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arkasa.sharepoint.com/sites/3-Estacionamientos/Documentos compartidos/CapitalHumano/Planillas y Administración de Personal/Reportes Gerenciales/VACACIONES/2026/Abril/"/>
    </mc:Choice>
  </mc:AlternateContent>
  <xr:revisionPtr revIDLastSave="5798" documentId="8_{9A33A809-AFA6-4FF5-8A88-BFDBADAACD5F}" xr6:coauthVersionLast="47" xr6:coauthVersionMax="47" xr10:uidLastSave="{B86F56BC-C531-49A3-A69B-08DF23730BDD}"/>
  <bookViews>
    <workbookView xWindow="-110" yWindow="-110" windowWidth="19420" windowHeight="11500" activeTab="4" xr2:uid="{B6D7D10B-6F9C-4D86-9395-DF8F108B1814}"/>
  </bookViews>
  <sheets>
    <sheet name="Hoja3" sheetId="3" r:id="rId1"/>
    <sheet name="PPT" sheetId="2" r:id="rId2"/>
    <sheet name="Hoja6" sheetId="16" r:id="rId3"/>
    <sheet name="Hoja5" sheetId="15" r:id="rId4"/>
    <sheet name="Consolidado" sheetId="1" r:id="rId5"/>
    <sheet name="Hoja2" sheetId="14" state="hidden" r:id="rId6"/>
    <sheet name="Hoja1" sheetId="8" state="hidden" r:id="rId7"/>
    <sheet name="Hoja4" sheetId="7" state="hidden" r:id="rId8"/>
  </sheets>
  <definedNames>
    <definedName name="_xlnm._FilterDatabase" localSheetId="4" hidden="1">Consolidado!$A$1:$BA$2145</definedName>
    <definedName name="_xlnm._FilterDatabase" localSheetId="6" hidden="1">Hoja1!$A$1:$I$34</definedName>
    <definedName name="_xlnm._FilterDatabase" localSheetId="5" hidden="1">Hoja2!$A$1:$AR$619</definedName>
    <definedName name="_xlnm._FilterDatabase" localSheetId="7" hidden="1">Hoja4!$A$1:$AR$93</definedName>
  </definedNames>
  <calcPr calcId="191029"/>
  <pivotCaches>
    <pivotCache cacheId="45" r:id="rId9"/>
    <pivotCache cacheId="4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2" l="1"/>
  <c r="O26" i="2"/>
  <c r="L27" i="2"/>
  <c r="K26" i="2"/>
  <c r="K24" i="2"/>
  <c r="K22" i="2"/>
  <c r="K21" i="2"/>
  <c r="K20" i="2"/>
  <c r="K18" i="2"/>
  <c r="K17" i="2"/>
  <c r="K16" i="2"/>
  <c r="K14" i="2"/>
  <c r="K12" i="2"/>
  <c r="K10" i="2"/>
  <c r="K8" i="2"/>
  <c r="K6" i="2"/>
  <c r="K4" i="2"/>
  <c r="M27" i="2"/>
  <c r="AZ2143" i="1"/>
  <c r="AZ2142" i="1"/>
  <c r="AZ2141" i="1"/>
  <c r="AZ2140" i="1"/>
  <c r="AZ2139" i="1"/>
  <c r="AZ2138" i="1"/>
  <c r="AZ2137" i="1"/>
  <c r="AZ2136" i="1"/>
  <c r="AZ2135" i="1"/>
  <c r="AZ2134" i="1"/>
  <c r="AZ2133" i="1"/>
  <c r="AZ2132" i="1"/>
  <c r="AZ2131" i="1"/>
  <c r="AZ2130" i="1"/>
  <c r="AZ2129" i="1"/>
  <c r="AZ2128" i="1"/>
  <c r="AZ2127" i="1"/>
  <c r="AZ2126" i="1"/>
  <c r="AZ2125" i="1"/>
  <c r="AZ2124" i="1"/>
  <c r="AZ2123" i="1"/>
  <c r="AZ2122" i="1"/>
  <c r="AZ2121" i="1"/>
  <c r="AZ2120" i="1"/>
  <c r="AZ2119" i="1"/>
  <c r="AZ2118" i="1"/>
  <c r="AZ2117" i="1"/>
  <c r="AZ2116" i="1"/>
  <c r="AZ2115" i="1"/>
  <c r="AZ2114" i="1"/>
  <c r="AZ2113" i="1"/>
  <c r="AZ2112" i="1"/>
  <c r="AZ2111" i="1"/>
  <c r="AZ2110" i="1"/>
  <c r="AZ2109" i="1"/>
  <c r="AZ2108" i="1"/>
  <c r="AZ2107" i="1"/>
  <c r="AZ2106" i="1"/>
  <c r="AZ2105" i="1"/>
  <c r="AZ2104" i="1"/>
  <c r="AZ2103" i="1"/>
  <c r="AZ2102" i="1"/>
  <c r="AZ2101" i="1"/>
  <c r="AZ2100" i="1"/>
  <c r="AZ2099" i="1"/>
  <c r="AZ2098" i="1"/>
  <c r="AZ2097" i="1"/>
  <c r="AZ2096" i="1"/>
  <c r="AZ2095" i="1"/>
  <c r="AZ2094" i="1"/>
  <c r="AZ2093" i="1"/>
  <c r="AZ2092" i="1"/>
  <c r="AZ2091" i="1"/>
  <c r="AZ2090" i="1"/>
  <c r="AZ2089" i="1"/>
  <c r="AZ2088" i="1"/>
  <c r="AZ2087" i="1"/>
  <c r="AZ2086" i="1"/>
  <c r="AZ2085" i="1"/>
  <c r="AZ2084" i="1"/>
  <c r="AZ2083" i="1"/>
  <c r="AZ2082" i="1"/>
  <c r="AZ2081" i="1"/>
  <c r="AZ2080" i="1"/>
  <c r="AZ2079" i="1"/>
  <c r="AZ2078" i="1"/>
  <c r="AZ2077" i="1"/>
  <c r="AZ2076" i="1"/>
  <c r="AZ2075" i="1"/>
  <c r="AZ2074" i="1"/>
  <c r="AZ2073" i="1"/>
  <c r="AZ2072" i="1"/>
  <c r="AZ2071" i="1"/>
  <c r="AZ2070" i="1"/>
  <c r="AZ2069" i="1"/>
  <c r="AZ2068" i="1"/>
  <c r="AZ2067" i="1"/>
  <c r="AZ2066" i="1"/>
  <c r="AZ2065" i="1"/>
  <c r="AZ2064" i="1"/>
  <c r="AZ2063" i="1"/>
  <c r="AZ2062" i="1"/>
  <c r="AZ2061" i="1"/>
  <c r="AZ2060" i="1"/>
  <c r="AZ2059" i="1"/>
  <c r="AZ2058" i="1"/>
  <c r="AZ2057" i="1"/>
  <c r="AZ2056" i="1"/>
  <c r="AZ2055" i="1"/>
  <c r="AZ2054" i="1"/>
  <c r="AZ2053" i="1"/>
  <c r="AZ2052" i="1"/>
  <c r="AZ2051" i="1"/>
  <c r="AZ2050" i="1"/>
  <c r="AZ2049" i="1"/>
  <c r="AZ2048" i="1"/>
  <c r="AZ2047" i="1"/>
  <c r="AZ2046" i="1"/>
  <c r="AZ2045" i="1"/>
  <c r="AZ2044" i="1"/>
  <c r="AZ2043" i="1"/>
  <c r="AZ2042" i="1"/>
  <c r="AZ2041" i="1"/>
  <c r="AZ2040" i="1"/>
  <c r="AZ2039" i="1"/>
  <c r="AZ2038" i="1"/>
  <c r="AZ2037" i="1"/>
  <c r="AZ2036" i="1"/>
  <c r="AZ2035" i="1"/>
  <c r="AZ2034" i="1"/>
  <c r="AZ2033" i="1"/>
  <c r="AZ2032" i="1"/>
  <c r="AZ2031" i="1"/>
  <c r="AZ2030" i="1"/>
  <c r="AZ2029" i="1"/>
  <c r="AZ2028" i="1"/>
  <c r="AZ2027" i="1"/>
  <c r="AZ2026" i="1"/>
  <c r="AZ2025" i="1"/>
  <c r="AZ2024" i="1"/>
  <c r="AZ2023" i="1"/>
  <c r="AZ2022" i="1"/>
  <c r="AZ2021" i="1"/>
  <c r="AZ2020" i="1"/>
  <c r="AZ2019" i="1"/>
  <c r="AZ2018" i="1"/>
  <c r="AZ2017" i="1"/>
  <c r="AZ2016" i="1"/>
  <c r="AZ2015" i="1"/>
  <c r="AZ2014" i="1"/>
  <c r="AZ2013" i="1"/>
  <c r="AZ2012" i="1"/>
  <c r="AZ2011" i="1"/>
  <c r="AZ2010" i="1"/>
  <c r="AZ2009" i="1"/>
  <c r="AZ2008" i="1"/>
  <c r="AZ2007" i="1"/>
  <c r="AZ2006" i="1"/>
  <c r="AZ2005" i="1"/>
  <c r="AZ2004" i="1"/>
  <c r="AZ2003" i="1"/>
  <c r="AZ2002" i="1"/>
  <c r="AZ2001" i="1"/>
  <c r="AZ2000" i="1"/>
  <c r="AZ1999" i="1"/>
  <c r="AZ1998" i="1"/>
  <c r="AZ1997" i="1"/>
  <c r="AZ1996" i="1"/>
  <c r="AZ1995" i="1"/>
  <c r="AZ1994" i="1"/>
  <c r="AZ1993" i="1"/>
  <c r="AZ1992" i="1"/>
  <c r="AZ1991" i="1"/>
  <c r="AZ1990" i="1"/>
  <c r="AZ1989" i="1"/>
  <c r="AZ1988" i="1"/>
  <c r="AZ1987" i="1"/>
  <c r="AZ1986" i="1"/>
  <c r="AZ1985" i="1"/>
  <c r="AZ1984" i="1"/>
  <c r="AZ1983" i="1"/>
  <c r="AZ1982" i="1"/>
  <c r="AZ1981" i="1"/>
  <c r="AZ1980" i="1"/>
  <c r="AZ1979" i="1"/>
  <c r="AZ1978" i="1"/>
  <c r="AZ1977" i="1"/>
  <c r="AZ1976" i="1"/>
  <c r="AZ1975" i="1"/>
  <c r="AZ1974" i="1"/>
  <c r="AZ1973" i="1"/>
  <c r="AZ1972" i="1"/>
  <c r="AZ1971" i="1"/>
  <c r="AZ1970" i="1"/>
  <c r="AZ1969" i="1"/>
  <c r="AZ1968" i="1"/>
  <c r="AZ1967" i="1"/>
  <c r="AZ1966" i="1"/>
  <c r="AZ1965" i="1"/>
  <c r="AZ1964" i="1"/>
  <c r="AZ1963" i="1"/>
  <c r="AZ1962" i="1"/>
  <c r="AZ1961" i="1"/>
  <c r="AZ1960" i="1"/>
  <c r="AZ1959" i="1"/>
  <c r="AZ1958" i="1"/>
  <c r="AZ1957" i="1"/>
  <c r="AZ1956" i="1"/>
  <c r="AZ1955" i="1"/>
  <c r="AZ1954" i="1"/>
  <c r="AZ1953" i="1"/>
  <c r="AZ1952" i="1"/>
  <c r="AZ1951" i="1"/>
  <c r="AZ1950" i="1"/>
  <c r="AZ1949" i="1"/>
  <c r="AZ1948" i="1"/>
  <c r="AZ1947" i="1"/>
  <c r="AZ1946" i="1"/>
  <c r="AZ1945" i="1"/>
  <c r="AZ1944" i="1"/>
  <c r="AZ1943" i="1"/>
  <c r="AZ1942" i="1"/>
  <c r="AZ1941" i="1"/>
  <c r="AZ1940" i="1"/>
  <c r="AZ1939" i="1"/>
  <c r="AZ1938" i="1"/>
  <c r="AZ1937" i="1"/>
  <c r="AZ1936" i="1"/>
  <c r="AZ1935" i="1"/>
  <c r="AZ1934" i="1"/>
  <c r="AZ1933" i="1"/>
  <c r="AZ1932" i="1"/>
  <c r="AZ1931" i="1"/>
  <c r="AZ1930" i="1"/>
  <c r="AZ1929" i="1"/>
  <c r="AZ1928" i="1"/>
  <c r="AZ1927" i="1"/>
  <c r="AZ1926" i="1"/>
  <c r="AZ1925" i="1"/>
  <c r="AZ1924" i="1"/>
  <c r="AZ1923" i="1"/>
  <c r="AZ1922" i="1"/>
  <c r="AZ1921" i="1"/>
  <c r="AZ1920" i="1"/>
  <c r="AZ1919" i="1"/>
  <c r="AZ1918" i="1"/>
  <c r="AZ1917" i="1"/>
  <c r="AZ1916" i="1"/>
  <c r="AZ1915" i="1"/>
  <c r="AZ1914" i="1"/>
  <c r="AZ1913" i="1"/>
  <c r="AZ1912" i="1"/>
  <c r="AZ1911" i="1"/>
  <c r="AZ1910" i="1"/>
  <c r="AZ1909" i="1"/>
  <c r="AZ1908" i="1"/>
  <c r="AZ1907" i="1"/>
  <c r="AZ1906" i="1"/>
  <c r="AZ1905" i="1"/>
  <c r="AZ1904" i="1"/>
  <c r="AZ1903" i="1"/>
  <c r="AZ1902" i="1"/>
  <c r="AZ1901" i="1"/>
  <c r="AZ1900" i="1"/>
  <c r="AZ1899" i="1"/>
  <c r="AZ1898" i="1"/>
  <c r="AZ1897" i="1"/>
  <c r="AZ1896" i="1"/>
  <c r="AZ1895" i="1"/>
  <c r="AZ1894" i="1"/>
  <c r="AZ1893" i="1"/>
  <c r="AZ1892" i="1"/>
  <c r="AZ1891" i="1"/>
  <c r="AZ1890" i="1"/>
  <c r="AZ1889" i="1"/>
  <c r="AZ1888" i="1"/>
  <c r="AZ1887" i="1"/>
  <c r="AZ1886" i="1"/>
  <c r="AZ1885" i="1"/>
  <c r="AZ1884" i="1"/>
  <c r="AZ1883" i="1"/>
  <c r="AZ1882" i="1"/>
  <c r="AZ1881" i="1"/>
  <c r="AZ1880" i="1"/>
  <c r="AZ1879" i="1"/>
  <c r="AZ1878" i="1"/>
  <c r="AZ1877" i="1"/>
  <c r="AZ1876" i="1"/>
  <c r="AZ1875" i="1"/>
  <c r="AZ1874" i="1"/>
  <c r="AZ1873" i="1"/>
  <c r="AZ1872" i="1"/>
  <c r="AZ1871" i="1"/>
  <c r="AZ1870" i="1"/>
  <c r="AZ1869" i="1"/>
  <c r="AZ1868" i="1"/>
  <c r="AZ1867" i="1"/>
  <c r="AZ1866" i="1"/>
  <c r="AZ1865" i="1"/>
  <c r="AZ1864" i="1"/>
  <c r="AZ1863" i="1"/>
  <c r="AZ1862" i="1"/>
  <c r="AZ1861" i="1"/>
  <c r="AZ1860" i="1"/>
  <c r="AZ1859" i="1"/>
  <c r="AZ1858" i="1"/>
  <c r="AZ1857" i="1"/>
  <c r="AZ1856" i="1"/>
  <c r="AZ1855" i="1"/>
  <c r="AZ1854" i="1"/>
  <c r="AZ1853" i="1"/>
  <c r="AZ1852" i="1"/>
  <c r="AZ1851" i="1"/>
  <c r="AZ1850" i="1"/>
  <c r="AZ1849" i="1"/>
  <c r="AZ1848" i="1"/>
  <c r="AZ1847" i="1"/>
  <c r="AZ1846" i="1"/>
  <c r="AZ1845" i="1"/>
  <c r="AZ1844" i="1"/>
  <c r="AZ1843" i="1"/>
  <c r="AZ1842" i="1"/>
  <c r="AZ1841" i="1"/>
  <c r="AZ1840" i="1"/>
  <c r="AZ1839" i="1"/>
  <c r="AZ1838" i="1"/>
  <c r="AZ1837" i="1"/>
  <c r="AZ1836" i="1"/>
  <c r="AZ1835" i="1"/>
  <c r="AZ1834" i="1"/>
  <c r="AZ1833" i="1"/>
  <c r="AZ1832" i="1"/>
  <c r="AZ1831" i="1"/>
  <c r="AZ1830" i="1"/>
  <c r="AZ1829" i="1"/>
  <c r="AZ1828" i="1"/>
  <c r="AZ1827" i="1"/>
  <c r="AZ1826" i="1"/>
  <c r="AZ1825" i="1"/>
  <c r="AZ1824" i="1"/>
  <c r="AZ1823" i="1"/>
  <c r="AZ1822" i="1"/>
  <c r="AZ1821" i="1"/>
  <c r="AZ1820" i="1"/>
  <c r="AZ1819" i="1"/>
  <c r="AZ1818" i="1"/>
  <c r="AZ1817" i="1"/>
  <c r="AZ1816" i="1"/>
  <c r="AZ1815" i="1"/>
  <c r="AZ1814" i="1"/>
  <c r="AZ1813" i="1"/>
  <c r="AZ1812" i="1"/>
  <c r="AZ1811" i="1"/>
  <c r="AZ1810" i="1"/>
  <c r="AZ1809" i="1"/>
  <c r="AZ1808" i="1"/>
  <c r="AZ1807" i="1"/>
  <c r="AZ1806" i="1"/>
  <c r="AZ1805" i="1"/>
  <c r="AZ1804" i="1"/>
  <c r="AZ1803" i="1"/>
  <c r="AZ1802" i="1"/>
  <c r="AZ1801" i="1"/>
  <c r="AZ1800" i="1"/>
  <c r="AZ1799" i="1"/>
  <c r="AZ1798" i="1"/>
  <c r="AZ1797" i="1"/>
  <c r="AZ1796" i="1"/>
  <c r="AZ1795" i="1"/>
  <c r="AZ1794" i="1"/>
  <c r="AZ1793" i="1"/>
  <c r="AZ1792" i="1"/>
  <c r="AZ1791" i="1"/>
  <c r="AZ1790" i="1"/>
  <c r="AZ1789" i="1"/>
  <c r="AZ1788" i="1"/>
  <c r="AZ1787" i="1"/>
  <c r="AZ1786" i="1"/>
  <c r="AZ1785" i="1"/>
  <c r="AZ1784" i="1"/>
  <c r="AZ1783" i="1"/>
  <c r="AZ1782" i="1"/>
  <c r="AZ1781" i="1"/>
  <c r="AZ1780" i="1"/>
  <c r="AZ1779" i="1"/>
  <c r="AZ1778" i="1"/>
  <c r="AZ1777" i="1"/>
  <c r="AZ1776" i="1"/>
  <c r="AZ1775" i="1"/>
  <c r="AZ1774" i="1"/>
  <c r="AZ1773" i="1"/>
  <c r="AZ1772" i="1"/>
  <c r="AZ1771" i="1"/>
  <c r="AZ1770" i="1"/>
  <c r="AZ1769" i="1"/>
  <c r="AZ1768" i="1"/>
  <c r="AZ1767" i="1"/>
  <c r="AZ1766" i="1"/>
  <c r="AZ1765" i="1"/>
  <c r="AZ1764" i="1"/>
  <c r="AZ1763" i="1"/>
  <c r="AZ1762" i="1"/>
  <c r="AZ1761" i="1"/>
  <c r="AZ1760" i="1"/>
  <c r="AZ1759" i="1"/>
  <c r="AZ1758" i="1"/>
  <c r="AZ1757" i="1"/>
  <c r="AZ1756" i="1"/>
  <c r="AZ1755" i="1"/>
  <c r="AZ1754" i="1"/>
  <c r="AZ1753" i="1"/>
  <c r="AZ1752" i="1"/>
  <c r="AZ1751" i="1"/>
  <c r="AZ1750" i="1"/>
  <c r="AZ1749" i="1"/>
  <c r="AZ1748" i="1"/>
  <c r="AZ1747" i="1"/>
  <c r="AZ1746" i="1"/>
  <c r="AZ1745" i="1"/>
  <c r="AZ1744" i="1"/>
  <c r="AZ1743" i="1"/>
  <c r="AZ1742" i="1"/>
  <c r="AZ1741" i="1"/>
  <c r="AZ1740" i="1"/>
  <c r="AZ1739" i="1"/>
  <c r="AZ1738" i="1"/>
  <c r="AZ1737" i="1"/>
  <c r="AZ1736" i="1"/>
  <c r="AZ1735" i="1"/>
  <c r="AZ1734" i="1"/>
  <c r="AZ1733" i="1"/>
  <c r="AZ1732" i="1"/>
  <c r="AZ1731" i="1"/>
  <c r="AZ1730" i="1"/>
  <c r="AZ1729" i="1"/>
  <c r="AZ1728" i="1"/>
  <c r="AZ1727" i="1"/>
  <c r="AZ1726" i="1"/>
  <c r="AZ1725" i="1"/>
  <c r="AZ1724" i="1"/>
  <c r="AZ1723" i="1"/>
  <c r="AZ1722" i="1"/>
  <c r="AZ1721" i="1"/>
  <c r="AZ1720" i="1"/>
  <c r="AZ1719" i="1"/>
  <c r="AZ1718" i="1"/>
  <c r="AZ1717" i="1"/>
  <c r="AZ1716" i="1"/>
  <c r="AZ1715" i="1"/>
  <c r="AZ1714" i="1"/>
  <c r="AZ1713" i="1"/>
  <c r="AZ1712" i="1"/>
  <c r="AZ1711" i="1"/>
  <c r="AZ1710" i="1"/>
  <c r="AZ1709" i="1"/>
  <c r="AZ1708" i="1"/>
  <c r="AZ1707" i="1"/>
  <c r="AZ1706" i="1"/>
  <c r="AZ1705" i="1"/>
  <c r="AZ1704" i="1"/>
  <c r="AZ1703" i="1"/>
  <c r="AZ1702" i="1"/>
  <c r="AZ1701" i="1"/>
  <c r="AZ1700" i="1"/>
  <c r="AZ1699" i="1"/>
  <c r="AZ1698" i="1"/>
  <c r="AZ1697" i="1"/>
  <c r="AZ1696" i="1"/>
  <c r="AZ1695" i="1"/>
  <c r="AZ1694" i="1"/>
  <c r="AZ1693" i="1"/>
  <c r="AZ1692" i="1"/>
  <c r="AZ1691" i="1"/>
  <c r="AZ1690" i="1"/>
  <c r="AZ1689" i="1"/>
  <c r="AZ1688" i="1"/>
  <c r="AZ1687" i="1"/>
  <c r="AZ1686" i="1"/>
  <c r="AZ1685" i="1"/>
  <c r="AZ1684" i="1"/>
  <c r="AZ1683" i="1"/>
  <c r="AZ1682" i="1"/>
  <c r="AZ1681" i="1"/>
  <c r="AZ1680" i="1"/>
  <c r="AZ1679" i="1"/>
  <c r="AZ1678" i="1"/>
  <c r="AZ1677" i="1"/>
  <c r="AZ1676" i="1"/>
  <c r="AZ1675" i="1"/>
  <c r="AZ1674" i="1"/>
  <c r="AZ1673" i="1"/>
  <c r="AZ1672" i="1"/>
  <c r="AZ1671" i="1"/>
  <c r="AZ1670" i="1"/>
  <c r="AZ1669" i="1"/>
  <c r="AZ1668" i="1"/>
  <c r="AZ1667" i="1"/>
  <c r="AZ1666" i="1"/>
  <c r="AZ1665" i="1"/>
  <c r="AZ1664" i="1"/>
  <c r="AZ1663" i="1"/>
  <c r="AZ1662" i="1"/>
  <c r="AZ1661" i="1"/>
  <c r="AZ1660" i="1"/>
  <c r="AZ1659" i="1"/>
  <c r="AZ1658" i="1"/>
  <c r="AZ1657" i="1"/>
  <c r="AZ1656" i="1"/>
  <c r="AZ1655" i="1"/>
  <c r="AZ1654" i="1"/>
  <c r="AZ1653" i="1"/>
  <c r="AZ1652" i="1"/>
  <c r="AZ1651" i="1"/>
  <c r="AZ1650" i="1"/>
  <c r="AZ1649" i="1"/>
  <c r="AZ1648" i="1"/>
  <c r="AZ1647" i="1"/>
  <c r="AZ1646" i="1"/>
  <c r="AZ1645" i="1"/>
  <c r="AZ1644" i="1"/>
  <c r="AZ1643" i="1"/>
  <c r="AZ1642" i="1"/>
  <c r="AZ1641" i="1"/>
  <c r="AZ1640" i="1"/>
  <c r="AZ1639" i="1"/>
  <c r="AZ1638" i="1"/>
  <c r="AZ1637" i="1"/>
  <c r="AZ1636" i="1"/>
  <c r="AZ1635" i="1"/>
  <c r="AZ1634" i="1"/>
  <c r="AZ1633" i="1"/>
  <c r="AZ1632" i="1"/>
  <c r="AZ1631" i="1"/>
  <c r="AZ1630" i="1"/>
  <c r="AZ1629" i="1"/>
  <c r="AZ1628" i="1"/>
  <c r="AZ1627" i="1"/>
  <c r="AZ1626" i="1"/>
  <c r="AZ1625" i="1"/>
  <c r="AZ1624" i="1"/>
  <c r="AZ1623" i="1"/>
  <c r="AZ1622" i="1"/>
  <c r="AZ1621" i="1"/>
  <c r="AZ1620" i="1"/>
  <c r="AZ1619" i="1"/>
  <c r="AZ1618" i="1"/>
  <c r="AZ1617" i="1"/>
  <c r="AZ1616" i="1"/>
  <c r="AZ1615" i="1"/>
  <c r="AZ1614" i="1"/>
  <c r="AZ1613" i="1"/>
  <c r="AZ1612" i="1"/>
  <c r="AZ1611" i="1"/>
  <c r="AZ1610" i="1"/>
  <c r="AZ1609" i="1"/>
  <c r="AZ1608" i="1"/>
  <c r="AZ1607" i="1"/>
  <c r="AZ1606" i="1"/>
  <c r="AZ1605" i="1"/>
  <c r="AZ1604" i="1"/>
  <c r="AZ1603" i="1"/>
  <c r="AZ1602" i="1"/>
  <c r="AZ1601" i="1"/>
  <c r="AZ1600" i="1"/>
  <c r="AZ1599" i="1"/>
  <c r="AZ1598" i="1"/>
  <c r="AZ1597" i="1"/>
  <c r="AZ1596" i="1"/>
  <c r="AZ1595" i="1"/>
  <c r="AZ1594" i="1"/>
  <c r="AZ1593" i="1"/>
  <c r="AZ1592" i="1"/>
  <c r="AZ1591" i="1"/>
  <c r="AZ1590" i="1"/>
  <c r="AZ1589" i="1"/>
  <c r="AZ1588" i="1"/>
  <c r="AZ1587" i="1"/>
  <c r="AZ1586" i="1"/>
  <c r="AZ1585" i="1"/>
  <c r="AZ1584" i="1"/>
  <c r="AZ1583" i="1"/>
  <c r="AZ1582" i="1"/>
  <c r="AZ1581" i="1"/>
  <c r="AZ1580" i="1"/>
  <c r="AZ1579" i="1"/>
  <c r="AZ1578" i="1"/>
  <c r="AZ1577" i="1"/>
  <c r="AZ1576" i="1"/>
  <c r="AZ1575" i="1"/>
  <c r="AZ1574" i="1"/>
  <c r="AZ1573" i="1"/>
  <c r="AZ1572" i="1"/>
  <c r="AZ1571" i="1"/>
  <c r="AZ1570" i="1"/>
  <c r="AZ1569" i="1"/>
  <c r="AZ1568" i="1"/>
  <c r="AZ1567" i="1"/>
  <c r="AZ1566" i="1"/>
  <c r="AZ1565" i="1"/>
  <c r="AZ1564" i="1"/>
  <c r="AZ1563" i="1"/>
  <c r="AZ1562" i="1"/>
  <c r="AZ1561" i="1"/>
  <c r="AZ1560" i="1"/>
  <c r="AZ1559" i="1"/>
  <c r="AZ1558" i="1"/>
  <c r="AZ1557" i="1"/>
  <c r="AZ1556" i="1"/>
  <c r="AZ1555" i="1"/>
  <c r="AZ1554" i="1"/>
  <c r="AZ1553" i="1"/>
  <c r="AZ1552" i="1"/>
  <c r="AZ1551" i="1"/>
  <c r="AZ1550" i="1"/>
  <c r="AZ1549" i="1"/>
  <c r="AZ1548" i="1"/>
  <c r="AZ1547" i="1"/>
  <c r="AZ1546" i="1"/>
  <c r="AZ1545" i="1"/>
  <c r="AZ1544" i="1"/>
  <c r="AZ1543" i="1"/>
  <c r="AZ1542" i="1"/>
  <c r="AZ1541" i="1"/>
  <c r="AZ1540" i="1"/>
  <c r="AZ1539" i="1"/>
  <c r="AZ1538" i="1"/>
  <c r="AZ1537" i="1"/>
  <c r="AZ1536" i="1"/>
  <c r="AZ1535" i="1"/>
  <c r="AZ1534" i="1"/>
  <c r="AZ1533" i="1"/>
  <c r="AZ1532" i="1"/>
  <c r="AZ1531" i="1"/>
  <c r="AZ1530" i="1"/>
  <c r="AZ1529" i="1"/>
  <c r="AZ1528" i="1"/>
  <c r="AZ1527" i="1"/>
  <c r="AZ1526" i="1"/>
  <c r="AZ1525" i="1"/>
  <c r="AZ1524" i="1"/>
  <c r="AZ1523" i="1"/>
  <c r="AZ1522" i="1"/>
  <c r="AZ1521" i="1"/>
  <c r="AZ1520" i="1"/>
  <c r="AZ1519" i="1"/>
  <c r="AZ1518" i="1"/>
  <c r="AZ1517" i="1"/>
  <c r="AZ1516" i="1"/>
  <c r="AZ1515" i="1"/>
  <c r="AZ1514" i="1"/>
  <c r="AZ1513" i="1"/>
  <c r="AZ1512" i="1"/>
  <c r="AZ1511" i="1"/>
  <c r="AZ1510" i="1"/>
  <c r="AZ1509" i="1"/>
  <c r="AZ1508" i="1"/>
  <c r="AZ1507" i="1"/>
  <c r="AZ1506" i="1"/>
  <c r="AZ1505" i="1"/>
  <c r="AZ1504" i="1"/>
  <c r="AZ1503" i="1"/>
  <c r="AZ1502" i="1"/>
  <c r="AZ1501" i="1"/>
  <c r="AZ1500" i="1"/>
  <c r="AZ1499" i="1"/>
  <c r="AZ1498" i="1"/>
  <c r="AZ1497" i="1"/>
  <c r="AZ1496" i="1"/>
  <c r="AZ1495" i="1"/>
  <c r="AZ1494" i="1"/>
  <c r="AZ1493" i="1"/>
  <c r="AZ1492" i="1"/>
  <c r="AZ1491" i="1"/>
  <c r="AZ1490" i="1"/>
  <c r="AZ1489" i="1"/>
  <c r="AZ1488" i="1"/>
  <c r="AZ1487" i="1"/>
  <c r="AZ1486" i="1"/>
  <c r="AZ1485" i="1"/>
  <c r="AZ1484" i="1"/>
  <c r="AZ1483" i="1"/>
  <c r="AZ1482" i="1"/>
  <c r="AZ1481" i="1"/>
  <c r="AZ1480" i="1"/>
  <c r="AZ1479" i="1"/>
  <c r="AZ1478" i="1"/>
  <c r="AZ1477" i="1"/>
  <c r="AZ1476" i="1"/>
  <c r="AZ1475" i="1"/>
  <c r="AZ1474" i="1"/>
  <c r="AZ1473" i="1"/>
  <c r="AZ1472" i="1"/>
  <c r="AZ1471" i="1"/>
  <c r="AZ1470" i="1"/>
  <c r="AZ1469" i="1"/>
  <c r="AZ1468" i="1"/>
  <c r="AZ1467" i="1"/>
  <c r="AZ1466" i="1"/>
  <c r="AZ1465" i="1"/>
  <c r="AZ1464" i="1"/>
  <c r="AZ1463" i="1"/>
  <c r="AZ1462" i="1"/>
  <c r="AZ1461" i="1"/>
  <c r="AZ1460" i="1"/>
  <c r="AZ1459" i="1"/>
  <c r="AZ1458" i="1"/>
  <c r="AZ1457" i="1"/>
  <c r="AZ1456" i="1"/>
  <c r="AZ1455" i="1"/>
  <c r="AZ1454" i="1"/>
  <c r="AZ1453" i="1"/>
  <c r="AZ1452" i="1"/>
  <c r="AZ1451" i="1"/>
  <c r="AZ1450" i="1"/>
  <c r="AZ1449" i="1"/>
  <c r="AZ1448" i="1"/>
  <c r="AZ1447" i="1"/>
  <c r="AZ1446" i="1"/>
  <c r="AZ1445" i="1"/>
  <c r="AZ1444" i="1"/>
  <c r="AZ1443" i="1"/>
  <c r="AZ1442" i="1"/>
  <c r="AZ1441" i="1"/>
  <c r="AZ1440" i="1"/>
  <c r="AZ1439" i="1"/>
  <c r="AZ1438" i="1"/>
  <c r="AZ1437" i="1"/>
  <c r="AZ1436" i="1"/>
  <c r="AZ1435" i="1"/>
  <c r="AZ1434" i="1"/>
  <c r="AZ1433" i="1"/>
  <c r="AZ1432" i="1"/>
  <c r="AZ1431" i="1"/>
  <c r="AZ1430" i="1"/>
  <c r="AZ1429" i="1"/>
  <c r="AZ1428" i="1"/>
  <c r="AZ1427" i="1"/>
  <c r="AZ1426" i="1"/>
  <c r="AZ1425" i="1"/>
  <c r="AZ1424" i="1"/>
  <c r="AZ1423" i="1"/>
  <c r="AZ1422" i="1"/>
  <c r="AZ1421" i="1"/>
  <c r="AZ1420" i="1"/>
  <c r="AZ1419" i="1"/>
  <c r="AZ1418" i="1"/>
  <c r="AZ1417" i="1"/>
  <c r="AZ1416" i="1"/>
  <c r="AZ1415" i="1"/>
  <c r="AZ1414" i="1"/>
  <c r="AZ1413" i="1"/>
  <c r="AZ1412" i="1"/>
  <c r="AZ1411" i="1"/>
  <c r="AZ1410" i="1"/>
  <c r="AZ1409" i="1"/>
  <c r="AZ1408" i="1"/>
  <c r="AZ1407" i="1"/>
  <c r="AZ1406" i="1"/>
  <c r="AZ1405" i="1"/>
  <c r="AZ1404" i="1"/>
  <c r="AZ1403" i="1"/>
  <c r="AZ1402" i="1"/>
  <c r="AZ1401" i="1"/>
  <c r="AZ1400" i="1"/>
  <c r="AZ1399" i="1"/>
  <c r="AZ1398" i="1"/>
  <c r="AZ1397" i="1"/>
  <c r="AZ1396" i="1"/>
  <c r="AZ1395" i="1"/>
  <c r="AZ1394" i="1"/>
  <c r="AZ1393" i="1"/>
  <c r="AZ1392" i="1"/>
  <c r="AZ1391" i="1"/>
  <c r="AZ1390" i="1"/>
  <c r="AZ1389" i="1"/>
  <c r="AZ1388" i="1"/>
  <c r="AZ1387" i="1"/>
  <c r="AZ1386" i="1"/>
  <c r="AZ1385" i="1"/>
  <c r="AZ1384" i="1"/>
  <c r="AZ1383" i="1"/>
  <c r="AZ1382" i="1"/>
  <c r="AZ1381" i="1"/>
  <c r="AZ1380" i="1"/>
  <c r="AZ1379" i="1"/>
  <c r="AZ1378" i="1"/>
  <c r="AZ1377" i="1"/>
  <c r="AZ1376" i="1"/>
  <c r="AZ1375" i="1"/>
  <c r="AZ1374" i="1"/>
  <c r="AZ1373" i="1"/>
  <c r="AZ1372" i="1"/>
  <c r="AZ1371" i="1"/>
  <c r="AZ1370" i="1"/>
  <c r="AZ1369" i="1"/>
  <c r="AZ1368" i="1"/>
  <c r="AZ1367" i="1"/>
  <c r="AZ1366" i="1"/>
  <c r="AZ1365" i="1"/>
  <c r="AZ1364" i="1"/>
  <c r="AZ1363" i="1"/>
  <c r="AZ1362" i="1"/>
  <c r="AZ1361" i="1"/>
  <c r="AZ1360" i="1"/>
  <c r="AZ1359" i="1"/>
  <c r="AZ1358" i="1"/>
  <c r="AZ1357" i="1"/>
  <c r="AZ1356" i="1"/>
  <c r="AZ1355" i="1"/>
  <c r="AZ1354" i="1"/>
  <c r="AZ1353" i="1"/>
  <c r="AZ1352" i="1"/>
  <c r="AZ1351" i="1"/>
  <c r="AZ1350" i="1"/>
  <c r="AZ1349" i="1"/>
  <c r="AZ1348" i="1"/>
  <c r="AZ1347" i="1"/>
  <c r="AZ1346" i="1"/>
  <c r="AZ1345" i="1"/>
  <c r="AZ1344" i="1"/>
  <c r="AZ1343" i="1"/>
  <c r="AZ1342" i="1"/>
  <c r="AZ1341" i="1"/>
  <c r="AZ1340" i="1"/>
  <c r="AZ1339" i="1"/>
  <c r="AZ1338" i="1"/>
  <c r="AZ1337" i="1"/>
  <c r="AZ1336" i="1"/>
  <c r="AZ1335" i="1"/>
  <c r="AZ1334" i="1"/>
  <c r="AZ1333" i="1"/>
  <c r="AZ1332" i="1"/>
  <c r="AZ1331" i="1"/>
  <c r="AZ1330" i="1"/>
  <c r="AZ1329" i="1"/>
  <c r="AZ1328" i="1"/>
  <c r="AZ1327" i="1"/>
  <c r="AZ1326" i="1"/>
  <c r="AZ1325" i="1"/>
  <c r="AZ1324" i="1"/>
  <c r="AZ1323" i="1"/>
  <c r="AZ1322" i="1"/>
  <c r="AZ1321" i="1"/>
  <c r="AZ1320" i="1"/>
  <c r="AZ1319" i="1"/>
  <c r="AZ1318" i="1"/>
  <c r="AZ1317" i="1"/>
  <c r="AZ1316" i="1"/>
  <c r="AZ1315" i="1"/>
  <c r="AZ1314" i="1"/>
  <c r="AZ1313" i="1"/>
  <c r="AZ1312" i="1"/>
  <c r="AZ1311" i="1"/>
  <c r="AZ1310" i="1"/>
  <c r="AZ1309" i="1"/>
  <c r="AZ1308" i="1"/>
  <c r="AZ1307" i="1"/>
  <c r="AZ1306" i="1"/>
  <c r="AZ1305" i="1"/>
  <c r="AZ1304" i="1"/>
  <c r="AZ1303" i="1"/>
  <c r="AZ1302" i="1"/>
  <c r="AZ1301" i="1"/>
  <c r="AZ1300" i="1"/>
  <c r="AZ1299" i="1"/>
  <c r="AZ1298" i="1"/>
  <c r="AZ1297" i="1"/>
  <c r="AZ1296" i="1"/>
  <c r="AZ1295" i="1"/>
  <c r="AZ1294" i="1"/>
  <c r="AZ1293" i="1"/>
  <c r="AZ1292" i="1"/>
  <c r="AZ1291" i="1"/>
  <c r="AZ1290" i="1"/>
  <c r="AZ1289" i="1"/>
  <c r="AZ1288" i="1"/>
  <c r="AZ1287" i="1"/>
  <c r="AZ1286" i="1"/>
  <c r="AZ1285" i="1"/>
  <c r="AZ1284" i="1"/>
  <c r="AZ1283" i="1"/>
  <c r="AZ1282" i="1"/>
  <c r="AZ1281" i="1"/>
  <c r="AZ1280" i="1"/>
  <c r="AZ1279" i="1"/>
  <c r="AZ1278" i="1"/>
  <c r="AZ1277" i="1"/>
  <c r="AZ1276" i="1"/>
  <c r="AZ1275" i="1"/>
  <c r="AZ1274" i="1"/>
  <c r="AZ1273" i="1"/>
  <c r="AZ1272" i="1"/>
  <c r="AZ1271" i="1"/>
  <c r="AZ1270" i="1"/>
  <c r="AZ1269" i="1"/>
  <c r="AZ1268" i="1"/>
  <c r="AZ1267" i="1"/>
  <c r="AZ1266" i="1"/>
  <c r="AZ1265" i="1"/>
  <c r="AZ1264" i="1"/>
  <c r="AZ1263" i="1"/>
  <c r="AZ1262" i="1"/>
  <c r="AZ1261" i="1"/>
  <c r="AZ1260" i="1"/>
  <c r="AZ1259" i="1"/>
  <c r="AZ1258" i="1"/>
  <c r="AZ1257" i="1"/>
  <c r="AZ1256" i="1"/>
  <c r="AZ1255" i="1"/>
  <c r="AZ1254" i="1"/>
  <c r="AZ1253" i="1"/>
  <c r="AZ1252" i="1"/>
  <c r="AZ1251" i="1"/>
  <c r="AZ1250" i="1"/>
  <c r="AZ1249" i="1"/>
  <c r="AZ1248" i="1"/>
  <c r="AZ1247" i="1"/>
  <c r="AZ1246" i="1"/>
  <c r="AZ1245" i="1"/>
  <c r="AZ1244" i="1"/>
  <c r="AZ1243" i="1"/>
  <c r="AZ1242" i="1"/>
  <c r="AZ1241" i="1"/>
  <c r="AZ1240" i="1"/>
  <c r="AZ1239" i="1"/>
  <c r="AZ1238" i="1"/>
  <c r="AZ1237" i="1"/>
  <c r="AZ1236" i="1"/>
  <c r="AZ1235" i="1"/>
  <c r="AZ1234" i="1"/>
  <c r="AZ1233" i="1"/>
  <c r="AZ1232" i="1"/>
  <c r="AZ1231" i="1"/>
  <c r="AZ1230" i="1"/>
  <c r="AZ1229" i="1"/>
  <c r="AZ1228" i="1"/>
  <c r="AZ1227" i="1"/>
  <c r="AZ1226" i="1"/>
  <c r="AZ1225" i="1"/>
  <c r="AZ1224" i="1"/>
  <c r="AZ1223" i="1"/>
  <c r="AZ1222" i="1"/>
  <c r="AZ1221" i="1"/>
  <c r="AZ1220" i="1"/>
  <c r="AZ1219" i="1"/>
  <c r="AZ1218" i="1"/>
  <c r="AZ1217" i="1"/>
  <c r="AZ1216" i="1"/>
  <c r="AZ1215" i="1"/>
  <c r="AZ1214" i="1"/>
  <c r="AZ1213" i="1"/>
  <c r="AZ1212" i="1"/>
  <c r="AZ1211" i="1"/>
  <c r="AZ1210" i="1"/>
  <c r="AZ1209" i="1"/>
  <c r="AZ1208" i="1"/>
  <c r="AZ1207" i="1"/>
  <c r="AZ1206" i="1"/>
  <c r="AZ1205" i="1"/>
  <c r="AZ1204" i="1"/>
  <c r="AZ1203" i="1"/>
  <c r="AZ1202" i="1"/>
  <c r="AZ1201" i="1"/>
  <c r="AZ1200" i="1"/>
  <c r="AZ1199" i="1"/>
  <c r="AZ1198" i="1"/>
  <c r="AZ1197" i="1"/>
  <c r="AZ1196" i="1"/>
  <c r="AZ1195" i="1"/>
  <c r="AZ1194" i="1"/>
  <c r="AZ1193" i="1"/>
  <c r="AZ1192" i="1"/>
  <c r="AZ1191" i="1"/>
  <c r="AZ1190" i="1"/>
  <c r="AZ1189" i="1"/>
  <c r="AZ1188" i="1"/>
  <c r="AZ1187" i="1"/>
  <c r="AZ1186" i="1"/>
  <c r="AZ1185" i="1"/>
  <c r="AZ1184" i="1"/>
  <c r="AZ1183" i="1"/>
  <c r="AZ1182" i="1"/>
  <c r="AZ1181" i="1"/>
  <c r="AZ1180" i="1"/>
  <c r="AZ1179" i="1"/>
  <c r="AZ1178" i="1"/>
  <c r="AZ1177" i="1"/>
  <c r="AZ1176" i="1"/>
  <c r="AZ1175" i="1"/>
  <c r="AZ1174" i="1"/>
  <c r="AZ1173" i="1"/>
  <c r="AZ1172" i="1"/>
  <c r="AZ1171" i="1"/>
  <c r="AZ1170" i="1"/>
  <c r="AZ1169" i="1"/>
  <c r="AZ1168" i="1"/>
  <c r="AZ1167" i="1"/>
  <c r="AZ1166" i="1"/>
  <c r="AZ1165" i="1"/>
  <c r="AZ1164" i="1"/>
  <c r="AZ1163" i="1"/>
  <c r="AZ1162" i="1"/>
  <c r="AZ1161" i="1"/>
  <c r="AZ1160" i="1"/>
  <c r="AZ1159" i="1"/>
  <c r="AZ1158" i="1"/>
  <c r="AZ1157" i="1"/>
  <c r="AZ1156" i="1"/>
  <c r="AZ1155" i="1"/>
  <c r="AZ1154" i="1"/>
  <c r="AZ1153" i="1"/>
  <c r="AZ1152" i="1"/>
  <c r="AZ1151" i="1"/>
  <c r="AZ1150" i="1"/>
  <c r="AZ1149" i="1"/>
  <c r="AZ1148" i="1"/>
  <c r="AZ1147" i="1"/>
  <c r="AZ1146" i="1"/>
  <c r="AZ1145" i="1"/>
  <c r="AZ1144" i="1"/>
  <c r="AZ1143" i="1"/>
  <c r="AZ1142" i="1"/>
  <c r="AZ1141" i="1"/>
  <c r="AZ1140" i="1"/>
  <c r="AZ1139" i="1"/>
  <c r="AZ1138" i="1"/>
  <c r="AZ1137" i="1"/>
  <c r="AZ1136" i="1"/>
  <c r="AZ1135" i="1"/>
  <c r="AZ1134" i="1"/>
  <c r="AZ1133" i="1"/>
  <c r="AZ1132" i="1"/>
  <c r="AZ1131" i="1"/>
  <c r="AZ1130" i="1"/>
  <c r="AZ1129" i="1"/>
  <c r="AZ1128" i="1"/>
  <c r="AZ1127" i="1"/>
  <c r="AZ1126" i="1"/>
  <c r="AZ1125" i="1"/>
  <c r="AZ1124" i="1"/>
  <c r="AZ1123" i="1"/>
  <c r="AZ1122" i="1"/>
  <c r="AZ1121" i="1"/>
  <c r="AZ1120" i="1"/>
  <c r="AZ1119" i="1"/>
  <c r="AZ1118" i="1"/>
  <c r="AZ1117" i="1"/>
  <c r="AZ1116" i="1"/>
  <c r="AZ1115" i="1"/>
  <c r="AZ1114" i="1"/>
  <c r="AZ1113" i="1"/>
  <c r="AZ1112" i="1"/>
  <c r="AZ1111" i="1"/>
  <c r="AZ1110" i="1"/>
  <c r="AZ1109" i="1"/>
  <c r="AZ1108" i="1"/>
  <c r="AZ1107" i="1"/>
  <c r="AZ1106" i="1"/>
  <c r="AZ1105" i="1"/>
  <c r="AZ1104" i="1"/>
  <c r="AZ1103" i="1"/>
  <c r="AZ1102" i="1"/>
  <c r="AZ1101" i="1"/>
  <c r="AZ1100" i="1"/>
  <c r="AZ1099" i="1"/>
  <c r="AZ1098" i="1"/>
  <c r="AZ1097" i="1"/>
  <c r="AZ1096" i="1"/>
  <c r="AZ1095" i="1"/>
  <c r="AZ1094" i="1"/>
  <c r="AZ1093" i="1"/>
  <c r="AZ1092" i="1"/>
  <c r="AZ1091" i="1"/>
  <c r="AZ1090" i="1"/>
  <c r="AZ1089" i="1"/>
  <c r="AZ1088" i="1"/>
  <c r="AZ1087" i="1"/>
  <c r="AZ1086" i="1"/>
  <c r="AZ1085" i="1"/>
  <c r="AZ1084" i="1"/>
  <c r="AZ1083" i="1"/>
  <c r="AZ1082" i="1"/>
  <c r="AZ1081" i="1"/>
  <c r="AZ1080" i="1"/>
  <c r="AZ1079" i="1"/>
  <c r="AZ1078" i="1"/>
  <c r="AZ1077" i="1"/>
  <c r="AZ1076" i="1"/>
  <c r="AZ1075" i="1"/>
  <c r="AZ1074" i="1"/>
  <c r="AZ1073" i="1"/>
  <c r="AZ1072" i="1"/>
  <c r="AZ1071" i="1"/>
  <c r="AZ1070" i="1"/>
  <c r="AZ1069" i="1"/>
  <c r="AZ1068" i="1"/>
  <c r="AZ1067" i="1"/>
  <c r="AZ1066" i="1"/>
  <c r="AZ1065" i="1"/>
  <c r="AZ1064" i="1"/>
  <c r="AZ1063" i="1"/>
  <c r="AZ1062" i="1"/>
  <c r="AZ1061" i="1"/>
  <c r="AZ1060" i="1"/>
  <c r="AZ1059" i="1"/>
  <c r="AZ1058" i="1"/>
  <c r="AZ1057" i="1"/>
  <c r="AZ1056" i="1"/>
  <c r="AZ1055" i="1"/>
  <c r="AZ1054" i="1"/>
  <c r="AZ1053" i="1"/>
  <c r="AZ1052" i="1"/>
  <c r="AZ1051" i="1"/>
  <c r="AZ1050" i="1"/>
  <c r="AZ1049" i="1"/>
  <c r="AZ1048" i="1"/>
  <c r="AZ1047" i="1"/>
  <c r="AZ1046" i="1"/>
  <c r="AZ1045" i="1"/>
  <c r="AZ1044" i="1"/>
  <c r="AZ1043" i="1"/>
  <c r="AZ1042" i="1"/>
  <c r="AZ1041" i="1"/>
  <c r="AZ1040" i="1"/>
  <c r="AZ1039" i="1"/>
  <c r="AZ1038" i="1"/>
  <c r="AZ1037" i="1"/>
  <c r="AZ1036" i="1"/>
  <c r="AZ1035" i="1"/>
  <c r="AZ1034" i="1"/>
  <c r="AZ1033" i="1"/>
  <c r="AZ1032" i="1"/>
  <c r="AZ1031" i="1"/>
  <c r="AZ1030" i="1"/>
  <c r="AZ1029" i="1"/>
  <c r="AZ1028" i="1"/>
  <c r="AZ1027" i="1"/>
  <c r="AZ1026" i="1"/>
  <c r="AZ1025" i="1"/>
  <c r="AZ1024" i="1"/>
  <c r="AZ1023" i="1"/>
  <c r="AZ1022" i="1"/>
  <c r="AZ1021" i="1"/>
  <c r="AZ1020" i="1"/>
  <c r="AZ1019" i="1"/>
  <c r="AZ1018" i="1"/>
  <c r="AZ1017" i="1"/>
  <c r="AZ1016" i="1"/>
  <c r="AZ1015" i="1"/>
  <c r="AZ1014" i="1"/>
  <c r="AZ1013" i="1"/>
  <c r="AZ1012" i="1"/>
  <c r="AZ1011" i="1"/>
  <c r="AZ1010" i="1"/>
  <c r="AZ1009" i="1"/>
  <c r="AZ1008" i="1"/>
  <c r="AZ1007" i="1"/>
  <c r="AZ1006" i="1"/>
  <c r="AZ1005" i="1"/>
  <c r="AZ1004" i="1"/>
  <c r="AZ1003" i="1"/>
  <c r="AZ1002" i="1"/>
  <c r="AZ1001" i="1"/>
  <c r="AZ1000" i="1"/>
  <c r="AZ999" i="1"/>
  <c r="AZ998" i="1"/>
  <c r="AZ997" i="1"/>
  <c r="AZ996" i="1"/>
  <c r="AZ995" i="1"/>
  <c r="AZ994" i="1"/>
  <c r="AZ993" i="1"/>
  <c r="AZ992" i="1"/>
  <c r="AZ991" i="1"/>
  <c r="AZ990" i="1"/>
  <c r="AZ989" i="1"/>
  <c r="AZ988" i="1"/>
  <c r="AZ987" i="1"/>
  <c r="AZ986" i="1"/>
  <c r="AZ985" i="1"/>
  <c r="AZ984" i="1"/>
  <c r="AZ983" i="1"/>
  <c r="AZ982" i="1"/>
  <c r="AZ981" i="1"/>
  <c r="AZ980" i="1"/>
  <c r="AZ979" i="1"/>
  <c r="AZ978" i="1"/>
  <c r="AZ977" i="1"/>
  <c r="AZ976" i="1"/>
  <c r="AZ975" i="1"/>
  <c r="AZ974" i="1"/>
  <c r="AZ973" i="1"/>
  <c r="AZ972" i="1"/>
  <c r="AZ971" i="1"/>
  <c r="AZ970" i="1"/>
  <c r="AZ969" i="1"/>
  <c r="AZ968" i="1"/>
  <c r="AZ967" i="1"/>
  <c r="AZ966" i="1"/>
  <c r="AZ965" i="1"/>
  <c r="AZ964" i="1"/>
  <c r="AZ963" i="1"/>
  <c r="AZ962" i="1"/>
  <c r="AZ961" i="1"/>
  <c r="AZ960" i="1"/>
  <c r="AZ959" i="1"/>
  <c r="AZ958" i="1"/>
  <c r="AZ957" i="1"/>
  <c r="AZ956" i="1"/>
  <c r="AZ955" i="1"/>
  <c r="AZ954" i="1"/>
  <c r="AZ953" i="1"/>
  <c r="AZ952" i="1"/>
  <c r="AZ951" i="1"/>
  <c r="AZ950" i="1"/>
  <c r="AZ949" i="1"/>
  <c r="AZ948" i="1"/>
  <c r="AZ947" i="1"/>
  <c r="AZ946" i="1"/>
  <c r="AZ945" i="1"/>
  <c r="AZ944" i="1"/>
  <c r="AZ943" i="1"/>
  <c r="AZ942" i="1"/>
  <c r="AZ941" i="1"/>
  <c r="AZ940" i="1"/>
  <c r="AZ939" i="1"/>
  <c r="AZ938" i="1"/>
  <c r="AZ937" i="1"/>
  <c r="AZ936" i="1"/>
  <c r="AZ935" i="1"/>
  <c r="AZ934" i="1"/>
  <c r="AZ933" i="1"/>
  <c r="AZ932" i="1"/>
  <c r="AZ931" i="1"/>
  <c r="AZ930" i="1"/>
  <c r="AZ929" i="1"/>
  <c r="AZ928" i="1"/>
  <c r="AZ927" i="1"/>
  <c r="AZ926" i="1"/>
  <c r="AZ925" i="1"/>
  <c r="AZ924" i="1"/>
  <c r="AZ923" i="1"/>
  <c r="AZ922" i="1"/>
  <c r="AZ921" i="1"/>
  <c r="AZ920" i="1"/>
  <c r="AZ919" i="1"/>
  <c r="AZ918" i="1"/>
  <c r="AZ917" i="1"/>
  <c r="AZ916" i="1"/>
  <c r="AZ915" i="1"/>
  <c r="AZ914" i="1"/>
  <c r="AZ913" i="1"/>
  <c r="AZ912" i="1"/>
  <c r="AZ911" i="1"/>
  <c r="AZ910" i="1"/>
  <c r="AZ909" i="1"/>
  <c r="AZ908" i="1"/>
  <c r="AZ907" i="1"/>
  <c r="AZ906" i="1"/>
  <c r="AZ905" i="1"/>
  <c r="AZ904" i="1"/>
  <c r="AZ903" i="1"/>
  <c r="AZ902" i="1"/>
  <c r="AZ901" i="1"/>
  <c r="AZ900" i="1"/>
  <c r="AZ899" i="1"/>
  <c r="AZ898" i="1"/>
  <c r="AZ897" i="1"/>
  <c r="AZ896" i="1"/>
  <c r="AZ895" i="1"/>
  <c r="AZ894" i="1"/>
  <c r="AZ893" i="1"/>
  <c r="AZ892" i="1"/>
  <c r="AZ891" i="1"/>
  <c r="AZ890" i="1"/>
  <c r="AZ889" i="1"/>
  <c r="AZ888" i="1"/>
  <c r="AZ887" i="1"/>
  <c r="AZ886" i="1"/>
  <c r="AZ885" i="1"/>
  <c r="AZ884" i="1"/>
  <c r="AZ883" i="1"/>
  <c r="AZ882" i="1"/>
  <c r="AZ881" i="1"/>
  <c r="AZ880" i="1"/>
  <c r="AZ879" i="1"/>
  <c r="AZ878" i="1"/>
  <c r="AZ877" i="1"/>
  <c r="AZ876" i="1"/>
  <c r="AZ875" i="1"/>
  <c r="AZ874" i="1"/>
  <c r="AZ873" i="1"/>
  <c r="AZ872" i="1"/>
  <c r="AZ871" i="1"/>
  <c r="AZ870" i="1"/>
  <c r="AZ869" i="1"/>
  <c r="AZ868" i="1"/>
  <c r="AZ867" i="1"/>
  <c r="AZ866" i="1"/>
  <c r="AZ865" i="1"/>
  <c r="AZ864" i="1"/>
  <c r="AZ863" i="1"/>
  <c r="AZ862" i="1"/>
  <c r="AZ861" i="1"/>
  <c r="AZ860" i="1"/>
  <c r="AZ859" i="1"/>
  <c r="AZ858" i="1"/>
  <c r="AZ857" i="1"/>
  <c r="AZ856" i="1"/>
  <c r="AZ855" i="1"/>
  <c r="AZ854" i="1"/>
  <c r="AZ853" i="1"/>
  <c r="AZ852" i="1"/>
  <c r="AZ851" i="1"/>
  <c r="AZ850" i="1"/>
  <c r="AZ849" i="1"/>
  <c r="AZ848" i="1"/>
  <c r="AZ847" i="1"/>
  <c r="AZ846" i="1"/>
  <c r="AZ845" i="1"/>
  <c r="AZ844" i="1"/>
  <c r="AZ843" i="1"/>
  <c r="AZ842" i="1"/>
  <c r="AZ841" i="1"/>
  <c r="AZ840" i="1"/>
  <c r="AZ839" i="1"/>
  <c r="AZ838" i="1"/>
  <c r="AZ837" i="1"/>
  <c r="AZ836" i="1"/>
  <c r="AZ835" i="1"/>
  <c r="AZ834" i="1"/>
  <c r="AZ833" i="1"/>
  <c r="AZ832" i="1"/>
  <c r="AZ831" i="1"/>
  <c r="AZ830" i="1"/>
  <c r="AZ829" i="1"/>
  <c r="AZ828" i="1"/>
  <c r="AZ827" i="1"/>
  <c r="AZ826" i="1"/>
  <c r="AZ825" i="1"/>
  <c r="AZ824" i="1"/>
  <c r="AZ823" i="1"/>
  <c r="AZ822" i="1"/>
  <c r="AZ821" i="1"/>
  <c r="AZ820" i="1"/>
  <c r="AZ819" i="1"/>
  <c r="AZ818" i="1"/>
  <c r="AZ817" i="1"/>
  <c r="AZ816" i="1"/>
  <c r="AZ815" i="1"/>
  <c r="AZ814" i="1"/>
  <c r="AZ813" i="1"/>
  <c r="AZ812" i="1"/>
  <c r="AZ811" i="1"/>
  <c r="AZ810" i="1"/>
  <c r="AZ809" i="1"/>
  <c r="AZ808" i="1"/>
  <c r="AZ807" i="1"/>
  <c r="AZ806" i="1"/>
  <c r="AZ805" i="1"/>
  <c r="AZ804" i="1"/>
  <c r="AZ803" i="1"/>
  <c r="AZ802" i="1"/>
  <c r="AZ801" i="1"/>
  <c r="AZ800" i="1"/>
  <c r="AZ799" i="1"/>
  <c r="AZ798" i="1"/>
  <c r="AZ797" i="1"/>
  <c r="AZ796" i="1"/>
  <c r="AZ795" i="1"/>
  <c r="AZ794" i="1"/>
  <c r="AZ793" i="1"/>
  <c r="AZ792" i="1"/>
  <c r="AZ791" i="1"/>
  <c r="AZ790" i="1"/>
  <c r="AZ789" i="1"/>
  <c r="AZ788" i="1"/>
  <c r="AZ787" i="1"/>
  <c r="AZ786" i="1"/>
  <c r="AZ785" i="1"/>
  <c r="AZ784" i="1"/>
  <c r="AZ783" i="1"/>
  <c r="AZ782" i="1"/>
  <c r="AZ781" i="1"/>
  <c r="AZ780" i="1"/>
  <c r="AZ779" i="1"/>
  <c r="AZ778" i="1"/>
  <c r="AZ777" i="1"/>
  <c r="AZ776" i="1"/>
  <c r="AZ775" i="1"/>
  <c r="AZ774" i="1"/>
  <c r="AZ773" i="1"/>
  <c r="AZ772" i="1"/>
  <c r="AZ771" i="1"/>
  <c r="AZ770" i="1"/>
  <c r="AZ769" i="1"/>
  <c r="AZ768" i="1"/>
  <c r="AZ767" i="1"/>
  <c r="AZ766" i="1"/>
  <c r="AZ765" i="1"/>
  <c r="AZ764" i="1"/>
  <c r="AZ763" i="1"/>
  <c r="AZ762" i="1"/>
  <c r="AZ761" i="1"/>
  <c r="AZ760" i="1"/>
  <c r="AZ759" i="1"/>
  <c r="AZ758" i="1"/>
  <c r="AZ757" i="1"/>
  <c r="AZ756" i="1"/>
  <c r="AZ755" i="1"/>
  <c r="AZ754" i="1"/>
  <c r="AZ753" i="1"/>
  <c r="AZ752" i="1"/>
  <c r="AZ751" i="1"/>
  <c r="AZ750" i="1"/>
  <c r="AZ749" i="1"/>
  <c r="AZ748" i="1"/>
  <c r="AZ747" i="1"/>
  <c r="AZ746" i="1"/>
  <c r="AZ745" i="1"/>
  <c r="AZ744" i="1"/>
  <c r="AZ743" i="1"/>
  <c r="AZ742" i="1"/>
  <c r="AZ741" i="1"/>
  <c r="AZ740" i="1"/>
  <c r="AZ739" i="1"/>
  <c r="AZ738" i="1"/>
  <c r="AZ737" i="1"/>
  <c r="AZ736" i="1"/>
  <c r="AZ735" i="1"/>
  <c r="AZ734" i="1"/>
  <c r="AZ733" i="1"/>
  <c r="AZ732" i="1"/>
  <c r="AZ731" i="1"/>
  <c r="AZ730" i="1"/>
  <c r="AZ729" i="1"/>
  <c r="AZ728" i="1"/>
  <c r="AZ727" i="1"/>
  <c r="AZ726" i="1"/>
  <c r="AZ725" i="1"/>
  <c r="AZ724" i="1"/>
  <c r="AZ723" i="1"/>
  <c r="AZ722" i="1"/>
  <c r="AZ721" i="1"/>
  <c r="AZ720" i="1"/>
  <c r="AZ719" i="1"/>
  <c r="AZ718" i="1"/>
  <c r="AZ717" i="1"/>
  <c r="AZ716" i="1"/>
  <c r="AZ715" i="1"/>
  <c r="AZ714" i="1"/>
  <c r="AZ713" i="1"/>
  <c r="AZ712" i="1"/>
  <c r="AZ711" i="1"/>
  <c r="AZ710" i="1"/>
  <c r="AZ709" i="1"/>
  <c r="AZ708" i="1"/>
  <c r="AZ707" i="1"/>
  <c r="AZ706" i="1"/>
  <c r="AZ705" i="1"/>
  <c r="AZ704" i="1"/>
  <c r="AZ703" i="1"/>
  <c r="AZ702" i="1"/>
  <c r="AZ701" i="1"/>
  <c r="AZ700" i="1"/>
  <c r="AZ699" i="1"/>
  <c r="AZ698" i="1"/>
  <c r="AZ697" i="1"/>
  <c r="AZ696" i="1"/>
  <c r="AZ695" i="1"/>
  <c r="AZ694" i="1"/>
  <c r="AZ693" i="1"/>
  <c r="AZ692" i="1"/>
  <c r="AZ691" i="1"/>
  <c r="AZ690" i="1"/>
  <c r="AZ689" i="1"/>
  <c r="AZ688" i="1"/>
  <c r="AZ687" i="1"/>
  <c r="AZ686" i="1"/>
  <c r="AZ685" i="1"/>
  <c r="AZ684" i="1"/>
  <c r="AZ683" i="1"/>
  <c r="AZ682" i="1"/>
  <c r="AZ681" i="1"/>
  <c r="AZ680" i="1"/>
  <c r="AZ679" i="1"/>
  <c r="AZ678" i="1"/>
  <c r="AZ677" i="1"/>
  <c r="AZ676" i="1"/>
  <c r="AZ675" i="1"/>
  <c r="AZ674" i="1"/>
  <c r="AZ673" i="1"/>
  <c r="AZ672" i="1"/>
  <c r="AZ671" i="1"/>
  <c r="AZ670" i="1"/>
  <c r="AZ669" i="1"/>
  <c r="AZ668" i="1"/>
  <c r="AZ667" i="1"/>
  <c r="AZ666" i="1"/>
  <c r="AZ665" i="1"/>
  <c r="AZ664" i="1"/>
  <c r="AZ663" i="1"/>
  <c r="AZ662" i="1"/>
  <c r="AZ661" i="1"/>
  <c r="AZ660" i="1"/>
  <c r="AZ659" i="1"/>
  <c r="AZ658" i="1"/>
  <c r="AZ657" i="1"/>
  <c r="AZ656" i="1"/>
  <c r="AZ655" i="1"/>
  <c r="AZ654" i="1"/>
  <c r="AZ653" i="1"/>
  <c r="AZ652" i="1"/>
  <c r="AZ651" i="1"/>
  <c r="AZ650" i="1"/>
  <c r="AZ649" i="1"/>
  <c r="AZ648" i="1"/>
  <c r="AZ647" i="1"/>
  <c r="AZ646" i="1"/>
  <c r="AZ645" i="1"/>
  <c r="AZ644" i="1"/>
  <c r="AZ643" i="1"/>
  <c r="AZ642" i="1"/>
  <c r="AZ641" i="1"/>
  <c r="AZ640" i="1"/>
  <c r="AZ639" i="1"/>
  <c r="AZ638" i="1"/>
  <c r="AZ637" i="1"/>
  <c r="AZ636" i="1"/>
  <c r="AZ635" i="1"/>
  <c r="AZ634" i="1"/>
  <c r="AZ633" i="1"/>
  <c r="AZ632" i="1"/>
  <c r="AZ631" i="1"/>
  <c r="AZ630" i="1"/>
  <c r="AZ629" i="1"/>
  <c r="AZ628" i="1"/>
  <c r="AZ627" i="1"/>
  <c r="AZ626" i="1"/>
  <c r="AZ625" i="1"/>
  <c r="AZ624" i="1"/>
  <c r="AZ623" i="1"/>
  <c r="AZ622" i="1"/>
  <c r="AZ621" i="1"/>
  <c r="AZ620" i="1"/>
  <c r="AZ619" i="1"/>
  <c r="AZ618" i="1"/>
  <c r="AZ617" i="1"/>
  <c r="AZ616" i="1"/>
  <c r="AZ615" i="1"/>
  <c r="AZ614" i="1"/>
  <c r="AZ613" i="1"/>
  <c r="AZ612" i="1"/>
  <c r="AZ611" i="1"/>
  <c r="AZ610" i="1"/>
  <c r="AZ609" i="1"/>
  <c r="AZ608" i="1"/>
  <c r="AZ607" i="1"/>
  <c r="AZ606" i="1"/>
  <c r="AZ605" i="1"/>
  <c r="AZ604" i="1"/>
  <c r="AZ603" i="1"/>
  <c r="AZ602" i="1"/>
  <c r="AZ601" i="1"/>
  <c r="AZ600" i="1"/>
  <c r="AZ599" i="1"/>
  <c r="AZ598" i="1"/>
  <c r="AZ597" i="1"/>
  <c r="AZ596" i="1"/>
  <c r="AZ595" i="1"/>
  <c r="AZ594" i="1"/>
  <c r="AZ593" i="1"/>
  <c r="AZ592" i="1"/>
  <c r="AZ591" i="1"/>
  <c r="AZ590" i="1"/>
  <c r="AZ589" i="1"/>
  <c r="AZ588" i="1"/>
  <c r="AZ587" i="1"/>
  <c r="AZ586" i="1"/>
  <c r="AZ585" i="1"/>
  <c r="AZ584" i="1"/>
  <c r="AZ583" i="1"/>
  <c r="AZ582" i="1"/>
  <c r="AZ581" i="1"/>
  <c r="AZ580" i="1"/>
  <c r="AZ579" i="1"/>
  <c r="AZ578" i="1"/>
  <c r="AZ577" i="1"/>
  <c r="AZ576" i="1"/>
  <c r="AZ575" i="1"/>
  <c r="AZ574" i="1"/>
  <c r="AZ573" i="1"/>
  <c r="AZ572" i="1"/>
  <c r="AZ571" i="1"/>
  <c r="AZ570" i="1"/>
  <c r="AZ569" i="1"/>
  <c r="AZ568" i="1"/>
  <c r="AZ567" i="1"/>
  <c r="AZ566" i="1"/>
  <c r="AZ565" i="1"/>
  <c r="AZ564" i="1"/>
  <c r="AZ563" i="1"/>
  <c r="AZ562" i="1"/>
  <c r="AZ561" i="1"/>
  <c r="AZ560" i="1"/>
  <c r="AZ559" i="1"/>
  <c r="AZ558" i="1"/>
  <c r="AZ557" i="1"/>
  <c r="AZ556" i="1"/>
  <c r="AZ555" i="1"/>
  <c r="AZ554" i="1"/>
  <c r="AZ553" i="1"/>
  <c r="AZ552" i="1"/>
  <c r="AZ551" i="1"/>
  <c r="AZ550" i="1"/>
  <c r="AZ549" i="1"/>
  <c r="AZ548" i="1"/>
  <c r="AZ547" i="1"/>
  <c r="AZ546" i="1"/>
  <c r="AZ545" i="1"/>
  <c r="AZ544" i="1"/>
  <c r="AZ543" i="1"/>
  <c r="AZ542" i="1"/>
  <c r="AZ541" i="1"/>
  <c r="AZ540" i="1"/>
  <c r="AZ539" i="1"/>
  <c r="AZ538" i="1"/>
  <c r="AZ537" i="1"/>
  <c r="AZ536" i="1"/>
  <c r="AZ535" i="1"/>
  <c r="AZ534" i="1"/>
  <c r="AZ533" i="1"/>
  <c r="AZ532" i="1"/>
  <c r="AZ531" i="1"/>
  <c r="AZ530" i="1"/>
  <c r="AZ529" i="1"/>
  <c r="AZ528" i="1"/>
  <c r="AZ527" i="1"/>
  <c r="AZ526" i="1"/>
  <c r="AZ525" i="1"/>
  <c r="AZ524" i="1"/>
  <c r="AZ523" i="1"/>
  <c r="AZ522" i="1"/>
  <c r="AZ521" i="1"/>
  <c r="AZ520" i="1"/>
  <c r="AZ519" i="1"/>
  <c r="AZ518" i="1"/>
  <c r="AZ517" i="1"/>
  <c r="AZ516" i="1"/>
  <c r="AZ515" i="1"/>
  <c r="AZ514" i="1"/>
  <c r="AZ513" i="1"/>
  <c r="AZ512" i="1"/>
  <c r="AZ511" i="1"/>
  <c r="AZ510" i="1"/>
  <c r="AZ509" i="1"/>
  <c r="AZ508" i="1"/>
  <c r="AZ507" i="1"/>
  <c r="AZ506" i="1"/>
  <c r="AZ505" i="1"/>
  <c r="AZ504" i="1"/>
  <c r="AZ503" i="1"/>
  <c r="AZ502" i="1"/>
  <c r="AZ501" i="1"/>
  <c r="AZ500" i="1"/>
  <c r="AZ499" i="1"/>
  <c r="AZ498" i="1"/>
  <c r="AZ497" i="1"/>
  <c r="AZ496" i="1"/>
  <c r="AZ495" i="1"/>
  <c r="AZ494" i="1"/>
  <c r="AZ493" i="1"/>
  <c r="AZ492" i="1"/>
  <c r="AZ491" i="1"/>
  <c r="AZ490" i="1"/>
  <c r="AZ489" i="1"/>
  <c r="AZ488" i="1"/>
  <c r="AZ487" i="1"/>
  <c r="AZ486" i="1"/>
  <c r="AZ485" i="1"/>
  <c r="AZ484" i="1"/>
  <c r="AZ483" i="1"/>
  <c r="AZ482" i="1"/>
  <c r="AZ481" i="1"/>
  <c r="AZ480" i="1"/>
  <c r="AZ479" i="1"/>
  <c r="AZ478" i="1"/>
  <c r="AZ477" i="1"/>
  <c r="AZ476" i="1"/>
  <c r="AZ475" i="1"/>
  <c r="AZ474" i="1"/>
  <c r="AZ473" i="1"/>
  <c r="AZ472" i="1"/>
  <c r="AZ471" i="1"/>
  <c r="AZ470" i="1"/>
  <c r="AZ469" i="1"/>
  <c r="AZ468" i="1"/>
  <c r="AZ467" i="1"/>
  <c r="AZ466" i="1"/>
  <c r="AZ465" i="1"/>
  <c r="AZ464" i="1"/>
  <c r="AZ463" i="1"/>
  <c r="AZ462" i="1"/>
  <c r="AZ461" i="1"/>
  <c r="AZ460" i="1"/>
  <c r="AZ459" i="1"/>
  <c r="AZ458" i="1"/>
  <c r="AZ457" i="1"/>
  <c r="AZ456" i="1"/>
  <c r="AZ455" i="1"/>
  <c r="AZ454" i="1"/>
  <c r="AZ453" i="1"/>
  <c r="AZ452" i="1"/>
  <c r="AZ451" i="1"/>
  <c r="AZ450" i="1"/>
  <c r="AZ449" i="1"/>
  <c r="AZ448" i="1"/>
  <c r="AZ447" i="1"/>
  <c r="AZ446" i="1"/>
  <c r="AZ445" i="1"/>
  <c r="AZ444" i="1"/>
  <c r="AZ443" i="1"/>
  <c r="AZ442" i="1"/>
  <c r="AZ441" i="1"/>
  <c r="AZ440" i="1"/>
  <c r="AZ439" i="1"/>
  <c r="AZ438" i="1"/>
  <c r="AZ437" i="1"/>
  <c r="AZ436" i="1"/>
  <c r="AZ435" i="1"/>
  <c r="AZ434" i="1"/>
  <c r="AZ433" i="1"/>
  <c r="AZ432" i="1"/>
  <c r="AZ431" i="1"/>
  <c r="AZ430" i="1"/>
  <c r="AZ429" i="1"/>
  <c r="AZ428" i="1"/>
  <c r="AZ427" i="1"/>
  <c r="AZ426" i="1"/>
  <c r="AZ425" i="1"/>
  <c r="AZ424" i="1"/>
  <c r="AZ423" i="1"/>
  <c r="AZ422" i="1"/>
  <c r="AZ421" i="1"/>
  <c r="AZ420" i="1"/>
  <c r="AZ419" i="1"/>
  <c r="AZ418" i="1"/>
  <c r="AZ417" i="1"/>
  <c r="AZ416" i="1"/>
  <c r="AZ415" i="1"/>
  <c r="AZ414" i="1"/>
  <c r="AZ413" i="1"/>
  <c r="AZ412" i="1"/>
  <c r="AZ411" i="1"/>
  <c r="AZ410" i="1"/>
  <c r="AZ409" i="1"/>
  <c r="AZ408" i="1"/>
  <c r="AZ407" i="1"/>
  <c r="AZ406" i="1"/>
  <c r="AZ405" i="1"/>
  <c r="AZ404" i="1"/>
  <c r="AZ403" i="1"/>
  <c r="AZ402" i="1"/>
  <c r="AZ401" i="1"/>
  <c r="AZ400" i="1"/>
  <c r="AZ399" i="1"/>
  <c r="AZ398" i="1"/>
  <c r="AZ397" i="1"/>
  <c r="AZ396" i="1"/>
  <c r="AZ395" i="1"/>
  <c r="AZ394" i="1"/>
  <c r="AZ393" i="1"/>
  <c r="AZ392" i="1"/>
  <c r="AZ391" i="1"/>
  <c r="AZ390" i="1"/>
  <c r="AZ389" i="1"/>
  <c r="AZ388" i="1"/>
  <c r="AZ387" i="1"/>
  <c r="AZ386" i="1"/>
  <c r="AZ385" i="1"/>
  <c r="AZ384" i="1"/>
  <c r="AZ383" i="1"/>
  <c r="AZ382" i="1"/>
  <c r="AZ381" i="1"/>
  <c r="AZ380" i="1"/>
  <c r="AZ379" i="1"/>
  <c r="AZ378" i="1"/>
  <c r="AZ377" i="1"/>
  <c r="AZ376" i="1"/>
  <c r="AZ375" i="1"/>
  <c r="AZ374" i="1"/>
  <c r="AZ373" i="1"/>
  <c r="AZ372" i="1"/>
  <c r="AZ371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AZ2" i="1"/>
  <c r="AZ2144" i="1"/>
  <c r="Q28" i="16"/>
  <c r="P28" i="16"/>
  <c r="AY2143" i="1"/>
  <c r="AY2142" i="1"/>
  <c r="AY2141" i="1"/>
  <c r="AY2140" i="1"/>
  <c r="AY2139" i="1"/>
  <c r="AY2138" i="1"/>
  <c r="AY2137" i="1"/>
  <c r="AY2136" i="1"/>
  <c r="AY2135" i="1"/>
  <c r="AY2134" i="1"/>
  <c r="AY2133" i="1"/>
  <c r="AY2132" i="1"/>
  <c r="AY2131" i="1"/>
  <c r="AY2130" i="1"/>
  <c r="AY2129" i="1"/>
  <c r="AY2128" i="1"/>
  <c r="AY2127" i="1"/>
  <c r="AY2126" i="1"/>
  <c r="AY2125" i="1"/>
  <c r="AY2124" i="1"/>
  <c r="AY2123" i="1"/>
  <c r="AY2122" i="1"/>
  <c r="AY2121" i="1"/>
  <c r="AY2120" i="1"/>
  <c r="AY2119" i="1"/>
  <c r="AY2118" i="1"/>
  <c r="AY2117" i="1"/>
  <c r="AY2116" i="1"/>
  <c r="AY2115" i="1"/>
  <c r="AY2114" i="1"/>
  <c r="AY2113" i="1"/>
  <c r="AY2112" i="1"/>
  <c r="AY2111" i="1"/>
  <c r="AY2110" i="1"/>
  <c r="AY2109" i="1"/>
  <c r="AY2108" i="1"/>
  <c r="AY2107" i="1"/>
  <c r="AY2106" i="1"/>
  <c r="AY2105" i="1"/>
  <c r="AY2104" i="1"/>
  <c r="AY2103" i="1"/>
  <c r="AY2102" i="1"/>
  <c r="AY2101" i="1"/>
  <c r="AY2100" i="1"/>
  <c r="AY2099" i="1"/>
  <c r="AY2098" i="1"/>
  <c r="AY2097" i="1"/>
  <c r="AY2096" i="1"/>
  <c r="AY2095" i="1"/>
  <c r="AY2094" i="1"/>
  <c r="AY2093" i="1"/>
  <c r="AY2092" i="1"/>
  <c r="AY2091" i="1"/>
  <c r="AY2090" i="1"/>
  <c r="AY2089" i="1"/>
  <c r="AY2088" i="1"/>
  <c r="AY2087" i="1"/>
  <c r="AY2086" i="1"/>
  <c r="AY2085" i="1"/>
  <c r="AY2084" i="1"/>
  <c r="AY2083" i="1"/>
  <c r="AY2082" i="1"/>
  <c r="AY2081" i="1"/>
  <c r="AY2080" i="1"/>
  <c r="AY2079" i="1"/>
  <c r="AY2078" i="1"/>
  <c r="AY2077" i="1"/>
  <c r="AY2076" i="1"/>
  <c r="AY2075" i="1"/>
  <c r="AY2074" i="1"/>
  <c r="AY2073" i="1"/>
  <c r="AY2072" i="1"/>
  <c r="AY2071" i="1"/>
  <c r="AY2070" i="1"/>
  <c r="AY2069" i="1"/>
  <c r="AY2068" i="1"/>
  <c r="AY2067" i="1"/>
  <c r="AY2066" i="1"/>
  <c r="AY2065" i="1"/>
  <c r="AY2064" i="1"/>
  <c r="AY2063" i="1"/>
  <c r="AY2062" i="1"/>
  <c r="AY2061" i="1"/>
  <c r="AY2060" i="1"/>
  <c r="AY2059" i="1"/>
  <c r="AY2058" i="1"/>
  <c r="AY2057" i="1"/>
  <c r="AY2056" i="1"/>
  <c r="AY2055" i="1"/>
  <c r="AY2054" i="1"/>
  <c r="AY2053" i="1"/>
  <c r="AY2052" i="1"/>
  <c r="AY2051" i="1"/>
  <c r="AY2050" i="1"/>
  <c r="AY2049" i="1"/>
  <c r="AY2048" i="1"/>
  <c r="AY2047" i="1"/>
  <c r="AY2046" i="1"/>
  <c r="AY2045" i="1"/>
  <c r="AY2044" i="1"/>
  <c r="AY2043" i="1"/>
  <c r="AY2042" i="1"/>
  <c r="AY2041" i="1"/>
  <c r="AY2040" i="1"/>
  <c r="AY2039" i="1"/>
  <c r="AY2038" i="1"/>
  <c r="AY2037" i="1"/>
  <c r="AY2036" i="1"/>
  <c r="AY2035" i="1"/>
  <c r="AY2034" i="1"/>
  <c r="AY2033" i="1"/>
  <c r="AY2032" i="1"/>
  <c r="AY2031" i="1"/>
  <c r="AY2030" i="1"/>
  <c r="AY2029" i="1"/>
  <c r="AY2028" i="1"/>
  <c r="AY2027" i="1"/>
  <c r="AY2026" i="1"/>
  <c r="AY2025" i="1"/>
  <c r="AY2024" i="1"/>
  <c r="AY2023" i="1"/>
  <c r="AY2022" i="1"/>
  <c r="AY2021" i="1"/>
  <c r="AY2020" i="1"/>
  <c r="AY2019" i="1"/>
  <c r="AY2018" i="1"/>
  <c r="AY2017" i="1"/>
  <c r="AY2016" i="1"/>
  <c r="AY2015" i="1"/>
  <c r="AY2014" i="1"/>
  <c r="AY2013" i="1"/>
  <c r="AY2012" i="1"/>
  <c r="AY2011" i="1"/>
  <c r="AY2010" i="1"/>
  <c r="AY2009" i="1"/>
  <c r="AY2008" i="1"/>
  <c r="AY2007" i="1"/>
  <c r="AY2006" i="1"/>
  <c r="AY2005" i="1"/>
  <c r="AY2004" i="1"/>
  <c r="AY2003" i="1"/>
  <c r="AY2002" i="1"/>
  <c r="AY2001" i="1"/>
  <c r="AY2000" i="1"/>
  <c r="AY1999" i="1"/>
  <c r="AY1998" i="1"/>
  <c r="AY1997" i="1"/>
  <c r="AY1996" i="1"/>
  <c r="AY1995" i="1"/>
  <c r="AY1994" i="1"/>
  <c r="AY1993" i="1"/>
  <c r="AY1992" i="1"/>
  <c r="AY1991" i="1"/>
  <c r="AY1990" i="1"/>
  <c r="AY1989" i="1"/>
  <c r="AY1988" i="1"/>
  <c r="AY1987" i="1"/>
  <c r="AY1986" i="1"/>
  <c r="AY1985" i="1"/>
  <c r="AY1984" i="1"/>
  <c r="AY1983" i="1"/>
  <c r="AY1982" i="1"/>
  <c r="AY1981" i="1"/>
  <c r="AY1980" i="1"/>
  <c r="AY1979" i="1"/>
  <c r="AY1978" i="1"/>
  <c r="AY1977" i="1"/>
  <c r="AY1976" i="1"/>
  <c r="AY1975" i="1"/>
  <c r="AY1974" i="1"/>
  <c r="AY1973" i="1"/>
  <c r="AY1972" i="1"/>
  <c r="AY1971" i="1"/>
  <c r="AY1970" i="1"/>
  <c r="AY1969" i="1"/>
  <c r="AY1968" i="1"/>
  <c r="AY1967" i="1"/>
  <c r="AY1966" i="1"/>
  <c r="AY1965" i="1"/>
  <c r="AY1964" i="1"/>
  <c r="AY1963" i="1"/>
  <c r="AY1962" i="1"/>
  <c r="AY1961" i="1"/>
  <c r="AY1960" i="1"/>
  <c r="AY1959" i="1"/>
  <c r="AY1958" i="1"/>
  <c r="AY1957" i="1"/>
  <c r="AY1956" i="1"/>
  <c r="AY1955" i="1"/>
  <c r="AY1954" i="1"/>
  <c r="AY1953" i="1"/>
  <c r="AY1952" i="1"/>
  <c r="AY1951" i="1"/>
  <c r="AY1950" i="1"/>
  <c r="AY1949" i="1"/>
  <c r="AY1948" i="1"/>
  <c r="AY1947" i="1"/>
  <c r="AY1946" i="1"/>
  <c r="AY1945" i="1"/>
  <c r="AY1944" i="1"/>
  <c r="AY1943" i="1"/>
  <c r="AY1942" i="1"/>
  <c r="AY1941" i="1"/>
  <c r="AY1940" i="1"/>
  <c r="AY1939" i="1"/>
  <c r="AY1938" i="1"/>
  <c r="AY1937" i="1"/>
  <c r="AY1936" i="1"/>
  <c r="AY1935" i="1"/>
  <c r="AY1934" i="1"/>
  <c r="AY1933" i="1"/>
  <c r="AY1932" i="1"/>
  <c r="AY1931" i="1"/>
  <c r="AY1930" i="1"/>
  <c r="AY1929" i="1"/>
  <c r="AY1928" i="1"/>
  <c r="AY1927" i="1"/>
  <c r="AY1926" i="1"/>
  <c r="AY1925" i="1"/>
  <c r="AY1924" i="1"/>
  <c r="AY1923" i="1"/>
  <c r="AY1922" i="1"/>
  <c r="AY1921" i="1"/>
  <c r="AY1920" i="1"/>
  <c r="AY1919" i="1"/>
  <c r="AY1918" i="1"/>
  <c r="AY1917" i="1"/>
  <c r="AY1916" i="1"/>
  <c r="AY1915" i="1"/>
  <c r="AY1914" i="1"/>
  <c r="AY1913" i="1"/>
  <c r="AY1912" i="1"/>
  <c r="AY1911" i="1"/>
  <c r="AY1910" i="1"/>
  <c r="AY1909" i="1"/>
  <c r="AY1908" i="1"/>
  <c r="AY1907" i="1"/>
  <c r="AY1906" i="1"/>
  <c r="AY1905" i="1"/>
  <c r="AY1904" i="1"/>
  <c r="AY1903" i="1"/>
  <c r="AY1902" i="1"/>
  <c r="AY1901" i="1"/>
  <c r="AY1900" i="1"/>
  <c r="AY1899" i="1"/>
  <c r="AY1898" i="1"/>
  <c r="AY1897" i="1"/>
  <c r="AY1896" i="1"/>
  <c r="AY1895" i="1"/>
  <c r="AY1894" i="1"/>
  <c r="AY1893" i="1"/>
  <c r="AY1892" i="1"/>
  <c r="AY1891" i="1"/>
  <c r="AY1890" i="1"/>
  <c r="AY1889" i="1"/>
  <c r="AY1888" i="1"/>
  <c r="AY1887" i="1"/>
  <c r="AY1886" i="1"/>
  <c r="AY1885" i="1"/>
  <c r="AY1884" i="1"/>
  <c r="AY1883" i="1"/>
  <c r="AY1882" i="1"/>
  <c r="AY1881" i="1"/>
  <c r="AY1880" i="1"/>
  <c r="AY1879" i="1"/>
  <c r="AY1878" i="1"/>
  <c r="AY1877" i="1"/>
  <c r="AY1876" i="1"/>
  <c r="AY1875" i="1"/>
  <c r="AY1874" i="1"/>
  <c r="AY1873" i="1"/>
  <c r="AY1872" i="1"/>
  <c r="AY1871" i="1"/>
  <c r="AY1870" i="1"/>
  <c r="AY1869" i="1"/>
  <c r="AY1868" i="1"/>
  <c r="AY1867" i="1"/>
  <c r="AY1866" i="1"/>
  <c r="AY1865" i="1"/>
  <c r="AY1864" i="1"/>
  <c r="AY1863" i="1"/>
  <c r="AY1862" i="1"/>
  <c r="AY1861" i="1"/>
  <c r="AY1860" i="1"/>
  <c r="AY1859" i="1"/>
  <c r="AY1858" i="1"/>
  <c r="AY1857" i="1"/>
  <c r="AY1856" i="1"/>
  <c r="AY1855" i="1"/>
  <c r="AY1854" i="1"/>
  <c r="AY1853" i="1"/>
  <c r="AY1852" i="1"/>
  <c r="AY1851" i="1"/>
  <c r="AY1850" i="1"/>
  <c r="AY1849" i="1"/>
  <c r="AY1848" i="1"/>
  <c r="AY1847" i="1"/>
  <c r="AY1846" i="1"/>
  <c r="AY1845" i="1"/>
  <c r="AY1844" i="1"/>
  <c r="AY1843" i="1"/>
  <c r="AY1842" i="1"/>
  <c r="AY1841" i="1"/>
  <c r="AY1840" i="1"/>
  <c r="AY1839" i="1"/>
  <c r="AY1838" i="1"/>
  <c r="AY1837" i="1"/>
  <c r="AY1836" i="1"/>
  <c r="AY1835" i="1"/>
  <c r="AY1834" i="1"/>
  <c r="AY1833" i="1"/>
  <c r="AY1832" i="1"/>
  <c r="AY1831" i="1"/>
  <c r="AY1830" i="1"/>
  <c r="AY1829" i="1"/>
  <c r="AY1828" i="1"/>
  <c r="AY1827" i="1"/>
  <c r="AY1826" i="1"/>
  <c r="AY1825" i="1"/>
  <c r="AY1824" i="1"/>
  <c r="AY1823" i="1"/>
  <c r="AY1822" i="1"/>
  <c r="AY1821" i="1"/>
  <c r="AY1820" i="1"/>
  <c r="AY1819" i="1"/>
  <c r="AY1818" i="1"/>
  <c r="AY1817" i="1"/>
  <c r="AY1816" i="1"/>
  <c r="AY1815" i="1"/>
  <c r="AY1814" i="1"/>
  <c r="AY1813" i="1"/>
  <c r="AY1812" i="1"/>
  <c r="AY1811" i="1"/>
  <c r="AY1810" i="1"/>
  <c r="AY1809" i="1"/>
  <c r="AY1808" i="1"/>
  <c r="AY1807" i="1"/>
  <c r="AY1806" i="1"/>
  <c r="AY1805" i="1"/>
  <c r="AY1804" i="1"/>
  <c r="AY1803" i="1"/>
  <c r="AY1802" i="1"/>
  <c r="AY1801" i="1"/>
  <c r="AY1800" i="1"/>
  <c r="AY1799" i="1"/>
  <c r="AY1798" i="1"/>
  <c r="AY1797" i="1"/>
  <c r="AY1796" i="1"/>
  <c r="AY1795" i="1"/>
  <c r="AY1794" i="1"/>
  <c r="AY1793" i="1"/>
  <c r="AY1792" i="1"/>
  <c r="AY1791" i="1"/>
  <c r="AY1790" i="1"/>
  <c r="AY1789" i="1"/>
  <c r="AY1788" i="1"/>
  <c r="AY1787" i="1"/>
  <c r="AY1786" i="1"/>
  <c r="AY1785" i="1"/>
  <c r="AY1784" i="1"/>
  <c r="AY1783" i="1"/>
  <c r="AY1782" i="1"/>
  <c r="AY1781" i="1"/>
  <c r="AY1780" i="1"/>
  <c r="AY1779" i="1"/>
  <c r="AY1778" i="1"/>
  <c r="AY1777" i="1"/>
  <c r="AY1776" i="1"/>
  <c r="AY1775" i="1"/>
  <c r="AY1774" i="1"/>
  <c r="AY1773" i="1"/>
  <c r="AY1772" i="1"/>
  <c r="AY1771" i="1"/>
  <c r="AY1770" i="1"/>
  <c r="AY1769" i="1"/>
  <c r="AY1768" i="1"/>
  <c r="AY1767" i="1"/>
  <c r="AY1766" i="1"/>
  <c r="AY1765" i="1"/>
  <c r="AY1764" i="1"/>
  <c r="AY1763" i="1"/>
  <c r="AY1762" i="1"/>
  <c r="AY1761" i="1"/>
  <c r="AY1760" i="1"/>
  <c r="AY1759" i="1"/>
  <c r="AY1758" i="1"/>
  <c r="AY1757" i="1"/>
  <c r="AY1756" i="1"/>
  <c r="AY1755" i="1"/>
  <c r="AY1754" i="1"/>
  <c r="AY1753" i="1"/>
  <c r="AY1752" i="1"/>
  <c r="AY1751" i="1"/>
  <c r="AY1750" i="1"/>
  <c r="AY1749" i="1"/>
  <c r="AY1748" i="1"/>
  <c r="AY1747" i="1"/>
  <c r="AY1746" i="1"/>
  <c r="AY1745" i="1"/>
  <c r="AY1744" i="1"/>
  <c r="AY1743" i="1"/>
  <c r="AY1742" i="1"/>
  <c r="AY1741" i="1"/>
  <c r="AY1740" i="1"/>
  <c r="AY1739" i="1"/>
  <c r="AY1738" i="1"/>
  <c r="AY1737" i="1"/>
  <c r="AY1736" i="1"/>
  <c r="AY1735" i="1"/>
  <c r="AY1734" i="1"/>
  <c r="AY1733" i="1"/>
  <c r="AY1732" i="1"/>
  <c r="AY1731" i="1"/>
  <c r="AY1730" i="1"/>
  <c r="AY1729" i="1"/>
  <c r="AY1728" i="1"/>
  <c r="AY1727" i="1"/>
  <c r="AY1726" i="1"/>
  <c r="AY1725" i="1"/>
  <c r="AY1724" i="1"/>
  <c r="AY1723" i="1"/>
  <c r="AY1722" i="1"/>
  <c r="AY1721" i="1"/>
  <c r="AY1720" i="1"/>
  <c r="AY1719" i="1"/>
  <c r="AY1718" i="1"/>
  <c r="AY1717" i="1"/>
  <c r="AY1716" i="1"/>
  <c r="AY1715" i="1"/>
  <c r="AY1714" i="1"/>
  <c r="AY1713" i="1"/>
  <c r="AY1712" i="1"/>
  <c r="AY1711" i="1"/>
  <c r="AY1710" i="1"/>
  <c r="AY1709" i="1"/>
  <c r="AY1708" i="1"/>
  <c r="AY1707" i="1"/>
  <c r="AY1706" i="1"/>
  <c r="AY1705" i="1"/>
  <c r="AY1704" i="1"/>
  <c r="AY1703" i="1"/>
  <c r="AY1702" i="1"/>
  <c r="AY1701" i="1"/>
  <c r="AY1700" i="1"/>
  <c r="AY1699" i="1"/>
  <c r="AY1698" i="1"/>
  <c r="AY1697" i="1"/>
  <c r="AY1696" i="1"/>
  <c r="AY1695" i="1"/>
  <c r="AY1694" i="1"/>
  <c r="AY1693" i="1"/>
  <c r="AY1692" i="1"/>
  <c r="AY1691" i="1"/>
  <c r="AY1690" i="1"/>
  <c r="AY1689" i="1"/>
  <c r="AY1688" i="1"/>
  <c r="AY1687" i="1"/>
  <c r="AY1686" i="1"/>
  <c r="AY1685" i="1"/>
  <c r="AY1684" i="1"/>
  <c r="AY1683" i="1"/>
  <c r="AY1682" i="1"/>
  <c r="AY1681" i="1"/>
  <c r="AY1680" i="1"/>
  <c r="AY1679" i="1"/>
  <c r="AY1678" i="1"/>
  <c r="AY1677" i="1"/>
  <c r="AY1676" i="1"/>
  <c r="AY1675" i="1"/>
  <c r="AY1674" i="1"/>
  <c r="AY1673" i="1"/>
  <c r="AY1672" i="1"/>
  <c r="AY1671" i="1"/>
  <c r="AY1670" i="1"/>
  <c r="AY1669" i="1"/>
  <c r="AY1668" i="1"/>
  <c r="AY1667" i="1"/>
  <c r="AY1666" i="1"/>
  <c r="AY1665" i="1"/>
  <c r="AY1664" i="1"/>
  <c r="AY1663" i="1"/>
  <c r="AY1662" i="1"/>
  <c r="AY1661" i="1"/>
  <c r="AY1660" i="1"/>
  <c r="AY1659" i="1"/>
  <c r="AY1658" i="1"/>
  <c r="AY1657" i="1"/>
  <c r="AY1656" i="1"/>
  <c r="AY1655" i="1"/>
  <c r="AY1654" i="1"/>
  <c r="AY1653" i="1"/>
  <c r="AY1652" i="1"/>
  <c r="AY1651" i="1"/>
  <c r="AY1650" i="1"/>
  <c r="AY1649" i="1"/>
  <c r="AY1648" i="1"/>
  <c r="AY1647" i="1"/>
  <c r="AY1646" i="1"/>
  <c r="AY1645" i="1"/>
  <c r="AY1644" i="1"/>
  <c r="AY1643" i="1"/>
  <c r="AY1642" i="1"/>
  <c r="AY1641" i="1"/>
  <c r="AY1640" i="1"/>
  <c r="AY1639" i="1"/>
  <c r="AY1638" i="1"/>
  <c r="AY1637" i="1"/>
  <c r="AY1636" i="1"/>
  <c r="AY1635" i="1"/>
  <c r="AY1634" i="1"/>
  <c r="AY1633" i="1"/>
  <c r="AY1632" i="1"/>
  <c r="AY1631" i="1"/>
  <c r="AY1630" i="1"/>
  <c r="AY1629" i="1"/>
  <c r="AY1628" i="1"/>
  <c r="AY1627" i="1"/>
  <c r="AY1626" i="1"/>
  <c r="AY1625" i="1"/>
  <c r="AY1624" i="1"/>
  <c r="AY1623" i="1"/>
  <c r="AY1622" i="1"/>
  <c r="AY1621" i="1"/>
  <c r="AY1620" i="1"/>
  <c r="AY1619" i="1"/>
  <c r="AY1618" i="1"/>
  <c r="AY1617" i="1"/>
  <c r="AY1616" i="1"/>
  <c r="AY1615" i="1"/>
  <c r="AY1614" i="1"/>
  <c r="AY1613" i="1"/>
  <c r="AY1612" i="1"/>
  <c r="AY1611" i="1"/>
  <c r="AY1610" i="1"/>
  <c r="AY1609" i="1"/>
  <c r="AY1608" i="1"/>
  <c r="AY1607" i="1"/>
  <c r="AY1606" i="1"/>
  <c r="AY1605" i="1"/>
  <c r="AY1604" i="1"/>
  <c r="AY1603" i="1"/>
  <c r="AY1602" i="1"/>
  <c r="AY1601" i="1"/>
  <c r="AY1600" i="1"/>
  <c r="AY1599" i="1"/>
  <c r="AY1598" i="1"/>
  <c r="AY1597" i="1"/>
  <c r="AY1596" i="1"/>
  <c r="AY1595" i="1"/>
  <c r="AY1594" i="1"/>
  <c r="AY1593" i="1"/>
  <c r="AY1592" i="1"/>
  <c r="AY1591" i="1"/>
  <c r="AY1590" i="1"/>
  <c r="AY1589" i="1"/>
  <c r="AY1588" i="1"/>
  <c r="AY1587" i="1"/>
  <c r="AY1586" i="1"/>
  <c r="AY1585" i="1"/>
  <c r="AY1584" i="1"/>
  <c r="AY1583" i="1"/>
  <c r="AY1582" i="1"/>
  <c r="AY1581" i="1"/>
  <c r="AY1580" i="1"/>
  <c r="AY1579" i="1"/>
  <c r="AY1578" i="1"/>
  <c r="AY1577" i="1"/>
  <c r="AY1576" i="1"/>
  <c r="AY1575" i="1"/>
  <c r="AY1574" i="1"/>
  <c r="AY1573" i="1"/>
  <c r="AY1572" i="1"/>
  <c r="AY1571" i="1"/>
  <c r="AY1570" i="1"/>
  <c r="AY1569" i="1"/>
  <c r="AY1568" i="1"/>
  <c r="AY1567" i="1"/>
  <c r="AY1566" i="1"/>
  <c r="AY1565" i="1"/>
  <c r="AY1564" i="1"/>
  <c r="AY1563" i="1"/>
  <c r="AY1562" i="1"/>
  <c r="AY1561" i="1"/>
  <c r="AY1560" i="1"/>
  <c r="AY1559" i="1"/>
  <c r="AY1558" i="1"/>
  <c r="AY1557" i="1"/>
  <c r="AY1556" i="1"/>
  <c r="AY1555" i="1"/>
  <c r="AY1554" i="1"/>
  <c r="AY1553" i="1"/>
  <c r="AY1552" i="1"/>
  <c r="AY1551" i="1"/>
  <c r="AY1550" i="1"/>
  <c r="AY1549" i="1"/>
  <c r="AY1548" i="1"/>
  <c r="AY1547" i="1"/>
  <c r="AY1546" i="1"/>
  <c r="AY1545" i="1"/>
  <c r="AY1544" i="1"/>
  <c r="AY1543" i="1"/>
  <c r="AY1542" i="1"/>
  <c r="AY1541" i="1"/>
  <c r="AY1540" i="1"/>
  <c r="AY1539" i="1"/>
  <c r="AY1538" i="1"/>
  <c r="AY1537" i="1"/>
  <c r="AY1536" i="1"/>
  <c r="AY1535" i="1"/>
  <c r="AY1534" i="1"/>
  <c r="AY1533" i="1"/>
  <c r="AY1532" i="1"/>
  <c r="AY1531" i="1"/>
  <c r="AY1530" i="1"/>
  <c r="AY1529" i="1"/>
  <c r="AY1528" i="1"/>
  <c r="AY1527" i="1"/>
  <c r="AY1526" i="1"/>
  <c r="AY1525" i="1"/>
  <c r="AY1524" i="1"/>
  <c r="AY1523" i="1"/>
  <c r="AY1522" i="1"/>
  <c r="AY1521" i="1"/>
  <c r="AY1520" i="1"/>
  <c r="AY1519" i="1"/>
  <c r="AY1518" i="1"/>
  <c r="AY1517" i="1"/>
  <c r="AY1516" i="1"/>
  <c r="AY1515" i="1"/>
  <c r="AY1514" i="1"/>
  <c r="AY1513" i="1"/>
  <c r="AY1512" i="1"/>
  <c r="AY1511" i="1"/>
  <c r="AY1510" i="1"/>
  <c r="AY1509" i="1"/>
  <c r="AY1508" i="1"/>
  <c r="AY1507" i="1"/>
  <c r="AY1506" i="1"/>
  <c r="AY1505" i="1"/>
  <c r="AY1504" i="1"/>
  <c r="AY1503" i="1"/>
  <c r="AY1502" i="1"/>
  <c r="AY1501" i="1"/>
  <c r="AY1500" i="1"/>
  <c r="AY1499" i="1"/>
  <c r="AY1498" i="1"/>
  <c r="AY1497" i="1"/>
  <c r="AY1496" i="1"/>
  <c r="AY1495" i="1"/>
  <c r="AY1494" i="1"/>
  <c r="AY1493" i="1"/>
  <c r="AY1492" i="1"/>
  <c r="AY1491" i="1"/>
  <c r="AY1490" i="1"/>
  <c r="AY1489" i="1"/>
  <c r="AY1488" i="1"/>
  <c r="AY1487" i="1"/>
  <c r="AY1486" i="1"/>
  <c r="AY1485" i="1"/>
  <c r="AY1484" i="1"/>
  <c r="AY1483" i="1"/>
  <c r="AY1482" i="1"/>
  <c r="AY1481" i="1"/>
  <c r="AY1480" i="1"/>
  <c r="AY1479" i="1"/>
  <c r="AY1478" i="1"/>
  <c r="AY1477" i="1"/>
  <c r="AY1476" i="1"/>
  <c r="AY1475" i="1"/>
  <c r="AY1474" i="1"/>
  <c r="AY1473" i="1"/>
  <c r="AY1472" i="1"/>
  <c r="AY1471" i="1"/>
  <c r="AY1470" i="1"/>
  <c r="AY1469" i="1"/>
  <c r="AY1468" i="1"/>
  <c r="AY1467" i="1"/>
  <c r="AY1466" i="1"/>
  <c r="AY1465" i="1"/>
  <c r="AY1464" i="1"/>
  <c r="AY1463" i="1"/>
  <c r="AY1462" i="1"/>
  <c r="AY1461" i="1"/>
  <c r="AY1460" i="1"/>
  <c r="AY1459" i="1"/>
  <c r="AY1458" i="1"/>
  <c r="AY1457" i="1"/>
  <c r="AY1456" i="1"/>
  <c r="AY1455" i="1"/>
  <c r="AY1454" i="1"/>
  <c r="AY1453" i="1"/>
  <c r="AY1452" i="1"/>
  <c r="AY1451" i="1"/>
  <c r="AY1450" i="1"/>
  <c r="AY1449" i="1"/>
  <c r="AY1448" i="1"/>
  <c r="AY1447" i="1"/>
  <c r="AY1446" i="1"/>
  <c r="AY1445" i="1"/>
  <c r="AY1444" i="1"/>
  <c r="AY1443" i="1"/>
  <c r="AY1442" i="1"/>
  <c r="AY1441" i="1"/>
  <c r="AY1440" i="1"/>
  <c r="AY1439" i="1"/>
  <c r="AY1438" i="1"/>
  <c r="AY1437" i="1"/>
  <c r="AY1436" i="1"/>
  <c r="AY1435" i="1"/>
  <c r="AY1434" i="1"/>
  <c r="AY1433" i="1"/>
  <c r="AY1432" i="1"/>
  <c r="AY1431" i="1"/>
  <c r="AY1430" i="1"/>
  <c r="AY1429" i="1"/>
  <c r="AY1428" i="1"/>
  <c r="AY1427" i="1"/>
  <c r="AY1426" i="1"/>
  <c r="AY1425" i="1"/>
  <c r="AY1424" i="1"/>
  <c r="AY1423" i="1"/>
  <c r="AY1422" i="1"/>
  <c r="AY1421" i="1"/>
  <c r="AY1420" i="1"/>
  <c r="AY1419" i="1"/>
  <c r="AY1418" i="1"/>
  <c r="AY1417" i="1"/>
  <c r="AY1416" i="1"/>
  <c r="AY1415" i="1"/>
  <c r="AY1414" i="1"/>
  <c r="AY1413" i="1"/>
  <c r="AY1412" i="1"/>
  <c r="AY1411" i="1"/>
  <c r="AY1410" i="1"/>
  <c r="AY1409" i="1"/>
  <c r="AY1408" i="1"/>
  <c r="AY1407" i="1"/>
  <c r="AY1406" i="1"/>
  <c r="AY1405" i="1"/>
  <c r="AY1404" i="1"/>
  <c r="AY1403" i="1"/>
  <c r="AY1402" i="1"/>
  <c r="AY1401" i="1"/>
  <c r="AY1400" i="1"/>
  <c r="AY1399" i="1"/>
  <c r="AY1398" i="1"/>
  <c r="AY1397" i="1"/>
  <c r="AY1396" i="1"/>
  <c r="AY1395" i="1"/>
  <c r="AY1394" i="1"/>
  <c r="AY1393" i="1"/>
  <c r="AY1392" i="1"/>
  <c r="AY1391" i="1"/>
  <c r="AY1390" i="1"/>
  <c r="AY1389" i="1"/>
  <c r="AY1388" i="1"/>
  <c r="AY1387" i="1"/>
  <c r="AY1386" i="1"/>
  <c r="AY1385" i="1"/>
  <c r="AY1384" i="1"/>
  <c r="AY1383" i="1"/>
  <c r="AY1382" i="1"/>
  <c r="AY1381" i="1"/>
  <c r="AY1380" i="1"/>
  <c r="AY1379" i="1"/>
  <c r="AY1378" i="1"/>
  <c r="AY1377" i="1"/>
  <c r="AY1376" i="1"/>
  <c r="AY1375" i="1"/>
  <c r="AY1374" i="1"/>
  <c r="AY1373" i="1"/>
  <c r="AY1372" i="1"/>
  <c r="AY1371" i="1"/>
  <c r="AY1370" i="1"/>
  <c r="AY1369" i="1"/>
  <c r="AY1368" i="1"/>
  <c r="AY1367" i="1"/>
  <c r="AY1366" i="1"/>
  <c r="AY1365" i="1"/>
  <c r="AY1364" i="1"/>
  <c r="AY1363" i="1"/>
  <c r="AY1362" i="1"/>
  <c r="AY1361" i="1"/>
  <c r="AY1360" i="1"/>
  <c r="AY1359" i="1"/>
  <c r="AY1358" i="1"/>
  <c r="AY1357" i="1"/>
  <c r="AY1356" i="1"/>
  <c r="AY1355" i="1"/>
  <c r="AY1354" i="1"/>
  <c r="AY1353" i="1"/>
  <c r="AY1352" i="1"/>
  <c r="AY1351" i="1"/>
  <c r="AY1350" i="1"/>
  <c r="AY1349" i="1"/>
  <c r="AY1348" i="1"/>
  <c r="AY1347" i="1"/>
  <c r="AY1346" i="1"/>
  <c r="AY1345" i="1"/>
  <c r="AY1344" i="1"/>
  <c r="AY1343" i="1"/>
  <c r="AY1342" i="1"/>
  <c r="AY1341" i="1"/>
  <c r="AY1340" i="1"/>
  <c r="AY1339" i="1"/>
  <c r="AY1338" i="1"/>
  <c r="AY1337" i="1"/>
  <c r="AY1336" i="1"/>
  <c r="AY1335" i="1"/>
  <c r="AY1334" i="1"/>
  <c r="AY1333" i="1"/>
  <c r="AY1332" i="1"/>
  <c r="AY1331" i="1"/>
  <c r="AY1330" i="1"/>
  <c r="AY1329" i="1"/>
  <c r="AY1328" i="1"/>
  <c r="AY1327" i="1"/>
  <c r="AY1326" i="1"/>
  <c r="AY1325" i="1"/>
  <c r="AY1324" i="1"/>
  <c r="AY1323" i="1"/>
  <c r="AY1322" i="1"/>
  <c r="AY1321" i="1"/>
  <c r="AY1320" i="1"/>
  <c r="AY1319" i="1"/>
  <c r="AY1318" i="1"/>
  <c r="AY1317" i="1"/>
  <c r="AY1316" i="1"/>
  <c r="AY1315" i="1"/>
  <c r="AY1314" i="1"/>
  <c r="AY1313" i="1"/>
  <c r="AY1312" i="1"/>
  <c r="AY1311" i="1"/>
  <c r="AY1310" i="1"/>
  <c r="AY1309" i="1"/>
  <c r="AY1308" i="1"/>
  <c r="AY1307" i="1"/>
  <c r="AY1306" i="1"/>
  <c r="AY1305" i="1"/>
  <c r="AY1304" i="1"/>
  <c r="AY1303" i="1"/>
  <c r="AY1302" i="1"/>
  <c r="AY1301" i="1"/>
  <c r="AY1300" i="1"/>
  <c r="AY1299" i="1"/>
  <c r="AY1298" i="1"/>
  <c r="AY1297" i="1"/>
  <c r="AY1296" i="1"/>
  <c r="AY1295" i="1"/>
  <c r="AY1294" i="1"/>
  <c r="AY1293" i="1"/>
  <c r="AY1292" i="1"/>
  <c r="AY1291" i="1"/>
  <c r="AY1290" i="1"/>
  <c r="AY1289" i="1"/>
  <c r="AY1288" i="1"/>
  <c r="AY1287" i="1"/>
  <c r="AY1286" i="1"/>
  <c r="AY1285" i="1"/>
  <c r="AY1284" i="1"/>
  <c r="AY1283" i="1"/>
  <c r="AY1282" i="1"/>
  <c r="AY1281" i="1"/>
  <c r="AY1280" i="1"/>
  <c r="AY1279" i="1"/>
  <c r="AY1278" i="1"/>
  <c r="AY1277" i="1"/>
  <c r="AY1276" i="1"/>
  <c r="AY1275" i="1"/>
  <c r="AY1274" i="1"/>
  <c r="AY1273" i="1"/>
  <c r="AY1272" i="1"/>
  <c r="AY1271" i="1"/>
  <c r="AY1270" i="1"/>
  <c r="AY1269" i="1"/>
  <c r="AY1268" i="1"/>
  <c r="AY1267" i="1"/>
  <c r="AY1266" i="1"/>
  <c r="AY1265" i="1"/>
  <c r="AY1264" i="1"/>
  <c r="AY1263" i="1"/>
  <c r="AY1262" i="1"/>
  <c r="AY1261" i="1"/>
  <c r="AY1260" i="1"/>
  <c r="AY1259" i="1"/>
  <c r="AY1258" i="1"/>
  <c r="AY1257" i="1"/>
  <c r="AY1256" i="1"/>
  <c r="AY1255" i="1"/>
  <c r="AY1254" i="1"/>
  <c r="AY1253" i="1"/>
  <c r="AY1252" i="1"/>
  <c r="AY1251" i="1"/>
  <c r="AY1250" i="1"/>
  <c r="AY1249" i="1"/>
  <c r="AY1248" i="1"/>
  <c r="AY1247" i="1"/>
  <c r="AY1246" i="1"/>
  <c r="AY1245" i="1"/>
  <c r="AY1244" i="1"/>
  <c r="AY1243" i="1"/>
  <c r="AY1242" i="1"/>
  <c r="AY1241" i="1"/>
  <c r="AY1240" i="1"/>
  <c r="AY1239" i="1"/>
  <c r="AY1238" i="1"/>
  <c r="AY1237" i="1"/>
  <c r="AY1236" i="1"/>
  <c r="AY1235" i="1"/>
  <c r="AY1234" i="1"/>
  <c r="AY1233" i="1"/>
  <c r="AY1232" i="1"/>
  <c r="AY1231" i="1"/>
  <c r="AY1230" i="1"/>
  <c r="AY1229" i="1"/>
  <c r="AY1228" i="1"/>
  <c r="AY1227" i="1"/>
  <c r="AY1226" i="1"/>
  <c r="AY1225" i="1"/>
  <c r="AY1224" i="1"/>
  <c r="AY1223" i="1"/>
  <c r="AY1222" i="1"/>
  <c r="AY1221" i="1"/>
  <c r="AY1220" i="1"/>
  <c r="AY1219" i="1"/>
  <c r="AY1218" i="1"/>
  <c r="AY1217" i="1"/>
  <c r="AY1216" i="1"/>
  <c r="AY1215" i="1"/>
  <c r="AY1214" i="1"/>
  <c r="AY1213" i="1"/>
  <c r="AY1212" i="1"/>
  <c r="AY1211" i="1"/>
  <c r="AY1210" i="1"/>
  <c r="AY1209" i="1"/>
  <c r="AY1208" i="1"/>
  <c r="AY1207" i="1"/>
  <c r="AY1206" i="1"/>
  <c r="AY1205" i="1"/>
  <c r="AY1204" i="1"/>
  <c r="AY1203" i="1"/>
  <c r="AY1202" i="1"/>
  <c r="AY1201" i="1"/>
  <c r="AY1200" i="1"/>
  <c r="AY1199" i="1"/>
  <c r="AY1198" i="1"/>
  <c r="AY1197" i="1"/>
  <c r="AY1196" i="1"/>
  <c r="AY1195" i="1"/>
  <c r="AY1194" i="1"/>
  <c r="AY1193" i="1"/>
  <c r="AY1192" i="1"/>
  <c r="AY1191" i="1"/>
  <c r="AY1190" i="1"/>
  <c r="AY1189" i="1"/>
  <c r="AY1188" i="1"/>
  <c r="AY1187" i="1"/>
  <c r="AY1186" i="1"/>
  <c r="AY1185" i="1"/>
  <c r="AY1184" i="1"/>
  <c r="AY1183" i="1"/>
  <c r="AY1182" i="1"/>
  <c r="AY1181" i="1"/>
  <c r="AY1180" i="1"/>
  <c r="AY1179" i="1"/>
  <c r="AY1178" i="1"/>
  <c r="AY1177" i="1"/>
  <c r="AY1176" i="1"/>
  <c r="AY1175" i="1"/>
  <c r="AY1174" i="1"/>
  <c r="AY1173" i="1"/>
  <c r="AY1172" i="1"/>
  <c r="AY1171" i="1"/>
  <c r="AY1170" i="1"/>
  <c r="AY1169" i="1"/>
  <c r="AY1168" i="1"/>
  <c r="AY1167" i="1"/>
  <c r="AY1166" i="1"/>
  <c r="AY1165" i="1"/>
  <c r="AY1164" i="1"/>
  <c r="AY1163" i="1"/>
  <c r="AY1162" i="1"/>
  <c r="AY1161" i="1"/>
  <c r="AY1160" i="1"/>
  <c r="AY1159" i="1"/>
  <c r="AY1158" i="1"/>
  <c r="AY1157" i="1"/>
  <c r="AY1156" i="1"/>
  <c r="AY1155" i="1"/>
  <c r="AY1154" i="1"/>
  <c r="AY1153" i="1"/>
  <c r="AY1152" i="1"/>
  <c r="AY1151" i="1"/>
  <c r="AY1150" i="1"/>
  <c r="AY1149" i="1"/>
  <c r="AY1148" i="1"/>
  <c r="AY1147" i="1"/>
  <c r="AY1146" i="1"/>
  <c r="AY1145" i="1"/>
  <c r="AY1144" i="1"/>
  <c r="AY1143" i="1"/>
  <c r="AY1142" i="1"/>
  <c r="AY1141" i="1"/>
  <c r="AY1140" i="1"/>
  <c r="AY1139" i="1"/>
  <c r="AY1138" i="1"/>
  <c r="AY1137" i="1"/>
  <c r="AY1136" i="1"/>
  <c r="AY1135" i="1"/>
  <c r="AY1134" i="1"/>
  <c r="AY1133" i="1"/>
  <c r="AY1132" i="1"/>
  <c r="AY1131" i="1"/>
  <c r="AY1130" i="1"/>
  <c r="AY1129" i="1"/>
  <c r="AY1128" i="1"/>
  <c r="AY1127" i="1"/>
  <c r="AY1126" i="1"/>
  <c r="AY1125" i="1"/>
  <c r="AY1124" i="1"/>
  <c r="AY1123" i="1"/>
  <c r="AY1122" i="1"/>
  <c r="AY1121" i="1"/>
  <c r="AY1120" i="1"/>
  <c r="AY1119" i="1"/>
  <c r="AY1118" i="1"/>
  <c r="AY1117" i="1"/>
  <c r="AY1116" i="1"/>
  <c r="AY1115" i="1"/>
  <c r="AY1114" i="1"/>
  <c r="AY1113" i="1"/>
  <c r="AY1112" i="1"/>
  <c r="AY1111" i="1"/>
  <c r="AY1110" i="1"/>
  <c r="AY1109" i="1"/>
  <c r="AY1108" i="1"/>
  <c r="AY1107" i="1"/>
  <c r="AY1106" i="1"/>
  <c r="AY1105" i="1"/>
  <c r="AY1104" i="1"/>
  <c r="AY1103" i="1"/>
  <c r="AY1102" i="1"/>
  <c r="AY1101" i="1"/>
  <c r="AY1100" i="1"/>
  <c r="AY1099" i="1"/>
  <c r="AY1098" i="1"/>
  <c r="AY1097" i="1"/>
  <c r="AY1096" i="1"/>
  <c r="AY1095" i="1"/>
  <c r="AY1094" i="1"/>
  <c r="AY1093" i="1"/>
  <c r="AY1092" i="1"/>
  <c r="AY1091" i="1"/>
  <c r="AY1090" i="1"/>
  <c r="AY1089" i="1"/>
  <c r="AY1088" i="1"/>
  <c r="AY1087" i="1"/>
  <c r="AY1086" i="1"/>
  <c r="AY1085" i="1"/>
  <c r="AY1084" i="1"/>
  <c r="AY1083" i="1"/>
  <c r="AY1082" i="1"/>
  <c r="AY1081" i="1"/>
  <c r="AY1080" i="1"/>
  <c r="AY1079" i="1"/>
  <c r="AY1078" i="1"/>
  <c r="AY1077" i="1"/>
  <c r="AY1076" i="1"/>
  <c r="AY1075" i="1"/>
  <c r="AY1074" i="1"/>
  <c r="AY1073" i="1"/>
  <c r="AY1072" i="1"/>
  <c r="AY1071" i="1"/>
  <c r="AY1070" i="1"/>
  <c r="AY1069" i="1"/>
  <c r="AY1068" i="1"/>
  <c r="AY1067" i="1"/>
  <c r="AY1066" i="1"/>
  <c r="AY1065" i="1"/>
  <c r="AY1064" i="1"/>
  <c r="AY1063" i="1"/>
  <c r="AY1062" i="1"/>
  <c r="AY1061" i="1"/>
  <c r="AY1060" i="1"/>
  <c r="AY1059" i="1"/>
  <c r="AY1058" i="1"/>
  <c r="AY1057" i="1"/>
  <c r="AY1056" i="1"/>
  <c r="AY1055" i="1"/>
  <c r="AY1054" i="1"/>
  <c r="AY1053" i="1"/>
  <c r="AY1052" i="1"/>
  <c r="AY1051" i="1"/>
  <c r="AY1050" i="1"/>
  <c r="AY1049" i="1"/>
  <c r="AY1048" i="1"/>
  <c r="AY1047" i="1"/>
  <c r="AY1046" i="1"/>
  <c r="AY1045" i="1"/>
  <c r="AY1044" i="1"/>
  <c r="AY1043" i="1"/>
  <c r="AY1042" i="1"/>
  <c r="AY1041" i="1"/>
  <c r="AY1040" i="1"/>
  <c r="AY1039" i="1"/>
  <c r="AY1038" i="1"/>
  <c r="AY1037" i="1"/>
  <c r="AY1036" i="1"/>
  <c r="AY1035" i="1"/>
  <c r="AY1034" i="1"/>
  <c r="AY1033" i="1"/>
  <c r="AY1032" i="1"/>
  <c r="AY1031" i="1"/>
  <c r="AY1030" i="1"/>
  <c r="AY1029" i="1"/>
  <c r="AY1028" i="1"/>
  <c r="AY1027" i="1"/>
  <c r="AY1026" i="1"/>
  <c r="AY1025" i="1"/>
  <c r="AY1024" i="1"/>
  <c r="AY1023" i="1"/>
  <c r="AY1022" i="1"/>
  <c r="AY1021" i="1"/>
  <c r="AY1020" i="1"/>
  <c r="AY1019" i="1"/>
  <c r="AY1018" i="1"/>
  <c r="AY1017" i="1"/>
  <c r="AY1016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4" i="1"/>
  <c r="AY1003" i="1"/>
  <c r="AY1002" i="1"/>
  <c r="AY1001" i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AY2144" i="1"/>
  <c r="K28" i="16"/>
  <c r="L11" i="16"/>
  <c r="L9" i="16"/>
  <c r="L7" i="16"/>
  <c r="L5" i="16"/>
  <c r="N28" i="16"/>
  <c r="M28" i="16"/>
  <c r="J28" i="16"/>
  <c r="H28" i="16"/>
  <c r="O28" i="16" s="1"/>
  <c r="G28" i="16"/>
  <c r="F28" i="16"/>
  <c r="E28" i="16"/>
  <c r="O27" i="16"/>
  <c r="I27" i="16"/>
  <c r="L27" i="16" s="1"/>
  <c r="O25" i="16"/>
  <c r="I25" i="16"/>
  <c r="L25" i="16" s="1"/>
  <c r="O23" i="16"/>
  <c r="I23" i="16"/>
  <c r="L23" i="16" s="1"/>
  <c r="O22" i="16"/>
  <c r="I22" i="16"/>
  <c r="L22" i="16" s="1"/>
  <c r="O21" i="16"/>
  <c r="I21" i="16"/>
  <c r="L21" i="16" s="1"/>
  <c r="O19" i="16"/>
  <c r="I19" i="16"/>
  <c r="L19" i="16" s="1"/>
  <c r="O18" i="16"/>
  <c r="I18" i="16"/>
  <c r="L18" i="16" s="1"/>
  <c r="O17" i="16"/>
  <c r="I17" i="16"/>
  <c r="L17" i="16" s="1"/>
  <c r="O15" i="16"/>
  <c r="I15" i="16"/>
  <c r="L15" i="16" s="1"/>
  <c r="O13" i="16"/>
  <c r="I13" i="16"/>
  <c r="L13" i="16" s="1"/>
  <c r="O11" i="16"/>
  <c r="I11" i="16"/>
  <c r="O9" i="16"/>
  <c r="I9" i="16"/>
  <c r="O7" i="16"/>
  <c r="I7" i="16"/>
  <c r="O5" i="16"/>
  <c r="I5" i="16"/>
  <c r="AV2143" i="1"/>
  <c r="AV2142" i="1"/>
  <c r="AV2141" i="1"/>
  <c r="AV2140" i="1"/>
  <c r="AV2139" i="1"/>
  <c r="AV2138" i="1"/>
  <c r="AV2137" i="1"/>
  <c r="AV2136" i="1"/>
  <c r="AV2135" i="1"/>
  <c r="AV2134" i="1"/>
  <c r="AV2133" i="1"/>
  <c r="AV2132" i="1"/>
  <c r="AV2131" i="1"/>
  <c r="AV2130" i="1"/>
  <c r="AV2129" i="1"/>
  <c r="AV2128" i="1"/>
  <c r="AV2127" i="1"/>
  <c r="AV2126" i="1"/>
  <c r="AV2125" i="1"/>
  <c r="AV2124" i="1"/>
  <c r="AV2123" i="1"/>
  <c r="AV2122" i="1"/>
  <c r="AV2121" i="1"/>
  <c r="AV2120" i="1"/>
  <c r="AV2119" i="1"/>
  <c r="AV2118" i="1"/>
  <c r="AV2117" i="1"/>
  <c r="AV2116" i="1"/>
  <c r="AV2115" i="1"/>
  <c r="AV2114" i="1"/>
  <c r="AV2113" i="1"/>
  <c r="AV2112" i="1"/>
  <c r="AV2111" i="1"/>
  <c r="AV2110" i="1"/>
  <c r="AV2109" i="1"/>
  <c r="AV2108" i="1"/>
  <c r="AV2107" i="1"/>
  <c r="AV2106" i="1"/>
  <c r="AV2105" i="1"/>
  <c r="AV2104" i="1"/>
  <c r="AV2103" i="1"/>
  <c r="AV2102" i="1"/>
  <c r="AV2101" i="1"/>
  <c r="AV2100" i="1"/>
  <c r="AV2099" i="1"/>
  <c r="AV2098" i="1"/>
  <c r="AV2097" i="1"/>
  <c r="AV2096" i="1"/>
  <c r="AV2095" i="1"/>
  <c r="AV2094" i="1"/>
  <c r="AV2093" i="1"/>
  <c r="AV2092" i="1"/>
  <c r="AV2091" i="1"/>
  <c r="AV2090" i="1"/>
  <c r="AV2089" i="1"/>
  <c r="AV2088" i="1"/>
  <c r="AV2087" i="1"/>
  <c r="AV2086" i="1"/>
  <c r="AV2085" i="1"/>
  <c r="AV2084" i="1"/>
  <c r="AV2083" i="1"/>
  <c r="AV2082" i="1"/>
  <c r="AV2081" i="1"/>
  <c r="AV2080" i="1"/>
  <c r="AV2079" i="1"/>
  <c r="AV2078" i="1"/>
  <c r="AV2077" i="1"/>
  <c r="AV2076" i="1"/>
  <c r="AV2075" i="1"/>
  <c r="AV2074" i="1"/>
  <c r="AV2073" i="1"/>
  <c r="AV2072" i="1"/>
  <c r="AV2071" i="1"/>
  <c r="AV2070" i="1"/>
  <c r="AV2069" i="1"/>
  <c r="AV2068" i="1"/>
  <c r="AV2067" i="1"/>
  <c r="AV2066" i="1"/>
  <c r="AV2065" i="1"/>
  <c r="AV2064" i="1"/>
  <c r="AV2063" i="1"/>
  <c r="AV2062" i="1"/>
  <c r="AV2061" i="1"/>
  <c r="AV2060" i="1"/>
  <c r="AV2059" i="1"/>
  <c r="AV2058" i="1"/>
  <c r="AV2057" i="1"/>
  <c r="AV2056" i="1"/>
  <c r="AV2055" i="1"/>
  <c r="AV2054" i="1"/>
  <c r="AV2053" i="1"/>
  <c r="AV2052" i="1"/>
  <c r="AV2051" i="1"/>
  <c r="AV2050" i="1"/>
  <c r="AV2049" i="1"/>
  <c r="AV2048" i="1"/>
  <c r="AV2047" i="1"/>
  <c r="AV2046" i="1"/>
  <c r="AV2045" i="1"/>
  <c r="AV2044" i="1"/>
  <c r="AV2043" i="1"/>
  <c r="AV2042" i="1"/>
  <c r="AV2041" i="1"/>
  <c r="AV2040" i="1"/>
  <c r="AV2039" i="1"/>
  <c r="AV2038" i="1"/>
  <c r="AV2037" i="1"/>
  <c r="AV2036" i="1"/>
  <c r="AV2035" i="1"/>
  <c r="AV2034" i="1"/>
  <c r="AV2033" i="1"/>
  <c r="AV2032" i="1"/>
  <c r="AV2031" i="1"/>
  <c r="AV2030" i="1"/>
  <c r="AV2029" i="1"/>
  <c r="AV2028" i="1"/>
  <c r="AV2027" i="1"/>
  <c r="AV2026" i="1"/>
  <c r="AV2025" i="1"/>
  <c r="AV2024" i="1"/>
  <c r="AV2023" i="1"/>
  <c r="AV2022" i="1"/>
  <c r="AV2021" i="1"/>
  <c r="AV2020" i="1"/>
  <c r="AV2019" i="1"/>
  <c r="AV2018" i="1"/>
  <c r="AV2017" i="1"/>
  <c r="AV2016" i="1"/>
  <c r="AV2015" i="1"/>
  <c r="AV2014" i="1"/>
  <c r="AV2013" i="1"/>
  <c r="AV2012" i="1"/>
  <c r="AV2011" i="1"/>
  <c r="AV2010" i="1"/>
  <c r="AV2009" i="1"/>
  <c r="AV2008" i="1"/>
  <c r="AV2007" i="1"/>
  <c r="AV2006" i="1"/>
  <c r="AV2005" i="1"/>
  <c r="AV2004" i="1"/>
  <c r="AV2003" i="1"/>
  <c r="AV2002" i="1"/>
  <c r="AV2001" i="1"/>
  <c r="AV2000" i="1"/>
  <c r="AV1999" i="1"/>
  <c r="AV1998" i="1"/>
  <c r="AV1997" i="1"/>
  <c r="AV1996" i="1"/>
  <c r="AV1995" i="1"/>
  <c r="AV1994" i="1"/>
  <c r="AV1993" i="1"/>
  <c r="AV1992" i="1"/>
  <c r="AV1991" i="1"/>
  <c r="AV1990" i="1"/>
  <c r="AV1989" i="1"/>
  <c r="AV1988" i="1"/>
  <c r="AV1987" i="1"/>
  <c r="AV1986" i="1"/>
  <c r="AV1985" i="1"/>
  <c r="AV1984" i="1"/>
  <c r="AV1983" i="1"/>
  <c r="AV1982" i="1"/>
  <c r="AV1981" i="1"/>
  <c r="AV1980" i="1"/>
  <c r="AV1979" i="1"/>
  <c r="AV1978" i="1"/>
  <c r="AV1977" i="1"/>
  <c r="AV1976" i="1"/>
  <c r="AV1975" i="1"/>
  <c r="AV1974" i="1"/>
  <c r="AV1973" i="1"/>
  <c r="AV1972" i="1"/>
  <c r="AV1971" i="1"/>
  <c r="AV1970" i="1"/>
  <c r="AV1969" i="1"/>
  <c r="AV1968" i="1"/>
  <c r="AV1967" i="1"/>
  <c r="AV1966" i="1"/>
  <c r="AV1965" i="1"/>
  <c r="AV1964" i="1"/>
  <c r="AV1963" i="1"/>
  <c r="AV1962" i="1"/>
  <c r="AV1961" i="1"/>
  <c r="AV1960" i="1"/>
  <c r="AV1959" i="1"/>
  <c r="AV1958" i="1"/>
  <c r="AV1957" i="1"/>
  <c r="AV1956" i="1"/>
  <c r="AV1955" i="1"/>
  <c r="AV1954" i="1"/>
  <c r="AV1953" i="1"/>
  <c r="AV1952" i="1"/>
  <c r="AV1951" i="1"/>
  <c r="AV1950" i="1"/>
  <c r="AV1949" i="1"/>
  <c r="AV1948" i="1"/>
  <c r="AV1947" i="1"/>
  <c r="AV1946" i="1"/>
  <c r="AV1945" i="1"/>
  <c r="AV1944" i="1"/>
  <c r="AV1943" i="1"/>
  <c r="AV1942" i="1"/>
  <c r="AV1941" i="1"/>
  <c r="AV1940" i="1"/>
  <c r="AV1939" i="1"/>
  <c r="AV1938" i="1"/>
  <c r="AV1937" i="1"/>
  <c r="AV1936" i="1"/>
  <c r="AV1935" i="1"/>
  <c r="AV1934" i="1"/>
  <c r="AV1933" i="1"/>
  <c r="AV1932" i="1"/>
  <c r="AV1931" i="1"/>
  <c r="AV1930" i="1"/>
  <c r="AV1929" i="1"/>
  <c r="AV1928" i="1"/>
  <c r="AV1927" i="1"/>
  <c r="AV1926" i="1"/>
  <c r="AV1925" i="1"/>
  <c r="AV1924" i="1"/>
  <c r="AV1923" i="1"/>
  <c r="AV1922" i="1"/>
  <c r="AV1921" i="1"/>
  <c r="AV1920" i="1"/>
  <c r="AV1919" i="1"/>
  <c r="AV1918" i="1"/>
  <c r="AV1917" i="1"/>
  <c r="AV1916" i="1"/>
  <c r="AV1915" i="1"/>
  <c r="AV1914" i="1"/>
  <c r="AV1913" i="1"/>
  <c r="AV1912" i="1"/>
  <c r="AV1911" i="1"/>
  <c r="AV1910" i="1"/>
  <c r="AV1909" i="1"/>
  <c r="AV1908" i="1"/>
  <c r="AV1907" i="1"/>
  <c r="AV1906" i="1"/>
  <c r="AV1905" i="1"/>
  <c r="AV1904" i="1"/>
  <c r="AV1903" i="1"/>
  <c r="AV1902" i="1"/>
  <c r="AV1901" i="1"/>
  <c r="AV1900" i="1"/>
  <c r="AV1899" i="1"/>
  <c r="AV1898" i="1"/>
  <c r="AV1897" i="1"/>
  <c r="AV1896" i="1"/>
  <c r="AV1895" i="1"/>
  <c r="AV1894" i="1"/>
  <c r="AV1893" i="1"/>
  <c r="AV1892" i="1"/>
  <c r="AV1891" i="1"/>
  <c r="AV1890" i="1"/>
  <c r="AV1889" i="1"/>
  <c r="AV1888" i="1"/>
  <c r="AV1887" i="1"/>
  <c r="AV1886" i="1"/>
  <c r="AV1885" i="1"/>
  <c r="AV1884" i="1"/>
  <c r="AV1883" i="1"/>
  <c r="AV1882" i="1"/>
  <c r="AV1881" i="1"/>
  <c r="AV1880" i="1"/>
  <c r="AV1879" i="1"/>
  <c r="AV1878" i="1"/>
  <c r="AV1877" i="1"/>
  <c r="AV1876" i="1"/>
  <c r="AV1875" i="1"/>
  <c r="AV1874" i="1"/>
  <c r="AV1873" i="1"/>
  <c r="AV1872" i="1"/>
  <c r="AV1871" i="1"/>
  <c r="AV1870" i="1"/>
  <c r="AV1869" i="1"/>
  <c r="AV1868" i="1"/>
  <c r="AV1867" i="1"/>
  <c r="AV1866" i="1"/>
  <c r="AV1865" i="1"/>
  <c r="AV1864" i="1"/>
  <c r="AV1863" i="1"/>
  <c r="AV1862" i="1"/>
  <c r="AV1861" i="1"/>
  <c r="AV1860" i="1"/>
  <c r="AV1859" i="1"/>
  <c r="AV1858" i="1"/>
  <c r="AV1857" i="1"/>
  <c r="AV1856" i="1"/>
  <c r="AV1855" i="1"/>
  <c r="AV1854" i="1"/>
  <c r="AV1853" i="1"/>
  <c r="AV1852" i="1"/>
  <c r="AV1851" i="1"/>
  <c r="AV1850" i="1"/>
  <c r="AV1849" i="1"/>
  <c r="AV1848" i="1"/>
  <c r="AV1847" i="1"/>
  <c r="AV1846" i="1"/>
  <c r="AV1845" i="1"/>
  <c r="AV1844" i="1"/>
  <c r="AV1843" i="1"/>
  <c r="AV1842" i="1"/>
  <c r="AV1841" i="1"/>
  <c r="AV1840" i="1"/>
  <c r="AV1839" i="1"/>
  <c r="AV1838" i="1"/>
  <c r="AV1837" i="1"/>
  <c r="AV1836" i="1"/>
  <c r="AV1835" i="1"/>
  <c r="AV1834" i="1"/>
  <c r="AV1833" i="1"/>
  <c r="AV1832" i="1"/>
  <c r="AV1831" i="1"/>
  <c r="AV1830" i="1"/>
  <c r="AV1829" i="1"/>
  <c r="AV1828" i="1"/>
  <c r="AV1827" i="1"/>
  <c r="AV1826" i="1"/>
  <c r="AV1825" i="1"/>
  <c r="AV1824" i="1"/>
  <c r="AV1823" i="1"/>
  <c r="AV1822" i="1"/>
  <c r="AV1821" i="1"/>
  <c r="AV1820" i="1"/>
  <c r="AV1819" i="1"/>
  <c r="AV1818" i="1"/>
  <c r="AV1817" i="1"/>
  <c r="AV1816" i="1"/>
  <c r="AV1815" i="1"/>
  <c r="AV1814" i="1"/>
  <c r="AV1813" i="1"/>
  <c r="AV1812" i="1"/>
  <c r="AV1811" i="1"/>
  <c r="AV1810" i="1"/>
  <c r="AV1809" i="1"/>
  <c r="AV1808" i="1"/>
  <c r="AV1807" i="1"/>
  <c r="AV1806" i="1"/>
  <c r="AV1805" i="1"/>
  <c r="AV1804" i="1"/>
  <c r="AV1803" i="1"/>
  <c r="AV1802" i="1"/>
  <c r="AV1801" i="1"/>
  <c r="AV1800" i="1"/>
  <c r="AV1799" i="1"/>
  <c r="AV1798" i="1"/>
  <c r="AV1797" i="1"/>
  <c r="AV1796" i="1"/>
  <c r="AV1795" i="1"/>
  <c r="AV1794" i="1"/>
  <c r="AV1793" i="1"/>
  <c r="AV1792" i="1"/>
  <c r="AV1791" i="1"/>
  <c r="AV1790" i="1"/>
  <c r="AV1789" i="1"/>
  <c r="AV1788" i="1"/>
  <c r="AV1787" i="1"/>
  <c r="AV1786" i="1"/>
  <c r="AV1785" i="1"/>
  <c r="AV1784" i="1"/>
  <c r="AV1783" i="1"/>
  <c r="AV1782" i="1"/>
  <c r="AV1781" i="1"/>
  <c r="AV1780" i="1"/>
  <c r="AV1779" i="1"/>
  <c r="AV1778" i="1"/>
  <c r="AV1777" i="1"/>
  <c r="AV1776" i="1"/>
  <c r="AV1775" i="1"/>
  <c r="AV1774" i="1"/>
  <c r="AV1773" i="1"/>
  <c r="AV1772" i="1"/>
  <c r="AV1771" i="1"/>
  <c r="AV1770" i="1"/>
  <c r="AV1769" i="1"/>
  <c r="AV1768" i="1"/>
  <c r="AV1767" i="1"/>
  <c r="AV1766" i="1"/>
  <c r="AV1765" i="1"/>
  <c r="AV1764" i="1"/>
  <c r="AV1763" i="1"/>
  <c r="AV1762" i="1"/>
  <c r="AV1761" i="1"/>
  <c r="AV1760" i="1"/>
  <c r="AV1759" i="1"/>
  <c r="AV1758" i="1"/>
  <c r="AV1757" i="1"/>
  <c r="AV1756" i="1"/>
  <c r="AV1755" i="1"/>
  <c r="AV1754" i="1"/>
  <c r="AV1753" i="1"/>
  <c r="AV1752" i="1"/>
  <c r="AV1751" i="1"/>
  <c r="AV1750" i="1"/>
  <c r="AV1749" i="1"/>
  <c r="AV1748" i="1"/>
  <c r="AV1747" i="1"/>
  <c r="AV1746" i="1"/>
  <c r="AV1745" i="1"/>
  <c r="AV1744" i="1"/>
  <c r="AV1743" i="1"/>
  <c r="AV1742" i="1"/>
  <c r="AV1741" i="1"/>
  <c r="AV1740" i="1"/>
  <c r="AV1739" i="1"/>
  <c r="AV1738" i="1"/>
  <c r="AV1737" i="1"/>
  <c r="AV1736" i="1"/>
  <c r="AV1735" i="1"/>
  <c r="AV1734" i="1"/>
  <c r="AV1733" i="1"/>
  <c r="AV1732" i="1"/>
  <c r="AV1731" i="1"/>
  <c r="AV1730" i="1"/>
  <c r="AV1729" i="1"/>
  <c r="AV1728" i="1"/>
  <c r="AV1727" i="1"/>
  <c r="AV1726" i="1"/>
  <c r="AV1725" i="1"/>
  <c r="AV1724" i="1"/>
  <c r="AV1723" i="1"/>
  <c r="AV1722" i="1"/>
  <c r="AV1721" i="1"/>
  <c r="AV1720" i="1"/>
  <c r="AV1719" i="1"/>
  <c r="AV1718" i="1"/>
  <c r="AV1717" i="1"/>
  <c r="AV1716" i="1"/>
  <c r="AV1715" i="1"/>
  <c r="AV1714" i="1"/>
  <c r="AV1713" i="1"/>
  <c r="AV1712" i="1"/>
  <c r="AV1711" i="1"/>
  <c r="AV1710" i="1"/>
  <c r="AV1709" i="1"/>
  <c r="AV1708" i="1"/>
  <c r="AV1707" i="1"/>
  <c r="AV1706" i="1"/>
  <c r="AV1705" i="1"/>
  <c r="AV1704" i="1"/>
  <c r="AV1703" i="1"/>
  <c r="AV1702" i="1"/>
  <c r="AV1701" i="1"/>
  <c r="AV1700" i="1"/>
  <c r="AV1699" i="1"/>
  <c r="AV1698" i="1"/>
  <c r="AV1697" i="1"/>
  <c r="AV1696" i="1"/>
  <c r="AV1695" i="1"/>
  <c r="AV1694" i="1"/>
  <c r="AV1693" i="1"/>
  <c r="AV1692" i="1"/>
  <c r="AV1691" i="1"/>
  <c r="AV1690" i="1"/>
  <c r="AV1689" i="1"/>
  <c r="AV1688" i="1"/>
  <c r="AV1687" i="1"/>
  <c r="AV1686" i="1"/>
  <c r="AV1685" i="1"/>
  <c r="AV1684" i="1"/>
  <c r="AV1683" i="1"/>
  <c r="AV1682" i="1"/>
  <c r="AV1681" i="1"/>
  <c r="AV1680" i="1"/>
  <c r="AV1679" i="1"/>
  <c r="AV1678" i="1"/>
  <c r="AV1677" i="1"/>
  <c r="AV1676" i="1"/>
  <c r="AV1675" i="1"/>
  <c r="AV1674" i="1"/>
  <c r="AV1673" i="1"/>
  <c r="AV1672" i="1"/>
  <c r="AV1671" i="1"/>
  <c r="AV1670" i="1"/>
  <c r="AV1669" i="1"/>
  <c r="AV1668" i="1"/>
  <c r="AV1667" i="1"/>
  <c r="AV1666" i="1"/>
  <c r="AV1665" i="1"/>
  <c r="AV1664" i="1"/>
  <c r="AV1663" i="1"/>
  <c r="AV1662" i="1"/>
  <c r="AV1661" i="1"/>
  <c r="AV1660" i="1"/>
  <c r="AV1659" i="1"/>
  <c r="AV1658" i="1"/>
  <c r="AV1657" i="1"/>
  <c r="AV1656" i="1"/>
  <c r="AV1655" i="1"/>
  <c r="AV1654" i="1"/>
  <c r="AV1653" i="1"/>
  <c r="AV1652" i="1"/>
  <c r="AV1651" i="1"/>
  <c r="AV1650" i="1"/>
  <c r="AV1649" i="1"/>
  <c r="AV1648" i="1"/>
  <c r="AV1647" i="1"/>
  <c r="AV1646" i="1"/>
  <c r="AV1645" i="1"/>
  <c r="AV1644" i="1"/>
  <c r="AV1643" i="1"/>
  <c r="AV1642" i="1"/>
  <c r="AV1641" i="1"/>
  <c r="AV1640" i="1"/>
  <c r="AV1639" i="1"/>
  <c r="AV1638" i="1"/>
  <c r="AV1637" i="1"/>
  <c r="AV1636" i="1"/>
  <c r="AV1635" i="1"/>
  <c r="AV1634" i="1"/>
  <c r="AV1633" i="1"/>
  <c r="AV1632" i="1"/>
  <c r="AV1631" i="1"/>
  <c r="AV1630" i="1"/>
  <c r="AV1629" i="1"/>
  <c r="AV1628" i="1"/>
  <c r="AV1627" i="1"/>
  <c r="AV1626" i="1"/>
  <c r="AV1625" i="1"/>
  <c r="AV1624" i="1"/>
  <c r="AV1623" i="1"/>
  <c r="AV1622" i="1"/>
  <c r="AV1621" i="1"/>
  <c r="AV1620" i="1"/>
  <c r="AV1619" i="1"/>
  <c r="AV1618" i="1"/>
  <c r="AV1617" i="1"/>
  <c r="AV1616" i="1"/>
  <c r="AV1615" i="1"/>
  <c r="AV1614" i="1"/>
  <c r="AV1613" i="1"/>
  <c r="AV1612" i="1"/>
  <c r="AV1611" i="1"/>
  <c r="AV1610" i="1"/>
  <c r="AV1609" i="1"/>
  <c r="AV1608" i="1"/>
  <c r="AV1607" i="1"/>
  <c r="AV1606" i="1"/>
  <c r="AV1605" i="1"/>
  <c r="AV1604" i="1"/>
  <c r="AV1603" i="1"/>
  <c r="AV1602" i="1"/>
  <c r="AV1601" i="1"/>
  <c r="AV1600" i="1"/>
  <c r="AV1599" i="1"/>
  <c r="AV1598" i="1"/>
  <c r="AV1597" i="1"/>
  <c r="AV1596" i="1"/>
  <c r="AV1595" i="1"/>
  <c r="AV1594" i="1"/>
  <c r="AV1593" i="1"/>
  <c r="AV1592" i="1"/>
  <c r="AV1591" i="1"/>
  <c r="AV1590" i="1"/>
  <c r="AV1589" i="1"/>
  <c r="AV1588" i="1"/>
  <c r="AV1587" i="1"/>
  <c r="AV1586" i="1"/>
  <c r="AV1585" i="1"/>
  <c r="AV1584" i="1"/>
  <c r="AV1583" i="1"/>
  <c r="AV1582" i="1"/>
  <c r="AV1581" i="1"/>
  <c r="AV1580" i="1"/>
  <c r="AV1579" i="1"/>
  <c r="AV1578" i="1"/>
  <c r="AV1577" i="1"/>
  <c r="AV1576" i="1"/>
  <c r="AV1575" i="1"/>
  <c r="AV1574" i="1"/>
  <c r="AV1573" i="1"/>
  <c r="AV1572" i="1"/>
  <c r="AV1571" i="1"/>
  <c r="AV1570" i="1"/>
  <c r="AV1569" i="1"/>
  <c r="AV1568" i="1"/>
  <c r="AV1567" i="1"/>
  <c r="AV1566" i="1"/>
  <c r="AV1565" i="1"/>
  <c r="AV1564" i="1"/>
  <c r="AV1563" i="1"/>
  <c r="AV1562" i="1"/>
  <c r="AV1561" i="1"/>
  <c r="AV1560" i="1"/>
  <c r="AV1559" i="1"/>
  <c r="AV1558" i="1"/>
  <c r="AV1557" i="1"/>
  <c r="AV1556" i="1"/>
  <c r="AV1555" i="1"/>
  <c r="AV1554" i="1"/>
  <c r="AV1553" i="1"/>
  <c r="AV1552" i="1"/>
  <c r="AV1551" i="1"/>
  <c r="AV1550" i="1"/>
  <c r="AV1549" i="1"/>
  <c r="AV1548" i="1"/>
  <c r="AV1547" i="1"/>
  <c r="AV1546" i="1"/>
  <c r="AV1545" i="1"/>
  <c r="AV1544" i="1"/>
  <c r="AV1543" i="1"/>
  <c r="AV1542" i="1"/>
  <c r="AV1541" i="1"/>
  <c r="AV1540" i="1"/>
  <c r="AV1539" i="1"/>
  <c r="AV1538" i="1"/>
  <c r="AV1537" i="1"/>
  <c r="AV1536" i="1"/>
  <c r="AV1535" i="1"/>
  <c r="AV1534" i="1"/>
  <c r="AV1533" i="1"/>
  <c r="AV1532" i="1"/>
  <c r="AV1531" i="1"/>
  <c r="AV1530" i="1"/>
  <c r="AV1529" i="1"/>
  <c r="AV1528" i="1"/>
  <c r="AV1527" i="1"/>
  <c r="AV1526" i="1"/>
  <c r="AV1525" i="1"/>
  <c r="AV1524" i="1"/>
  <c r="AV1523" i="1"/>
  <c r="AV1522" i="1"/>
  <c r="AV1521" i="1"/>
  <c r="AV1520" i="1"/>
  <c r="AV1519" i="1"/>
  <c r="AV1518" i="1"/>
  <c r="AV1517" i="1"/>
  <c r="AV1516" i="1"/>
  <c r="AV1515" i="1"/>
  <c r="AV1514" i="1"/>
  <c r="AV1513" i="1"/>
  <c r="AV1512" i="1"/>
  <c r="AV1511" i="1"/>
  <c r="AV1510" i="1"/>
  <c r="AV1509" i="1"/>
  <c r="AV1508" i="1"/>
  <c r="AV1507" i="1"/>
  <c r="AV1506" i="1"/>
  <c r="AV1505" i="1"/>
  <c r="AV1504" i="1"/>
  <c r="AV1503" i="1"/>
  <c r="AV1502" i="1"/>
  <c r="AV1501" i="1"/>
  <c r="AV1500" i="1"/>
  <c r="AV1499" i="1"/>
  <c r="AV1498" i="1"/>
  <c r="AV1497" i="1"/>
  <c r="AV1496" i="1"/>
  <c r="AV1495" i="1"/>
  <c r="AV1494" i="1"/>
  <c r="AV1493" i="1"/>
  <c r="AV1492" i="1"/>
  <c r="AV1491" i="1"/>
  <c r="AV1490" i="1"/>
  <c r="AV1489" i="1"/>
  <c r="AV1488" i="1"/>
  <c r="AV1487" i="1"/>
  <c r="AV1486" i="1"/>
  <c r="AV1485" i="1"/>
  <c r="AV1484" i="1"/>
  <c r="AV1483" i="1"/>
  <c r="AV1482" i="1"/>
  <c r="AV1481" i="1"/>
  <c r="AV1480" i="1"/>
  <c r="AV1479" i="1"/>
  <c r="AV1478" i="1"/>
  <c r="AV1477" i="1"/>
  <c r="AV1476" i="1"/>
  <c r="AV1475" i="1"/>
  <c r="AV1474" i="1"/>
  <c r="AV1473" i="1"/>
  <c r="AV1472" i="1"/>
  <c r="AV1471" i="1"/>
  <c r="AV1470" i="1"/>
  <c r="AV1469" i="1"/>
  <c r="AV1468" i="1"/>
  <c r="AV1467" i="1"/>
  <c r="AV1466" i="1"/>
  <c r="AV1465" i="1"/>
  <c r="AV1464" i="1"/>
  <c r="AV1463" i="1"/>
  <c r="AV1462" i="1"/>
  <c r="AV1461" i="1"/>
  <c r="AV1460" i="1"/>
  <c r="AV1459" i="1"/>
  <c r="AV1458" i="1"/>
  <c r="AV1457" i="1"/>
  <c r="AV1456" i="1"/>
  <c r="AV1455" i="1"/>
  <c r="AV1454" i="1"/>
  <c r="AV1453" i="1"/>
  <c r="AV1452" i="1"/>
  <c r="AV1451" i="1"/>
  <c r="AV1450" i="1"/>
  <c r="AV1449" i="1"/>
  <c r="AV1448" i="1"/>
  <c r="AV1447" i="1"/>
  <c r="AV1446" i="1"/>
  <c r="AV1445" i="1"/>
  <c r="AV1444" i="1"/>
  <c r="AV1443" i="1"/>
  <c r="AV1442" i="1"/>
  <c r="AV1441" i="1"/>
  <c r="AV1440" i="1"/>
  <c r="AV1439" i="1"/>
  <c r="AV1438" i="1"/>
  <c r="AV1437" i="1"/>
  <c r="AV1436" i="1"/>
  <c r="AV1435" i="1"/>
  <c r="AV1434" i="1"/>
  <c r="AV1433" i="1"/>
  <c r="AV1432" i="1"/>
  <c r="AV1431" i="1"/>
  <c r="AV1430" i="1"/>
  <c r="AV1429" i="1"/>
  <c r="AV1428" i="1"/>
  <c r="AV1427" i="1"/>
  <c r="AV1426" i="1"/>
  <c r="AV1425" i="1"/>
  <c r="AV1424" i="1"/>
  <c r="AV1423" i="1"/>
  <c r="AV1422" i="1"/>
  <c r="AV1421" i="1"/>
  <c r="AV1420" i="1"/>
  <c r="AV1419" i="1"/>
  <c r="AV1418" i="1"/>
  <c r="AV1417" i="1"/>
  <c r="AV1416" i="1"/>
  <c r="AV1415" i="1"/>
  <c r="AV1414" i="1"/>
  <c r="AV1413" i="1"/>
  <c r="AV1412" i="1"/>
  <c r="AV1411" i="1"/>
  <c r="AV1410" i="1"/>
  <c r="AV1409" i="1"/>
  <c r="AV1408" i="1"/>
  <c r="AV1407" i="1"/>
  <c r="AV1406" i="1"/>
  <c r="AV1405" i="1"/>
  <c r="AV1404" i="1"/>
  <c r="AV1403" i="1"/>
  <c r="AV1402" i="1"/>
  <c r="AV1401" i="1"/>
  <c r="AV1400" i="1"/>
  <c r="AV1399" i="1"/>
  <c r="AV1398" i="1"/>
  <c r="AV1397" i="1"/>
  <c r="AV1396" i="1"/>
  <c r="AV1395" i="1"/>
  <c r="AV1394" i="1"/>
  <c r="AV1393" i="1"/>
  <c r="AV1392" i="1"/>
  <c r="AV1391" i="1"/>
  <c r="AV1390" i="1"/>
  <c r="AV1389" i="1"/>
  <c r="AV1388" i="1"/>
  <c r="AV1387" i="1"/>
  <c r="AV1386" i="1"/>
  <c r="AV1385" i="1"/>
  <c r="AV1384" i="1"/>
  <c r="AV1383" i="1"/>
  <c r="AV1382" i="1"/>
  <c r="AV1381" i="1"/>
  <c r="AV1380" i="1"/>
  <c r="AV1379" i="1"/>
  <c r="AV1378" i="1"/>
  <c r="AV1377" i="1"/>
  <c r="AV1376" i="1"/>
  <c r="AV1375" i="1"/>
  <c r="AV1374" i="1"/>
  <c r="AV1373" i="1"/>
  <c r="AV1372" i="1"/>
  <c r="AV1371" i="1"/>
  <c r="AV1370" i="1"/>
  <c r="AV1369" i="1"/>
  <c r="AV1368" i="1"/>
  <c r="AV1367" i="1"/>
  <c r="AV1366" i="1"/>
  <c r="AV1365" i="1"/>
  <c r="AV1364" i="1"/>
  <c r="AV1363" i="1"/>
  <c r="AV1362" i="1"/>
  <c r="AV1361" i="1"/>
  <c r="AV1360" i="1"/>
  <c r="AV1359" i="1"/>
  <c r="AV1358" i="1"/>
  <c r="AV1357" i="1"/>
  <c r="AV1356" i="1"/>
  <c r="AV1355" i="1"/>
  <c r="AV1354" i="1"/>
  <c r="AV1353" i="1"/>
  <c r="AV1352" i="1"/>
  <c r="AV1351" i="1"/>
  <c r="AV1350" i="1"/>
  <c r="AV1349" i="1"/>
  <c r="AV1348" i="1"/>
  <c r="AV1347" i="1"/>
  <c r="AV1346" i="1"/>
  <c r="AV1345" i="1"/>
  <c r="AV1344" i="1"/>
  <c r="AV1343" i="1"/>
  <c r="AV1342" i="1"/>
  <c r="AV1341" i="1"/>
  <c r="AV1340" i="1"/>
  <c r="AV1339" i="1"/>
  <c r="AV1338" i="1"/>
  <c r="AV1337" i="1"/>
  <c r="AV1336" i="1"/>
  <c r="AV1335" i="1"/>
  <c r="AV1334" i="1"/>
  <c r="AV1333" i="1"/>
  <c r="AV1332" i="1"/>
  <c r="AV1331" i="1"/>
  <c r="AV1330" i="1"/>
  <c r="AV1329" i="1"/>
  <c r="AV1328" i="1"/>
  <c r="AV1327" i="1"/>
  <c r="AV1326" i="1"/>
  <c r="AV1325" i="1"/>
  <c r="AV1324" i="1"/>
  <c r="AV1323" i="1"/>
  <c r="AV1322" i="1"/>
  <c r="AV1321" i="1"/>
  <c r="AV1320" i="1"/>
  <c r="AV1319" i="1"/>
  <c r="AV1318" i="1"/>
  <c r="AV1317" i="1"/>
  <c r="AV1316" i="1"/>
  <c r="AV1315" i="1"/>
  <c r="AV1314" i="1"/>
  <c r="AV1313" i="1"/>
  <c r="AV1312" i="1"/>
  <c r="AV1311" i="1"/>
  <c r="AV1310" i="1"/>
  <c r="AV1309" i="1"/>
  <c r="AV1308" i="1"/>
  <c r="AV1307" i="1"/>
  <c r="AV1306" i="1"/>
  <c r="AV1305" i="1"/>
  <c r="AV1304" i="1"/>
  <c r="AV1303" i="1"/>
  <c r="AV1302" i="1"/>
  <c r="AV1301" i="1"/>
  <c r="AV1300" i="1"/>
  <c r="AV1299" i="1"/>
  <c r="AV1298" i="1"/>
  <c r="AV1297" i="1"/>
  <c r="AV1296" i="1"/>
  <c r="AV1295" i="1"/>
  <c r="AV1294" i="1"/>
  <c r="AV1293" i="1"/>
  <c r="AV1292" i="1"/>
  <c r="AV1291" i="1"/>
  <c r="AV1290" i="1"/>
  <c r="AV1289" i="1"/>
  <c r="AV1288" i="1"/>
  <c r="AV1287" i="1"/>
  <c r="AV1286" i="1"/>
  <c r="AV1285" i="1"/>
  <c r="AV1284" i="1"/>
  <c r="AV1283" i="1"/>
  <c r="AV1282" i="1"/>
  <c r="AV1281" i="1"/>
  <c r="AV1280" i="1"/>
  <c r="AV1279" i="1"/>
  <c r="AV1278" i="1"/>
  <c r="AV1277" i="1"/>
  <c r="AV1276" i="1"/>
  <c r="AV1275" i="1"/>
  <c r="AV1274" i="1"/>
  <c r="AV1273" i="1"/>
  <c r="AV1272" i="1"/>
  <c r="AV1271" i="1"/>
  <c r="AV1270" i="1"/>
  <c r="AV1269" i="1"/>
  <c r="AV1268" i="1"/>
  <c r="AV1267" i="1"/>
  <c r="AV1266" i="1"/>
  <c r="AV1265" i="1"/>
  <c r="AV1264" i="1"/>
  <c r="AV1263" i="1"/>
  <c r="AV1262" i="1"/>
  <c r="AV1261" i="1"/>
  <c r="AV1260" i="1"/>
  <c r="AV1259" i="1"/>
  <c r="AV1258" i="1"/>
  <c r="AV1257" i="1"/>
  <c r="AV1256" i="1"/>
  <c r="AV1255" i="1"/>
  <c r="AV1254" i="1"/>
  <c r="AV1253" i="1"/>
  <c r="AV1252" i="1"/>
  <c r="AV1251" i="1"/>
  <c r="AV1250" i="1"/>
  <c r="AV1249" i="1"/>
  <c r="AV1248" i="1"/>
  <c r="AV1247" i="1"/>
  <c r="AV1246" i="1"/>
  <c r="AV1245" i="1"/>
  <c r="AV1244" i="1"/>
  <c r="AV1243" i="1"/>
  <c r="AV1242" i="1"/>
  <c r="AV1241" i="1"/>
  <c r="AV1240" i="1"/>
  <c r="AV1239" i="1"/>
  <c r="AV1238" i="1"/>
  <c r="AV1237" i="1"/>
  <c r="AV1236" i="1"/>
  <c r="AV1235" i="1"/>
  <c r="AV1234" i="1"/>
  <c r="AV1233" i="1"/>
  <c r="AV1232" i="1"/>
  <c r="AV1231" i="1"/>
  <c r="AV1230" i="1"/>
  <c r="AV1229" i="1"/>
  <c r="AV1228" i="1"/>
  <c r="AV1227" i="1"/>
  <c r="AV1226" i="1"/>
  <c r="AV1225" i="1"/>
  <c r="AV1224" i="1"/>
  <c r="AV1223" i="1"/>
  <c r="AV1222" i="1"/>
  <c r="AV1221" i="1"/>
  <c r="AV1220" i="1"/>
  <c r="AV1219" i="1"/>
  <c r="AV1218" i="1"/>
  <c r="AV1217" i="1"/>
  <c r="AV1216" i="1"/>
  <c r="AV1215" i="1"/>
  <c r="AV1214" i="1"/>
  <c r="AV1213" i="1"/>
  <c r="AV1212" i="1"/>
  <c r="AV1211" i="1"/>
  <c r="AV1210" i="1"/>
  <c r="AV1209" i="1"/>
  <c r="AV1208" i="1"/>
  <c r="AV1207" i="1"/>
  <c r="AV1206" i="1"/>
  <c r="AV1205" i="1"/>
  <c r="AV1204" i="1"/>
  <c r="AV1203" i="1"/>
  <c r="AV1202" i="1"/>
  <c r="AV1201" i="1"/>
  <c r="AV1200" i="1"/>
  <c r="AV1199" i="1"/>
  <c r="AV1198" i="1"/>
  <c r="AV1197" i="1"/>
  <c r="AV1196" i="1"/>
  <c r="AV1195" i="1"/>
  <c r="AV1194" i="1"/>
  <c r="AV1193" i="1"/>
  <c r="AV1192" i="1"/>
  <c r="AV1191" i="1"/>
  <c r="AV1190" i="1"/>
  <c r="AV1189" i="1"/>
  <c r="AV1188" i="1"/>
  <c r="AV1187" i="1"/>
  <c r="AV1186" i="1"/>
  <c r="AV1185" i="1"/>
  <c r="AV1184" i="1"/>
  <c r="AV1183" i="1"/>
  <c r="AV1182" i="1"/>
  <c r="AV1181" i="1"/>
  <c r="AV1180" i="1"/>
  <c r="AV1179" i="1"/>
  <c r="AV1178" i="1"/>
  <c r="AV1177" i="1"/>
  <c r="AV1176" i="1"/>
  <c r="AV1175" i="1"/>
  <c r="AV1174" i="1"/>
  <c r="AV1173" i="1"/>
  <c r="AV1172" i="1"/>
  <c r="AV1171" i="1"/>
  <c r="AV1170" i="1"/>
  <c r="AV1169" i="1"/>
  <c r="AV1168" i="1"/>
  <c r="AV1167" i="1"/>
  <c r="AV1166" i="1"/>
  <c r="AV1165" i="1"/>
  <c r="AV1164" i="1"/>
  <c r="AV1163" i="1"/>
  <c r="AV1162" i="1"/>
  <c r="AV1161" i="1"/>
  <c r="AV1160" i="1"/>
  <c r="AV1159" i="1"/>
  <c r="AV1158" i="1"/>
  <c r="AV1157" i="1"/>
  <c r="AV1156" i="1"/>
  <c r="AV1155" i="1"/>
  <c r="AV1154" i="1"/>
  <c r="AV1153" i="1"/>
  <c r="AV1152" i="1"/>
  <c r="AV1151" i="1"/>
  <c r="AV1150" i="1"/>
  <c r="AV1149" i="1"/>
  <c r="AV1148" i="1"/>
  <c r="AV1147" i="1"/>
  <c r="AV1146" i="1"/>
  <c r="AV1145" i="1"/>
  <c r="AV1144" i="1"/>
  <c r="AV1143" i="1"/>
  <c r="AV1142" i="1"/>
  <c r="AV1141" i="1"/>
  <c r="AV1140" i="1"/>
  <c r="AV1139" i="1"/>
  <c r="AV1138" i="1"/>
  <c r="AV1137" i="1"/>
  <c r="AV1136" i="1"/>
  <c r="AV1135" i="1"/>
  <c r="AV1134" i="1"/>
  <c r="AV1133" i="1"/>
  <c r="AV1132" i="1"/>
  <c r="AV1131" i="1"/>
  <c r="AV1130" i="1"/>
  <c r="AV1129" i="1"/>
  <c r="AV1128" i="1"/>
  <c r="AV1127" i="1"/>
  <c r="AV1126" i="1"/>
  <c r="AV1125" i="1"/>
  <c r="AV1124" i="1"/>
  <c r="AV1123" i="1"/>
  <c r="AV1122" i="1"/>
  <c r="AV1121" i="1"/>
  <c r="AV1120" i="1"/>
  <c r="AV1119" i="1"/>
  <c r="AV1118" i="1"/>
  <c r="AV1117" i="1"/>
  <c r="AV1116" i="1"/>
  <c r="AV1115" i="1"/>
  <c r="AV1114" i="1"/>
  <c r="AV1113" i="1"/>
  <c r="AV1112" i="1"/>
  <c r="AV1111" i="1"/>
  <c r="AV1110" i="1"/>
  <c r="AV1109" i="1"/>
  <c r="AV1108" i="1"/>
  <c r="AV1107" i="1"/>
  <c r="AV1106" i="1"/>
  <c r="AV1105" i="1"/>
  <c r="AV1104" i="1"/>
  <c r="AV1103" i="1"/>
  <c r="AV1102" i="1"/>
  <c r="AV1101" i="1"/>
  <c r="AV1100" i="1"/>
  <c r="AV1099" i="1"/>
  <c r="AV1098" i="1"/>
  <c r="AV1097" i="1"/>
  <c r="AV1096" i="1"/>
  <c r="AV1095" i="1"/>
  <c r="AV1094" i="1"/>
  <c r="AV1093" i="1"/>
  <c r="AV1092" i="1"/>
  <c r="AV1091" i="1"/>
  <c r="AV1090" i="1"/>
  <c r="AV1089" i="1"/>
  <c r="AV1088" i="1"/>
  <c r="AV1087" i="1"/>
  <c r="AV1086" i="1"/>
  <c r="AV1085" i="1"/>
  <c r="AV1084" i="1"/>
  <c r="AV1083" i="1"/>
  <c r="AV1082" i="1"/>
  <c r="AV1081" i="1"/>
  <c r="AV1080" i="1"/>
  <c r="AV1079" i="1"/>
  <c r="AV1078" i="1"/>
  <c r="AV1077" i="1"/>
  <c r="AV1076" i="1"/>
  <c r="AV1075" i="1"/>
  <c r="AV1074" i="1"/>
  <c r="AV1073" i="1"/>
  <c r="AV1072" i="1"/>
  <c r="AV1071" i="1"/>
  <c r="AV1070" i="1"/>
  <c r="AV1069" i="1"/>
  <c r="AV1068" i="1"/>
  <c r="AV1067" i="1"/>
  <c r="AV1066" i="1"/>
  <c r="AV1065" i="1"/>
  <c r="AV1064" i="1"/>
  <c r="AV1063" i="1"/>
  <c r="AV1062" i="1"/>
  <c r="AV1061" i="1"/>
  <c r="AV1060" i="1"/>
  <c r="AV1059" i="1"/>
  <c r="AV1058" i="1"/>
  <c r="AV1057" i="1"/>
  <c r="AV1056" i="1"/>
  <c r="AV1055" i="1"/>
  <c r="AV1054" i="1"/>
  <c r="AV1053" i="1"/>
  <c r="AV1052" i="1"/>
  <c r="AV1051" i="1"/>
  <c r="AV1050" i="1"/>
  <c r="AV1049" i="1"/>
  <c r="AV1048" i="1"/>
  <c r="AV1047" i="1"/>
  <c r="AV1046" i="1"/>
  <c r="AV1045" i="1"/>
  <c r="AV1044" i="1"/>
  <c r="AV1043" i="1"/>
  <c r="AV1042" i="1"/>
  <c r="AV1041" i="1"/>
  <c r="AV1040" i="1"/>
  <c r="AV1039" i="1"/>
  <c r="AV1038" i="1"/>
  <c r="AV1037" i="1"/>
  <c r="AV1036" i="1"/>
  <c r="AV1035" i="1"/>
  <c r="AV1034" i="1"/>
  <c r="AV1033" i="1"/>
  <c r="AV1032" i="1"/>
  <c r="AV1031" i="1"/>
  <c r="AV1030" i="1"/>
  <c r="AV1029" i="1"/>
  <c r="AV1028" i="1"/>
  <c r="AV1027" i="1"/>
  <c r="AV1026" i="1"/>
  <c r="AV1025" i="1"/>
  <c r="AV1024" i="1"/>
  <c r="AV1023" i="1"/>
  <c r="AV1022" i="1"/>
  <c r="AV1021" i="1"/>
  <c r="AV1020" i="1"/>
  <c r="AV1019" i="1"/>
  <c r="AV1018" i="1"/>
  <c r="AV1017" i="1"/>
  <c r="AV1016" i="1"/>
  <c r="AV1015" i="1"/>
  <c r="AV1014" i="1"/>
  <c r="AV1013" i="1"/>
  <c r="AV1012" i="1"/>
  <c r="AV1011" i="1"/>
  <c r="AV1010" i="1"/>
  <c r="AV1009" i="1"/>
  <c r="AV1008" i="1"/>
  <c r="AV1007" i="1"/>
  <c r="AV1006" i="1"/>
  <c r="AV1005" i="1"/>
  <c r="AV1004" i="1"/>
  <c r="AV1003" i="1"/>
  <c r="AV1002" i="1"/>
  <c r="AV1001" i="1"/>
  <c r="AV1000" i="1"/>
  <c r="AV999" i="1"/>
  <c r="AV998" i="1"/>
  <c r="AV997" i="1"/>
  <c r="AV996" i="1"/>
  <c r="AV995" i="1"/>
  <c r="AV994" i="1"/>
  <c r="AV993" i="1"/>
  <c r="AV992" i="1"/>
  <c r="AV991" i="1"/>
  <c r="AV990" i="1"/>
  <c r="AV989" i="1"/>
  <c r="AV988" i="1"/>
  <c r="AV987" i="1"/>
  <c r="AV986" i="1"/>
  <c r="AV985" i="1"/>
  <c r="AV984" i="1"/>
  <c r="AV983" i="1"/>
  <c r="AV982" i="1"/>
  <c r="AV981" i="1"/>
  <c r="AV980" i="1"/>
  <c r="AV979" i="1"/>
  <c r="AV978" i="1"/>
  <c r="AV977" i="1"/>
  <c r="AV976" i="1"/>
  <c r="AV975" i="1"/>
  <c r="AV974" i="1"/>
  <c r="AV973" i="1"/>
  <c r="AV972" i="1"/>
  <c r="AV971" i="1"/>
  <c r="AV970" i="1"/>
  <c r="AV969" i="1"/>
  <c r="AV968" i="1"/>
  <c r="AV967" i="1"/>
  <c r="AV966" i="1"/>
  <c r="AV965" i="1"/>
  <c r="AV964" i="1"/>
  <c r="AV963" i="1"/>
  <c r="AV962" i="1"/>
  <c r="AV961" i="1"/>
  <c r="AV960" i="1"/>
  <c r="AV959" i="1"/>
  <c r="AV958" i="1"/>
  <c r="AV957" i="1"/>
  <c r="AV956" i="1"/>
  <c r="AV955" i="1"/>
  <c r="AV954" i="1"/>
  <c r="AV953" i="1"/>
  <c r="AV952" i="1"/>
  <c r="AV951" i="1"/>
  <c r="AV950" i="1"/>
  <c r="AV949" i="1"/>
  <c r="AV948" i="1"/>
  <c r="AV947" i="1"/>
  <c r="AV946" i="1"/>
  <c r="AV945" i="1"/>
  <c r="AV944" i="1"/>
  <c r="AV943" i="1"/>
  <c r="AV942" i="1"/>
  <c r="AV941" i="1"/>
  <c r="AV940" i="1"/>
  <c r="AV939" i="1"/>
  <c r="AV938" i="1"/>
  <c r="AV937" i="1"/>
  <c r="AV936" i="1"/>
  <c r="AV935" i="1"/>
  <c r="AV934" i="1"/>
  <c r="AV933" i="1"/>
  <c r="AV932" i="1"/>
  <c r="AV931" i="1"/>
  <c r="AV930" i="1"/>
  <c r="AV929" i="1"/>
  <c r="AV928" i="1"/>
  <c r="AV927" i="1"/>
  <c r="AV926" i="1"/>
  <c r="AV925" i="1"/>
  <c r="AV924" i="1"/>
  <c r="AV923" i="1"/>
  <c r="AV922" i="1"/>
  <c r="AV921" i="1"/>
  <c r="AV920" i="1"/>
  <c r="AV919" i="1"/>
  <c r="AV918" i="1"/>
  <c r="AV917" i="1"/>
  <c r="AV916" i="1"/>
  <c r="AV915" i="1"/>
  <c r="AV914" i="1"/>
  <c r="AV913" i="1"/>
  <c r="AV912" i="1"/>
  <c r="AV911" i="1"/>
  <c r="AV910" i="1"/>
  <c r="AV909" i="1"/>
  <c r="AV908" i="1"/>
  <c r="AV907" i="1"/>
  <c r="AV906" i="1"/>
  <c r="AV905" i="1"/>
  <c r="AV904" i="1"/>
  <c r="AV903" i="1"/>
  <c r="AV902" i="1"/>
  <c r="AV901" i="1"/>
  <c r="AV900" i="1"/>
  <c r="AV899" i="1"/>
  <c r="AV898" i="1"/>
  <c r="AV897" i="1"/>
  <c r="AV896" i="1"/>
  <c r="AV895" i="1"/>
  <c r="AV894" i="1"/>
  <c r="AV893" i="1"/>
  <c r="AV892" i="1"/>
  <c r="AV891" i="1"/>
  <c r="AV890" i="1"/>
  <c r="AV889" i="1"/>
  <c r="AV888" i="1"/>
  <c r="AV887" i="1"/>
  <c r="AV886" i="1"/>
  <c r="AV885" i="1"/>
  <c r="AV884" i="1"/>
  <c r="AV883" i="1"/>
  <c r="AV882" i="1"/>
  <c r="AV881" i="1"/>
  <c r="AV880" i="1"/>
  <c r="AV879" i="1"/>
  <c r="AV878" i="1"/>
  <c r="AV877" i="1"/>
  <c r="AV876" i="1"/>
  <c r="AV875" i="1"/>
  <c r="AV874" i="1"/>
  <c r="AV873" i="1"/>
  <c r="AV872" i="1"/>
  <c r="AV871" i="1"/>
  <c r="AV870" i="1"/>
  <c r="AV869" i="1"/>
  <c r="AV868" i="1"/>
  <c r="AV867" i="1"/>
  <c r="AV866" i="1"/>
  <c r="AV865" i="1"/>
  <c r="AV864" i="1"/>
  <c r="AV863" i="1"/>
  <c r="AV862" i="1"/>
  <c r="AV861" i="1"/>
  <c r="AV860" i="1"/>
  <c r="AV859" i="1"/>
  <c r="AV858" i="1"/>
  <c r="AV857" i="1"/>
  <c r="AV856" i="1"/>
  <c r="AV855" i="1"/>
  <c r="AV854" i="1"/>
  <c r="AV853" i="1"/>
  <c r="AV852" i="1"/>
  <c r="AV851" i="1"/>
  <c r="AV850" i="1"/>
  <c r="AV849" i="1"/>
  <c r="AV848" i="1"/>
  <c r="AV847" i="1"/>
  <c r="AV846" i="1"/>
  <c r="AV845" i="1"/>
  <c r="AV844" i="1"/>
  <c r="AV843" i="1"/>
  <c r="AV842" i="1"/>
  <c r="AV841" i="1"/>
  <c r="AV840" i="1"/>
  <c r="AV839" i="1"/>
  <c r="AV838" i="1"/>
  <c r="AV837" i="1"/>
  <c r="AV836" i="1"/>
  <c r="AV835" i="1"/>
  <c r="AV834" i="1"/>
  <c r="AV833" i="1"/>
  <c r="AV832" i="1"/>
  <c r="AV831" i="1"/>
  <c r="AV830" i="1"/>
  <c r="AV829" i="1"/>
  <c r="AV828" i="1"/>
  <c r="AV827" i="1"/>
  <c r="AV826" i="1"/>
  <c r="AV825" i="1"/>
  <c r="AV824" i="1"/>
  <c r="AV823" i="1"/>
  <c r="AV822" i="1"/>
  <c r="AV821" i="1"/>
  <c r="AV820" i="1"/>
  <c r="AV819" i="1"/>
  <c r="AV818" i="1"/>
  <c r="AV817" i="1"/>
  <c r="AV816" i="1"/>
  <c r="AV815" i="1"/>
  <c r="AV814" i="1"/>
  <c r="AV813" i="1"/>
  <c r="AV812" i="1"/>
  <c r="AV811" i="1"/>
  <c r="AV810" i="1"/>
  <c r="AV809" i="1"/>
  <c r="AV808" i="1"/>
  <c r="AV807" i="1"/>
  <c r="AV806" i="1"/>
  <c r="AV805" i="1"/>
  <c r="AV804" i="1"/>
  <c r="AV803" i="1"/>
  <c r="AV802" i="1"/>
  <c r="AV801" i="1"/>
  <c r="AV800" i="1"/>
  <c r="AV799" i="1"/>
  <c r="AV798" i="1"/>
  <c r="AV797" i="1"/>
  <c r="AV796" i="1"/>
  <c r="AV795" i="1"/>
  <c r="AV794" i="1"/>
  <c r="AV793" i="1"/>
  <c r="AV792" i="1"/>
  <c r="AV791" i="1"/>
  <c r="AV790" i="1"/>
  <c r="AV789" i="1"/>
  <c r="AV788" i="1"/>
  <c r="AV787" i="1"/>
  <c r="AV786" i="1"/>
  <c r="AV785" i="1"/>
  <c r="AV784" i="1"/>
  <c r="AV783" i="1"/>
  <c r="AV782" i="1"/>
  <c r="AV781" i="1"/>
  <c r="AV780" i="1"/>
  <c r="AV779" i="1"/>
  <c r="AV778" i="1"/>
  <c r="AV777" i="1"/>
  <c r="AV776" i="1"/>
  <c r="AV775" i="1"/>
  <c r="AV774" i="1"/>
  <c r="AV773" i="1"/>
  <c r="AV772" i="1"/>
  <c r="AV771" i="1"/>
  <c r="AV770" i="1"/>
  <c r="AV769" i="1"/>
  <c r="AV768" i="1"/>
  <c r="AV767" i="1"/>
  <c r="AV766" i="1"/>
  <c r="AV765" i="1"/>
  <c r="AV764" i="1"/>
  <c r="AV763" i="1"/>
  <c r="AV762" i="1"/>
  <c r="AV761" i="1"/>
  <c r="AV760" i="1"/>
  <c r="AV759" i="1"/>
  <c r="AV758" i="1"/>
  <c r="AV757" i="1"/>
  <c r="AV756" i="1"/>
  <c r="AV755" i="1"/>
  <c r="AV754" i="1"/>
  <c r="AV753" i="1"/>
  <c r="AV752" i="1"/>
  <c r="AV751" i="1"/>
  <c r="AV750" i="1"/>
  <c r="AV749" i="1"/>
  <c r="AV748" i="1"/>
  <c r="AV747" i="1"/>
  <c r="AV746" i="1"/>
  <c r="AV745" i="1"/>
  <c r="AV744" i="1"/>
  <c r="AV743" i="1"/>
  <c r="AV742" i="1"/>
  <c r="AV741" i="1"/>
  <c r="AV740" i="1"/>
  <c r="AV739" i="1"/>
  <c r="AV738" i="1"/>
  <c r="AV737" i="1"/>
  <c r="AV736" i="1"/>
  <c r="AV735" i="1"/>
  <c r="AV734" i="1"/>
  <c r="AV733" i="1"/>
  <c r="AV732" i="1"/>
  <c r="AV731" i="1"/>
  <c r="AV730" i="1"/>
  <c r="AV729" i="1"/>
  <c r="AV728" i="1"/>
  <c r="AV727" i="1"/>
  <c r="AV726" i="1"/>
  <c r="AV725" i="1"/>
  <c r="AV724" i="1"/>
  <c r="AV723" i="1"/>
  <c r="AV722" i="1"/>
  <c r="AV721" i="1"/>
  <c r="AV720" i="1"/>
  <c r="AV719" i="1"/>
  <c r="AV718" i="1"/>
  <c r="AV717" i="1"/>
  <c r="AV716" i="1"/>
  <c r="AV715" i="1"/>
  <c r="AV714" i="1"/>
  <c r="AV713" i="1"/>
  <c r="AV712" i="1"/>
  <c r="AV711" i="1"/>
  <c r="AV710" i="1"/>
  <c r="AV709" i="1"/>
  <c r="AV708" i="1"/>
  <c r="AV707" i="1"/>
  <c r="AV706" i="1"/>
  <c r="AV705" i="1"/>
  <c r="AV704" i="1"/>
  <c r="AV703" i="1"/>
  <c r="AV702" i="1"/>
  <c r="AV701" i="1"/>
  <c r="AV700" i="1"/>
  <c r="AV699" i="1"/>
  <c r="AV698" i="1"/>
  <c r="AV697" i="1"/>
  <c r="AV696" i="1"/>
  <c r="AV695" i="1"/>
  <c r="AV694" i="1"/>
  <c r="AV693" i="1"/>
  <c r="AV692" i="1"/>
  <c r="AV691" i="1"/>
  <c r="AV690" i="1"/>
  <c r="AV689" i="1"/>
  <c r="AV688" i="1"/>
  <c r="AV687" i="1"/>
  <c r="AV686" i="1"/>
  <c r="AV685" i="1"/>
  <c r="AV684" i="1"/>
  <c r="AV683" i="1"/>
  <c r="AV682" i="1"/>
  <c r="AV681" i="1"/>
  <c r="AV680" i="1"/>
  <c r="AV679" i="1"/>
  <c r="AV678" i="1"/>
  <c r="AV677" i="1"/>
  <c r="AV676" i="1"/>
  <c r="AV675" i="1"/>
  <c r="AV674" i="1"/>
  <c r="AV673" i="1"/>
  <c r="AV672" i="1"/>
  <c r="AV671" i="1"/>
  <c r="AV670" i="1"/>
  <c r="AV669" i="1"/>
  <c r="AV668" i="1"/>
  <c r="AV667" i="1"/>
  <c r="AV666" i="1"/>
  <c r="AV665" i="1"/>
  <c r="AV664" i="1"/>
  <c r="AV663" i="1"/>
  <c r="AV662" i="1"/>
  <c r="AV661" i="1"/>
  <c r="AV660" i="1"/>
  <c r="AV659" i="1"/>
  <c r="AV658" i="1"/>
  <c r="AV657" i="1"/>
  <c r="AV656" i="1"/>
  <c r="AV655" i="1"/>
  <c r="AV654" i="1"/>
  <c r="AV653" i="1"/>
  <c r="AV652" i="1"/>
  <c r="AV651" i="1"/>
  <c r="AV650" i="1"/>
  <c r="AV649" i="1"/>
  <c r="AV648" i="1"/>
  <c r="AV647" i="1"/>
  <c r="AV646" i="1"/>
  <c r="AV645" i="1"/>
  <c r="AV644" i="1"/>
  <c r="AV643" i="1"/>
  <c r="AV642" i="1"/>
  <c r="AV641" i="1"/>
  <c r="AV640" i="1"/>
  <c r="AV639" i="1"/>
  <c r="AV638" i="1"/>
  <c r="AV637" i="1"/>
  <c r="AV636" i="1"/>
  <c r="AV635" i="1"/>
  <c r="AV634" i="1"/>
  <c r="AV633" i="1"/>
  <c r="AV632" i="1"/>
  <c r="AV631" i="1"/>
  <c r="AV630" i="1"/>
  <c r="AV629" i="1"/>
  <c r="AV628" i="1"/>
  <c r="AV627" i="1"/>
  <c r="AV626" i="1"/>
  <c r="AV625" i="1"/>
  <c r="AV624" i="1"/>
  <c r="AV623" i="1"/>
  <c r="AV622" i="1"/>
  <c r="AV621" i="1"/>
  <c r="AV620" i="1"/>
  <c r="AV619" i="1"/>
  <c r="AV618" i="1"/>
  <c r="AV617" i="1"/>
  <c r="AV616" i="1"/>
  <c r="AV615" i="1"/>
  <c r="AV614" i="1"/>
  <c r="AV613" i="1"/>
  <c r="AV612" i="1"/>
  <c r="AV611" i="1"/>
  <c r="AV610" i="1"/>
  <c r="AV609" i="1"/>
  <c r="AV608" i="1"/>
  <c r="AV607" i="1"/>
  <c r="AV606" i="1"/>
  <c r="AV605" i="1"/>
  <c r="AV604" i="1"/>
  <c r="AV603" i="1"/>
  <c r="AV602" i="1"/>
  <c r="AV601" i="1"/>
  <c r="AV600" i="1"/>
  <c r="AV599" i="1"/>
  <c r="AV598" i="1"/>
  <c r="AV597" i="1"/>
  <c r="AV596" i="1"/>
  <c r="AV595" i="1"/>
  <c r="AV594" i="1"/>
  <c r="AV593" i="1"/>
  <c r="AV592" i="1"/>
  <c r="AV591" i="1"/>
  <c r="AV590" i="1"/>
  <c r="AV589" i="1"/>
  <c r="AV588" i="1"/>
  <c r="AV587" i="1"/>
  <c r="AV586" i="1"/>
  <c r="AV585" i="1"/>
  <c r="AV584" i="1"/>
  <c r="AV583" i="1"/>
  <c r="AV582" i="1"/>
  <c r="AV581" i="1"/>
  <c r="AV580" i="1"/>
  <c r="AV579" i="1"/>
  <c r="AV578" i="1"/>
  <c r="AV577" i="1"/>
  <c r="AV576" i="1"/>
  <c r="AV575" i="1"/>
  <c r="AV574" i="1"/>
  <c r="AV573" i="1"/>
  <c r="AV572" i="1"/>
  <c r="AV571" i="1"/>
  <c r="AV570" i="1"/>
  <c r="AV569" i="1"/>
  <c r="AV568" i="1"/>
  <c r="AV567" i="1"/>
  <c r="AV566" i="1"/>
  <c r="AV565" i="1"/>
  <c r="AV564" i="1"/>
  <c r="AV563" i="1"/>
  <c r="AV562" i="1"/>
  <c r="AV561" i="1"/>
  <c r="AV560" i="1"/>
  <c r="AV559" i="1"/>
  <c r="AV558" i="1"/>
  <c r="AV557" i="1"/>
  <c r="AV556" i="1"/>
  <c r="AV555" i="1"/>
  <c r="AV554" i="1"/>
  <c r="AV553" i="1"/>
  <c r="AV552" i="1"/>
  <c r="AV551" i="1"/>
  <c r="AV550" i="1"/>
  <c r="AV549" i="1"/>
  <c r="AV548" i="1"/>
  <c r="AV547" i="1"/>
  <c r="AV546" i="1"/>
  <c r="AV545" i="1"/>
  <c r="AV544" i="1"/>
  <c r="AV543" i="1"/>
  <c r="AV542" i="1"/>
  <c r="AV541" i="1"/>
  <c r="AV540" i="1"/>
  <c r="AV539" i="1"/>
  <c r="AV538" i="1"/>
  <c r="AV537" i="1"/>
  <c r="AV536" i="1"/>
  <c r="AV535" i="1"/>
  <c r="AV534" i="1"/>
  <c r="AV533" i="1"/>
  <c r="AV532" i="1"/>
  <c r="AV531" i="1"/>
  <c r="AV530" i="1"/>
  <c r="AV529" i="1"/>
  <c r="AV528" i="1"/>
  <c r="AV527" i="1"/>
  <c r="AV526" i="1"/>
  <c r="AV525" i="1"/>
  <c r="AV524" i="1"/>
  <c r="AV523" i="1"/>
  <c r="AV522" i="1"/>
  <c r="AV521" i="1"/>
  <c r="AV520" i="1"/>
  <c r="AV519" i="1"/>
  <c r="AV518" i="1"/>
  <c r="AV517" i="1"/>
  <c r="AV516" i="1"/>
  <c r="AV515" i="1"/>
  <c r="AV514" i="1"/>
  <c r="AV513" i="1"/>
  <c r="AV512" i="1"/>
  <c r="AV511" i="1"/>
  <c r="AV510" i="1"/>
  <c r="AV509" i="1"/>
  <c r="AV508" i="1"/>
  <c r="AV507" i="1"/>
  <c r="AV506" i="1"/>
  <c r="AV505" i="1"/>
  <c r="AV504" i="1"/>
  <c r="AV503" i="1"/>
  <c r="AV502" i="1"/>
  <c r="AV501" i="1"/>
  <c r="AV500" i="1"/>
  <c r="AV499" i="1"/>
  <c r="AV498" i="1"/>
  <c r="AV497" i="1"/>
  <c r="AV496" i="1"/>
  <c r="AV495" i="1"/>
  <c r="AV494" i="1"/>
  <c r="AV493" i="1"/>
  <c r="AV492" i="1"/>
  <c r="AV491" i="1"/>
  <c r="AV490" i="1"/>
  <c r="AV489" i="1"/>
  <c r="AV488" i="1"/>
  <c r="AV487" i="1"/>
  <c r="AV486" i="1"/>
  <c r="AV485" i="1"/>
  <c r="AV484" i="1"/>
  <c r="AV483" i="1"/>
  <c r="AV482" i="1"/>
  <c r="AV481" i="1"/>
  <c r="AV480" i="1"/>
  <c r="AV479" i="1"/>
  <c r="AV478" i="1"/>
  <c r="AV477" i="1"/>
  <c r="AV476" i="1"/>
  <c r="AV475" i="1"/>
  <c r="AV474" i="1"/>
  <c r="AV473" i="1"/>
  <c r="AV472" i="1"/>
  <c r="AV471" i="1"/>
  <c r="AV470" i="1"/>
  <c r="AV469" i="1"/>
  <c r="AV468" i="1"/>
  <c r="AV467" i="1"/>
  <c r="AV466" i="1"/>
  <c r="AV465" i="1"/>
  <c r="AV464" i="1"/>
  <c r="AV463" i="1"/>
  <c r="AV462" i="1"/>
  <c r="AV461" i="1"/>
  <c r="AV460" i="1"/>
  <c r="AV459" i="1"/>
  <c r="AV458" i="1"/>
  <c r="AV457" i="1"/>
  <c r="AV456" i="1"/>
  <c r="AV455" i="1"/>
  <c r="AV454" i="1"/>
  <c r="AV453" i="1"/>
  <c r="AV452" i="1"/>
  <c r="AV451" i="1"/>
  <c r="AV450" i="1"/>
  <c r="AV449" i="1"/>
  <c r="AV448" i="1"/>
  <c r="AV447" i="1"/>
  <c r="AV446" i="1"/>
  <c r="AV445" i="1"/>
  <c r="AV444" i="1"/>
  <c r="AV443" i="1"/>
  <c r="AV442" i="1"/>
  <c r="AV441" i="1"/>
  <c r="AV440" i="1"/>
  <c r="AV439" i="1"/>
  <c r="AV438" i="1"/>
  <c r="AV437" i="1"/>
  <c r="AV436" i="1"/>
  <c r="AV435" i="1"/>
  <c r="AV434" i="1"/>
  <c r="AV433" i="1"/>
  <c r="AV432" i="1"/>
  <c r="AV431" i="1"/>
  <c r="AV430" i="1"/>
  <c r="AV429" i="1"/>
  <c r="AV428" i="1"/>
  <c r="AV427" i="1"/>
  <c r="AV426" i="1"/>
  <c r="AV425" i="1"/>
  <c r="AV424" i="1"/>
  <c r="AV423" i="1"/>
  <c r="AV422" i="1"/>
  <c r="AV421" i="1"/>
  <c r="AV420" i="1"/>
  <c r="AV419" i="1"/>
  <c r="AV418" i="1"/>
  <c r="AV417" i="1"/>
  <c r="AV416" i="1"/>
  <c r="AV415" i="1"/>
  <c r="AV414" i="1"/>
  <c r="AV413" i="1"/>
  <c r="AV412" i="1"/>
  <c r="AV411" i="1"/>
  <c r="AV410" i="1"/>
  <c r="AV409" i="1"/>
  <c r="AV408" i="1"/>
  <c r="AV407" i="1"/>
  <c r="AV406" i="1"/>
  <c r="AV405" i="1"/>
  <c r="AV404" i="1"/>
  <c r="AV403" i="1"/>
  <c r="AV402" i="1"/>
  <c r="AV401" i="1"/>
  <c r="AV400" i="1"/>
  <c r="AV399" i="1"/>
  <c r="AV398" i="1"/>
  <c r="AV397" i="1"/>
  <c r="AV396" i="1"/>
  <c r="AV395" i="1"/>
  <c r="AV394" i="1"/>
  <c r="AV393" i="1"/>
  <c r="AV392" i="1"/>
  <c r="AV391" i="1"/>
  <c r="AV390" i="1"/>
  <c r="AV389" i="1"/>
  <c r="AV388" i="1"/>
  <c r="AV387" i="1"/>
  <c r="AV386" i="1"/>
  <c r="AV385" i="1"/>
  <c r="AV384" i="1"/>
  <c r="AV383" i="1"/>
  <c r="AV382" i="1"/>
  <c r="AV381" i="1"/>
  <c r="AV380" i="1"/>
  <c r="AV379" i="1"/>
  <c r="AV378" i="1"/>
  <c r="AV377" i="1"/>
  <c r="AV376" i="1"/>
  <c r="AV375" i="1"/>
  <c r="AV374" i="1"/>
  <c r="AV373" i="1"/>
  <c r="AV372" i="1"/>
  <c r="AV371" i="1"/>
  <c r="AV370" i="1"/>
  <c r="AV369" i="1"/>
  <c r="AV368" i="1"/>
  <c r="AV367" i="1"/>
  <c r="AV366" i="1"/>
  <c r="AV365" i="1"/>
  <c r="AV364" i="1"/>
  <c r="AV363" i="1"/>
  <c r="AV362" i="1"/>
  <c r="AV361" i="1"/>
  <c r="AV360" i="1"/>
  <c r="AV359" i="1"/>
  <c r="AV358" i="1"/>
  <c r="AV357" i="1"/>
  <c r="AV356" i="1"/>
  <c r="AV355" i="1"/>
  <c r="AV354" i="1"/>
  <c r="AV353" i="1"/>
  <c r="AV352" i="1"/>
  <c r="AV351" i="1"/>
  <c r="AV350" i="1"/>
  <c r="AV349" i="1"/>
  <c r="AV348" i="1"/>
  <c r="AV347" i="1"/>
  <c r="AV346" i="1"/>
  <c r="AV345" i="1"/>
  <c r="AV344" i="1"/>
  <c r="AV343" i="1"/>
  <c r="AV342" i="1"/>
  <c r="AV341" i="1"/>
  <c r="AV340" i="1"/>
  <c r="AV339" i="1"/>
  <c r="AV338" i="1"/>
  <c r="AV337" i="1"/>
  <c r="AV336" i="1"/>
  <c r="AV335" i="1"/>
  <c r="AV334" i="1"/>
  <c r="AV333" i="1"/>
  <c r="AV332" i="1"/>
  <c r="AV331" i="1"/>
  <c r="AV330" i="1"/>
  <c r="AV329" i="1"/>
  <c r="AV328" i="1"/>
  <c r="AV327" i="1"/>
  <c r="AV326" i="1"/>
  <c r="AV325" i="1"/>
  <c r="AV324" i="1"/>
  <c r="AV323" i="1"/>
  <c r="AV322" i="1"/>
  <c r="AV321" i="1"/>
  <c r="AV320" i="1"/>
  <c r="AV319" i="1"/>
  <c r="AV318" i="1"/>
  <c r="AV317" i="1"/>
  <c r="AV316" i="1"/>
  <c r="AV315" i="1"/>
  <c r="AV314" i="1"/>
  <c r="AV313" i="1"/>
  <c r="AV312" i="1"/>
  <c r="AV311" i="1"/>
  <c r="AV310" i="1"/>
  <c r="AV309" i="1"/>
  <c r="AV308" i="1"/>
  <c r="AV307" i="1"/>
  <c r="AV306" i="1"/>
  <c r="AV305" i="1"/>
  <c r="AV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V2144" i="1"/>
  <c r="H26" i="2"/>
  <c r="H24" i="2"/>
  <c r="H22" i="2"/>
  <c r="H21" i="2"/>
  <c r="H20" i="2"/>
  <c r="H18" i="2"/>
  <c r="H17" i="2"/>
  <c r="H16" i="2"/>
  <c r="H14" i="2"/>
  <c r="H12" i="2"/>
  <c r="H10" i="2"/>
  <c r="H8" i="2"/>
  <c r="H6" i="2"/>
  <c r="H4" i="2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" i="1"/>
  <c r="AV2145" i="1" l="1"/>
  <c r="AZ2145" i="1"/>
  <c r="AY2145" i="1"/>
  <c r="I28" i="16"/>
  <c r="L28" i="16" s="1"/>
  <c r="J21" i="2"/>
  <c r="J20" i="2"/>
  <c r="J18" i="2"/>
  <c r="J17" i="2"/>
  <c r="J16" i="2"/>
  <c r="J14" i="2"/>
  <c r="J12" i="2"/>
  <c r="J10" i="2"/>
  <c r="J8" i="2"/>
  <c r="J6" i="2"/>
  <c r="J4" i="2"/>
  <c r="AJ2145" i="1"/>
  <c r="AI2145" i="1"/>
  <c r="AH2145" i="1"/>
  <c r="AG2145" i="1"/>
  <c r="AE2145" i="1"/>
  <c r="Z2145" i="1"/>
  <c r="Y2145" i="1"/>
  <c r="I27" i="2"/>
  <c r="J26" i="2"/>
  <c r="J24" i="2"/>
  <c r="J22" i="2"/>
  <c r="AF2145" i="1" l="1"/>
  <c r="AD2145" i="1"/>
  <c r="AK118" i="1"/>
  <c r="AL118" i="1" s="1"/>
  <c r="AK1965" i="1"/>
  <c r="AL1965" i="1" s="1"/>
  <c r="AK1515" i="1"/>
  <c r="AL1515" i="1" s="1"/>
  <c r="AK1337" i="1"/>
  <c r="AL1337" i="1" s="1"/>
  <c r="AK1692" i="1"/>
  <c r="AL1692" i="1" s="1"/>
  <c r="AK917" i="1"/>
  <c r="AL917" i="1" s="1"/>
  <c r="AK920" i="1"/>
  <c r="AL920" i="1" s="1"/>
  <c r="AK213" i="1"/>
  <c r="AL213" i="1" s="1"/>
  <c r="AK928" i="1"/>
  <c r="AL928" i="1" s="1"/>
  <c r="AK1670" i="1"/>
  <c r="AL1670" i="1" s="1"/>
  <c r="AK858" i="1"/>
  <c r="AL858" i="1" s="1"/>
  <c r="AK1100" i="1"/>
  <c r="AL1100" i="1" s="1"/>
  <c r="AK2024" i="1"/>
  <c r="AL2024" i="1" s="1"/>
  <c r="AK199" i="1"/>
  <c r="AL199" i="1" s="1"/>
  <c r="AK4" i="1"/>
  <c r="AL4" i="1" s="1"/>
  <c r="AK249" i="1"/>
  <c r="AL249" i="1" s="1"/>
  <c r="AK1041" i="1"/>
  <c r="AL1041" i="1" s="1"/>
  <c r="AK1044" i="1"/>
  <c r="AL1044" i="1" s="1"/>
  <c r="AK2110" i="1"/>
  <c r="AL2110" i="1" s="1"/>
  <c r="AK852" i="1"/>
  <c r="AL852" i="1" s="1"/>
  <c r="AK2040" i="1"/>
  <c r="AL2040" i="1" s="1"/>
  <c r="AK1865" i="1"/>
  <c r="AL1865" i="1" s="1"/>
  <c r="AK352" i="1"/>
  <c r="AL352" i="1" s="1"/>
  <c r="AK542" i="1"/>
  <c r="AL542" i="1" s="1"/>
  <c r="AK1228" i="1"/>
  <c r="AL1228" i="1" s="1"/>
  <c r="AK2138" i="1"/>
  <c r="AL2138" i="1" s="1"/>
  <c r="AK793" i="1"/>
  <c r="AL793" i="1" s="1"/>
  <c r="AK1541" i="1"/>
  <c r="AL1541" i="1" s="1"/>
  <c r="AK1247" i="1"/>
  <c r="AL1247" i="1" s="1"/>
  <c r="AK588" i="1"/>
  <c r="AL588" i="1" s="1"/>
  <c r="AK657" i="1"/>
  <c r="AL657" i="1" s="1"/>
  <c r="AK1317" i="1"/>
  <c r="AL1317" i="1" s="1"/>
  <c r="AK1300" i="1"/>
  <c r="AL1300" i="1" s="1"/>
  <c r="AK1499" i="1"/>
  <c r="AL1499" i="1" s="1"/>
  <c r="AK181" i="1"/>
  <c r="AL181" i="1" s="1"/>
  <c r="AK644" i="1"/>
  <c r="AL644" i="1" s="1"/>
  <c r="AK1362" i="1"/>
  <c r="AL1362" i="1" s="1"/>
  <c r="AK1350" i="1"/>
  <c r="AL1350" i="1" s="1"/>
  <c r="AK592" i="1"/>
  <c r="AL592" i="1" s="1"/>
  <c r="AK593" i="1"/>
  <c r="AL593" i="1" s="1"/>
  <c r="AK1727" i="1"/>
  <c r="AL1727" i="1" s="1"/>
  <c r="AK1442" i="1"/>
  <c r="AL1442" i="1" s="1"/>
  <c r="AK1571" i="1"/>
  <c r="AL1571" i="1" s="1"/>
  <c r="AK74" i="1"/>
  <c r="AL74" i="1" s="1"/>
  <c r="AK596" i="1"/>
  <c r="AL596" i="1" s="1"/>
  <c r="AK341" i="1"/>
  <c r="AL341" i="1" s="1"/>
  <c r="AK469" i="1"/>
  <c r="AL469" i="1" s="1"/>
  <c r="AK368" i="1"/>
  <c r="AL368" i="1" s="1"/>
  <c r="AK447" i="1"/>
  <c r="AL447" i="1" s="1"/>
  <c r="AK146" i="1"/>
  <c r="AL146" i="1" s="1"/>
  <c r="AK2012" i="1"/>
  <c r="AL2012" i="1" s="1"/>
  <c r="AK642" i="1"/>
  <c r="AL642" i="1" s="1"/>
  <c r="AK131" i="1"/>
  <c r="AL131" i="1" s="1"/>
  <c r="AK1629" i="1"/>
  <c r="AL1629" i="1" s="1"/>
  <c r="AK1697" i="1"/>
  <c r="AL1697" i="1" s="1"/>
  <c r="AK1682" i="1"/>
  <c r="AL1682" i="1" s="1"/>
  <c r="AK1060" i="1"/>
  <c r="AL1060" i="1" s="1"/>
  <c r="AK1010" i="1"/>
  <c r="AL1010" i="1" s="1"/>
  <c r="AK691" i="1"/>
  <c r="AL691" i="1" s="1"/>
  <c r="AK140" i="1"/>
  <c r="AL140" i="1" s="1"/>
  <c r="AK343" i="1"/>
  <c r="AL343" i="1" s="1"/>
  <c r="AK318" i="1"/>
  <c r="AL318" i="1" s="1"/>
  <c r="AK605" i="1"/>
  <c r="AL605" i="1" s="1"/>
  <c r="AK1967" i="1"/>
  <c r="AL1967" i="1" s="1"/>
  <c r="AK381" i="1"/>
  <c r="AL381" i="1" s="1"/>
  <c r="AK659" i="1"/>
  <c r="AL659" i="1" s="1"/>
  <c r="AK1141" i="1"/>
  <c r="AL1141" i="1" s="1"/>
  <c r="AK1674" i="1"/>
  <c r="AL1674" i="1" s="1"/>
  <c r="AK417" i="1"/>
  <c r="AL417" i="1" s="1"/>
  <c r="AK1809" i="1"/>
  <c r="AL1809" i="1" s="1"/>
  <c r="AK1153" i="1"/>
  <c r="AL1153" i="1" s="1"/>
  <c r="AK1268" i="1"/>
  <c r="AL1268" i="1" s="1"/>
  <c r="AK1045" i="1"/>
  <c r="AL1045" i="1" s="1"/>
  <c r="AK1505" i="1"/>
  <c r="AL1505" i="1" s="1"/>
  <c r="AK530" i="1"/>
  <c r="AL530" i="1" s="1"/>
  <c r="AK455" i="1"/>
  <c r="AL455" i="1" s="1"/>
  <c r="AK57" i="1"/>
  <c r="AL57" i="1" s="1"/>
  <c r="AK463" i="1"/>
  <c r="AL463" i="1" s="1"/>
  <c r="AK1552" i="1"/>
  <c r="AL1552" i="1" s="1"/>
  <c r="AK1906" i="1"/>
  <c r="AL1906" i="1" s="1"/>
  <c r="AK39" i="1"/>
  <c r="AL39" i="1" s="1"/>
  <c r="AK881" i="1"/>
  <c r="AL881" i="1" s="1"/>
  <c r="AK940" i="1"/>
  <c r="AL940" i="1" s="1"/>
  <c r="AK18" i="1"/>
  <c r="AL18" i="1" s="1"/>
  <c r="AK163" i="1"/>
  <c r="AL163" i="1" s="1"/>
  <c r="AK467" i="1"/>
  <c r="AL467" i="1" s="1"/>
  <c r="AK570" i="1"/>
  <c r="AL570" i="1" s="1"/>
  <c r="AK1895" i="1"/>
  <c r="AL1895" i="1" s="1"/>
  <c r="AK1842" i="1"/>
  <c r="AL1842" i="1" s="1"/>
  <c r="AK535" i="1"/>
  <c r="AL535" i="1" s="1"/>
  <c r="AK1529" i="1"/>
  <c r="AL1529" i="1" s="1"/>
  <c r="AK1843" i="1"/>
  <c r="AL1843" i="1" s="1"/>
  <c r="AK891" i="1"/>
  <c r="AL891" i="1" s="1"/>
  <c r="AK1013" i="1"/>
  <c r="AL1013" i="1" s="1"/>
  <c r="AK1666" i="1"/>
  <c r="AL1666" i="1" s="1"/>
  <c r="AK22" i="1"/>
  <c r="AL22" i="1" s="1"/>
  <c r="AK1565" i="1"/>
  <c r="AL1565" i="1" s="1"/>
  <c r="AK1029" i="1"/>
  <c r="AL1029" i="1" s="1"/>
  <c r="AK331" i="1"/>
  <c r="AL331" i="1" s="1"/>
  <c r="AK818" i="1"/>
  <c r="AL818" i="1" s="1"/>
  <c r="AK1983" i="1"/>
  <c r="AL1983" i="1" s="1"/>
  <c r="AK176" i="1"/>
  <c r="AL176" i="1" s="1"/>
  <c r="AK819" i="1"/>
  <c r="AL819" i="1" s="1"/>
  <c r="AK1050" i="1"/>
  <c r="AL1050" i="1" s="1"/>
  <c r="AK1241" i="1"/>
  <c r="AL1241" i="1" s="1"/>
  <c r="AK639" i="1"/>
  <c r="AL639" i="1" s="1"/>
  <c r="AK2009" i="1"/>
  <c r="AL2009" i="1" s="1"/>
  <c r="AK1160" i="1"/>
  <c r="AL1160" i="1" s="1"/>
  <c r="AK60" i="1"/>
  <c r="AL60" i="1" s="1"/>
  <c r="AK1255" i="1"/>
  <c r="AL1255" i="1" s="1"/>
  <c r="AK312" i="1"/>
  <c r="AL312" i="1" s="1"/>
  <c r="AK265" i="1"/>
  <c r="AL265" i="1" s="1"/>
  <c r="AK1394" i="1"/>
  <c r="AL1394" i="1" s="1"/>
  <c r="AK44" i="1"/>
  <c r="AL44" i="1" s="1"/>
  <c r="AK651" i="1"/>
  <c r="AL651" i="1" s="1"/>
  <c r="AK703" i="1"/>
  <c r="AL703" i="1" s="1"/>
  <c r="AK627" i="1"/>
  <c r="AL627" i="1" s="1"/>
  <c r="AK1850" i="1"/>
  <c r="AL1850" i="1" s="1"/>
  <c r="AK518" i="1"/>
  <c r="AL518" i="1" s="1"/>
  <c r="AK859" i="1"/>
  <c r="AL859" i="1" s="1"/>
  <c r="AK490" i="1"/>
  <c r="AL490" i="1" s="1"/>
  <c r="AK1635" i="1"/>
  <c r="AL1635" i="1" s="1"/>
  <c r="AK238" i="1"/>
  <c r="AL238" i="1" s="1"/>
  <c r="AK1470" i="1"/>
  <c r="AL1470" i="1" s="1"/>
  <c r="AK49" i="1"/>
  <c r="AL49" i="1" s="1"/>
  <c r="AK320" i="1"/>
  <c r="AL320" i="1" s="1"/>
  <c r="AK734" i="1"/>
  <c r="AL734" i="1" s="1"/>
  <c r="AK1017" i="1"/>
  <c r="AL1017" i="1" s="1"/>
  <c r="AK1154" i="1"/>
  <c r="AL1154" i="1" s="1"/>
  <c r="AK799" i="1"/>
  <c r="AL799" i="1" s="1"/>
  <c r="AK623" i="1"/>
  <c r="AL623" i="1" s="1"/>
  <c r="AK345" i="1"/>
  <c r="AL345" i="1" s="1"/>
  <c r="AK1105" i="1"/>
  <c r="AL1105" i="1" s="1"/>
  <c r="AK98" i="1"/>
  <c r="AL98" i="1" s="1"/>
  <c r="AK346" i="1"/>
  <c r="AL346" i="1" s="1"/>
  <c r="AK395" i="1"/>
  <c r="AL395" i="1" s="1"/>
  <c r="AK836" i="1"/>
  <c r="AL836" i="1" s="1"/>
  <c r="AK1398" i="1"/>
  <c r="AL1398" i="1" s="1"/>
  <c r="AK193" i="1"/>
  <c r="AL193" i="1" s="1"/>
  <c r="AK1401" i="1"/>
  <c r="AL1401" i="1" s="1"/>
  <c r="AK1404" i="1"/>
  <c r="AL1404" i="1" s="1"/>
  <c r="AK589" i="1"/>
  <c r="AL589" i="1" s="1"/>
  <c r="AK719" i="1"/>
  <c r="AL719" i="1" s="1"/>
  <c r="AK1519" i="1"/>
  <c r="AL1519" i="1" s="1"/>
  <c r="AK1867" i="1"/>
  <c r="AL1867" i="1" s="1"/>
  <c r="AK502" i="1"/>
  <c r="AL502" i="1" s="1"/>
  <c r="AK1926" i="1"/>
  <c r="AL1926" i="1" s="1"/>
  <c r="AK1023" i="1"/>
  <c r="AL1023" i="1" s="1"/>
  <c r="AK13" i="1"/>
  <c r="AL13" i="1" s="1"/>
  <c r="AK359" i="1"/>
  <c r="AL359" i="1" s="1"/>
  <c r="AK383" i="1"/>
  <c r="AL383" i="1" s="1"/>
  <c r="AK855" i="1"/>
  <c r="AL855" i="1" s="1"/>
  <c r="AK1870" i="1"/>
  <c r="AL1870" i="1" s="1"/>
  <c r="AK2014" i="1"/>
  <c r="AL2014" i="1" s="1"/>
  <c r="AK1363" i="1"/>
  <c r="AL1363" i="1" s="1"/>
  <c r="AK179" i="1"/>
  <c r="AL179" i="1" s="1"/>
  <c r="AK822" i="1"/>
  <c r="AL822" i="1" s="1"/>
  <c r="AK1903" i="1"/>
  <c r="AL1903" i="1" s="1"/>
  <c r="AK1585" i="1"/>
  <c r="AL1585" i="1" s="1"/>
  <c r="AK285" i="1"/>
  <c r="AL285" i="1" s="1"/>
  <c r="AK1265" i="1"/>
  <c r="AL1265" i="1" s="1"/>
  <c r="AK555" i="1"/>
  <c r="AL555" i="1" s="1"/>
  <c r="AK1821" i="1"/>
  <c r="AL1821" i="1" s="1"/>
  <c r="AK1056" i="1"/>
  <c r="AL1056" i="1" s="1"/>
  <c r="AK1866" i="1"/>
  <c r="AL1866" i="1" s="1"/>
  <c r="AK1062" i="1"/>
  <c r="AL1062" i="1" s="1"/>
  <c r="AK1872" i="1"/>
  <c r="AL1872" i="1" s="1"/>
  <c r="AK2141" i="1"/>
  <c r="AL2141" i="1" s="1"/>
  <c r="AK2135" i="1"/>
  <c r="AL2135" i="1" s="1"/>
  <c r="AK2134" i="1"/>
  <c r="AL2134" i="1" s="1"/>
  <c r="AK2117" i="1"/>
  <c r="AL2117" i="1" s="1"/>
  <c r="AK2113" i="1"/>
  <c r="AL2113" i="1" s="1"/>
  <c r="AK2142" i="1"/>
  <c r="AL2142" i="1" s="1"/>
  <c r="AK1790" i="1"/>
  <c r="AL1790" i="1" s="1"/>
  <c r="AK1325" i="1"/>
  <c r="AL1325" i="1" s="1"/>
  <c r="AK1173" i="1"/>
  <c r="AL1173" i="1" s="1"/>
  <c r="AK87" i="1"/>
  <c r="AL87" i="1" s="1"/>
  <c r="AK1373" i="1"/>
  <c r="AL1373" i="1" s="1"/>
  <c r="AK1039" i="1"/>
  <c r="AL1039" i="1" s="1"/>
  <c r="AK1016" i="1"/>
  <c r="AL1016" i="1" s="1"/>
  <c r="AK916" i="1"/>
  <c r="AL916" i="1" s="1"/>
  <c r="AK116" i="1"/>
  <c r="AL116" i="1" s="1"/>
  <c r="AK52" i="1"/>
  <c r="AL52" i="1" s="1"/>
  <c r="AK109" i="1"/>
  <c r="AL109" i="1" s="1"/>
  <c r="AK599" i="1"/>
  <c r="AL599" i="1" s="1"/>
  <c r="AK42" i="1"/>
  <c r="AL42" i="1" s="1"/>
  <c r="AK1326" i="1"/>
  <c r="AL1326" i="1" s="1"/>
  <c r="AK2106" i="1"/>
  <c r="AL2106" i="1" s="1"/>
  <c r="AK2105" i="1"/>
  <c r="AL2105" i="1" s="1"/>
  <c r="AK2102" i="1"/>
  <c r="AL2102" i="1" s="1"/>
  <c r="AK2099" i="1"/>
  <c r="AL2099" i="1" s="1"/>
  <c r="AK2098" i="1"/>
  <c r="AL2098" i="1" s="1"/>
  <c r="AK2076" i="1"/>
  <c r="AL2076" i="1" s="1"/>
  <c r="AK2073" i="1"/>
  <c r="AL2073" i="1" s="1"/>
  <c r="AK2072" i="1"/>
  <c r="AL2072" i="1" s="1"/>
  <c r="AK2071" i="1"/>
  <c r="AL2071" i="1" s="1"/>
  <c r="AK2068" i="1"/>
  <c r="AL2068" i="1" s="1"/>
  <c r="AK2060" i="1"/>
  <c r="AL2060" i="1" s="1"/>
  <c r="AK2050" i="1"/>
  <c r="AL2050" i="1" s="1"/>
  <c r="AK1969" i="1"/>
  <c r="AL1969" i="1" s="1"/>
  <c r="AK1961" i="1"/>
  <c r="AL1961" i="1" s="1"/>
  <c r="AK1957" i="1"/>
  <c r="AL1957" i="1" s="1"/>
  <c r="AK1040" i="1"/>
  <c r="AL1040" i="1" s="1"/>
  <c r="AK1748" i="1"/>
  <c r="AL1748" i="1" s="1"/>
  <c r="AK1593" i="1"/>
  <c r="AL1593" i="1" s="1"/>
  <c r="AK1579" i="1"/>
  <c r="AL1579" i="1" s="1"/>
  <c r="AK1036" i="1"/>
  <c r="AL1036" i="1" s="1"/>
  <c r="AK1624" i="1"/>
  <c r="AL1624" i="1" s="1"/>
  <c r="AK533" i="1"/>
  <c r="AL533" i="1" s="1"/>
  <c r="AK1730" i="1"/>
  <c r="AL1730" i="1" s="1"/>
  <c r="AK831" i="1"/>
  <c r="AL831" i="1" s="1"/>
  <c r="AK682" i="1"/>
  <c r="AL682" i="1" s="1"/>
  <c r="AK378" i="1"/>
  <c r="AL378" i="1" s="1"/>
  <c r="AK907" i="1"/>
  <c r="AL907" i="1" s="1"/>
  <c r="AK698" i="1"/>
  <c r="AL698" i="1" s="1"/>
  <c r="AK457" i="1"/>
  <c r="AL457" i="1" s="1"/>
  <c r="AK789" i="1"/>
  <c r="AL789" i="1" s="1"/>
  <c r="AK562" i="1"/>
  <c r="AL562" i="1" s="1"/>
  <c r="AK219" i="1"/>
  <c r="AL219" i="1" s="1"/>
  <c r="AK2028" i="1"/>
  <c r="AL2028" i="1" s="1"/>
  <c r="AK1912" i="1"/>
  <c r="AL1912" i="1" s="1"/>
  <c r="AK1827" i="1"/>
  <c r="AL1827" i="1" s="1"/>
  <c r="AK1801" i="1"/>
  <c r="AL1801" i="1" s="1"/>
  <c r="AK1617" i="1"/>
  <c r="AL1617" i="1" s="1"/>
  <c r="AK1463" i="1"/>
  <c r="AL1463" i="1" s="1"/>
  <c r="AK1352" i="1"/>
  <c r="AL1352" i="1" s="1"/>
  <c r="AK841" i="1"/>
  <c r="AL841" i="1" s="1"/>
  <c r="AK544" i="1"/>
  <c r="AL544" i="1" s="1"/>
  <c r="AK388" i="1"/>
  <c r="AL388" i="1" s="1"/>
  <c r="AK486" i="1"/>
  <c r="AL486" i="1" s="1"/>
  <c r="AK1242" i="1"/>
  <c r="AL1242" i="1" s="1"/>
  <c r="AK814" i="1"/>
  <c r="AL814" i="1" s="1"/>
  <c r="AK554" i="1"/>
  <c r="AL554" i="1" s="1"/>
  <c r="AK453" i="1"/>
  <c r="AL453" i="1" s="1"/>
  <c r="AK157" i="1"/>
  <c r="AL157" i="1" s="1"/>
  <c r="AK828" i="1"/>
  <c r="AL828" i="1" s="1"/>
  <c r="AK843" i="1"/>
  <c r="AL843" i="1" s="1"/>
  <c r="AK743" i="1"/>
  <c r="AL743" i="1" s="1"/>
  <c r="AK6" i="1"/>
  <c r="AL6" i="1" s="1"/>
  <c r="AK1673" i="1"/>
  <c r="AL1673" i="1" s="1"/>
  <c r="AK1616" i="1"/>
  <c r="AL1616" i="1" s="1"/>
  <c r="AK1566" i="1"/>
  <c r="AL1566" i="1" s="1"/>
  <c r="AK1558" i="1"/>
  <c r="AL1558" i="1" s="1"/>
  <c r="AK1436" i="1"/>
  <c r="AL1436" i="1" s="1"/>
  <c r="AK1433" i="1"/>
  <c r="AL1433" i="1" s="1"/>
  <c r="AK1968" i="1"/>
  <c r="AL1968" i="1" s="1"/>
  <c r="AK1779" i="1"/>
  <c r="AL1779" i="1" s="1"/>
  <c r="AK1848" i="1"/>
  <c r="AL1848" i="1" s="1"/>
  <c r="AK1654" i="1"/>
  <c r="AL1654" i="1" s="1"/>
  <c r="AK1309" i="1"/>
  <c r="AL1309" i="1" s="1"/>
  <c r="AK1250" i="1"/>
  <c r="AL1250" i="1" s="1"/>
  <c r="AK1185" i="1"/>
  <c r="AL1185" i="1" s="1"/>
  <c r="AK977" i="1"/>
  <c r="AL977" i="1" s="1"/>
  <c r="AK566" i="1"/>
  <c r="AL566" i="1" s="1"/>
  <c r="AK174" i="1"/>
  <c r="AL174" i="1" s="1"/>
  <c r="AK1518" i="1"/>
  <c r="AL1518" i="1" s="1"/>
  <c r="AK1279" i="1"/>
  <c r="AL1279" i="1" s="1"/>
  <c r="AK1190" i="1"/>
  <c r="AL1190" i="1" s="1"/>
  <c r="AK1131" i="1"/>
  <c r="AL1131" i="1" s="1"/>
  <c r="AK919" i="1"/>
  <c r="AL919" i="1" s="1"/>
  <c r="AK875" i="1"/>
  <c r="AL875" i="1" s="1"/>
  <c r="AK765" i="1"/>
  <c r="AL765" i="1" s="1"/>
  <c r="AK628" i="1"/>
  <c r="AL628" i="1" s="1"/>
  <c r="AK576" i="1"/>
  <c r="AL576" i="1" s="1"/>
  <c r="AK307" i="1"/>
  <c r="AL307" i="1" s="1"/>
  <c r="AK119" i="1"/>
  <c r="AL119" i="1" s="1"/>
  <c r="AK529" i="1"/>
  <c r="AL529" i="1" s="1"/>
  <c r="AK1982" i="1"/>
  <c r="AL1982" i="1" s="1"/>
  <c r="AK1384" i="1"/>
  <c r="AL1384" i="1" s="1"/>
  <c r="AK1791" i="1"/>
  <c r="AL1791" i="1" s="1"/>
  <c r="AK1778" i="1"/>
  <c r="AL1778" i="1" s="1"/>
  <c r="AK1767" i="1"/>
  <c r="AL1767" i="1" s="1"/>
  <c r="AK1726" i="1"/>
  <c r="AL1726" i="1" s="1"/>
  <c r="AK1618" i="1"/>
  <c r="AL1618" i="1" s="1"/>
  <c r="AK1542" i="1"/>
  <c r="AL1542" i="1" s="1"/>
  <c r="AK1526" i="1"/>
  <c r="AL1526" i="1" s="1"/>
  <c r="AK1521" i="1"/>
  <c r="AL1521" i="1" s="1"/>
  <c r="AK1092" i="1"/>
  <c r="AL1092" i="1" s="1"/>
  <c r="AK1089" i="1"/>
  <c r="AL1089" i="1" s="1"/>
  <c r="AK1052" i="1"/>
  <c r="AL1052" i="1" s="1"/>
  <c r="AK926" i="1"/>
  <c r="AL926" i="1" s="1"/>
  <c r="AK915" i="1"/>
  <c r="AL915" i="1" s="1"/>
  <c r="AK908" i="1"/>
  <c r="AL908" i="1" s="1"/>
  <c r="AK904" i="1"/>
  <c r="AL904" i="1" s="1"/>
  <c r="AK791" i="1"/>
  <c r="AL791" i="1" s="1"/>
  <c r="AK784" i="1"/>
  <c r="AL784" i="1" s="1"/>
  <c r="AK779" i="1"/>
  <c r="AL779" i="1" s="1"/>
  <c r="AK2037" i="1"/>
  <c r="AL2037" i="1" s="1"/>
  <c r="AK2036" i="1"/>
  <c r="AL2036" i="1" s="1"/>
  <c r="AK2015" i="1"/>
  <c r="AL2015" i="1" s="1"/>
  <c r="AK1925" i="1"/>
  <c r="AL1925" i="1" s="1"/>
  <c r="AK1904" i="1"/>
  <c r="AL1904" i="1" s="1"/>
  <c r="AK1812" i="1"/>
  <c r="AL1812" i="1" s="1"/>
  <c r="AK470" i="1"/>
  <c r="AL470" i="1" s="1"/>
  <c r="AK361" i="1"/>
  <c r="AL361" i="1" s="1"/>
  <c r="AK1854" i="1"/>
  <c r="AL1854" i="1" s="1"/>
  <c r="AK1768" i="1"/>
  <c r="AL1768" i="1" s="1"/>
  <c r="AK9" i="1"/>
  <c r="AL9" i="1" s="1"/>
  <c r="AK356" i="1"/>
  <c r="AL356" i="1" s="1"/>
  <c r="AK127" i="1"/>
  <c r="AL127" i="1" s="1"/>
  <c r="AK1568" i="1"/>
  <c r="AL1568" i="1" s="1"/>
  <c r="AK1167" i="1"/>
  <c r="AL1167" i="1" s="1"/>
  <c r="AK996" i="1"/>
  <c r="AL996" i="1" s="1"/>
  <c r="AK782" i="1"/>
  <c r="AL782" i="1" s="1"/>
  <c r="AK414" i="1"/>
  <c r="AL414" i="1" s="1"/>
  <c r="AK137" i="1"/>
  <c r="AL137" i="1" s="1"/>
  <c r="AK95" i="1"/>
  <c r="AL95" i="1" s="1"/>
  <c r="AK1402" i="1"/>
  <c r="AL1402" i="1" s="1"/>
  <c r="AK1391" i="1"/>
  <c r="AL1391" i="1" s="1"/>
  <c r="AK1285" i="1"/>
  <c r="AL1285" i="1" s="1"/>
  <c r="AK1024" i="1"/>
  <c r="AL1024" i="1" s="1"/>
  <c r="AK969" i="1"/>
  <c r="AL969" i="1" s="1"/>
  <c r="AK839" i="1"/>
  <c r="AL839" i="1" s="1"/>
  <c r="AK751" i="1"/>
  <c r="AL751" i="1" s="1"/>
  <c r="AK473" i="1"/>
  <c r="AL473" i="1" s="1"/>
  <c r="AK358" i="1"/>
  <c r="AL358" i="1" s="1"/>
  <c r="AK275" i="1"/>
  <c r="AL275" i="1" s="1"/>
  <c r="AK132" i="1"/>
  <c r="AL132" i="1" s="1"/>
  <c r="AK82" i="1"/>
  <c r="AL82" i="1" s="1"/>
  <c r="AK620" i="1"/>
  <c r="AL620" i="1" s="1"/>
  <c r="AK460" i="1"/>
  <c r="AL460" i="1" s="1"/>
  <c r="AK79" i="1"/>
  <c r="AL79" i="1" s="1"/>
  <c r="AK374" i="1"/>
  <c r="AL374" i="1" s="1"/>
  <c r="AK171" i="1"/>
  <c r="AL171" i="1" s="1"/>
  <c r="AK5" i="1"/>
  <c r="AL5" i="1" s="1"/>
  <c r="AK2082" i="1"/>
  <c r="AL2082" i="1" s="1"/>
  <c r="AK2053" i="1"/>
  <c r="AL2053" i="1" s="1"/>
  <c r="AK2017" i="1"/>
  <c r="AL2017" i="1" s="1"/>
  <c r="AK348" i="1"/>
  <c r="AL348" i="1" s="1"/>
  <c r="AK152" i="1"/>
  <c r="AL152" i="1" s="1"/>
  <c r="AK1816" i="1"/>
  <c r="AL1816" i="1" s="1"/>
  <c r="AK1693" i="1"/>
  <c r="AL1693" i="1" s="1"/>
  <c r="AK1672" i="1"/>
  <c r="AL1672" i="1" s="1"/>
  <c r="AK1581" i="1"/>
  <c r="AL1581" i="1" s="1"/>
  <c r="AK1307" i="1"/>
  <c r="AL1307" i="1" s="1"/>
  <c r="AK905" i="1"/>
  <c r="AL905" i="1" s="1"/>
  <c r="AK811" i="1"/>
  <c r="AL811" i="1" s="1"/>
  <c r="AK247" i="1"/>
  <c r="AL247" i="1" s="1"/>
  <c r="AK1760" i="1"/>
  <c r="AL1760" i="1" s="1"/>
  <c r="AK1732" i="1"/>
  <c r="AL1732" i="1" s="1"/>
  <c r="AK1578" i="1"/>
  <c r="AL1578" i="1" s="1"/>
  <c r="AK1303" i="1"/>
  <c r="AL1303" i="1" s="1"/>
  <c r="AK898" i="1"/>
  <c r="AL898" i="1" s="1"/>
  <c r="AK711" i="1"/>
  <c r="AL711" i="1" s="1"/>
  <c r="AK608" i="1"/>
  <c r="AL608" i="1" s="1"/>
  <c r="AK437" i="1"/>
  <c r="AL437" i="1" s="1"/>
  <c r="AK281" i="1"/>
  <c r="AL281" i="1" s="1"/>
  <c r="AK1511" i="1"/>
  <c r="AL1511" i="1" s="1"/>
  <c r="AK1509" i="1"/>
  <c r="AL1509" i="1" s="1"/>
  <c r="AK1490" i="1"/>
  <c r="AL1490" i="1" s="1"/>
  <c r="AK1472" i="1"/>
  <c r="AL1472" i="1" s="1"/>
  <c r="AK1468" i="1"/>
  <c r="AL1468" i="1" s="1"/>
  <c r="AK1428" i="1"/>
  <c r="AL1428" i="1" s="1"/>
  <c r="AK1332" i="1"/>
  <c r="AL1332" i="1" s="1"/>
  <c r="AK1286" i="1"/>
  <c r="AL1286" i="1" s="1"/>
  <c r="AK1063" i="1"/>
  <c r="AL1063" i="1" s="1"/>
  <c r="AK428" i="1"/>
  <c r="AL428" i="1" s="1"/>
  <c r="AK282" i="1"/>
  <c r="AL282" i="1" s="1"/>
  <c r="AK177" i="1"/>
  <c r="AL177" i="1" s="1"/>
  <c r="AK100" i="1"/>
  <c r="AL100" i="1" s="1"/>
  <c r="AK61" i="1"/>
  <c r="AL61" i="1" s="1"/>
  <c r="AK1274" i="1"/>
  <c r="AL1274" i="1" s="1"/>
  <c r="AK936" i="1"/>
  <c r="AL936" i="1" s="1"/>
  <c r="AK870" i="1"/>
  <c r="AL870" i="1" s="1"/>
  <c r="AK798" i="1"/>
  <c r="AL798" i="1" s="1"/>
  <c r="AK728" i="1"/>
  <c r="AL728" i="1" s="1"/>
  <c r="AK671" i="1"/>
  <c r="AL671" i="1" s="1"/>
  <c r="AK629" i="1"/>
  <c r="AL629" i="1" s="1"/>
  <c r="AK574" i="1"/>
  <c r="AL574" i="1" s="1"/>
  <c r="AK493" i="1"/>
  <c r="AL493" i="1" s="1"/>
  <c r="AK441" i="1"/>
  <c r="AL441" i="1" s="1"/>
  <c r="AK391" i="1"/>
  <c r="AL391" i="1" s="1"/>
  <c r="AK192" i="1"/>
  <c r="AL192" i="1" s="1"/>
  <c r="AK139" i="1"/>
  <c r="AL139" i="1" s="1"/>
  <c r="AK81" i="1"/>
  <c r="AL81" i="1" s="1"/>
  <c r="AK56" i="1"/>
  <c r="AL56" i="1" s="1"/>
  <c r="AK1196" i="1"/>
  <c r="AL1196" i="1" s="1"/>
  <c r="AK1127" i="1"/>
  <c r="AL1127" i="1" s="1"/>
  <c r="AK1026" i="1"/>
  <c r="AL1026" i="1" s="1"/>
  <c r="AK861" i="1"/>
  <c r="AL861" i="1" s="1"/>
  <c r="AK786" i="1"/>
  <c r="AL786" i="1" s="1"/>
  <c r="AK601" i="1"/>
  <c r="AL601" i="1" s="1"/>
  <c r="AK444" i="1"/>
  <c r="AL444" i="1" s="1"/>
  <c r="AK434" i="1"/>
  <c r="AL434" i="1" s="1"/>
  <c r="AK404" i="1"/>
  <c r="AL404" i="1" s="1"/>
  <c r="AK291" i="1"/>
  <c r="AL291" i="1" s="1"/>
  <c r="AK250" i="1"/>
  <c r="AL250" i="1" s="1"/>
  <c r="AK76" i="1"/>
  <c r="AL76" i="1" s="1"/>
  <c r="AK1592" i="1"/>
  <c r="AL1592" i="1" s="1"/>
  <c r="AK25" i="1"/>
  <c r="AL25" i="1" s="1"/>
  <c r="AK15" i="1"/>
  <c r="AL15" i="1" s="1"/>
  <c r="AK1911" i="1"/>
  <c r="AL1911" i="1" s="1"/>
  <c r="AK1881" i="1"/>
  <c r="AL1881" i="1" s="1"/>
  <c r="AK1633" i="1"/>
  <c r="AL1633" i="1" s="1"/>
  <c r="AK1469" i="1"/>
  <c r="AL1469" i="1" s="1"/>
  <c r="AK1257" i="1"/>
  <c r="AL1257" i="1" s="1"/>
  <c r="AK1232" i="1"/>
  <c r="AL1232" i="1" s="1"/>
  <c r="AK877" i="1"/>
  <c r="AL877" i="1" s="1"/>
  <c r="AK835" i="1"/>
  <c r="AL835" i="1" s="1"/>
  <c r="AK821" i="1"/>
  <c r="AL821" i="1" s="1"/>
  <c r="AK732" i="1"/>
  <c r="AL732" i="1" s="1"/>
  <c r="AK721" i="1"/>
  <c r="AL721" i="1" s="1"/>
  <c r="AK712" i="1"/>
  <c r="AL712" i="1" s="1"/>
  <c r="AK648" i="1"/>
  <c r="AL648" i="1" s="1"/>
  <c r="AK548" i="1"/>
  <c r="AL548" i="1" s="1"/>
  <c r="AK461" i="1"/>
  <c r="AL461" i="1" s="1"/>
  <c r="AK429" i="1"/>
  <c r="AL429" i="1" s="1"/>
  <c r="AK296" i="1"/>
  <c r="AL296" i="1" s="1"/>
  <c r="AK248" i="1"/>
  <c r="AL248" i="1" s="1"/>
  <c r="AK201" i="1"/>
  <c r="AL201" i="1" s="1"/>
  <c r="AK138" i="1"/>
  <c r="AL138" i="1" s="1"/>
  <c r="AK1723" i="1"/>
  <c r="AL1723" i="1" s="1"/>
  <c r="AK1652" i="1"/>
  <c r="AL1652" i="1" s="1"/>
  <c r="AK1234" i="1"/>
  <c r="AL1234" i="1" s="1"/>
  <c r="AK865" i="1"/>
  <c r="AL865" i="1" s="1"/>
  <c r="AK778" i="1"/>
  <c r="AL778" i="1" s="1"/>
  <c r="AK727" i="1"/>
  <c r="AL727" i="1" s="1"/>
  <c r="AK519" i="1"/>
  <c r="AL519" i="1" s="1"/>
  <c r="AK423" i="1"/>
  <c r="AL423" i="1" s="1"/>
  <c r="AK243" i="1"/>
  <c r="AL243" i="1" s="1"/>
  <c r="AK161" i="1"/>
  <c r="AL161" i="1" s="1"/>
  <c r="AK631" i="1"/>
  <c r="AL631" i="1" s="1"/>
  <c r="AK420" i="1"/>
  <c r="AL420" i="1" s="1"/>
  <c r="AK1376" i="1"/>
  <c r="AL1376" i="1" s="1"/>
  <c r="AK1365" i="1"/>
  <c r="AL1365" i="1" s="1"/>
  <c r="AK1246" i="1"/>
  <c r="AL1246" i="1" s="1"/>
  <c r="AK1042" i="1"/>
  <c r="AL1042" i="1" s="1"/>
  <c r="AK781" i="1"/>
  <c r="AL781" i="1" s="1"/>
  <c r="AK89" i="1"/>
  <c r="AL89" i="1" s="1"/>
  <c r="AK1193" i="1"/>
  <c r="AL1193" i="1" s="1"/>
  <c r="AK1143" i="1"/>
  <c r="AL1143" i="1" s="1"/>
  <c r="AK1114" i="1"/>
  <c r="AL1114" i="1" s="1"/>
  <c r="AK706" i="1"/>
  <c r="AL706" i="1" s="1"/>
  <c r="AK581" i="1"/>
  <c r="AL581" i="1" s="1"/>
  <c r="AK830" i="1"/>
  <c r="AL830" i="1" s="1"/>
  <c r="AK517" i="1"/>
  <c r="AL517" i="1" s="1"/>
  <c r="AK207" i="1"/>
  <c r="AL207" i="1" s="1"/>
  <c r="AK158" i="1"/>
  <c r="AL158" i="1" s="1"/>
  <c r="AK72" i="1"/>
  <c r="AL72" i="1" s="1"/>
  <c r="AK47" i="1"/>
  <c r="AL47" i="1" s="1"/>
  <c r="AK38" i="1"/>
  <c r="AL38" i="1" s="1"/>
  <c r="AK2" i="1"/>
  <c r="AK1861" i="1"/>
  <c r="AL1861" i="1" s="1"/>
  <c r="AK1859" i="1"/>
  <c r="AL1859" i="1" s="1"/>
  <c r="AK1855" i="1"/>
  <c r="AL1855" i="1" s="1"/>
  <c r="AK1851" i="1"/>
  <c r="AL1851" i="1" s="1"/>
  <c r="AK1840" i="1"/>
  <c r="AL1840" i="1" s="1"/>
  <c r="AK1839" i="1"/>
  <c r="AL1839" i="1" s="1"/>
  <c r="AK1825" i="1"/>
  <c r="AL1825" i="1" s="1"/>
  <c r="AK1819" i="1"/>
  <c r="AL1819" i="1" s="1"/>
  <c r="AK1811" i="1"/>
  <c r="AL1811" i="1" s="1"/>
  <c r="AK1808" i="1"/>
  <c r="AL1808" i="1" s="1"/>
  <c r="AK1798" i="1"/>
  <c r="AL1798" i="1" s="1"/>
  <c r="AK1797" i="1"/>
  <c r="AL1797" i="1" s="1"/>
  <c r="AK1796" i="1"/>
  <c r="AL1796" i="1" s="1"/>
  <c r="AK1711" i="1"/>
  <c r="AL1711" i="1" s="1"/>
  <c r="AK1695" i="1"/>
  <c r="AL1695" i="1" s="1"/>
  <c r="AK1687" i="1"/>
  <c r="AL1687" i="1" s="1"/>
  <c r="AK1661" i="1"/>
  <c r="AL1661" i="1" s="1"/>
  <c r="AK1018" i="1"/>
  <c r="AL1018" i="1" s="1"/>
  <c r="AK775" i="1"/>
  <c r="AL775" i="1" s="1"/>
  <c r="AK190" i="1"/>
  <c r="AL190" i="1" s="1"/>
  <c r="AK188" i="1"/>
  <c r="AL188" i="1" s="1"/>
  <c r="AK927" i="1"/>
  <c r="AL927" i="1" s="1"/>
  <c r="AK897" i="1"/>
  <c r="AL897" i="1" s="1"/>
  <c r="AK191" i="1"/>
  <c r="AL191" i="1" s="1"/>
  <c r="AK180" i="1"/>
  <c r="AL180" i="1" s="1"/>
  <c r="AK165" i="1"/>
  <c r="AL165" i="1" s="1"/>
  <c r="AK2123" i="1"/>
  <c r="AL2123" i="1" s="1"/>
  <c r="AK2078" i="1"/>
  <c r="AL2078" i="1" s="1"/>
  <c r="AK2075" i="1"/>
  <c r="AL2075" i="1" s="1"/>
  <c r="AK2069" i="1"/>
  <c r="AL2069" i="1" s="1"/>
  <c r="AK2065" i="1"/>
  <c r="AL2065" i="1" s="1"/>
  <c r="AK2049" i="1"/>
  <c r="AL2049" i="1" s="1"/>
  <c r="AK1993" i="1"/>
  <c r="AL1993" i="1" s="1"/>
  <c r="AK1980" i="1"/>
  <c r="AL1980" i="1" s="1"/>
  <c r="AK1970" i="1"/>
  <c r="AL1970" i="1" s="1"/>
  <c r="AK1947" i="1"/>
  <c r="AL1947" i="1" s="1"/>
  <c r="AK1946" i="1"/>
  <c r="AL1946" i="1" s="1"/>
  <c r="AK1936" i="1"/>
  <c r="AL1936" i="1" s="1"/>
  <c r="AK1935" i="1"/>
  <c r="AL1935" i="1" s="1"/>
  <c r="AK1902" i="1"/>
  <c r="AL1902" i="1" s="1"/>
  <c r="AK1869" i="1"/>
  <c r="AL1869" i="1" s="1"/>
  <c r="AK1849" i="1"/>
  <c r="AL1849" i="1" s="1"/>
  <c r="AK1847" i="1"/>
  <c r="AL1847" i="1" s="1"/>
  <c r="AK1838" i="1"/>
  <c r="AL1838" i="1" s="1"/>
  <c r="AK1806" i="1"/>
  <c r="AL1806" i="1" s="1"/>
  <c r="AK1800" i="1"/>
  <c r="AL1800" i="1" s="1"/>
  <c r="AK1775" i="1"/>
  <c r="AL1775" i="1" s="1"/>
  <c r="AK1747" i="1"/>
  <c r="AL1747" i="1" s="1"/>
  <c r="AK1702" i="1"/>
  <c r="AL1702" i="1" s="1"/>
  <c r="AK1691" i="1"/>
  <c r="AL1691" i="1" s="1"/>
  <c r="AK1685" i="1"/>
  <c r="AL1685" i="1" s="1"/>
  <c r="AK1659" i="1"/>
  <c r="AL1659" i="1" s="1"/>
  <c r="AK1528" i="1"/>
  <c r="AL1528" i="1" s="1"/>
  <c r="AK1524" i="1"/>
  <c r="AL1524" i="1" s="1"/>
  <c r="AK1514" i="1"/>
  <c r="AL1514" i="1" s="1"/>
  <c r="AK1510" i="1"/>
  <c r="AL1510" i="1" s="1"/>
  <c r="AK1498" i="1"/>
  <c r="AL1498" i="1" s="1"/>
  <c r="AK1471" i="1"/>
  <c r="AL1471" i="1" s="1"/>
  <c r="AK1459" i="1"/>
  <c r="AL1459" i="1" s="1"/>
  <c r="AK1448" i="1"/>
  <c r="AL1448" i="1" s="1"/>
  <c r="AK1405" i="1"/>
  <c r="AL1405" i="1" s="1"/>
  <c r="AK1390" i="1"/>
  <c r="AL1390" i="1" s="1"/>
  <c r="AK1366" i="1"/>
  <c r="AL1366" i="1" s="1"/>
  <c r="AK1338" i="1"/>
  <c r="AL1338" i="1" s="1"/>
  <c r="AK1310" i="1"/>
  <c r="AL1310" i="1" s="1"/>
  <c r="AK1248" i="1"/>
  <c r="AL1248" i="1" s="1"/>
  <c r="AK1239" i="1"/>
  <c r="AL1239" i="1" s="1"/>
  <c r="AK1237" i="1"/>
  <c r="AL1237" i="1" s="1"/>
  <c r="AK1222" i="1"/>
  <c r="AL1222" i="1" s="1"/>
  <c r="AK1217" i="1"/>
  <c r="AL1217" i="1" s="1"/>
  <c r="AK1212" i="1"/>
  <c r="AL1212" i="1" s="1"/>
  <c r="AK1171" i="1"/>
  <c r="AL1171" i="1" s="1"/>
  <c r="AK1147" i="1"/>
  <c r="AL1147" i="1" s="1"/>
  <c r="AK1140" i="1"/>
  <c r="AL1140" i="1" s="1"/>
  <c r="AK1122" i="1"/>
  <c r="AL1122" i="1" s="1"/>
  <c r="AK1104" i="1"/>
  <c r="AL1104" i="1" s="1"/>
  <c r="AK1020" i="1"/>
  <c r="AL1020" i="1" s="1"/>
  <c r="AK1007" i="1"/>
  <c r="AL1007" i="1" s="1"/>
  <c r="AK1004" i="1"/>
  <c r="AL1004" i="1" s="1"/>
  <c r="AK995" i="1"/>
  <c r="AL995" i="1" s="1"/>
  <c r="AK970" i="1"/>
  <c r="AL970" i="1" s="1"/>
  <c r="AK964" i="1"/>
  <c r="AL964" i="1" s="1"/>
  <c r="AK961" i="1"/>
  <c r="AL961" i="1" s="1"/>
  <c r="AK953" i="1"/>
  <c r="AL953" i="1" s="1"/>
  <c r="AK947" i="1"/>
  <c r="AL947" i="1" s="1"/>
  <c r="AK826" i="1"/>
  <c r="AL826" i="1" s="1"/>
  <c r="AK806" i="1"/>
  <c r="AL806" i="1" s="1"/>
  <c r="AK787" i="1"/>
  <c r="AL787" i="1" s="1"/>
  <c r="AK753" i="1"/>
  <c r="AL753" i="1" s="1"/>
  <c r="AK747" i="1"/>
  <c r="AL747" i="1" s="1"/>
  <c r="AK704" i="1"/>
  <c r="AL704" i="1" s="1"/>
  <c r="AK571" i="1"/>
  <c r="AL571" i="1" s="1"/>
  <c r="AK551" i="1"/>
  <c r="AL551" i="1" s="1"/>
  <c r="AK478" i="1"/>
  <c r="AL478" i="1" s="1"/>
  <c r="AK445" i="1"/>
  <c r="AL445" i="1" s="1"/>
  <c r="AK362" i="1"/>
  <c r="AL362" i="1" s="1"/>
  <c r="AK324" i="1"/>
  <c r="AL324" i="1" s="1"/>
  <c r="AK187" i="1"/>
  <c r="AL187" i="1" s="1"/>
  <c r="AK186" i="1"/>
  <c r="AL186" i="1" s="1"/>
  <c r="AK182" i="1"/>
  <c r="AL182" i="1" s="1"/>
  <c r="AK175" i="1"/>
  <c r="AL175" i="1" s="1"/>
  <c r="AK142" i="1"/>
  <c r="AL142" i="1" s="1"/>
  <c r="AK2044" i="1"/>
  <c r="AL2044" i="1" s="1"/>
  <c r="AK2030" i="1"/>
  <c r="AL2030" i="1" s="1"/>
  <c r="AK2023" i="1"/>
  <c r="AL2023" i="1" s="1"/>
  <c r="AK2021" i="1"/>
  <c r="AL2021" i="1" s="1"/>
  <c r="AK2004" i="1"/>
  <c r="AL2004" i="1" s="1"/>
  <c r="AK1952" i="1"/>
  <c r="AL1952" i="1" s="1"/>
  <c r="AK1929" i="1"/>
  <c r="AL1929" i="1" s="1"/>
  <c r="AK1927" i="1"/>
  <c r="AL1927" i="1" s="1"/>
  <c r="AK1923" i="1"/>
  <c r="AL1923" i="1" s="1"/>
  <c r="AK1640" i="1"/>
  <c r="AL1640" i="1" s="1"/>
  <c r="AK1627" i="1"/>
  <c r="AL1627" i="1" s="1"/>
  <c r="AK1603" i="1"/>
  <c r="AL1603" i="1" s="1"/>
  <c r="AK1916" i="1"/>
  <c r="AL1916" i="1" s="1"/>
  <c r="AK1900" i="1"/>
  <c r="AL1900" i="1" s="1"/>
  <c r="AK1892" i="1"/>
  <c r="AL1892" i="1" s="1"/>
  <c r="AK1888" i="1"/>
  <c r="AL1888" i="1" s="1"/>
  <c r="AK1887" i="1"/>
  <c r="AL1887" i="1" s="1"/>
  <c r="AK1875" i="1"/>
  <c r="AL1875" i="1" s="1"/>
  <c r="AK1621" i="1"/>
  <c r="AL1621" i="1" s="1"/>
  <c r="AK1516" i="1"/>
  <c r="AL1516" i="1" s="1"/>
  <c r="AK1508" i="1"/>
  <c r="AL1508" i="1" s="1"/>
  <c r="AK1487" i="1"/>
  <c r="AL1487" i="1" s="1"/>
  <c r="AK1480" i="1"/>
  <c r="AL1480" i="1" s="1"/>
  <c r="AK1464" i="1"/>
  <c r="AL1464" i="1" s="1"/>
  <c r="AK1424" i="1"/>
  <c r="AL1424" i="1" s="1"/>
  <c r="AK1420" i="1"/>
  <c r="AL1420" i="1" s="1"/>
  <c r="AK1414" i="1"/>
  <c r="AL1414" i="1" s="1"/>
  <c r="AK1413" i="1"/>
  <c r="AL1413" i="1" s="1"/>
  <c r="AK1397" i="1"/>
  <c r="AL1397" i="1" s="1"/>
  <c r="AK1392" i="1"/>
  <c r="AL1392" i="1" s="1"/>
  <c r="AK1389" i="1"/>
  <c r="AL1389" i="1" s="1"/>
  <c r="AK1371" i="1"/>
  <c r="AL1371" i="1" s="1"/>
  <c r="AK1364" i="1"/>
  <c r="AL1364" i="1" s="1"/>
  <c r="AK1353" i="1"/>
  <c r="AL1353" i="1" s="1"/>
  <c r="AK1344" i="1"/>
  <c r="AL1344" i="1" s="1"/>
  <c r="AK1343" i="1"/>
  <c r="AL1343" i="1" s="1"/>
  <c r="AK1336" i="1"/>
  <c r="AL1336" i="1" s="1"/>
  <c r="AK1333" i="1"/>
  <c r="AL1333" i="1" s="1"/>
  <c r="AK1221" i="1"/>
  <c r="AL1221" i="1" s="1"/>
  <c r="AK1206" i="1"/>
  <c r="AL1206" i="1" s="1"/>
  <c r="AK1202" i="1"/>
  <c r="AL1202" i="1" s="1"/>
  <c r="AK1113" i="1"/>
  <c r="AL1113" i="1" s="1"/>
  <c r="AK1107" i="1"/>
  <c r="AL1107" i="1" s="1"/>
  <c r="AK1079" i="1"/>
  <c r="AL1079" i="1" s="1"/>
  <c r="AK1059" i="1"/>
  <c r="AL1059" i="1" s="1"/>
  <c r="AK1829" i="1"/>
  <c r="AL1829" i="1" s="1"/>
  <c r="AK1828" i="1"/>
  <c r="AL1828" i="1" s="1"/>
  <c r="AK1826" i="1"/>
  <c r="AL1826" i="1" s="1"/>
  <c r="AK1822" i="1"/>
  <c r="AL1822" i="1" s="1"/>
  <c r="AK1817" i="1"/>
  <c r="AL1817" i="1" s="1"/>
  <c r="AK1799" i="1"/>
  <c r="AL1799" i="1" s="1"/>
  <c r="AK1314" i="1"/>
  <c r="AL1314" i="1" s="1"/>
  <c r="AK1304" i="1"/>
  <c r="AL1304" i="1" s="1"/>
  <c r="AK1281" i="1"/>
  <c r="AL1281" i="1" s="1"/>
  <c r="AK1271" i="1"/>
  <c r="AL1271" i="1" s="1"/>
  <c r="AK1260" i="1"/>
  <c r="AL1260" i="1" s="1"/>
  <c r="AK1256" i="1"/>
  <c r="AL1256" i="1" s="1"/>
  <c r="AK1189" i="1"/>
  <c r="AL1189" i="1" s="1"/>
  <c r="AK1178" i="1"/>
  <c r="AL1178" i="1" s="1"/>
  <c r="AK1151" i="1"/>
  <c r="AL1151" i="1" s="1"/>
  <c r="AK1146" i="1"/>
  <c r="AL1146" i="1" s="1"/>
  <c r="AK1135" i="1"/>
  <c r="AL1135" i="1" s="1"/>
  <c r="AK1129" i="1"/>
  <c r="AL1129" i="1" s="1"/>
  <c r="AK1112" i="1"/>
  <c r="AL1112" i="1" s="1"/>
  <c r="AK1058" i="1"/>
  <c r="AL1058" i="1" s="1"/>
  <c r="AK1031" i="1"/>
  <c r="AL1031" i="1" s="1"/>
  <c r="AK943" i="1"/>
  <c r="AL943" i="1" s="1"/>
  <c r="AK886" i="1"/>
  <c r="AL886" i="1" s="1"/>
  <c r="AK876" i="1"/>
  <c r="AL876" i="1" s="1"/>
  <c r="AK872" i="1"/>
  <c r="AL872" i="1" s="1"/>
  <c r="AK871" i="1"/>
  <c r="AL871" i="1" s="1"/>
  <c r="AK868" i="1"/>
  <c r="AL868" i="1" s="1"/>
  <c r="AK864" i="1"/>
  <c r="AL864" i="1" s="1"/>
  <c r="AK854" i="1"/>
  <c r="AL854" i="1" s="1"/>
  <c r="AK853" i="1"/>
  <c r="AL853" i="1" s="1"/>
  <c r="AK837" i="1"/>
  <c r="AL837" i="1" s="1"/>
  <c r="AK825" i="1"/>
  <c r="AL825" i="1" s="1"/>
  <c r="AK815" i="1"/>
  <c r="AL815" i="1" s="1"/>
  <c r="AK813" i="1"/>
  <c r="AL813" i="1" s="1"/>
  <c r="AK807" i="1"/>
  <c r="AL807" i="1" s="1"/>
  <c r="AK803" i="1"/>
  <c r="AL803" i="1" s="1"/>
  <c r="AK802" i="1"/>
  <c r="AL802" i="1" s="1"/>
  <c r="AK796" i="1"/>
  <c r="AL796" i="1" s="1"/>
  <c r="AK795" i="1"/>
  <c r="AL795" i="1" s="1"/>
  <c r="AK792" i="1"/>
  <c r="AL792" i="1" s="1"/>
  <c r="AK774" i="1"/>
  <c r="AL774" i="1" s="1"/>
  <c r="AK773" i="1"/>
  <c r="AL773" i="1" s="1"/>
  <c r="AK757" i="1"/>
  <c r="AL757" i="1" s="1"/>
  <c r="AK737" i="1"/>
  <c r="AL737" i="1" s="1"/>
  <c r="AK736" i="1"/>
  <c r="AL736" i="1" s="1"/>
  <c r="AK731" i="1"/>
  <c r="AL731" i="1" s="1"/>
  <c r="AK729" i="1"/>
  <c r="AL729" i="1" s="1"/>
  <c r="AK720" i="1"/>
  <c r="AL720" i="1" s="1"/>
  <c r="AK713" i="1"/>
  <c r="AL713" i="1" s="1"/>
  <c r="AK705" i="1"/>
  <c r="AL705" i="1" s="1"/>
  <c r="AK697" i="1"/>
  <c r="AL697" i="1" s="1"/>
  <c r="AK685" i="1"/>
  <c r="AL685" i="1" s="1"/>
  <c r="AK683" i="1"/>
  <c r="AL683" i="1" s="1"/>
  <c r="AK674" i="1"/>
  <c r="AL674" i="1" s="1"/>
  <c r="AK670" i="1"/>
  <c r="AL670" i="1" s="1"/>
  <c r="AK669" i="1"/>
  <c r="AL669" i="1" s="1"/>
  <c r="AK665" i="1"/>
  <c r="AL665" i="1" s="1"/>
  <c r="AK662" i="1"/>
  <c r="AL662" i="1" s="1"/>
  <c r="AK656" i="1"/>
  <c r="AL656" i="1" s="1"/>
  <c r="AK652" i="1"/>
  <c r="AL652" i="1" s="1"/>
  <c r="AK650" i="1"/>
  <c r="AL650" i="1" s="1"/>
  <c r="AK649" i="1"/>
  <c r="AL649" i="1" s="1"/>
  <c r="AK643" i="1"/>
  <c r="AL643" i="1" s="1"/>
  <c r="AK638" i="1"/>
  <c r="AL638" i="1" s="1"/>
  <c r="AK637" i="1"/>
  <c r="AL637" i="1" s="1"/>
  <c r="AK635" i="1"/>
  <c r="AL635" i="1" s="1"/>
  <c r="AK633" i="1"/>
  <c r="AL633" i="1" s="1"/>
  <c r="AK632" i="1"/>
  <c r="AL632" i="1" s="1"/>
  <c r="AK626" i="1"/>
  <c r="AL626" i="1" s="1"/>
  <c r="AK624" i="1"/>
  <c r="AL624" i="1" s="1"/>
  <c r="AK622" i="1"/>
  <c r="AL622" i="1" s="1"/>
  <c r="AK621" i="1"/>
  <c r="AL621" i="1" s="1"/>
  <c r="AK615" i="1"/>
  <c r="AL615" i="1" s="1"/>
  <c r="AK614" i="1"/>
  <c r="AL614" i="1" s="1"/>
  <c r="AK604" i="1"/>
  <c r="AL604" i="1" s="1"/>
  <c r="AK603" i="1"/>
  <c r="AL603" i="1" s="1"/>
  <c r="AK582" i="1"/>
  <c r="AL582" i="1" s="1"/>
  <c r="AK565" i="1"/>
  <c r="AL565" i="1" s="1"/>
  <c r="AK549" i="1"/>
  <c r="AL549" i="1" s="1"/>
  <c r="AK545" i="1"/>
  <c r="AL545" i="1" s="1"/>
  <c r="AK540" i="1"/>
  <c r="AL540" i="1" s="1"/>
  <c r="AK538" i="1"/>
  <c r="AL538" i="1" s="1"/>
  <c r="AK532" i="1"/>
  <c r="AL532" i="1" s="1"/>
  <c r="AK528" i="1"/>
  <c r="AL528" i="1" s="1"/>
  <c r="AK527" i="1"/>
  <c r="AL527" i="1" s="1"/>
  <c r="AK521" i="1"/>
  <c r="AL521" i="1" s="1"/>
  <c r="AK510" i="1"/>
  <c r="AL510" i="1" s="1"/>
  <c r="AK508" i="1"/>
  <c r="AL508" i="1" s="1"/>
  <c r="AK494" i="1"/>
  <c r="AL494" i="1" s="1"/>
  <c r="AK487" i="1"/>
  <c r="AL487" i="1" s="1"/>
  <c r="AK483" i="1"/>
  <c r="AL483" i="1" s="1"/>
  <c r="AK475" i="1"/>
  <c r="AL475" i="1" s="1"/>
  <c r="AK474" i="1"/>
  <c r="AL474" i="1" s="1"/>
  <c r="AK472" i="1"/>
  <c r="AL472" i="1" s="1"/>
  <c r="AK465" i="1"/>
  <c r="AL465" i="1" s="1"/>
  <c r="AK459" i="1"/>
  <c r="AL459" i="1" s="1"/>
  <c r="AK456" i="1"/>
  <c r="AL456" i="1" s="1"/>
  <c r="AK454" i="1"/>
  <c r="AL454" i="1" s="1"/>
  <c r="AK450" i="1"/>
  <c r="AL450" i="1" s="1"/>
  <c r="AK446" i="1"/>
  <c r="AL446" i="1" s="1"/>
  <c r="AK432" i="1"/>
  <c r="AL432" i="1" s="1"/>
  <c r="AK418" i="1"/>
  <c r="AL418" i="1" s="1"/>
  <c r="AK412" i="1"/>
  <c r="AL412" i="1" s="1"/>
  <c r="AK406" i="1"/>
  <c r="AL406" i="1" s="1"/>
  <c r="AK402" i="1"/>
  <c r="AL402" i="1" s="1"/>
  <c r="AK400" i="1"/>
  <c r="AL400" i="1" s="1"/>
  <c r="AK399" i="1"/>
  <c r="AL399" i="1" s="1"/>
  <c r="AK387" i="1"/>
  <c r="AL387" i="1" s="1"/>
  <c r="AK380" i="1"/>
  <c r="AL380" i="1" s="1"/>
  <c r="AK377" i="1"/>
  <c r="AL377" i="1" s="1"/>
  <c r="AK375" i="1"/>
  <c r="AL375" i="1" s="1"/>
  <c r="AK373" i="1"/>
  <c r="AL373" i="1" s="1"/>
  <c r="AK367" i="1"/>
  <c r="AL367" i="1" s="1"/>
  <c r="AK364" i="1"/>
  <c r="AL364" i="1" s="1"/>
  <c r="AK360" i="1"/>
  <c r="AL360" i="1" s="1"/>
  <c r="AK354" i="1"/>
  <c r="AL354" i="1" s="1"/>
  <c r="AK353" i="1"/>
  <c r="AL353" i="1" s="1"/>
  <c r="AK340" i="1"/>
  <c r="AL340" i="1" s="1"/>
  <c r="AK338" i="1"/>
  <c r="AL338" i="1" s="1"/>
  <c r="AK335" i="1"/>
  <c r="AL335" i="1" s="1"/>
  <c r="AK334" i="1"/>
  <c r="AL334" i="1" s="1"/>
  <c r="AK333" i="1"/>
  <c r="AL333" i="1" s="1"/>
  <c r="AK332" i="1"/>
  <c r="AL332" i="1" s="1"/>
  <c r="AK329" i="1"/>
  <c r="AL329" i="1" s="1"/>
  <c r="AK311" i="1"/>
  <c r="AL311" i="1" s="1"/>
  <c r="AK305" i="1"/>
  <c r="AL305" i="1" s="1"/>
  <c r="AK301" i="1"/>
  <c r="AL301" i="1" s="1"/>
  <c r="AK300" i="1"/>
  <c r="AL300" i="1" s="1"/>
  <c r="AK299" i="1"/>
  <c r="AL299" i="1" s="1"/>
  <c r="AK297" i="1"/>
  <c r="AL297" i="1" s="1"/>
  <c r="AK292" i="1"/>
  <c r="AL292" i="1" s="1"/>
  <c r="AK279" i="1"/>
  <c r="AL279" i="1" s="1"/>
  <c r="AK278" i="1"/>
  <c r="AL278" i="1" s="1"/>
  <c r="AK276" i="1"/>
  <c r="AL276" i="1" s="1"/>
  <c r="AK273" i="1"/>
  <c r="AL273" i="1" s="1"/>
  <c r="AK271" i="1"/>
  <c r="AL271" i="1" s="1"/>
  <c r="AK268" i="1"/>
  <c r="AL268" i="1" s="1"/>
  <c r="AK267" i="1"/>
  <c r="AL267" i="1" s="1"/>
  <c r="AK266" i="1"/>
  <c r="AL266" i="1" s="1"/>
  <c r="AK261" i="1"/>
  <c r="AL261" i="1" s="1"/>
  <c r="AK258" i="1"/>
  <c r="AL258" i="1" s="1"/>
  <c r="AK253" i="1"/>
  <c r="AL253" i="1" s="1"/>
  <c r="AK241" i="1"/>
  <c r="AL241" i="1" s="1"/>
  <c r="AK236" i="1"/>
  <c r="AL236" i="1" s="1"/>
  <c r="AK235" i="1"/>
  <c r="AL235" i="1" s="1"/>
  <c r="AK234" i="1"/>
  <c r="AL234" i="1" s="1"/>
  <c r="AK233" i="1"/>
  <c r="AL233" i="1" s="1"/>
  <c r="AK231" i="1"/>
  <c r="AL231" i="1" s="1"/>
  <c r="AK230" i="1"/>
  <c r="AL230" i="1" s="1"/>
  <c r="AK229" i="1"/>
  <c r="AL229" i="1" s="1"/>
  <c r="AK228" i="1"/>
  <c r="AL228" i="1" s="1"/>
  <c r="AK227" i="1"/>
  <c r="AL227" i="1" s="1"/>
  <c r="AK210" i="1"/>
  <c r="AL210" i="1" s="1"/>
  <c r="AK203" i="1"/>
  <c r="AL203" i="1" s="1"/>
  <c r="AK200" i="1"/>
  <c r="AL200" i="1" s="1"/>
  <c r="AK184" i="1"/>
  <c r="AL184" i="1" s="1"/>
  <c r="AK178" i="1"/>
  <c r="AL178" i="1" s="1"/>
  <c r="AK169" i="1"/>
  <c r="AL169" i="1" s="1"/>
  <c r="AK166" i="1"/>
  <c r="AL166" i="1" s="1"/>
  <c r="AK164" i="1"/>
  <c r="AL164" i="1" s="1"/>
  <c r="AK162" i="1"/>
  <c r="AL162" i="1" s="1"/>
  <c r="AK148" i="1"/>
  <c r="AL148" i="1" s="1"/>
  <c r="AK144" i="1"/>
  <c r="AL144" i="1" s="1"/>
  <c r="AK130" i="1"/>
  <c r="AL130" i="1" s="1"/>
  <c r="AK115" i="1"/>
  <c r="AL115" i="1" s="1"/>
  <c r="AK112" i="1"/>
  <c r="AL112" i="1" s="1"/>
  <c r="AK111" i="1"/>
  <c r="AL111" i="1" s="1"/>
  <c r="AK91" i="1"/>
  <c r="AL91" i="1" s="1"/>
  <c r="AK75" i="1"/>
  <c r="AL75" i="1" s="1"/>
  <c r="AK73" i="1"/>
  <c r="AL73" i="1" s="1"/>
  <c r="AK69" i="1"/>
  <c r="AL69" i="1" s="1"/>
  <c r="AK67" i="1"/>
  <c r="AL67" i="1" s="1"/>
  <c r="AK66" i="1"/>
  <c r="AL66" i="1" s="1"/>
  <c r="AK50" i="1"/>
  <c r="AL50" i="1" s="1"/>
  <c r="AK48" i="1"/>
  <c r="AL48" i="1" s="1"/>
  <c r="AK41" i="1"/>
  <c r="AL41" i="1" s="1"/>
  <c r="AK36" i="1"/>
  <c r="AL36" i="1" s="1"/>
  <c r="AK35" i="1"/>
  <c r="AL35" i="1" s="1"/>
  <c r="AK34" i="1"/>
  <c r="AL34" i="1" s="1"/>
  <c r="AK23" i="1"/>
  <c r="AL23" i="1" s="1"/>
  <c r="AK2107" i="1"/>
  <c r="AL2107" i="1" s="1"/>
  <c r="AK2101" i="1"/>
  <c r="AL2101" i="1" s="1"/>
  <c r="AK2087" i="1"/>
  <c r="AL2087" i="1" s="1"/>
  <c r="AK2086" i="1"/>
  <c r="AL2086" i="1" s="1"/>
  <c r="AK2080" i="1"/>
  <c r="AL2080" i="1" s="1"/>
  <c r="AK2077" i="1"/>
  <c r="AL2077" i="1" s="1"/>
  <c r="AK2048" i="1"/>
  <c r="AL2048" i="1" s="1"/>
  <c r="AK2046" i="1"/>
  <c r="AL2046" i="1" s="1"/>
  <c r="AK2029" i="1"/>
  <c r="AL2029" i="1" s="1"/>
  <c r="AK2020" i="1"/>
  <c r="AL2020" i="1" s="1"/>
  <c r="AK2016" i="1"/>
  <c r="AL2016" i="1" s="1"/>
  <c r="AK2007" i="1"/>
  <c r="AL2007" i="1" s="1"/>
  <c r="AK2005" i="1"/>
  <c r="AL2005" i="1" s="1"/>
  <c r="AK2000" i="1"/>
  <c r="AL2000" i="1" s="1"/>
  <c r="AK1989" i="1"/>
  <c r="AL1989" i="1" s="1"/>
  <c r="AK1984" i="1"/>
  <c r="AL1984" i="1" s="1"/>
  <c r="AK1979" i="1"/>
  <c r="AL1979" i="1" s="1"/>
  <c r="AK1978" i="1"/>
  <c r="AL1978" i="1" s="1"/>
  <c r="AK1977" i="1"/>
  <c r="AL1977" i="1" s="1"/>
  <c r="AK1971" i="1"/>
  <c r="AL1971" i="1" s="1"/>
  <c r="AK1963" i="1"/>
  <c r="AL1963" i="1" s="1"/>
  <c r="AK1950" i="1"/>
  <c r="AL1950" i="1" s="1"/>
  <c r="AK1917" i="1"/>
  <c r="AL1917" i="1" s="1"/>
  <c r="AK1908" i="1"/>
  <c r="AL1908" i="1" s="1"/>
  <c r="AK1896" i="1"/>
  <c r="AL1896" i="1" s="1"/>
  <c r="AK1894" i="1"/>
  <c r="AL1894" i="1" s="1"/>
  <c r="AK1882" i="1"/>
  <c r="AL1882" i="1" s="1"/>
  <c r="AK1858" i="1"/>
  <c r="AL1858" i="1" s="1"/>
  <c r="AK1856" i="1"/>
  <c r="AL1856" i="1" s="1"/>
  <c r="AK1837" i="1"/>
  <c r="AL1837" i="1" s="1"/>
  <c r="AK1835" i="1"/>
  <c r="AL1835" i="1" s="1"/>
  <c r="AK1832" i="1"/>
  <c r="AL1832" i="1" s="1"/>
  <c r="AK1802" i="1"/>
  <c r="AL1802" i="1" s="1"/>
  <c r="AK1793" i="1"/>
  <c r="AL1793" i="1" s="1"/>
  <c r="AK1788" i="1"/>
  <c r="AL1788" i="1" s="1"/>
  <c r="AK1782" i="1"/>
  <c r="AL1782" i="1" s="1"/>
  <c r="AK1769" i="1"/>
  <c r="AL1769" i="1" s="1"/>
  <c r="AK1764" i="1"/>
  <c r="AL1764" i="1" s="1"/>
  <c r="AK1758" i="1"/>
  <c r="AL1758" i="1" s="1"/>
  <c r="AK1756" i="1"/>
  <c r="AL1756" i="1" s="1"/>
  <c r="AK1755" i="1"/>
  <c r="AL1755" i="1" s="1"/>
  <c r="AK1744" i="1"/>
  <c r="AL1744" i="1" s="1"/>
  <c r="AK1734" i="1"/>
  <c r="AL1734" i="1" s="1"/>
  <c r="AK1731" i="1"/>
  <c r="AL1731" i="1" s="1"/>
  <c r="AK1729" i="1"/>
  <c r="AL1729" i="1" s="1"/>
  <c r="AK1721" i="1"/>
  <c r="AL1721" i="1" s="1"/>
  <c r="AK1720" i="1"/>
  <c r="AL1720" i="1" s="1"/>
  <c r="AK1713" i="1"/>
  <c r="AL1713" i="1" s="1"/>
  <c r="AK1688" i="1"/>
  <c r="AL1688" i="1" s="1"/>
  <c r="AK1676" i="1"/>
  <c r="AL1676" i="1" s="1"/>
  <c r="AK1675" i="1"/>
  <c r="AL1675" i="1" s="1"/>
  <c r="AK1671" i="1"/>
  <c r="AL1671" i="1" s="1"/>
  <c r="AK1657" i="1"/>
  <c r="AL1657" i="1" s="1"/>
  <c r="AK1655" i="1"/>
  <c r="AL1655" i="1" s="1"/>
  <c r="AK1650" i="1"/>
  <c r="AL1650" i="1" s="1"/>
  <c r="AK1649" i="1"/>
  <c r="AL1649" i="1" s="1"/>
  <c r="AK1646" i="1"/>
  <c r="AL1646" i="1" s="1"/>
  <c r="AK1645" i="1"/>
  <c r="AL1645" i="1" s="1"/>
  <c r="AK1644" i="1"/>
  <c r="AL1644" i="1" s="1"/>
  <c r="AK1642" i="1"/>
  <c r="AL1642" i="1" s="1"/>
  <c r="AK1632" i="1"/>
  <c r="AL1632" i="1" s="1"/>
  <c r="AK1620" i="1"/>
  <c r="AL1620" i="1" s="1"/>
  <c r="AK1612" i="1"/>
  <c r="AL1612" i="1" s="1"/>
  <c r="AK1611" i="1"/>
  <c r="AL1611" i="1" s="1"/>
  <c r="AK1607" i="1"/>
  <c r="AL1607" i="1" s="1"/>
  <c r="AK1599" i="1"/>
  <c r="AL1599" i="1" s="1"/>
  <c r="AK1597" i="1"/>
  <c r="AL1597" i="1" s="1"/>
  <c r="AK1595" i="1"/>
  <c r="AL1595" i="1" s="1"/>
  <c r="AK1587" i="1"/>
  <c r="AL1587" i="1" s="1"/>
  <c r="AK1586" i="1"/>
  <c r="AL1586" i="1" s="1"/>
  <c r="AK1583" i="1"/>
  <c r="AL1583" i="1" s="1"/>
  <c r="AK1572" i="1"/>
  <c r="AL1572" i="1" s="1"/>
  <c r="AK1570" i="1"/>
  <c r="AL1570" i="1" s="1"/>
  <c r="AK1564" i="1"/>
  <c r="AL1564" i="1" s="1"/>
  <c r="AK1557" i="1"/>
  <c r="AL1557" i="1" s="1"/>
  <c r="AK1553" i="1"/>
  <c r="AL1553" i="1" s="1"/>
  <c r="AK1548" i="1"/>
  <c r="AL1548" i="1" s="1"/>
  <c r="AK1532" i="1"/>
  <c r="AL1532" i="1" s="1"/>
  <c r="AK1502" i="1"/>
  <c r="AL1502" i="1" s="1"/>
  <c r="AK1489" i="1"/>
  <c r="AL1489" i="1" s="1"/>
  <c r="AK1484" i="1"/>
  <c r="AL1484" i="1" s="1"/>
  <c r="AK1477" i="1"/>
  <c r="AL1477" i="1" s="1"/>
  <c r="AK1467" i="1"/>
  <c r="AL1467" i="1" s="1"/>
  <c r="AK1466" i="1"/>
  <c r="AL1466" i="1" s="1"/>
  <c r="AK1460" i="1"/>
  <c r="AL1460" i="1" s="1"/>
  <c r="AK1458" i="1"/>
  <c r="AL1458" i="1" s="1"/>
  <c r="AK1457" i="1"/>
  <c r="AL1457" i="1" s="1"/>
  <c r="AK1447" i="1"/>
  <c r="AL1447" i="1" s="1"/>
  <c r="AK1444" i="1"/>
  <c r="AL1444" i="1" s="1"/>
  <c r="AK1435" i="1"/>
  <c r="AL1435" i="1" s="1"/>
  <c r="AK1432" i="1"/>
  <c r="AL1432" i="1" s="1"/>
  <c r="AK1431" i="1"/>
  <c r="AL1431" i="1" s="1"/>
  <c r="AK1427" i="1"/>
  <c r="AL1427" i="1" s="1"/>
  <c r="AK1426" i="1"/>
  <c r="AL1426" i="1" s="1"/>
  <c r="AK1425" i="1"/>
  <c r="AL1425" i="1" s="1"/>
  <c r="AK1421" i="1"/>
  <c r="AL1421" i="1" s="1"/>
  <c r="AK1403" i="1"/>
  <c r="AL1403" i="1" s="1"/>
  <c r="AK1382" i="1"/>
  <c r="AL1382" i="1" s="1"/>
  <c r="AK1381" i="1"/>
  <c r="AL1381" i="1" s="1"/>
  <c r="AK1377" i="1"/>
  <c r="AL1377" i="1" s="1"/>
  <c r="AK1369" i="1"/>
  <c r="AL1369" i="1" s="1"/>
  <c r="AK1361" i="1"/>
  <c r="AL1361" i="1" s="1"/>
  <c r="AK1358" i="1"/>
  <c r="AL1358" i="1" s="1"/>
  <c r="AK1355" i="1"/>
  <c r="AL1355" i="1" s="1"/>
  <c r="AK1354" i="1"/>
  <c r="AL1354" i="1" s="1"/>
  <c r="AK1349" i="1"/>
  <c r="AL1349" i="1" s="1"/>
  <c r="AK1346" i="1"/>
  <c r="AL1346" i="1" s="1"/>
  <c r="AK1342" i="1"/>
  <c r="AL1342" i="1" s="1"/>
  <c r="AK1334" i="1"/>
  <c r="AL1334" i="1" s="1"/>
  <c r="AK1327" i="1"/>
  <c r="AL1327" i="1" s="1"/>
  <c r="AK1321" i="1"/>
  <c r="AL1321" i="1" s="1"/>
  <c r="AK1315" i="1"/>
  <c r="AL1315" i="1" s="1"/>
  <c r="AK1305" i="1"/>
  <c r="AL1305" i="1" s="1"/>
  <c r="AK1301" i="1"/>
  <c r="AL1301" i="1" s="1"/>
  <c r="AK1293" i="1"/>
  <c r="AL1293" i="1" s="1"/>
  <c r="AK1288" i="1"/>
  <c r="AL1288" i="1" s="1"/>
  <c r="AK1287" i="1"/>
  <c r="AL1287" i="1" s="1"/>
  <c r="AK1284" i="1"/>
  <c r="AL1284" i="1" s="1"/>
  <c r="AK1266" i="1"/>
  <c r="AL1266" i="1" s="1"/>
  <c r="AK1259" i="1"/>
  <c r="AL1259" i="1" s="1"/>
  <c r="AK1245" i="1"/>
  <c r="AL1245" i="1" s="1"/>
  <c r="AK1243" i="1"/>
  <c r="AL1243" i="1" s="1"/>
  <c r="AK1213" i="1"/>
  <c r="AL1213" i="1" s="1"/>
  <c r="AK1201" i="1"/>
  <c r="AL1201" i="1" s="1"/>
  <c r="AK1194" i="1"/>
  <c r="AL1194" i="1" s="1"/>
  <c r="AK1180" i="1"/>
  <c r="AL1180" i="1" s="1"/>
  <c r="AK1162" i="1"/>
  <c r="AL1162" i="1" s="1"/>
  <c r="AK1161" i="1"/>
  <c r="AL1161" i="1" s="1"/>
  <c r="AK1159" i="1"/>
  <c r="AL1159" i="1" s="1"/>
  <c r="AK1149" i="1"/>
  <c r="AL1149" i="1" s="1"/>
  <c r="AK1134" i="1"/>
  <c r="AL1134" i="1" s="1"/>
  <c r="AK1125" i="1"/>
  <c r="AL1125" i="1" s="1"/>
  <c r="AK1124" i="1"/>
  <c r="AL1124" i="1" s="1"/>
  <c r="AK1123" i="1"/>
  <c r="AL1123" i="1" s="1"/>
  <c r="AK1106" i="1"/>
  <c r="AL1106" i="1" s="1"/>
  <c r="AK1097" i="1"/>
  <c r="AL1097" i="1" s="1"/>
  <c r="AK1091" i="1"/>
  <c r="AL1091" i="1" s="1"/>
  <c r="AK1071" i="1"/>
  <c r="AL1071" i="1" s="1"/>
  <c r="AK1070" i="1"/>
  <c r="AL1070" i="1" s="1"/>
  <c r="AK1069" i="1"/>
  <c r="AL1069" i="1" s="1"/>
  <c r="AK1053" i="1"/>
  <c r="AL1053" i="1" s="1"/>
  <c r="AK1049" i="1"/>
  <c r="AL1049" i="1" s="1"/>
  <c r="AK1048" i="1"/>
  <c r="AL1048" i="1" s="1"/>
  <c r="AK1047" i="1"/>
  <c r="AL1047" i="1" s="1"/>
  <c r="AK1038" i="1"/>
  <c r="AL1038" i="1" s="1"/>
  <c r="AK1035" i="1"/>
  <c r="AL1035" i="1" s="1"/>
  <c r="AK1032" i="1"/>
  <c r="AL1032" i="1" s="1"/>
  <c r="AK1030" i="1"/>
  <c r="AL1030" i="1" s="1"/>
  <c r="AK1015" i="1"/>
  <c r="AL1015" i="1" s="1"/>
  <c r="AK1014" i="1"/>
  <c r="AL1014" i="1" s="1"/>
  <c r="AK1003" i="1"/>
  <c r="AL1003" i="1" s="1"/>
  <c r="AK998" i="1"/>
  <c r="AL998" i="1" s="1"/>
  <c r="AK984" i="1"/>
  <c r="AL984" i="1" s="1"/>
  <c r="AK981" i="1"/>
  <c r="AL981" i="1" s="1"/>
  <c r="AK974" i="1"/>
  <c r="AL974" i="1" s="1"/>
  <c r="AK971" i="1"/>
  <c r="AL971" i="1" s="1"/>
  <c r="AK952" i="1"/>
  <c r="AL952" i="1" s="1"/>
  <c r="AK948" i="1"/>
  <c r="AL948" i="1" s="1"/>
  <c r="AK941" i="1"/>
  <c r="AL941" i="1" s="1"/>
  <c r="AK893" i="1"/>
  <c r="AL893" i="1" s="1"/>
  <c r="AK888" i="1"/>
  <c r="AL888" i="1" s="1"/>
  <c r="AK882" i="1"/>
  <c r="AL882" i="1" s="1"/>
  <c r="AK869" i="1"/>
  <c r="AL869" i="1" s="1"/>
  <c r="AK866" i="1"/>
  <c r="AL866" i="1" s="1"/>
  <c r="AK860" i="1"/>
  <c r="AL860" i="1" s="1"/>
  <c r="AK851" i="1"/>
  <c r="AL851" i="1" s="1"/>
  <c r="AK850" i="1"/>
  <c r="AL850" i="1" s="1"/>
  <c r="AK849" i="1"/>
  <c r="AL849" i="1" s="1"/>
  <c r="AK847" i="1"/>
  <c r="AL847" i="1" s="1"/>
  <c r="AK842" i="1"/>
  <c r="AL842" i="1" s="1"/>
  <c r="AK840" i="1"/>
  <c r="AL840" i="1" s="1"/>
  <c r="AK838" i="1"/>
  <c r="AL838" i="1" s="1"/>
  <c r="AK824" i="1"/>
  <c r="AL824" i="1" s="1"/>
  <c r="AK808" i="1"/>
  <c r="AL808" i="1" s="1"/>
  <c r="AK780" i="1"/>
  <c r="AL780" i="1" s="1"/>
  <c r="AK776" i="1"/>
  <c r="AL776" i="1" s="1"/>
  <c r="AK768" i="1"/>
  <c r="AL768" i="1" s="1"/>
  <c r="AK764" i="1"/>
  <c r="AL764" i="1" s="1"/>
  <c r="AK752" i="1"/>
  <c r="AL752" i="1" s="1"/>
  <c r="AK750" i="1"/>
  <c r="AL750" i="1" s="1"/>
  <c r="AK749" i="1"/>
  <c r="AL749" i="1" s="1"/>
  <c r="AK748" i="1"/>
  <c r="AL748" i="1" s="1"/>
  <c r="AK741" i="1"/>
  <c r="AL741" i="1" s="1"/>
  <c r="AK740" i="1"/>
  <c r="AL740" i="1" s="1"/>
  <c r="AK724" i="1"/>
  <c r="AL724" i="1" s="1"/>
  <c r="AK716" i="1"/>
  <c r="AL716" i="1" s="1"/>
  <c r="AK709" i="1"/>
  <c r="AL709" i="1" s="1"/>
  <c r="AK708" i="1"/>
  <c r="AL708" i="1" s="1"/>
  <c r="AK707" i="1"/>
  <c r="AL707" i="1" s="1"/>
  <c r="AK696" i="1"/>
  <c r="AL696" i="1" s="1"/>
  <c r="AK694" i="1"/>
  <c r="AL694" i="1" s="1"/>
  <c r="AK693" i="1"/>
  <c r="AL693" i="1" s="1"/>
  <c r="AK692" i="1"/>
  <c r="AL692" i="1" s="1"/>
  <c r="AK687" i="1"/>
  <c r="AL687" i="1" s="1"/>
  <c r="AK686" i="1"/>
  <c r="AL686" i="1" s="1"/>
  <c r="AK681" i="1"/>
  <c r="AL681" i="1" s="1"/>
  <c r="AK677" i="1"/>
  <c r="AL677" i="1" s="1"/>
  <c r="AK673" i="1"/>
  <c r="AL673" i="1" s="1"/>
  <c r="AK666" i="1"/>
  <c r="AL666" i="1" s="1"/>
  <c r="AK663" i="1"/>
  <c r="AL663" i="1" s="1"/>
  <c r="AK661" i="1"/>
  <c r="AL661" i="1" s="1"/>
  <c r="AK654" i="1"/>
  <c r="AL654" i="1" s="1"/>
  <c r="AK647" i="1"/>
  <c r="AL647" i="1" s="1"/>
  <c r="AK641" i="1"/>
  <c r="AL641" i="1" s="1"/>
  <c r="AK634" i="1"/>
  <c r="AL634" i="1" s="1"/>
  <c r="AK625" i="1"/>
  <c r="AL625" i="1" s="1"/>
  <c r="AK610" i="1"/>
  <c r="AL610" i="1" s="1"/>
  <c r="AK609" i="1"/>
  <c r="AL609" i="1" s="1"/>
  <c r="AK602" i="1"/>
  <c r="AL602" i="1" s="1"/>
  <c r="AK597" i="1"/>
  <c r="AL597" i="1" s="1"/>
  <c r="AK587" i="1"/>
  <c r="AL587" i="1" s="1"/>
  <c r="AK580" i="1"/>
  <c r="AL580" i="1" s="1"/>
  <c r="AK569" i="1"/>
  <c r="AL569" i="1" s="1"/>
  <c r="AK560" i="1"/>
  <c r="AL560" i="1" s="1"/>
  <c r="AK559" i="1"/>
  <c r="AL559" i="1" s="1"/>
  <c r="AK558" i="1"/>
  <c r="AL558" i="1" s="1"/>
  <c r="AK556" i="1"/>
  <c r="AL556" i="1" s="1"/>
  <c r="AK553" i="1"/>
  <c r="AL553" i="1" s="1"/>
  <c r="AK547" i="1"/>
  <c r="AL547" i="1" s="1"/>
  <c r="AK543" i="1"/>
  <c r="AL543" i="1" s="1"/>
  <c r="AK541" i="1"/>
  <c r="AL541" i="1" s="1"/>
  <c r="AK531" i="1"/>
  <c r="AL531" i="1" s="1"/>
  <c r="AK520" i="1"/>
  <c r="AL520" i="1" s="1"/>
  <c r="AK511" i="1"/>
  <c r="AL511" i="1" s="1"/>
  <c r="AK496" i="1"/>
  <c r="AL496" i="1" s="1"/>
  <c r="AK495" i="1"/>
  <c r="AL495" i="1" s="1"/>
  <c r="AK485" i="1"/>
  <c r="AL485" i="1" s="1"/>
  <c r="AK481" i="1"/>
  <c r="AL481" i="1" s="1"/>
  <c r="AK477" i="1"/>
  <c r="AL477" i="1" s="1"/>
  <c r="AK476" i="1"/>
  <c r="AL476" i="1" s="1"/>
  <c r="AK468" i="1"/>
  <c r="AL468" i="1" s="1"/>
  <c r="AK449" i="1"/>
  <c r="AL449" i="1" s="1"/>
  <c r="AK439" i="1"/>
  <c r="AL439" i="1" s="1"/>
  <c r="AK424" i="1"/>
  <c r="AL424" i="1" s="1"/>
  <c r="AK421" i="1"/>
  <c r="AL421" i="1" s="1"/>
  <c r="AK410" i="1"/>
  <c r="AL410" i="1" s="1"/>
  <c r="AK403" i="1"/>
  <c r="AL403" i="1" s="1"/>
  <c r="AK396" i="1"/>
  <c r="AL396" i="1" s="1"/>
  <c r="AK390" i="1"/>
  <c r="AL390" i="1" s="1"/>
  <c r="AK386" i="1"/>
  <c r="AL386" i="1" s="1"/>
  <c r="AK382" i="1"/>
  <c r="AL382" i="1" s="1"/>
  <c r="AK379" i="1"/>
  <c r="AL379" i="1" s="1"/>
  <c r="AK372" i="1"/>
  <c r="AL372" i="1" s="1"/>
  <c r="AK366" i="1"/>
  <c r="AL366" i="1" s="1"/>
  <c r="AK365" i="1"/>
  <c r="AL365" i="1" s="1"/>
  <c r="AK351" i="1"/>
  <c r="AL351" i="1" s="1"/>
  <c r="AK342" i="1"/>
  <c r="AL342" i="1" s="1"/>
  <c r="AK336" i="1"/>
  <c r="AL336" i="1" s="1"/>
  <c r="AK327" i="1"/>
  <c r="AL327" i="1" s="1"/>
  <c r="AK322" i="1"/>
  <c r="AL322" i="1" s="1"/>
  <c r="AK319" i="1"/>
  <c r="AL319" i="1" s="1"/>
  <c r="AK314" i="1"/>
  <c r="AL314" i="1" s="1"/>
  <c r="AK309" i="1"/>
  <c r="AL309" i="1" s="1"/>
  <c r="AK302" i="1"/>
  <c r="AL302" i="1" s="1"/>
  <c r="AK295" i="1"/>
  <c r="AL295" i="1" s="1"/>
  <c r="AK294" i="1"/>
  <c r="AL294" i="1" s="1"/>
  <c r="AK289" i="1"/>
  <c r="AL289" i="1" s="1"/>
  <c r="AK264" i="1"/>
  <c r="AL264" i="1" s="1"/>
  <c r="AK263" i="1"/>
  <c r="AL263" i="1" s="1"/>
  <c r="AK252" i="1"/>
  <c r="AL252" i="1" s="1"/>
  <c r="AK246" i="1"/>
  <c r="AL246" i="1" s="1"/>
  <c r="AK239" i="1"/>
  <c r="AL239" i="1" s="1"/>
  <c r="AK232" i="1"/>
  <c r="AL232" i="1" s="1"/>
  <c r="AK212" i="1"/>
  <c r="AL212" i="1" s="1"/>
  <c r="AK208" i="1"/>
  <c r="AL208" i="1" s="1"/>
  <c r="AK197" i="1"/>
  <c r="AL197" i="1" s="1"/>
  <c r="AK167" i="1"/>
  <c r="AL167" i="1" s="1"/>
  <c r="AK159" i="1"/>
  <c r="AL159" i="1" s="1"/>
  <c r="AK136" i="1"/>
  <c r="AL136" i="1" s="1"/>
  <c r="AK133" i="1"/>
  <c r="AL133" i="1" s="1"/>
  <c r="AK125" i="1"/>
  <c r="AL125" i="1" s="1"/>
  <c r="AK124" i="1"/>
  <c r="AL124" i="1" s="1"/>
  <c r="AK120" i="1"/>
  <c r="AL120" i="1" s="1"/>
  <c r="AK114" i="1"/>
  <c r="AL114" i="1" s="1"/>
  <c r="AK108" i="1"/>
  <c r="AL108" i="1" s="1"/>
  <c r="AK107" i="1"/>
  <c r="AL107" i="1" s="1"/>
  <c r="AK101" i="1"/>
  <c r="AL101" i="1" s="1"/>
  <c r="AK99" i="1"/>
  <c r="AL99" i="1" s="1"/>
  <c r="AK97" i="1"/>
  <c r="AL97" i="1" s="1"/>
  <c r="AK96" i="1"/>
  <c r="AL96" i="1" s="1"/>
  <c r="AK88" i="1"/>
  <c r="AL88" i="1" s="1"/>
  <c r="AK77" i="1"/>
  <c r="AL77" i="1" s="1"/>
  <c r="AK70" i="1"/>
  <c r="AL70" i="1" s="1"/>
  <c r="AK68" i="1"/>
  <c r="AL68" i="1" s="1"/>
  <c r="AK58" i="1"/>
  <c r="AL58" i="1" s="1"/>
  <c r="AK51" i="1"/>
  <c r="AL51" i="1" s="1"/>
  <c r="AK45" i="1"/>
  <c r="AL45" i="1" s="1"/>
  <c r="AK43" i="1"/>
  <c r="AL43" i="1" s="1"/>
  <c r="AK37" i="1"/>
  <c r="AL37" i="1" s="1"/>
  <c r="AK27" i="1"/>
  <c r="AL27" i="1" s="1"/>
  <c r="AK21" i="1"/>
  <c r="AL21" i="1" s="1"/>
  <c r="AK12" i="1"/>
  <c r="AL12" i="1" s="1"/>
  <c r="H27" i="2"/>
  <c r="J27" i="2" s="1"/>
  <c r="AK946" i="1"/>
  <c r="AL946" i="1" s="1"/>
  <c r="AK591" i="1"/>
  <c r="AL591" i="1" s="1"/>
  <c r="AK616" i="1"/>
  <c r="AL616" i="1" s="1"/>
  <c r="AK710" i="1"/>
  <c r="AL710" i="1" s="1"/>
  <c r="AK567" i="1"/>
  <c r="AL567" i="1" s="1"/>
  <c r="AK1378" i="1"/>
  <c r="AL1378" i="1" s="1"/>
  <c r="AK738" i="1"/>
  <c r="AL738" i="1" s="1"/>
  <c r="AK834" i="1"/>
  <c r="AL834" i="1" s="1"/>
  <c r="AK1008" i="1"/>
  <c r="AL1008" i="1" s="1"/>
  <c r="AK598" i="1"/>
  <c r="AL598" i="1" s="1"/>
  <c r="AK722" i="1"/>
  <c r="AL722" i="1" s="1"/>
  <c r="AK1181" i="1"/>
  <c r="AL1181" i="1" s="1"/>
  <c r="AK2104" i="1"/>
  <c r="AL2104" i="1" s="1"/>
  <c r="AK1253" i="1"/>
  <c r="AL1253" i="1" s="1"/>
  <c r="AK613" i="1"/>
  <c r="AL613" i="1" s="1"/>
  <c r="AK1027" i="1"/>
  <c r="AL1027" i="1" s="1"/>
  <c r="AK619" i="1"/>
  <c r="AL619" i="1" s="1"/>
  <c r="AK1137" i="1"/>
  <c r="AL1137" i="1" s="1"/>
  <c r="AK906" i="1"/>
  <c r="AL906" i="1" s="1"/>
  <c r="AK1169" i="1"/>
  <c r="AL1169" i="1" s="1"/>
  <c r="AK1210" i="1"/>
  <c r="AL1210" i="1" s="1"/>
  <c r="AK1434" i="1"/>
  <c r="AL1434" i="1" s="1"/>
  <c r="AK636" i="1"/>
  <c r="AL636" i="1" s="1"/>
  <c r="AK646" i="1"/>
  <c r="AL646" i="1" s="1"/>
  <c r="AK1312" i="1"/>
  <c r="AL1312" i="1" s="1"/>
  <c r="AK845" i="1"/>
  <c r="AL845" i="1" s="1"/>
  <c r="AK660" i="1"/>
  <c r="AL660" i="1" s="1"/>
  <c r="AK564" i="1"/>
  <c r="AL564" i="1" s="1"/>
  <c r="AK805" i="1"/>
  <c r="AL805" i="1" s="1"/>
  <c r="AK684" i="1"/>
  <c r="AL684" i="1" s="1"/>
  <c r="AK759" i="1"/>
  <c r="AL759" i="1" s="1"/>
  <c r="AK949" i="1"/>
  <c r="AL949" i="1" s="1"/>
  <c r="AK612" i="1"/>
  <c r="AL612" i="1" s="1"/>
  <c r="AK653" i="1"/>
  <c r="AL653" i="1" s="1"/>
  <c r="AK794" i="1"/>
  <c r="AL794" i="1" s="1"/>
  <c r="AK664" i="1"/>
  <c r="AL664" i="1" s="1"/>
  <c r="AK1057" i="1"/>
  <c r="AL1057" i="1" s="1"/>
  <c r="AK1155" i="1"/>
  <c r="AL1155" i="1" s="1"/>
  <c r="AK563" i="1"/>
  <c r="AL563" i="1" s="1"/>
  <c r="AK700" i="1"/>
  <c r="AL700" i="1" s="1"/>
  <c r="AK960" i="1"/>
  <c r="AL960" i="1" s="1"/>
  <c r="AK1043" i="1"/>
  <c r="AL1043" i="1" s="1"/>
  <c r="AK1367" i="1"/>
  <c r="AL1367" i="1" s="1"/>
  <c r="AK1590" i="1"/>
  <c r="AL1590" i="1" s="1"/>
  <c r="AK2062" i="1"/>
  <c r="AL2062" i="1" s="1"/>
  <c r="AK586" i="1"/>
  <c r="AL586" i="1" s="1"/>
  <c r="AK699" i="1"/>
  <c r="AL699" i="1" s="1"/>
  <c r="AK770" i="1"/>
  <c r="AL770" i="1" s="1"/>
  <c r="AK804" i="1"/>
  <c r="AL804" i="1" s="1"/>
  <c r="AK913" i="1"/>
  <c r="AL913" i="1" s="1"/>
  <c r="AK990" i="1"/>
  <c r="AL990" i="1" s="1"/>
  <c r="AK1006" i="1"/>
  <c r="AL1006" i="1" s="1"/>
  <c r="AK1051" i="1"/>
  <c r="AL1051" i="1" s="1"/>
  <c r="AK1226" i="1"/>
  <c r="AL1226" i="1" s="1"/>
  <c r="AK1372" i="1"/>
  <c r="AL1372" i="1" s="1"/>
  <c r="AK1765" i="1"/>
  <c r="AL1765" i="1" s="1"/>
  <c r="AK573" i="1"/>
  <c r="AL573" i="1" s="1"/>
  <c r="AK607" i="1"/>
  <c r="AL607" i="1" s="1"/>
  <c r="AK715" i="1"/>
  <c r="AL715" i="1" s="1"/>
  <c r="AK718" i="1"/>
  <c r="AL718" i="1" s="1"/>
  <c r="AK1037" i="1"/>
  <c r="AL1037" i="1" s="1"/>
  <c r="AK1410" i="1"/>
  <c r="AL1410" i="1" s="1"/>
  <c r="AK929" i="1"/>
  <c r="AL929" i="1" s="1"/>
  <c r="AK679" i="1"/>
  <c r="AL679" i="1" s="1"/>
  <c r="AK689" i="1"/>
  <c r="AL689" i="1" s="1"/>
  <c r="AK1034" i="1"/>
  <c r="AL1034" i="1" s="1"/>
  <c r="AK1407" i="1"/>
  <c r="AL1407" i="1" s="1"/>
  <c r="AK561" i="1"/>
  <c r="AL561" i="1" s="1"/>
  <c r="AK584" i="1"/>
  <c r="AL584" i="1" s="1"/>
  <c r="AK618" i="1"/>
  <c r="AL618" i="1" s="1"/>
  <c r="AK758" i="1"/>
  <c r="AL758" i="1" s="1"/>
  <c r="AK812" i="1"/>
  <c r="AL812" i="1" s="1"/>
  <c r="AK910" i="1"/>
  <c r="AL910" i="1" s="1"/>
  <c r="AK932" i="1"/>
  <c r="AL932" i="1" s="1"/>
  <c r="AK967" i="1"/>
  <c r="AL967" i="1" s="1"/>
  <c r="AK1475" i="1"/>
  <c r="AL1475" i="1" s="1"/>
  <c r="AK931" i="1"/>
  <c r="AL931" i="1" s="1"/>
  <c r="AK1244" i="1"/>
  <c r="AL1244" i="1" s="1"/>
  <c r="AK1750" i="1"/>
  <c r="AL1750" i="1" s="1"/>
  <c r="AK1054" i="1"/>
  <c r="AL1054" i="1" s="1"/>
  <c r="AK585" i="1"/>
  <c r="AL585" i="1" s="1"/>
  <c r="AK557" i="1"/>
  <c r="AL557" i="1" s="1"/>
  <c r="AK846" i="1"/>
  <c r="AL846" i="1" s="1"/>
  <c r="AK923" i="1"/>
  <c r="AL923" i="1" s="1"/>
  <c r="AK595" i="1"/>
  <c r="AL595" i="1" s="1"/>
  <c r="AK695" i="1"/>
  <c r="AL695" i="1" s="1"/>
  <c r="AK572" i="1"/>
  <c r="AL572" i="1" s="1"/>
  <c r="AK640" i="1"/>
  <c r="AL640" i="1" s="1"/>
  <c r="AK658" i="1"/>
  <c r="AL658" i="1" s="1"/>
  <c r="AK672" i="1"/>
  <c r="AL672" i="1" s="1"/>
  <c r="AK950" i="1"/>
  <c r="AL950" i="1" s="1"/>
  <c r="AK1080" i="1"/>
  <c r="AL1080" i="1" s="1"/>
  <c r="AK1211" i="1"/>
  <c r="AL1211" i="1" s="1"/>
  <c r="AK1461" i="1"/>
  <c r="AL1461" i="1" s="1"/>
  <c r="AK1073" i="1"/>
  <c r="AL1073" i="1" s="1"/>
  <c r="AK1298" i="1"/>
  <c r="AL1298" i="1" s="1"/>
  <c r="AK801" i="1"/>
  <c r="AL801" i="1" s="1"/>
  <c r="AK745" i="1"/>
  <c r="AL745" i="1" s="1"/>
  <c r="AK606" i="1"/>
  <c r="AL606" i="1" s="1"/>
  <c r="AK887" i="1"/>
  <c r="AL887" i="1" s="1"/>
  <c r="AK1000" i="1"/>
  <c r="AL1000" i="1" s="1"/>
  <c r="AK1096" i="1"/>
  <c r="AL1096" i="1" s="1"/>
  <c r="AK1318" i="1"/>
  <c r="AL1318" i="1" s="1"/>
  <c r="AK1152" i="1"/>
  <c r="AL1152" i="1" s="1"/>
  <c r="AK655" i="1"/>
  <c r="AL655" i="1" s="1"/>
  <c r="AK583" i="1"/>
  <c r="AL583" i="1" s="1"/>
  <c r="AK742" i="1"/>
  <c r="AL742" i="1" s="1"/>
  <c r="AK809" i="1"/>
  <c r="AL809" i="1" s="1"/>
  <c r="AK1077" i="1"/>
  <c r="AL1077" i="1" s="1"/>
  <c r="AK1550" i="1"/>
  <c r="AL1550" i="1" s="1"/>
  <c r="AK1086" i="1"/>
  <c r="AL1086" i="1" s="1"/>
  <c r="AK568" i="1"/>
  <c r="AL568" i="1" s="1"/>
  <c r="AK600" i="1"/>
  <c r="AL600" i="1" s="1"/>
  <c r="AK617" i="1"/>
  <c r="AL617" i="1" s="1"/>
  <c r="AK723" i="1"/>
  <c r="AL723" i="1" s="1"/>
  <c r="AK766" i="1"/>
  <c r="AL766" i="1" s="1"/>
  <c r="AK817" i="1"/>
  <c r="AL817" i="1" s="1"/>
  <c r="AK890" i="1"/>
  <c r="AL890" i="1" s="1"/>
  <c r="AK925" i="1"/>
  <c r="AL925" i="1" s="1"/>
  <c r="AK997" i="1"/>
  <c r="AL997" i="1" s="1"/>
  <c r="AK1066" i="1"/>
  <c r="AL1066" i="1" s="1"/>
  <c r="AK1182" i="1"/>
  <c r="AL1182" i="1" s="1"/>
  <c r="AK1187" i="1"/>
  <c r="AL1187" i="1" s="1"/>
  <c r="AK1280" i="1"/>
  <c r="AL1280" i="1" s="1"/>
  <c r="AK1289" i="1"/>
  <c r="AL1289" i="1" s="1"/>
  <c r="AK1547" i="1"/>
  <c r="AL1547" i="1" s="1"/>
  <c r="AK594" i="1"/>
  <c r="AL594" i="1" s="1"/>
  <c r="AK797" i="1"/>
  <c r="AL797" i="1" s="1"/>
  <c r="AK848" i="1"/>
  <c r="AL848" i="1" s="1"/>
  <c r="AK933" i="1"/>
  <c r="AL933" i="1" s="1"/>
  <c r="AK1002" i="1"/>
  <c r="AL1002" i="1" s="1"/>
  <c r="AK1262" i="1"/>
  <c r="AL1262" i="1" s="1"/>
  <c r="AK1406" i="1"/>
  <c r="AL1406" i="1" s="1"/>
  <c r="AK1474" i="1"/>
  <c r="AL1474" i="1" s="1"/>
  <c r="AK873" i="1"/>
  <c r="AL873" i="1" s="1"/>
  <c r="AK1076" i="1"/>
  <c r="AL1076" i="1" s="1"/>
  <c r="AK746" i="1"/>
  <c r="AL746" i="1" s="1"/>
  <c r="AK883" i="1"/>
  <c r="AL883" i="1" s="1"/>
  <c r="AK688" i="1"/>
  <c r="AL688" i="1" s="1"/>
  <c r="AK754" i="1"/>
  <c r="AL754" i="1" s="1"/>
  <c r="AK820" i="1"/>
  <c r="AL820" i="1" s="1"/>
  <c r="AK1235" i="1"/>
  <c r="AL1235" i="1" s="1"/>
  <c r="AK667" i="1"/>
  <c r="AL667" i="1" s="1"/>
  <c r="AK1423" i="1"/>
  <c r="AL1423" i="1" s="1"/>
  <c r="AK702" i="1"/>
  <c r="AL702" i="1" s="1"/>
  <c r="AK767" i="1"/>
  <c r="AL767" i="1" s="1"/>
  <c r="AK938" i="1"/>
  <c r="AL938" i="1" s="1"/>
  <c r="AK980" i="1"/>
  <c r="AL980" i="1" s="1"/>
  <c r="AK590" i="1"/>
  <c r="AL590" i="1" s="1"/>
  <c r="AK771" i="1"/>
  <c r="AL771" i="1" s="1"/>
  <c r="AK777" i="1"/>
  <c r="AL777" i="1" s="1"/>
  <c r="AK909" i="1"/>
  <c r="AL909" i="1" s="1"/>
  <c r="AK963" i="1"/>
  <c r="AL963" i="1" s="1"/>
  <c r="AK1095" i="1"/>
  <c r="AL1095" i="1" s="1"/>
  <c r="AK1606" i="1"/>
  <c r="AL1606" i="1" s="1"/>
  <c r="AK790" i="1"/>
  <c r="AL790" i="1" s="1"/>
  <c r="AK800" i="1"/>
  <c r="AL800" i="1" s="1"/>
  <c r="AK857" i="1"/>
  <c r="AL857" i="1" s="1"/>
  <c r="AK884" i="1"/>
  <c r="AL884" i="1" s="1"/>
  <c r="AK902" i="1"/>
  <c r="AL902" i="1" s="1"/>
  <c r="AK922" i="1"/>
  <c r="AL922" i="1" s="1"/>
  <c r="AK945" i="1"/>
  <c r="AL945" i="1" s="1"/>
  <c r="AK966" i="1"/>
  <c r="AL966" i="1" s="1"/>
  <c r="AK1085" i="1"/>
  <c r="AL1085" i="1" s="1"/>
  <c r="AK1128" i="1"/>
  <c r="AL1128" i="1" s="1"/>
  <c r="AK1495" i="1"/>
  <c r="AL1495" i="1" s="1"/>
  <c r="AK1719" i="1"/>
  <c r="AL1719" i="1" s="1"/>
  <c r="AK761" i="1"/>
  <c r="AL761" i="1" s="1"/>
  <c r="AK1012" i="1"/>
  <c r="AL1012" i="1" s="1"/>
  <c r="AK1240" i="1"/>
  <c r="AL1240" i="1" s="1"/>
  <c r="AK1258" i="1"/>
  <c r="AL1258" i="1" s="1"/>
  <c r="AK1291" i="1"/>
  <c r="AL1291" i="1" s="1"/>
  <c r="AK1297" i="1"/>
  <c r="AL1297" i="1" s="1"/>
  <c r="AK1329" i="1"/>
  <c r="AL1329" i="1" s="1"/>
  <c r="AK1415" i="1"/>
  <c r="AL1415" i="1" s="1"/>
  <c r="AK1537" i="1"/>
  <c r="AL1537" i="1" s="1"/>
  <c r="AK2003" i="1"/>
  <c r="AL2003" i="1" s="1"/>
  <c r="AK678" i="1"/>
  <c r="AL678" i="1" s="1"/>
  <c r="AK879" i="1"/>
  <c r="AL879" i="1" s="1"/>
  <c r="AK962" i="1"/>
  <c r="AL962" i="1" s="1"/>
  <c r="AK1098" i="1"/>
  <c r="AL1098" i="1" s="1"/>
  <c r="AK1177" i="1"/>
  <c r="AL1177" i="1" s="1"/>
  <c r="AK1360" i="1"/>
  <c r="AL1360" i="1" s="1"/>
  <c r="AK1449" i="1"/>
  <c r="AL1449" i="1" s="1"/>
  <c r="AK1500" i="1"/>
  <c r="AL1500" i="1" s="1"/>
  <c r="AK1584" i="1"/>
  <c r="AL1584" i="1" s="1"/>
  <c r="AK1714" i="1"/>
  <c r="AL1714" i="1" s="1"/>
  <c r="AK1741" i="1"/>
  <c r="AL1741" i="1" s="1"/>
  <c r="AK2118" i="1"/>
  <c r="AL2118" i="1" s="1"/>
  <c r="AK690" i="1"/>
  <c r="AL690" i="1" s="1"/>
  <c r="AK827" i="1"/>
  <c r="AL827" i="1" s="1"/>
  <c r="AK895" i="1"/>
  <c r="AL895" i="1" s="1"/>
  <c r="AK989" i="1"/>
  <c r="AL989" i="1" s="1"/>
  <c r="AK1072" i="1"/>
  <c r="AL1072" i="1" s="1"/>
  <c r="AK1148" i="1"/>
  <c r="AL1148" i="1" s="1"/>
  <c r="AK1249" i="1"/>
  <c r="AL1249" i="1" s="1"/>
  <c r="AK1270" i="1"/>
  <c r="AL1270" i="1" s="1"/>
  <c r="AK1308" i="1"/>
  <c r="AL1308" i="1" s="1"/>
  <c r="AK1486" i="1"/>
  <c r="AL1486" i="1" s="1"/>
  <c r="AK951" i="1"/>
  <c r="AL951" i="1" s="1"/>
  <c r="AK1273" i="1"/>
  <c r="AL1273" i="1" s="1"/>
  <c r="AK1539" i="1"/>
  <c r="AL1539" i="1" s="1"/>
  <c r="AK756" i="1"/>
  <c r="AL756" i="1" s="1"/>
  <c r="AK911" i="1"/>
  <c r="AL911" i="1" s="1"/>
  <c r="AK914" i="1"/>
  <c r="AL914" i="1" s="1"/>
  <c r="AK924" i="1"/>
  <c r="AL924" i="1" s="1"/>
  <c r="AK1025" i="1"/>
  <c r="AL1025" i="1" s="1"/>
  <c r="AK1055" i="1"/>
  <c r="AL1055" i="1" s="1"/>
  <c r="AK1068" i="1"/>
  <c r="AL1068" i="1" s="1"/>
  <c r="AK1130" i="1"/>
  <c r="AL1130" i="1" s="1"/>
  <c r="AK1200" i="1"/>
  <c r="AL1200" i="1" s="1"/>
  <c r="AK1393" i="1"/>
  <c r="AL1393" i="1" s="1"/>
  <c r="AK1419" i="1"/>
  <c r="AL1419" i="1" s="1"/>
  <c r="AK1488" i="1"/>
  <c r="AL1488" i="1" s="1"/>
  <c r="AK717" i="1"/>
  <c r="AL717" i="1" s="1"/>
  <c r="AK934" i="1"/>
  <c r="AL934" i="1" s="1"/>
  <c r="AK1109" i="1"/>
  <c r="AL1109" i="1" s="1"/>
  <c r="AK1115" i="1"/>
  <c r="AL1115" i="1" s="1"/>
  <c r="AK1203" i="1"/>
  <c r="AL1203" i="1" s="1"/>
  <c r="AK1215" i="1"/>
  <c r="AL1215" i="1" s="1"/>
  <c r="AK1236" i="1"/>
  <c r="AL1236" i="1" s="1"/>
  <c r="AK1368" i="1"/>
  <c r="AL1368" i="1" s="1"/>
  <c r="AK1387" i="1"/>
  <c r="AL1387" i="1" s="1"/>
  <c r="AK1411" i="1"/>
  <c r="AL1411" i="1" s="1"/>
  <c r="AK1863" i="1"/>
  <c r="AL1863" i="1" s="1"/>
  <c r="AK701" i="1"/>
  <c r="AL701" i="1" s="1"/>
  <c r="AK1001" i="1"/>
  <c r="AL1001" i="1" s="1"/>
  <c r="AK1081" i="1"/>
  <c r="AL1081" i="1" s="1"/>
  <c r="AK1087" i="1"/>
  <c r="AL1087" i="1" s="1"/>
  <c r="AK1121" i="1"/>
  <c r="AL1121" i="1" s="1"/>
  <c r="AK1531" i="1"/>
  <c r="AL1531" i="1" s="1"/>
  <c r="AK783" i="1"/>
  <c r="AL783" i="1" s="1"/>
  <c r="AK988" i="1"/>
  <c r="AL988" i="1" s="1"/>
  <c r="AK1144" i="1"/>
  <c r="AL1144" i="1" s="1"/>
  <c r="AK1275" i="1"/>
  <c r="AL1275" i="1" s="1"/>
  <c r="AK1311" i="1"/>
  <c r="AL1311" i="1" s="1"/>
  <c r="AK1567" i="1"/>
  <c r="AL1567" i="1" s="1"/>
  <c r="AK1179" i="1"/>
  <c r="AL1179" i="1" s="1"/>
  <c r="AK1233" i="1"/>
  <c r="AL1233" i="1" s="1"/>
  <c r="AK1296" i="1"/>
  <c r="AL1296" i="1" s="1"/>
  <c r="AK1561" i="1"/>
  <c r="AL1561" i="1" s="1"/>
  <c r="AK1651" i="1"/>
  <c r="AL1651" i="1" s="1"/>
  <c r="AK894" i="1"/>
  <c r="AL894" i="1" s="1"/>
  <c r="AK957" i="1"/>
  <c r="AL957" i="1" s="1"/>
  <c r="AK1168" i="1"/>
  <c r="AL1168" i="1" s="1"/>
  <c r="AK1199" i="1"/>
  <c r="AL1199" i="1" s="1"/>
  <c r="AK1230" i="1"/>
  <c r="AL1230" i="1" s="1"/>
  <c r="AK1269" i="1"/>
  <c r="AL1269" i="1" s="1"/>
  <c r="AK1290" i="1"/>
  <c r="AL1290" i="1" s="1"/>
  <c r="AK1359" i="1"/>
  <c r="AL1359" i="1" s="1"/>
  <c r="AK1478" i="1"/>
  <c r="AL1478" i="1" s="1"/>
  <c r="AK1569" i="1"/>
  <c r="AL1569" i="1" s="1"/>
  <c r="AK668" i="1"/>
  <c r="AL668" i="1" s="1"/>
  <c r="AK755" i="1"/>
  <c r="AL755" i="1" s="1"/>
  <c r="AK823" i="1"/>
  <c r="AL823" i="1" s="1"/>
  <c r="AK867" i="1"/>
  <c r="AL867" i="1" s="1"/>
  <c r="AK892" i="1"/>
  <c r="AL892" i="1" s="1"/>
  <c r="AK1138" i="1"/>
  <c r="AL1138" i="1" s="1"/>
  <c r="AK1299" i="1"/>
  <c r="AL1299" i="1" s="1"/>
  <c r="AK1520" i="1"/>
  <c r="AL1520" i="1" s="1"/>
  <c r="AK1525" i="1"/>
  <c r="AL1525" i="1" s="1"/>
  <c r="AK1648" i="1"/>
  <c r="AL1648" i="1" s="1"/>
  <c r="AK1422" i="1"/>
  <c r="AL1422" i="1" s="1"/>
  <c r="AK1439" i="1"/>
  <c r="AL1439" i="1" s="1"/>
  <c r="AK1544" i="1"/>
  <c r="AL1544" i="1" s="1"/>
  <c r="AK1430" i="1"/>
  <c r="AL1430" i="1" s="1"/>
  <c r="AK1530" i="1"/>
  <c r="AL1530" i="1" s="1"/>
  <c r="AK1991" i="1"/>
  <c r="AL1991" i="1" s="1"/>
  <c r="AK856" i="1"/>
  <c r="AL856" i="1" s="1"/>
  <c r="AK968" i="1"/>
  <c r="AL968" i="1" s="1"/>
  <c r="AK1348" i="1"/>
  <c r="AL1348" i="1" s="1"/>
  <c r="AK1600" i="1"/>
  <c r="AL1600" i="1" s="1"/>
  <c r="AK1784" i="1"/>
  <c r="AL1784" i="1" s="1"/>
  <c r="AK885" i="1"/>
  <c r="AL885" i="1" s="1"/>
  <c r="AK944" i="1"/>
  <c r="AL944" i="1" s="1"/>
  <c r="AK1067" i="1"/>
  <c r="AL1067" i="1" s="1"/>
  <c r="AK1320" i="1"/>
  <c r="AL1320" i="1" s="1"/>
  <c r="AK1374" i="1"/>
  <c r="AL1374" i="1" s="1"/>
  <c r="AK1400" i="1"/>
  <c r="AL1400" i="1" s="1"/>
  <c r="AK1482" i="1"/>
  <c r="AL1482" i="1" s="1"/>
  <c r="AK1669" i="1"/>
  <c r="AL1669" i="1" s="1"/>
  <c r="AK1441" i="1"/>
  <c r="AL1441" i="1" s="1"/>
  <c r="AK1462" i="1"/>
  <c r="AL1462" i="1" s="1"/>
  <c r="AK1479" i="1"/>
  <c r="AL1479" i="1" s="1"/>
  <c r="AK1683" i="1"/>
  <c r="AL1683" i="1" s="1"/>
  <c r="AK1786" i="1"/>
  <c r="AL1786" i="1" s="1"/>
  <c r="AK1988" i="1"/>
  <c r="AL1988" i="1" s="1"/>
  <c r="AK900" i="1"/>
  <c r="AL900" i="1" s="1"/>
  <c r="AK912" i="1"/>
  <c r="AL912" i="1" s="1"/>
  <c r="AK1254" i="1"/>
  <c r="AL1254" i="1" s="1"/>
  <c r="AK1781" i="1"/>
  <c r="AL1781" i="1" s="1"/>
  <c r="AK1928" i="1"/>
  <c r="AL1928" i="1" s="1"/>
  <c r="AK999" i="1"/>
  <c r="AL999" i="1" s="1"/>
  <c r="AK1082" i="1"/>
  <c r="AL1082" i="1" s="1"/>
  <c r="AK1156" i="1"/>
  <c r="AL1156" i="1" s="1"/>
  <c r="AK1218" i="1"/>
  <c r="AL1218" i="1" s="1"/>
  <c r="AK1251" i="1"/>
  <c r="AL1251" i="1" s="1"/>
  <c r="AK1450" i="1"/>
  <c r="AL1450" i="1" s="1"/>
  <c r="AK1453" i="1"/>
  <c r="AL1453" i="1" s="1"/>
  <c r="AK1776" i="1"/>
  <c r="AL1776" i="1" s="1"/>
  <c r="AK880" i="1"/>
  <c r="AL880" i="1" s="1"/>
  <c r="AK896" i="1"/>
  <c r="AL896" i="1" s="1"/>
  <c r="AK979" i="1"/>
  <c r="AL979" i="1" s="1"/>
  <c r="AK1172" i="1"/>
  <c r="AL1172" i="1" s="1"/>
  <c r="AK1231" i="1"/>
  <c r="AL1231" i="1" s="1"/>
  <c r="AK1554" i="1"/>
  <c r="AL1554" i="1" s="1"/>
  <c r="AK1955" i="1"/>
  <c r="AL1955" i="1" s="1"/>
  <c r="AK1634" i="1"/>
  <c r="AL1634" i="1" s="1"/>
  <c r="AK1715" i="1"/>
  <c r="AL1715" i="1" s="1"/>
  <c r="AK1438" i="1"/>
  <c r="AL1438" i="1" s="1"/>
  <c r="AK1481" i="1"/>
  <c r="AL1481" i="1" s="1"/>
  <c r="AK1543" i="1"/>
  <c r="AL1543" i="1" s="1"/>
  <c r="AK1551" i="1"/>
  <c r="AL1551" i="1" s="1"/>
  <c r="AK1639" i="1"/>
  <c r="AL1639" i="1" s="1"/>
  <c r="AK1717" i="1"/>
  <c r="AL1717" i="1" s="1"/>
  <c r="AK1722" i="1"/>
  <c r="AL1722" i="1" s="1"/>
  <c r="AK1933" i="1"/>
  <c r="AL1933" i="1" s="1"/>
  <c r="AK1512" i="1"/>
  <c r="AL1512" i="1" s="1"/>
  <c r="AK1540" i="1"/>
  <c r="AL1540" i="1" s="1"/>
  <c r="AK1574" i="1"/>
  <c r="AL1574" i="1" s="1"/>
  <c r="AK1944" i="1"/>
  <c r="AL1944" i="1" s="1"/>
  <c r="AK1985" i="1"/>
  <c r="AL1985" i="1" s="1"/>
  <c r="AK863" i="1"/>
  <c r="AL863" i="1" s="1"/>
  <c r="AK1102" i="1"/>
  <c r="AL1102" i="1" s="1"/>
  <c r="AK1165" i="1"/>
  <c r="AL1165" i="1" s="1"/>
  <c r="AK1277" i="1"/>
  <c r="AL1277" i="1" s="1"/>
  <c r="AK1313" i="1"/>
  <c r="AL1313" i="1" s="1"/>
  <c r="AK1347" i="1"/>
  <c r="AL1347" i="1" s="1"/>
  <c r="AK1356" i="1"/>
  <c r="AL1356" i="1" s="1"/>
  <c r="AK1506" i="1"/>
  <c r="AL1506" i="1" s="1"/>
  <c r="AK1588" i="1"/>
  <c r="AL1588" i="1" s="1"/>
  <c r="AK1609" i="1"/>
  <c r="AL1609" i="1" s="1"/>
  <c r="AK1615" i="1"/>
  <c r="AL1615" i="1" s="1"/>
  <c r="AK1930" i="1"/>
  <c r="AL1930" i="1" s="1"/>
  <c r="AK1351" i="1"/>
  <c r="AL1351" i="1" s="1"/>
  <c r="AK1546" i="1"/>
  <c r="AL1546" i="1" s="1"/>
  <c r="AK1694" i="1"/>
  <c r="AL1694" i="1" s="1"/>
  <c r="AK1708" i="1"/>
  <c r="AL1708" i="1" s="1"/>
  <c r="AK1893" i="1"/>
  <c r="AL1893" i="1" s="1"/>
  <c r="AK1915" i="1"/>
  <c r="AL1915" i="1" s="1"/>
  <c r="AK1339" i="1"/>
  <c r="AL1339" i="1" s="1"/>
  <c r="AK1492" i="1"/>
  <c r="AL1492" i="1" s="1"/>
  <c r="AK1630" i="1"/>
  <c r="AL1630" i="1" s="1"/>
  <c r="AK1075" i="1"/>
  <c r="AL1075" i="1" s="1"/>
  <c r="AK1214" i="1"/>
  <c r="AL1214" i="1" s="1"/>
  <c r="AK1335" i="1"/>
  <c r="AL1335" i="1" s="1"/>
  <c r="AK1501" i="1"/>
  <c r="AL1501" i="1" s="1"/>
  <c r="AK1602" i="1"/>
  <c r="AL1602" i="1" s="1"/>
  <c r="AK1608" i="1"/>
  <c r="AL1608" i="1" s="1"/>
  <c r="AK1641" i="1"/>
  <c r="AL1641" i="1" s="1"/>
  <c r="AK1735" i="1"/>
  <c r="AL1735" i="1" s="1"/>
  <c r="AK1740" i="1"/>
  <c r="AL1740" i="1" s="1"/>
  <c r="AK1844" i="1"/>
  <c r="AL1844" i="1" s="1"/>
  <c r="AK1319" i="1"/>
  <c r="AL1319" i="1" s="1"/>
  <c r="AK1440" i="1"/>
  <c r="AL1440" i="1" s="1"/>
  <c r="AK1473" i="1"/>
  <c r="AL1473" i="1" s="1"/>
  <c r="AK1605" i="1"/>
  <c r="AL1605" i="1" s="1"/>
  <c r="AK1626" i="1"/>
  <c r="AL1626" i="1" s="1"/>
  <c r="AK1556" i="1"/>
  <c r="AL1556" i="1" s="1"/>
  <c r="AK1803" i="1"/>
  <c r="AL1803" i="1" s="1"/>
  <c r="AK1810" i="1"/>
  <c r="AL1810" i="1" s="1"/>
  <c r="AK1831" i="1"/>
  <c r="AL1831" i="1" s="1"/>
  <c r="AK1836" i="1"/>
  <c r="AL1836" i="1" s="1"/>
  <c r="AK1186" i="1"/>
  <c r="AL1186" i="1" s="1"/>
  <c r="AK1264" i="1"/>
  <c r="AL1264" i="1" s="1"/>
  <c r="AK1385" i="1"/>
  <c r="AL1385" i="1" s="1"/>
  <c r="AK1483" i="1"/>
  <c r="AL1483" i="1" s="1"/>
  <c r="AK1690" i="1"/>
  <c r="AL1690" i="1" s="1"/>
  <c r="AK1772" i="1"/>
  <c r="AL1772" i="1" s="1"/>
  <c r="AK2033" i="1"/>
  <c r="AL2033" i="1" s="1"/>
  <c r="AK1088" i="1"/>
  <c r="AL1088" i="1" s="1"/>
  <c r="AK1174" i="1"/>
  <c r="AL1174" i="1" s="1"/>
  <c r="AK1295" i="1"/>
  <c r="AL1295" i="1" s="1"/>
  <c r="AK1416" i="1"/>
  <c r="AL1416" i="1" s="1"/>
  <c r="AK1504" i="1"/>
  <c r="AL1504" i="1" s="1"/>
  <c r="AK1623" i="1"/>
  <c r="AL1623" i="1" s="1"/>
  <c r="AK1681" i="1"/>
  <c r="AL1681" i="1" s="1"/>
  <c r="AK1737" i="1"/>
  <c r="AL1737" i="1" s="1"/>
  <c r="AK1792" i="1"/>
  <c r="AL1792" i="1" s="1"/>
  <c r="AK1879" i="1"/>
  <c r="AL1879" i="1" s="1"/>
  <c r="AK1330" i="1"/>
  <c r="AL1330" i="1" s="1"/>
  <c r="AK1451" i="1"/>
  <c r="AL1451" i="1" s="1"/>
  <c r="AK1589" i="1"/>
  <c r="AL1589" i="1" s="1"/>
  <c r="AK1643" i="1"/>
  <c r="AL1643" i="1" s="1"/>
  <c r="AK1884" i="1"/>
  <c r="AL1884" i="1" s="1"/>
  <c r="AK1907" i="1"/>
  <c r="AL1907" i="1" s="1"/>
  <c r="AK1412" i="1"/>
  <c r="AL1412" i="1" s="1"/>
  <c r="AK1503" i="1"/>
  <c r="AL1503" i="1" s="1"/>
  <c r="AK1833" i="1"/>
  <c r="AL1833" i="1" s="1"/>
  <c r="AK1357" i="1"/>
  <c r="AL1357" i="1" s="1"/>
  <c r="AK1465" i="1"/>
  <c r="AL1465" i="1" s="1"/>
  <c r="AK1534" i="1"/>
  <c r="AL1534" i="1" s="1"/>
  <c r="AK1555" i="1"/>
  <c r="AL1555" i="1" s="1"/>
  <c r="AK1575" i="1"/>
  <c r="AL1575" i="1" s="1"/>
  <c r="AK1604" i="1"/>
  <c r="AL1604" i="1" s="1"/>
  <c r="AK1099" i="1"/>
  <c r="AL1099" i="1" s="1"/>
  <c r="AK1142" i="1"/>
  <c r="AL1142" i="1" s="1"/>
  <c r="AK1263" i="1"/>
  <c r="AL1263" i="1" s="1"/>
  <c r="AK1331" i="1"/>
  <c r="AL1331" i="1" s="1"/>
  <c r="AK1341" i="1"/>
  <c r="AL1341" i="1" s="1"/>
  <c r="AK1496" i="1"/>
  <c r="AL1496" i="1" s="1"/>
  <c r="AK1513" i="1"/>
  <c r="AL1513" i="1" s="1"/>
  <c r="AK1601" i="1"/>
  <c r="AL1601" i="1" s="1"/>
  <c r="AK1704" i="1"/>
  <c r="AL1704" i="1" s="1"/>
  <c r="AK1761" i="1"/>
  <c r="AL1761" i="1" s="1"/>
  <c r="AK1789" i="1"/>
  <c r="AL1789" i="1" s="1"/>
  <c r="AK1824" i="1"/>
  <c r="AL1824" i="1" s="1"/>
  <c r="AK1873" i="1"/>
  <c r="AL1873" i="1" s="1"/>
  <c r="AK1931" i="1"/>
  <c r="AL1931" i="1" s="1"/>
  <c r="AK1813" i="1"/>
  <c r="AL1813" i="1" s="1"/>
  <c r="AK1857" i="1"/>
  <c r="AL1857" i="1" s="1"/>
  <c r="AK1533" i="1"/>
  <c r="AL1533" i="1" s="1"/>
  <c r="AK1780" i="1"/>
  <c r="AL1780" i="1" s="1"/>
  <c r="AK1815" i="1"/>
  <c r="AL1815" i="1" s="1"/>
  <c r="AK1862" i="1"/>
  <c r="AL1862" i="1" s="1"/>
  <c r="AK1960" i="1"/>
  <c r="AL1960" i="1" s="1"/>
  <c r="AK1686" i="1"/>
  <c r="AL1686" i="1" s="1"/>
  <c r="AK1757" i="1"/>
  <c r="AL1757" i="1" s="1"/>
  <c r="AK1807" i="1"/>
  <c r="AL1807" i="1" s="1"/>
  <c r="AK1545" i="1"/>
  <c r="AL1545" i="1" s="1"/>
  <c r="AK1897" i="1"/>
  <c r="AL1897" i="1" s="1"/>
  <c r="AK1921" i="1"/>
  <c r="AL1921" i="1" s="1"/>
  <c r="AK2013" i="1"/>
  <c r="AL2013" i="1" s="1"/>
  <c r="AK1614" i="1"/>
  <c r="AL1614" i="1" s="1"/>
  <c r="AK1754" i="1"/>
  <c r="AL1754" i="1" s="1"/>
  <c r="AK1787" i="1"/>
  <c r="AL1787" i="1" s="1"/>
  <c r="AK1834" i="1"/>
  <c r="AL1834" i="1" s="1"/>
  <c r="AK2010" i="1"/>
  <c r="AL2010" i="1" s="1"/>
  <c r="AK2100" i="1"/>
  <c r="AL2100" i="1" s="1"/>
  <c r="AK1774" i="1"/>
  <c r="AL1774" i="1" s="1"/>
  <c r="AK1700" i="1"/>
  <c r="AL1700" i="1" s="1"/>
  <c r="AK1845" i="1"/>
  <c r="AL1845" i="1" s="1"/>
  <c r="AK1853" i="1"/>
  <c r="AL1853" i="1" s="1"/>
  <c r="AK1934" i="1"/>
  <c r="AL1934" i="1" s="1"/>
  <c r="AK2055" i="1"/>
  <c r="AL2055" i="1" s="1"/>
  <c r="AK1795" i="1"/>
  <c r="AL1795" i="1" s="1"/>
  <c r="AK2006" i="1"/>
  <c r="AL2006" i="1" s="1"/>
  <c r="AK1523" i="1"/>
  <c r="AL1523" i="1" s="1"/>
  <c r="AK1959" i="1"/>
  <c r="AL1959" i="1" s="1"/>
  <c r="AK2038" i="1"/>
  <c r="AL2038" i="1" s="1"/>
  <c r="AK2136" i="1"/>
  <c r="AL2136" i="1" s="1"/>
  <c r="AK1667" i="1"/>
  <c r="AL1667" i="1" s="1"/>
  <c r="AK1678" i="1"/>
  <c r="AL1678" i="1" s="1"/>
  <c r="AK1924" i="1"/>
  <c r="AL1924" i="1" s="1"/>
  <c r="AK1749" i="1"/>
  <c r="AL1749" i="1" s="1"/>
  <c r="AK1777" i="1"/>
  <c r="AL1777" i="1" s="1"/>
  <c r="AK1998" i="1"/>
  <c r="AL1998" i="1" s="1"/>
  <c r="AK2034" i="1"/>
  <c r="AL2034" i="1" s="1"/>
  <c r="AK2059" i="1"/>
  <c r="AL2059" i="1" s="1"/>
  <c r="AK2097" i="1"/>
  <c r="AL2097" i="1" s="1"/>
  <c r="AK1975" i="1"/>
  <c r="AL1975" i="1" s="1"/>
  <c r="AK1820" i="1"/>
  <c r="AL1820" i="1" s="1"/>
  <c r="AK1823" i="1"/>
  <c r="AL1823" i="1" s="1"/>
  <c r="AK2045" i="1"/>
  <c r="AL2045" i="1" s="1"/>
  <c r="AK1889" i="1"/>
  <c r="AL1889" i="1" s="1"/>
  <c r="AK1918" i="1"/>
  <c r="AL1918" i="1" s="1"/>
  <c r="AK1995" i="1"/>
  <c r="AL1995" i="1" s="1"/>
  <c r="AK2056" i="1"/>
  <c r="AL2056" i="1" s="1"/>
  <c r="AK2094" i="1"/>
  <c r="AL2094" i="1" s="1"/>
  <c r="AK1684" i="1"/>
  <c r="AL1684" i="1" s="1"/>
  <c r="AK1728" i="1"/>
  <c r="AL1728" i="1" s="1"/>
  <c r="AK1766" i="1"/>
  <c r="AL1766" i="1" s="1"/>
  <c r="AK1860" i="1"/>
  <c r="AL1860" i="1" s="1"/>
  <c r="AK1966" i="1"/>
  <c r="AL1966" i="1" s="1"/>
  <c r="AK2091" i="1"/>
  <c r="AL2091" i="1" s="1"/>
  <c r="AK2096" i="1"/>
  <c r="AL2096" i="1" s="1"/>
  <c r="AK2121" i="1"/>
  <c r="AL2121" i="1" s="1"/>
  <c r="AK2070" i="1"/>
  <c r="AL2070" i="1" s="1"/>
  <c r="AK1677" i="1"/>
  <c r="AL1677" i="1" s="1"/>
  <c r="AK1805" i="1"/>
  <c r="AL1805" i="1" s="1"/>
  <c r="AK2002" i="1"/>
  <c r="AL2002" i="1" s="1"/>
  <c r="AK2088" i="1"/>
  <c r="AL2088" i="1" s="1"/>
  <c r="AK1783" i="1"/>
  <c r="AL1783" i="1" s="1"/>
  <c r="AK1920" i="1"/>
  <c r="AL1920" i="1" s="1"/>
  <c r="AK1994" i="1"/>
  <c r="AL1994" i="1" s="1"/>
  <c r="AK1716" i="1"/>
  <c r="AL1716" i="1" s="1"/>
  <c r="AK1987" i="1"/>
  <c r="AL1987" i="1" s="1"/>
  <c r="AK1999" i="1"/>
  <c r="AL1999" i="1" s="1"/>
  <c r="AK2115" i="1"/>
  <c r="AL2115" i="1" s="1"/>
  <c r="AK1945" i="1"/>
  <c r="AL1945" i="1" s="1"/>
  <c r="AK2026" i="1"/>
  <c r="AL2026" i="1" s="1"/>
  <c r="AK2109" i="1"/>
  <c r="AL2109" i="1" s="1"/>
  <c r="AK1942" i="1"/>
  <c r="AL1942" i="1" s="1"/>
  <c r="AK1996" i="1"/>
  <c r="AL1996" i="1" s="1"/>
  <c r="AK2063" i="1"/>
  <c r="AL2063" i="1" s="1"/>
  <c r="AK1871" i="1"/>
  <c r="AL1871" i="1" s="1"/>
  <c r="AK1974" i="1"/>
  <c r="AL1974" i="1" s="1"/>
  <c r="AK1874" i="1"/>
  <c r="AL1874" i="1" s="1"/>
  <c r="AK1919" i="1"/>
  <c r="AL1919" i="1" s="1"/>
  <c r="AK2081" i="1"/>
  <c r="AL2081" i="1" s="1"/>
  <c r="AK1880" i="1"/>
  <c r="AL1880" i="1" s="1"/>
  <c r="AK1951" i="1"/>
  <c r="AL1951" i="1" s="1"/>
  <c r="AK2001" i="1"/>
  <c r="AL2001" i="1" s="1"/>
  <c r="AK1954" i="1"/>
  <c r="AL1954" i="1" s="1"/>
  <c r="AK1986" i="1"/>
  <c r="AL1986" i="1" s="1"/>
  <c r="AK1997" i="1"/>
  <c r="AL1997" i="1" s="1"/>
  <c r="AK2025" i="1"/>
  <c r="AL2025" i="1" s="1"/>
  <c r="AK2095" i="1"/>
  <c r="AL2095" i="1" s="1"/>
  <c r="AK2108" i="1"/>
  <c r="AL2108" i="1" s="1"/>
  <c r="AK2089" i="1"/>
  <c r="AL2089" i="1" s="1"/>
  <c r="AK2132" i="1"/>
  <c r="AL2132" i="1" s="1"/>
  <c r="AK2064" i="1"/>
  <c r="AL2064" i="1" s="1"/>
  <c r="AK2092" i="1"/>
  <c r="AL2092" i="1" s="1"/>
  <c r="AK2143" i="1"/>
  <c r="AL2143" i="1" s="1"/>
  <c r="AK2126" i="1"/>
  <c r="AL2126" i="1" s="1"/>
  <c r="AK1949" i="1"/>
  <c r="AL1949" i="1" s="1"/>
  <c r="AK1990" i="1"/>
  <c r="AL1990" i="1" s="1"/>
  <c r="AK2137" i="1"/>
  <c r="AL2137" i="1" s="1"/>
  <c r="AK2122" i="1"/>
  <c r="AL2122" i="1" s="1"/>
  <c r="AK1877" i="1"/>
  <c r="AL1877" i="1" s="1"/>
  <c r="AK1956" i="1"/>
  <c r="AL1956" i="1" s="1"/>
  <c r="AK2133" i="1"/>
  <c r="AL2133" i="1" s="1"/>
  <c r="AK2131" i="1"/>
  <c r="AL2131" i="1" s="1"/>
  <c r="AK293" i="1"/>
  <c r="AL293" i="1" s="1"/>
  <c r="AK509" i="1"/>
  <c r="AL509" i="1" s="1"/>
  <c r="AK110" i="1"/>
  <c r="AL110" i="1" s="1"/>
  <c r="AK269" i="1"/>
  <c r="AL269" i="1" s="1"/>
  <c r="AK500" i="1"/>
  <c r="AL500" i="1" s="1"/>
  <c r="AK168" i="1"/>
  <c r="AL168" i="1" s="1"/>
  <c r="AK452" i="1"/>
  <c r="AL452" i="1" s="1"/>
  <c r="AK245" i="1"/>
  <c r="AL245" i="1" s="1"/>
  <c r="AK198" i="1"/>
  <c r="AL198" i="1" s="1"/>
  <c r="AK317" i="1"/>
  <c r="AL317" i="1" s="1"/>
  <c r="AK280" i="1"/>
  <c r="AL280" i="1" s="1"/>
  <c r="AK350" i="1"/>
  <c r="AL350" i="1" s="1"/>
  <c r="AK155" i="1"/>
  <c r="AL155" i="1" s="1"/>
  <c r="AK214" i="1"/>
  <c r="AL214" i="1" s="1"/>
  <c r="AK126" i="1"/>
  <c r="AL126" i="1" s="1"/>
  <c r="AK290" i="1"/>
  <c r="AL290" i="1" s="1"/>
  <c r="AK430" i="1"/>
  <c r="AL430" i="1" s="1"/>
  <c r="AK498" i="1"/>
  <c r="AL498" i="1" s="1"/>
  <c r="AK94" i="1"/>
  <c r="AL94" i="1" s="1"/>
  <c r="AK223" i="1"/>
  <c r="AL223" i="1" s="1"/>
  <c r="AK512" i="1"/>
  <c r="AL512" i="1" s="1"/>
  <c r="AK204" i="1"/>
  <c r="AL204" i="1" s="1"/>
  <c r="AK196" i="1"/>
  <c r="AL196" i="1" s="1"/>
  <c r="AK122" i="1"/>
  <c r="AL122" i="1" s="1"/>
  <c r="AK16" i="1"/>
  <c r="AL16" i="1" s="1"/>
  <c r="AK287" i="1"/>
  <c r="AL287" i="1" s="1"/>
  <c r="AK135" i="1"/>
  <c r="AL135" i="1" s="1"/>
  <c r="AK225" i="1"/>
  <c r="AL225" i="1" s="1"/>
  <c r="AK71" i="1"/>
  <c r="AL71" i="1" s="1"/>
  <c r="AK154" i="1"/>
  <c r="AL154" i="1" s="1"/>
  <c r="AK489" i="1"/>
  <c r="AL489" i="1" s="1"/>
  <c r="AK507" i="1"/>
  <c r="AL507" i="1" s="1"/>
  <c r="AK254" i="1"/>
  <c r="AL254" i="1" s="1"/>
  <c r="AK330" i="1"/>
  <c r="AL330" i="1" s="1"/>
  <c r="AK357" i="1"/>
  <c r="AL357" i="1" s="1"/>
  <c r="AK401" i="1"/>
  <c r="AL401" i="1" s="1"/>
  <c r="AK355" i="1"/>
  <c r="AL355" i="1" s="1"/>
  <c r="AK323" i="1"/>
  <c r="AL323" i="1" s="1"/>
  <c r="AK221" i="1"/>
  <c r="AL221" i="1" s="1"/>
  <c r="AK328" i="1"/>
  <c r="AL328" i="1" s="1"/>
  <c r="AK431" i="1"/>
  <c r="AL431" i="1" s="1"/>
  <c r="AK255" i="1"/>
  <c r="AL255" i="1" s="1"/>
  <c r="AK222" i="1"/>
  <c r="AL222" i="1" s="1"/>
  <c r="AK123" i="1"/>
  <c r="AL123" i="1" s="1"/>
  <c r="AK240" i="1"/>
  <c r="AL240" i="1" s="1"/>
  <c r="AK426" i="1"/>
  <c r="AL426" i="1" s="1"/>
  <c r="AK484" i="1"/>
  <c r="AL484" i="1" s="1"/>
  <c r="AK550" i="1"/>
  <c r="AL550" i="1" s="1"/>
  <c r="AK103" i="1"/>
  <c r="AL103" i="1" s="1"/>
  <c r="AK202" i="1"/>
  <c r="AL202" i="1" s="1"/>
  <c r="AK389" i="1"/>
  <c r="AL389" i="1" s="1"/>
  <c r="AK466" i="1"/>
  <c r="AL466" i="1" s="1"/>
  <c r="AK488" i="1"/>
  <c r="AL488" i="1" s="1"/>
  <c r="AK491" i="1"/>
  <c r="AL491" i="1" s="1"/>
  <c r="AK141" i="1"/>
  <c r="AL141" i="1" s="1"/>
  <c r="AK482" i="1"/>
  <c r="AL482" i="1" s="1"/>
  <c r="AK425" i="1"/>
  <c r="AL425" i="1" s="1"/>
  <c r="AK85" i="1"/>
  <c r="AL85" i="1" s="1"/>
  <c r="AK143" i="1"/>
  <c r="AL143" i="1" s="1"/>
  <c r="AK306" i="1"/>
  <c r="AL306" i="1" s="1"/>
  <c r="AK147" i="1"/>
  <c r="AL147" i="1" s="1"/>
  <c r="AK224" i="1"/>
  <c r="AL224" i="1" s="1"/>
  <c r="AK19" i="1"/>
  <c r="AL19" i="1" s="1"/>
  <c r="AK86" i="1"/>
  <c r="AL86" i="1" s="1"/>
  <c r="AK427" i="1"/>
  <c r="AL427" i="1" s="1"/>
  <c r="AK29" i="1"/>
  <c r="AL29" i="1" s="1"/>
  <c r="AK128" i="1"/>
  <c r="AL128" i="1" s="1"/>
  <c r="AK370" i="1"/>
  <c r="AL370" i="1" s="1"/>
  <c r="AK480" i="1"/>
  <c r="AL480" i="1" s="1"/>
  <c r="AK537" i="1"/>
  <c r="AL537" i="1" s="1"/>
  <c r="AK451" i="1"/>
  <c r="AL451" i="1" s="1"/>
  <c r="AK46" i="1"/>
  <c r="AL46" i="1" s="1"/>
  <c r="AK209" i="1"/>
  <c r="AL209" i="1" s="1"/>
  <c r="AK20" i="1"/>
  <c r="AL20" i="1" s="1"/>
  <c r="AK117" i="1"/>
  <c r="AL117" i="1" s="1"/>
  <c r="AK145" i="1"/>
  <c r="AL145" i="1" s="1"/>
  <c r="AK183" i="1"/>
  <c r="AL183" i="1" s="1"/>
  <c r="AK308" i="1"/>
  <c r="AL308" i="1" s="1"/>
  <c r="AK363" i="1"/>
  <c r="AL363" i="1" s="1"/>
  <c r="AK552" i="1"/>
  <c r="AL552" i="1" s="1"/>
  <c r="AK28" i="1"/>
  <c r="AL28" i="1" s="1"/>
  <c r="AK83" i="1"/>
  <c r="AL83" i="1" s="1"/>
  <c r="AK105" i="1"/>
  <c r="AL105" i="1" s="1"/>
  <c r="AK149" i="1"/>
  <c r="AL149" i="1" s="1"/>
  <c r="AK215" i="1"/>
  <c r="AL215" i="1" s="1"/>
  <c r="AK270" i="1"/>
  <c r="AL270" i="1" s="1"/>
  <c r="AK524" i="1"/>
  <c r="AL524" i="1" s="1"/>
  <c r="AK31" i="1"/>
  <c r="AL31" i="1" s="1"/>
  <c r="AK205" i="1"/>
  <c r="AL205" i="1" s="1"/>
  <c r="AK244" i="1"/>
  <c r="AL244" i="1" s="1"/>
  <c r="AK90" i="1"/>
  <c r="AL90" i="1" s="1"/>
  <c r="AK218" i="1"/>
  <c r="AL218" i="1" s="1"/>
  <c r="AK526" i="1"/>
  <c r="AL526" i="1" s="1"/>
  <c r="AK153" i="1"/>
  <c r="AL153" i="1" s="1"/>
  <c r="AK7" i="1"/>
  <c r="AL7" i="1" s="1"/>
  <c r="AK216" i="1"/>
  <c r="AL216" i="1" s="1"/>
  <c r="AK436" i="1"/>
  <c r="AL436" i="1" s="1"/>
  <c r="AK513" i="1"/>
  <c r="AL513" i="1" s="1"/>
  <c r="AK515" i="1"/>
  <c r="AL515" i="1" s="1"/>
  <c r="AK440" i="1"/>
  <c r="AL440" i="1" s="1"/>
  <c r="AK539" i="1"/>
  <c r="AL539" i="1" s="1"/>
  <c r="AK151" i="1"/>
  <c r="AL151" i="1" s="1"/>
  <c r="AK24" i="1"/>
  <c r="AL24" i="1" s="1"/>
  <c r="AK433" i="1"/>
  <c r="AL433" i="1" s="1"/>
  <c r="AK462" i="1"/>
  <c r="AL462" i="1" s="1"/>
  <c r="AK497" i="1"/>
  <c r="AL497" i="1" s="1"/>
  <c r="AK106" i="1"/>
  <c r="AL106" i="1" s="1"/>
  <c r="AK416" i="1"/>
  <c r="AL416" i="1" s="1"/>
  <c r="AK337" i="1"/>
  <c r="AL337" i="1" s="1"/>
  <c r="AK8" i="1"/>
  <c r="AL8" i="1" s="1"/>
  <c r="AK30" i="1"/>
  <c r="AL30" i="1" s="1"/>
  <c r="AK283" i="1"/>
  <c r="AL283" i="1" s="1"/>
  <c r="AK26" i="1"/>
  <c r="AL26" i="1" s="1"/>
  <c r="AK63" i="1"/>
  <c r="AL63" i="1" s="1"/>
  <c r="AK189" i="1"/>
  <c r="AL189" i="1" s="1"/>
  <c r="AK220" i="1"/>
  <c r="AL220" i="1" s="1"/>
  <c r="AK284" i="1"/>
  <c r="AL284" i="1" s="1"/>
  <c r="AK376" i="1"/>
  <c r="AL376" i="1" s="1"/>
  <c r="AK405" i="1"/>
  <c r="AL405" i="1" s="1"/>
  <c r="AK78" i="1"/>
  <c r="AL78" i="1" s="1"/>
  <c r="AK298" i="1"/>
  <c r="AL298" i="1" s="1"/>
  <c r="AK419" i="1"/>
  <c r="AL419" i="1" s="1"/>
  <c r="AK172" i="1"/>
  <c r="AL172" i="1" s="1"/>
  <c r="AK277" i="1"/>
  <c r="AL277" i="1" s="1"/>
  <c r="AK64" i="1"/>
  <c r="AL64" i="1" s="1"/>
  <c r="AK160" i="1"/>
  <c r="AL160" i="1" s="1"/>
  <c r="AK315" i="1"/>
  <c r="AL315" i="1" s="1"/>
  <c r="AK499" i="1"/>
  <c r="AL499" i="1" s="1"/>
  <c r="AK185" i="1"/>
  <c r="AL185" i="1" s="1"/>
  <c r="AK33" i="1"/>
  <c r="AL33" i="1" s="1"/>
  <c r="AK65" i="1"/>
  <c r="AL65" i="1" s="1"/>
  <c r="AK286" i="1"/>
  <c r="AL286" i="1" s="1"/>
  <c r="AK316" i="1"/>
  <c r="AL316" i="1" s="1"/>
  <c r="AK349" i="1"/>
  <c r="AL349" i="1" s="1"/>
  <c r="AK407" i="1"/>
  <c r="AL407" i="1" s="1"/>
  <c r="AK438" i="1"/>
  <c r="AL438" i="1" s="1"/>
  <c r="AK40" i="1"/>
  <c r="AL40" i="1" s="1"/>
  <c r="AK392" i="1"/>
  <c r="AL392" i="1" s="1"/>
  <c r="AK55" i="1"/>
  <c r="AL55" i="1" s="1"/>
  <c r="AK129" i="1"/>
  <c r="AL129" i="1" s="1"/>
  <c r="AK514" i="1"/>
  <c r="AL514" i="1" s="1"/>
  <c r="AK339" i="1"/>
  <c r="AL339" i="1" s="1"/>
  <c r="AK92" i="1"/>
  <c r="AL92" i="1" s="1"/>
  <c r="AK471" i="1"/>
  <c r="AL471" i="1" s="1"/>
  <c r="AK503" i="1"/>
  <c r="AL503" i="1" s="1"/>
  <c r="AK194" i="1"/>
  <c r="AL194" i="1" s="1"/>
  <c r="AK260" i="1"/>
  <c r="AL260" i="1" s="1"/>
  <c r="AK464" i="1"/>
  <c r="AL464" i="1" s="1"/>
  <c r="AK310" i="1"/>
  <c r="AL310" i="1" s="1"/>
  <c r="AK173" i="1"/>
  <c r="AL173" i="1" s="1"/>
  <c r="AK272" i="1"/>
  <c r="AL272" i="1" s="1"/>
  <c r="AK415" i="1"/>
  <c r="AL415" i="1" s="1"/>
  <c r="AK156" i="1"/>
  <c r="AL156" i="1" s="1"/>
  <c r="AK251" i="1"/>
  <c r="AL251" i="1" s="1"/>
  <c r="AK32" i="1"/>
  <c r="AL32" i="1" s="1"/>
  <c r="AK195" i="1"/>
  <c r="AL195" i="1" s="1"/>
  <c r="AK257" i="1"/>
  <c r="AL257" i="1" s="1"/>
  <c r="AK288" i="1"/>
  <c r="AL288" i="1" s="1"/>
  <c r="AK504" i="1"/>
  <c r="AL504" i="1" s="1"/>
  <c r="AK62" i="1"/>
  <c r="AL62" i="1" s="1"/>
  <c r="AK393" i="1"/>
  <c r="AL393" i="1" s="1"/>
  <c r="AK492" i="1"/>
  <c r="AL492" i="1" s="1"/>
  <c r="AK536" i="1"/>
  <c r="AL536" i="1" s="1"/>
  <c r="AK54" i="1"/>
  <c r="AL54" i="1" s="1"/>
  <c r="AK134" i="1"/>
  <c r="AL134" i="1" s="1"/>
  <c r="AK3" i="1"/>
  <c r="AL3" i="1" s="1"/>
  <c r="AK80" i="1"/>
  <c r="AL80" i="1" s="1"/>
  <c r="AK102" i="1"/>
  <c r="AL102" i="1" s="1"/>
  <c r="AK104" i="1"/>
  <c r="AL104" i="1" s="1"/>
  <c r="AK237" i="1"/>
  <c r="AL237" i="1" s="1"/>
  <c r="AK259" i="1"/>
  <c r="AL259" i="1" s="1"/>
  <c r="AK303" i="1"/>
  <c r="AL303" i="1" s="1"/>
  <c r="AK347" i="1"/>
  <c r="AL347" i="1" s="1"/>
  <c r="AK369" i="1"/>
  <c r="AL369" i="1" s="1"/>
  <c r="AK413" i="1"/>
  <c r="AL413" i="1" s="1"/>
  <c r="AK435" i="1"/>
  <c r="AL435" i="1" s="1"/>
  <c r="AK479" i="1"/>
  <c r="AL479" i="1" s="1"/>
  <c r="AK501" i="1"/>
  <c r="AL501" i="1" s="1"/>
  <c r="AK523" i="1"/>
  <c r="AL523" i="1" s="1"/>
  <c r="AK676" i="1" l="1"/>
  <c r="AL676" i="1" s="1"/>
  <c r="AC2145" i="1"/>
  <c r="AK1379" i="1"/>
  <c r="AL1379" i="1" s="1"/>
  <c r="AK1576" i="1"/>
  <c r="AL1576" i="1" s="1"/>
  <c r="AK1170" i="1"/>
  <c r="AL1170" i="1" s="1"/>
  <c r="AK1753" i="1"/>
  <c r="AL1753" i="1" s="1"/>
  <c r="AK505" i="1"/>
  <c r="AL505" i="1" s="1"/>
  <c r="AK14" i="1"/>
  <c r="AL14" i="1" s="1"/>
  <c r="AK2129" i="1"/>
  <c r="AL2129" i="1" s="1"/>
  <c r="AB2145" i="1"/>
  <c r="AK739" i="1"/>
  <c r="AL739" i="1" s="1"/>
  <c r="AK2128" i="1"/>
  <c r="AL2128" i="1" s="1"/>
  <c r="AK2022" i="1"/>
  <c r="AL2022" i="1" s="1"/>
  <c r="AK1399" i="1"/>
  <c r="AL1399" i="1" s="1"/>
  <c r="AK1733" i="1"/>
  <c r="AL1733" i="1" s="1"/>
  <c r="AK730" i="1"/>
  <c r="AL730" i="1" s="1"/>
  <c r="AK1992" i="1"/>
  <c r="AL1992" i="1" s="1"/>
  <c r="AK1628" i="1"/>
  <c r="AL1628" i="1" s="1"/>
  <c r="AK1738" i="1"/>
  <c r="AL1738" i="1" s="1"/>
  <c r="AK409" i="1"/>
  <c r="AL409" i="1" s="1"/>
  <c r="AK1899" i="1"/>
  <c r="AL1899" i="1" s="1"/>
  <c r="AK2103" i="1"/>
  <c r="AL2103" i="1" s="1"/>
  <c r="AK2011" i="1"/>
  <c r="AL2011" i="1" s="1"/>
  <c r="AK1184" i="1"/>
  <c r="AL1184" i="1" s="1"/>
  <c r="AK1192" i="1"/>
  <c r="AL1192" i="1" s="1"/>
  <c r="AK1890" i="1"/>
  <c r="AL1890" i="1" s="1"/>
  <c r="AK2083" i="1"/>
  <c r="AL2083" i="1" s="1"/>
  <c r="AK11" i="1"/>
  <c r="AL11" i="1" s="1"/>
  <c r="AK1752" i="1"/>
  <c r="AL1752" i="1" s="1"/>
  <c r="AK810" i="1"/>
  <c r="AL810" i="1" s="1"/>
  <c r="AK785" i="1"/>
  <c r="AL785" i="1" s="1"/>
  <c r="AK398" i="1"/>
  <c r="AL398" i="1" s="1"/>
  <c r="AK2058" i="1"/>
  <c r="AL2058" i="1" s="1"/>
  <c r="AK1663" i="1"/>
  <c r="AL1663" i="1" s="1"/>
  <c r="AK1705" i="1"/>
  <c r="AL1705" i="1" s="1"/>
  <c r="AK2057" i="1"/>
  <c r="AL2057" i="1" s="1"/>
  <c r="AA2145" i="1"/>
  <c r="AK84" i="1"/>
  <c r="AL84" i="1" s="1"/>
  <c r="AK385" i="1"/>
  <c r="AL385" i="1" s="1"/>
  <c r="AK121" i="1"/>
  <c r="AL121" i="1" s="1"/>
  <c r="AK2079" i="1"/>
  <c r="AL2079" i="1" s="1"/>
  <c r="AK726" i="1"/>
  <c r="AL726" i="1" s="1"/>
  <c r="AL2" i="1"/>
  <c r="G27" i="2"/>
  <c r="K27" i="2" s="1"/>
  <c r="F27" i="2"/>
  <c r="E27" i="2"/>
  <c r="D27" i="2"/>
  <c r="W1576" i="1" l="1"/>
  <c r="W1352" i="1"/>
  <c r="W1646" i="1"/>
  <c r="W1034" i="1" l="1"/>
  <c r="W135" i="1"/>
  <c r="W2144" i="1"/>
  <c r="W2143" i="1"/>
  <c r="W2138" i="1"/>
  <c r="W2134" i="1"/>
  <c r="W2133" i="1"/>
  <c r="W2132" i="1"/>
  <c r="W2129" i="1"/>
  <c r="W2125" i="1"/>
  <c r="W2113" i="1"/>
  <c r="W2110" i="1"/>
  <c r="W2106" i="1"/>
  <c r="W2105" i="1"/>
  <c r="W2104" i="1"/>
  <c r="W2100" i="1"/>
  <c r="W2099" i="1"/>
  <c r="W2090" i="1"/>
  <c r="W2089" i="1"/>
  <c r="W2088" i="1"/>
  <c r="W2085" i="1"/>
  <c r="W2083" i="1"/>
  <c r="W2081" i="1"/>
  <c r="W2079" i="1"/>
  <c r="W2076" i="1"/>
  <c r="W2074" i="1"/>
  <c r="W2073" i="1"/>
  <c r="W2072" i="1"/>
  <c r="W2068" i="1"/>
  <c r="W2066" i="1"/>
  <c r="W2064" i="1"/>
  <c r="W2062" i="1"/>
  <c r="W2060" i="1"/>
  <c r="W2059" i="1"/>
  <c r="W2058" i="1"/>
  <c r="W2054" i="1"/>
  <c r="W2052" i="1"/>
  <c r="W2050" i="1"/>
  <c r="W2030" i="1"/>
  <c r="W2028" i="1"/>
  <c r="W2027" i="1"/>
  <c r="W2025" i="1"/>
  <c r="W2022" i="1"/>
  <c r="W2018" i="1"/>
  <c r="W2017" i="1"/>
  <c r="W2015" i="1"/>
  <c r="W2013" i="1"/>
  <c r="W2012" i="1"/>
  <c r="W2007" i="1"/>
  <c r="W2006" i="1"/>
  <c r="W2005" i="1"/>
  <c r="W2003" i="1"/>
  <c r="W2001" i="1"/>
  <c r="W1999" i="1"/>
  <c r="W1998" i="1"/>
  <c r="W1994" i="1"/>
  <c r="W1985" i="1"/>
  <c r="W1981" i="1"/>
  <c r="W1979" i="1"/>
  <c r="W1977" i="1"/>
  <c r="W1976" i="1"/>
  <c r="W1972" i="1"/>
  <c r="W1969" i="1"/>
  <c r="W1968" i="1"/>
  <c r="W1967" i="1"/>
  <c r="W1965" i="1"/>
  <c r="W1954" i="1"/>
  <c r="W1952" i="1"/>
  <c r="W1945" i="1"/>
  <c r="W1944" i="1"/>
  <c r="W1942" i="1"/>
  <c r="W1930" i="1"/>
  <c r="W1927" i="1"/>
  <c r="W1128" i="1"/>
  <c r="W1925" i="1"/>
  <c r="W1923" i="1"/>
  <c r="W1919" i="1"/>
  <c r="W1915" i="1"/>
  <c r="W1913" i="1"/>
  <c r="W1907" i="1"/>
  <c r="W1905" i="1"/>
  <c r="W1904" i="1"/>
  <c r="W1903" i="1"/>
  <c r="W1902" i="1"/>
  <c r="W1900" i="1"/>
  <c r="W1899" i="1"/>
  <c r="W1897" i="1"/>
  <c r="W1895" i="1"/>
  <c r="W1894" i="1"/>
  <c r="W1888" i="1"/>
  <c r="W1890" i="1"/>
  <c r="W1889" i="1"/>
  <c r="W1056" i="1"/>
  <c r="W1885" i="1"/>
  <c r="W1882" i="1"/>
  <c r="W1881" i="1"/>
  <c r="W1877" i="1"/>
  <c r="W1875" i="1"/>
  <c r="W1874" i="1"/>
  <c r="W1873" i="1"/>
  <c r="W1871" i="1"/>
  <c r="W1867" i="1"/>
  <c r="W1866" i="1"/>
  <c r="W1865" i="1"/>
  <c r="W1863" i="1"/>
  <c r="W1859" i="1"/>
  <c r="W1856" i="1"/>
  <c r="W1855" i="1"/>
  <c r="W1854" i="1"/>
  <c r="W1851" i="1"/>
  <c r="W1848" i="1"/>
  <c r="W1845" i="1"/>
  <c r="W1840" i="1"/>
  <c r="W1839" i="1"/>
  <c r="W1836" i="1"/>
  <c r="W1835" i="1"/>
  <c r="W1826" i="1"/>
  <c r="W1825" i="1"/>
  <c r="W1823" i="1"/>
  <c r="W1820" i="1"/>
  <c r="W1819" i="1"/>
  <c r="W1817" i="1"/>
  <c r="W1815" i="1"/>
  <c r="W1814" i="1"/>
  <c r="W1813" i="1"/>
  <c r="W1812" i="1"/>
  <c r="W1809" i="1"/>
  <c r="W1808" i="1"/>
  <c r="W1806" i="1"/>
  <c r="W1805" i="1"/>
  <c r="W1803" i="1"/>
  <c r="W1801" i="1"/>
  <c r="W1799" i="1"/>
  <c r="W1798" i="1"/>
  <c r="W1797" i="1"/>
  <c r="W1791" i="1"/>
  <c r="W1790" i="1"/>
  <c r="W1785" i="1"/>
  <c r="W1783" i="1"/>
  <c r="W1782" i="1"/>
  <c r="W1780" i="1"/>
  <c r="W1779" i="1"/>
  <c r="W1778" i="1"/>
  <c r="W1771" i="1"/>
  <c r="W1764" i="1"/>
  <c r="W1763" i="1"/>
  <c r="W1761" i="1"/>
  <c r="W1756" i="1"/>
  <c r="W1739" i="1"/>
  <c r="W1735" i="1"/>
  <c r="W1732" i="1"/>
  <c r="W1730" i="1"/>
  <c r="W1723" i="1"/>
  <c r="W1720" i="1"/>
  <c r="W1716" i="1"/>
  <c r="W1705" i="1"/>
  <c r="W1702" i="1"/>
  <c r="W1699" i="1"/>
  <c r="W1697" i="1"/>
  <c r="W1695" i="1"/>
  <c r="W1693" i="1"/>
  <c r="W1689" i="1"/>
  <c r="W1688" i="1"/>
  <c r="W1686" i="1"/>
  <c r="W1684" i="1"/>
  <c r="W1682" i="1"/>
  <c r="W1677" i="1"/>
  <c r="W1675" i="1"/>
  <c r="W1674" i="1"/>
  <c r="W1670" i="1"/>
  <c r="W1666" i="1"/>
  <c r="W1665" i="1"/>
  <c r="W1660" i="1"/>
  <c r="W1657" i="1"/>
  <c r="W1649" i="1"/>
  <c r="W1648" i="1"/>
  <c r="W1645" i="1"/>
  <c r="W1643" i="1"/>
  <c r="W1642" i="1"/>
  <c r="W1639" i="1"/>
  <c r="W1636" i="1"/>
  <c r="W1635" i="1"/>
  <c r="W1633" i="1"/>
  <c r="W1630" i="1"/>
  <c r="W1628" i="1"/>
  <c r="W1623" i="1"/>
  <c r="W1621" i="1"/>
  <c r="W1620" i="1"/>
  <c r="W1619" i="1"/>
  <c r="W1614" i="1"/>
  <c r="W1613" i="1"/>
  <c r="W1607" i="1"/>
  <c r="W1604" i="1"/>
  <c r="W1603" i="1"/>
  <c r="W1601" i="1"/>
  <c r="W1599" i="1"/>
  <c r="W1598" i="1"/>
  <c r="W1592" i="1"/>
  <c r="W1589" i="1"/>
  <c r="W1588" i="1"/>
  <c r="W1585" i="1"/>
  <c r="W1583" i="1"/>
  <c r="W1579" i="1"/>
  <c r="W1568" i="1"/>
  <c r="W1565" i="1"/>
  <c r="W1561" i="1"/>
  <c r="W1555" i="1"/>
  <c r="W1553" i="1"/>
  <c r="W1548" i="1"/>
  <c r="W1547" i="1"/>
  <c r="W1545" i="1"/>
  <c r="W1544" i="1"/>
  <c r="W1541" i="1"/>
  <c r="W1539" i="1"/>
  <c r="W1534" i="1"/>
  <c r="W1533" i="1"/>
  <c r="W1524" i="1"/>
  <c r="W1523" i="1"/>
  <c r="W1522" i="1"/>
  <c r="W1520" i="1"/>
  <c r="W1519" i="1"/>
  <c r="W1518" i="1"/>
  <c r="W1516" i="1"/>
  <c r="W1515" i="1"/>
  <c r="W1512" i="1"/>
  <c r="W1510" i="1"/>
  <c r="W1508" i="1"/>
  <c r="W1500" i="1"/>
  <c r="W1495" i="1"/>
  <c r="W1492" i="1"/>
  <c r="W1490" i="1"/>
  <c r="W1483" i="1"/>
  <c r="W1470" i="1"/>
  <c r="W1469" i="1"/>
  <c r="W1465" i="1"/>
  <c r="W1463" i="1"/>
  <c r="W1462" i="1"/>
  <c r="W1460" i="1"/>
  <c r="W1449" i="1"/>
  <c r="W1441" i="1"/>
  <c r="W1440" i="1"/>
  <c r="W1438" i="1"/>
  <c r="W1436" i="1"/>
  <c r="W1435" i="1"/>
  <c r="W1433" i="1"/>
  <c r="W1428" i="1"/>
  <c r="W1427" i="1"/>
  <c r="W1425" i="1"/>
  <c r="W1423" i="1"/>
  <c r="W1420" i="1"/>
  <c r="W1418" i="1"/>
  <c r="W1413" i="1"/>
  <c r="W1409" i="1"/>
  <c r="W1402" i="1"/>
  <c r="W1397" i="1"/>
  <c r="W1393" i="1"/>
  <c r="W1392" i="1"/>
  <c r="W814" i="1"/>
  <c r="W1378" i="1"/>
  <c r="W1373" i="1"/>
  <c r="W1366" i="1"/>
  <c r="W1365" i="1"/>
  <c r="W1360" i="1"/>
  <c r="W1359" i="1"/>
  <c r="W1354" i="1"/>
  <c r="W1353" i="1"/>
  <c r="W1350" i="1"/>
  <c r="W1348" i="1"/>
  <c r="W1347" i="1"/>
  <c r="W1346" i="1"/>
  <c r="W1345" i="1"/>
  <c r="W1339" i="1"/>
  <c r="W1335" i="1"/>
  <c r="W1328" i="1"/>
  <c r="W1327" i="1"/>
  <c r="W1326" i="1"/>
  <c r="W1320" i="1"/>
  <c r="W1314" i="1"/>
  <c r="W1311" i="1"/>
  <c r="W1310" i="1"/>
  <c r="W1309" i="1"/>
  <c r="W1308" i="1"/>
  <c r="W1307" i="1"/>
  <c r="W1304" i="1"/>
  <c r="W1303" i="1"/>
  <c r="W1299" i="1"/>
  <c r="W1297" i="1"/>
  <c r="W1289" i="1"/>
  <c r="W1286" i="1"/>
  <c r="W1280" i="1"/>
  <c r="W1279" i="1"/>
  <c r="W1276" i="1"/>
  <c r="W1275" i="1"/>
  <c r="W1270" i="1"/>
  <c r="W1267" i="1"/>
  <c r="W1266" i="1"/>
  <c r="W1261" i="1"/>
  <c r="W1259" i="1"/>
  <c r="W1257" i="1"/>
  <c r="W1256" i="1"/>
  <c r="W1255" i="1"/>
  <c r="W1254" i="1"/>
  <c r="W1250" i="1"/>
  <c r="W1249" i="1"/>
  <c r="W1244" i="1"/>
  <c r="W1243" i="1"/>
  <c r="W1236" i="1"/>
  <c r="W1233" i="1"/>
  <c r="W1232" i="1"/>
  <c r="W1230" i="1"/>
  <c r="W1226" i="1"/>
  <c r="W1217" i="1"/>
  <c r="W1215" i="1"/>
  <c r="W1214" i="1"/>
  <c r="W1211" i="1"/>
  <c r="W1209" i="1"/>
  <c r="W1208" i="1"/>
  <c r="W1207" i="1"/>
  <c r="W1206" i="1"/>
  <c r="W1201" i="1"/>
  <c r="W1193" i="1"/>
  <c r="W1190" i="1"/>
  <c r="W1185" i="1"/>
  <c r="W1181" i="1"/>
  <c r="W1180" i="1"/>
  <c r="W1179" i="1"/>
  <c r="W1178" i="1"/>
  <c r="W1172" i="1"/>
  <c r="W1169" i="1"/>
  <c r="W1167" i="1"/>
  <c r="W1164" i="1"/>
  <c r="W1162" i="1"/>
  <c r="W1154" i="1"/>
  <c r="W1153" i="1"/>
  <c r="W1151" i="1"/>
  <c r="W1144" i="1"/>
  <c r="W1143" i="1"/>
  <c r="W1142" i="1"/>
  <c r="W49" i="1"/>
  <c r="W1137" i="1"/>
  <c r="W1135" i="1"/>
  <c r="W1134" i="1"/>
  <c r="W1132" i="1"/>
  <c r="W1131" i="1"/>
  <c r="W1130" i="1"/>
  <c r="W525" i="1"/>
  <c r="W1127" i="1"/>
  <c r="W1125" i="1"/>
  <c r="W1123" i="1"/>
  <c r="W1113" i="1"/>
  <c r="W1112" i="1"/>
  <c r="W1104" i="1"/>
  <c r="W1100" i="1"/>
  <c r="W1098" i="1"/>
  <c r="W1092" i="1"/>
  <c r="W1085" i="1"/>
  <c r="W1079" i="1"/>
  <c r="W810" i="1"/>
  <c r="W1072" i="1"/>
  <c r="W1067" i="1"/>
  <c r="W1066" i="1"/>
  <c r="W1062" i="1"/>
  <c r="W1061" i="1"/>
  <c r="W1060" i="1"/>
  <c r="W1057" i="1"/>
  <c r="W1054" i="1"/>
  <c r="W1053" i="1"/>
  <c r="W1051" i="1"/>
  <c r="W1050" i="1"/>
  <c r="W1049" i="1"/>
  <c r="W1044" i="1"/>
  <c r="W1042" i="1"/>
  <c r="W1040" i="1"/>
  <c r="W1035" i="1"/>
  <c r="W685" i="1"/>
  <c r="W1033" i="1"/>
  <c r="W1032" i="1"/>
  <c r="W1031" i="1"/>
  <c r="W1029" i="1"/>
  <c r="W1027" i="1"/>
  <c r="W1026" i="1"/>
  <c r="W1021" i="1"/>
  <c r="W1017" i="1"/>
  <c r="W1010" i="1"/>
  <c r="W1008" i="1"/>
  <c r="W1007" i="1"/>
  <c r="W1005" i="1"/>
  <c r="W1002" i="1"/>
  <c r="W1000" i="1"/>
  <c r="W997" i="1"/>
  <c r="W966" i="1"/>
  <c r="W954" i="1"/>
  <c r="W948" i="1"/>
  <c r="W945" i="1"/>
  <c r="W943" i="1"/>
  <c r="W929" i="1"/>
  <c r="W927" i="1"/>
  <c r="W926" i="1"/>
  <c r="W925" i="1"/>
  <c r="W924" i="1"/>
  <c r="W923" i="1"/>
  <c r="W922" i="1"/>
  <c r="W920" i="1"/>
  <c r="W919" i="1"/>
  <c r="W917" i="1"/>
  <c r="W916" i="1"/>
  <c r="W914" i="1"/>
  <c r="W913" i="1"/>
  <c r="W912" i="1"/>
  <c r="W906" i="1"/>
  <c r="W905" i="1"/>
  <c r="W902" i="1"/>
  <c r="W901" i="1"/>
  <c r="W899" i="1"/>
  <c r="W897" i="1"/>
  <c r="W896" i="1"/>
  <c r="W894" i="1"/>
  <c r="W892" i="1"/>
  <c r="W889" i="1"/>
  <c r="W887" i="1"/>
  <c r="W886" i="1"/>
  <c r="W880" i="1"/>
  <c r="W878" i="1"/>
  <c r="W876" i="1"/>
  <c r="W875" i="1"/>
  <c r="W872" i="1"/>
  <c r="W871" i="1"/>
  <c r="W870" i="1"/>
  <c r="W868" i="1"/>
  <c r="W867" i="1"/>
  <c r="W865" i="1"/>
  <c r="W864" i="1"/>
  <c r="W863" i="1"/>
  <c r="W860" i="1"/>
  <c r="W859" i="1"/>
  <c r="W858" i="1"/>
  <c r="W857" i="1"/>
  <c r="W855" i="1"/>
  <c r="W854" i="1"/>
  <c r="W850" i="1"/>
  <c r="W848" i="1"/>
  <c r="W846" i="1"/>
  <c r="W845" i="1"/>
  <c r="W843" i="1"/>
  <c r="W839" i="1"/>
  <c r="W836" i="1"/>
  <c r="W831" i="1"/>
  <c r="W828" i="1"/>
  <c r="W825" i="1"/>
  <c r="W823" i="1"/>
  <c r="W822" i="1"/>
  <c r="W821" i="1"/>
  <c r="W820" i="1"/>
  <c r="W818" i="1"/>
  <c r="W813" i="1"/>
  <c r="W812" i="1"/>
  <c r="W811" i="1"/>
  <c r="W163" i="1"/>
  <c r="W807" i="1"/>
  <c r="W806" i="1"/>
  <c r="W805" i="1"/>
  <c r="W804" i="1"/>
  <c r="W803" i="1"/>
  <c r="W800" i="1"/>
  <c r="W798" i="1"/>
  <c r="W794" i="1"/>
  <c r="W793" i="1"/>
  <c r="W792" i="1"/>
  <c r="W790" i="1"/>
  <c r="W789" i="1"/>
  <c r="W788" i="1"/>
  <c r="W785" i="1"/>
  <c r="W784" i="1"/>
  <c r="W487" i="1"/>
  <c r="W781" i="1"/>
  <c r="W780" i="1"/>
  <c r="W779" i="1"/>
  <c r="W778" i="1"/>
  <c r="W777" i="1"/>
  <c r="W771" i="1"/>
  <c r="W770" i="1"/>
  <c r="W767" i="1"/>
  <c r="W766" i="1"/>
  <c r="W764" i="1"/>
  <c r="W759" i="1"/>
  <c r="W758" i="1"/>
  <c r="W756" i="1"/>
  <c r="W755" i="1"/>
  <c r="W754" i="1"/>
  <c r="W751" i="1"/>
  <c r="W750" i="1"/>
  <c r="W749" i="1"/>
  <c r="W748" i="1"/>
  <c r="W744" i="1"/>
  <c r="W743" i="1"/>
  <c r="W739" i="1"/>
  <c r="W737" i="1"/>
  <c r="W736" i="1"/>
  <c r="W734" i="1"/>
  <c r="W731" i="1"/>
  <c r="W730" i="1"/>
  <c r="W729" i="1"/>
  <c r="W727" i="1"/>
  <c r="W726" i="1"/>
  <c r="W724" i="1"/>
  <c r="W722" i="1"/>
  <c r="W720" i="1"/>
  <c r="W717" i="1"/>
  <c r="W715" i="1"/>
  <c r="W713" i="1"/>
  <c r="W712" i="1"/>
  <c r="W711" i="1"/>
  <c r="W706" i="1"/>
  <c r="W705" i="1"/>
  <c r="W703" i="1"/>
  <c r="W701" i="1"/>
  <c r="W700" i="1"/>
  <c r="W699" i="1"/>
  <c r="W698" i="1"/>
  <c r="W695" i="1"/>
  <c r="W690" i="1"/>
  <c r="W689" i="1"/>
  <c r="W688" i="1"/>
  <c r="W687" i="1"/>
  <c r="W686" i="1"/>
  <c r="W683" i="1"/>
  <c r="W682" i="1"/>
  <c r="W679" i="1"/>
  <c r="W677" i="1"/>
  <c r="W675" i="1"/>
  <c r="W674" i="1"/>
  <c r="W671" i="1"/>
  <c r="W669" i="1"/>
  <c r="W668" i="1"/>
  <c r="W664" i="1"/>
  <c r="W661" i="1"/>
  <c r="W659" i="1"/>
  <c r="W655" i="1"/>
  <c r="W653" i="1"/>
  <c r="W650" i="1"/>
  <c r="W649" i="1"/>
  <c r="W648" i="1"/>
  <c r="W647" i="1"/>
  <c r="W645" i="1"/>
  <c r="W644" i="1"/>
  <c r="W643" i="1"/>
  <c r="W642" i="1"/>
  <c r="W639" i="1"/>
  <c r="W638" i="1"/>
  <c r="W636" i="1"/>
  <c r="W635" i="1"/>
  <c r="W634" i="1"/>
  <c r="W633" i="1"/>
  <c r="W631" i="1"/>
  <c r="W629" i="1"/>
  <c r="W109" i="1"/>
  <c r="W626" i="1"/>
  <c r="W625" i="1"/>
  <c r="W624" i="1"/>
  <c r="W621" i="1"/>
  <c r="W619" i="1"/>
  <c r="W618" i="1"/>
  <c r="W617" i="1"/>
  <c r="W616" i="1"/>
  <c r="W615" i="1"/>
  <c r="W614" i="1"/>
  <c r="W613" i="1"/>
  <c r="W610" i="1"/>
  <c r="W608" i="1"/>
  <c r="W606" i="1"/>
  <c r="W604" i="1"/>
  <c r="W603" i="1"/>
  <c r="W2024" i="1"/>
  <c r="W599" i="1"/>
  <c r="W596" i="1"/>
  <c r="W595" i="1"/>
  <c r="W594" i="1"/>
  <c r="W593" i="1"/>
  <c r="W592" i="1"/>
  <c r="W363" i="1"/>
  <c r="W589" i="1"/>
  <c r="W588" i="1"/>
  <c r="W586" i="1"/>
  <c r="W585" i="1"/>
  <c r="W583" i="1"/>
  <c r="W582" i="1"/>
  <c r="W580" i="1"/>
  <c r="W573" i="1"/>
  <c r="W572" i="1"/>
  <c r="W569" i="1"/>
  <c r="W568" i="1"/>
  <c r="W567" i="1"/>
  <c r="W565" i="1"/>
  <c r="W562" i="1"/>
  <c r="W560" i="1"/>
  <c r="W556" i="1"/>
  <c r="W554" i="1"/>
  <c r="W552" i="1"/>
  <c r="W550" i="1"/>
  <c r="W548" i="1"/>
  <c r="W546" i="1"/>
  <c r="W544" i="1"/>
  <c r="W540" i="1"/>
  <c r="W538" i="1"/>
  <c r="W536" i="1"/>
  <c r="W533" i="1"/>
  <c r="W530" i="1"/>
  <c r="W528" i="1"/>
  <c r="W526" i="1"/>
  <c r="W1356" i="1"/>
  <c r="W523" i="1"/>
  <c r="W518" i="1"/>
  <c r="W516" i="1"/>
  <c r="W514" i="1"/>
  <c r="W513" i="1"/>
  <c r="W512" i="1"/>
  <c r="W510" i="1"/>
  <c r="W508" i="1"/>
  <c r="W507" i="1"/>
  <c r="W506" i="1"/>
  <c r="W505" i="1"/>
  <c r="W504" i="1"/>
  <c r="W503" i="1"/>
  <c r="W502" i="1"/>
  <c r="W498" i="1"/>
  <c r="W497" i="1"/>
  <c r="W496" i="1"/>
  <c r="W492" i="1"/>
  <c r="W489" i="1"/>
  <c r="W261" i="1"/>
  <c r="W38" i="1"/>
  <c r="W484" i="1"/>
  <c r="W483" i="1"/>
  <c r="W481" i="1"/>
  <c r="W477" i="1"/>
  <c r="W476" i="1"/>
  <c r="W475" i="1"/>
  <c r="W473" i="1"/>
  <c r="W471" i="1"/>
  <c r="W469" i="1"/>
  <c r="W467" i="1"/>
  <c r="W465" i="1"/>
  <c r="W464" i="1"/>
  <c r="W462" i="1"/>
  <c r="W461" i="1"/>
  <c r="W459" i="1"/>
  <c r="W457" i="1"/>
  <c r="W454" i="1"/>
  <c r="W453" i="1"/>
  <c r="W452" i="1"/>
  <c r="W450" i="1"/>
  <c r="W447" i="1"/>
  <c r="W446" i="1"/>
  <c r="W445" i="1"/>
  <c r="W444" i="1"/>
  <c r="W443" i="1"/>
  <c r="W441" i="1"/>
  <c r="W440" i="1"/>
  <c r="W437" i="1"/>
  <c r="W432" i="1"/>
  <c r="W431" i="1"/>
  <c r="W430" i="1"/>
  <c r="W429" i="1"/>
  <c r="W427" i="1"/>
  <c r="W424" i="1"/>
  <c r="W423" i="1"/>
  <c r="W422" i="1"/>
  <c r="W420" i="1"/>
  <c r="W419" i="1"/>
  <c r="W418" i="1"/>
  <c r="W417" i="1"/>
  <c r="W416" i="1"/>
  <c r="W414" i="1"/>
  <c r="W413" i="1"/>
  <c r="W412" i="1"/>
  <c r="W404" i="1"/>
  <c r="W402" i="1"/>
  <c r="W401" i="1"/>
  <c r="W400" i="1"/>
  <c r="W399" i="1"/>
  <c r="W398" i="1"/>
  <c r="W397" i="1"/>
  <c r="W395" i="1"/>
  <c r="W394" i="1"/>
  <c r="W392" i="1"/>
  <c r="W391" i="1"/>
  <c r="W388" i="1"/>
  <c r="W387" i="1"/>
  <c r="W385" i="1"/>
  <c r="W383" i="1"/>
  <c r="W380" i="1"/>
  <c r="W379" i="1"/>
  <c r="W378" i="1"/>
  <c r="W375" i="1"/>
  <c r="W374" i="1"/>
  <c r="W372" i="1"/>
  <c r="W369" i="1"/>
  <c r="W368" i="1"/>
  <c r="W367" i="1"/>
  <c r="W366" i="1"/>
  <c r="W364" i="1"/>
  <c r="W361" i="1"/>
  <c r="W359" i="1"/>
  <c r="W356" i="1"/>
  <c r="W355" i="1"/>
  <c r="W354" i="1"/>
  <c r="W353" i="1"/>
  <c r="W352" i="1"/>
  <c r="W351" i="1"/>
  <c r="W350" i="1"/>
  <c r="W347" i="1"/>
  <c r="W346" i="1"/>
  <c r="W345" i="1"/>
  <c r="W344" i="1"/>
  <c r="W343" i="1"/>
  <c r="W1073" i="1"/>
  <c r="W334" i="1"/>
  <c r="W333" i="1"/>
  <c r="W332" i="1"/>
  <c r="W330" i="1"/>
  <c r="W328" i="1"/>
  <c r="W327" i="1"/>
  <c r="W326" i="1"/>
  <c r="W323" i="1"/>
  <c r="W320" i="1"/>
  <c r="W318" i="1"/>
  <c r="W317" i="1"/>
  <c r="W316" i="1"/>
  <c r="W315" i="1"/>
  <c r="W314" i="1"/>
  <c r="W312" i="1"/>
  <c r="W311" i="1"/>
  <c r="W310" i="1"/>
  <c r="W309" i="1"/>
  <c r="W308" i="1"/>
  <c r="W306" i="1"/>
  <c r="W305" i="1"/>
  <c r="W304" i="1"/>
  <c r="W303" i="1"/>
  <c r="W302" i="1"/>
  <c r="W301" i="1"/>
  <c r="W300" i="1"/>
  <c r="W296" i="1"/>
  <c r="W294" i="1"/>
  <c r="W293" i="1"/>
  <c r="W292" i="1"/>
  <c r="W291" i="1"/>
  <c r="W290" i="1"/>
  <c r="W287" i="1"/>
  <c r="W285" i="1"/>
  <c r="W280" i="1"/>
  <c r="W279" i="1"/>
  <c r="W277" i="1"/>
  <c r="W274" i="1"/>
  <c r="W273" i="1"/>
  <c r="W272" i="1"/>
  <c r="W270" i="1"/>
  <c r="W269" i="1"/>
  <c r="W266" i="1"/>
  <c r="W262" i="1"/>
  <c r="W259" i="1"/>
  <c r="W256" i="1"/>
  <c r="W255" i="1"/>
  <c r="W254" i="1"/>
  <c r="W253" i="1"/>
  <c r="W249" i="1"/>
  <c r="W248" i="1"/>
  <c r="W246" i="1"/>
  <c r="W242" i="1"/>
  <c r="W241" i="1"/>
  <c r="W239" i="1"/>
  <c r="W238" i="1"/>
  <c r="W237" i="1"/>
  <c r="W236" i="1"/>
  <c r="W235" i="1"/>
  <c r="W234" i="1"/>
  <c r="W232" i="1"/>
  <c r="W231" i="1"/>
  <c r="W230" i="1"/>
  <c r="W229" i="1"/>
  <c r="W228" i="1"/>
  <c r="W227" i="1"/>
  <c r="W223" i="1"/>
  <c r="W220" i="1"/>
  <c r="W219" i="1"/>
  <c r="W216" i="1"/>
  <c r="W215" i="1"/>
  <c r="W213" i="1"/>
  <c r="W207" i="1"/>
  <c r="W204" i="1"/>
  <c r="W202" i="1"/>
  <c r="W200" i="1"/>
  <c r="W199" i="1"/>
  <c r="W197" i="1"/>
  <c r="W196" i="1"/>
  <c r="W194" i="1"/>
  <c r="W193" i="1"/>
  <c r="W191" i="1"/>
  <c r="W188" i="1"/>
  <c r="W186" i="1"/>
  <c r="W184" i="1"/>
  <c r="W183" i="1"/>
  <c r="W181" i="1"/>
  <c r="W180" i="1"/>
  <c r="W179" i="1"/>
  <c r="W1218" i="1"/>
  <c r="W176" i="1"/>
  <c r="W174" i="1"/>
  <c r="W173" i="1"/>
  <c r="W172" i="1"/>
  <c r="W169" i="1"/>
  <c r="W167" i="1"/>
  <c r="W165" i="1"/>
  <c r="W161" i="1"/>
  <c r="W159" i="1"/>
  <c r="W158" i="1"/>
  <c r="W155" i="1"/>
  <c r="W153" i="1"/>
  <c r="W152" i="1"/>
  <c r="W151" i="1"/>
  <c r="W149" i="1"/>
  <c r="W148" i="1"/>
  <c r="W146" i="1"/>
  <c r="W145" i="1"/>
  <c r="W144" i="1"/>
  <c r="W141" i="1"/>
  <c r="W139" i="1"/>
  <c r="W138" i="1"/>
  <c r="W136" i="1"/>
  <c r="W134" i="1"/>
  <c r="W133" i="1"/>
  <c r="W132" i="1"/>
  <c r="W131" i="1"/>
  <c r="W129" i="1"/>
  <c r="W126" i="1"/>
  <c r="W125" i="1"/>
  <c r="W123" i="1"/>
  <c r="W122" i="1"/>
  <c r="W119" i="1"/>
  <c r="W118" i="1"/>
  <c r="W116" i="1"/>
  <c r="W115" i="1"/>
  <c r="W113" i="1"/>
  <c r="W112" i="1"/>
  <c r="W108" i="1"/>
  <c r="W107" i="1"/>
  <c r="W103" i="1"/>
  <c r="W102" i="1"/>
  <c r="W100" i="1"/>
  <c r="W99" i="1"/>
  <c r="W98" i="1"/>
  <c r="W96" i="1"/>
  <c r="W95" i="1"/>
  <c r="W94" i="1"/>
  <c r="W93" i="1"/>
  <c r="W92" i="1"/>
  <c r="W91" i="1"/>
  <c r="W89" i="1"/>
  <c r="W87" i="1"/>
  <c r="W86" i="1"/>
  <c r="W84" i="1"/>
  <c r="W82" i="1"/>
  <c r="W81" i="1"/>
  <c r="W79" i="1"/>
  <c r="W78" i="1"/>
  <c r="W77" i="1"/>
  <c r="W76" i="1"/>
  <c r="W74" i="1"/>
  <c r="W73" i="1"/>
  <c r="W71" i="1"/>
  <c r="W70" i="1"/>
  <c r="W68" i="1"/>
  <c r="W67" i="1"/>
  <c r="W66" i="1"/>
  <c r="W64" i="1"/>
  <c r="W62" i="1"/>
  <c r="W61" i="1"/>
  <c r="W60" i="1"/>
  <c r="W58" i="1"/>
  <c r="W56" i="1"/>
  <c r="W55" i="1"/>
  <c r="W52" i="1"/>
  <c r="W51" i="1"/>
  <c r="W50" i="1"/>
  <c r="W1892" i="1"/>
  <c r="W48" i="1"/>
  <c r="W42" i="1"/>
  <c r="W41" i="1"/>
  <c r="W40" i="1"/>
  <c r="W36" i="1"/>
  <c r="W34" i="1"/>
  <c r="W32" i="1"/>
  <c r="W31" i="1"/>
  <c r="W30" i="1"/>
  <c r="W29" i="1"/>
  <c r="W26" i="1"/>
  <c r="W24" i="1"/>
  <c r="W23" i="1"/>
  <c r="W22" i="1"/>
  <c r="W21" i="1"/>
  <c r="W18" i="1"/>
  <c r="W14" i="1"/>
  <c r="W13" i="1"/>
  <c r="W11" i="1"/>
  <c r="W9" i="1"/>
  <c r="W7" i="1"/>
  <c r="W6" i="1"/>
  <c r="W5" i="1"/>
  <c r="W4" i="1"/>
  <c r="W3" i="1"/>
  <c r="W2" i="1"/>
  <c r="V182" i="1" l="1"/>
  <c r="AT182" i="1" s="1"/>
  <c r="V138" i="1"/>
  <c r="AT138" i="1" s="1"/>
  <c r="V160" i="1"/>
  <c r="AT160" i="1" s="1"/>
  <c r="V315" i="1"/>
  <c r="AT315" i="1" s="1"/>
  <c r="V338" i="1"/>
  <c r="AT338" i="1" s="1"/>
  <c r="V404" i="1"/>
  <c r="AT404" i="1" s="1"/>
  <c r="V271" i="1"/>
  <c r="AT271" i="1" s="1"/>
  <c r="V293" i="1"/>
  <c r="AT293" i="1" s="1"/>
  <c r="V249" i="1"/>
  <c r="AT249" i="1" s="1"/>
  <c r="V27" i="1"/>
  <c r="AT27" i="1" s="1"/>
  <c r="V93" i="1"/>
  <c r="AT93" i="1" s="1"/>
  <c r="V292" i="1"/>
  <c r="AT292" i="1" s="1"/>
  <c r="V336" i="1"/>
  <c r="AT336" i="1" s="1"/>
  <c r="V426" i="1"/>
  <c r="AT426" i="1" s="1"/>
  <c r="V537" i="1"/>
  <c r="AT537" i="1" s="1"/>
  <c r="V626" i="1"/>
  <c r="AT626" i="1" s="1"/>
  <c r="V692" i="1"/>
  <c r="AT692" i="1" s="1"/>
  <c r="V804" i="1"/>
  <c r="AT804" i="1" s="1"/>
  <c r="V915" i="1"/>
  <c r="AT915" i="1" s="1"/>
  <c r="V1025" i="1"/>
  <c r="AT1025" i="1" s="1"/>
  <c r="V1070" i="1"/>
  <c r="AT1070" i="1" s="1"/>
  <c r="V1136" i="1"/>
  <c r="AT1136" i="1" s="1"/>
  <c r="V1224" i="1"/>
  <c r="AT1224" i="1" s="1"/>
  <c r="V1290" i="1"/>
  <c r="AT1290" i="1" s="1"/>
  <c r="V1378" i="1"/>
  <c r="AT1378" i="1" s="1"/>
  <c r="V1488" i="1"/>
  <c r="AT1488" i="1" s="1"/>
  <c r="V1576" i="1"/>
  <c r="AT1576" i="1" s="1"/>
  <c r="V1642" i="1"/>
  <c r="AT1642" i="1" s="1"/>
  <c r="V1752" i="1"/>
  <c r="AT1752" i="1" s="1"/>
  <c r="V1797" i="1"/>
  <c r="AT1797" i="1" s="1"/>
  <c r="V1841" i="1"/>
  <c r="AT1841" i="1" s="1"/>
  <c r="V1885" i="1"/>
  <c r="AT1885" i="1" s="1"/>
  <c r="V1907" i="1"/>
  <c r="AT1907" i="1" s="1"/>
  <c r="V1995" i="1"/>
  <c r="AT1995" i="1" s="1"/>
  <c r="V2039" i="1"/>
  <c r="AT2039" i="1" s="1"/>
  <c r="V2083" i="1"/>
  <c r="AT2083" i="1" s="1"/>
  <c r="V2127" i="1"/>
  <c r="AT2127" i="1" s="1"/>
  <c r="V227" i="1"/>
  <c r="AT227" i="1" s="1"/>
  <c r="V381" i="1"/>
  <c r="AT381" i="1" s="1"/>
  <c r="V1466" i="1"/>
  <c r="AT1466" i="1" s="1"/>
  <c r="V471" i="1"/>
  <c r="AT471" i="1" s="1"/>
  <c r="V204" i="1"/>
  <c r="AT204" i="1" s="1"/>
  <c r="V515" i="1"/>
  <c r="AT515" i="1" s="1"/>
  <c r="V893" i="1"/>
  <c r="V1334" i="1"/>
  <c r="AT1334" i="1" s="1"/>
  <c r="V493" i="1"/>
  <c r="AT493" i="1" s="1"/>
  <c r="V159" i="1"/>
  <c r="AT159" i="1" s="1"/>
  <c r="V470" i="1"/>
  <c r="AT470" i="1" s="1"/>
  <c r="V848" i="1"/>
  <c r="AT848" i="1" s="1"/>
  <c r="V1180" i="1"/>
  <c r="AT1180" i="1" s="1"/>
  <c r="V1620" i="1"/>
  <c r="AT1620" i="1" s="1"/>
  <c r="V693" i="1"/>
  <c r="AT693" i="1" s="1"/>
  <c r="V1926" i="1"/>
  <c r="AT1926" i="1" s="1"/>
  <c r="V1444" i="1"/>
  <c r="AT1444" i="1" s="1"/>
  <c r="V427" i="1"/>
  <c r="AT427" i="1" s="1"/>
  <c r="V71" i="1"/>
  <c r="AT71" i="1" s="1"/>
  <c r="V226" i="1"/>
  <c r="AT226" i="1" s="1"/>
  <c r="V314" i="1"/>
  <c r="AT314" i="1" s="1"/>
  <c r="V359" i="1"/>
  <c r="AT359" i="1" s="1"/>
  <c r="V448" i="1"/>
  <c r="AT448" i="1" s="1"/>
  <c r="V559" i="1"/>
  <c r="AT559" i="1" s="1"/>
  <c r="V648" i="1"/>
  <c r="AT648" i="1" s="1"/>
  <c r="V737" i="1"/>
  <c r="AT737" i="1" s="1"/>
  <c r="V487" i="1"/>
  <c r="AT487" i="1" s="1"/>
  <c r="V870" i="1"/>
  <c r="AT870" i="1" s="1"/>
  <c r="V981" i="1"/>
  <c r="AT981" i="1" s="1"/>
  <c r="V1003" i="1"/>
  <c r="AT1003" i="1" s="1"/>
  <c r="V1048" i="1"/>
  <c r="AT1048" i="1" s="1"/>
  <c r="V1114" i="1"/>
  <c r="AT1114" i="1" s="1"/>
  <c r="V1202" i="1"/>
  <c r="AT1202" i="1" s="1"/>
  <c r="V1246" i="1"/>
  <c r="AT1246" i="1" s="1"/>
  <c r="V1312" i="1"/>
  <c r="AT1312" i="1" s="1"/>
  <c r="V137" i="1"/>
  <c r="AT137" i="1" s="1"/>
  <c r="V1510" i="1"/>
  <c r="AT1510" i="1" s="1"/>
  <c r="V1554" i="1"/>
  <c r="AT1554" i="1" s="1"/>
  <c r="V1598" i="1"/>
  <c r="AT1598" i="1" s="1"/>
  <c r="V1708" i="1"/>
  <c r="AT1708" i="1" s="1"/>
  <c r="V782" i="1"/>
  <c r="AT782" i="1" s="1"/>
  <c r="V1819" i="1"/>
  <c r="AT1819" i="1" s="1"/>
  <c r="V1863" i="1"/>
  <c r="AT1863" i="1" s="1"/>
  <c r="V1929" i="1"/>
  <c r="AT1929" i="1" s="1"/>
  <c r="V1973" i="1"/>
  <c r="AT1973" i="1" s="1"/>
  <c r="V2017" i="1"/>
  <c r="AT2017" i="1" s="1"/>
  <c r="V2061" i="1"/>
  <c r="AT2061" i="1" s="1"/>
  <c r="V2105" i="1"/>
  <c r="AT2105" i="1" s="1"/>
  <c r="V79" i="1"/>
  <c r="AT79" i="1" s="1"/>
  <c r="V516" i="1"/>
  <c r="AT516" i="1" s="1"/>
  <c r="V1892" i="1"/>
  <c r="AT1892" i="1" s="1"/>
  <c r="V248" i="1"/>
  <c r="AT248" i="1" s="1"/>
  <c r="V403" i="1"/>
  <c r="AT403" i="1" s="1"/>
  <c r="V603" i="1"/>
  <c r="AT603" i="1" s="1"/>
  <c r="V760" i="1"/>
  <c r="AT760" i="1" s="1"/>
  <c r="V959" i="1"/>
  <c r="AT959" i="1" s="1"/>
  <c r="V1092" i="1"/>
  <c r="AT1092" i="1" s="1"/>
  <c r="V1268" i="1"/>
  <c r="AT1268" i="1" s="1"/>
  <c r="V1532" i="1"/>
  <c r="AT1532" i="1" s="1"/>
  <c r="V1730" i="1"/>
  <c r="AT1730" i="1" s="1"/>
  <c r="V1951" i="1"/>
  <c r="AT1951" i="1" s="1"/>
  <c r="V28" i="1"/>
  <c r="AT28" i="1" s="1"/>
  <c r="V582" i="1"/>
  <c r="AT582" i="1" s="1"/>
  <c r="V181" i="1"/>
  <c r="AT181" i="1" s="1"/>
  <c r="V492" i="1"/>
  <c r="AT492" i="1" s="1"/>
  <c r="V826" i="1"/>
  <c r="AT826" i="1" s="1"/>
  <c r="V1158" i="1"/>
  <c r="AT1158" i="1" s="1"/>
  <c r="V1664" i="1"/>
  <c r="AT1664" i="1" s="1"/>
  <c r="V6" i="1"/>
  <c r="AT6" i="1" s="1"/>
  <c r="V94" i="1"/>
  <c r="AT94" i="1" s="1"/>
  <c r="V382" i="1"/>
  <c r="AT382" i="1" s="1"/>
  <c r="V115" i="1"/>
  <c r="AT115" i="1" s="1"/>
  <c r="V1422" i="1"/>
  <c r="AT1422" i="1" s="1"/>
  <c r="V50" i="1"/>
  <c r="AT50" i="1" s="1"/>
  <c r="V360" i="1"/>
  <c r="AT360" i="1" s="1"/>
  <c r="V270" i="1"/>
  <c r="AT270" i="1" s="1"/>
  <c r="V581" i="1"/>
  <c r="AT581" i="1" s="1"/>
  <c r="V937" i="1"/>
  <c r="AT937" i="1" s="1"/>
  <c r="V1400" i="1"/>
  <c r="AT1400" i="1" s="1"/>
  <c r="V116" i="1"/>
  <c r="AT116" i="1" s="1"/>
  <c r="V761" i="1"/>
  <c r="AT761" i="1" s="1"/>
  <c r="V670" i="1"/>
  <c r="AT670" i="1" s="1"/>
  <c r="V1686" i="1"/>
  <c r="AT1686" i="1" s="1"/>
  <c r="V72" i="1"/>
  <c r="AT72" i="1" s="1"/>
  <c r="V449" i="1"/>
  <c r="V1181" i="1"/>
  <c r="AT1181" i="1" s="1"/>
  <c r="V228" i="1"/>
  <c r="AT228" i="1" s="1"/>
  <c r="V450" i="1"/>
  <c r="AT450" i="1" s="1"/>
  <c r="V672" i="1"/>
  <c r="AT672" i="1" s="1"/>
  <c r="V850" i="1"/>
  <c r="AT850" i="1" s="1"/>
  <c r="V1050" i="1"/>
  <c r="AT1050" i="1" s="1"/>
  <c r="V1204" i="1"/>
  <c r="AT1204" i="1" s="1"/>
  <c r="V1380" i="1"/>
  <c r="AT1380" i="1" s="1"/>
  <c r="V1578" i="1"/>
  <c r="AT1578" i="1" s="1"/>
  <c r="V1688" i="1"/>
  <c r="AT1688" i="1" s="1"/>
  <c r="V1776" i="1"/>
  <c r="AT1776" i="1" s="1"/>
  <c r="V1865" i="1"/>
  <c r="AT1865" i="1" s="1"/>
  <c r="V1931" i="1"/>
  <c r="AT1931" i="1" s="1"/>
  <c r="V1975" i="1"/>
  <c r="AT1975" i="1" s="1"/>
  <c r="V2063" i="1"/>
  <c r="AT2063" i="1" s="1"/>
  <c r="V2085" i="1"/>
  <c r="AT2085" i="1" s="1"/>
  <c r="V197" i="1"/>
  <c r="AT197" i="1" s="1"/>
  <c r="V74" i="1"/>
  <c r="AT74" i="1" s="1"/>
  <c r="V384" i="1"/>
  <c r="AT384" i="1" s="1"/>
  <c r="V629" i="1"/>
  <c r="AT629" i="1" s="1"/>
  <c r="V918" i="1"/>
  <c r="AT918" i="1" s="1"/>
  <c r="V1398" i="1"/>
  <c r="AT1398" i="1" s="1"/>
  <c r="V1249" i="1"/>
  <c r="AT1249" i="1" s="1"/>
  <c r="V1447" i="1"/>
  <c r="AT1447" i="1" s="1"/>
  <c r="V1601" i="1"/>
  <c r="AT1601" i="1" s="1"/>
  <c r="V1733" i="1"/>
  <c r="AT1733" i="1" s="1"/>
  <c r="V1800" i="1"/>
  <c r="AT1800" i="1" s="1"/>
  <c r="V1866" i="1"/>
  <c r="AT1866" i="1" s="1"/>
  <c r="V1954" i="1"/>
  <c r="AT1954" i="1" s="1"/>
  <c r="V1976" i="1"/>
  <c r="AT1976" i="1" s="1"/>
  <c r="V2042" i="1"/>
  <c r="AT2042" i="1" s="1"/>
  <c r="V2064" i="1"/>
  <c r="AT2064" i="1" s="1"/>
  <c r="V2086" i="1"/>
  <c r="AT2086" i="1" s="1"/>
  <c r="V205" i="1"/>
  <c r="AT205" i="1" s="1"/>
  <c r="V31" i="1"/>
  <c r="AT31" i="1" s="1"/>
  <c r="V318" i="1"/>
  <c r="AT318" i="1" s="1"/>
  <c r="V585" i="1"/>
  <c r="AT585" i="1" s="1"/>
  <c r="V808" i="1"/>
  <c r="AT808" i="1" s="1"/>
  <c r="V1007" i="1"/>
  <c r="AT1007" i="1" s="1"/>
  <c r="V1162" i="1"/>
  <c r="AT1162" i="1" s="1"/>
  <c r="V814" i="1"/>
  <c r="AT814" i="1" s="1"/>
  <c r="V1514" i="1"/>
  <c r="AT1514" i="1" s="1"/>
  <c r="V1668" i="1"/>
  <c r="AT1668" i="1" s="1"/>
  <c r="V1778" i="1"/>
  <c r="AT1778" i="1" s="1"/>
  <c r="V1867" i="1"/>
  <c r="AT1867" i="1" s="1"/>
  <c r="V1933" i="1"/>
  <c r="AT1933" i="1" s="1"/>
  <c r="V1977" i="1"/>
  <c r="AT1977" i="1" s="1"/>
  <c r="V2021" i="1"/>
  <c r="AT2021" i="1" s="1"/>
  <c r="V2087" i="1"/>
  <c r="AT2087" i="1" s="1"/>
  <c r="V220" i="1"/>
  <c r="AT220" i="1" s="1"/>
  <c r="V69" i="1"/>
  <c r="AT69" i="1" s="1"/>
  <c r="V142" i="1"/>
  <c r="AT142" i="1" s="1"/>
  <c r="V253" i="1"/>
  <c r="AT253" i="1" s="1"/>
  <c r="V386" i="1"/>
  <c r="AT386" i="1" s="1"/>
  <c r="V653" i="1"/>
  <c r="AT653" i="1" s="1"/>
  <c r="V875" i="1"/>
  <c r="AT875" i="1" s="1"/>
  <c r="V1097" i="1"/>
  <c r="AT1097" i="1" s="1"/>
  <c r="V1273" i="1"/>
  <c r="AT1273" i="1" s="1"/>
  <c r="V1405" i="1"/>
  <c r="AT1405" i="1" s="1"/>
  <c r="V1493" i="1"/>
  <c r="AT1493" i="1" s="1"/>
  <c r="V1559" i="1"/>
  <c r="AT1559" i="1" s="1"/>
  <c r="V1647" i="1"/>
  <c r="AT1647" i="1" s="1"/>
  <c r="V1757" i="1"/>
  <c r="AT1757" i="1" s="1"/>
  <c r="V1779" i="1"/>
  <c r="AT1779" i="1" s="1"/>
  <c r="V1802" i="1"/>
  <c r="AT1802" i="1" s="1"/>
  <c r="V1824" i="1"/>
  <c r="AT1824" i="1" s="1"/>
  <c r="V1846" i="1"/>
  <c r="AT1846" i="1" s="1"/>
  <c r="V1868" i="1"/>
  <c r="AT1868" i="1" s="1"/>
  <c r="V1890" i="1"/>
  <c r="AT1890" i="1" s="1"/>
  <c r="V1912" i="1"/>
  <c r="AT1912" i="1" s="1"/>
  <c r="V1934" i="1"/>
  <c r="AT1934" i="1" s="1"/>
  <c r="V1978" i="1"/>
  <c r="AT1978" i="1" s="1"/>
  <c r="V2000" i="1"/>
  <c r="AT2000" i="1" s="1"/>
  <c r="V179" i="1"/>
  <c r="AT179" i="1" s="1"/>
  <c r="V33" i="1"/>
  <c r="AT33" i="1" s="1"/>
  <c r="V55" i="1"/>
  <c r="AT55" i="1" s="1"/>
  <c r="V77" i="1"/>
  <c r="AT77" i="1" s="1"/>
  <c r="V99" i="1"/>
  <c r="AT99" i="1" s="1"/>
  <c r="V121" i="1"/>
  <c r="AT121" i="1" s="1"/>
  <c r="V143" i="1"/>
  <c r="AT143" i="1" s="1"/>
  <c r="V165" i="1"/>
  <c r="AT165" i="1" s="1"/>
  <c r="V187" i="1"/>
  <c r="AT187" i="1" s="1"/>
  <c r="V210" i="1"/>
  <c r="AT210" i="1" s="1"/>
  <c r="V232" i="1"/>
  <c r="AT232" i="1" s="1"/>
  <c r="V254" i="1"/>
  <c r="AT254" i="1" s="1"/>
  <c r="V276" i="1"/>
  <c r="AT276" i="1" s="1"/>
  <c r="V298" i="1"/>
  <c r="AT298" i="1" s="1"/>
  <c r="V320" i="1"/>
  <c r="AT320" i="1" s="1"/>
  <c r="V343" i="1"/>
  <c r="AT343" i="1" s="1"/>
  <c r="V365" i="1"/>
  <c r="AT365" i="1" s="1"/>
  <c r="V387" i="1"/>
  <c r="AT387" i="1" s="1"/>
  <c r="V410" i="1"/>
  <c r="AT410" i="1" s="1"/>
  <c r="V432" i="1"/>
  <c r="AT432" i="1" s="1"/>
  <c r="V454" i="1"/>
  <c r="AT454" i="1" s="1"/>
  <c r="V476" i="1"/>
  <c r="AT476" i="1" s="1"/>
  <c r="V499" i="1"/>
  <c r="AT499" i="1" s="1"/>
  <c r="V521" i="1"/>
  <c r="AT521" i="1" s="1"/>
  <c r="V543" i="1"/>
  <c r="AT543" i="1" s="1"/>
  <c r="V565" i="1"/>
  <c r="AT565" i="1" s="1"/>
  <c r="V587" i="1"/>
  <c r="AT587" i="1" s="1"/>
  <c r="V609" i="1"/>
  <c r="AT609" i="1" s="1"/>
  <c r="V632" i="1"/>
  <c r="AT632" i="1" s="1"/>
  <c r="V654" i="1"/>
  <c r="AT654" i="1" s="1"/>
  <c r="V676" i="1"/>
  <c r="AT676" i="1" s="1"/>
  <c r="V698" i="1"/>
  <c r="AT698" i="1" s="1"/>
  <c r="V721" i="1"/>
  <c r="AT721" i="1" s="1"/>
  <c r="V744" i="1"/>
  <c r="AT744" i="1" s="1"/>
  <c r="V766" i="1"/>
  <c r="AT766" i="1" s="1"/>
  <c r="V788" i="1"/>
  <c r="AT788" i="1" s="1"/>
  <c r="V163" i="1"/>
  <c r="AT163" i="1" s="1"/>
  <c r="V832" i="1"/>
  <c r="AT832" i="1" s="1"/>
  <c r="V854" i="1"/>
  <c r="AT854" i="1" s="1"/>
  <c r="V876" i="1"/>
  <c r="AT876" i="1" s="1"/>
  <c r="V899" i="1"/>
  <c r="AT899" i="1" s="1"/>
  <c r="V921" i="1"/>
  <c r="AT921" i="1" s="1"/>
  <c r="V943" i="1"/>
  <c r="AT943" i="1" s="1"/>
  <c r="V965" i="1"/>
  <c r="AT965" i="1" s="1"/>
  <c r="V987" i="1"/>
  <c r="AT987" i="1" s="1"/>
  <c r="V1009" i="1"/>
  <c r="AT1009" i="1" s="1"/>
  <c r="V1032" i="1"/>
  <c r="AT1032" i="1" s="1"/>
  <c r="V1054" i="1"/>
  <c r="AT1054" i="1" s="1"/>
  <c r="V810" i="1"/>
  <c r="AT810" i="1" s="1"/>
  <c r="V1098" i="1"/>
  <c r="AT1098" i="1" s="1"/>
  <c r="V1120" i="1"/>
  <c r="AT1120" i="1" s="1"/>
  <c r="V1142" i="1"/>
  <c r="AT1142" i="1" s="1"/>
  <c r="V1164" i="1"/>
  <c r="AT1164" i="1" s="1"/>
  <c r="V1186" i="1"/>
  <c r="AT1186" i="1" s="1"/>
  <c r="V1208" i="1"/>
  <c r="AT1208" i="1" s="1"/>
  <c r="V1230" i="1"/>
  <c r="AT1230" i="1" s="1"/>
  <c r="V1252" i="1"/>
  <c r="AT1252" i="1" s="1"/>
  <c r="V1274" i="1"/>
  <c r="AT1274" i="1" s="1"/>
  <c r="V1296" i="1"/>
  <c r="AT1296" i="1" s="1"/>
  <c r="V1318" i="1"/>
  <c r="AT1318" i="1" s="1"/>
  <c r="V1340" i="1"/>
  <c r="AT1340" i="1" s="1"/>
  <c r="V1362" i="1"/>
  <c r="AT1362" i="1" s="1"/>
  <c r="V1384" i="1"/>
  <c r="AT1384" i="1" s="1"/>
  <c r="V1406" i="1"/>
  <c r="AT1406" i="1" s="1"/>
  <c r="V1428" i="1"/>
  <c r="AT1428" i="1" s="1"/>
  <c r="V1450" i="1"/>
  <c r="AT1450" i="1" s="1"/>
  <c r="V1472" i="1"/>
  <c r="AT1472" i="1" s="1"/>
  <c r="V1494" i="1"/>
  <c r="AT1494" i="1" s="1"/>
  <c r="V1516" i="1"/>
  <c r="AT1516" i="1" s="1"/>
  <c r="V1538" i="1"/>
  <c r="AT1538" i="1" s="1"/>
  <c r="V1560" i="1"/>
  <c r="AT1560" i="1" s="1"/>
  <c r="V1582" i="1"/>
  <c r="AT1582" i="1" s="1"/>
  <c r="V1604" i="1"/>
  <c r="AT1604" i="1" s="1"/>
  <c r="V1626" i="1"/>
  <c r="AT1626" i="1" s="1"/>
  <c r="V1648" i="1"/>
  <c r="AT1648" i="1" s="1"/>
  <c r="V1670" i="1"/>
  <c r="AT1670" i="1" s="1"/>
  <c r="V1692" i="1"/>
  <c r="AT1692" i="1" s="1"/>
  <c r="V1714" i="1"/>
  <c r="AT1714" i="1" s="1"/>
  <c r="V1736" i="1"/>
  <c r="AT1736" i="1" s="1"/>
  <c r="V1758" i="1"/>
  <c r="AT1758" i="1" s="1"/>
  <c r="V1780" i="1"/>
  <c r="AT1780" i="1" s="1"/>
  <c r="V1803" i="1"/>
  <c r="AT1803" i="1" s="1"/>
  <c r="V1825" i="1"/>
  <c r="AT1825" i="1" s="1"/>
  <c r="V1847" i="1"/>
  <c r="AT1847" i="1" s="1"/>
  <c r="V1869" i="1"/>
  <c r="AT1869" i="1" s="1"/>
  <c r="V1891" i="1"/>
  <c r="AT1891" i="1" s="1"/>
  <c r="V1913" i="1"/>
  <c r="AT1913" i="1" s="1"/>
  <c r="V1935" i="1"/>
  <c r="AT1935" i="1" s="1"/>
  <c r="V1957" i="1"/>
  <c r="AT1957" i="1" s="1"/>
  <c r="V1979" i="1"/>
  <c r="AT1979" i="1" s="1"/>
  <c r="V2001" i="1"/>
  <c r="AT2001" i="1" s="1"/>
  <c r="V2023" i="1"/>
  <c r="AT2023" i="1" s="1"/>
  <c r="V2045" i="1"/>
  <c r="AT2045" i="1" s="1"/>
  <c r="V2067" i="1"/>
  <c r="AT2067" i="1" s="1"/>
  <c r="V2089" i="1"/>
  <c r="AT2089" i="1" s="1"/>
  <c r="V2111" i="1"/>
  <c r="AT2111" i="1" s="1"/>
  <c r="V2133" i="1"/>
  <c r="AT2133" i="1" s="1"/>
  <c r="V1221" i="1"/>
  <c r="AT1221" i="1" s="1"/>
  <c r="V192" i="1"/>
  <c r="AT192" i="1" s="1"/>
  <c r="V560" i="1"/>
  <c r="AT560" i="1" s="1"/>
  <c r="V109" i="1"/>
  <c r="AT109" i="1" s="1"/>
  <c r="V671" i="1"/>
  <c r="AT671" i="1" s="1"/>
  <c r="V738" i="1"/>
  <c r="AT738" i="1" s="1"/>
  <c r="V805" i="1"/>
  <c r="AT805" i="1" s="1"/>
  <c r="V849" i="1"/>
  <c r="AT849" i="1" s="1"/>
  <c r="V960" i="1"/>
  <c r="AT960" i="1" s="1"/>
  <c r="V1026" i="1"/>
  <c r="AT1026" i="1" s="1"/>
  <c r="V1071" i="1"/>
  <c r="V1115" i="1"/>
  <c r="AT1115" i="1" s="1"/>
  <c r="V1225" i="1"/>
  <c r="AT1225" i="1" s="1"/>
  <c r="V1269" i="1"/>
  <c r="AT1269" i="1" s="1"/>
  <c r="V1313" i="1"/>
  <c r="AT1313" i="1" s="1"/>
  <c r="V1423" i="1"/>
  <c r="AT1423" i="1" s="1"/>
  <c r="V1489" i="1"/>
  <c r="AT1489" i="1" s="1"/>
  <c r="V1599" i="1"/>
  <c r="AT1599" i="1" s="1"/>
  <c r="V1665" i="1"/>
  <c r="AT1665" i="1" s="1"/>
  <c r="V1709" i="1"/>
  <c r="AT1709" i="1" s="1"/>
  <c r="V1775" i="1"/>
  <c r="AT1775" i="1" s="1"/>
  <c r="V1820" i="1"/>
  <c r="AT1820" i="1" s="1"/>
  <c r="V1864" i="1"/>
  <c r="AT1864" i="1" s="1"/>
  <c r="V1908" i="1"/>
  <c r="AT1908" i="1" s="1"/>
  <c r="V1952" i="1"/>
  <c r="AT1952" i="1" s="1"/>
  <c r="V2018" i="1"/>
  <c r="AT2018" i="1" s="1"/>
  <c r="V2062" i="1"/>
  <c r="AT2062" i="1" s="1"/>
  <c r="V2106" i="1"/>
  <c r="AT2106" i="1" s="1"/>
  <c r="V108" i="1"/>
  <c r="AT108" i="1" s="1"/>
  <c r="V29" i="1"/>
  <c r="AT29" i="1" s="1"/>
  <c r="V206" i="1"/>
  <c r="AT206" i="1" s="1"/>
  <c r="V316" i="1"/>
  <c r="AT316" i="1" s="1"/>
  <c r="V361" i="1"/>
  <c r="AT361" i="1" s="1"/>
  <c r="V428" i="1"/>
  <c r="AT428" i="1" s="1"/>
  <c r="V561" i="1"/>
  <c r="AT561" i="1" s="1"/>
  <c r="V650" i="1"/>
  <c r="AT650" i="1" s="1"/>
  <c r="V762" i="1"/>
  <c r="AT762" i="1" s="1"/>
  <c r="V828" i="1"/>
  <c r="AT828" i="1" s="1"/>
  <c r="V917" i="1"/>
  <c r="AT917" i="1" s="1"/>
  <c r="V1005" i="1"/>
  <c r="AT1005" i="1" s="1"/>
  <c r="V1094" i="1"/>
  <c r="AT1094" i="1" s="1"/>
  <c r="V1160" i="1"/>
  <c r="AT1160" i="1" s="1"/>
  <c r="V1248" i="1"/>
  <c r="AT1248" i="1" s="1"/>
  <c r="V1336" i="1"/>
  <c r="AT1336" i="1" s="1"/>
  <c r="V1468" i="1"/>
  <c r="AT1468" i="1" s="1"/>
  <c r="V1556" i="1"/>
  <c r="AT1556" i="1" s="1"/>
  <c r="V1644" i="1"/>
  <c r="AT1644" i="1" s="1"/>
  <c r="V1710" i="1"/>
  <c r="AT1710" i="1" s="1"/>
  <c r="V1754" i="1"/>
  <c r="AT1754" i="1" s="1"/>
  <c r="V1821" i="1"/>
  <c r="AT1821" i="1" s="1"/>
  <c r="V1909" i="1"/>
  <c r="AT1909" i="1" s="1"/>
  <c r="V1997" i="1"/>
  <c r="AT1997" i="1" s="1"/>
  <c r="V2107" i="1"/>
  <c r="AT2107" i="1" s="1"/>
  <c r="V1673" i="1"/>
  <c r="V118" i="1"/>
  <c r="AT118" i="1" s="1"/>
  <c r="V229" i="1"/>
  <c r="AT229" i="1" s="1"/>
  <c r="V317" i="1"/>
  <c r="AT317" i="1" s="1"/>
  <c r="V407" i="1"/>
  <c r="AT407" i="1" s="1"/>
  <c r="V518" i="1"/>
  <c r="AT518" i="1" s="1"/>
  <c r="V584" i="1"/>
  <c r="AT584" i="1" s="1"/>
  <c r="V718" i="1"/>
  <c r="AT718" i="1" s="1"/>
  <c r="V829" i="1"/>
  <c r="AT829" i="1" s="1"/>
  <c r="V896" i="1"/>
  <c r="AT896" i="1" s="1"/>
  <c r="V962" i="1"/>
  <c r="AT962" i="1" s="1"/>
  <c r="V1006" i="1"/>
  <c r="AT1006" i="1" s="1"/>
  <c r="V1051" i="1"/>
  <c r="AT1051" i="1" s="1"/>
  <c r="V1117" i="1"/>
  <c r="AT1117" i="1" s="1"/>
  <c r="V1227" i="1"/>
  <c r="AT1227" i="1" s="1"/>
  <c r="V1315" i="1"/>
  <c r="AT1315" i="1" s="1"/>
  <c r="V1425" i="1"/>
  <c r="AT1425" i="1" s="1"/>
  <c r="V1616" i="1"/>
  <c r="AT1616" i="1" s="1"/>
  <c r="V1579" i="1"/>
  <c r="AT1579" i="1" s="1"/>
  <c r="V1689" i="1"/>
  <c r="AT1689" i="1" s="1"/>
  <c r="V1755" i="1"/>
  <c r="AT1755" i="1" s="1"/>
  <c r="V1822" i="1"/>
  <c r="AT1822" i="1" s="1"/>
  <c r="V1910" i="1"/>
  <c r="AT1910" i="1" s="1"/>
  <c r="V2020" i="1"/>
  <c r="AT2020" i="1" s="1"/>
  <c r="V2130" i="1"/>
  <c r="AT2130" i="1" s="1"/>
  <c r="V148" i="1"/>
  <c r="AT148" i="1" s="1"/>
  <c r="V119" i="1"/>
  <c r="AT119" i="1" s="1"/>
  <c r="V230" i="1"/>
  <c r="AT230" i="1" s="1"/>
  <c r="V274" i="1"/>
  <c r="AT274" i="1" s="1"/>
  <c r="V250" i="1"/>
  <c r="AT250" i="1" s="1"/>
  <c r="V408" i="1"/>
  <c r="AT408" i="1" s="1"/>
  <c r="V563" i="1"/>
  <c r="AT563" i="1" s="1"/>
  <c r="V674" i="1"/>
  <c r="AT674" i="1" s="1"/>
  <c r="V742" i="1"/>
  <c r="AT742" i="1" s="1"/>
  <c r="V786" i="1"/>
  <c r="AT786" i="1" s="1"/>
  <c r="V830" i="1"/>
  <c r="AT830" i="1" s="1"/>
  <c r="V874" i="1"/>
  <c r="AT874" i="1" s="1"/>
  <c r="V985" i="1"/>
  <c r="AT985" i="1" s="1"/>
  <c r="V1052" i="1"/>
  <c r="AT1052" i="1" s="1"/>
  <c r="V1096" i="1"/>
  <c r="AT1096" i="1" s="1"/>
  <c r="V1140" i="1"/>
  <c r="AT1140" i="1" s="1"/>
  <c r="V1250" i="1"/>
  <c r="AT1250" i="1" s="1"/>
  <c r="V1360" i="1"/>
  <c r="AT1360" i="1" s="1"/>
  <c r="V1448" i="1"/>
  <c r="AT1448" i="1" s="1"/>
  <c r="V1536" i="1"/>
  <c r="AT1536" i="1" s="1"/>
  <c r="V1624" i="1"/>
  <c r="AT1624" i="1" s="1"/>
  <c r="V1690" i="1"/>
  <c r="AT1690" i="1" s="1"/>
  <c r="V1734" i="1"/>
  <c r="AT1734" i="1" s="1"/>
  <c r="V1823" i="1"/>
  <c r="AT1823" i="1" s="1"/>
  <c r="V1911" i="1"/>
  <c r="AT1911" i="1" s="1"/>
  <c r="V1999" i="1"/>
  <c r="AT1999" i="1" s="1"/>
  <c r="V2065" i="1"/>
  <c r="AT2065" i="1" s="1"/>
  <c r="V2131" i="1"/>
  <c r="AT2131" i="1" s="1"/>
  <c r="V10" i="1"/>
  <c r="AT10" i="1" s="1"/>
  <c r="V164" i="1"/>
  <c r="AT164" i="1" s="1"/>
  <c r="V319" i="1"/>
  <c r="AT319" i="1" s="1"/>
  <c r="V431" i="1"/>
  <c r="AT431" i="1" s="1"/>
  <c r="V586" i="1"/>
  <c r="AT586" i="1" s="1"/>
  <c r="V697" i="1"/>
  <c r="AT697" i="1" s="1"/>
  <c r="V831" i="1"/>
  <c r="AT831" i="1" s="1"/>
  <c r="V898" i="1"/>
  <c r="AT898" i="1" s="1"/>
  <c r="V986" i="1"/>
  <c r="AT986" i="1" s="1"/>
  <c r="V1075" i="1"/>
  <c r="AT1075" i="1" s="1"/>
  <c r="V1163" i="1"/>
  <c r="AT1163" i="1" s="1"/>
  <c r="V1251" i="1"/>
  <c r="AT1251" i="1" s="1"/>
  <c r="V1361" i="1"/>
  <c r="AT1361" i="1" s="1"/>
  <c r="V1515" i="1"/>
  <c r="AT1515" i="1" s="1"/>
  <c r="V1669" i="1"/>
  <c r="AT1669" i="1" s="1"/>
  <c r="V2044" i="1"/>
  <c r="AT2044" i="1" s="1"/>
  <c r="V100" i="1"/>
  <c r="AT100" i="1" s="1"/>
  <c r="V455" i="1"/>
  <c r="AT455" i="1" s="1"/>
  <c r="V627" i="1"/>
  <c r="AT627" i="1" s="1"/>
  <c r="V1275" i="1"/>
  <c r="AT1275" i="1" s="1"/>
  <c r="V1737" i="1"/>
  <c r="AT1737" i="1" s="1"/>
  <c r="V322" i="1"/>
  <c r="AT322" i="1" s="1"/>
  <c r="V611" i="1"/>
  <c r="AT611" i="1" s="1"/>
  <c r="V856" i="1"/>
  <c r="AT856" i="1" s="1"/>
  <c r="V1078" i="1"/>
  <c r="AT1078" i="1" s="1"/>
  <c r="V1342" i="1"/>
  <c r="AT1342" i="1" s="1"/>
  <c r="V1628" i="1"/>
  <c r="AT1628" i="1" s="1"/>
  <c r="V1849" i="1"/>
  <c r="AT1849" i="1" s="1"/>
  <c r="V877" i="1"/>
  <c r="AT877" i="1" s="1"/>
  <c r="V14" i="1"/>
  <c r="AT14" i="1" s="1"/>
  <c r="V301" i="1"/>
  <c r="AT301" i="1" s="1"/>
  <c r="V612" i="1"/>
  <c r="AT612" i="1" s="1"/>
  <c r="V924" i="1"/>
  <c r="AT924" i="1" s="1"/>
  <c r="V1189" i="1"/>
  <c r="AT1189" i="1" s="1"/>
  <c r="V1541" i="1"/>
  <c r="AT1541" i="1" s="1"/>
  <c r="V1872" i="1"/>
  <c r="AT1872" i="1" s="1"/>
  <c r="V147" i="1"/>
  <c r="AT147" i="1" s="1"/>
  <c r="V480" i="1"/>
  <c r="AT480" i="1" s="1"/>
  <c r="V486" i="1"/>
  <c r="AT486" i="1" s="1"/>
  <c r="V1168" i="1"/>
  <c r="AT1168" i="1" s="1"/>
  <c r="V1542" i="1"/>
  <c r="AT1542" i="1" s="1"/>
  <c r="V1829" i="1"/>
  <c r="AT1829" i="1" s="1"/>
  <c r="V16" i="1"/>
  <c r="AT16" i="1" s="1"/>
  <c r="V215" i="1"/>
  <c r="AT215" i="1" s="1"/>
  <c r="V370" i="1"/>
  <c r="AT370" i="1" s="1"/>
  <c r="V570" i="1"/>
  <c r="AT570" i="1" s="1"/>
  <c r="V793" i="1"/>
  <c r="AT793" i="1" s="1"/>
  <c r="V926" i="1"/>
  <c r="AT926" i="1" s="1"/>
  <c r="V1147" i="1"/>
  <c r="AT1147" i="1" s="1"/>
  <c r="V1389" i="1"/>
  <c r="AT1389" i="1" s="1"/>
  <c r="V1653" i="1"/>
  <c r="AT1653" i="1" s="1"/>
  <c r="V195" i="1"/>
  <c r="V17" i="1"/>
  <c r="AT17" i="1" s="1"/>
  <c r="V39" i="1"/>
  <c r="AT39" i="1" s="1"/>
  <c r="V61" i="1"/>
  <c r="AT61" i="1" s="1"/>
  <c r="V83" i="1"/>
  <c r="AT83" i="1" s="1"/>
  <c r="V105" i="1"/>
  <c r="AT105" i="1" s="1"/>
  <c r="V127" i="1"/>
  <c r="AT127" i="1" s="1"/>
  <c r="V149" i="1"/>
  <c r="AT149" i="1" s="1"/>
  <c r="V171" i="1"/>
  <c r="AT171" i="1" s="1"/>
  <c r="V193" i="1"/>
  <c r="AT193" i="1" s="1"/>
  <c r="V216" i="1"/>
  <c r="AT216" i="1" s="1"/>
  <c r="V238" i="1"/>
  <c r="AT238" i="1" s="1"/>
  <c r="V260" i="1"/>
  <c r="AT260" i="1" s="1"/>
  <c r="V282" i="1"/>
  <c r="AT282" i="1" s="1"/>
  <c r="V304" i="1"/>
  <c r="AT304" i="1" s="1"/>
  <c r="V326" i="1"/>
  <c r="AT326" i="1" s="1"/>
  <c r="V349" i="1"/>
  <c r="AT349" i="1" s="1"/>
  <c r="V371" i="1"/>
  <c r="AT371" i="1" s="1"/>
  <c r="V393" i="1"/>
  <c r="AT393" i="1" s="1"/>
  <c r="V416" i="1"/>
  <c r="AT416" i="1" s="1"/>
  <c r="V438" i="1"/>
  <c r="V460" i="1"/>
  <c r="AT460" i="1" s="1"/>
  <c r="V482" i="1"/>
  <c r="AT482" i="1" s="1"/>
  <c r="V505" i="1"/>
  <c r="AT505" i="1" s="1"/>
  <c r="V527" i="1"/>
  <c r="AT527" i="1" s="1"/>
  <c r="V549" i="1"/>
  <c r="AT549" i="1" s="1"/>
  <c r="V571" i="1"/>
  <c r="AT571" i="1" s="1"/>
  <c r="V593" i="1"/>
  <c r="AT593" i="1" s="1"/>
  <c r="V615" i="1"/>
  <c r="AT615" i="1" s="1"/>
  <c r="V638" i="1"/>
  <c r="AT638" i="1" s="1"/>
  <c r="V660" i="1"/>
  <c r="AT660" i="1" s="1"/>
  <c r="V682" i="1"/>
  <c r="AT682" i="1" s="1"/>
  <c r="V704" i="1"/>
  <c r="AT704" i="1" s="1"/>
  <c r="V727" i="1"/>
  <c r="AT727" i="1" s="1"/>
  <c r="V750" i="1"/>
  <c r="AT750" i="1" s="1"/>
  <c r="V772" i="1"/>
  <c r="AT772" i="1" s="1"/>
  <c r="V794" i="1"/>
  <c r="AT794" i="1" s="1"/>
  <c r="V816" i="1"/>
  <c r="AT816" i="1" s="1"/>
  <c r="V838" i="1"/>
  <c r="AT838" i="1" s="1"/>
  <c r="V860" i="1"/>
  <c r="AT860" i="1" s="1"/>
  <c r="V883" i="1"/>
  <c r="AT883" i="1" s="1"/>
  <c r="V905" i="1"/>
  <c r="AT905" i="1" s="1"/>
  <c r="V927" i="1"/>
  <c r="AT927" i="1" s="1"/>
  <c r="V949" i="1"/>
  <c r="AT949" i="1" s="1"/>
  <c r="V971" i="1"/>
  <c r="AT971" i="1" s="1"/>
  <c r="V993" i="1"/>
  <c r="AT993" i="1" s="1"/>
  <c r="V1015" i="1"/>
  <c r="AT1015" i="1" s="1"/>
  <c r="V1038" i="1"/>
  <c r="AT1038" i="1" s="1"/>
  <c r="V1060" i="1"/>
  <c r="AT1060" i="1" s="1"/>
  <c r="V1082" i="1"/>
  <c r="AT1082" i="1" s="1"/>
  <c r="V1104" i="1"/>
  <c r="AT1104" i="1" s="1"/>
  <c r="V1126" i="1"/>
  <c r="AT1126" i="1" s="1"/>
  <c r="V1148" i="1"/>
  <c r="AT1148" i="1" s="1"/>
  <c r="V1170" i="1"/>
  <c r="AT1170" i="1" s="1"/>
  <c r="V1566" i="1"/>
  <c r="AT1566" i="1" s="1"/>
  <c r="V1214" i="1"/>
  <c r="AT1214" i="1" s="1"/>
  <c r="V1236" i="1"/>
  <c r="AT1236" i="1" s="1"/>
  <c r="V1258" i="1"/>
  <c r="AT1258" i="1" s="1"/>
  <c r="V1280" i="1"/>
  <c r="AT1280" i="1" s="1"/>
  <c r="V1302" i="1"/>
  <c r="AT1302" i="1" s="1"/>
  <c r="V1324" i="1"/>
  <c r="AT1324" i="1" s="1"/>
  <c r="V1346" i="1"/>
  <c r="AT1346" i="1" s="1"/>
  <c r="V1368" i="1"/>
  <c r="AT1368" i="1" s="1"/>
  <c r="V1390" i="1"/>
  <c r="AT1390" i="1" s="1"/>
  <c r="V1412" i="1"/>
  <c r="AT1412" i="1" s="1"/>
  <c r="V1434" i="1"/>
  <c r="AT1434" i="1" s="1"/>
  <c r="V1456" i="1"/>
  <c r="AT1456" i="1" s="1"/>
  <c r="V1478" i="1"/>
  <c r="AT1478" i="1" s="1"/>
  <c r="V1500" i="1"/>
  <c r="AT1500" i="1" s="1"/>
  <c r="V1522" i="1"/>
  <c r="AT1522" i="1" s="1"/>
  <c r="V1544" i="1"/>
  <c r="AT1544" i="1" s="1"/>
  <c r="V601" i="1"/>
  <c r="AT601" i="1" s="1"/>
  <c r="V1588" i="1"/>
  <c r="AT1588" i="1" s="1"/>
  <c r="V1610" i="1"/>
  <c r="AT1610" i="1" s="1"/>
  <c r="V1632" i="1"/>
  <c r="AT1632" i="1" s="1"/>
  <c r="V1654" i="1"/>
  <c r="AT1654" i="1" s="1"/>
  <c r="V1676" i="1"/>
  <c r="AT1676" i="1" s="1"/>
  <c r="V1698" i="1"/>
  <c r="AT1698" i="1" s="1"/>
  <c r="V1720" i="1"/>
  <c r="AT1720" i="1" s="1"/>
  <c r="V1742" i="1"/>
  <c r="AT1742" i="1" s="1"/>
  <c r="V1786" i="1"/>
  <c r="AT1786" i="1" s="1"/>
  <c r="V1809" i="1"/>
  <c r="AT1809" i="1" s="1"/>
  <c r="V1831" i="1"/>
  <c r="AT1831" i="1" s="1"/>
  <c r="V1853" i="1"/>
  <c r="AT1853" i="1" s="1"/>
  <c r="V1875" i="1"/>
  <c r="AT1875" i="1" s="1"/>
  <c r="V1897" i="1"/>
  <c r="AT1897" i="1" s="1"/>
  <c r="V1919" i="1"/>
  <c r="AT1919" i="1" s="1"/>
  <c r="V1941" i="1"/>
  <c r="AT1941" i="1" s="1"/>
  <c r="V1963" i="1"/>
  <c r="AT1963" i="1" s="1"/>
  <c r="V1985" i="1"/>
  <c r="AT1985" i="1" s="1"/>
  <c r="V2007" i="1"/>
  <c r="AT2007" i="1" s="1"/>
  <c r="V2029" i="1"/>
  <c r="AT2029" i="1" s="1"/>
  <c r="V2051" i="1"/>
  <c r="AT2051" i="1" s="1"/>
  <c r="V2073" i="1"/>
  <c r="AT2073" i="1" s="1"/>
  <c r="V2095" i="1"/>
  <c r="AT2095" i="1" s="1"/>
  <c r="V2117" i="1"/>
  <c r="AT2117" i="1" s="1"/>
  <c r="V2139" i="1"/>
  <c r="AT2139" i="1" s="1"/>
  <c r="V475" i="1"/>
  <c r="AT475" i="1" s="1"/>
  <c r="V337" i="1"/>
  <c r="V1203" i="1"/>
  <c r="AT1203" i="1" s="1"/>
  <c r="V73" i="1"/>
  <c r="AT73" i="1" s="1"/>
  <c r="V539" i="1"/>
  <c r="AT539" i="1" s="1"/>
  <c r="V1182" i="1"/>
  <c r="AT1182" i="1" s="1"/>
  <c r="V273" i="1"/>
  <c r="AT273" i="1" s="1"/>
  <c r="V651" i="1"/>
  <c r="AT651" i="1" s="1"/>
  <c r="V1293" i="1"/>
  <c r="AT1293" i="1" s="1"/>
  <c r="V9" i="1"/>
  <c r="AT9" i="1" s="1"/>
  <c r="V296" i="1"/>
  <c r="AT296" i="1" s="1"/>
  <c r="V696" i="1"/>
  <c r="AT696" i="1" s="1"/>
  <c r="V1272" i="1"/>
  <c r="AT1272" i="1" s="1"/>
  <c r="V98" i="1"/>
  <c r="AT98" i="1" s="1"/>
  <c r="V209" i="1"/>
  <c r="AT209" i="1" s="1"/>
  <c r="V342" i="1"/>
  <c r="AT342" i="1" s="1"/>
  <c r="V564" i="1"/>
  <c r="AT564" i="1" s="1"/>
  <c r="V743" i="1"/>
  <c r="AT743" i="1" s="1"/>
  <c r="V942" i="1"/>
  <c r="AT942" i="1" s="1"/>
  <c r="V1185" i="1"/>
  <c r="AT1185" i="1" s="1"/>
  <c r="V1427" i="1"/>
  <c r="AT1427" i="1" s="1"/>
  <c r="V1691" i="1"/>
  <c r="AT1691" i="1" s="1"/>
  <c r="V2088" i="1"/>
  <c r="AT2088" i="1" s="1"/>
  <c r="V277" i="1"/>
  <c r="AT277" i="1" s="1"/>
  <c r="V677" i="1"/>
  <c r="AT677" i="1" s="1"/>
  <c r="V1121" i="1"/>
  <c r="AT1121" i="1" s="1"/>
  <c r="V1517" i="1"/>
  <c r="AT1517" i="1" s="1"/>
  <c r="V1914" i="1"/>
  <c r="AT1914" i="1" s="1"/>
  <c r="V234" i="1"/>
  <c r="AT234" i="1" s="1"/>
  <c r="V567" i="1"/>
  <c r="AT567" i="1" s="1"/>
  <c r="V878" i="1"/>
  <c r="AT878" i="1" s="1"/>
  <c r="V1210" i="1"/>
  <c r="AT1210" i="1" s="1"/>
  <c r="V1562" i="1"/>
  <c r="AT1562" i="1" s="1"/>
  <c r="V1915" i="1"/>
  <c r="AT1915" i="1" s="1"/>
  <c r="V36" i="1"/>
  <c r="AT36" i="1" s="1"/>
  <c r="V368" i="1"/>
  <c r="AT368" i="1" s="1"/>
  <c r="V679" i="1"/>
  <c r="AT679" i="1" s="1"/>
  <c r="V968" i="1"/>
  <c r="AT968" i="1" s="1"/>
  <c r="V1233" i="1"/>
  <c r="AT1233" i="1" s="1"/>
  <c r="V1431" i="1"/>
  <c r="AT1431" i="1" s="1"/>
  <c r="V1563" i="1"/>
  <c r="AT1563" i="1" s="1"/>
  <c r="V1739" i="1"/>
  <c r="AT1739" i="1" s="1"/>
  <c r="V1894" i="1"/>
  <c r="AT1894" i="1" s="1"/>
  <c r="V2004" i="1"/>
  <c r="AT2004" i="1" s="1"/>
  <c r="V2026" i="1"/>
  <c r="AT2026" i="1" s="1"/>
  <c r="V2136" i="1"/>
  <c r="V357" i="1"/>
  <c r="AT357" i="1" s="1"/>
  <c r="V191" i="1"/>
  <c r="AT191" i="1" s="1"/>
  <c r="V569" i="1"/>
  <c r="AT569" i="1" s="1"/>
  <c r="V925" i="1"/>
  <c r="AT925" i="1" s="1"/>
  <c r="V1256" i="1"/>
  <c r="AT1256" i="1" s="1"/>
  <c r="V1586" i="1"/>
  <c r="AT1586" i="1" s="1"/>
  <c r="V1917" i="1"/>
  <c r="AT1917" i="1" s="1"/>
  <c r="V82" i="1"/>
  <c r="AT82" i="1" s="1"/>
  <c r="V614" i="1"/>
  <c r="AT614" i="1" s="1"/>
  <c r="V882" i="1"/>
  <c r="AT882" i="1" s="1"/>
  <c r="V1125" i="1"/>
  <c r="AT1125" i="1" s="1"/>
  <c r="V1257" i="1"/>
  <c r="AT1257" i="1" s="1"/>
  <c r="V1411" i="1"/>
  <c r="AT1411" i="1" s="1"/>
  <c r="V1477" i="1"/>
  <c r="AT1477" i="1" s="1"/>
  <c r="V1587" i="1"/>
  <c r="AT1587" i="1" s="1"/>
  <c r="V1631" i="1"/>
  <c r="AT1631" i="1" s="1"/>
  <c r="V1675" i="1"/>
  <c r="AT1675" i="1" s="1"/>
  <c r="V1763" i="1"/>
  <c r="AT1763" i="1" s="1"/>
  <c r="V1808" i="1"/>
  <c r="AT1808" i="1" s="1"/>
  <c r="V1896" i="1"/>
  <c r="AT1896" i="1" s="1"/>
  <c r="V1940" i="1"/>
  <c r="AT1940" i="1" s="1"/>
  <c r="V1962" i="1"/>
  <c r="AT1962" i="1" s="1"/>
  <c r="V1984" i="1"/>
  <c r="AT1984" i="1" s="1"/>
  <c r="V2028" i="1"/>
  <c r="AT2028" i="1" s="1"/>
  <c r="V2050" i="1"/>
  <c r="AT2050" i="1" s="1"/>
  <c r="V2072" i="1"/>
  <c r="AT2072" i="1" s="1"/>
  <c r="V2094" i="1"/>
  <c r="AT2094" i="1" s="1"/>
  <c r="V2116" i="1"/>
  <c r="AT2116" i="1" s="1"/>
  <c r="V2138" i="1"/>
  <c r="AT2138" i="1" s="1"/>
  <c r="V392" i="1"/>
  <c r="AT392" i="1" s="1"/>
  <c r="V18" i="1"/>
  <c r="AT18" i="1" s="1"/>
  <c r="V40" i="1"/>
  <c r="AT40" i="1" s="1"/>
  <c r="V62" i="1"/>
  <c r="AT62" i="1" s="1"/>
  <c r="V84" i="1"/>
  <c r="AT84" i="1" s="1"/>
  <c r="V106" i="1"/>
  <c r="AT106" i="1" s="1"/>
  <c r="V128" i="1"/>
  <c r="AT128" i="1" s="1"/>
  <c r="V150" i="1"/>
  <c r="AT150" i="1" s="1"/>
  <c r="V172" i="1"/>
  <c r="AT172" i="1" s="1"/>
  <c r="V194" i="1"/>
  <c r="AT194" i="1" s="1"/>
  <c r="V217" i="1"/>
  <c r="AT217" i="1" s="1"/>
  <c r="V239" i="1"/>
  <c r="AT239" i="1" s="1"/>
  <c r="V283" i="1"/>
  <c r="AT283" i="1" s="1"/>
  <c r="V305" i="1"/>
  <c r="AT305" i="1" s="1"/>
  <c r="V350" i="1"/>
  <c r="AT350" i="1" s="1"/>
  <c r="V372" i="1"/>
  <c r="AT372" i="1" s="1"/>
  <c r="V394" i="1"/>
  <c r="AT394" i="1" s="1"/>
  <c r="V417" i="1"/>
  <c r="AT417" i="1" s="1"/>
  <c r="V439" i="1"/>
  <c r="AT439" i="1" s="1"/>
  <c r="V461" i="1"/>
  <c r="AT461" i="1" s="1"/>
  <c r="V483" i="1"/>
  <c r="AT483" i="1" s="1"/>
  <c r="V506" i="1"/>
  <c r="AT506" i="1" s="1"/>
  <c r="V528" i="1"/>
  <c r="AT528" i="1" s="1"/>
  <c r="V550" i="1"/>
  <c r="AT550" i="1" s="1"/>
  <c r="V572" i="1"/>
  <c r="AT572" i="1" s="1"/>
  <c r="V594" i="1"/>
  <c r="AT594" i="1" s="1"/>
  <c r="V617" i="1"/>
  <c r="AT617" i="1" s="1"/>
  <c r="V639" i="1"/>
  <c r="AT639" i="1" s="1"/>
  <c r="V661" i="1"/>
  <c r="AT661" i="1" s="1"/>
  <c r="V683" i="1"/>
  <c r="AT683" i="1" s="1"/>
  <c r="V705" i="1"/>
  <c r="AT705" i="1" s="1"/>
  <c r="V728" i="1"/>
  <c r="AT728" i="1" s="1"/>
  <c r="V751" i="1"/>
  <c r="AT751" i="1" s="1"/>
  <c r="V773" i="1"/>
  <c r="AT773" i="1" s="1"/>
  <c r="V795" i="1"/>
  <c r="AT795" i="1" s="1"/>
  <c r="V817" i="1"/>
  <c r="AT817" i="1" s="1"/>
  <c r="V839" i="1"/>
  <c r="AT839" i="1" s="1"/>
  <c r="V861" i="1"/>
  <c r="AT861" i="1" s="1"/>
  <c r="V884" i="1"/>
  <c r="AT884" i="1" s="1"/>
  <c r="V906" i="1"/>
  <c r="AT906" i="1" s="1"/>
  <c r="V928" i="1"/>
  <c r="AT928" i="1" s="1"/>
  <c r="V950" i="1"/>
  <c r="AT950" i="1" s="1"/>
  <c r="V972" i="1"/>
  <c r="AT972" i="1" s="1"/>
  <c r="V994" i="1"/>
  <c r="AT994" i="1" s="1"/>
  <c r="V1016" i="1"/>
  <c r="AT1016" i="1" s="1"/>
  <c r="V1039" i="1"/>
  <c r="AT1039" i="1" s="1"/>
  <c r="V1061" i="1"/>
  <c r="AT1061" i="1" s="1"/>
  <c r="V1083" i="1"/>
  <c r="AT1083" i="1" s="1"/>
  <c r="V1105" i="1"/>
  <c r="AT1105" i="1" s="1"/>
  <c r="V1127" i="1"/>
  <c r="AT1127" i="1" s="1"/>
  <c r="V1149" i="1"/>
  <c r="AT1149" i="1" s="1"/>
  <c r="V1171" i="1"/>
  <c r="AT1171" i="1" s="1"/>
  <c r="V1193" i="1"/>
  <c r="AT1193" i="1" s="1"/>
  <c r="V1215" i="1"/>
  <c r="AT1215" i="1" s="1"/>
  <c r="V1237" i="1"/>
  <c r="AT1237" i="1" s="1"/>
  <c r="V1259" i="1"/>
  <c r="AT1259" i="1" s="1"/>
  <c r="V1281" i="1"/>
  <c r="AT1281" i="1" s="1"/>
  <c r="V1303" i="1"/>
  <c r="AT1303" i="1" s="1"/>
  <c r="V1325" i="1"/>
  <c r="AT1325" i="1" s="1"/>
  <c r="V1347" i="1"/>
  <c r="AT1347" i="1" s="1"/>
  <c r="V1369" i="1"/>
  <c r="AT1369" i="1" s="1"/>
  <c r="V1391" i="1"/>
  <c r="AT1391" i="1" s="1"/>
  <c r="V1413" i="1"/>
  <c r="AT1413" i="1" s="1"/>
  <c r="V1435" i="1"/>
  <c r="AT1435" i="1" s="1"/>
  <c r="V1457" i="1"/>
  <c r="AT1457" i="1" s="1"/>
  <c r="V1479" i="1"/>
  <c r="AT1479" i="1" s="1"/>
  <c r="V1501" i="1"/>
  <c r="AT1501" i="1" s="1"/>
  <c r="V1523" i="1"/>
  <c r="AT1523" i="1" s="1"/>
  <c r="V1545" i="1"/>
  <c r="AT1545" i="1" s="1"/>
  <c r="V1567" i="1"/>
  <c r="AT1567" i="1" s="1"/>
  <c r="V1589" i="1"/>
  <c r="AT1589" i="1" s="1"/>
  <c r="V1611" i="1"/>
  <c r="AT1611" i="1" s="1"/>
  <c r="V1633" i="1"/>
  <c r="AT1633" i="1" s="1"/>
  <c r="V1655" i="1"/>
  <c r="AT1655" i="1" s="1"/>
  <c r="V1677" i="1"/>
  <c r="AT1677" i="1" s="1"/>
  <c r="V1699" i="1"/>
  <c r="AT1699" i="1" s="1"/>
  <c r="V1721" i="1"/>
  <c r="AT1721" i="1" s="1"/>
  <c r="V1743" i="1"/>
  <c r="AT1743" i="1" s="1"/>
  <c r="V1765" i="1"/>
  <c r="AT1765" i="1" s="1"/>
  <c r="V1787" i="1"/>
  <c r="AT1787" i="1" s="1"/>
  <c r="V1810" i="1"/>
  <c r="AT1810" i="1" s="1"/>
  <c r="V1832" i="1"/>
  <c r="AT1832" i="1" s="1"/>
  <c r="V1854" i="1"/>
  <c r="AT1854" i="1" s="1"/>
  <c r="V1876" i="1"/>
  <c r="AT1876" i="1" s="1"/>
  <c r="V1898" i="1"/>
  <c r="AT1898" i="1" s="1"/>
  <c r="V1942" i="1"/>
  <c r="AT1942" i="1" s="1"/>
  <c r="V1964" i="1"/>
  <c r="AT1964" i="1" s="1"/>
  <c r="V1986" i="1"/>
  <c r="AT1986" i="1" s="1"/>
  <c r="V2008" i="1"/>
  <c r="AT2008" i="1" s="1"/>
  <c r="V2030" i="1"/>
  <c r="AT2030" i="1" s="1"/>
  <c r="V2052" i="1"/>
  <c r="AT2052" i="1" s="1"/>
  <c r="V2074" i="1"/>
  <c r="AT2074" i="1" s="1"/>
  <c r="V2096" i="1"/>
  <c r="AT2096" i="1" s="1"/>
  <c r="V2118" i="1"/>
  <c r="AT2118" i="1" s="1"/>
  <c r="V2140" i="1"/>
  <c r="AT2140" i="1" s="1"/>
  <c r="V479" i="1"/>
  <c r="V496" i="1"/>
  <c r="AT496" i="1" s="1"/>
  <c r="V1335" i="1"/>
  <c r="AT1335" i="1" s="1"/>
  <c r="V95" i="1"/>
  <c r="AT95" i="1" s="1"/>
  <c r="V628" i="1"/>
  <c r="AT628" i="1" s="1"/>
  <c r="V1292" i="1"/>
  <c r="AT1292" i="1" s="1"/>
  <c r="V362" i="1"/>
  <c r="AT362" i="1" s="1"/>
  <c r="V785" i="1"/>
  <c r="AT785" i="1" s="1"/>
  <c r="V1403" i="1"/>
  <c r="AT1403" i="1" s="1"/>
  <c r="V97" i="1"/>
  <c r="AT97" i="1" s="1"/>
  <c r="V630" i="1"/>
  <c r="AT630" i="1" s="1"/>
  <c r="V1294" i="1"/>
  <c r="AT1294" i="1" s="1"/>
  <c r="V231" i="1"/>
  <c r="AT231" i="1" s="1"/>
  <c r="V520" i="1"/>
  <c r="AT520" i="1" s="1"/>
  <c r="V787" i="1"/>
  <c r="AT787" i="1" s="1"/>
  <c r="V1031" i="1"/>
  <c r="AT1031" i="1" s="1"/>
  <c r="V1295" i="1"/>
  <c r="AT1295" i="1" s="1"/>
  <c r="V1603" i="1"/>
  <c r="AT1603" i="1" s="1"/>
  <c r="V2110" i="1"/>
  <c r="AT2110" i="1" s="1"/>
  <c r="V12" i="1"/>
  <c r="AT12" i="1" s="1"/>
  <c r="V344" i="1"/>
  <c r="AT344" i="1" s="1"/>
  <c r="V722" i="1"/>
  <c r="AT722" i="1" s="1"/>
  <c r="V1099" i="1"/>
  <c r="AT1099" i="1" s="1"/>
  <c r="V1429" i="1"/>
  <c r="AT1429" i="1" s="1"/>
  <c r="V1848" i="1"/>
  <c r="AT1848" i="1" s="1"/>
  <c r="V145" i="1"/>
  <c r="AT145" i="1" s="1"/>
  <c r="V389" i="1"/>
  <c r="AT389" i="1" s="1"/>
  <c r="V685" i="1"/>
  <c r="AT685" i="1" s="1"/>
  <c r="V1364" i="1"/>
  <c r="AT1364" i="1" s="1"/>
  <c r="V1694" i="1"/>
  <c r="AT1694" i="1" s="1"/>
  <c r="V1981" i="1"/>
  <c r="AT1981" i="1" s="1"/>
  <c r="V257" i="1"/>
  <c r="AT257" i="1" s="1"/>
  <c r="V747" i="1"/>
  <c r="AT747" i="1" s="1"/>
  <c r="V1012" i="1"/>
  <c r="AT1012" i="1" s="1"/>
  <c r="V1299" i="1"/>
  <c r="AT1299" i="1" s="1"/>
  <c r="V1607" i="1"/>
  <c r="AT1607" i="1" s="1"/>
  <c r="V1938" i="1"/>
  <c r="AT1938" i="1" s="1"/>
  <c r="V302" i="1"/>
  <c r="AT302" i="1" s="1"/>
  <c r="V881" i="1"/>
  <c r="AT881" i="1" s="1"/>
  <c r="V1190" i="1"/>
  <c r="AT1190" i="1" s="1"/>
  <c r="V1498" i="1"/>
  <c r="AT1498" i="1" s="1"/>
  <c r="V1718" i="1"/>
  <c r="AT1718" i="1" s="1"/>
  <c r="V2027" i="1"/>
  <c r="AT2027" i="1" s="1"/>
  <c r="V104" i="1"/>
  <c r="AT104" i="1" s="1"/>
  <c r="V659" i="1"/>
  <c r="AT659" i="1" s="1"/>
  <c r="V1014" i="1"/>
  <c r="AT1014" i="1" s="1"/>
  <c r="V1323" i="1"/>
  <c r="AT1323" i="1" s="1"/>
  <c r="V1719" i="1"/>
  <c r="AT1719" i="1" s="1"/>
  <c r="V19" i="1"/>
  <c r="AT19" i="1" s="1"/>
  <c r="V41" i="1"/>
  <c r="AT41" i="1" s="1"/>
  <c r="V63" i="1"/>
  <c r="AT63" i="1" s="1"/>
  <c r="V85" i="1"/>
  <c r="AT85" i="1" s="1"/>
  <c r="V107" i="1"/>
  <c r="AT107" i="1" s="1"/>
  <c r="V129" i="1"/>
  <c r="AT129" i="1" s="1"/>
  <c r="V151" i="1"/>
  <c r="AT151" i="1" s="1"/>
  <c r="V173" i="1"/>
  <c r="AT173" i="1" s="1"/>
  <c r="V196" i="1"/>
  <c r="AT196" i="1" s="1"/>
  <c r="V218" i="1"/>
  <c r="AT218" i="1" s="1"/>
  <c r="V240" i="1"/>
  <c r="AT240" i="1" s="1"/>
  <c r="V262" i="1"/>
  <c r="AT262" i="1" s="1"/>
  <c r="V284" i="1"/>
  <c r="AT284" i="1" s="1"/>
  <c r="V306" i="1"/>
  <c r="AT306" i="1" s="1"/>
  <c r="V328" i="1"/>
  <c r="AT328" i="1" s="1"/>
  <c r="V351" i="1"/>
  <c r="AT351" i="1" s="1"/>
  <c r="V373" i="1"/>
  <c r="AT373" i="1" s="1"/>
  <c r="V395" i="1"/>
  <c r="AT395" i="1" s="1"/>
  <c r="V418" i="1"/>
  <c r="AT418" i="1" s="1"/>
  <c r="V440" i="1"/>
  <c r="AT440" i="1" s="1"/>
  <c r="V462" i="1"/>
  <c r="AT462" i="1" s="1"/>
  <c r="V484" i="1"/>
  <c r="AT484" i="1" s="1"/>
  <c r="V507" i="1"/>
  <c r="AT507" i="1" s="1"/>
  <c r="V529" i="1"/>
  <c r="AT529" i="1" s="1"/>
  <c r="V551" i="1"/>
  <c r="AT551" i="1" s="1"/>
  <c r="V573" i="1"/>
  <c r="AT573" i="1" s="1"/>
  <c r="V595" i="1"/>
  <c r="AT595" i="1" s="1"/>
  <c r="V618" i="1"/>
  <c r="AT618" i="1" s="1"/>
  <c r="V640" i="1"/>
  <c r="AT640" i="1" s="1"/>
  <c r="V662" i="1"/>
  <c r="AT662" i="1" s="1"/>
  <c r="V684" i="1"/>
  <c r="AT684" i="1" s="1"/>
  <c r="V706" i="1"/>
  <c r="AT706" i="1" s="1"/>
  <c r="V729" i="1"/>
  <c r="AT729" i="1" s="1"/>
  <c r="V752" i="1"/>
  <c r="AT752" i="1" s="1"/>
  <c r="V774" i="1"/>
  <c r="AT774" i="1" s="1"/>
  <c r="V796" i="1"/>
  <c r="AT796" i="1" s="1"/>
  <c r="V818" i="1"/>
  <c r="AT818" i="1" s="1"/>
  <c r="V840" i="1"/>
  <c r="V862" i="1"/>
  <c r="AT862" i="1" s="1"/>
  <c r="V885" i="1"/>
  <c r="AT885" i="1" s="1"/>
  <c r="V907" i="1"/>
  <c r="AT907" i="1" s="1"/>
  <c r="V929" i="1"/>
  <c r="AT929" i="1" s="1"/>
  <c r="V951" i="1"/>
  <c r="AT951" i="1" s="1"/>
  <c r="V973" i="1"/>
  <c r="AT973" i="1" s="1"/>
  <c r="V995" i="1"/>
  <c r="AT995" i="1" s="1"/>
  <c r="V1017" i="1"/>
  <c r="AT1017" i="1" s="1"/>
  <c r="V1040" i="1"/>
  <c r="AT1040" i="1" s="1"/>
  <c r="V1062" i="1"/>
  <c r="AT1062" i="1" s="1"/>
  <c r="V1084" i="1"/>
  <c r="AT1084" i="1" s="1"/>
  <c r="V1106" i="1"/>
  <c r="AT1106" i="1" s="1"/>
  <c r="V525" i="1"/>
  <c r="AT525" i="1" s="1"/>
  <c r="V1150" i="1"/>
  <c r="AT1150" i="1" s="1"/>
  <c r="V1172" i="1"/>
  <c r="AT1172" i="1" s="1"/>
  <c r="V1194" i="1"/>
  <c r="AT1194" i="1" s="1"/>
  <c r="V1216" i="1"/>
  <c r="AT1216" i="1" s="1"/>
  <c r="V1238" i="1"/>
  <c r="AT1238" i="1" s="1"/>
  <c r="V1260" i="1"/>
  <c r="AT1260" i="1" s="1"/>
  <c r="V1282" i="1"/>
  <c r="AT1282" i="1" s="1"/>
  <c r="V1304" i="1"/>
  <c r="AT1304" i="1" s="1"/>
  <c r="V1326" i="1"/>
  <c r="AT1326" i="1" s="1"/>
  <c r="V1348" i="1"/>
  <c r="AT1348" i="1" s="1"/>
  <c r="V1370" i="1"/>
  <c r="AT1370" i="1" s="1"/>
  <c r="V1392" i="1"/>
  <c r="AT1392" i="1" s="1"/>
  <c r="V1414" i="1"/>
  <c r="AT1414" i="1" s="1"/>
  <c r="V1436" i="1"/>
  <c r="AT1436" i="1" s="1"/>
  <c r="V1458" i="1"/>
  <c r="AT1458" i="1" s="1"/>
  <c r="V1480" i="1"/>
  <c r="AT1480" i="1" s="1"/>
  <c r="V1502" i="1"/>
  <c r="AT1502" i="1" s="1"/>
  <c r="V1524" i="1"/>
  <c r="AT1524" i="1" s="1"/>
  <c r="V1546" i="1"/>
  <c r="AT1546" i="1" s="1"/>
  <c r="V1568" i="1"/>
  <c r="AT1568" i="1" s="1"/>
  <c r="V1590" i="1"/>
  <c r="AT1590" i="1" s="1"/>
  <c r="V1612" i="1"/>
  <c r="AT1612" i="1" s="1"/>
  <c r="V1634" i="1"/>
  <c r="AT1634" i="1" s="1"/>
  <c r="V1656" i="1"/>
  <c r="AT1656" i="1" s="1"/>
  <c r="V1678" i="1"/>
  <c r="AT1678" i="1" s="1"/>
  <c r="V1700" i="1"/>
  <c r="AT1700" i="1" s="1"/>
  <c r="V1722" i="1"/>
  <c r="AT1722" i="1" s="1"/>
  <c r="V1744" i="1"/>
  <c r="AT1744" i="1" s="1"/>
  <c r="V1766" i="1"/>
  <c r="AT1766" i="1" s="1"/>
  <c r="V1789" i="1"/>
  <c r="AT1789" i="1" s="1"/>
  <c r="V1811" i="1"/>
  <c r="AT1811" i="1" s="1"/>
  <c r="V1833" i="1"/>
  <c r="AT1833" i="1" s="1"/>
  <c r="V1855" i="1"/>
  <c r="AT1855" i="1" s="1"/>
  <c r="V1877" i="1"/>
  <c r="AT1877" i="1" s="1"/>
  <c r="V1899" i="1"/>
  <c r="AT1899" i="1" s="1"/>
  <c r="V1921" i="1"/>
  <c r="AT1921" i="1" s="1"/>
  <c r="V1943" i="1"/>
  <c r="AT1943" i="1" s="1"/>
  <c r="V1965" i="1"/>
  <c r="AT1965" i="1" s="1"/>
  <c r="V1987" i="1"/>
  <c r="AT1987" i="1" s="1"/>
  <c r="V2009" i="1"/>
  <c r="AT2009" i="1" s="1"/>
  <c r="V2031" i="1"/>
  <c r="AT2031" i="1" s="1"/>
  <c r="V2053" i="1"/>
  <c r="AT2053" i="1" s="1"/>
  <c r="V2075" i="1"/>
  <c r="AT2075" i="1" s="1"/>
  <c r="V2097" i="1"/>
  <c r="AT2097" i="1" s="1"/>
  <c r="V2119" i="1"/>
  <c r="AT2119" i="1" s="1"/>
  <c r="V2141" i="1"/>
  <c r="AT2141" i="1" s="1"/>
  <c r="V556" i="1"/>
  <c r="AT556" i="1" s="1"/>
  <c r="V616" i="1"/>
  <c r="AT616" i="1" s="1"/>
  <c r="V916" i="1"/>
  <c r="AT916" i="1" s="1"/>
  <c r="V1533" i="1"/>
  <c r="AT1533" i="1" s="1"/>
  <c r="V183" i="1"/>
  <c r="AT183" i="1" s="1"/>
  <c r="V739" i="1"/>
  <c r="AT739" i="1" s="1"/>
  <c r="V1402" i="1"/>
  <c r="AT1402" i="1" s="1"/>
  <c r="V606" i="1"/>
  <c r="AT606" i="1" s="1"/>
  <c r="V1337" i="1"/>
  <c r="AT1337" i="1" s="1"/>
  <c r="V53" i="1"/>
  <c r="AT53" i="1" s="1"/>
  <c r="V430" i="1"/>
  <c r="AT430" i="1" s="1"/>
  <c r="V897" i="1"/>
  <c r="AT897" i="1" s="1"/>
  <c r="V1558" i="1"/>
  <c r="AT1558" i="1" s="1"/>
  <c r="V120" i="1"/>
  <c r="AT120" i="1" s="1"/>
  <c r="V498" i="1"/>
  <c r="AT498" i="1" s="1"/>
  <c r="V809" i="1"/>
  <c r="AT809" i="1" s="1"/>
  <c r="V49" i="1"/>
  <c r="AT49" i="1" s="1"/>
  <c r="V1449" i="1"/>
  <c r="AT1449" i="1" s="1"/>
  <c r="V1713" i="1"/>
  <c r="AT1713" i="1" s="1"/>
  <c r="V235" i="1"/>
  <c r="AT235" i="1" s="1"/>
  <c r="V56" i="1"/>
  <c r="AT56" i="1" s="1"/>
  <c r="V233" i="1"/>
  <c r="AT233" i="1" s="1"/>
  <c r="V388" i="1"/>
  <c r="AT388" i="1" s="1"/>
  <c r="V588" i="1"/>
  <c r="AT588" i="1" s="1"/>
  <c r="V789" i="1"/>
  <c r="AT789" i="1" s="1"/>
  <c r="V944" i="1"/>
  <c r="AT944" i="1" s="1"/>
  <c r="V1077" i="1"/>
  <c r="AT1077" i="1" s="1"/>
  <c r="V1231" i="1"/>
  <c r="AT1231" i="1" s="1"/>
  <c r="V1363" i="1"/>
  <c r="AT1363" i="1" s="1"/>
  <c r="V1539" i="1"/>
  <c r="AT1539" i="1" s="1"/>
  <c r="V1671" i="1"/>
  <c r="AT1671" i="1" s="1"/>
  <c r="V1826" i="1"/>
  <c r="AT1826" i="1" s="1"/>
  <c r="V2002" i="1"/>
  <c r="AT2002" i="1" s="1"/>
  <c r="V456" i="1"/>
  <c r="AT456" i="1" s="1"/>
  <c r="V812" i="1"/>
  <c r="AT812" i="1" s="1"/>
  <c r="V1166" i="1"/>
  <c r="AT1166" i="1" s="1"/>
  <c r="V1474" i="1"/>
  <c r="AT1474" i="1" s="1"/>
  <c r="V1827" i="1"/>
  <c r="AT1827" i="1" s="1"/>
  <c r="V102" i="1"/>
  <c r="AT102" i="1" s="1"/>
  <c r="V435" i="1"/>
  <c r="AT435" i="1" s="1"/>
  <c r="V635" i="1"/>
  <c r="AT635" i="1" s="1"/>
  <c r="V879" i="1"/>
  <c r="AT879" i="1" s="1"/>
  <c r="V1123" i="1"/>
  <c r="AT1123" i="1" s="1"/>
  <c r="V1343" i="1"/>
  <c r="AT1343" i="1" s="1"/>
  <c r="V1585" i="1"/>
  <c r="AT1585" i="1" s="1"/>
  <c r="V1828" i="1"/>
  <c r="AT1828" i="1" s="1"/>
  <c r="V2048" i="1"/>
  <c r="AT2048" i="1" s="1"/>
  <c r="V37" i="1"/>
  <c r="AT37" i="1" s="1"/>
  <c r="V369" i="1"/>
  <c r="AT369" i="1" s="1"/>
  <c r="V680" i="1"/>
  <c r="AT680" i="1" s="1"/>
  <c r="V1036" i="1"/>
  <c r="AT1036" i="1" s="1"/>
  <c r="V1344" i="1"/>
  <c r="AT1344" i="1" s="1"/>
  <c r="V1696" i="1"/>
  <c r="AT1696" i="1" s="1"/>
  <c r="V485" i="1"/>
  <c r="AT485" i="1" s="1"/>
  <c r="V303" i="1"/>
  <c r="AT303" i="1" s="1"/>
  <c r="V504" i="1"/>
  <c r="AT504" i="1" s="1"/>
  <c r="V637" i="1"/>
  <c r="AT637" i="1" s="1"/>
  <c r="V815" i="1"/>
  <c r="AT815" i="1" s="1"/>
  <c r="V904" i="1"/>
  <c r="AT904" i="1" s="1"/>
  <c r="V1059" i="1"/>
  <c r="AT1059" i="1" s="1"/>
  <c r="V1191" i="1"/>
  <c r="AT1191" i="1" s="1"/>
  <c r="V1345" i="1"/>
  <c r="AT1345" i="1" s="1"/>
  <c r="V1499" i="1"/>
  <c r="AT1499" i="1" s="1"/>
  <c r="V1785" i="1"/>
  <c r="AT1785" i="1" s="1"/>
  <c r="V20" i="1"/>
  <c r="AT20" i="1" s="1"/>
  <c r="V42" i="1"/>
  <c r="AT42" i="1" s="1"/>
  <c r="V64" i="1"/>
  <c r="AT64" i="1" s="1"/>
  <c r="V86" i="1"/>
  <c r="AT86" i="1" s="1"/>
  <c r="V130" i="1"/>
  <c r="AT130" i="1" s="1"/>
  <c r="V152" i="1"/>
  <c r="AT152" i="1" s="1"/>
  <c r="V174" i="1"/>
  <c r="AT174" i="1" s="1"/>
  <c r="V219" i="1"/>
  <c r="AT219" i="1" s="1"/>
  <c r="V241" i="1"/>
  <c r="AT241" i="1" s="1"/>
  <c r="V263" i="1"/>
  <c r="AT263" i="1" s="1"/>
  <c r="V285" i="1"/>
  <c r="AT285" i="1" s="1"/>
  <c r="V329" i="1"/>
  <c r="AT329" i="1" s="1"/>
  <c r="V352" i="1"/>
  <c r="AT352" i="1" s="1"/>
  <c r="V396" i="1"/>
  <c r="AT396" i="1" s="1"/>
  <c r="V419" i="1"/>
  <c r="AT419" i="1" s="1"/>
  <c r="V441" i="1"/>
  <c r="AT441" i="1" s="1"/>
  <c r="V463" i="1"/>
  <c r="AT463" i="1" s="1"/>
  <c r="V1076" i="1"/>
  <c r="AT1076" i="1" s="1"/>
  <c r="V508" i="1"/>
  <c r="AT508" i="1" s="1"/>
  <c r="V530" i="1"/>
  <c r="AT530" i="1" s="1"/>
  <c r="V552" i="1"/>
  <c r="AT552" i="1" s="1"/>
  <c r="V574" i="1"/>
  <c r="AT574" i="1" s="1"/>
  <c r="V596" i="1"/>
  <c r="AT596" i="1" s="1"/>
  <c r="V619" i="1"/>
  <c r="AT619" i="1" s="1"/>
  <c r="V641" i="1"/>
  <c r="AT641" i="1" s="1"/>
  <c r="V663" i="1"/>
  <c r="AT663" i="1" s="1"/>
  <c r="V1382" i="1"/>
  <c r="AT1382" i="1" s="1"/>
  <c r="V708" i="1"/>
  <c r="AT708" i="1" s="1"/>
  <c r="V730" i="1"/>
  <c r="AT730" i="1" s="1"/>
  <c r="V753" i="1"/>
  <c r="AT753" i="1" s="1"/>
  <c r="V775" i="1"/>
  <c r="AT775" i="1" s="1"/>
  <c r="V797" i="1"/>
  <c r="AT797" i="1" s="1"/>
  <c r="V819" i="1"/>
  <c r="AT819" i="1" s="1"/>
  <c r="V841" i="1"/>
  <c r="AT841" i="1" s="1"/>
  <c r="V863" i="1"/>
  <c r="AT863" i="1" s="1"/>
  <c r="V886" i="1"/>
  <c r="AT886" i="1" s="1"/>
  <c r="V908" i="1"/>
  <c r="AT908" i="1" s="1"/>
  <c r="V930" i="1"/>
  <c r="AT930" i="1" s="1"/>
  <c r="V952" i="1"/>
  <c r="AT952" i="1" s="1"/>
  <c r="V974" i="1"/>
  <c r="AT974" i="1" s="1"/>
  <c r="V996" i="1"/>
  <c r="AT996" i="1" s="1"/>
  <c r="V1018" i="1"/>
  <c r="AT1018" i="1" s="1"/>
  <c r="V1041" i="1"/>
  <c r="AT1041" i="1" s="1"/>
  <c r="V1063" i="1"/>
  <c r="AT1063" i="1" s="1"/>
  <c r="V1085" i="1"/>
  <c r="AT1085" i="1" s="1"/>
  <c r="V1107" i="1"/>
  <c r="AT1107" i="1" s="1"/>
  <c r="V1129" i="1"/>
  <c r="AT1129" i="1" s="1"/>
  <c r="V1151" i="1"/>
  <c r="AT1151" i="1" s="1"/>
  <c r="V1173" i="1"/>
  <c r="AT1173" i="1" s="1"/>
  <c r="V1195" i="1"/>
  <c r="AT1195" i="1" s="1"/>
  <c r="V1217" i="1"/>
  <c r="AT1217" i="1" s="1"/>
  <c r="V1239" i="1"/>
  <c r="AT1239" i="1" s="1"/>
  <c r="V1261" i="1"/>
  <c r="AT1261" i="1" s="1"/>
  <c r="V1283" i="1"/>
  <c r="AT1283" i="1" s="1"/>
  <c r="V1305" i="1"/>
  <c r="AT1305" i="1" s="1"/>
  <c r="V1349" i="1"/>
  <c r="AT1349" i="1" s="1"/>
  <c r="V1371" i="1"/>
  <c r="AT1371" i="1" s="1"/>
  <c r="V1393" i="1"/>
  <c r="AT1393" i="1" s="1"/>
  <c r="V1415" i="1"/>
  <c r="AT1415" i="1" s="1"/>
  <c r="V1437" i="1"/>
  <c r="AT1437" i="1" s="1"/>
  <c r="V1459" i="1"/>
  <c r="AT1459" i="1" s="1"/>
  <c r="V1481" i="1"/>
  <c r="AT1481" i="1" s="1"/>
  <c r="V1503" i="1"/>
  <c r="AT1503" i="1" s="1"/>
  <c r="V1547" i="1"/>
  <c r="AT1547" i="1" s="1"/>
  <c r="V1569" i="1"/>
  <c r="AT1569" i="1" s="1"/>
  <c r="V1591" i="1"/>
  <c r="AT1591" i="1" s="1"/>
  <c r="V1613" i="1"/>
  <c r="AT1613" i="1" s="1"/>
  <c r="V1635" i="1"/>
  <c r="AT1635" i="1" s="1"/>
  <c r="V1657" i="1"/>
  <c r="AT1657" i="1" s="1"/>
  <c r="V1679" i="1"/>
  <c r="AT1679" i="1" s="1"/>
  <c r="V1701" i="1"/>
  <c r="AT1701" i="1" s="1"/>
  <c r="V1723" i="1"/>
  <c r="AT1723" i="1" s="1"/>
  <c r="V1745" i="1"/>
  <c r="AT1745" i="1" s="1"/>
  <c r="V1767" i="1"/>
  <c r="AT1767" i="1" s="1"/>
  <c r="V1790" i="1"/>
  <c r="AT1790" i="1" s="1"/>
  <c r="V1812" i="1"/>
  <c r="AT1812" i="1" s="1"/>
  <c r="V1834" i="1"/>
  <c r="AT1834" i="1" s="1"/>
  <c r="V1856" i="1"/>
  <c r="AT1856" i="1" s="1"/>
  <c r="V1878" i="1"/>
  <c r="AT1878" i="1" s="1"/>
  <c r="V1900" i="1"/>
  <c r="AT1900" i="1" s="1"/>
  <c r="V1922" i="1"/>
  <c r="AT1922" i="1" s="1"/>
  <c r="V1944" i="1"/>
  <c r="AT1944" i="1" s="1"/>
  <c r="V1966" i="1"/>
  <c r="AT1966" i="1" s="1"/>
  <c r="V1988" i="1"/>
  <c r="AT1988" i="1" s="1"/>
  <c r="V2010" i="1"/>
  <c r="AT2010" i="1" s="1"/>
  <c r="V2032" i="1"/>
  <c r="AT2032" i="1" s="1"/>
  <c r="V2054" i="1"/>
  <c r="AT2054" i="1" s="1"/>
  <c r="V2076" i="1"/>
  <c r="AT2076" i="1" s="1"/>
  <c r="V2098" i="1"/>
  <c r="AT2098" i="1" s="1"/>
  <c r="V2120" i="1"/>
  <c r="AT2120" i="1" s="1"/>
  <c r="V2142" i="1"/>
  <c r="AT2142" i="1" s="1"/>
  <c r="V715" i="1"/>
  <c r="AT715" i="1" s="1"/>
  <c r="V880" i="1"/>
  <c r="AT880" i="1" s="1"/>
  <c r="V1004" i="1"/>
  <c r="AT1004" i="1" s="1"/>
  <c r="V1621" i="1"/>
  <c r="AT1621" i="1" s="1"/>
  <c r="V161" i="1"/>
  <c r="AT161" i="1" s="1"/>
  <c r="V494" i="1"/>
  <c r="AT494" i="1" s="1"/>
  <c r="V961" i="1"/>
  <c r="AT961" i="1" s="1"/>
  <c r="V1512" i="1"/>
  <c r="AT1512" i="1" s="1"/>
  <c r="V295" i="1"/>
  <c r="AT295" i="1" s="1"/>
  <c r="V540" i="1"/>
  <c r="AT540" i="1" s="1"/>
  <c r="V807" i="1"/>
  <c r="AT807" i="1" s="1"/>
  <c r="V1183" i="1"/>
  <c r="AT1183" i="1" s="1"/>
  <c r="V1667" i="1"/>
  <c r="AT1667" i="1" s="1"/>
  <c r="V497" i="1"/>
  <c r="AT497" i="1" s="1"/>
  <c r="V1228" i="1"/>
  <c r="AT1228" i="1" s="1"/>
  <c r="V453" i="1"/>
  <c r="AT453" i="1" s="1"/>
  <c r="V144" i="1"/>
  <c r="AT144" i="1" s="1"/>
  <c r="V255" i="1"/>
  <c r="AT255" i="1" s="1"/>
  <c r="V433" i="1"/>
  <c r="AT433" i="1" s="1"/>
  <c r="V544" i="1"/>
  <c r="AT544" i="1" s="1"/>
  <c r="V633" i="1"/>
  <c r="AT633" i="1" s="1"/>
  <c r="V745" i="1"/>
  <c r="AT745" i="1" s="1"/>
  <c r="V833" i="1"/>
  <c r="AT833" i="1" s="1"/>
  <c r="V966" i="1"/>
  <c r="AT966" i="1" s="1"/>
  <c r="V1010" i="1"/>
  <c r="AT1010" i="1" s="1"/>
  <c r="V1187" i="1"/>
  <c r="AT1187" i="1" s="1"/>
  <c r="V1319" i="1"/>
  <c r="AT1319" i="1" s="1"/>
  <c r="V1407" i="1"/>
  <c r="AT1407" i="1" s="1"/>
  <c r="V1561" i="1"/>
  <c r="AT1561" i="1" s="1"/>
  <c r="V1649" i="1"/>
  <c r="AT1649" i="1" s="1"/>
  <c r="V1759" i="1"/>
  <c r="AT1759" i="1" s="1"/>
  <c r="V1870" i="1"/>
  <c r="AT1870" i="1" s="1"/>
  <c r="V1980" i="1"/>
  <c r="AT1980" i="1" s="1"/>
  <c r="V2046" i="1"/>
  <c r="AT2046" i="1" s="1"/>
  <c r="V2090" i="1"/>
  <c r="AT2090" i="1" s="1"/>
  <c r="V35" i="1"/>
  <c r="AT35" i="1" s="1"/>
  <c r="V167" i="1"/>
  <c r="AT167" i="1" s="1"/>
  <c r="V256" i="1"/>
  <c r="AT256" i="1" s="1"/>
  <c r="V367" i="1"/>
  <c r="AT367" i="1" s="1"/>
  <c r="V501" i="1"/>
  <c r="AT501" i="1" s="1"/>
  <c r="V589" i="1"/>
  <c r="AT589" i="1" s="1"/>
  <c r="V678" i="1"/>
  <c r="AT678" i="1" s="1"/>
  <c r="V790" i="1"/>
  <c r="AT790" i="1" s="1"/>
  <c r="V901" i="1"/>
  <c r="AT901" i="1" s="1"/>
  <c r="V967" i="1"/>
  <c r="AT967" i="1" s="1"/>
  <c r="V1513" i="1"/>
  <c r="AT1513" i="1" s="1"/>
  <c r="V1188" i="1"/>
  <c r="AT1188" i="1" s="1"/>
  <c r="V1254" i="1"/>
  <c r="AT1254" i="1" s="1"/>
  <c r="V1298" i="1"/>
  <c r="AT1298" i="1" s="1"/>
  <c r="V1386" i="1"/>
  <c r="AT1386" i="1" s="1"/>
  <c r="V1496" i="1"/>
  <c r="AT1496" i="1" s="1"/>
  <c r="V1606" i="1"/>
  <c r="AT1606" i="1" s="1"/>
  <c r="V1672" i="1"/>
  <c r="AT1672" i="1" s="1"/>
  <c r="V1738" i="1"/>
  <c r="AT1738" i="1" s="1"/>
  <c r="V1871" i="1"/>
  <c r="AT1871" i="1" s="1"/>
  <c r="V1937" i="1"/>
  <c r="AT1937" i="1" s="1"/>
  <c r="V2025" i="1"/>
  <c r="AT2025" i="1" s="1"/>
  <c r="V2113" i="1"/>
  <c r="AT2113" i="1" s="1"/>
  <c r="V347" i="1"/>
  <c r="AT347" i="1" s="1"/>
  <c r="V8" i="1"/>
  <c r="V80" i="1"/>
  <c r="AT80" i="1" s="1"/>
  <c r="V213" i="1"/>
  <c r="AT213" i="1" s="1"/>
  <c r="V390" i="1"/>
  <c r="AT390" i="1" s="1"/>
  <c r="V502" i="1"/>
  <c r="AT502" i="1" s="1"/>
  <c r="V363" i="1"/>
  <c r="AT363" i="1" s="1"/>
  <c r="V724" i="1"/>
  <c r="AT724" i="1" s="1"/>
  <c r="V835" i="1"/>
  <c r="AT835" i="1" s="1"/>
  <c r="V946" i="1"/>
  <c r="AT946" i="1" s="1"/>
  <c r="V1057" i="1"/>
  <c r="AT1057" i="1" s="1"/>
  <c r="V1167" i="1"/>
  <c r="AT1167" i="1" s="1"/>
  <c r="V1321" i="1"/>
  <c r="AT1321" i="1" s="1"/>
  <c r="V1387" i="1"/>
  <c r="AT1387" i="1" s="1"/>
  <c r="V1519" i="1"/>
  <c r="AT1519" i="1" s="1"/>
  <c r="V1651" i="1"/>
  <c r="AT1651" i="1" s="1"/>
  <c r="V1761" i="1"/>
  <c r="AT1761" i="1" s="1"/>
  <c r="V1916" i="1"/>
  <c r="AT1916" i="1" s="1"/>
  <c r="V2092" i="1"/>
  <c r="AT2092" i="1" s="1"/>
  <c r="V81" i="1"/>
  <c r="AT81" i="1" s="1"/>
  <c r="V236" i="1"/>
  <c r="AT236" i="1" s="1"/>
  <c r="V280" i="1"/>
  <c r="AT280" i="1" s="1"/>
  <c r="V391" i="1"/>
  <c r="AT391" i="1" s="1"/>
  <c r="V458" i="1"/>
  <c r="AT458" i="1" s="1"/>
  <c r="V547" i="1"/>
  <c r="AT547" i="1" s="1"/>
  <c r="V658" i="1"/>
  <c r="AT658" i="1" s="1"/>
  <c r="V725" i="1"/>
  <c r="AT725" i="1" s="1"/>
  <c r="V858" i="1"/>
  <c r="AT858" i="1" s="1"/>
  <c r="V947" i="1"/>
  <c r="AT947" i="1" s="1"/>
  <c r="V1013" i="1"/>
  <c r="AT1013" i="1" s="1"/>
  <c r="V1102" i="1"/>
  <c r="AT1102" i="1" s="1"/>
  <c r="V1212" i="1"/>
  <c r="AT1212" i="1" s="1"/>
  <c r="V1300" i="1"/>
  <c r="AT1300" i="1" s="1"/>
  <c r="V1366" i="1"/>
  <c r="AT1366" i="1" s="1"/>
  <c r="V1520" i="1"/>
  <c r="AT1520" i="1" s="1"/>
  <c r="V1608" i="1"/>
  <c r="AT1608" i="1" s="1"/>
  <c r="V1652" i="1"/>
  <c r="AT1652" i="1" s="1"/>
  <c r="V1762" i="1"/>
  <c r="AT1762" i="1" s="1"/>
  <c r="V1895" i="1"/>
  <c r="AT1895" i="1" s="1"/>
  <c r="V1961" i="1"/>
  <c r="AT1961" i="1" s="1"/>
  <c r="V2005" i="1"/>
  <c r="AT2005" i="1" s="1"/>
  <c r="V2093" i="1"/>
  <c r="AT2093" i="1" s="1"/>
  <c r="V2137" i="1"/>
  <c r="AT2137" i="1" s="1"/>
  <c r="V481" i="1"/>
  <c r="AT481" i="1" s="1"/>
  <c r="V749" i="1"/>
  <c r="AT749" i="1" s="1"/>
  <c r="V1037" i="1"/>
  <c r="AT1037" i="1" s="1"/>
  <c r="V1279" i="1"/>
  <c r="AT1279" i="1" s="1"/>
  <c r="V1565" i="1"/>
  <c r="AT1565" i="1" s="1"/>
  <c r="V1874" i="1"/>
  <c r="AT1874" i="1" s="1"/>
  <c r="V21" i="1"/>
  <c r="AT21" i="1" s="1"/>
  <c r="V43" i="1"/>
  <c r="AT43" i="1" s="1"/>
  <c r="V65" i="1"/>
  <c r="AT65" i="1" s="1"/>
  <c r="V87" i="1"/>
  <c r="AT87" i="1" s="1"/>
  <c r="V2091" i="1"/>
  <c r="AT2091" i="1" s="1"/>
  <c r="V131" i="1"/>
  <c r="AT131" i="1" s="1"/>
  <c r="V153" i="1"/>
  <c r="AT153" i="1" s="1"/>
  <c r="V175" i="1"/>
  <c r="AT175" i="1" s="1"/>
  <c r="V198" i="1"/>
  <c r="AT198" i="1" s="1"/>
  <c r="V242" i="1"/>
  <c r="AT242" i="1" s="1"/>
  <c r="V264" i="1"/>
  <c r="AT264" i="1" s="1"/>
  <c r="V286" i="1"/>
  <c r="AT286" i="1" s="1"/>
  <c r="V308" i="1"/>
  <c r="AT308" i="1" s="1"/>
  <c r="V330" i="1"/>
  <c r="AT330" i="1" s="1"/>
  <c r="V353" i="1"/>
  <c r="AT353" i="1" s="1"/>
  <c r="V375" i="1"/>
  <c r="AT375" i="1" s="1"/>
  <c r="V397" i="1"/>
  <c r="AT397" i="1" s="1"/>
  <c r="V420" i="1"/>
  <c r="AT420" i="1" s="1"/>
  <c r="V442" i="1"/>
  <c r="AT442" i="1" s="1"/>
  <c r="V464" i="1"/>
  <c r="AT464" i="1" s="1"/>
  <c r="V38" i="1"/>
  <c r="AT38" i="1" s="1"/>
  <c r="V509" i="1"/>
  <c r="AT509" i="1" s="1"/>
  <c r="V531" i="1"/>
  <c r="AT531" i="1" s="1"/>
  <c r="V553" i="1"/>
  <c r="AT553" i="1" s="1"/>
  <c r="V575" i="1"/>
  <c r="AT575" i="1" s="1"/>
  <c r="V597" i="1"/>
  <c r="AT597" i="1" s="1"/>
  <c r="V620" i="1"/>
  <c r="AT620" i="1" s="1"/>
  <c r="V642" i="1"/>
  <c r="AT642" i="1" s="1"/>
  <c r="V664" i="1"/>
  <c r="AT664" i="1" s="1"/>
  <c r="V686" i="1"/>
  <c r="AT686" i="1" s="1"/>
  <c r="V709" i="1"/>
  <c r="AT709" i="1" s="1"/>
  <c r="V731" i="1"/>
  <c r="AT731" i="1" s="1"/>
  <c r="V754" i="1"/>
  <c r="AT754" i="1" s="1"/>
  <c r="V776" i="1"/>
  <c r="AT776" i="1" s="1"/>
  <c r="V798" i="1"/>
  <c r="AT798" i="1" s="1"/>
  <c r="V820" i="1"/>
  <c r="AT820" i="1" s="1"/>
  <c r="V842" i="1"/>
  <c r="AT842" i="1" s="1"/>
  <c r="V864" i="1"/>
  <c r="AT864" i="1" s="1"/>
  <c r="V887" i="1"/>
  <c r="AT887" i="1" s="1"/>
  <c r="V909" i="1"/>
  <c r="AT909" i="1" s="1"/>
  <c r="V931" i="1"/>
  <c r="AT931" i="1" s="1"/>
  <c r="V953" i="1"/>
  <c r="AT953" i="1" s="1"/>
  <c r="V975" i="1"/>
  <c r="AT975" i="1" s="1"/>
  <c r="V997" i="1"/>
  <c r="AT997" i="1" s="1"/>
  <c r="V1019" i="1"/>
  <c r="AT1019" i="1" s="1"/>
  <c r="V1042" i="1"/>
  <c r="AT1042" i="1" s="1"/>
  <c r="V1064" i="1"/>
  <c r="AT1064" i="1" s="1"/>
  <c r="V1086" i="1"/>
  <c r="AT1086" i="1" s="1"/>
  <c r="V1108" i="1"/>
  <c r="AT1108" i="1" s="1"/>
  <c r="V1130" i="1"/>
  <c r="AT1130" i="1" s="1"/>
  <c r="V1152" i="1"/>
  <c r="AT1152" i="1" s="1"/>
  <c r="V1174" i="1"/>
  <c r="AT1174" i="1" s="1"/>
  <c r="V1196" i="1"/>
  <c r="AT1196" i="1" s="1"/>
  <c r="V590" i="1"/>
  <c r="AT590" i="1" s="1"/>
  <c r="V1240" i="1"/>
  <c r="AT1240" i="1" s="1"/>
  <c r="V1262" i="1"/>
  <c r="AT1262" i="1" s="1"/>
  <c r="V1284" i="1"/>
  <c r="AT1284" i="1" s="1"/>
  <c r="V1306" i="1"/>
  <c r="AT1306" i="1" s="1"/>
  <c r="V1328" i="1"/>
  <c r="AT1328" i="1" s="1"/>
  <c r="V1350" i="1"/>
  <c r="AT1350" i="1" s="1"/>
  <c r="V1372" i="1"/>
  <c r="AT1372" i="1" s="1"/>
  <c r="V1394" i="1"/>
  <c r="AT1394" i="1" s="1"/>
  <c r="V1416" i="1"/>
  <c r="AT1416" i="1" s="1"/>
  <c r="V1438" i="1"/>
  <c r="AT1438" i="1" s="1"/>
  <c r="V1460" i="1"/>
  <c r="AT1460" i="1" s="1"/>
  <c r="V1482" i="1"/>
  <c r="AT1482" i="1" s="1"/>
  <c r="V1504" i="1"/>
  <c r="AT1504" i="1" s="1"/>
  <c r="V1526" i="1"/>
  <c r="AT1526" i="1" s="1"/>
  <c r="V1548" i="1"/>
  <c r="AT1548" i="1" s="1"/>
  <c r="V1570" i="1"/>
  <c r="AT1570" i="1" s="1"/>
  <c r="V1592" i="1"/>
  <c r="AT1592" i="1" s="1"/>
  <c r="V1614" i="1"/>
  <c r="AT1614" i="1" s="1"/>
  <c r="V1636" i="1"/>
  <c r="AT1636" i="1" s="1"/>
  <c r="V1658" i="1"/>
  <c r="AT1658" i="1" s="1"/>
  <c r="V1680" i="1"/>
  <c r="AT1680" i="1" s="1"/>
  <c r="V1702" i="1"/>
  <c r="AT1702" i="1" s="1"/>
  <c r="V1724" i="1"/>
  <c r="AT1724" i="1" s="1"/>
  <c r="V1746" i="1"/>
  <c r="AT1746" i="1" s="1"/>
  <c r="V1768" i="1"/>
  <c r="AT1768" i="1" s="1"/>
  <c r="V1791" i="1"/>
  <c r="AT1791" i="1" s="1"/>
  <c r="V1813" i="1"/>
  <c r="AT1813" i="1" s="1"/>
  <c r="V1835" i="1"/>
  <c r="AT1835" i="1" s="1"/>
  <c r="V1857" i="1"/>
  <c r="AT1857" i="1" s="1"/>
  <c r="V1879" i="1"/>
  <c r="AT1879" i="1" s="1"/>
  <c r="V1901" i="1"/>
  <c r="AT1901" i="1" s="1"/>
  <c r="V1923" i="1"/>
  <c r="AT1923" i="1" s="1"/>
  <c r="V1945" i="1"/>
  <c r="AT1945" i="1" s="1"/>
  <c r="V1967" i="1"/>
  <c r="AT1967" i="1" s="1"/>
  <c r="V1989" i="1"/>
  <c r="AT1989" i="1" s="1"/>
  <c r="V2011" i="1"/>
  <c r="AT2011" i="1" s="1"/>
  <c r="V2033" i="1"/>
  <c r="AT2033" i="1" s="1"/>
  <c r="V2055" i="1"/>
  <c r="AT2055" i="1" s="1"/>
  <c r="V2077" i="1"/>
  <c r="AT2077" i="1" s="1"/>
  <c r="V2099" i="1"/>
  <c r="AT2099" i="1" s="1"/>
  <c r="V2121" i="1"/>
  <c r="AT2121" i="1" s="1"/>
  <c r="V2143" i="1"/>
  <c r="AT2143" i="1" s="1"/>
  <c r="V1818" i="1"/>
  <c r="AT1818" i="1" s="1"/>
  <c r="V741" i="1"/>
  <c r="V827" i="1"/>
  <c r="AT827" i="1" s="1"/>
  <c r="V1137" i="1"/>
  <c r="AT1137" i="1" s="1"/>
  <c r="V1445" i="1"/>
  <c r="AT1445" i="1" s="1"/>
  <c r="V1731" i="1"/>
  <c r="AT1731" i="1" s="1"/>
  <c r="V1996" i="1"/>
  <c r="AT1996" i="1" s="1"/>
  <c r="V272" i="1"/>
  <c r="AT272" i="1" s="1"/>
  <c r="V472" i="1"/>
  <c r="AT472" i="1" s="1"/>
  <c r="V694" i="1"/>
  <c r="AT694" i="1" s="1"/>
  <c r="V939" i="1"/>
  <c r="AT939" i="1" s="1"/>
  <c r="V1116" i="1"/>
  <c r="AT1116" i="1" s="1"/>
  <c r="V1358" i="1"/>
  <c r="AT1358" i="1" s="1"/>
  <c r="V1622" i="1"/>
  <c r="AT1622" i="1" s="1"/>
  <c r="V1843" i="1"/>
  <c r="AT1843" i="1" s="1"/>
  <c r="V2041" i="1"/>
  <c r="AT2041" i="1" s="1"/>
  <c r="V52" i="1"/>
  <c r="AT52" i="1" s="1"/>
  <c r="V429" i="1"/>
  <c r="AT429" i="1" s="1"/>
  <c r="V740" i="1"/>
  <c r="AT740" i="1" s="1"/>
  <c r="V1161" i="1"/>
  <c r="V1535" i="1"/>
  <c r="AT1535" i="1" s="1"/>
  <c r="V1056" i="1"/>
  <c r="AT1056" i="1" s="1"/>
  <c r="V185" i="1"/>
  <c r="AT185" i="1" s="1"/>
  <c r="V519" i="1"/>
  <c r="AT519" i="1" s="1"/>
  <c r="V941" i="1"/>
  <c r="AT941" i="1" s="1"/>
  <c r="V1404" i="1"/>
  <c r="AT1404" i="1" s="1"/>
  <c r="V1801" i="1"/>
  <c r="AT1801" i="1" s="1"/>
  <c r="V76" i="1"/>
  <c r="AT76" i="1" s="1"/>
  <c r="V364" i="1"/>
  <c r="AT364" i="1" s="1"/>
  <c r="V675" i="1"/>
  <c r="AT675" i="1" s="1"/>
  <c r="V964" i="1"/>
  <c r="AT964" i="1" s="1"/>
  <c r="V1207" i="1"/>
  <c r="AT1207" i="1" s="1"/>
  <c r="V1383" i="1"/>
  <c r="AT1383" i="1" s="1"/>
  <c r="V1537" i="1"/>
  <c r="AT1537" i="1" s="1"/>
  <c r="V1735" i="1"/>
  <c r="AT1735" i="1" s="1"/>
  <c r="V2022" i="1"/>
  <c r="AT2022" i="1" s="1"/>
  <c r="V166" i="1"/>
  <c r="AT166" i="1" s="1"/>
  <c r="V566" i="1"/>
  <c r="AT566" i="1" s="1"/>
  <c r="V1055" i="1"/>
  <c r="AT1055" i="1" s="1"/>
  <c r="V1583" i="1"/>
  <c r="AT1583" i="1" s="1"/>
  <c r="V345" i="1"/>
  <c r="AT345" i="1" s="1"/>
  <c r="V945" i="1"/>
  <c r="AT945" i="1" s="1"/>
  <c r="V1518" i="1"/>
  <c r="AT1518" i="1" s="1"/>
  <c r="V146" i="1"/>
  <c r="AT146" i="1" s="1"/>
  <c r="V701" i="1"/>
  <c r="AT701" i="1" s="1"/>
  <c r="V1211" i="1"/>
  <c r="AT1211" i="1" s="1"/>
  <c r="V1717" i="1"/>
  <c r="AT1717" i="1" s="1"/>
  <c r="V125" i="1"/>
  <c r="AT125" i="1" s="1"/>
  <c r="V770" i="1"/>
  <c r="AT770" i="1" s="1"/>
  <c r="V1432" i="1"/>
  <c r="AT1432" i="1" s="1"/>
  <c r="V325" i="1"/>
  <c r="AT325" i="1" s="1"/>
  <c r="V726" i="1"/>
  <c r="AT726" i="1" s="1"/>
  <c r="V1103" i="1"/>
  <c r="AT1103" i="1" s="1"/>
  <c r="V1433" i="1"/>
  <c r="AT1433" i="1" s="1"/>
  <c r="V1741" i="1"/>
  <c r="AT1741" i="1" s="1"/>
  <c r="V44" i="1"/>
  <c r="AT44" i="1" s="1"/>
  <c r="V66" i="1"/>
  <c r="AT66" i="1" s="1"/>
  <c r="V88" i="1"/>
  <c r="AT88" i="1" s="1"/>
  <c r="V110" i="1"/>
  <c r="AT110" i="1" s="1"/>
  <c r="V132" i="1"/>
  <c r="AT132" i="1" s="1"/>
  <c r="V154" i="1"/>
  <c r="AT154" i="1" s="1"/>
  <c r="V176" i="1"/>
  <c r="AT176" i="1" s="1"/>
  <c r="V199" i="1"/>
  <c r="AT199" i="1" s="1"/>
  <c r="V221" i="1"/>
  <c r="AT221" i="1" s="1"/>
  <c r="V243" i="1"/>
  <c r="AT243" i="1" s="1"/>
  <c r="V265" i="1"/>
  <c r="AT265" i="1" s="1"/>
  <c r="V287" i="1"/>
  <c r="AT287" i="1" s="1"/>
  <c r="V309" i="1"/>
  <c r="AT309" i="1" s="1"/>
  <c r="V331" i="1"/>
  <c r="AT331" i="1" s="1"/>
  <c r="V354" i="1"/>
  <c r="AT354" i="1" s="1"/>
  <c r="V376" i="1"/>
  <c r="AT376" i="1" s="1"/>
  <c r="V398" i="1"/>
  <c r="AT398" i="1" s="1"/>
  <c r="V421" i="1"/>
  <c r="AT421" i="1" s="1"/>
  <c r="V465" i="1"/>
  <c r="AT465" i="1" s="1"/>
  <c r="V261" i="1"/>
  <c r="AT261" i="1" s="1"/>
  <c r="V510" i="1"/>
  <c r="AT510" i="1" s="1"/>
  <c r="V532" i="1"/>
  <c r="AT532" i="1" s="1"/>
  <c r="V554" i="1"/>
  <c r="AT554" i="1" s="1"/>
  <c r="V576" i="1"/>
  <c r="AT576" i="1" s="1"/>
  <c r="V598" i="1"/>
  <c r="AT598" i="1" s="1"/>
  <c r="V621" i="1"/>
  <c r="AT621" i="1" s="1"/>
  <c r="V643" i="1"/>
  <c r="AT643" i="1" s="1"/>
  <c r="V665" i="1"/>
  <c r="AT665" i="1" s="1"/>
  <c r="V687" i="1"/>
  <c r="AT687" i="1" s="1"/>
  <c r="V710" i="1"/>
  <c r="AT710" i="1" s="1"/>
  <c r="V732" i="1"/>
  <c r="AT732" i="1" s="1"/>
  <c r="V755" i="1"/>
  <c r="AT755" i="1" s="1"/>
  <c r="V777" i="1"/>
  <c r="AT777" i="1" s="1"/>
  <c r="V799" i="1"/>
  <c r="AT799" i="1" s="1"/>
  <c r="V821" i="1"/>
  <c r="AT821" i="1" s="1"/>
  <c r="V843" i="1"/>
  <c r="AT843" i="1" s="1"/>
  <c r="V865" i="1"/>
  <c r="AT865" i="1" s="1"/>
  <c r="V888" i="1"/>
  <c r="AT888" i="1" s="1"/>
  <c r="V910" i="1"/>
  <c r="AT910" i="1" s="1"/>
  <c r="V932" i="1"/>
  <c r="AT932" i="1" s="1"/>
  <c r="V954" i="1"/>
  <c r="AT954" i="1" s="1"/>
  <c r="V976" i="1"/>
  <c r="AT976" i="1" s="1"/>
  <c r="V998" i="1"/>
  <c r="AT998" i="1" s="1"/>
  <c r="V1020" i="1"/>
  <c r="AT1020" i="1" s="1"/>
  <c r="V1043" i="1"/>
  <c r="AT1043" i="1" s="1"/>
  <c r="V1065" i="1"/>
  <c r="AT1065" i="1" s="1"/>
  <c r="V1087" i="1"/>
  <c r="AT1087" i="1" s="1"/>
  <c r="V1109" i="1"/>
  <c r="AT1109" i="1" s="1"/>
  <c r="V1131" i="1"/>
  <c r="AT1131" i="1" s="1"/>
  <c r="V1153" i="1"/>
  <c r="AT1153" i="1" s="1"/>
  <c r="V1175" i="1"/>
  <c r="AT1175" i="1" s="1"/>
  <c r="V1197" i="1"/>
  <c r="AT1197" i="1" s="1"/>
  <c r="V1219" i="1"/>
  <c r="AT1219" i="1" s="1"/>
  <c r="V1241" i="1"/>
  <c r="AT1241" i="1" s="1"/>
  <c r="V1263" i="1"/>
  <c r="AT1263" i="1" s="1"/>
  <c r="V1285" i="1"/>
  <c r="AT1285" i="1" s="1"/>
  <c r="V1307" i="1"/>
  <c r="AT1307" i="1" s="1"/>
  <c r="V1329" i="1"/>
  <c r="AT1329" i="1" s="1"/>
  <c r="V1351" i="1"/>
  <c r="AT1351" i="1" s="1"/>
  <c r="V1373" i="1"/>
  <c r="AT1373" i="1" s="1"/>
  <c r="V1395" i="1"/>
  <c r="AT1395" i="1" s="1"/>
  <c r="V1417" i="1"/>
  <c r="AT1417" i="1" s="1"/>
  <c r="V1439" i="1"/>
  <c r="AT1439" i="1" s="1"/>
  <c r="V1461" i="1"/>
  <c r="AT1461" i="1" s="1"/>
  <c r="V1483" i="1"/>
  <c r="AT1483" i="1" s="1"/>
  <c r="V1505" i="1"/>
  <c r="AT1505" i="1" s="1"/>
  <c r="V1527" i="1"/>
  <c r="AT1527" i="1" s="1"/>
  <c r="V1549" i="1"/>
  <c r="AT1549" i="1" s="1"/>
  <c r="V1571" i="1"/>
  <c r="AT1571" i="1" s="1"/>
  <c r="V1593" i="1"/>
  <c r="AT1593" i="1" s="1"/>
  <c r="V1615" i="1"/>
  <c r="AT1615" i="1" s="1"/>
  <c r="V1637" i="1"/>
  <c r="AT1637" i="1" s="1"/>
  <c r="V1659" i="1"/>
  <c r="AT1659" i="1" s="1"/>
  <c r="V1681" i="1"/>
  <c r="AT1681" i="1" s="1"/>
  <c r="V1703" i="1"/>
  <c r="AT1703" i="1" s="1"/>
  <c r="V1725" i="1"/>
  <c r="AT1725" i="1" s="1"/>
  <c r="V1747" i="1"/>
  <c r="AT1747" i="1" s="1"/>
  <c r="V1769" i="1"/>
  <c r="AT1769" i="1" s="1"/>
  <c r="V1792" i="1"/>
  <c r="AT1792" i="1" s="1"/>
  <c r="V1814" i="1"/>
  <c r="AT1814" i="1" s="1"/>
  <c r="V1836" i="1"/>
  <c r="AT1836" i="1" s="1"/>
  <c r="V1858" i="1"/>
  <c r="AT1858" i="1" s="1"/>
  <c r="V1880" i="1"/>
  <c r="AT1880" i="1" s="1"/>
  <c r="V1902" i="1"/>
  <c r="AT1902" i="1" s="1"/>
  <c r="V1924" i="1"/>
  <c r="AT1924" i="1" s="1"/>
  <c r="V1946" i="1"/>
  <c r="AT1946" i="1" s="1"/>
  <c r="V1968" i="1"/>
  <c r="AT1968" i="1" s="1"/>
  <c r="V1990" i="1"/>
  <c r="AT1990" i="1" s="1"/>
  <c r="V2034" i="1"/>
  <c r="AT2034" i="1" s="1"/>
  <c r="V2056" i="1"/>
  <c r="AT2056" i="1" s="1"/>
  <c r="V2078" i="1"/>
  <c r="AT2078" i="1" s="1"/>
  <c r="V2100" i="1"/>
  <c r="AT2100" i="1" s="1"/>
  <c r="V2122" i="1"/>
  <c r="AT2122" i="1" s="1"/>
  <c r="V5" i="1"/>
  <c r="AT5" i="1" s="1"/>
  <c r="V1027" i="1"/>
  <c r="AT1027" i="1" s="1"/>
  <c r="V538" i="1"/>
  <c r="AT538" i="1" s="1"/>
  <c r="V604" i="1"/>
  <c r="AT604" i="1" s="1"/>
  <c r="V649" i="1"/>
  <c r="AT649" i="1" s="1"/>
  <c r="V716" i="1"/>
  <c r="AT716" i="1" s="1"/>
  <c r="V783" i="1"/>
  <c r="AT783" i="1" s="1"/>
  <c r="V871" i="1"/>
  <c r="AT871" i="1" s="1"/>
  <c r="V982" i="1"/>
  <c r="AT982" i="1" s="1"/>
  <c r="V1049" i="1"/>
  <c r="AT1049" i="1" s="1"/>
  <c r="V1093" i="1"/>
  <c r="AT1093" i="1" s="1"/>
  <c r="V1159" i="1"/>
  <c r="AT1159" i="1" s="1"/>
  <c r="V1247" i="1"/>
  <c r="AT1247" i="1" s="1"/>
  <c r="V1291" i="1"/>
  <c r="AT1291" i="1" s="1"/>
  <c r="V1357" i="1"/>
  <c r="AT1357" i="1" s="1"/>
  <c r="V1467" i="1"/>
  <c r="AT1467" i="1" s="1"/>
  <c r="V1577" i="1"/>
  <c r="AT1577" i="1" s="1"/>
  <c r="V1643" i="1"/>
  <c r="AT1643" i="1" s="1"/>
  <c r="V1687" i="1"/>
  <c r="AT1687" i="1" s="1"/>
  <c r="V1753" i="1"/>
  <c r="AT1753" i="1" s="1"/>
  <c r="V1798" i="1"/>
  <c r="AT1798" i="1" s="1"/>
  <c r="V1842" i="1"/>
  <c r="AT1842" i="1" s="1"/>
  <c r="V1886" i="1"/>
  <c r="AT1886" i="1" s="1"/>
  <c r="V1930" i="1"/>
  <c r="AT1930" i="1" s="1"/>
  <c r="V1974" i="1"/>
  <c r="AT1974" i="1" s="1"/>
  <c r="V2040" i="1"/>
  <c r="AT2040" i="1" s="1"/>
  <c r="V2084" i="1"/>
  <c r="AT2084" i="1" s="1"/>
  <c r="V2128" i="1"/>
  <c r="AT2128" i="1" s="1"/>
  <c r="V7" i="1"/>
  <c r="AT7" i="1" s="1"/>
  <c r="V139" i="1"/>
  <c r="AT139" i="1" s="1"/>
  <c r="V178" i="1"/>
  <c r="AT178" i="1" s="1"/>
  <c r="V339" i="1"/>
  <c r="AT339" i="1" s="1"/>
  <c r="V383" i="1"/>
  <c r="AT383" i="1" s="1"/>
  <c r="V517" i="1"/>
  <c r="AT517" i="1" s="1"/>
  <c r="V605" i="1"/>
  <c r="AT605" i="1" s="1"/>
  <c r="V717" i="1"/>
  <c r="AT717" i="1" s="1"/>
  <c r="V806" i="1"/>
  <c r="AT806" i="1" s="1"/>
  <c r="V895" i="1"/>
  <c r="AT895" i="1" s="1"/>
  <c r="V983" i="1"/>
  <c r="AT983" i="1" s="1"/>
  <c r="V1028" i="1"/>
  <c r="AT1028" i="1" s="1"/>
  <c r="V1072" i="1"/>
  <c r="AT1072" i="1" s="1"/>
  <c r="V1138" i="1"/>
  <c r="AT1138" i="1" s="1"/>
  <c r="V1226" i="1"/>
  <c r="AT1226" i="1" s="1"/>
  <c r="V1314" i="1"/>
  <c r="AT1314" i="1" s="1"/>
  <c r="V1446" i="1"/>
  <c r="AT1446" i="1" s="1"/>
  <c r="V1534" i="1"/>
  <c r="AT1534" i="1" s="1"/>
  <c r="V1600" i="1"/>
  <c r="AT1600" i="1" s="1"/>
  <c r="V1666" i="1"/>
  <c r="AT1666" i="1" s="1"/>
  <c r="V1732" i="1"/>
  <c r="AT1732" i="1" s="1"/>
  <c r="V1799" i="1"/>
  <c r="AT1799" i="1" s="1"/>
  <c r="V1887" i="1"/>
  <c r="AT1887" i="1" s="1"/>
  <c r="V1953" i="1"/>
  <c r="AT1953" i="1" s="1"/>
  <c r="V2019" i="1"/>
  <c r="AT2019" i="1" s="1"/>
  <c r="V2129" i="1"/>
  <c r="AT2129" i="1" s="1"/>
  <c r="V30" i="1"/>
  <c r="AT30" i="1" s="1"/>
  <c r="V162" i="1"/>
  <c r="AT162" i="1" s="1"/>
  <c r="V251" i="1"/>
  <c r="AT251" i="1" s="1"/>
  <c r="V340" i="1"/>
  <c r="AT340" i="1" s="1"/>
  <c r="V473" i="1"/>
  <c r="AT473" i="1" s="1"/>
  <c r="V562" i="1"/>
  <c r="AT562" i="1" s="1"/>
  <c r="V695" i="1"/>
  <c r="AT695" i="1" s="1"/>
  <c r="V851" i="1"/>
  <c r="AT851" i="1" s="1"/>
  <c r="V940" i="1"/>
  <c r="AT940" i="1" s="1"/>
  <c r="V984" i="1"/>
  <c r="AT984" i="1" s="1"/>
  <c r="V1029" i="1"/>
  <c r="AT1029" i="1" s="1"/>
  <c r="V1095" i="1"/>
  <c r="AT1095" i="1" s="1"/>
  <c r="V1205" i="1"/>
  <c r="AT1205" i="1" s="1"/>
  <c r="V1271" i="1"/>
  <c r="AT1271" i="1" s="1"/>
  <c r="V1381" i="1"/>
  <c r="AT1381" i="1" s="1"/>
  <c r="V1469" i="1"/>
  <c r="AT1469" i="1" s="1"/>
  <c r="V1557" i="1"/>
  <c r="AT1557" i="1" s="1"/>
  <c r="V1623" i="1"/>
  <c r="AT1623" i="1" s="1"/>
  <c r="V1711" i="1"/>
  <c r="AT1711" i="1" s="1"/>
  <c r="V1777" i="1"/>
  <c r="AT1777" i="1" s="1"/>
  <c r="V1844" i="1"/>
  <c r="AT1844" i="1" s="1"/>
  <c r="V1932" i="1"/>
  <c r="AT1932" i="1" s="1"/>
  <c r="V2108" i="1"/>
  <c r="AT2108" i="1" s="1"/>
  <c r="V75" i="1"/>
  <c r="AT75" i="1" s="1"/>
  <c r="V208" i="1"/>
  <c r="AT208" i="1" s="1"/>
  <c r="V252" i="1"/>
  <c r="AT252" i="1" s="1"/>
  <c r="V1073" i="1"/>
  <c r="AT1073" i="1" s="1"/>
  <c r="V385" i="1"/>
  <c r="AT385" i="1" s="1"/>
  <c r="V541" i="1"/>
  <c r="AT541" i="1" s="1"/>
  <c r="V719" i="1"/>
  <c r="AT719" i="1" s="1"/>
  <c r="V764" i="1"/>
  <c r="AT764" i="1" s="1"/>
  <c r="V852" i="1"/>
  <c r="AT852" i="1" s="1"/>
  <c r="V919" i="1"/>
  <c r="AT919" i="1" s="1"/>
  <c r="V1030" i="1"/>
  <c r="AT1030" i="1" s="1"/>
  <c r="V1074" i="1"/>
  <c r="AT1074" i="1" s="1"/>
  <c r="V1118" i="1"/>
  <c r="AT1118" i="1" s="1"/>
  <c r="V1206" i="1"/>
  <c r="AT1206" i="1" s="1"/>
  <c r="V1316" i="1"/>
  <c r="AT1316" i="1" s="1"/>
  <c r="V1426" i="1"/>
  <c r="AT1426" i="1" s="1"/>
  <c r="V1492" i="1"/>
  <c r="AT1492" i="1" s="1"/>
  <c r="V1602" i="1"/>
  <c r="AT1602" i="1" s="1"/>
  <c r="V1646" i="1"/>
  <c r="AT1646" i="1" s="1"/>
  <c r="V1712" i="1"/>
  <c r="AT1712" i="1" s="1"/>
  <c r="V1756" i="1"/>
  <c r="AT1756" i="1" s="1"/>
  <c r="V1845" i="1"/>
  <c r="AT1845" i="1" s="1"/>
  <c r="V1889" i="1"/>
  <c r="AT1889" i="1" s="1"/>
  <c r="V1955" i="1"/>
  <c r="AT1955" i="1" s="1"/>
  <c r="V2043" i="1"/>
  <c r="AT2043" i="1" s="1"/>
  <c r="V2109" i="1"/>
  <c r="AT2109" i="1" s="1"/>
  <c r="V54" i="1"/>
  <c r="AT54" i="1" s="1"/>
  <c r="V186" i="1"/>
  <c r="AT186" i="1" s="1"/>
  <c r="V297" i="1"/>
  <c r="AT297" i="1" s="1"/>
  <c r="V409" i="1"/>
  <c r="AT409" i="1" s="1"/>
  <c r="V608" i="1"/>
  <c r="AT608" i="1" s="1"/>
  <c r="V720" i="1"/>
  <c r="AT720" i="1" s="1"/>
  <c r="V853" i="1"/>
  <c r="AT853" i="1" s="1"/>
  <c r="V920" i="1"/>
  <c r="AT920" i="1" s="1"/>
  <c r="V1008" i="1"/>
  <c r="AT1008" i="1" s="1"/>
  <c r="V1119" i="1"/>
  <c r="AT1119" i="1" s="1"/>
  <c r="V1229" i="1"/>
  <c r="AT1229" i="1" s="1"/>
  <c r="V1339" i="1"/>
  <c r="AT1339" i="1" s="1"/>
  <c r="V1471" i="1"/>
  <c r="AT1471" i="1" s="1"/>
  <c r="V1625" i="1"/>
  <c r="AT1625" i="1" s="1"/>
  <c r="V2066" i="1"/>
  <c r="AT2066" i="1" s="1"/>
  <c r="V122" i="1"/>
  <c r="AT122" i="1" s="1"/>
  <c r="V477" i="1"/>
  <c r="AT477" i="1" s="1"/>
  <c r="V855" i="1"/>
  <c r="AT855" i="1" s="1"/>
  <c r="V1253" i="1"/>
  <c r="AT1253" i="1" s="1"/>
  <c r="V1715" i="1"/>
  <c r="AT1715" i="1" s="1"/>
  <c r="V13" i="1"/>
  <c r="AT13" i="1" s="1"/>
  <c r="V278" i="1"/>
  <c r="AT278" i="1" s="1"/>
  <c r="V523" i="1"/>
  <c r="AT523" i="1" s="1"/>
  <c r="V723" i="1"/>
  <c r="AT723" i="1" s="1"/>
  <c r="V1011" i="1"/>
  <c r="AT1011" i="1" s="1"/>
  <c r="V1276" i="1"/>
  <c r="AT1276" i="1" s="1"/>
  <c r="V1584" i="1"/>
  <c r="AT1584" i="1" s="1"/>
  <c r="V1805" i="1"/>
  <c r="AT1805" i="1" s="1"/>
  <c r="V2069" i="1"/>
  <c r="AT2069" i="1" s="1"/>
  <c r="V279" i="1"/>
  <c r="AT279" i="1" s="1"/>
  <c r="V546" i="1"/>
  <c r="AT546" i="1" s="1"/>
  <c r="V857" i="1"/>
  <c r="AT857" i="1" s="1"/>
  <c r="V1145" i="1"/>
  <c r="AT1145" i="1" s="1"/>
  <c r="V1475" i="1"/>
  <c r="AT1475" i="1" s="1"/>
  <c r="V1806" i="1"/>
  <c r="AT1806" i="1" s="1"/>
  <c r="V214" i="1"/>
  <c r="AT214" i="1" s="1"/>
  <c r="V503" i="1"/>
  <c r="AT503" i="1" s="1"/>
  <c r="V792" i="1"/>
  <c r="AT792" i="1" s="1"/>
  <c r="V1124" i="1"/>
  <c r="AT1124" i="1" s="1"/>
  <c r="V1454" i="1"/>
  <c r="AT1454" i="1" s="1"/>
  <c r="V1851" i="1"/>
  <c r="AT1851" i="1" s="1"/>
  <c r="V259" i="1"/>
  <c r="AT259" i="1" s="1"/>
  <c r="V437" i="1"/>
  <c r="AT437" i="1" s="1"/>
  <c r="V592" i="1"/>
  <c r="AT592" i="1" s="1"/>
  <c r="V992" i="1"/>
  <c r="AT992" i="1" s="1"/>
  <c r="V1213" i="1"/>
  <c r="AT1213" i="1" s="1"/>
  <c r="V1543" i="1"/>
  <c r="AT1543" i="1" s="1"/>
  <c r="V1830" i="1"/>
  <c r="AT1830" i="1" s="1"/>
  <c r="V23" i="1"/>
  <c r="AT23" i="1" s="1"/>
  <c r="V45" i="1"/>
  <c r="AT45" i="1" s="1"/>
  <c r="V67" i="1"/>
  <c r="AT67" i="1" s="1"/>
  <c r="V89" i="1"/>
  <c r="AT89" i="1" s="1"/>
  <c r="V111" i="1"/>
  <c r="AT111" i="1" s="1"/>
  <c r="V133" i="1"/>
  <c r="AT133" i="1" s="1"/>
  <c r="V177" i="1"/>
  <c r="AT177" i="1" s="1"/>
  <c r="V200" i="1"/>
  <c r="AT200" i="1" s="1"/>
  <c r="V222" i="1"/>
  <c r="AT222" i="1" s="1"/>
  <c r="V244" i="1"/>
  <c r="AT244" i="1" s="1"/>
  <c r="V266" i="1"/>
  <c r="AT266" i="1" s="1"/>
  <c r="V288" i="1"/>
  <c r="AT288" i="1" s="1"/>
  <c r="V310" i="1"/>
  <c r="AT310" i="1" s="1"/>
  <c r="V332" i="1"/>
  <c r="AT332" i="1" s="1"/>
  <c r="V355" i="1"/>
  <c r="AT355" i="1" s="1"/>
  <c r="V377" i="1"/>
  <c r="AT377" i="1" s="1"/>
  <c r="V399" i="1"/>
  <c r="AT399" i="1" s="1"/>
  <c r="V422" i="1"/>
  <c r="AT422" i="1" s="1"/>
  <c r="V444" i="1"/>
  <c r="AT444" i="1" s="1"/>
  <c r="V466" i="1"/>
  <c r="AT466" i="1" s="1"/>
  <c r="V488" i="1"/>
  <c r="AT488" i="1" s="1"/>
  <c r="V511" i="1"/>
  <c r="AT511" i="1" s="1"/>
  <c r="V533" i="1"/>
  <c r="AT533" i="1" s="1"/>
  <c r="V555" i="1"/>
  <c r="AT555" i="1" s="1"/>
  <c r="V577" i="1"/>
  <c r="AT577" i="1" s="1"/>
  <c r="V599" i="1"/>
  <c r="AT599" i="1" s="1"/>
  <c r="V622" i="1"/>
  <c r="AT622" i="1" s="1"/>
  <c r="V644" i="1"/>
  <c r="AT644" i="1" s="1"/>
  <c r="V666" i="1"/>
  <c r="AT666" i="1" s="1"/>
  <c r="V688" i="1"/>
  <c r="AT688" i="1" s="1"/>
  <c r="V711" i="1"/>
  <c r="AT711" i="1" s="1"/>
  <c r="V733" i="1"/>
  <c r="AT733" i="1" s="1"/>
  <c r="V756" i="1"/>
  <c r="AT756" i="1" s="1"/>
  <c r="V778" i="1"/>
  <c r="AT778" i="1" s="1"/>
  <c r="V800" i="1"/>
  <c r="AT800" i="1" s="1"/>
  <c r="V822" i="1"/>
  <c r="AT822" i="1" s="1"/>
  <c r="V844" i="1"/>
  <c r="AT844" i="1" s="1"/>
  <c r="V866" i="1"/>
  <c r="AT866" i="1" s="1"/>
  <c r="V889" i="1"/>
  <c r="AT889" i="1" s="1"/>
  <c r="V911" i="1"/>
  <c r="AT911" i="1" s="1"/>
  <c r="V933" i="1"/>
  <c r="AT933" i="1" s="1"/>
  <c r="V955" i="1"/>
  <c r="AT955" i="1" s="1"/>
  <c r="V977" i="1"/>
  <c r="AT977" i="1" s="1"/>
  <c r="V999" i="1"/>
  <c r="AT999" i="1" s="1"/>
  <c r="V1021" i="1"/>
  <c r="AT1021" i="1" s="1"/>
  <c r="V1044" i="1"/>
  <c r="AT1044" i="1" s="1"/>
  <c r="V1066" i="1"/>
  <c r="AT1066" i="1" s="1"/>
  <c r="V1088" i="1"/>
  <c r="AT1088" i="1" s="1"/>
  <c r="V1110" i="1"/>
  <c r="AT1110" i="1" s="1"/>
  <c r="V1132" i="1"/>
  <c r="AT1132" i="1" s="1"/>
  <c r="V1154" i="1"/>
  <c r="AT1154" i="1" s="1"/>
  <c r="V1176" i="1"/>
  <c r="AT1176" i="1" s="1"/>
  <c r="V1198" i="1"/>
  <c r="AT1198" i="1" s="1"/>
  <c r="V1220" i="1"/>
  <c r="AT1220" i="1" s="1"/>
  <c r="V1242" i="1"/>
  <c r="AT1242" i="1" s="1"/>
  <c r="V1264" i="1"/>
  <c r="AT1264" i="1" s="1"/>
  <c r="V1286" i="1"/>
  <c r="AT1286" i="1" s="1"/>
  <c r="V1308" i="1"/>
  <c r="AT1308" i="1" s="1"/>
  <c r="V1330" i="1"/>
  <c r="AT1330" i="1" s="1"/>
  <c r="V1352" i="1"/>
  <c r="AT1352" i="1" s="1"/>
  <c r="V1374" i="1"/>
  <c r="AT1374" i="1" s="1"/>
  <c r="V1396" i="1"/>
  <c r="AT1396" i="1" s="1"/>
  <c r="V1418" i="1"/>
  <c r="AT1418" i="1" s="1"/>
  <c r="V1440" i="1"/>
  <c r="AT1440" i="1" s="1"/>
  <c r="V1462" i="1"/>
  <c r="AT1462" i="1" s="1"/>
  <c r="V1484" i="1"/>
  <c r="AT1484" i="1" s="1"/>
  <c r="V1506" i="1"/>
  <c r="AT1506" i="1" s="1"/>
  <c r="V1528" i="1"/>
  <c r="AT1528" i="1" s="1"/>
  <c r="V1550" i="1"/>
  <c r="AT1550" i="1" s="1"/>
  <c r="V1572" i="1"/>
  <c r="AT1572" i="1" s="1"/>
  <c r="V1594" i="1"/>
  <c r="AT1594" i="1" s="1"/>
  <c r="V1774" i="1"/>
  <c r="AT1774" i="1" s="1"/>
  <c r="V1638" i="1"/>
  <c r="AT1638" i="1" s="1"/>
  <c r="V1660" i="1"/>
  <c r="AT1660" i="1" s="1"/>
  <c r="V1682" i="1"/>
  <c r="AT1682" i="1" s="1"/>
  <c r="V1704" i="1"/>
  <c r="AT1704" i="1" s="1"/>
  <c r="V1726" i="1"/>
  <c r="AT1726" i="1" s="1"/>
  <c r="V1748" i="1"/>
  <c r="AT1748" i="1" s="1"/>
  <c r="V1770" i="1"/>
  <c r="AT1770" i="1" s="1"/>
  <c r="V1793" i="1"/>
  <c r="AT1793" i="1" s="1"/>
  <c r="V1815" i="1"/>
  <c r="AT1815" i="1" s="1"/>
  <c r="V1837" i="1"/>
  <c r="AT1837" i="1" s="1"/>
  <c r="V1859" i="1"/>
  <c r="AT1859" i="1" s="1"/>
  <c r="V1881" i="1"/>
  <c r="AT1881" i="1" s="1"/>
  <c r="V1903" i="1"/>
  <c r="AT1903" i="1" s="1"/>
  <c r="V1925" i="1"/>
  <c r="AT1925" i="1" s="1"/>
  <c r="V1947" i="1"/>
  <c r="AT1947" i="1" s="1"/>
  <c r="V1969" i="1"/>
  <c r="AT1969" i="1" s="1"/>
  <c r="V1991" i="1"/>
  <c r="AT1991" i="1" s="1"/>
  <c r="V2013" i="1"/>
  <c r="AT2013" i="1" s="1"/>
  <c r="V2035" i="1"/>
  <c r="AT2035" i="1" s="1"/>
  <c r="V2101" i="1"/>
  <c r="AT2101" i="1" s="1"/>
  <c r="V2123" i="1"/>
  <c r="AT2123" i="1" s="1"/>
  <c r="V11" i="1"/>
  <c r="AT11" i="1" s="1"/>
  <c r="V1788" i="1"/>
  <c r="V894" i="1"/>
  <c r="AT894" i="1" s="1"/>
  <c r="V1511" i="1"/>
  <c r="AT1511" i="1" s="1"/>
  <c r="V294" i="1"/>
  <c r="AT294" i="1" s="1"/>
  <c r="V784" i="1"/>
  <c r="AT784" i="1" s="1"/>
  <c r="V1424" i="1"/>
  <c r="AT1424" i="1" s="1"/>
  <c r="V184" i="1"/>
  <c r="AT184" i="1" s="1"/>
  <c r="V673" i="1"/>
  <c r="AT673" i="1" s="1"/>
  <c r="V1359" i="1"/>
  <c r="AT1359" i="1" s="1"/>
  <c r="V1034" i="1"/>
  <c r="AT1034" i="1" s="1"/>
  <c r="V474" i="1"/>
  <c r="AT474" i="1" s="1"/>
  <c r="V963" i="1"/>
  <c r="AT963" i="1" s="1"/>
  <c r="V1580" i="1"/>
  <c r="AT1580" i="1" s="1"/>
  <c r="V631" i="1"/>
  <c r="AT631" i="1" s="1"/>
  <c r="V188" i="1"/>
  <c r="AT188" i="1" s="1"/>
  <c r="V321" i="1"/>
  <c r="AT321" i="1" s="1"/>
  <c r="V500" i="1"/>
  <c r="V655" i="1"/>
  <c r="AT655" i="1" s="1"/>
  <c r="V900" i="1"/>
  <c r="AT900" i="1" s="1"/>
  <c r="V1033" i="1"/>
  <c r="AT1033" i="1" s="1"/>
  <c r="V1209" i="1"/>
  <c r="AT1209" i="1" s="1"/>
  <c r="V1341" i="1"/>
  <c r="AT1341" i="1" s="1"/>
  <c r="V1451" i="1"/>
  <c r="AT1451" i="1" s="1"/>
  <c r="V1627" i="1"/>
  <c r="AT1627" i="1" s="1"/>
  <c r="V1781" i="1"/>
  <c r="AT1781" i="1" s="1"/>
  <c r="V1958" i="1"/>
  <c r="AT1958" i="1" s="1"/>
  <c r="V2134" i="1"/>
  <c r="AT2134" i="1" s="1"/>
  <c r="V57" i="1"/>
  <c r="AT57" i="1" s="1"/>
  <c r="V412" i="1"/>
  <c r="AT412" i="1" s="1"/>
  <c r="V746" i="1"/>
  <c r="AT746" i="1" s="1"/>
  <c r="V1122" i="1"/>
  <c r="AT1122" i="1" s="1"/>
  <c r="V1430" i="1"/>
  <c r="AT1430" i="1" s="1"/>
  <c r="V1782" i="1"/>
  <c r="AT1782" i="1" s="1"/>
  <c r="V124" i="1"/>
  <c r="AT124" i="1" s="1"/>
  <c r="V346" i="1"/>
  <c r="AT346" i="1" s="1"/>
  <c r="V568" i="1"/>
  <c r="AT568" i="1" s="1"/>
  <c r="V813" i="1"/>
  <c r="AT813" i="1" s="1"/>
  <c r="V1035" i="1"/>
  <c r="AT1035" i="1" s="1"/>
  <c r="V1277" i="1"/>
  <c r="AT1277" i="1" s="1"/>
  <c r="V1453" i="1"/>
  <c r="AT1453" i="1" s="1"/>
  <c r="V1695" i="1"/>
  <c r="AT1695" i="1" s="1"/>
  <c r="V1850" i="1"/>
  <c r="AT1850" i="1" s="1"/>
  <c r="V2070" i="1"/>
  <c r="AT2070" i="1" s="1"/>
  <c r="V103" i="1"/>
  <c r="AT103" i="1" s="1"/>
  <c r="V436" i="1"/>
  <c r="AT436" i="1" s="1"/>
  <c r="V748" i="1"/>
  <c r="AT748" i="1" s="1"/>
  <c r="V1080" i="1"/>
  <c r="AT1080" i="1" s="1"/>
  <c r="V1410" i="1"/>
  <c r="AT1410" i="1" s="1"/>
  <c r="V1807" i="1"/>
  <c r="AT1807" i="1" s="1"/>
  <c r="V707" i="1"/>
  <c r="V170" i="1"/>
  <c r="AT170" i="1" s="1"/>
  <c r="V281" i="1"/>
  <c r="AT281" i="1" s="1"/>
  <c r="V415" i="1"/>
  <c r="AT415" i="1" s="1"/>
  <c r="V548" i="1"/>
  <c r="AT548" i="1" s="1"/>
  <c r="V703" i="1"/>
  <c r="AT703" i="1" s="1"/>
  <c r="V859" i="1"/>
  <c r="AT859" i="1" s="1"/>
  <c r="V970" i="1"/>
  <c r="AT970" i="1" s="1"/>
  <c r="V1169" i="1"/>
  <c r="AT1169" i="1" s="1"/>
  <c r="V1301" i="1"/>
  <c r="AT1301" i="1" s="1"/>
  <c r="V1455" i="1"/>
  <c r="AT1455" i="1" s="1"/>
  <c r="V1609" i="1"/>
  <c r="AT1609" i="1" s="1"/>
  <c r="V1918" i="1"/>
  <c r="AT1918" i="1" s="1"/>
  <c r="V2" i="1"/>
  <c r="V24" i="1"/>
  <c r="AT24" i="1" s="1"/>
  <c r="V46" i="1"/>
  <c r="AT46" i="1" s="1"/>
  <c r="V68" i="1"/>
  <c r="AT68" i="1" s="1"/>
  <c r="V90" i="1"/>
  <c r="AT90" i="1" s="1"/>
  <c r="V112" i="1"/>
  <c r="AT112" i="1" s="1"/>
  <c r="V134" i="1"/>
  <c r="AT134" i="1" s="1"/>
  <c r="V156" i="1"/>
  <c r="AT156" i="1" s="1"/>
  <c r="V1218" i="1"/>
  <c r="AT1218" i="1" s="1"/>
  <c r="V201" i="1"/>
  <c r="AT201" i="1" s="1"/>
  <c r="V223" i="1"/>
  <c r="AT223" i="1" s="1"/>
  <c r="V245" i="1"/>
  <c r="V267" i="1"/>
  <c r="AT267" i="1" s="1"/>
  <c r="V289" i="1"/>
  <c r="AT289" i="1" s="1"/>
  <c r="V311" i="1"/>
  <c r="AT311" i="1" s="1"/>
  <c r="V333" i="1"/>
  <c r="AT333" i="1" s="1"/>
  <c r="V356" i="1"/>
  <c r="AT356" i="1" s="1"/>
  <c r="V378" i="1"/>
  <c r="AT378" i="1" s="1"/>
  <c r="V400" i="1"/>
  <c r="AT400" i="1" s="1"/>
  <c r="V423" i="1"/>
  <c r="AT423" i="1" s="1"/>
  <c r="V445" i="1"/>
  <c r="AT445" i="1" s="1"/>
  <c r="V467" i="1"/>
  <c r="AT467" i="1" s="1"/>
  <c r="V489" i="1"/>
  <c r="AT489" i="1" s="1"/>
  <c r="V512" i="1"/>
  <c r="AT512" i="1" s="1"/>
  <c r="V534" i="1"/>
  <c r="AT534" i="1" s="1"/>
  <c r="V578" i="1"/>
  <c r="AT578" i="1" s="1"/>
  <c r="V600" i="1"/>
  <c r="AT600" i="1" s="1"/>
  <c r="V623" i="1"/>
  <c r="AT623" i="1" s="1"/>
  <c r="V645" i="1"/>
  <c r="AT645" i="1" s="1"/>
  <c r="V667" i="1"/>
  <c r="AT667" i="1" s="1"/>
  <c r="V689" i="1"/>
  <c r="AT689" i="1" s="1"/>
  <c r="V734" i="1"/>
  <c r="AT734" i="1" s="1"/>
  <c r="V757" i="1"/>
  <c r="AT757" i="1" s="1"/>
  <c r="V779" i="1"/>
  <c r="AT779" i="1" s="1"/>
  <c r="V801" i="1"/>
  <c r="AT801" i="1" s="1"/>
  <c r="V823" i="1"/>
  <c r="AT823" i="1" s="1"/>
  <c r="V845" i="1"/>
  <c r="AT845" i="1" s="1"/>
  <c r="V867" i="1"/>
  <c r="AT867" i="1" s="1"/>
  <c r="V890" i="1"/>
  <c r="AT890" i="1" s="1"/>
  <c r="V912" i="1"/>
  <c r="AT912" i="1" s="1"/>
  <c r="V934" i="1"/>
  <c r="AT934" i="1" s="1"/>
  <c r="V956" i="1"/>
  <c r="AT956" i="1" s="1"/>
  <c r="V978" i="1"/>
  <c r="AT978" i="1" s="1"/>
  <c r="V1000" i="1"/>
  <c r="AT1000" i="1" s="1"/>
  <c r="V1022" i="1"/>
  <c r="AT1022" i="1" s="1"/>
  <c r="V1045" i="1"/>
  <c r="AT1045" i="1" s="1"/>
  <c r="V1067" i="1"/>
  <c r="AT1067" i="1" s="1"/>
  <c r="V1089" i="1"/>
  <c r="AT1089" i="1" s="1"/>
  <c r="V1111" i="1"/>
  <c r="AT1111" i="1" s="1"/>
  <c r="V1133" i="1"/>
  <c r="AT1133" i="1" s="1"/>
  <c r="V1155" i="1"/>
  <c r="AT1155" i="1" s="1"/>
  <c r="V1177" i="1"/>
  <c r="AT1177" i="1" s="1"/>
  <c r="V1199" i="1"/>
  <c r="AT1199" i="1" s="1"/>
  <c r="V2057" i="1"/>
  <c r="AT2057" i="1" s="1"/>
  <c r="V1243" i="1"/>
  <c r="AT1243" i="1" s="1"/>
  <c r="V1265" i="1"/>
  <c r="AT1265" i="1" s="1"/>
  <c r="V1287" i="1"/>
  <c r="V1309" i="1"/>
  <c r="AT1309" i="1" s="1"/>
  <c r="V1331" i="1"/>
  <c r="AT1331" i="1" s="1"/>
  <c r="V1353" i="1"/>
  <c r="AT1353" i="1" s="1"/>
  <c r="V1375" i="1"/>
  <c r="AT1375" i="1" s="1"/>
  <c r="V1397" i="1"/>
  <c r="AT1397" i="1" s="1"/>
  <c r="V1419" i="1"/>
  <c r="AT1419" i="1" s="1"/>
  <c r="V1441" i="1"/>
  <c r="AT1441" i="1" s="1"/>
  <c r="V1463" i="1"/>
  <c r="AT1463" i="1" s="1"/>
  <c r="V1485" i="1"/>
  <c r="AT1485" i="1" s="1"/>
  <c r="V1507" i="1"/>
  <c r="AT1507" i="1" s="1"/>
  <c r="V1529" i="1"/>
  <c r="AT1529" i="1" s="1"/>
  <c r="V1551" i="1"/>
  <c r="AT1551" i="1" s="1"/>
  <c r="V1573" i="1"/>
  <c r="AT1573" i="1" s="1"/>
  <c r="V1595" i="1"/>
  <c r="AT1595" i="1" s="1"/>
  <c r="V1617" i="1"/>
  <c r="AT1617" i="1" s="1"/>
  <c r="V1639" i="1"/>
  <c r="AT1639" i="1" s="1"/>
  <c r="V1683" i="1"/>
  <c r="AT1683" i="1" s="1"/>
  <c r="V1705" i="1"/>
  <c r="AT1705" i="1" s="1"/>
  <c r="V1727" i="1"/>
  <c r="AT1727" i="1" s="1"/>
  <c r="V1749" i="1"/>
  <c r="AT1749" i="1" s="1"/>
  <c r="V1771" i="1"/>
  <c r="AT1771" i="1" s="1"/>
  <c r="V1794" i="1"/>
  <c r="AT1794" i="1" s="1"/>
  <c r="V1816" i="1"/>
  <c r="AT1816" i="1" s="1"/>
  <c r="V1838" i="1"/>
  <c r="AT1838" i="1" s="1"/>
  <c r="V1860" i="1"/>
  <c r="AT1860" i="1" s="1"/>
  <c r="V1882" i="1"/>
  <c r="AT1882" i="1" s="1"/>
  <c r="V1904" i="1"/>
  <c r="AT1904" i="1" s="1"/>
  <c r="V1128" i="1"/>
  <c r="AT1128" i="1" s="1"/>
  <c r="V1948" i="1"/>
  <c r="AT1948" i="1" s="1"/>
  <c r="V1970" i="1"/>
  <c r="AT1970" i="1" s="1"/>
  <c r="V1992" i="1"/>
  <c r="AT1992" i="1" s="1"/>
  <c r="V2014" i="1"/>
  <c r="AT2014" i="1" s="1"/>
  <c r="V2036" i="1"/>
  <c r="AT2036" i="1" s="1"/>
  <c r="V2058" i="1"/>
  <c r="AT2058" i="1" s="1"/>
  <c r="V2080" i="1"/>
  <c r="AT2080" i="1" s="1"/>
  <c r="V2102" i="1"/>
  <c r="AT2102" i="1" s="1"/>
  <c r="V2124" i="1"/>
  <c r="AT2124" i="1" s="1"/>
  <c r="V22" i="1"/>
  <c r="AT22" i="1" s="1"/>
  <c r="V1379" i="1"/>
  <c r="AT1379" i="1" s="1"/>
  <c r="V51" i="1"/>
  <c r="AT51" i="1" s="1"/>
  <c r="V583" i="1"/>
  <c r="AT583" i="1" s="1"/>
  <c r="V1270" i="1"/>
  <c r="AT1270" i="1" s="1"/>
  <c r="V96" i="1"/>
  <c r="AT96" i="1" s="1"/>
  <c r="V451" i="1"/>
  <c r="AT451" i="1" s="1"/>
  <c r="V873" i="1"/>
  <c r="AT873" i="1" s="1"/>
  <c r="V1491" i="1"/>
  <c r="AT1491" i="1" s="1"/>
  <c r="V141" i="1"/>
  <c r="AT141" i="1" s="1"/>
  <c r="V652" i="1"/>
  <c r="AT652" i="1" s="1"/>
  <c r="V1338" i="1"/>
  <c r="AT1338" i="1" s="1"/>
  <c r="V275" i="1"/>
  <c r="AT275" i="1" s="1"/>
  <c r="V542" i="1"/>
  <c r="AT542" i="1" s="1"/>
  <c r="V765" i="1"/>
  <c r="AT765" i="1" s="1"/>
  <c r="V1053" i="1"/>
  <c r="AT1053" i="1" s="1"/>
  <c r="V1317" i="1"/>
  <c r="AT1317" i="1" s="1"/>
  <c r="V1581" i="1"/>
  <c r="AT1581" i="1" s="1"/>
  <c r="V2132" i="1"/>
  <c r="AT2132" i="1" s="1"/>
  <c r="V34" i="1"/>
  <c r="AT34" i="1" s="1"/>
  <c r="V366" i="1"/>
  <c r="AT366" i="1" s="1"/>
  <c r="V767" i="1"/>
  <c r="AT767" i="1" s="1"/>
  <c r="V1143" i="1"/>
  <c r="AT1143" i="1" s="1"/>
  <c r="V1495" i="1"/>
  <c r="AT1495" i="1" s="1"/>
  <c r="V189" i="1"/>
  <c r="AT189" i="1" s="1"/>
  <c r="V478" i="1"/>
  <c r="AT478" i="1" s="1"/>
  <c r="V768" i="1"/>
  <c r="AT768" i="1" s="1"/>
  <c r="V1100" i="1"/>
  <c r="AT1100" i="1" s="1"/>
  <c r="V1408" i="1"/>
  <c r="AT1408" i="1" s="1"/>
  <c r="V1716" i="1"/>
  <c r="AT1716" i="1" s="1"/>
  <c r="V2003" i="1"/>
  <c r="AT2003" i="1" s="1"/>
  <c r="V168" i="1"/>
  <c r="AT168" i="1" s="1"/>
  <c r="V457" i="1"/>
  <c r="AT457" i="1" s="1"/>
  <c r="V769" i="1"/>
  <c r="AT769" i="1" s="1"/>
  <c r="V1079" i="1"/>
  <c r="AT1079" i="1" s="1"/>
  <c r="V1365" i="1"/>
  <c r="AT1365" i="1" s="1"/>
  <c r="V1960" i="1"/>
  <c r="AT1960" i="1" s="1"/>
  <c r="V15" i="1"/>
  <c r="AT15" i="1" s="1"/>
  <c r="V324" i="1"/>
  <c r="AT324" i="1" s="1"/>
  <c r="V636" i="1"/>
  <c r="AT636" i="1" s="1"/>
  <c r="V969" i="1"/>
  <c r="AT969" i="1" s="1"/>
  <c r="V1234" i="1"/>
  <c r="AT1234" i="1" s="1"/>
  <c r="V1476" i="1"/>
  <c r="AT1476" i="1" s="1"/>
  <c r="V1740" i="1"/>
  <c r="AT1740" i="1" s="1"/>
  <c r="V2049" i="1"/>
  <c r="AT2049" i="1" s="1"/>
  <c r="V237" i="1"/>
  <c r="AT237" i="1" s="1"/>
  <c r="V526" i="1"/>
  <c r="AT526" i="1" s="1"/>
  <c r="V771" i="1"/>
  <c r="AT771" i="1" s="1"/>
  <c r="V1081" i="1"/>
  <c r="AT1081" i="1" s="1"/>
  <c r="V1367" i="1"/>
  <c r="AT1367" i="1" s="1"/>
  <c r="V1697" i="1"/>
  <c r="AT1697" i="1" s="1"/>
  <c r="V3" i="1"/>
  <c r="AT3" i="1" s="1"/>
  <c r="V25" i="1"/>
  <c r="AT25" i="1" s="1"/>
  <c r="V47" i="1"/>
  <c r="AT47" i="1" s="1"/>
  <c r="V91" i="1"/>
  <c r="AT91" i="1" s="1"/>
  <c r="V113" i="1"/>
  <c r="AT113" i="1" s="1"/>
  <c r="V135" i="1"/>
  <c r="AT135" i="1" s="1"/>
  <c r="V157" i="1"/>
  <c r="AT157" i="1" s="1"/>
  <c r="V202" i="1"/>
  <c r="AT202" i="1" s="1"/>
  <c r="V224" i="1"/>
  <c r="AT224" i="1" s="1"/>
  <c r="V246" i="1"/>
  <c r="AT246" i="1" s="1"/>
  <c r="V268" i="1"/>
  <c r="AT268" i="1" s="1"/>
  <c r="V290" i="1"/>
  <c r="AT290" i="1" s="1"/>
  <c r="V312" i="1"/>
  <c r="AT312" i="1" s="1"/>
  <c r="V334" i="1"/>
  <c r="AT334" i="1" s="1"/>
  <c r="V379" i="1"/>
  <c r="AT379" i="1" s="1"/>
  <c r="V401" i="1"/>
  <c r="AT401" i="1" s="1"/>
  <c r="V424" i="1"/>
  <c r="AT424" i="1" s="1"/>
  <c r="V446" i="1"/>
  <c r="AT446" i="1" s="1"/>
  <c r="V468" i="1"/>
  <c r="AT468" i="1" s="1"/>
  <c r="V490" i="1"/>
  <c r="AT490" i="1" s="1"/>
  <c r="V513" i="1"/>
  <c r="AT513" i="1" s="1"/>
  <c r="V535" i="1"/>
  <c r="AT535" i="1" s="1"/>
  <c r="V557" i="1"/>
  <c r="AT557" i="1" s="1"/>
  <c r="V579" i="1"/>
  <c r="AT579" i="1" s="1"/>
  <c r="V2024" i="1"/>
  <c r="AT2024" i="1" s="1"/>
  <c r="V624" i="1"/>
  <c r="AT624" i="1" s="1"/>
  <c r="V646" i="1"/>
  <c r="AT646" i="1" s="1"/>
  <c r="V668" i="1"/>
  <c r="AT668" i="1" s="1"/>
  <c r="V690" i="1"/>
  <c r="AT690" i="1" s="1"/>
  <c r="V713" i="1"/>
  <c r="AT713" i="1" s="1"/>
  <c r="V735" i="1"/>
  <c r="AT735" i="1" s="1"/>
  <c r="V758" i="1"/>
  <c r="AT758" i="1" s="1"/>
  <c r="V780" i="1"/>
  <c r="AT780" i="1" s="1"/>
  <c r="V802" i="1"/>
  <c r="AT802" i="1" s="1"/>
  <c r="V824" i="1"/>
  <c r="AT824" i="1" s="1"/>
  <c r="V846" i="1"/>
  <c r="AT846" i="1" s="1"/>
  <c r="V868" i="1"/>
  <c r="AT868" i="1" s="1"/>
  <c r="V891" i="1"/>
  <c r="AT891" i="1" s="1"/>
  <c r="V913" i="1"/>
  <c r="AT913" i="1" s="1"/>
  <c r="V935" i="1"/>
  <c r="AT935" i="1" s="1"/>
  <c r="V957" i="1"/>
  <c r="AT957" i="1" s="1"/>
  <c r="V979" i="1"/>
  <c r="AT979" i="1" s="1"/>
  <c r="V1001" i="1"/>
  <c r="V1023" i="1"/>
  <c r="AT1023" i="1" s="1"/>
  <c r="V1046" i="1"/>
  <c r="AT1046" i="1" s="1"/>
  <c r="V1068" i="1"/>
  <c r="AT1068" i="1" s="1"/>
  <c r="V1090" i="1"/>
  <c r="AT1090" i="1" s="1"/>
  <c r="V1112" i="1"/>
  <c r="AT1112" i="1" s="1"/>
  <c r="V1134" i="1"/>
  <c r="AT1134" i="1" s="1"/>
  <c r="V1156" i="1"/>
  <c r="AT1156" i="1" s="1"/>
  <c r="V1178" i="1"/>
  <c r="AT1178" i="1" s="1"/>
  <c r="V1200" i="1"/>
  <c r="AT1200" i="1" s="1"/>
  <c r="V1222" i="1"/>
  <c r="AT1222" i="1" s="1"/>
  <c r="V1244" i="1"/>
  <c r="AT1244" i="1" s="1"/>
  <c r="V1266" i="1"/>
  <c r="AT1266" i="1" s="1"/>
  <c r="V1288" i="1"/>
  <c r="AT1288" i="1" s="1"/>
  <c r="V1310" i="1"/>
  <c r="AT1310" i="1" s="1"/>
  <c r="V1354" i="1"/>
  <c r="AT1354" i="1" s="1"/>
  <c r="V1376" i="1"/>
  <c r="AT1376" i="1" s="1"/>
  <c r="V341" i="1"/>
  <c r="AT341" i="1" s="1"/>
  <c r="V1420" i="1"/>
  <c r="AT1420" i="1" s="1"/>
  <c r="V1442" i="1"/>
  <c r="AT1442" i="1" s="1"/>
  <c r="V1464" i="1"/>
  <c r="AT1464" i="1" s="1"/>
  <c r="V1486" i="1"/>
  <c r="AT1486" i="1" s="1"/>
  <c r="V1508" i="1"/>
  <c r="AT1508" i="1" s="1"/>
  <c r="V1530" i="1"/>
  <c r="AT1530" i="1" s="1"/>
  <c r="V1552" i="1"/>
  <c r="AT1552" i="1" s="1"/>
  <c r="V1574" i="1"/>
  <c r="AT1574" i="1" s="1"/>
  <c r="V1596" i="1"/>
  <c r="AT1596" i="1" s="1"/>
  <c r="V1618" i="1"/>
  <c r="AT1618" i="1" s="1"/>
  <c r="V1640" i="1"/>
  <c r="AT1640" i="1" s="1"/>
  <c r="V1662" i="1"/>
  <c r="AT1662" i="1" s="1"/>
  <c r="V1684" i="1"/>
  <c r="AT1684" i="1" s="1"/>
  <c r="V1706" i="1"/>
  <c r="AT1706" i="1" s="1"/>
  <c r="V1728" i="1"/>
  <c r="AT1728" i="1" s="1"/>
  <c r="V1750" i="1"/>
  <c r="AT1750" i="1" s="1"/>
  <c r="V1772" i="1"/>
  <c r="AT1772" i="1" s="1"/>
  <c r="V1795" i="1"/>
  <c r="AT1795" i="1" s="1"/>
  <c r="V1817" i="1"/>
  <c r="AT1817" i="1" s="1"/>
  <c r="V1839" i="1"/>
  <c r="AT1839" i="1" s="1"/>
  <c r="V1861" i="1"/>
  <c r="AT1861" i="1" s="1"/>
  <c r="V1883" i="1"/>
  <c r="AT1883" i="1" s="1"/>
  <c r="V1905" i="1"/>
  <c r="AT1905" i="1" s="1"/>
  <c r="V1927" i="1"/>
  <c r="AT1927" i="1" s="1"/>
  <c r="V1949" i="1"/>
  <c r="AT1949" i="1" s="1"/>
  <c r="V1971" i="1"/>
  <c r="AT1971" i="1" s="1"/>
  <c r="V1993" i="1"/>
  <c r="AT1993" i="1" s="1"/>
  <c r="V2015" i="1"/>
  <c r="AT2015" i="1" s="1"/>
  <c r="V2037" i="1"/>
  <c r="AT2037" i="1" s="1"/>
  <c r="V2059" i="1"/>
  <c r="AT2059" i="1" s="1"/>
  <c r="V2081" i="1"/>
  <c r="AT2081" i="1" s="1"/>
  <c r="V2103" i="1"/>
  <c r="AT2103" i="1" s="1"/>
  <c r="V2125" i="1"/>
  <c r="AT2125" i="1" s="1"/>
  <c r="V32" i="1"/>
  <c r="AT32" i="1" s="1"/>
  <c r="V938" i="1"/>
  <c r="AT938" i="1" s="1"/>
  <c r="V1555" i="1"/>
  <c r="AT1555" i="1" s="1"/>
  <c r="V117" i="1"/>
  <c r="AT117" i="1" s="1"/>
  <c r="V406" i="1"/>
  <c r="AT406" i="1" s="1"/>
  <c r="V872" i="1"/>
  <c r="AT872" i="1" s="1"/>
  <c r="V1490" i="1"/>
  <c r="AT1490" i="1" s="1"/>
  <c r="V207" i="1"/>
  <c r="AT207" i="1" s="1"/>
  <c r="V495" i="1"/>
  <c r="AT495" i="1" s="1"/>
  <c r="V763" i="1"/>
  <c r="AT763" i="1" s="1"/>
  <c r="V1139" i="1"/>
  <c r="AT1139" i="1" s="1"/>
  <c r="V1645" i="1"/>
  <c r="AT1645" i="1" s="1"/>
  <c r="V452" i="1"/>
  <c r="AT452" i="1" s="1"/>
  <c r="V1184" i="1"/>
  <c r="AT1184" i="1" s="1"/>
  <c r="V78" i="1"/>
  <c r="AT78" i="1" s="1"/>
  <c r="V211" i="1"/>
  <c r="AT211" i="1" s="1"/>
  <c r="V299" i="1"/>
  <c r="AT299" i="1" s="1"/>
  <c r="V411" i="1"/>
  <c r="AT411" i="1" s="1"/>
  <c r="V522" i="1"/>
  <c r="AT522" i="1" s="1"/>
  <c r="V610" i="1"/>
  <c r="AT610" i="1" s="1"/>
  <c r="V699" i="1"/>
  <c r="AT699" i="1" s="1"/>
  <c r="V811" i="1"/>
  <c r="AT811" i="1" s="1"/>
  <c r="V922" i="1"/>
  <c r="AT922" i="1" s="1"/>
  <c r="V988" i="1"/>
  <c r="AT988" i="1" s="1"/>
  <c r="V1165" i="1"/>
  <c r="AT1165" i="1" s="1"/>
  <c r="V1297" i="1"/>
  <c r="AT1297" i="1" s="1"/>
  <c r="V1385" i="1"/>
  <c r="AT1385" i="1" s="1"/>
  <c r="V1473" i="1"/>
  <c r="AT1473" i="1" s="1"/>
  <c r="V1605" i="1"/>
  <c r="AT1605" i="1" s="1"/>
  <c r="V1693" i="1"/>
  <c r="AT1693" i="1" s="1"/>
  <c r="V1804" i="1"/>
  <c r="AT1804" i="1" s="1"/>
  <c r="V1936" i="1"/>
  <c r="AT1936" i="1" s="1"/>
  <c r="V1141" i="1"/>
  <c r="AT1141" i="1" s="1"/>
  <c r="V2068" i="1"/>
  <c r="AT2068" i="1" s="1"/>
  <c r="V307" i="1"/>
  <c r="AT307" i="1" s="1"/>
  <c r="V327" i="1"/>
  <c r="AT327" i="1" s="1"/>
  <c r="V123" i="1"/>
  <c r="AT123" i="1" s="1"/>
  <c r="V212" i="1"/>
  <c r="AT212" i="1" s="1"/>
  <c r="V300" i="1"/>
  <c r="AT300" i="1" s="1"/>
  <c r="V434" i="1"/>
  <c r="AT434" i="1" s="1"/>
  <c r="V545" i="1"/>
  <c r="AT545" i="1" s="1"/>
  <c r="V634" i="1"/>
  <c r="AT634" i="1" s="1"/>
  <c r="V700" i="1"/>
  <c r="AT700" i="1" s="1"/>
  <c r="V834" i="1"/>
  <c r="AT834" i="1" s="1"/>
  <c r="V923" i="1"/>
  <c r="AT923" i="1" s="1"/>
  <c r="V989" i="1"/>
  <c r="AT989" i="1" s="1"/>
  <c r="V1144" i="1"/>
  <c r="AT1144" i="1" s="1"/>
  <c r="V1232" i="1"/>
  <c r="AT1232" i="1" s="1"/>
  <c r="V1320" i="1"/>
  <c r="AT1320" i="1" s="1"/>
  <c r="V1452" i="1"/>
  <c r="AT1452" i="1" s="1"/>
  <c r="V1540" i="1"/>
  <c r="AT1540" i="1" s="1"/>
  <c r="V1650" i="1"/>
  <c r="AT1650" i="1" s="1"/>
  <c r="V1760" i="1"/>
  <c r="AT1760" i="1" s="1"/>
  <c r="V1893" i="1"/>
  <c r="V1959" i="1"/>
  <c r="AT1959" i="1" s="1"/>
  <c r="V2047" i="1"/>
  <c r="AT2047" i="1" s="1"/>
  <c r="V2135" i="1"/>
  <c r="AT2135" i="1" s="1"/>
  <c r="V58" i="1"/>
  <c r="AT58" i="1" s="1"/>
  <c r="V190" i="1"/>
  <c r="AT190" i="1" s="1"/>
  <c r="V323" i="1"/>
  <c r="AT323" i="1" s="1"/>
  <c r="V413" i="1"/>
  <c r="AT413" i="1" s="1"/>
  <c r="V524" i="1"/>
  <c r="AT524" i="1" s="1"/>
  <c r="V657" i="1"/>
  <c r="AT657" i="1" s="1"/>
  <c r="V791" i="1"/>
  <c r="AT791" i="1" s="1"/>
  <c r="V902" i="1"/>
  <c r="AT902" i="1" s="1"/>
  <c r="V990" i="1"/>
  <c r="AT990" i="1" s="1"/>
  <c r="V1101" i="1"/>
  <c r="AT1101" i="1" s="1"/>
  <c r="V1255" i="1"/>
  <c r="AT1255" i="1" s="1"/>
  <c r="V1409" i="1"/>
  <c r="AT1409" i="1" s="1"/>
  <c r="V1497" i="1"/>
  <c r="AT1497" i="1" s="1"/>
  <c r="V1629" i="1"/>
  <c r="AT1629" i="1" s="1"/>
  <c r="V1783" i="1"/>
  <c r="AT1783" i="1" s="1"/>
  <c r="V1982" i="1"/>
  <c r="AT1982" i="1" s="1"/>
  <c r="V2114" i="1"/>
  <c r="AT2114" i="1" s="1"/>
  <c r="V405" i="1"/>
  <c r="V59" i="1"/>
  <c r="AT59" i="1" s="1"/>
  <c r="V169" i="1"/>
  <c r="AT169" i="1" s="1"/>
  <c r="V258" i="1"/>
  <c r="AT258" i="1" s="1"/>
  <c r="V414" i="1"/>
  <c r="AT414" i="1" s="1"/>
  <c r="V1356" i="1"/>
  <c r="AT1356" i="1" s="1"/>
  <c r="V613" i="1"/>
  <c r="AT613" i="1" s="1"/>
  <c r="V702" i="1"/>
  <c r="AT702" i="1" s="1"/>
  <c r="V836" i="1"/>
  <c r="AT836" i="1" s="1"/>
  <c r="V903" i="1"/>
  <c r="AT903" i="1" s="1"/>
  <c r="V991" i="1"/>
  <c r="AT991" i="1" s="1"/>
  <c r="V1058" i="1"/>
  <c r="AT1058" i="1" s="1"/>
  <c r="V1146" i="1"/>
  <c r="AT1146" i="1" s="1"/>
  <c r="V1278" i="1"/>
  <c r="AT1278" i="1" s="1"/>
  <c r="V1322" i="1"/>
  <c r="AT1322" i="1" s="1"/>
  <c r="V1388" i="1"/>
  <c r="AT1388" i="1" s="1"/>
  <c r="V1564" i="1"/>
  <c r="AT1564" i="1" s="1"/>
  <c r="V1630" i="1"/>
  <c r="AT1630" i="1" s="1"/>
  <c r="V1674" i="1"/>
  <c r="AT1674" i="1" s="1"/>
  <c r="V1784" i="1"/>
  <c r="AT1784" i="1" s="1"/>
  <c r="V1873" i="1"/>
  <c r="AT1873" i="1" s="1"/>
  <c r="V1939" i="1"/>
  <c r="AT1939" i="1" s="1"/>
  <c r="V1983" i="1"/>
  <c r="AT1983" i="1" s="1"/>
  <c r="V2071" i="1"/>
  <c r="AT2071" i="1" s="1"/>
  <c r="V2115" i="1"/>
  <c r="AT2115" i="1" s="1"/>
  <c r="V374" i="1"/>
  <c r="AT374" i="1" s="1"/>
  <c r="V126" i="1"/>
  <c r="AT126" i="1" s="1"/>
  <c r="V459" i="1"/>
  <c r="AT459" i="1" s="1"/>
  <c r="V681" i="1"/>
  <c r="AT681" i="1" s="1"/>
  <c r="V948" i="1"/>
  <c r="AT948" i="1" s="1"/>
  <c r="V1235" i="1"/>
  <c r="AT1235" i="1" s="1"/>
  <c r="V1521" i="1"/>
  <c r="AT1521" i="1" s="1"/>
  <c r="V1852" i="1"/>
  <c r="AT1852" i="1" s="1"/>
  <c r="V4" i="1"/>
  <c r="AT4" i="1" s="1"/>
  <c r="V26" i="1"/>
  <c r="AT26" i="1" s="1"/>
  <c r="V48" i="1"/>
  <c r="AT48" i="1" s="1"/>
  <c r="V70" i="1"/>
  <c r="AT70" i="1" s="1"/>
  <c r="V92" i="1"/>
  <c r="AT92" i="1" s="1"/>
  <c r="V114" i="1"/>
  <c r="AT114" i="1" s="1"/>
  <c r="V136" i="1"/>
  <c r="AT136" i="1" s="1"/>
  <c r="V158" i="1"/>
  <c r="AT158" i="1" s="1"/>
  <c r="V180" i="1"/>
  <c r="AT180" i="1" s="1"/>
  <c r="V203" i="1"/>
  <c r="AT203" i="1" s="1"/>
  <c r="V225" i="1"/>
  <c r="AT225" i="1" s="1"/>
  <c r="V247" i="1"/>
  <c r="AT247" i="1" s="1"/>
  <c r="V269" i="1"/>
  <c r="AT269" i="1" s="1"/>
  <c r="V291" i="1"/>
  <c r="AT291" i="1" s="1"/>
  <c r="V313" i="1"/>
  <c r="AT313" i="1" s="1"/>
  <c r="V335" i="1"/>
  <c r="AT335" i="1" s="1"/>
  <c r="V358" i="1"/>
  <c r="AT358" i="1" s="1"/>
  <c r="V380" i="1"/>
  <c r="AT380" i="1" s="1"/>
  <c r="V402" i="1"/>
  <c r="AT402" i="1" s="1"/>
  <c r="V425" i="1"/>
  <c r="AT425" i="1" s="1"/>
  <c r="V447" i="1"/>
  <c r="AT447" i="1" s="1"/>
  <c r="V469" i="1"/>
  <c r="AT469" i="1" s="1"/>
  <c r="V491" i="1"/>
  <c r="AT491" i="1" s="1"/>
  <c r="V514" i="1"/>
  <c r="AT514" i="1" s="1"/>
  <c r="V536" i="1"/>
  <c r="AT536" i="1" s="1"/>
  <c r="V580" i="1"/>
  <c r="AT580" i="1" s="1"/>
  <c r="V602" i="1"/>
  <c r="AT602" i="1" s="1"/>
  <c r="V625" i="1"/>
  <c r="AT625" i="1" s="1"/>
  <c r="V647" i="1"/>
  <c r="AT647" i="1" s="1"/>
  <c r="V669" i="1"/>
  <c r="AT669" i="1" s="1"/>
  <c r="V691" i="1"/>
  <c r="AT691" i="1" s="1"/>
  <c r="V714" i="1"/>
  <c r="AT714" i="1" s="1"/>
  <c r="V736" i="1"/>
  <c r="AT736" i="1" s="1"/>
  <c r="V759" i="1"/>
  <c r="AT759" i="1" s="1"/>
  <c r="V781" i="1"/>
  <c r="AT781" i="1" s="1"/>
  <c r="V803" i="1"/>
  <c r="AT803" i="1" s="1"/>
  <c r="V825" i="1"/>
  <c r="AT825" i="1" s="1"/>
  <c r="V847" i="1"/>
  <c r="AT847" i="1" s="1"/>
  <c r="V869" i="1"/>
  <c r="AT869" i="1" s="1"/>
  <c r="V892" i="1"/>
  <c r="AT892" i="1" s="1"/>
  <c r="V914" i="1"/>
  <c r="AT914" i="1" s="1"/>
  <c r="V936" i="1"/>
  <c r="AT936" i="1" s="1"/>
  <c r="V958" i="1"/>
  <c r="AT958" i="1" s="1"/>
  <c r="V980" i="1"/>
  <c r="AT980" i="1" s="1"/>
  <c r="V1002" i="1"/>
  <c r="AT1002" i="1" s="1"/>
  <c r="V1024" i="1"/>
  <c r="AT1024" i="1" s="1"/>
  <c r="V1047" i="1"/>
  <c r="AT1047" i="1" s="1"/>
  <c r="V1069" i="1"/>
  <c r="AT1069" i="1" s="1"/>
  <c r="V1091" i="1"/>
  <c r="AT1091" i="1" s="1"/>
  <c r="V1113" i="1"/>
  <c r="AT1113" i="1" s="1"/>
  <c r="V1135" i="1"/>
  <c r="AT1135" i="1" s="1"/>
  <c r="V1179" i="1"/>
  <c r="AT1179" i="1" s="1"/>
  <c r="V1201" i="1"/>
  <c r="AT1201" i="1" s="1"/>
  <c r="V1223" i="1"/>
  <c r="AT1223" i="1" s="1"/>
  <c r="V1245" i="1"/>
  <c r="AT1245" i="1" s="1"/>
  <c r="V1267" i="1"/>
  <c r="AT1267" i="1" s="1"/>
  <c r="V1289" i="1"/>
  <c r="AT1289" i="1" s="1"/>
  <c r="V1311" i="1"/>
  <c r="AT1311" i="1" s="1"/>
  <c r="V1333" i="1"/>
  <c r="AT1333" i="1" s="1"/>
  <c r="V1355" i="1"/>
  <c r="AT1355" i="1" s="1"/>
  <c r="V1377" i="1"/>
  <c r="AT1377" i="1" s="1"/>
  <c r="V1399" i="1"/>
  <c r="AT1399" i="1" s="1"/>
  <c r="V1421" i="1"/>
  <c r="AT1421" i="1" s="1"/>
  <c r="V1443" i="1"/>
  <c r="AT1443" i="1" s="1"/>
  <c r="V1465" i="1"/>
  <c r="AT1465" i="1" s="1"/>
  <c r="V1487" i="1"/>
  <c r="AT1487" i="1" s="1"/>
  <c r="V1509" i="1"/>
  <c r="AT1509" i="1" s="1"/>
  <c r="V1531" i="1"/>
  <c r="AT1531" i="1" s="1"/>
  <c r="V1553" i="1"/>
  <c r="AT1553" i="1" s="1"/>
  <c r="V1575" i="1"/>
  <c r="AT1575" i="1" s="1"/>
  <c r="V1597" i="1"/>
  <c r="AT1597" i="1" s="1"/>
  <c r="V1619" i="1"/>
  <c r="AT1619" i="1" s="1"/>
  <c r="V1641" i="1"/>
  <c r="AT1641" i="1" s="1"/>
  <c r="V1685" i="1"/>
  <c r="AT1685" i="1" s="1"/>
  <c r="V1707" i="1"/>
  <c r="AT1707" i="1" s="1"/>
  <c r="V1729" i="1"/>
  <c r="AT1729" i="1" s="1"/>
  <c r="V1751" i="1"/>
  <c r="AT1751" i="1" s="1"/>
  <c r="V1773" i="1"/>
  <c r="AT1773" i="1" s="1"/>
  <c r="V1796" i="1"/>
  <c r="AT1796" i="1" s="1"/>
  <c r="V1840" i="1"/>
  <c r="AT1840" i="1" s="1"/>
  <c r="V1862" i="1"/>
  <c r="AT1862" i="1" s="1"/>
  <c r="V1884" i="1"/>
  <c r="AT1884" i="1" s="1"/>
  <c r="V1906" i="1"/>
  <c r="AT1906" i="1" s="1"/>
  <c r="V1928" i="1"/>
  <c r="AT1928" i="1" s="1"/>
  <c r="V1950" i="1"/>
  <c r="AT1950" i="1" s="1"/>
  <c r="V1972" i="1"/>
  <c r="AT1972" i="1" s="1"/>
  <c r="V1994" i="1"/>
  <c r="AT1994" i="1" s="1"/>
  <c r="V2016" i="1"/>
  <c r="AT2016" i="1" s="1"/>
  <c r="V2038" i="1"/>
  <c r="AT2038" i="1" s="1"/>
  <c r="V2060" i="1"/>
  <c r="AT2060" i="1" s="1"/>
  <c r="V2082" i="1"/>
  <c r="AT2082" i="1" s="1"/>
  <c r="V2104" i="1"/>
  <c r="AT2104" i="1" s="1"/>
  <c r="V2126" i="1"/>
  <c r="AT2126" i="1" s="1"/>
  <c r="V60" i="1"/>
  <c r="AT60" i="1" s="1"/>
  <c r="V140" i="1"/>
  <c r="AT140" i="1" s="1"/>
  <c r="V101" i="1"/>
  <c r="AT101" i="1" s="1"/>
  <c r="W1401" i="1"/>
  <c r="W1663" i="1"/>
  <c r="W837" i="1"/>
  <c r="W607" i="1"/>
  <c r="W1332" i="1"/>
  <c r="W1956" i="1"/>
  <c r="W1920" i="1"/>
  <c r="W348" i="1"/>
  <c r="W591" i="1"/>
  <c r="W656" i="1"/>
  <c r="W1157" i="1"/>
  <c r="W1661" i="1"/>
  <c r="W1525" i="1"/>
  <c r="V1192" i="1"/>
  <c r="AT1192" i="1" s="1"/>
  <c r="BA182" i="1" l="1"/>
  <c r="AU182" i="1"/>
  <c r="BA138" i="1"/>
  <c r="AU138" i="1"/>
  <c r="BA160" i="1"/>
  <c r="AU160" i="1"/>
  <c r="BA315" i="1"/>
  <c r="AU315" i="1"/>
  <c r="AU338" i="1"/>
  <c r="BA338" i="1"/>
  <c r="BA404" i="1"/>
  <c r="AU404" i="1"/>
  <c r="AU271" i="1"/>
  <c r="BA271" i="1"/>
  <c r="AU293" i="1"/>
  <c r="BA293" i="1"/>
  <c r="AU249" i="1"/>
  <c r="BA249" i="1"/>
  <c r="BA27" i="1"/>
  <c r="AU27" i="1"/>
  <c r="AU93" i="1"/>
  <c r="BA93" i="1"/>
  <c r="BA292" i="1"/>
  <c r="AU292" i="1"/>
  <c r="AU336" i="1"/>
  <c r="BA336" i="1"/>
  <c r="AU426" i="1"/>
  <c r="BA426" i="1"/>
  <c r="BA537" i="1"/>
  <c r="AU537" i="1"/>
  <c r="AU626" i="1"/>
  <c r="BA626" i="1"/>
  <c r="BA692" i="1"/>
  <c r="AU692" i="1"/>
  <c r="AU804" i="1"/>
  <c r="BA804" i="1"/>
  <c r="BA915" i="1"/>
  <c r="AU915" i="1"/>
  <c r="AU1025" i="1"/>
  <c r="BA1025" i="1"/>
  <c r="AU1070" i="1"/>
  <c r="BA1070" i="1"/>
  <c r="BA1136" i="1"/>
  <c r="AU1136" i="1"/>
  <c r="BA1224" i="1"/>
  <c r="AU1224" i="1"/>
  <c r="AU1290" i="1"/>
  <c r="BA1290" i="1"/>
  <c r="AU1378" i="1"/>
  <c r="BA1378" i="1"/>
  <c r="AU1488" i="1"/>
  <c r="BA1488" i="1"/>
  <c r="AU1576" i="1"/>
  <c r="BA1576" i="1"/>
  <c r="BA1642" i="1"/>
  <c r="AU1642" i="1"/>
  <c r="BA1752" i="1"/>
  <c r="AU1752" i="1"/>
  <c r="BA1797" i="1"/>
  <c r="AU1797" i="1"/>
  <c r="BA1841" i="1"/>
  <c r="AU1841" i="1"/>
  <c r="AU1885" i="1"/>
  <c r="BA1885" i="1"/>
  <c r="AU1907" i="1"/>
  <c r="BA1907" i="1"/>
  <c r="BA1995" i="1"/>
  <c r="AU1995" i="1"/>
  <c r="BA2039" i="1"/>
  <c r="AU2039" i="1"/>
  <c r="BA2083" i="1"/>
  <c r="AU2083" i="1"/>
  <c r="AU2127" i="1"/>
  <c r="BA2127" i="1"/>
  <c r="BA227" i="1"/>
  <c r="AU227" i="1"/>
  <c r="AU381" i="1"/>
  <c r="BA381" i="1"/>
  <c r="AU1466" i="1"/>
  <c r="BA1466" i="1"/>
  <c r="AU471" i="1"/>
  <c r="BA471" i="1"/>
  <c r="AU204" i="1"/>
  <c r="BA204" i="1"/>
  <c r="BA515" i="1"/>
  <c r="AU515" i="1"/>
  <c r="AM893" i="1"/>
  <c r="AN893" i="1" s="1"/>
  <c r="AT893" i="1"/>
  <c r="BA1334" i="1"/>
  <c r="AU1334" i="1"/>
  <c r="AU493" i="1"/>
  <c r="BA493" i="1"/>
  <c r="BA159" i="1"/>
  <c r="AU159" i="1"/>
  <c r="AU470" i="1"/>
  <c r="BA470" i="1"/>
  <c r="AU848" i="1"/>
  <c r="BA848" i="1"/>
  <c r="BA1180" i="1"/>
  <c r="AU1180" i="1"/>
  <c r="BA1620" i="1"/>
  <c r="AU1620" i="1"/>
  <c r="AU693" i="1"/>
  <c r="BA693" i="1"/>
  <c r="BA1926" i="1"/>
  <c r="AU1926" i="1"/>
  <c r="BA1444" i="1"/>
  <c r="AU1444" i="1"/>
  <c r="AU427" i="1"/>
  <c r="BA427" i="1"/>
  <c r="AU71" i="1"/>
  <c r="BA71" i="1"/>
  <c r="AU226" i="1"/>
  <c r="BA226" i="1"/>
  <c r="AU314" i="1"/>
  <c r="BA314" i="1"/>
  <c r="AU359" i="1"/>
  <c r="BA359" i="1"/>
  <c r="AU448" i="1"/>
  <c r="BA448" i="1"/>
  <c r="BA559" i="1"/>
  <c r="AU559" i="1"/>
  <c r="BA648" i="1"/>
  <c r="AU648" i="1"/>
  <c r="BA737" i="1"/>
  <c r="AU737" i="1"/>
  <c r="AU487" i="1"/>
  <c r="BA487" i="1"/>
  <c r="AU870" i="1"/>
  <c r="BA870" i="1"/>
  <c r="BA981" i="1"/>
  <c r="AU981" i="1"/>
  <c r="BA1003" i="1"/>
  <c r="AU1003" i="1"/>
  <c r="BA1048" i="1"/>
  <c r="AU1048" i="1"/>
  <c r="AU1114" i="1"/>
  <c r="BA1114" i="1"/>
  <c r="AU1202" i="1"/>
  <c r="BA1202" i="1"/>
  <c r="AU1246" i="1"/>
  <c r="BA1246" i="1"/>
  <c r="AU1312" i="1"/>
  <c r="BA1312" i="1"/>
  <c r="AU137" i="1"/>
  <c r="BA137" i="1"/>
  <c r="AU1510" i="1"/>
  <c r="BA1510" i="1"/>
  <c r="BA1554" i="1"/>
  <c r="AU1554" i="1"/>
  <c r="AU1598" i="1"/>
  <c r="BA1598" i="1"/>
  <c r="BA1708" i="1"/>
  <c r="AU1708" i="1"/>
  <c r="BA782" i="1"/>
  <c r="AU782" i="1"/>
  <c r="BA1819" i="1"/>
  <c r="AU1819" i="1"/>
  <c r="AU1863" i="1"/>
  <c r="BA1863" i="1"/>
  <c r="BA1929" i="1"/>
  <c r="AU1929" i="1"/>
  <c r="AU1973" i="1"/>
  <c r="BA1973" i="1"/>
  <c r="BA2017" i="1"/>
  <c r="AU2017" i="1"/>
  <c r="BA2061" i="1"/>
  <c r="AU2061" i="1"/>
  <c r="AU2105" i="1"/>
  <c r="BA2105" i="1"/>
  <c r="AU79" i="1"/>
  <c r="BA79" i="1"/>
  <c r="AU516" i="1"/>
  <c r="BA516" i="1"/>
  <c r="AU1892" i="1"/>
  <c r="BA1892" i="1"/>
  <c r="AU248" i="1"/>
  <c r="BA248" i="1"/>
  <c r="BA403" i="1"/>
  <c r="AU403" i="1"/>
  <c r="BA603" i="1"/>
  <c r="AU603" i="1"/>
  <c r="AU760" i="1"/>
  <c r="BA760" i="1"/>
  <c r="AU959" i="1"/>
  <c r="BA959" i="1"/>
  <c r="AU1092" i="1"/>
  <c r="BA1092" i="1"/>
  <c r="AU1268" i="1"/>
  <c r="BA1268" i="1"/>
  <c r="AU1532" i="1"/>
  <c r="BA1532" i="1"/>
  <c r="BA1730" i="1"/>
  <c r="AU1730" i="1"/>
  <c r="AU1951" i="1"/>
  <c r="BA1951" i="1"/>
  <c r="AU28" i="1"/>
  <c r="BA28" i="1"/>
  <c r="BA582" i="1"/>
  <c r="AU582" i="1"/>
  <c r="BA181" i="1"/>
  <c r="AU181" i="1"/>
  <c r="AU492" i="1"/>
  <c r="BA492" i="1"/>
  <c r="AU826" i="1"/>
  <c r="BA826" i="1"/>
  <c r="BA1158" i="1"/>
  <c r="AU1158" i="1"/>
  <c r="BA1664" i="1"/>
  <c r="AU1664" i="1"/>
  <c r="BA6" i="1"/>
  <c r="AU6" i="1"/>
  <c r="BA94" i="1"/>
  <c r="AU94" i="1"/>
  <c r="AU382" i="1"/>
  <c r="BA382" i="1"/>
  <c r="BA115" i="1"/>
  <c r="AU115" i="1"/>
  <c r="AU1422" i="1"/>
  <c r="BA1422" i="1"/>
  <c r="BA50" i="1"/>
  <c r="AU50" i="1"/>
  <c r="BA360" i="1"/>
  <c r="AU360" i="1"/>
  <c r="BA270" i="1"/>
  <c r="AU270" i="1"/>
  <c r="AU581" i="1"/>
  <c r="BA581" i="1"/>
  <c r="AU937" i="1"/>
  <c r="BA937" i="1"/>
  <c r="BA1400" i="1"/>
  <c r="AU1400" i="1"/>
  <c r="BA116" i="1"/>
  <c r="AU116" i="1"/>
  <c r="AU761" i="1"/>
  <c r="BA761" i="1"/>
  <c r="AU670" i="1"/>
  <c r="BA670" i="1"/>
  <c r="AU1686" i="1"/>
  <c r="BA1686" i="1"/>
  <c r="BA72" i="1"/>
  <c r="AU72" i="1"/>
  <c r="AM449" i="1"/>
  <c r="AN449" i="1" s="1"/>
  <c r="AT449" i="1"/>
  <c r="BA1181" i="1"/>
  <c r="AU1181" i="1"/>
  <c r="AU228" i="1"/>
  <c r="BA228" i="1"/>
  <c r="AU450" i="1"/>
  <c r="BA450" i="1"/>
  <c r="BA672" i="1"/>
  <c r="AU672" i="1"/>
  <c r="AU850" i="1"/>
  <c r="BA850" i="1"/>
  <c r="BA1050" i="1"/>
  <c r="AU1050" i="1"/>
  <c r="AU1204" i="1"/>
  <c r="BA1204" i="1"/>
  <c r="AU1380" i="1"/>
  <c r="BA1380" i="1"/>
  <c r="BA1578" i="1"/>
  <c r="AU1578" i="1"/>
  <c r="BA1688" i="1"/>
  <c r="AU1688" i="1"/>
  <c r="AU1776" i="1"/>
  <c r="BA1776" i="1"/>
  <c r="BA1865" i="1"/>
  <c r="AU1865" i="1"/>
  <c r="BA1931" i="1"/>
  <c r="AU1931" i="1"/>
  <c r="BA1975" i="1"/>
  <c r="AU1975" i="1"/>
  <c r="AU2063" i="1"/>
  <c r="BA2063" i="1"/>
  <c r="AU2085" i="1"/>
  <c r="BA2085" i="1"/>
  <c r="BA197" i="1"/>
  <c r="AU197" i="1"/>
  <c r="AU74" i="1"/>
  <c r="BA74" i="1"/>
  <c r="AU384" i="1"/>
  <c r="BA384" i="1"/>
  <c r="AU629" i="1"/>
  <c r="BA629" i="1"/>
  <c r="BA918" i="1"/>
  <c r="AU918" i="1"/>
  <c r="BA1398" i="1"/>
  <c r="AU1398" i="1"/>
  <c r="BA1249" i="1"/>
  <c r="AU1249" i="1"/>
  <c r="AU1447" i="1"/>
  <c r="BA1447" i="1"/>
  <c r="AU1601" i="1"/>
  <c r="BA1601" i="1"/>
  <c r="BA1733" i="1"/>
  <c r="AU1733" i="1"/>
  <c r="BA1800" i="1"/>
  <c r="AU1800" i="1"/>
  <c r="AU1866" i="1"/>
  <c r="BA1866" i="1"/>
  <c r="BA1954" i="1"/>
  <c r="AU1954" i="1"/>
  <c r="BA1976" i="1"/>
  <c r="AU1976" i="1"/>
  <c r="AU2042" i="1"/>
  <c r="BA2042" i="1"/>
  <c r="BA2064" i="1"/>
  <c r="AU2064" i="1"/>
  <c r="BA2086" i="1"/>
  <c r="AU2086" i="1"/>
  <c r="AU205" i="1"/>
  <c r="BA205" i="1"/>
  <c r="AU31" i="1"/>
  <c r="BA31" i="1"/>
  <c r="AU318" i="1"/>
  <c r="BA318" i="1"/>
  <c r="AU585" i="1"/>
  <c r="BA585" i="1"/>
  <c r="BA808" i="1"/>
  <c r="AU808" i="1"/>
  <c r="BA1007" i="1"/>
  <c r="AU1007" i="1"/>
  <c r="AU1162" i="1"/>
  <c r="BA1162" i="1"/>
  <c r="BA814" i="1"/>
  <c r="AU814" i="1"/>
  <c r="BA1514" i="1"/>
  <c r="AU1514" i="1"/>
  <c r="BA1668" i="1"/>
  <c r="AU1668" i="1"/>
  <c r="BA1778" i="1"/>
  <c r="AU1778" i="1"/>
  <c r="AU1867" i="1"/>
  <c r="BA1867" i="1"/>
  <c r="AU1933" i="1"/>
  <c r="BA1933" i="1"/>
  <c r="BA1977" i="1"/>
  <c r="AU1977" i="1"/>
  <c r="AU2021" i="1"/>
  <c r="BA2021" i="1"/>
  <c r="AU2087" i="1"/>
  <c r="BA2087" i="1"/>
  <c r="AU220" i="1"/>
  <c r="BA220" i="1"/>
  <c r="BA69" i="1"/>
  <c r="AU69" i="1"/>
  <c r="BA142" i="1"/>
  <c r="AU142" i="1"/>
  <c r="AU253" i="1"/>
  <c r="BA253" i="1"/>
  <c r="AU386" i="1"/>
  <c r="BA386" i="1"/>
  <c r="BA653" i="1"/>
  <c r="AU653" i="1"/>
  <c r="BA875" i="1"/>
  <c r="AU875" i="1"/>
  <c r="BA1097" i="1"/>
  <c r="AU1097" i="1"/>
  <c r="BA1273" i="1"/>
  <c r="AU1273" i="1"/>
  <c r="BA1405" i="1"/>
  <c r="AU1405" i="1"/>
  <c r="AU1493" i="1"/>
  <c r="BA1493" i="1"/>
  <c r="AU1559" i="1"/>
  <c r="BA1559" i="1"/>
  <c r="AU1647" i="1"/>
  <c r="BA1647" i="1"/>
  <c r="BA1757" i="1"/>
  <c r="AU1757" i="1"/>
  <c r="BA1779" i="1"/>
  <c r="AU1779" i="1"/>
  <c r="AU1802" i="1"/>
  <c r="BA1802" i="1"/>
  <c r="BA1824" i="1"/>
  <c r="AU1824" i="1"/>
  <c r="AU1846" i="1"/>
  <c r="BA1846" i="1"/>
  <c r="BA1868" i="1"/>
  <c r="AU1868" i="1"/>
  <c r="AU1890" i="1"/>
  <c r="BA1890" i="1"/>
  <c r="BA1912" i="1"/>
  <c r="AU1912" i="1"/>
  <c r="AU1934" i="1"/>
  <c r="BA1934" i="1"/>
  <c r="BA1978" i="1"/>
  <c r="AU1978" i="1"/>
  <c r="BA2000" i="1"/>
  <c r="AU2000" i="1"/>
  <c r="AU179" i="1"/>
  <c r="BA179" i="1"/>
  <c r="AU33" i="1"/>
  <c r="BA33" i="1"/>
  <c r="AU55" i="1"/>
  <c r="BA55" i="1"/>
  <c r="BA77" i="1"/>
  <c r="AU77" i="1"/>
  <c r="AU99" i="1"/>
  <c r="BA99" i="1"/>
  <c r="AU121" i="1"/>
  <c r="BA121" i="1"/>
  <c r="BA143" i="1"/>
  <c r="AU143" i="1"/>
  <c r="AU165" i="1"/>
  <c r="BA165" i="1"/>
  <c r="AU187" i="1"/>
  <c r="BA187" i="1"/>
  <c r="AU210" i="1"/>
  <c r="BA210" i="1"/>
  <c r="AU232" i="1"/>
  <c r="BA232" i="1"/>
  <c r="AU254" i="1"/>
  <c r="BA254" i="1"/>
  <c r="AU276" i="1"/>
  <c r="BA276" i="1"/>
  <c r="AU298" i="1"/>
  <c r="BA298" i="1"/>
  <c r="AU320" i="1"/>
  <c r="BA320" i="1"/>
  <c r="AU343" i="1"/>
  <c r="BA343" i="1"/>
  <c r="BA365" i="1"/>
  <c r="AU365" i="1"/>
  <c r="BA387" i="1"/>
  <c r="AU387" i="1"/>
  <c r="AU410" i="1"/>
  <c r="BA410" i="1"/>
  <c r="BA432" i="1"/>
  <c r="AU432" i="1"/>
  <c r="BA454" i="1"/>
  <c r="AU454" i="1"/>
  <c r="AU476" i="1"/>
  <c r="BA476" i="1"/>
  <c r="AU499" i="1"/>
  <c r="BA499" i="1"/>
  <c r="BA521" i="1"/>
  <c r="AU521" i="1"/>
  <c r="AU543" i="1"/>
  <c r="BA543" i="1"/>
  <c r="AU565" i="1"/>
  <c r="BA565" i="1"/>
  <c r="AU587" i="1"/>
  <c r="BA587" i="1"/>
  <c r="BA609" i="1"/>
  <c r="AU609" i="1"/>
  <c r="BA632" i="1"/>
  <c r="AU632" i="1"/>
  <c r="BA654" i="1"/>
  <c r="AU654" i="1"/>
  <c r="AU676" i="1"/>
  <c r="BA676" i="1"/>
  <c r="AU698" i="1"/>
  <c r="BA698" i="1"/>
  <c r="AU721" i="1"/>
  <c r="BA721" i="1"/>
  <c r="BA744" i="1"/>
  <c r="AU744" i="1"/>
  <c r="AU766" i="1"/>
  <c r="BA766" i="1"/>
  <c r="BA788" i="1"/>
  <c r="AU788" i="1"/>
  <c r="AU163" i="1"/>
  <c r="BA163" i="1"/>
  <c r="BA832" i="1"/>
  <c r="AU832" i="1"/>
  <c r="AU854" i="1"/>
  <c r="BA854" i="1"/>
  <c r="AU876" i="1"/>
  <c r="BA876" i="1"/>
  <c r="AU899" i="1"/>
  <c r="BA899" i="1"/>
  <c r="BA921" i="1"/>
  <c r="AU921" i="1"/>
  <c r="AU943" i="1"/>
  <c r="BA943" i="1"/>
  <c r="AU965" i="1"/>
  <c r="BA965" i="1"/>
  <c r="BA987" i="1"/>
  <c r="AU987" i="1"/>
  <c r="BA1009" i="1"/>
  <c r="AU1009" i="1"/>
  <c r="BA1032" i="1"/>
  <c r="AU1032" i="1"/>
  <c r="BA1054" i="1"/>
  <c r="AU1054" i="1"/>
  <c r="BA810" i="1"/>
  <c r="AU810" i="1"/>
  <c r="BA1098" i="1"/>
  <c r="AU1098" i="1"/>
  <c r="BA1120" i="1"/>
  <c r="AU1120" i="1"/>
  <c r="AU1142" i="1"/>
  <c r="BA1142" i="1"/>
  <c r="BA1164" i="1"/>
  <c r="AU1164" i="1"/>
  <c r="AU1186" i="1"/>
  <c r="BA1186" i="1"/>
  <c r="AU1208" i="1"/>
  <c r="BA1208" i="1"/>
  <c r="AU1230" i="1"/>
  <c r="BA1230" i="1"/>
  <c r="BA1252" i="1"/>
  <c r="AU1252" i="1"/>
  <c r="BA1274" i="1"/>
  <c r="AU1274" i="1"/>
  <c r="AU1296" i="1"/>
  <c r="BA1296" i="1"/>
  <c r="BA1318" i="1"/>
  <c r="AU1318" i="1"/>
  <c r="AU1340" i="1"/>
  <c r="BA1340" i="1"/>
  <c r="AU1362" i="1"/>
  <c r="BA1362" i="1"/>
  <c r="BA1384" i="1"/>
  <c r="AU1384" i="1"/>
  <c r="AU1406" i="1"/>
  <c r="BA1406" i="1"/>
  <c r="AU1428" i="1"/>
  <c r="BA1428" i="1"/>
  <c r="BA1450" i="1"/>
  <c r="AU1450" i="1"/>
  <c r="BA1472" i="1"/>
  <c r="AU1472" i="1"/>
  <c r="BA1494" i="1"/>
  <c r="AU1494" i="1"/>
  <c r="AU1516" i="1"/>
  <c r="BA1516" i="1"/>
  <c r="BA1538" i="1"/>
  <c r="AU1538" i="1"/>
  <c r="BA1560" i="1"/>
  <c r="AU1560" i="1"/>
  <c r="AU1582" i="1"/>
  <c r="BA1582" i="1"/>
  <c r="AU1604" i="1"/>
  <c r="BA1604" i="1"/>
  <c r="AU1626" i="1"/>
  <c r="BA1626" i="1"/>
  <c r="AU1648" i="1"/>
  <c r="BA1648" i="1"/>
  <c r="AU1670" i="1"/>
  <c r="BA1670" i="1"/>
  <c r="AU1692" i="1"/>
  <c r="BA1692" i="1"/>
  <c r="BA1714" i="1"/>
  <c r="AU1714" i="1"/>
  <c r="BA1736" i="1"/>
  <c r="AU1736" i="1"/>
  <c r="AU1758" i="1"/>
  <c r="BA1758" i="1"/>
  <c r="BA1780" i="1"/>
  <c r="AU1780" i="1"/>
  <c r="BA1803" i="1"/>
  <c r="AU1803" i="1"/>
  <c r="BA1825" i="1"/>
  <c r="AU1825" i="1"/>
  <c r="AU1847" i="1"/>
  <c r="BA1847" i="1"/>
  <c r="AU1869" i="1"/>
  <c r="BA1869" i="1"/>
  <c r="BA1891" i="1"/>
  <c r="AU1891" i="1"/>
  <c r="AU1913" i="1"/>
  <c r="BA1913" i="1"/>
  <c r="BA1935" i="1"/>
  <c r="AU1935" i="1"/>
  <c r="BA1957" i="1"/>
  <c r="AU1957" i="1"/>
  <c r="BA1979" i="1"/>
  <c r="AU1979" i="1"/>
  <c r="BA2001" i="1"/>
  <c r="AU2001" i="1"/>
  <c r="AU2023" i="1"/>
  <c r="BA2023" i="1"/>
  <c r="BA2045" i="1"/>
  <c r="AU2045" i="1"/>
  <c r="BA2067" i="1"/>
  <c r="AU2067" i="1"/>
  <c r="AU2089" i="1"/>
  <c r="BA2089" i="1"/>
  <c r="AU2111" i="1"/>
  <c r="BA2111" i="1"/>
  <c r="BA2133" i="1"/>
  <c r="AU2133" i="1"/>
  <c r="BA1221" i="1"/>
  <c r="AU1221" i="1"/>
  <c r="BA192" i="1"/>
  <c r="AU192" i="1"/>
  <c r="AU560" i="1"/>
  <c r="BA560" i="1"/>
  <c r="AU109" i="1"/>
  <c r="BA109" i="1"/>
  <c r="AU671" i="1"/>
  <c r="BA671" i="1"/>
  <c r="AU738" i="1"/>
  <c r="BA738" i="1"/>
  <c r="AU805" i="1"/>
  <c r="BA805" i="1"/>
  <c r="BA849" i="1"/>
  <c r="AU849" i="1"/>
  <c r="AU960" i="1"/>
  <c r="BA960" i="1"/>
  <c r="BA1026" i="1"/>
  <c r="AU1026" i="1"/>
  <c r="AM1071" i="1"/>
  <c r="AN1071" i="1" s="1"/>
  <c r="AT1071" i="1"/>
  <c r="BA1115" i="1"/>
  <c r="AU1115" i="1"/>
  <c r="AU1225" i="1"/>
  <c r="BA1225" i="1"/>
  <c r="BA1269" i="1"/>
  <c r="AU1269" i="1"/>
  <c r="AU1313" i="1"/>
  <c r="BA1313" i="1"/>
  <c r="BA1423" i="1"/>
  <c r="AU1423" i="1"/>
  <c r="AU1489" i="1"/>
  <c r="BA1489" i="1"/>
  <c r="AU1599" i="1"/>
  <c r="BA1599" i="1"/>
  <c r="AU1665" i="1"/>
  <c r="BA1665" i="1"/>
  <c r="BA1709" i="1"/>
  <c r="AU1709" i="1"/>
  <c r="BA1775" i="1"/>
  <c r="AU1775" i="1"/>
  <c r="BA1820" i="1"/>
  <c r="AU1820" i="1"/>
  <c r="BA1864" i="1"/>
  <c r="AU1864" i="1"/>
  <c r="AU1908" i="1"/>
  <c r="BA1908" i="1"/>
  <c r="AU1952" i="1"/>
  <c r="BA1952" i="1"/>
  <c r="AU2018" i="1"/>
  <c r="BA2018" i="1"/>
  <c r="AU2062" i="1"/>
  <c r="BA2062" i="1"/>
  <c r="BA2106" i="1"/>
  <c r="AU2106" i="1"/>
  <c r="AU108" i="1"/>
  <c r="BA108" i="1"/>
  <c r="AU29" i="1"/>
  <c r="BA29" i="1"/>
  <c r="AU206" i="1"/>
  <c r="BA206" i="1"/>
  <c r="BA316" i="1"/>
  <c r="AU316" i="1"/>
  <c r="AU361" i="1"/>
  <c r="BA361" i="1"/>
  <c r="BA428" i="1"/>
  <c r="AU428" i="1"/>
  <c r="BA561" i="1"/>
  <c r="AU561" i="1"/>
  <c r="BA650" i="1"/>
  <c r="AU650" i="1"/>
  <c r="AU762" i="1"/>
  <c r="BA762" i="1"/>
  <c r="AU828" i="1"/>
  <c r="BA828" i="1"/>
  <c r="AU917" i="1"/>
  <c r="BA917" i="1"/>
  <c r="BA1005" i="1"/>
  <c r="AU1005" i="1"/>
  <c r="AU1094" i="1"/>
  <c r="BA1094" i="1"/>
  <c r="BA1160" i="1"/>
  <c r="AU1160" i="1"/>
  <c r="BA1248" i="1"/>
  <c r="AU1248" i="1"/>
  <c r="AU1336" i="1"/>
  <c r="BA1336" i="1"/>
  <c r="AU1468" i="1"/>
  <c r="BA1468" i="1"/>
  <c r="BA1556" i="1"/>
  <c r="AU1556" i="1"/>
  <c r="BA1644" i="1"/>
  <c r="AU1644" i="1"/>
  <c r="BA1710" i="1"/>
  <c r="AU1710" i="1"/>
  <c r="BA1754" i="1"/>
  <c r="AU1754" i="1"/>
  <c r="BA1821" i="1"/>
  <c r="AU1821" i="1"/>
  <c r="BA1909" i="1"/>
  <c r="AU1909" i="1"/>
  <c r="BA1997" i="1"/>
  <c r="AU1997" i="1"/>
  <c r="AU2107" i="1"/>
  <c r="BA2107" i="1"/>
  <c r="AM1673" i="1"/>
  <c r="AN1673" i="1" s="1"/>
  <c r="AT1673" i="1"/>
  <c r="AU118" i="1"/>
  <c r="BA118" i="1"/>
  <c r="BA229" i="1"/>
  <c r="AU229" i="1"/>
  <c r="AU317" i="1"/>
  <c r="BA317" i="1"/>
  <c r="AU407" i="1"/>
  <c r="BA407" i="1"/>
  <c r="BA518" i="1"/>
  <c r="AU518" i="1"/>
  <c r="BA584" i="1"/>
  <c r="AU584" i="1"/>
  <c r="BA718" i="1"/>
  <c r="AU718" i="1"/>
  <c r="BA829" i="1"/>
  <c r="AU829" i="1"/>
  <c r="AU896" i="1"/>
  <c r="BA896" i="1"/>
  <c r="BA962" i="1"/>
  <c r="AU962" i="1"/>
  <c r="BA1006" i="1"/>
  <c r="AU1006" i="1"/>
  <c r="BA1051" i="1"/>
  <c r="AU1051" i="1"/>
  <c r="BA1117" i="1"/>
  <c r="AU1117" i="1"/>
  <c r="AU1227" i="1"/>
  <c r="BA1227" i="1"/>
  <c r="BA1315" i="1"/>
  <c r="AU1315" i="1"/>
  <c r="BA1425" i="1"/>
  <c r="AU1425" i="1"/>
  <c r="BA1616" i="1"/>
  <c r="AU1616" i="1"/>
  <c r="AU1579" i="1"/>
  <c r="BA1579" i="1"/>
  <c r="AU1689" i="1"/>
  <c r="BA1689" i="1"/>
  <c r="AU1755" i="1"/>
  <c r="BA1755" i="1"/>
  <c r="AU1822" i="1"/>
  <c r="BA1822" i="1"/>
  <c r="AU1910" i="1"/>
  <c r="BA1910" i="1"/>
  <c r="AU2020" i="1"/>
  <c r="BA2020" i="1"/>
  <c r="BA2130" i="1"/>
  <c r="AU2130" i="1"/>
  <c r="AU148" i="1"/>
  <c r="BA148" i="1"/>
  <c r="BA119" i="1"/>
  <c r="AU119" i="1"/>
  <c r="BA230" i="1"/>
  <c r="AU230" i="1"/>
  <c r="AU274" i="1"/>
  <c r="BA274" i="1"/>
  <c r="BA250" i="1"/>
  <c r="AU250" i="1"/>
  <c r="AU408" i="1"/>
  <c r="BA408" i="1"/>
  <c r="AU563" i="1"/>
  <c r="BA563" i="1"/>
  <c r="AU674" i="1"/>
  <c r="BA674" i="1"/>
  <c r="AU742" i="1"/>
  <c r="BA742" i="1"/>
  <c r="AU786" i="1"/>
  <c r="BA786" i="1"/>
  <c r="AU830" i="1"/>
  <c r="BA830" i="1"/>
  <c r="BA874" i="1"/>
  <c r="AU874" i="1"/>
  <c r="BA985" i="1"/>
  <c r="AU985" i="1"/>
  <c r="BA1052" i="1"/>
  <c r="AU1052" i="1"/>
  <c r="BA1096" i="1"/>
  <c r="AU1096" i="1"/>
  <c r="BA1140" i="1"/>
  <c r="AU1140" i="1"/>
  <c r="BA1250" i="1"/>
  <c r="AU1250" i="1"/>
  <c r="AU1360" i="1"/>
  <c r="BA1360" i="1"/>
  <c r="BA1448" i="1"/>
  <c r="AU1448" i="1"/>
  <c r="AU1536" i="1"/>
  <c r="BA1536" i="1"/>
  <c r="BA1624" i="1"/>
  <c r="AU1624" i="1"/>
  <c r="BA1690" i="1"/>
  <c r="AU1690" i="1"/>
  <c r="AU1734" i="1"/>
  <c r="BA1734" i="1"/>
  <c r="BA1823" i="1"/>
  <c r="AU1823" i="1"/>
  <c r="BA1911" i="1"/>
  <c r="AU1911" i="1"/>
  <c r="AU1999" i="1"/>
  <c r="BA1999" i="1"/>
  <c r="AU2065" i="1"/>
  <c r="BA2065" i="1"/>
  <c r="BA2131" i="1"/>
  <c r="AU2131" i="1"/>
  <c r="BA10" i="1"/>
  <c r="AU10" i="1"/>
  <c r="BA164" i="1"/>
  <c r="AU164" i="1"/>
  <c r="BA319" i="1"/>
  <c r="AU319" i="1"/>
  <c r="BA431" i="1"/>
  <c r="AU431" i="1"/>
  <c r="AU586" i="1"/>
  <c r="BA586" i="1"/>
  <c r="BA697" i="1"/>
  <c r="AU697" i="1"/>
  <c r="AU831" i="1"/>
  <c r="BA831" i="1"/>
  <c r="BA898" i="1"/>
  <c r="AU898" i="1"/>
  <c r="BA986" i="1"/>
  <c r="AU986" i="1"/>
  <c r="BA1075" i="1"/>
  <c r="AU1075" i="1"/>
  <c r="BA1163" i="1"/>
  <c r="AU1163" i="1"/>
  <c r="BA1251" i="1"/>
  <c r="AU1251" i="1"/>
  <c r="BA1361" i="1"/>
  <c r="AU1361" i="1"/>
  <c r="BA1515" i="1"/>
  <c r="AU1515" i="1"/>
  <c r="BA1669" i="1"/>
  <c r="AU1669" i="1"/>
  <c r="AU2044" i="1"/>
  <c r="BA2044" i="1"/>
  <c r="AU100" i="1"/>
  <c r="BA100" i="1"/>
  <c r="BA455" i="1"/>
  <c r="AU455" i="1"/>
  <c r="AU627" i="1"/>
  <c r="BA627" i="1"/>
  <c r="AU1275" i="1"/>
  <c r="BA1275" i="1"/>
  <c r="BA1737" i="1"/>
  <c r="AU1737" i="1"/>
  <c r="AU322" i="1"/>
  <c r="BA322" i="1"/>
  <c r="AU611" i="1"/>
  <c r="BA611" i="1"/>
  <c r="BA856" i="1"/>
  <c r="AU856" i="1"/>
  <c r="AU1078" i="1"/>
  <c r="BA1078" i="1"/>
  <c r="BA1342" i="1"/>
  <c r="AU1342" i="1"/>
  <c r="AU1628" i="1"/>
  <c r="BA1628" i="1"/>
  <c r="AU1849" i="1"/>
  <c r="BA1849" i="1"/>
  <c r="AU877" i="1"/>
  <c r="BA877" i="1"/>
  <c r="AU14" i="1"/>
  <c r="BA14" i="1"/>
  <c r="BA301" i="1"/>
  <c r="AU301" i="1"/>
  <c r="AU612" i="1"/>
  <c r="BA612" i="1"/>
  <c r="BA924" i="1"/>
  <c r="AU924" i="1"/>
  <c r="AU1189" i="1"/>
  <c r="BA1189" i="1"/>
  <c r="BA1541" i="1"/>
  <c r="AU1541" i="1"/>
  <c r="BA1872" i="1"/>
  <c r="AU1872" i="1"/>
  <c r="AU147" i="1"/>
  <c r="BA147" i="1"/>
  <c r="BA480" i="1"/>
  <c r="AU480" i="1"/>
  <c r="BA486" i="1"/>
  <c r="AU486" i="1"/>
  <c r="BA1168" i="1"/>
  <c r="AU1168" i="1"/>
  <c r="AU1542" i="1"/>
  <c r="BA1542" i="1"/>
  <c r="BA1829" i="1"/>
  <c r="AU1829" i="1"/>
  <c r="BA16" i="1"/>
  <c r="AU16" i="1"/>
  <c r="BA215" i="1"/>
  <c r="AU215" i="1"/>
  <c r="AU370" i="1"/>
  <c r="BA370" i="1"/>
  <c r="BA570" i="1"/>
  <c r="AU570" i="1"/>
  <c r="AU793" i="1"/>
  <c r="BA793" i="1"/>
  <c r="AU926" i="1"/>
  <c r="BA926" i="1"/>
  <c r="AU1147" i="1"/>
  <c r="BA1147" i="1"/>
  <c r="BA1389" i="1"/>
  <c r="AU1389" i="1"/>
  <c r="BA1653" i="1"/>
  <c r="AU1653" i="1"/>
  <c r="AM195" i="1"/>
  <c r="AN195" i="1" s="1"/>
  <c r="AT195" i="1"/>
  <c r="AU17" i="1"/>
  <c r="BA17" i="1"/>
  <c r="BA39" i="1"/>
  <c r="AU39" i="1"/>
  <c r="AU61" i="1"/>
  <c r="BA61" i="1"/>
  <c r="BA83" i="1"/>
  <c r="AU83" i="1"/>
  <c r="AU105" i="1"/>
  <c r="BA105" i="1"/>
  <c r="AU127" i="1"/>
  <c r="BA127" i="1"/>
  <c r="BA149" i="1"/>
  <c r="AU149" i="1"/>
  <c r="BA171" i="1"/>
  <c r="AU171" i="1"/>
  <c r="BA193" i="1"/>
  <c r="AU193" i="1"/>
  <c r="AU216" i="1"/>
  <c r="BA216" i="1"/>
  <c r="AU238" i="1"/>
  <c r="BA238" i="1"/>
  <c r="AU260" i="1"/>
  <c r="BA260" i="1"/>
  <c r="BA282" i="1"/>
  <c r="AU282" i="1"/>
  <c r="AU304" i="1"/>
  <c r="BA304" i="1"/>
  <c r="BA326" i="1"/>
  <c r="AU326" i="1"/>
  <c r="BA349" i="1"/>
  <c r="AU349" i="1"/>
  <c r="AU371" i="1"/>
  <c r="BA371" i="1"/>
  <c r="BA393" i="1"/>
  <c r="AU393" i="1"/>
  <c r="AU416" i="1"/>
  <c r="BA416" i="1"/>
  <c r="AM438" i="1"/>
  <c r="AN438" i="1" s="1"/>
  <c r="AT438" i="1"/>
  <c r="BA460" i="1"/>
  <c r="AU460" i="1"/>
  <c r="AU482" i="1"/>
  <c r="BA482" i="1"/>
  <c r="AU505" i="1"/>
  <c r="BA505" i="1"/>
  <c r="BA527" i="1"/>
  <c r="AU527" i="1"/>
  <c r="BA549" i="1"/>
  <c r="AU549" i="1"/>
  <c r="AU571" i="1"/>
  <c r="BA571" i="1"/>
  <c r="BA593" i="1"/>
  <c r="AU593" i="1"/>
  <c r="BA615" i="1"/>
  <c r="AU615" i="1"/>
  <c r="AU638" i="1"/>
  <c r="BA638" i="1"/>
  <c r="BA660" i="1"/>
  <c r="AU660" i="1"/>
  <c r="AU682" i="1"/>
  <c r="BA682" i="1"/>
  <c r="AU704" i="1"/>
  <c r="BA704" i="1"/>
  <c r="BA727" i="1"/>
  <c r="AU727" i="1"/>
  <c r="AU750" i="1"/>
  <c r="BA750" i="1"/>
  <c r="AU772" i="1"/>
  <c r="BA772" i="1"/>
  <c r="BA794" i="1"/>
  <c r="AU794" i="1"/>
  <c r="AU816" i="1"/>
  <c r="BA816" i="1"/>
  <c r="AU838" i="1"/>
  <c r="BA838" i="1"/>
  <c r="BA860" i="1"/>
  <c r="AU860" i="1"/>
  <c r="BA883" i="1"/>
  <c r="AU883" i="1"/>
  <c r="AU905" i="1"/>
  <c r="BA905" i="1"/>
  <c r="AU927" i="1"/>
  <c r="BA927" i="1"/>
  <c r="BA949" i="1"/>
  <c r="AU949" i="1"/>
  <c r="BA971" i="1"/>
  <c r="AU971" i="1"/>
  <c r="AU993" i="1"/>
  <c r="BA993" i="1"/>
  <c r="BA1015" i="1"/>
  <c r="AU1015" i="1"/>
  <c r="BA1038" i="1"/>
  <c r="AU1038" i="1"/>
  <c r="AU1060" i="1"/>
  <c r="BA1060" i="1"/>
  <c r="BA1082" i="1"/>
  <c r="AU1082" i="1"/>
  <c r="BA1104" i="1"/>
  <c r="AU1104" i="1"/>
  <c r="AU1126" i="1"/>
  <c r="BA1126" i="1"/>
  <c r="BA1148" i="1"/>
  <c r="AU1148" i="1"/>
  <c r="BA1170" i="1"/>
  <c r="AU1170" i="1"/>
  <c r="BA1566" i="1"/>
  <c r="AU1566" i="1"/>
  <c r="AU1214" i="1"/>
  <c r="BA1214" i="1"/>
  <c r="AU1236" i="1"/>
  <c r="BA1236" i="1"/>
  <c r="BA1258" i="1"/>
  <c r="AU1258" i="1"/>
  <c r="AU1280" i="1"/>
  <c r="BA1280" i="1"/>
  <c r="AU1302" i="1"/>
  <c r="BA1302" i="1"/>
  <c r="BA1324" i="1"/>
  <c r="AU1324" i="1"/>
  <c r="BA1346" i="1"/>
  <c r="AU1346" i="1"/>
  <c r="BA1368" i="1"/>
  <c r="AU1368" i="1"/>
  <c r="BA1390" i="1"/>
  <c r="AU1390" i="1"/>
  <c r="AU1412" i="1"/>
  <c r="BA1412" i="1"/>
  <c r="BA1434" i="1"/>
  <c r="AU1434" i="1"/>
  <c r="AU1456" i="1"/>
  <c r="BA1456" i="1"/>
  <c r="BA1478" i="1"/>
  <c r="AU1478" i="1"/>
  <c r="BA1500" i="1"/>
  <c r="AU1500" i="1"/>
  <c r="AU1522" i="1"/>
  <c r="BA1522" i="1"/>
  <c r="BA1544" i="1"/>
  <c r="AU1544" i="1"/>
  <c r="AU601" i="1"/>
  <c r="BA601" i="1"/>
  <c r="BA1588" i="1"/>
  <c r="AU1588" i="1"/>
  <c r="BA1610" i="1"/>
  <c r="AU1610" i="1"/>
  <c r="AU1632" i="1"/>
  <c r="BA1632" i="1"/>
  <c r="BA1654" i="1"/>
  <c r="AU1654" i="1"/>
  <c r="AU1676" i="1"/>
  <c r="BA1676" i="1"/>
  <c r="AU1698" i="1"/>
  <c r="BA1698" i="1"/>
  <c r="AU1720" i="1"/>
  <c r="BA1720" i="1"/>
  <c r="AU1742" i="1"/>
  <c r="BA1742" i="1"/>
  <c r="AU1786" i="1"/>
  <c r="BA1786" i="1"/>
  <c r="BA1809" i="1"/>
  <c r="AU1809" i="1"/>
  <c r="BA1831" i="1"/>
  <c r="AU1831" i="1"/>
  <c r="AU1853" i="1"/>
  <c r="BA1853" i="1"/>
  <c r="BA1875" i="1"/>
  <c r="AU1875" i="1"/>
  <c r="BA1897" i="1"/>
  <c r="AU1897" i="1"/>
  <c r="AU1919" i="1"/>
  <c r="BA1919" i="1"/>
  <c r="AU1941" i="1"/>
  <c r="BA1941" i="1"/>
  <c r="BA1963" i="1"/>
  <c r="AU1963" i="1"/>
  <c r="AU1985" i="1"/>
  <c r="BA1985" i="1"/>
  <c r="AU2007" i="1"/>
  <c r="BA2007" i="1"/>
  <c r="BA2029" i="1"/>
  <c r="AU2029" i="1"/>
  <c r="BA2051" i="1"/>
  <c r="AU2051" i="1"/>
  <c r="BA2073" i="1"/>
  <c r="AU2073" i="1"/>
  <c r="BA2095" i="1"/>
  <c r="AU2095" i="1"/>
  <c r="BA2117" i="1"/>
  <c r="AU2117" i="1"/>
  <c r="AU2139" i="1"/>
  <c r="BA2139" i="1"/>
  <c r="BA475" i="1"/>
  <c r="AU475" i="1"/>
  <c r="AM337" i="1"/>
  <c r="AN337" i="1" s="1"/>
  <c r="AT337" i="1"/>
  <c r="AU1203" i="1"/>
  <c r="BA1203" i="1"/>
  <c r="BA73" i="1"/>
  <c r="AU73" i="1"/>
  <c r="AU539" i="1"/>
  <c r="BA539" i="1"/>
  <c r="AU1182" i="1"/>
  <c r="BA1182" i="1"/>
  <c r="AU273" i="1"/>
  <c r="BA273" i="1"/>
  <c r="BA651" i="1"/>
  <c r="AU651" i="1"/>
  <c r="AU1293" i="1"/>
  <c r="BA1293" i="1"/>
  <c r="BA9" i="1"/>
  <c r="AU9" i="1"/>
  <c r="BA296" i="1"/>
  <c r="AU296" i="1"/>
  <c r="AU696" i="1"/>
  <c r="BA696" i="1"/>
  <c r="AU1272" i="1"/>
  <c r="BA1272" i="1"/>
  <c r="AU98" i="1"/>
  <c r="BA98" i="1"/>
  <c r="AU209" i="1"/>
  <c r="BA209" i="1"/>
  <c r="AU342" i="1"/>
  <c r="BA342" i="1"/>
  <c r="AU564" i="1"/>
  <c r="BA564" i="1"/>
  <c r="AU743" i="1"/>
  <c r="BA743" i="1"/>
  <c r="AU942" i="1"/>
  <c r="BA942" i="1"/>
  <c r="BA1185" i="1"/>
  <c r="AU1185" i="1"/>
  <c r="AU1427" i="1"/>
  <c r="BA1427" i="1"/>
  <c r="BA1691" i="1"/>
  <c r="AU1691" i="1"/>
  <c r="BA2088" i="1"/>
  <c r="AU2088" i="1"/>
  <c r="AU277" i="1"/>
  <c r="BA277" i="1"/>
  <c r="AU677" i="1"/>
  <c r="BA677" i="1"/>
  <c r="BA1121" i="1"/>
  <c r="AU1121" i="1"/>
  <c r="BA1517" i="1"/>
  <c r="AU1517" i="1"/>
  <c r="AU1914" i="1"/>
  <c r="BA1914" i="1"/>
  <c r="AU234" i="1"/>
  <c r="BA234" i="1"/>
  <c r="AU567" i="1"/>
  <c r="BA567" i="1"/>
  <c r="BA878" i="1"/>
  <c r="AU878" i="1"/>
  <c r="BA1210" i="1"/>
  <c r="AU1210" i="1"/>
  <c r="AU1562" i="1"/>
  <c r="BA1562" i="1"/>
  <c r="AU1915" i="1"/>
  <c r="BA1915" i="1"/>
  <c r="AU36" i="1"/>
  <c r="BA36" i="1"/>
  <c r="BA368" i="1"/>
  <c r="AU368" i="1"/>
  <c r="BA679" i="1"/>
  <c r="AU679" i="1"/>
  <c r="AU968" i="1"/>
  <c r="BA968" i="1"/>
  <c r="AU1233" i="1"/>
  <c r="BA1233" i="1"/>
  <c r="BA1431" i="1"/>
  <c r="AU1431" i="1"/>
  <c r="AU1563" i="1"/>
  <c r="BA1563" i="1"/>
  <c r="BA1739" i="1"/>
  <c r="AU1739" i="1"/>
  <c r="BA1894" i="1"/>
  <c r="AU1894" i="1"/>
  <c r="AU2004" i="1"/>
  <c r="BA2004" i="1"/>
  <c r="BA2026" i="1"/>
  <c r="AU2026" i="1"/>
  <c r="AM2136" i="1"/>
  <c r="AN2136" i="1" s="1"/>
  <c r="AT2136" i="1"/>
  <c r="AU357" i="1"/>
  <c r="BA357" i="1"/>
  <c r="BA191" i="1"/>
  <c r="AU191" i="1"/>
  <c r="BA569" i="1"/>
  <c r="AU569" i="1"/>
  <c r="BA925" i="1"/>
  <c r="AU925" i="1"/>
  <c r="AU1256" i="1"/>
  <c r="BA1256" i="1"/>
  <c r="BA1586" i="1"/>
  <c r="AU1586" i="1"/>
  <c r="BA1917" i="1"/>
  <c r="AU1917" i="1"/>
  <c r="AU82" i="1"/>
  <c r="BA82" i="1"/>
  <c r="AU614" i="1"/>
  <c r="BA614" i="1"/>
  <c r="AU882" i="1"/>
  <c r="BA882" i="1"/>
  <c r="AU1125" i="1"/>
  <c r="BA1125" i="1"/>
  <c r="BA1257" i="1"/>
  <c r="AU1257" i="1"/>
  <c r="BA1411" i="1"/>
  <c r="AU1411" i="1"/>
  <c r="BA1477" i="1"/>
  <c r="AU1477" i="1"/>
  <c r="AU1587" i="1"/>
  <c r="BA1587" i="1"/>
  <c r="BA1631" i="1"/>
  <c r="AU1631" i="1"/>
  <c r="AU1675" i="1"/>
  <c r="BA1675" i="1"/>
  <c r="AU1763" i="1"/>
  <c r="BA1763" i="1"/>
  <c r="BA1808" i="1"/>
  <c r="AU1808" i="1"/>
  <c r="AU1896" i="1"/>
  <c r="BA1896" i="1"/>
  <c r="AU1940" i="1"/>
  <c r="BA1940" i="1"/>
  <c r="AU1962" i="1"/>
  <c r="BA1962" i="1"/>
  <c r="AU1984" i="1"/>
  <c r="BA1984" i="1"/>
  <c r="BA2028" i="1"/>
  <c r="AU2028" i="1"/>
  <c r="AU2050" i="1"/>
  <c r="BA2050" i="1"/>
  <c r="BA2072" i="1"/>
  <c r="AU2072" i="1"/>
  <c r="AU2094" i="1"/>
  <c r="BA2094" i="1"/>
  <c r="BA2116" i="1"/>
  <c r="AU2116" i="1"/>
  <c r="BA2138" i="1"/>
  <c r="AU2138" i="1"/>
  <c r="AU392" i="1"/>
  <c r="BA392" i="1"/>
  <c r="AU18" i="1"/>
  <c r="BA18" i="1"/>
  <c r="BA40" i="1"/>
  <c r="AU40" i="1"/>
  <c r="AU62" i="1"/>
  <c r="BA62" i="1"/>
  <c r="AU84" i="1"/>
  <c r="BA84" i="1"/>
  <c r="AU106" i="1"/>
  <c r="BA106" i="1"/>
  <c r="BA128" i="1"/>
  <c r="AU128" i="1"/>
  <c r="AU150" i="1"/>
  <c r="BA150" i="1"/>
  <c r="AU172" i="1"/>
  <c r="BA172" i="1"/>
  <c r="AU194" i="1"/>
  <c r="BA194" i="1"/>
  <c r="BA217" i="1"/>
  <c r="AU217" i="1"/>
  <c r="AU239" i="1"/>
  <c r="BA239" i="1"/>
  <c r="BA283" i="1"/>
  <c r="AU283" i="1"/>
  <c r="AU305" i="1"/>
  <c r="BA305" i="1"/>
  <c r="AU350" i="1"/>
  <c r="BA350" i="1"/>
  <c r="AU372" i="1"/>
  <c r="BA372" i="1"/>
  <c r="AU394" i="1"/>
  <c r="BA394" i="1"/>
  <c r="AU417" i="1"/>
  <c r="BA417" i="1"/>
  <c r="BA439" i="1"/>
  <c r="AU439" i="1"/>
  <c r="BA461" i="1"/>
  <c r="AU461" i="1"/>
  <c r="BA483" i="1"/>
  <c r="AU483" i="1"/>
  <c r="AU506" i="1"/>
  <c r="BA506" i="1"/>
  <c r="AU528" i="1"/>
  <c r="BA528" i="1"/>
  <c r="BA550" i="1"/>
  <c r="AU550" i="1"/>
  <c r="AU572" i="1"/>
  <c r="BA572" i="1"/>
  <c r="AU594" i="1"/>
  <c r="BA594" i="1"/>
  <c r="AU617" i="1"/>
  <c r="BA617" i="1"/>
  <c r="AU639" i="1"/>
  <c r="BA639" i="1"/>
  <c r="AU661" i="1"/>
  <c r="BA661" i="1"/>
  <c r="AU683" i="1"/>
  <c r="BA683" i="1"/>
  <c r="BA705" i="1"/>
  <c r="AU705" i="1"/>
  <c r="AU728" i="1"/>
  <c r="BA728" i="1"/>
  <c r="BA751" i="1"/>
  <c r="AU751" i="1"/>
  <c r="BA773" i="1"/>
  <c r="AU773" i="1"/>
  <c r="AU795" i="1"/>
  <c r="BA795" i="1"/>
  <c r="AU817" i="1"/>
  <c r="BA817" i="1"/>
  <c r="AU839" i="1"/>
  <c r="BA839" i="1"/>
  <c r="BA861" i="1"/>
  <c r="AU861" i="1"/>
  <c r="AU884" i="1"/>
  <c r="BA884" i="1"/>
  <c r="BA906" i="1"/>
  <c r="AU906" i="1"/>
  <c r="BA928" i="1"/>
  <c r="AU928" i="1"/>
  <c r="AU950" i="1"/>
  <c r="BA950" i="1"/>
  <c r="AU972" i="1"/>
  <c r="BA972" i="1"/>
  <c r="BA994" i="1"/>
  <c r="AU994" i="1"/>
  <c r="AU1016" i="1"/>
  <c r="BA1016" i="1"/>
  <c r="AU1039" i="1"/>
  <c r="BA1039" i="1"/>
  <c r="BA1061" i="1"/>
  <c r="AU1061" i="1"/>
  <c r="BA1083" i="1"/>
  <c r="AU1083" i="1"/>
  <c r="BA1105" i="1"/>
  <c r="AU1105" i="1"/>
  <c r="BA1127" i="1"/>
  <c r="AU1127" i="1"/>
  <c r="AU1149" i="1"/>
  <c r="BA1149" i="1"/>
  <c r="AU1171" i="1"/>
  <c r="BA1171" i="1"/>
  <c r="AU1193" i="1"/>
  <c r="BA1193" i="1"/>
  <c r="BA1215" i="1"/>
  <c r="AU1215" i="1"/>
  <c r="BA1237" i="1"/>
  <c r="AU1237" i="1"/>
  <c r="BA1259" i="1"/>
  <c r="AU1259" i="1"/>
  <c r="AU1281" i="1"/>
  <c r="BA1281" i="1"/>
  <c r="AU1303" i="1"/>
  <c r="BA1303" i="1"/>
  <c r="AU1325" i="1"/>
  <c r="BA1325" i="1"/>
  <c r="AU1347" i="1"/>
  <c r="BA1347" i="1"/>
  <c r="AU1369" i="1"/>
  <c r="BA1369" i="1"/>
  <c r="BA1391" i="1"/>
  <c r="AU1391" i="1"/>
  <c r="BA1413" i="1"/>
  <c r="AU1413" i="1"/>
  <c r="AU1435" i="1"/>
  <c r="BA1435" i="1"/>
  <c r="AU1457" i="1"/>
  <c r="BA1457" i="1"/>
  <c r="AU1479" i="1"/>
  <c r="BA1479" i="1"/>
  <c r="AU1501" i="1"/>
  <c r="BA1501" i="1"/>
  <c r="AU1523" i="1"/>
  <c r="BA1523" i="1"/>
  <c r="BA1545" i="1"/>
  <c r="AU1545" i="1"/>
  <c r="AU1567" i="1"/>
  <c r="BA1567" i="1"/>
  <c r="AU1589" i="1"/>
  <c r="BA1589" i="1"/>
  <c r="AU1611" i="1"/>
  <c r="BA1611" i="1"/>
  <c r="AU1633" i="1"/>
  <c r="BA1633" i="1"/>
  <c r="AU1655" i="1"/>
  <c r="BA1655" i="1"/>
  <c r="BA1677" i="1"/>
  <c r="AU1677" i="1"/>
  <c r="AU1699" i="1"/>
  <c r="BA1699" i="1"/>
  <c r="AU1721" i="1"/>
  <c r="BA1721" i="1"/>
  <c r="AU1743" i="1"/>
  <c r="BA1743" i="1"/>
  <c r="BA1765" i="1"/>
  <c r="AU1765" i="1"/>
  <c r="BA1787" i="1"/>
  <c r="AU1787" i="1"/>
  <c r="BA1810" i="1"/>
  <c r="AU1810" i="1"/>
  <c r="AU1832" i="1"/>
  <c r="BA1832" i="1"/>
  <c r="BA1854" i="1"/>
  <c r="AU1854" i="1"/>
  <c r="AU1876" i="1"/>
  <c r="BA1876" i="1"/>
  <c r="AU1898" i="1"/>
  <c r="BA1898" i="1"/>
  <c r="BA1942" i="1"/>
  <c r="AU1942" i="1"/>
  <c r="AU1964" i="1"/>
  <c r="BA1964" i="1"/>
  <c r="BA1986" i="1"/>
  <c r="AU1986" i="1"/>
  <c r="BA2008" i="1"/>
  <c r="AU2008" i="1"/>
  <c r="BA2030" i="1"/>
  <c r="AU2030" i="1"/>
  <c r="BA2052" i="1"/>
  <c r="AU2052" i="1"/>
  <c r="BA2074" i="1"/>
  <c r="AU2074" i="1"/>
  <c r="BA2096" i="1"/>
  <c r="AU2096" i="1"/>
  <c r="BA2118" i="1"/>
  <c r="AU2118" i="1"/>
  <c r="BA2140" i="1"/>
  <c r="AU2140" i="1"/>
  <c r="AM479" i="1"/>
  <c r="AN479" i="1" s="1"/>
  <c r="AT479" i="1"/>
  <c r="BA496" i="1"/>
  <c r="AU496" i="1"/>
  <c r="AU1335" i="1"/>
  <c r="BA1335" i="1"/>
  <c r="BA95" i="1"/>
  <c r="AU95" i="1"/>
  <c r="AU628" i="1"/>
  <c r="BA628" i="1"/>
  <c r="BA1292" i="1"/>
  <c r="AU1292" i="1"/>
  <c r="BA362" i="1"/>
  <c r="AU362" i="1"/>
  <c r="AU785" i="1"/>
  <c r="BA785" i="1"/>
  <c r="BA1403" i="1"/>
  <c r="AU1403" i="1"/>
  <c r="BA97" i="1"/>
  <c r="AU97" i="1"/>
  <c r="BA630" i="1"/>
  <c r="AU630" i="1"/>
  <c r="BA1294" i="1"/>
  <c r="AU1294" i="1"/>
  <c r="BA231" i="1"/>
  <c r="AU231" i="1"/>
  <c r="BA520" i="1"/>
  <c r="AU520" i="1"/>
  <c r="BA787" i="1"/>
  <c r="AU787" i="1"/>
  <c r="AU1031" i="1"/>
  <c r="BA1031" i="1"/>
  <c r="BA1295" i="1"/>
  <c r="AU1295" i="1"/>
  <c r="BA1603" i="1"/>
  <c r="AU1603" i="1"/>
  <c r="BA2110" i="1"/>
  <c r="AU2110" i="1"/>
  <c r="BA12" i="1"/>
  <c r="AU12" i="1"/>
  <c r="AU344" i="1"/>
  <c r="BA344" i="1"/>
  <c r="AU722" i="1"/>
  <c r="BA722" i="1"/>
  <c r="BA1099" i="1"/>
  <c r="AU1099" i="1"/>
  <c r="BA1429" i="1"/>
  <c r="AU1429" i="1"/>
  <c r="BA1848" i="1"/>
  <c r="AU1848" i="1"/>
  <c r="BA145" i="1"/>
  <c r="AU145" i="1"/>
  <c r="AU389" i="1"/>
  <c r="BA389" i="1"/>
  <c r="AU685" i="1"/>
  <c r="BA685" i="1"/>
  <c r="AU1364" i="1"/>
  <c r="BA1364" i="1"/>
  <c r="AU1694" i="1"/>
  <c r="BA1694" i="1"/>
  <c r="BA1981" i="1"/>
  <c r="AU1981" i="1"/>
  <c r="BA257" i="1"/>
  <c r="AU257" i="1"/>
  <c r="AU747" i="1"/>
  <c r="BA747" i="1"/>
  <c r="BA1012" i="1"/>
  <c r="AU1012" i="1"/>
  <c r="BA1299" i="1"/>
  <c r="AU1299" i="1"/>
  <c r="AU1607" i="1"/>
  <c r="BA1607" i="1"/>
  <c r="AU1938" i="1"/>
  <c r="BA1938" i="1"/>
  <c r="BA302" i="1"/>
  <c r="AU302" i="1"/>
  <c r="AU881" i="1"/>
  <c r="BA881" i="1"/>
  <c r="AU1190" i="1"/>
  <c r="BA1190" i="1"/>
  <c r="AU1498" i="1"/>
  <c r="BA1498" i="1"/>
  <c r="AU1718" i="1"/>
  <c r="BA1718" i="1"/>
  <c r="AU2027" i="1"/>
  <c r="BA2027" i="1"/>
  <c r="AU104" i="1"/>
  <c r="BA104" i="1"/>
  <c r="AU659" i="1"/>
  <c r="BA659" i="1"/>
  <c r="BA1014" i="1"/>
  <c r="AU1014" i="1"/>
  <c r="AU1323" i="1"/>
  <c r="BA1323" i="1"/>
  <c r="AU1719" i="1"/>
  <c r="BA1719" i="1"/>
  <c r="AU19" i="1"/>
  <c r="BA19" i="1"/>
  <c r="BA41" i="1"/>
  <c r="AU41" i="1"/>
  <c r="BA63" i="1"/>
  <c r="AU63" i="1"/>
  <c r="BA85" i="1"/>
  <c r="AU85" i="1"/>
  <c r="BA107" i="1"/>
  <c r="AU107" i="1"/>
  <c r="AU129" i="1"/>
  <c r="BA129" i="1"/>
  <c r="BA151" i="1"/>
  <c r="AU151" i="1"/>
  <c r="BA173" i="1"/>
  <c r="AU173" i="1"/>
  <c r="BA196" i="1"/>
  <c r="AU196" i="1"/>
  <c r="AU218" i="1"/>
  <c r="BA218" i="1"/>
  <c r="BA240" i="1"/>
  <c r="AU240" i="1"/>
  <c r="AU262" i="1"/>
  <c r="BA262" i="1"/>
  <c r="BA284" i="1"/>
  <c r="AU284" i="1"/>
  <c r="BA306" i="1"/>
  <c r="AU306" i="1"/>
  <c r="BA328" i="1"/>
  <c r="AU328" i="1"/>
  <c r="BA351" i="1"/>
  <c r="AU351" i="1"/>
  <c r="BA373" i="1"/>
  <c r="AU373" i="1"/>
  <c r="BA395" i="1"/>
  <c r="AU395" i="1"/>
  <c r="AU418" i="1"/>
  <c r="BA418" i="1"/>
  <c r="BA440" i="1"/>
  <c r="AU440" i="1"/>
  <c r="BA462" i="1"/>
  <c r="AU462" i="1"/>
  <c r="AU484" i="1"/>
  <c r="BA484" i="1"/>
  <c r="AU507" i="1"/>
  <c r="BA507" i="1"/>
  <c r="AU529" i="1"/>
  <c r="BA529" i="1"/>
  <c r="AU551" i="1"/>
  <c r="BA551" i="1"/>
  <c r="BA573" i="1"/>
  <c r="AU573" i="1"/>
  <c r="AU595" i="1"/>
  <c r="BA595" i="1"/>
  <c r="AU618" i="1"/>
  <c r="BA618" i="1"/>
  <c r="AU640" i="1"/>
  <c r="BA640" i="1"/>
  <c r="AU662" i="1"/>
  <c r="BA662" i="1"/>
  <c r="AU684" i="1"/>
  <c r="BA684" i="1"/>
  <c r="BA706" i="1"/>
  <c r="AU706" i="1"/>
  <c r="AU729" i="1"/>
  <c r="BA729" i="1"/>
  <c r="AU752" i="1"/>
  <c r="BA752" i="1"/>
  <c r="AU774" i="1"/>
  <c r="BA774" i="1"/>
  <c r="BA796" i="1"/>
  <c r="AU796" i="1"/>
  <c r="AU818" i="1"/>
  <c r="BA818" i="1"/>
  <c r="AM840" i="1"/>
  <c r="AN840" i="1" s="1"/>
  <c r="AT840" i="1"/>
  <c r="BA862" i="1"/>
  <c r="AU862" i="1"/>
  <c r="BA885" i="1"/>
  <c r="AU885" i="1"/>
  <c r="AU907" i="1"/>
  <c r="BA907" i="1"/>
  <c r="AU929" i="1"/>
  <c r="BA929" i="1"/>
  <c r="BA951" i="1"/>
  <c r="AU951" i="1"/>
  <c r="AU973" i="1"/>
  <c r="BA973" i="1"/>
  <c r="AU995" i="1"/>
  <c r="BA995" i="1"/>
  <c r="BA1017" i="1"/>
  <c r="AU1017" i="1"/>
  <c r="BA1040" i="1"/>
  <c r="AU1040" i="1"/>
  <c r="AU1062" i="1"/>
  <c r="BA1062" i="1"/>
  <c r="AU1084" i="1"/>
  <c r="BA1084" i="1"/>
  <c r="AU1106" i="1"/>
  <c r="BA1106" i="1"/>
  <c r="AU525" i="1"/>
  <c r="BA525" i="1"/>
  <c r="BA1150" i="1"/>
  <c r="AU1150" i="1"/>
  <c r="BA1172" i="1"/>
  <c r="AU1172" i="1"/>
  <c r="BA1194" i="1"/>
  <c r="AU1194" i="1"/>
  <c r="BA1216" i="1"/>
  <c r="AU1216" i="1"/>
  <c r="BA1238" i="1"/>
  <c r="AU1238" i="1"/>
  <c r="AU1260" i="1"/>
  <c r="BA1260" i="1"/>
  <c r="AU1282" i="1"/>
  <c r="BA1282" i="1"/>
  <c r="AU1304" i="1"/>
  <c r="BA1304" i="1"/>
  <c r="BA1326" i="1"/>
  <c r="AU1326" i="1"/>
  <c r="AU1348" i="1"/>
  <c r="BA1348" i="1"/>
  <c r="AU1370" i="1"/>
  <c r="BA1370" i="1"/>
  <c r="AU1392" i="1"/>
  <c r="BA1392" i="1"/>
  <c r="AU1414" i="1"/>
  <c r="BA1414" i="1"/>
  <c r="AU1436" i="1"/>
  <c r="BA1436" i="1"/>
  <c r="AU1458" i="1"/>
  <c r="BA1458" i="1"/>
  <c r="AU1480" i="1"/>
  <c r="BA1480" i="1"/>
  <c r="BA1502" i="1"/>
  <c r="AU1502" i="1"/>
  <c r="BA1524" i="1"/>
  <c r="AU1524" i="1"/>
  <c r="BA1546" i="1"/>
  <c r="AU1546" i="1"/>
  <c r="AU1568" i="1"/>
  <c r="BA1568" i="1"/>
  <c r="BA1590" i="1"/>
  <c r="AU1590" i="1"/>
  <c r="BA1612" i="1"/>
  <c r="AU1612" i="1"/>
  <c r="BA1634" i="1"/>
  <c r="AU1634" i="1"/>
  <c r="BA1656" i="1"/>
  <c r="AU1656" i="1"/>
  <c r="AU1678" i="1"/>
  <c r="BA1678" i="1"/>
  <c r="BA1700" i="1"/>
  <c r="AU1700" i="1"/>
  <c r="AU1722" i="1"/>
  <c r="BA1722" i="1"/>
  <c r="AU1744" i="1"/>
  <c r="BA1744" i="1"/>
  <c r="BA1766" i="1"/>
  <c r="AU1766" i="1"/>
  <c r="BA1789" i="1"/>
  <c r="AU1789" i="1"/>
  <c r="AU1811" i="1"/>
  <c r="BA1811" i="1"/>
  <c r="AU1833" i="1"/>
  <c r="BA1833" i="1"/>
  <c r="BA1855" i="1"/>
  <c r="AU1855" i="1"/>
  <c r="BA1877" i="1"/>
  <c r="AU1877" i="1"/>
  <c r="BA1899" i="1"/>
  <c r="AU1899" i="1"/>
  <c r="BA1921" i="1"/>
  <c r="AU1921" i="1"/>
  <c r="AU1943" i="1"/>
  <c r="BA1943" i="1"/>
  <c r="AU1965" i="1"/>
  <c r="BA1965" i="1"/>
  <c r="BA1987" i="1"/>
  <c r="AU1987" i="1"/>
  <c r="BA2009" i="1"/>
  <c r="AU2009" i="1"/>
  <c r="BA2031" i="1"/>
  <c r="AU2031" i="1"/>
  <c r="AU2053" i="1"/>
  <c r="BA2053" i="1"/>
  <c r="BA2075" i="1"/>
  <c r="AU2075" i="1"/>
  <c r="BA2097" i="1"/>
  <c r="AU2097" i="1"/>
  <c r="AU2119" i="1"/>
  <c r="BA2119" i="1"/>
  <c r="AU2141" i="1"/>
  <c r="BA2141" i="1"/>
  <c r="AU556" i="1"/>
  <c r="BA556" i="1"/>
  <c r="AU616" i="1"/>
  <c r="BA616" i="1"/>
  <c r="BA916" i="1"/>
  <c r="AU916" i="1"/>
  <c r="AU1533" i="1"/>
  <c r="BA1533" i="1"/>
  <c r="AU183" i="1"/>
  <c r="BA183" i="1"/>
  <c r="AU739" i="1"/>
  <c r="BA739" i="1"/>
  <c r="AU1402" i="1"/>
  <c r="BA1402" i="1"/>
  <c r="BA606" i="1"/>
  <c r="AU606" i="1"/>
  <c r="AU1337" i="1"/>
  <c r="BA1337" i="1"/>
  <c r="BA53" i="1"/>
  <c r="AU53" i="1"/>
  <c r="AU430" i="1"/>
  <c r="BA430" i="1"/>
  <c r="AU897" i="1"/>
  <c r="BA897" i="1"/>
  <c r="AU1558" i="1"/>
  <c r="BA1558" i="1"/>
  <c r="BA120" i="1"/>
  <c r="AU120" i="1"/>
  <c r="BA498" i="1"/>
  <c r="AU498" i="1"/>
  <c r="AU809" i="1"/>
  <c r="BA809" i="1"/>
  <c r="BA49" i="1"/>
  <c r="AU49" i="1"/>
  <c r="BA1449" i="1"/>
  <c r="AU1449" i="1"/>
  <c r="AU1713" i="1"/>
  <c r="BA1713" i="1"/>
  <c r="AU235" i="1"/>
  <c r="BA235" i="1"/>
  <c r="BA56" i="1"/>
  <c r="AU56" i="1"/>
  <c r="AU233" i="1"/>
  <c r="BA233" i="1"/>
  <c r="AU388" i="1"/>
  <c r="BA388" i="1"/>
  <c r="AU588" i="1"/>
  <c r="BA588" i="1"/>
  <c r="AU789" i="1"/>
  <c r="BA789" i="1"/>
  <c r="BA944" i="1"/>
  <c r="AU944" i="1"/>
  <c r="BA1077" i="1"/>
  <c r="AU1077" i="1"/>
  <c r="BA1231" i="1"/>
  <c r="AU1231" i="1"/>
  <c r="BA1363" i="1"/>
  <c r="AU1363" i="1"/>
  <c r="AU1539" i="1"/>
  <c r="BA1539" i="1"/>
  <c r="BA1671" i="1"/>
  <c r="AU1671" i="1"/>
  <c r="BA1826" i="1"/>
  <c r="AU1826" i="1"/>
  <c r="AU2002" i="1"/>
  <c r="BA2002" i="1"/>
  <c r="AU456" i="1"/>
  <c r="BA456" i="1"/>
  <c r="AU812" i="1"/>
  <c r="BA812" i="1"/>
  <c r="AU1166" i="1"/>
  <c r="BA1166" i="1"/>
  <c r="AU1474" i="1"/>
  <c r="BA1474" i="1"/>
  <c r="BA1827" i="1"/>
  <c r="AU1827" i="1"/>
  <c r="AU102" i="1"/>
  <c r="BA102" i="1"/>
  <c r="AU435" i="1"/>
  <c r="BA435" i="1"/>
  <c r="BA635" i="1"/>
  <c r="AU635" i="1"/>
  <c r="AU879" i="1"/>
  <c r="BA879" i="1"/>
  <c r="BA1123" i="1"/>
  <c r="AU1123" i="1"/>
  <c r="BA1343" i="1"/>
  <c r="AU1343" i="1"/>
  <c r="BA1585" i="1"/>
  <c r="AU1585" i="1"/>
  <c r="BA1828" i="1"/>
  <c r="AU1828" i="1"/>
  <c r="AU2048" i="1"/>
  <c r="BA2048" i="1"/>
  <c r="AU37" i="1"/>
  <c r="BA37" i="1"/>
  <c r="AU369" i="1"/>
  <c r="BA369" i="1"/>
  <c r="AU680" i="1"/>
  <c r="BA680" i="1"/>
  <c r="AU1036" i="1"/>
  <c r="BA1036" i="1"/>
  <c r="BA1344" i="1"/>
  <c r="AU1344" i="1"/>
  <c r="BA1696" i="1"/>
  <c r="AU1696" i="1"/>
  <c r="AU485" i="1"/>
  <c r="BA485" i="1"/>
  <c r="AU303" i="1"/>
  <c r="BA303" i="1"/>
  <c r="BA504" i="1"/>
  <c r="AU504" i="1"/>
  <c r="AU637" i="1"/>
  <c r="BA637" i="1"/>
  <c r="AU815" i="1"/>
  <c r="BA815" i="1"/>
  <c r="BA904" i="1"/>
  <c r="AU904" i="1"/>
  <c r="AU1059" i="1"/>
  <c r="BA1059" i="1"/>
  <c r="BA1191" i="1"/>
  <c r="AU1191" i="1"/>
  <c r="AU1345" i="1"/>
  <c r="BA1345" i="1"/>
  <c r="AU1499" i="1"/>
  <c r="BA1499" i="1"/>
  <c r="BA1785" i="1"/>
  <c r="AU1785" i="1"/>
  <c r="AU20" i="1"/>
  <c r="BA20" i="1"/>
  <c r="AU42" i="1"/>
  <c r="BA42" i="1"/>
  <c r="AU64" i="1"/>
  <c r="BA64" i="1"/>
  <c r="BA86" i="1"/>
  <c r="AU86" i="1"/>
  <c r="BA130" i="1"/>
  <c r="AU130" i="1"/>
  <c r="BA152" i="1"/>
  <c r="AU152" i="1"/>
  <c r="AU174" i="1"/>
  <c r="BA174" i="1"/>
  <c r="AU219" i="1"/>
  <c r="BA219" i="1"/>
  <c r="AU241" i="1"/>
  <c r="BA241" i="1"/>
  <c r="AU263" i="1"/>
  <c r="BA263" i="1"/>
  <c r="BA285" i="1"/>
  <c r="AU285" i="1"/>
  <c r="BA329" i="1"/>
  <c r="AU329" i="1"/>
  <c r="BA352" i="1"/>
  <c r="AU352" i="1"/>
  <c r="BA396" i="1"/>
  <c r="AU396" i="1"/>
  <c r="AU419" i="1"/>
  <c r="BA419" i="1"/>
  <c r="AU441" i="1"/>
  <c r="BA441" i="1"/>
  <c r="BA463" i="1"/>
  <c r="AU463" i="1"/>
  <c r="BA1076" i="1"/>
  <c r="AU1076" i="1"/>
  <c r="AU508" i="1"/>
  <c r="BA508" i="1"/>
  <c r="AU530" i="1"/>
  <c r="BA530" i="1"/>
  <c r="AU552" i="1"/>
  <c r="BA552" i="1"/>
  <c r="AU574" i="1"/>
  <c r="BA574" i="1"/>
  <c r="AU596" i="1"/>
  <c r="BA596" i="1"/>
  <c r="BA619" i="1"/>
  <c r="AU619" i="1"/>
  <c r="BA641" i="1"/>
  <c r="AU641" i="1"/>
  <c r="AU663" i="1"/>
  <c r="BA663" i="1"/>
  <c r="BA1382" i="1"/>
  <c r="AU1382" i="1"/>
  <c r="BA708" i="1"/>
  <c r="AU708" i="1"/>
  <c r="AU730" i="1"/>
  <c r="BA730" i="1"/>
  <c r="BA753" i="1"/>
  <c r="AU753" i="1"/>
  <c r="AU775" i="1"/>
  <c r="BA775" i="1"/>
  <c r="AU797" i="1"/>
  <c r="BA797" i="1"/>
  <c r="BA819" i="1"/>
  <c r="AU819" i="1"/>
  <c r="BA841" i="1"/>
  <c r="AU841" i="1"/>
  <c r="BA863" i="1"/>
  <c r="AU863" i="1"/>
  <c r="AU886" i="1"/>
  <c r="BA886" i="1"/>
  <c r="BA908" i="1"/>
  <c r="AU908" i="1"/>
  <c r="BA930" i="1"/>
  <c r="AU930" i="1"/>
  <c r="BA952" i="1"/>
  <c r="AU952" i="1"/>
  <c r="AU974" i="1"/>
  <c r="BA974" i="1"/>
  <c r="BA996" i="1"/>
  <c r="AU996" i="1"/>
  <c r="AU1018" i="1"/>
  <c r="BA1018" i="1"/>
  <c r="AU1041" i="1"/>
  <c r="BA1041" i="1"/>
  <c r="BA1063" i="1"/>
  <c r="AU1063" i="1"/>
  <c r="BA1085" i="1"/>
  <c r="AU1085" i="1"/>
  <c r="AU1107" i="1"/>
  <c r="BA1107" i="1"/>
  <c r="AU1129" i="1"/>
  <c r="BA1129" i="1"/>
  <c r="AU1151" i="1"/>
  <c r="BA1151" i="1"/>
  <c r="AU1173" i="1"/>
  <c r="BA1173" i="1"/>
  <c r="BA1195" i="1"/>
  <c r="AU1195" i="1"/>
  <c r="AU1217" i="1"/>
  <c r="BA1217" i="1"/>
  <c r="BA1239" i="1"/>
  <c r="AU1239" i="1"/>
  <c r="BA1261" i="1"/>
  <c r="AU1261" i="1"/>
  <c r="AU1283" i="1"/>
  <c r="BA1283" i="1"/>
  <c r="AU1305" i="1"/>
  <c r="BA1305" i="1"/>
  <c r="BA1349" i="1"/>
  <c r="AU1349" i="1"/>
  <c r="AU1371" i="1"/>
  <c r="BA1371" i="1"/>
  <c r="BA1393" i="1"/>
  <c r="AU1393" i="1"/>
  <c r="BA1415" i="1"/>
  <c r="AU1415" i="1"/>
  <c r="BA1437" i="1"/>
  <c r="AU1437" i="1"/>
  <c r="BA1459" i="1"/>
  <c r="AU1459" i="1"/>
  <c r="AU1481" i="1"/>
  <c r="BA1481" i="1"/>
  <c r="AU1503" i="1"/>
  <c r="BA1503" i="1"/>
  <c r="AU1547" i="1"/>
  <c r="BA1547" i="1"/>
  <c r="AU1569" i="1"/>
  <c r="BA1569" i="1"/>
  <c r="AU1591" i="1"/>
  <c r="BA1591" i="1"/>
  <c r="AU1613" i="1"/>
  <c r="BA1613" i="1"/>
  <c r="AU1635" i="1"/>
  <c r="BA1635" i="1"/>
  <c r="AU1657" i="1"/>
  <c r="BA1657" i="1"/>
  <c r="BA1679" i="1"/>
  <c r="AU1679" i="1"/>
  <c r="AU1701" i="1"/>
  <c r="BA1701" i="1"/>
  <c r="BA1723" i="1"/>
  <c r="AU1723" i="1"/>
  <c r="AU1745" i="1"/>
  <c r="BA1745" i="1"/>
  <c r="BA1767" i="1"/>
  <c r="AU1767" i="1"/>
  <c r="BA1790" i="1"/>
  <c r="AU1790" i="1"/>
  <c r="BA1812" i="1"/>
  <c r="AU1812" i="1"/>
  <c r="BA1834" i="1"/>
  <c r="AU1834" i="1"/>
  <c r="AU1856" i="1"/>
  <c r="BA1856" i="1"/>
  <c r="BA1878" i="1"/>
  <c r="AU1878" i="1"/>
  <c r="BA1900" i="1"/>
  <c r="AU1900" i="1"/>
  <c r="AU1922" i="1"/>
  <c r="BA1922" i="1"/>
  <c r="BA1944" i="1"/>
  <c r="AU1944" i="1"/>
  <c r="BA1966" i="1"/>
  <c r="AU1966" i="1"/>
  <c r="BA1988" i="1"/>
  <c r="AU1988" i="1"/>
  <c r="AU2010" i="1"/>
  <c r="BA2010" i="1"/>
  <c r="AU2032" i="1"/>
  <c r="BA2032" i="1"/>
  <c r="BA2054" i="1"/>
  <c r="AU2054" i="1"/>
  <c r="BA2076" i="1"/>
  <c r="AU2076" i="1"/>
  <c r="AU2098" i="1"/>
  <c r="BA2098" i="1"/>
  <c r="BA2120" i="1"/>
  <c r="AU2120" i="1"/>
  <c r="BA2142" i="1"/>
  <c r="AU2142" i="1"/>
  <c r="AU715" i="1"/>
  <c r="BA715" i="1"/>
  <c r="AU880" i="1"/>
  <c r="BA880" i="1"/>
  <c r="BA1004" i="1"/>
  <c r="AU1004" i="1"/>
  <c r="AU1621" i="1"/>
  <c r="BA1621" i="1"/>
  <c r="AU161" i="1"/>
  <c r="BA161" i="1"/>
  <c r="AU494" i="1"/>
  <c r="BA494" i="1"/>
  <c r="AU961" i="1"/>
  <c r="BA961" i="1"/>
  <c r="BA1512" i="1"/>
  <c r="AU1512" i="1"/>
  <c r="AU295" i="1"/>
  <c r="BA295" i="1"/>
  <c r="AU540" i="1"/>
  <c r="BA540" i="1"/>
  <c r="BA807" i="1"/>
  <c r="AU807" i="1"/>
  <c r="BA1183" i="1"/>
  <c r="AU1183" i="1"/>
  <c r="AU1667" i="1"/>
  <c r="BA1667" i="1"/>
  <c r="AU497" i="1"/>
  <c r="BA497" i="1"/>
  <c r="BA1228" i="1"/>
  <c r="AU1228" i="1"/>
  <c r="AU453" i="1"/>
  <c r="BA453" i="1"/>
  <c r="BA144" i="1"/>
  <c r="AU144" i="1"/>
  <c r="AU255" i="1"/>
  <c r="BA255" i="1"/>
  <c r="BA433" i="1"/>
  <c r="AU433" i="1"/>
  <c r="AU544" i="1"/>
  <c r="BA544" i="1"/>
  <c r="BA633" i="1"/>
  <c r="AU633" i="1"/>
  <c r="BA745" i="1"/>
  <c r="AU745" i="1"/>
  <c r="BA833" i="1"/>
  <c r="AU833" i="1"/>
  <c r="BA966" i="1"/>
  <c r="AU966" i="1"/>
  <c r="BA1010" i="1"/>
  <c r="AU1010" i="1"/>
  <c r="BA1187" i="1"/>
  <c r="AU1187" i="1"/>
  <c r="AU1319" i="1"/>
  <c r="BA1319" i="1"/>
  <c r="AU1407" i="1"/>
  <c r="BA1407" i="1"/>
  <c r="BA1561" i="1"/>
  <c r="AU1561" i="1"/>
  <c r="BA1649" i="1"/>
  <c r="AU1649" i="1"/>
  <c r="AU1759" i="1"/>
  <c r="BA1759" i="1"/>
  <c r="AU1870" i="1"/>
  <c r="BA1870" i="1"/>
  <c r="AU1980" i="1"/>
  <c r="BA1980" i="1"/>
  <c r="AU2046" i="1"/>
  <c r="BA2046" i="1"/>
  <c r="BA2090" i="1"/>
  <c r="AU2090" i="1"/>
  <c r="AU35" i="1"/>
  <c r="BA35" i="1"/>
  <c r="BA167" i="1"/>
  <c r="AU167" i="1"/>
  <c r="AU256" i="1"/>
  <c r="BA256" i="1"/>
  <c r="AU367" i="1"/>
  <c r="BA367" i="1"/>
  <c r="BA501" i="1"/>
  <c r="AU501" i="1"/>
  <c r="AU589" i="1"/>
  <c r="BA589" i="1"/>
  <c r="AU678" i="1"/>
  <c r="BA678" i="1"/>
  <c r="AU790" i="1"/>
  <c r="BA790" i="1"/>
  <c r="BA901" i="1"/>
  <c r="AU901" i="1"/>
  <c r="AU967" i="1"/>
  <c r="BA967" i="1"/>
  <c r="AU1513" i="1"/>
  <c r="BA1513" i="1"/>
  <c r="AU1188" i="1"/>
  <c r="BA1188" i="1"/>
  <c r="BA1254" i="1"/>
  <c r="AU1254" i="1"/>
  <c r="BA1298" i="1"/>
  <c r="AU1298" i="1"/>
  <c r="AU1386" i="1"/>
  <c r="BA1386" i="1"/>
  <c r="BA1496" i="1"/>
  <c r="AU1496" i="1"/>
  <c r="AU1606" i="1"/>
  <c r="BA1606" i="1"/>
  <c r="AU1672" i="1"/>
  <c r="BA1672" i="1"/>
  <c r="BA1738" i="1"/>
  <c r="AU1738" i="1"/>
  <c r="AU1871" i="1"/>
  <c r="BA1871" i="1"/>
  <c r="BA1937" i="1"/>
  <c r="AU1937" i="1"/>
  <c r="AU2025" i="1"/>
  <c r="BA2025" i="1"/>
  <c r="BA2113" i="1"/>
  <c r="AU2113" i="1"/>
  <c r="AU347" i="1"/>
  <c r="BA347" i="1"/>
  <c r="AM8" i="1"/>
  <c r="AN8" i="1" s="1"/>
  <c r="AT8" i="1"/>
  <c r="BA80" i="1"/>
  <c r="AU80" i="1"/>
  <c r="AU213" i="1"/>
  <c r="BA213" i="1"/>
  <c r="AU390" i="1"/>
  <c r="BA390" i="1"/>
  <c r="AU502" i="1"/>
  <c r="BA502" i="1"/>
  <c r="BA363" i="1"/>
  <c r="AU363" i="1"/>
  <c r="AU724" i="1"/>
  <c r="BA724" i="1"/>
  <c r="AU835" i="1"/>
  <c r="BA835" i="1"/>
  <c r="AU946" i="1"/>
  <c r="BA946" i="1"/>
  <c r="BA1057" i="1"/>
  <c r="AU1057" i="1"/>
  <c r="BA1167" i="1"/>
  <c r="AU1167" i="1"/>
  <c r="BA1321" i="1"/>
  <c r="AU1321" i="1"/>
  <c r="BA1387" i="1"/>
  <c r="AU1387" i="1"/>
  <c r="AU1519" i="1"/>
  <c r="BA1519" i="1"/>
  <c r="BA1651" i="1"/>
  <c r="AU1651" i="1"/>
  <c r="AU1761" i="1"/>
  <c r="BA1761" i="1"/>
  <c r="AU1916" i="1"/>
  <c r="BA1916" i="1"/>
  <c r="BA2092" i="1"/>
  <c r="AU2092" i="1"/>
  <c r="BA81" i="1"/>
  <c r="AU81" i="1"/>
  <c r="BA236" i="1"/>
  <c r="AU236" i="1"/>
  <c r="AU280" i="1"/>
  <c r="BA280" i="1"/>
  <c r="BA391" i="1"/>
  <c r="AU391" i="1"/>
  <c r="AU458" i="1"/>
  <c r="BA458" i="1"/>
  <c r="BA547" i="1"/>
  <c r="AU547" i="1"/>
  <c r="AU658" i="1"/>
  <c r="BA658" i="1"/>
  <c r="AU725" i="1"/>
  <c r="BA725" i="1"/>
  <c r="BA858" i="1"/>
  <c r="AU858" i="1"/>
  <c r="AU947" i="1"/>
  <c r="BA947" i="1"/>
  <c r="AU1013" i="1"/>
  <c r="BA1013" i="1"/>
  <c r="BA1102" i="1"/>
  <c r="AU1102" i="1"/>
  <c r="BA1212" i="1"/>
  <c r="AU1212" i="1"/>
  <c r="AU1300" i="1"/>
  <c r="BA1300" i="1"/>
  <c r="AU1366" i="1"/>
  <c r="BA1366" i="1"/>
  <c r="BA1520" i="1"/>
  <c r="AU1520" i="1"/>
  <c r="BA1608" i="1"/>
  <c r="AU1608" i="1"/>
  <c r="BA1652" i="1"/>
  <c r="AU1652" i="1"/>
  <c r="BA1762" i="1"/>
  <c r="AU1762" i="1"/>
  <c r="BA1895" i="1"/>
  <c r="AU1895" i="1"/>
  <c r="BA1961" i="1"/>
  <c r="AU1961" i="1"/>
  <c r="BA2005" i="1"/>
  <c r="AU2005" i="1"/>
  <c r="AU2093" i="1"/>
  <c r="BA2093" i="1"/>
  <c r="BA2137" i="1"/>
  <c r="AU2137" i="1"/>
  <c r="BA481" i="1"/>
  <c r="AU481" i="1"/>
  <c r="AU749" i="1"/>
  <c r="BA749" i="1"/>
  <c r="BA1037" i="1"/>
  <c r="AU1037" i="1"/>
  <c r="BA1279" i="1"/>
  <c r="AU1279" i="1"/>
  <c r="AU1565" i="1"/>
  <c r="BA1565" i="1"/>
  <c r="BA1874" i="1"/>
  <c r="AU1874" i="1"/>
  <c r="BA21" i="1"/>
  <c r="AU21" i="1"/>
  <c r="AU43" i="1"/>
  <c r="BA43" i="1"/>
  <c r="BA65" i="1"/>
  <c r="AU65" i="1"/>
  <c r="AU87" i="1"/>
  <c r="BA87" i="1"/>
  <c r="BA2091" i="1"/>
  <c r="AU2091" i="1"/>
  <c r="BA131" i="1"/>
  <c r="AU131" i="1"/>
  <c r="AU153" i="1"/>
  <c r="BA153" i="1"/>
  <c r="BA175" i="1"/>
  <c r="AU175" i="1"/>
  <c r="AU198" i="1"/>
  <c r="BA198" i="1"/>
  <c r="BA242" i="1"/>
  <c r="AU242" i="1"/>
  <c r="AU264" i="1"/>
  <c r="BA264" i="1"/>
  <c r="AU286" i="1"/>
  <c r="BA286" i="1"/>
  <c r="AU308" i="1"/>
  <c r="BA308" i="1"/>
  <c r="AU330" i="1"/>
  <c r="BA330" i="1"/>
  <c r="BA353" i="1"/>
  <c r="AU353" i="1"/>
  <c r="AU375" i="1"/>
  <c r="BA375" i="1"/>
  <c r="BA397" i="1"/>
  <c r="AU397" i="1"/>
  <c r="AU420" i="1"/>
  <c r="BA420" i="1"/>
  <c r="BA442" i="1"/>
  <c r="AU442" i="1"/>
  <c r="BA464" i="1"/>
  <c r="AU464" i="1"/>
  <c r="AU38" i="1"/>
  <c r="BA38" i="1"/>
  <c r="AU509" i="1"/>
  <c r="BA509" i="1"/>
  <c r="BA531" i="1"/>
  <c r="AU531" i="1"/>
  <c r="BA553" i="1"/>
  <c r="AU553" i="1"/>
  <c r="BA575" i="1"/>
  <c r="AU575" i="1"/>
  <c r="AU597" i="1"/>
  <c r="BA597" i="1"/>
  <c r="AU620" i="1"/>
  <c r="BA620" i="1"/>
  <c r="AU642" i="1"/>
  <c r="BA642" i="1"/>
  <c r="AU664" i="1"/>
  <c r="BA664" i="1"/>
  <c r="AU686" i="1"/>
  <c r="BA686" i="1"/>
  <c r="AU709" i="1"/>
  <c r="BA709" i="1"/>
  <c r="AU731" i="1"/>
  <c r="BA731" i="1"/>
  <c r="AU754" i="1"/>
  <c r="BA754" i="1"/>
  <c r="BA776" i="1"/>
  <c r="AU776" i="1"/>
  <c r="AU798" i="1"/>
  <c r="BA798" i="1"/>
  <c r="AU820" i="1"/>
  <c r="BA820" i="1"/>
  <c r="AU842" i="1"/>
  <c r="BA842" i="1"/>
  <c r="AU864" i="1"/>
  <c r="BA864" i="1"/>
  <c r="BA887" i="1"/>
  <c r="AU887" i="1"/>
  <c r="BA909" i="1"/>
  <c r="AU909" i="1"/>
  <c r="AU931" i="1"/>
  <c r="BA931" i="1"/>
  <c r="AU953" i="1"/>
  <c r="BA953" i="1"/>
  <c r="BA975" i="1"/>
  <c r="AU975" i="1"/>
  <c r="BA997" i="1"/>
  <c r="AU997" i="1"/>
  <c r="BA1019" i="1"/>
  <c r="AU1019" i="1"/>
  <c r="BA1042" i="1"/>
  <c r="AU1042" i="1"/>
  <c r="AU1064" i="1"/>
  <c r="BA1064" i="1"/>
  <c r="BA1086" i="1"/>
  <c r="AU1086" i="1"/>
  <c r="BA1108" i="1"/>
  <c r="AU1108" i="1"/>
  <c r="BA1130" i="1"/>
  <c r="AU1130" i="1"/>
  <c r="BA1152" i="1"/>
  <c r="AU1152" i="1"/>
  <c r="BA1174" i="1"/>
  <c r="AU1174" i="1"/>
  <c r="AU1196" i="1"/>
  <c r="BA1196" i="1"/>
  <c r="AU590" i="1"/>
  <c r="BA590" i="1"/>
  <c r="AU1240" i="1"/>
  <c r="BA1240" i="1"/>
  <c r="AU1262" i="1"/>
  <c r="BA1262" i="1"/>
  <c r="AU1284" i="1"/>
  <c r="BA1284" i="1"/>
  <c r="BA1306" i="1"/>
  <c r="AU1306" i="1"/>
  <c r="BA1328" i="1"/>
  <c r="AU1328" i="1"/>
  <c r="BA1350" i="1"/>
  <c r="AU1350" i="1"/>
  <c r="AU1372" i="1"/>
  <c r="BA1372" i="1"/>
  <c r="BA1394" i="1"/>
  <c r="AU1394" i="1"/>
  <c r="BA1416" i="1"/>
  <c r="AU1416" i="1"/>
  <c r="AU1438" i="1"/>
  <c r="BA1438" i="1"/>
  <c r="AU1460" i="1"/>
  <c r="BA1460" i="1"/>
  <c r="AU1482" i="1"/>
  <c r="BA1482" i="1"/>
  <c r="AU1504" i="1"/>
  <c r="BA1504" i="1"/>
  <c r="BA1526" i="1"/>
  <c r="AU1526" i="1"/>
  <c r="BA1548" i="1"/>
  <c r="AU1548" i="1"/>
  <c r="AU1570" i="1"/>
  <c r="BA1570" i="1"/>
  <c r="AU1592" i="1"/>
  <c r="BA1592" i="1"/>
  <c r="BA1614" i="1"/>
  <c r="AU1614" i="1"/>
  <c r="AU1636" i="1"/>
  <c r="BA1636" i="1"/>
  <c r="AU1658" i="1"/>
  <c r="BA1658" i="1"/>
  <c r="AU1680" i="1"/>
  <c r="BA1680" i="1"/>
  <c r="BA1702" i="1"/>
  <c r="AU1702" i="1"/>
  <c r="AU1724" i="1"/>
  <c r="BA1724" i="1"/>
  <c r="BA1746" i="1"/>
  <c r="AU1746" i="1"/>
  <c r="AU1768" i="1"/>
  <c r="BA1768" i="1"/>
  <c r="AU1791" i="1"/>
  <c r="BA1791" i="1"/>
  <c r="BA1813" i="1"/>
  <c r="AU1813" i="1"/>
  <c r="BA1835" i="1"/>
  <c r="AU1835" i="1"/>
  <c r="AU1857" i="1"/>
  <c r="BA1857" i="1"/>
  <c r="AU1879" i="1"/>
  <c r="BA1879" i="1"/>
  <c r="AU1901" i="1"/>
  <c r="BA1901" i="1"/>
  <c r="BA1923" i="1"/>
  <c r="AU1923" i="1"/>
  <c r="BA1945" i="1"/>
  <c r="AU1945" i="1"/>
  <c r="BA1967" i="1"/>
  <c r="AU1967" i="1"/>
  <c r="AU1989" i="1"/>
  <c r="BA1989" i="1"/>
  <c r="BA2011" i="1"/>
  <c r="AU2011" i="1"/>
  <c r="BA2033" i="1"/>
  <c r="AU2033" i="1"/>
  <c r="AU2055" i="1"/>
  <c r="BA2055" i="1"/>
  <c r="BA2077" i="1"/>
  <c r="AU2077" i="1"/>
  <c r="AU2099" i="1"/>
  <c r="BA2099" i="1"/>
  <c r="AU2121" i="1"/>
  <c r="BA2121" i="1"/>
  <c r="BA2143" i="1"/>
  <c r="AU2143" i="1"/>
  <c r="BA1818" i="1"/>
  <c r="AU1818" i="1"/>
  <c r="AM741" i="1"/>
  <c r="AN741" i="1" s="1"/>
  <c r="AT741" i="1"/>
  <c r="BA827" i="1"/>
  <c r="AU827" i="1"/>
  <c r="AU1137" i="1"/>
  <c r="BA1137" i="1"/>
  <c r="BA1445" i="1"/>
  <c r="AU1445" i="1"/>
  <c r="BA1731" i="1"/>
  <c r="AU1731" i="1"/>
  <c r="AU1996" i="1"/>
  <c r="BA1996" i="1"/>
  <c r="AU272" i="1"/>
  <c r="BA272" i="1"/>
  <c r="AU472" i="1"/>
  <c r="BA472" i="1"/>
  <c r="AU694" i="1"/>
  <c r="BA694" i="1"/>
  <c r="BA939" i="1"/>
  <c r="AU939" i="1"/>
  <c r="AU1116" i="1"/>
  <c r="BA1116" i="1"/>
  <c r="BA1358" i="1"/>
  <c r="AU1358" i="1"/>
  <c r="BA1622" i="1"/>
  <c r="AU1622" i="1"/>
  <c r="BA1843" i="1"/>
  <c r="AU1843" i="1"/>
  <c r="BA2041" i="1"/>
  <c r="AU2041" i="1"/>
  <c r="BA52" i="1"/>
  <c r="AU52" i="1"/>
  <c r="BA429" i="1"/>
  <c r="AU429" i="1"/>
  <c r="AU740" i="1"/>
  <c r="BA740" i="1"/>
  <c r="AM1161" i="1"/>
  <c r="AN1161" i="1" s="1"/>
  <c r="AT1161" i="1"/>
  <c r="BA1535" i="1"/>
  <c r="AU1535" i="1"/>
  <c r="BA1056" i="1"/>
  <c r="AU1056" i="1"/>
  <c r="BA185" i="1"/>
  <c r="AU185" i="1"/>
  <c r="BA519" i="1"/>
  <c r="AU519" i="1"/>
  <c r="BA941" i="1"/>
  <c r="AU941" i="1"/>
  <c r="AU1404" i="1"/>
  <c r="BA1404" i="1"/>
  <c r="AU1801" i="1"/>
  <c r="BA1801" i="1"/>
  <c r="AU76" i="1"/>
  <c r="BA76" i="1"/>
  <c r="BA364" i="1"/>
  <c r="AU364" i="1"/>
  <c r="BA675" i="1"/>
  <c r="AU675" i="1"/>
  <c r="AU964" i="1"/>
  <c r="BA964" i="1"/>
  <c r="AU1207" i="1"/>
  <c r="BA1207" i="1"/>
  <c r="BA1383" i="1"/>
  <c r="AU1383" i="1"/>
  <c r="BA1537" i="1"/>
  <c r="AU1537" i="1"/>
  <c r="BA1735" i="1"/>
  <c r="AU1735" i="1"/>
  <c r="BA2022" i="1"/>
  <c r="AU2022" i="1"/>
  <c r="AU166" i="1"/>
  <c r="BA166" i="1"/>
  <c r="BA566" i="1"/>
  <c r="AU566" i="1"/>
  <c r="BA1055" i="1"/>
  <c r="AU1055" i="1"/>
  <c r="BA1583" i="1"/>
  <c r="AU1583" i="1"/>
  <c r="BA345" i="1"/>
  <c r="AU345" i="1"/>
  <c r="AU945" i="1"/>
  <c r="BA945" i="1"/>
  <c r="AU1518" i="1"/>
  <c r="BA1518" i="1"/>
  <c r="BA146" i="1"/>
  <c r="AU146" i="1"/>
  <c r="AU701" i="1"/>
  <c r="BA701" i="1"/>
  <c r="AU1211" i="1"/>
  <c r="BA1211" i="1"/>
  <c r="AU1717" i="1"/>
  <c r="BA1717" i="1"/>
  <c r="BA125" i="1"/>
  <c r="AU125" i="1"/>
  <c r="AU770" i="1"/>
  <c r="BA770" i="1"/>
  <c r="AU1432" i="1"/>
  <c r="BA1432" i="1"/>
  <c r="AU325" i="1"/>
  <c r="BA325" i="1"/>
  <c r="BA726" i="1"/>
  <c r="AU726" i="1"/>
  <c r="BA1103" i="1"/>
  <c r="AU1103" i="1"/>
  <c r="AU1433" i="1"/>
  <c r="BA1433" i="1"/>
  <c r="AU1741" i="1"/>
  <c r="BA1741" i="1"/>
  <c r="AU44" i="1"/>
  <c r="BA44" i="1"/>
  <c r="BA66" i="1"/>
  <c r="AU66" i="1"/>
  <c r="AU88" i="1"/>
  <c r="BA88" i="1"/>
  <c r="BA110" i="1"/>
  <c r="AU110" i="1"/>
  <c r="BA132" i="1"/>
  <c r="AU132" i="1"/>
  <c r="BA154" i="1"/>
  <c r="AU154" i="1"/>
  <c r="BA176" i="1"/>
  <c r="AU176" i="1"/>
  <c r="AU199" i="1"/>
  <c r="BA199" i="1"/>
  <c r="AU221" i="1"/>
  <c r="BA221" i="1"/>
  <c r="BA243" i="1"/>
  <c r="AU243" i="1"/>
  <c r="AU265" i="1"/>
  <c r="BA265" i="1"/>
  <c r="BA287" i="1"/>
  <c r="AU287" i="1"/>
  <c r="BA309" i="1"/>
  <c r="AU309" i="1"/>
  <c r="AU331" i="1"/>
  <c r="BA331" i="1"/>
  <c r="AU354" i="1"/>
  <c r="BA354" i="1"/>
  <c r="AU376" i="1"/>
  <c r="BA376" i="1"/>
  <c r="BA398" i="1"/>
  <c r="AU398" i="1"/>
  <c r="AU421" i="1"/>
  <c r="BA421" i="1"/>
  <c r="AU465" i="1"/>
  <c r="BA465" i="1"/>
  <c r="BA261" i="1"/>
  <c r="AU261" i="1"/>
  <c r="BA510" i="1"/>
  <c r="AU510" i="1"/>
  <c r="AU532" i="1"/>
  <c r="BA532" i="1"/>
  <c r="BA554" i="1"/>
  <c r="AU554" i="1"/>
  <c r="BA576" i="1"/>
  <c r="AU576" i="1"/>
  <c r="AU598" i="1"/>
  <c r="BA598" i="1"/>
  <c r="AU621" i="1"/>
  <c r="BA621" i="1"/>
  <c r="AU643" i="1"/>
  <c r="BA643" i="1"/>
  <c r="BA665" i="1"/>
  <c r="AU665" i="1"/>
  <c r="BA687" i="1"/>
  <c r="AU687" i="1"/>
  <c r="BA710" i="1"/>
  <c r="AU710" i="1"/>
  <c r="BA732" i="1"/>
  <c r="AU732" i="1"/>
  <c r="AU755" i="1"/>
  <c r="BA755" i="1"/>
  <c r="AU777" i="1"/>
  <c r="BA777" i="1"/>
  <c r="BA799" i="1"/>
  <c r="AU799" i="1"/>
  <c r="AU821" i="1"/>
  <c r="BA821" i="1"/>
  <c r="BA843" i="1"/>
  <c r="AU843" i="1"/>
  <c r="AU865" i="1"/>
  <c r="BA865" i="1"/>
  <c r="BA888" i="1"/>
  <c r="AU888" i="1"/>
  <c r="BA910" i="1"/>
  <c r="AU910" i="1"/>
  <c r="AU932" i="1"/>
  <c r="BA932" i="1"/>
  <c r="AU954" i="1"/>
  <c r="BA954" i="1"/>
  <c r="AU976" i="1"/>
  <c r="BA976" i="1"/>
  <c r="BA998" i="1"/>
  <c r="AU998" i="1"/>
  <c r="AU1020" i="1"/>
  <c r="BA1020" i="1"/>
  <c r="BA1043" i="1"/>
  <c r="AU1043" i="1"/>
  <c r="BA1065" i="1"/>
  <c r="AU1065" i="1"/>
  <c r="BA1087" i="1"/>
  <c r="AU1087" i="1"/>
  <c r="BA1109" i="1"/>
  <c r="AU1109" i="1"/>
  <c r="AU1131" i="1"/>
  <c r="BA1131" i="1"/>
  <c r="AU1153" i="1"/>
  <c r="BA1153" i="1"/>
  <c r="AU1175" i="1"/>
  <c r="BA1175" i="1"/>
  <c r="BA1197" i="1"/>
  <c r="AU1197" i="1"/>
  <c r="AU1219" i="1"/>
  <c r="BA1219" i="1"/>
  <c r="BA1241" i="1"/>
  <c r="AU1241" i="1"/>
  <c r="AU1263" i="1"/>
  <c r="BA1263" i="1"/>
  <c r="BA1285" i="1"/>
  <c r="AU1285" i="1"/>
  <c r="AU1307" i="1"/>
  <c r="BA1307" i="1"/>
  <c r="AU1329" i="1"/>
  <c r="BA1329" i="1"/>
  <c r="AU1351" i="1"/>
  <c r="BA1351" i="1"/>
  <c r="BA1373" i="1"/>
  <c r="AU1373" i="1"/>
  <c r="AU1395" i="1"/>
  <c r="BA1395" i="1"/>
  <c r="BA1417" i="1"/>
  <c r="AU1417" i="1"/>
  <c r="BA1439" i="1"/>
  <c r="AU1439" i="1"/>
  <c r="AU1461" i="1"/>
  <c r="BA1461" i="1"/>
  <c r="BA1483" i="1"/>
  <c r="AU1483" i="1"/>
  <c r="BA1505" i="1"/>
  <c r="AU1505" i="1"/>
  <c r="BA1527" i="1"/>
  <c r="AU1527" i="1"/>
  <c r="AU1549" i="1"/>
  <c r="BA1549" i="1"/>
  <c r="AU1571" i="1"/>
  <c r="BA1571" i="1"/>
  <c r="BA1593" i="1"/>
  <c r="AU1593" i="1"/>
  <c r="AU1615" i="1"/>
  <c r="BA1615" i="1"/>
  <c r="BA1637" i="1"/>
  <c r="AU1637" i="1"/>
  <c r="AU1659" i="1"/>
  <c r="BA1659" i="1"/>
  <c r="AU1681" i="1"/>
  <c r="BA1681" i="1"/>
  <c r="BA1703" i="1"/>
  <c r="AU1703" i="1"/>
  <c r="BA1725" i="1"/>
  <c r="AU1725" i="1"/>
  <c r="AU1747" i="1"/>
  <c r="BA1747" i="1"/>
  <c r="BA1769" i="1"/>
  <c r="AU1769" i="1"/>
  <c r="BA1792" i="1"/>
  <c r="AU1792" i="1"/>
  <c r="BA1814" i="1"/>
  <c r="AU1814" i="1"/>
  <c r="BA1836" i="1"/>
  <c r="AU1836" i="1"/>
  <c r="AU1858" i="1"/>
  <c r="BA1858" i="1"/>
  <c r="AU1880" i="1"/>
  <c r="BA1880" i="1"/>
  <c r="AU1902" i="1"/>
  <c r="BA1902" i="1"/>
  <c r="BA1924" i="1"/>
  <c r="AU1924" i="1"/>
  <c r="AU1946" i="1"/>
  <c r="BA1946" i="1"/>
  <c r="AU1968" i="1"/>
  <c r="BA1968" i="1"/>
  <c r="BA1990" i="1"/>
  <c r="AU1990" i="1"/>
  <c r="BA2034" i="1"/>
  <c r="AU2034" i="1"/>
  <c r="BA2056" i="1"/>
  <c r="AU2056" i="1"/>
  <c r="AU2078" i="1"/>
  <c r="BA2078" i="1"/>
  <c r="BA2100" i="1"/>
  <c r="AU2100" i="1"/>
  <c r="BA2122" i="1"/>
  <c r="AU2122" i="1"/>
  <c r="BA5" i="1"/>
  <c r="AU5" i="1"/>
  <c r="AU1027" i="1"/>
  <c r="BA1027" i="1"/>
  <c r="AU538" i="1"/>
  <c r="BA538" i="1"/>
  <c r="AU604" i="1"/>
  <c r="BA604" i="1"/>
  <c r="AU649" i="1"/>
  <c r="BA649" i="1"/>
  <c r="AU716" i="1"/>
  <c r="BA716" i="1"/>
  <c r="BA783" i="1"/>
  <c r="AU783" i="1"/>
  <c r="AU871" i="1"/>
  <c r="BA871" i="1"/>
  <c r="AU982" i="1"/>
  <c r="BA982" i="1"/>
  <c r="AU1049" i="1"/>
  <c r="BA1049" i="1"/>
  <c r="BA1093" i="1"/>
  <c r="AU1093" i="1"/>
  <c r="AU1159" i="1"/>
  <c r="BA1159" i="1"/>
  <c r="AU1247" i="1"/>
  <c r="BA1247" i="1"/>
  <c r="AU1291" i="1"/>
  <c r="BA1291" i="1"/>
  <c r="AU1357" i="1"/>
  <c r="BA1357" i="1"/>
  <c r="BA1467" i="1"/>
  <c r="AU1467" i="1"/>
  <c r="BA1577" i="1"/>
  <c r="AU1577" i="1"/>
  <c r="AU1643" i="1"/>
  <c r="BA1643" i="1"/>
  <c r="BA1687" i="1"/>
  <c r="AU1687" i="1"/>
  <c r="AU1753" i="1"/>
  <c r="BA1753" i="1"/>
  <c r="AU1798" i="1"/>
  <c r="BA1798" i="1"/>
  <c r="BA1842" i="1"/>
  <c r="AU1842" i="1"/>
  <c r="AU1886" i="1"/>
  <c r="BA1886" i="1"/>
  <c r="AU1930" i="1"/>
  <c r="BA1930" i="1"/>
  <c r="AU1974" i="1"/>
  <c r="BA1974" i="1"/>
  <c r="BA2040" i="1"/>
  <c r="AU2040" i="1"/>
  <c r="AU2084" i="1"/>
  <c r="BA2084" i="1"/>
  <c r="BA2128" i="1"/>
  <c r="AU2128" i="1"/>
  <c r="AU7" i="1"/>
  <c r="BA7" i="1"/>
  <c r="AU139" i="1"/>
  <c r="BA139" i="1"/>
  <c r="AU178" i="1"/>
  <c r="BA178" i="1"/>
  <c r="BA339" i="1"/>
  <c r="AU339" i="1"/>
  <c r="BA383" i="1"/>
  <c r="AU383" i="1"/>
  <c r="AU517" i="1"/>
  <c r="BA517" i="1"/>
  <c r="AU605" i="1"/>
  <c r="BA605" i="1"/>
  <c r="BA717" i="1"/>
  <c r="AU717" i="1"/>
  <c r="AU806" i="1"/>
  <c r="BA806" i="1"/>
  <c r="BA895" i="1"/>
  <c r="AU895" i="1"/>
  <c r="BA983" i="1"/>
  <c r="AU983" i="1"/>
  <c r="BA1028" i="1"/>
  <c r="AU1028" i="1"/>
  <c r="BA1072" i="1"/>
  <c r="AU1072" i="1"/>
  <c r="BA1138" i="1"/>
  <c r="AU1138" i="1"/>
  <c r="BA1226" i="1"/>
  <c r="AU1226" i="1"/>
  <c r="AU1314" i="1"/>
  <c r="BA1314" i="1"/>
  <c r="AU1446" i="1"/>
  <c r="BA1446" i="1"/>
  <c r="AU1534" i="1"/>
  <c r="BA1534" i="1"/>
  <c r="AU1600" i="1"/>
  <c r="BA1600" i="1"/>
  <c r="AU1666" i="1"/>
  <c r="BA1666" i="1"/>
  <c r="AU1732" i="1"/>
  <c r="BA1732" i="1"/>
  <c r="BA1799" i="1"/>
  <c r="AU1799" i="1"/>
  <c r="BA1887" i="1"/>
  <c r="AU1887" i="1"/>
  <c r="BA1953" i="1"/>
  <c r="AU1953" i="1"/>
  <c r="BA2019" i="1"/>
  <c r="AU2019" i="1"/>
  <c r="BA2129" i="1"/>
  <c r="AU2129" i="1"/>
  <c r="BA30" i="1"/>
  <c r="AU30" i="1"/>
  <c r="AU162" i="1"/>
  <c r="BA162" i="1"/>
  <c r="BA251" i="1"/>
  <c r="AU251" i="1"/>
  <c r="AU340" i="1"/>
  <c r="BA340" i="1"/>
  <c r="BA473" i="1"/>
  <c r="AU473" i="1"/>
  <c r="AU562" i="1"/>
  <c r="BA562" i="1"/>
  <c r="AU695" i="1"/>
  <c r="BA695" i="1"/>
  <c r="BA851" i="1"/>
  <c r="AU851" i="1"/>
  <c r="BA940" i="1"/>
  <c r="AU940" i="1"/>
  <c r="BA984" i="1"/>
  <c r="AU984" i="1"/>
  <c r="AU1029" i="1"/>
  <c r="BA1029" i="1"/>
  <c r="BA1095" i="1"/>
  <c r="AU1095" i="1"/>
  <c r="BA1205" i="1"/>
  <c r="AU1205" i="1"/>
  <c r="AU1271" i="1"/>
  <c r="BA1271" i="1"/>
  <c r="AU1381" i="1"/>
  <c r="BA1381" i="1"/>
  <c r="BA1469" i="1"/>
  <c r="AU1469" i="1"/>
  <c r="BA1557" i="1"/>
  <c r="AU1557" i="1"/>
  <c r="AU1623" i="1"/>
  <c r="BA1623" i="1"/>
  <c r="AU1711" i="1"/>
  <c r="BA1711" i="1"/>
  <c r="BA1777" i="1"/>
  <c r="AU1777" i="1"/>
  <c r="BA1844" i="1"/>
  <c r="AU1844" i="1"/>
  <c r="BA1932" i="1"/>
  <c r="AU1932" i="1"/>
  <c r="BA2108" i="1"/>
  <c r="AU2108" i="1"/>
  <c r="BA75" i="1"/>
  <c r="AU75" i="1"/>
  <c r="BA208" i="1"/>
  <c r="AU208" i="1"/>
  <c r="AU252" i="1"/>
  <c r="BA252" i="1"/>
  <c r="BA1073" i="1"/>
  <c r="AU1073" i="1"/>
  <c r="BA385" i="1"/>
  <c r="AU385" i="1"/>
  <c r="BA541" i="1"/>
  <c r="AU541" i="1"/>
  <c r="BA719" i="1"/>
  <c r="AU719" i="1"/>
  <c r="AU764" i="1"/>
  <c r="BA764" i="1"/>
  <c r="BA852" i="1"/>
  <c r="AU852" i="1"/>
  <c r="BA919" i="1"/>
  <c r="AU919" i="1"/>
  <c r="BA1030" i="1"/>
  <c r="AU1030" i="1"/>
  <c r="BA1074" i="1"/>
  <c r="AU1074" i="1"/>
  <c r="BA1118" i="1"/>
  <c r="AU1118" i="1"/>
  <c r="AU1206" i="1"/>
  <c r="BA1206" i="1"/>
  <c r="BA1316" i="1"/>
  <c r="AU1316" i="1"/>
  <c r="AU1426" i="1"/>
  <c r="BA1426" i="1"/>
  <c r="AU1492" i="1"/>
  <c r="BA1492" i="1"/>
  <c r="BA1602" i="1"/>
  <c r="AU1602" i="1"/>
  <c r="AU1646" i="1"/>
  <c r="BA1646" i="1"/>
  <c r="BA1712" i="1"/>
  <c r="AU1712" i="1"/>
  <c r="BA1756" i="1"/>
  <c r="AU1756" i="1"/>
  <c r="AU1845" i="1"/>
  <c r="BA1845" i="1"/>
  <c r="BA1889" i="1"/>
  <c r="AU1889" i="1"/>
  <c r="AU1955" i="1"/>
  <c r="BA1955" i="1"/>
  <c r="BA2043" i="1"/>
  <c r="AU2043" i="1"/>
  <c r="AU2109" i="1"/>
  <c r="BA2109" i="1"/>
  <c r="BA54" i="1"/>
  <c r="AU54" i="1"/>
  <c r="AU186" i="1"/>
  <c r="BA186" i="1"/>
  <c r="AU297" i="1"/>
  <c r="BA297" i="1"/>
  <c r="BA409" i="1"/>
  <c r="AU409" i="1"/>
  <c r="BA608" i="1"/>
  <c r="AU608" i="1"/>
  <c r="AU720" i="1"/>
  <c r="BA720" i="1"/>
  <c r="BA853" i="1"/>
  <c r="AU853" i="1"/>
  <c r="BA920" i="1"/>
  <c r="AU920" i="1"/>
  <c r="AU1008" i="1"/>
  <c r="BA1008" i="1"/>
  <c r="AU1119" i="1"/>
  <c r="BA1119" i="1"/>
  <c r="BA1229" i="1"/>
  <c r="AU1229" i="1"/>
  <c r="AU1339" i="1"/>
  <c r="BA1339" i="1"/>
  <c r="BA1471" i="1"/>
  <c r="AU1471" i="1"/>
  <c r="BA1625" i="1"/>
  <c r="AU1625" i="1"/>
  <c r="BA2066" i="1"/>
  <c r="AU2066" i="1"/>
  <c r="BA122" i="1"/>
  <c r="AU122" i="1"/>
  <c r="BA477" i="1"/>
  <c r="AU477" i="1"/>
  <c r="AU855" i="1"/>
  <c r="BA855" i="1"/>
  <c r="AU1253" i="1"/>
  <c r="BA1253" i="1"/>
  <c r="BA1715" i="1"/>
  <c r="AU1715" i="1"/>
  <c r="AU13" i="1"/>
  <c r="BA13" i="1"/>
  <c r="BA278" i="1"/>
  <c r="AU278" i="1"/>
  <c r="AU523" i="1"/>
  <c r="BA523" i="1"/>
  <c r="AU723" i="1"/>
  <c r="BA723" i="1"/>
  <c r="BA1011" i="1"/>
  <c r="AU1011" i="1"/>
  <c r="AU1276" i="1"/>
  <c r="BA1276" i="1"/>
  <c r="AU1584" i="1"/>
  <c r="BA1584" i="1"/>
  <c r="AU1805" i="1"/>
  <c r="BA1805" i="1"/>
  <c r="AU2069" i="1"/>
  <c r="BA2069" i="1"/>
  <c r="AU279" i="1"/>
  <c r="BA279" i="1"/>
  <c r="AU546" i="1"/>
  <c r="BA546" i="1"/>
  <c r="BA857" i="1"/>
  <c r="AU857" i="1"/>
  <c r="AU1145" i="1"/>
  <c r="BA1145" i="1"/>
  <c r="BA1475" i="1"/>
  <c r="AU1475" i="1"/>
  <c r="BA1806" i="1"/>
  <c r="AU1806" i="1"/>
  <c r="AU214" i="1"/>
  <c r="BA214" i="1"/>
  <c r="AU503" i="1"/>
  <c r="BA503" i="1"/>
  <c r="BA792" i="1"/>
  <c r="AU792" i="1"/>
  <c r="BA1124" i="1"/>
  <c r="AU1124" i="1"/>
  <c r="AU1454" i="1"/>
  <c r="BA1454" i="1"/>
  <c r="AU1851" i="1"/>
  <c r="BA1851" i="1"/>
  <c r="BA259" i="1"/>
  <c r="AU259" i="1"/>
  <c r="AU437" i="1"/>
  <c r="BA437" i="1"/>
  <c r="AU592" i="1"/>
  <c r="BA592" i="1"/>
  <c r="BA992" i="1"/>
  <c r="AU992" i="1"/>
  <c r="AU1213" i="1"/>
  <c r="BA1213" i="1"/>
  <c r="AU1543" i="1"/>
  <c r="BA1543" i="1"/>
  <c r="AU1830" i="1"/>
  <c r="BA1830" i="1"/>
  <c r="AU23" i="1"/>
  <c r="BA23" i="1"/>
  <c r="BA45" i="1"/>
  <c r="AU45" i="1"/>
  <c r="BA67" i="1"/>
  <c r="AU67" i="1"/>
  <c r="AU89" i="1"/>
  <c r="BA89" i="1"/>
  <c r="AU111" i="1"/>
  <c r="BA111" i="1"/>
  <c r="AU133" i="1"/>
  <c r="BA133" i="1"/>
  <c r="AU177" i="1"/>
  <c r="BA177" i="1"/>
  <c r="AU200" i="1"/>
  <c r="BA200" i="1"/>
  <c r="BA222" i="1"/>
  <c r="AU222" i="1"/>
  <c r="BA244" i="1"/>
  <c r="AU244" i="1"/>
  <c r="AU266" i="1"/>
  <c r="BA266" i="1"/>
  <c r="AU288" i="1"/>
  <c r="BA288" i="1"/>
  <c r="AU310" i="1"/>
  <c r="BA310" i="1"/>
  <c r="BA332" i="1"/>
  <c r="AU332" i="1"/>
  <c r="AU355" i="1"/>
  <c r="BA355" i="1"/>
  <c r="AU377" i="1"/>
  <c r="BA377" i="1"/>
  <c r="BA399" i="1"/>
  <c r="AU399" i="1"/>
  <c r="AU422" i="1"/>
  <c r="BA422" i="1"/>
  <c r="BA444" i="1"/>
  <c r="AU444" i="1"/>
  <c r="BA466" i="1"/>
  <c r="AU466" i="1"/>
  <c r="BA488" i="1"/>
  <c r="AU488" i="1"/>
  <c r="AU511" i="1"/>
  <c r="BA511" i="1"/>
  <c r="BA533" i="1"/>
  <c r="AU533" i="1"/>
  <c r="AU555" i="1"/>
  <c r="BA555" i="1"/>
  <c r="BA577" i="1"/>
  <c r="AU577" i="1"/>
  <c r="BA599" i="1"/>
  <c r="AU599" i="1"/>
  <c r="BA622" i="1"/>
  <c r="AU622" i="1"/>
  <c r="BA644" i="1"/>
  <c r="AU644" i="1"/>
  <c r="BA666" i="1"/>
  <c r="AU666" i="1"/>
  <c r="AU688" i="1"/>
  <c r="BA688" i="1"/>
  <c r="BA711" i="1"/>
  <c r="AU711" i="1"/>
  <c r="AU733" i="1"/>
  <c r="BA733" i="1"/>
  <c r="AU756" i="1"/>
  <c r="BA756" i="1"/>
  <c r="BA778" i="1"/>
  <c r="AU778" i="1"/>
  <c r="AU800" i="1"/>
  <c r="BA800" i="1"/>
  <c r="AU822" i="1"/>
  <c r="BA822" i="1"/>
  <c r="BA844" i="1"/>
  <c r="AU844" i="1"/>
  <c r="BA866" i="1"/>
  <c r="AU866" i="1"/>
  <c r="AU889" i="1"/>
  <c r="BA889" i="1"/>
  <c r="AU911" i="1"/>
  <c r="BA911" i="1"/>
  <c r="AU933" i="1"/>
  <c r="BA933" i="1"/>
  <c r="AU955" i="1"/>
  <c r="BA955" i="1"/>
  <c r="AU977" i="1"/>
  <c r="BA977" i="1"/>
  <c r="AU999" i="1"/>
  <c r="BA999" i="1"/>
  <c r="BA1021" i="1"/>
  <c r="AU1021" i="1"/>
  <c r="BA1044" i="1"/>
  <c r="AU1044" i="1"/>
  <c r="BA1066" i="1"/>
  <c r="AU1066" i="1"/>
  <c r="BA1088" i="1"/>
  <c r="AU1088" i="1"/>
  <c r="AU1110" i="1"/>
  <c r="BA1110" i="1"/>
  <c r="BA1132" i="1"/>
  <c r="AU1132" i="1"/>
  <c r="AU1154" i="1"/>
  <c r="BA1154" i="1"/>
  <c r="AU1176" i="1"/>
  <c r="BA1176" i="1"/>
  <c r="BA1198" i="1"/>
  <c r="AU1198" i="1"/>
  <c r="AU1220" i="1"/>
  <c r="BA1220" i="1"/>
  <c r="AU1242" i="1"/>
  <c r="BA1242" i="1"/>
  <c r="BA1264" i="1"/>
  <c r="AU1264" i="1"/>
  <c r="BA1286" i="1"/>
  <c r="AU1286" i="1"/>
  <c r="AU1308" i="1"/>
  <c r="BA1308" i="1"/>
  <c r="BA1330" i="1"/>
  <c r="AU1330" i="1"/>
  <c r="AU1352" i="1"/>
  <c r="BA1352" i="1"/>
  <c r="BA1374" i="1"/>
  <c r="AU1374" i="1"/>
  <c r="BA1396" i="1"/>
  <c r="AU1396" i="1"/>
  <c r="BA1418" i="1"/>
  <c r="AU1418" i="1"/>
  <c r="BA1440" i="1"/>
  <c r="AU1440" i="1"/>
  <c r="BA1462" i="1"/>
  <c r="AU1462" i="1"/>
  <c r="AU1484" i="1"/>
  <c r="BA1484" i="1"/>
  <c r="AU1506" i="1"/>
  <c r="BA1506" i="1"/>
  <c r="AU1528" i="1"/>
  <c r="BA1528" i="1"/>
  <c r="BA1550" i="1"/>
  <c r="AU1550" i="1"/>
  <c r="BA1572" i="1"/>
  <c r="AU1572" i="1"/>
  <c r="BA1594" i="1"/>
  <c r="AU1594" i="1"/>
  <c r="BA1774" i="1"/>
  <c r="AU1774" i="1"/>
  <c r="BA1638" i="1"/>
  <c r="AU1638" i="1"/>
  <c r="AU1660" i="1"/>
  <c r="BA1660" i="1"/>
  <c r="AU1682" i="1"/>
  <c r="BA1682" i="1"/>
  <c r="BA1704" i="1"/>
  <c r="AU1704" i="1"/>
  <c r="BA1726" i="1"/>
  <c r="AU1726" i="1"/>
  <c r="BA1748" i="1"/>
  <c r="AU1748" i="1"/>
  <c r="AU1770" i="1"/>
  <c r="BA1770" i="1"/>
  <c r="AU1793" i="1"/>
  <c r="BA1793" i="1"/>
  <c r="BA1815" i="1"/>
  <c r="AU1815" i="1"/>
  <c r="BA1837" i="1"/>
  <c r="AU1837" i="1"/>
  <c r="AU1859" i="1"/>
  <c r="BA1859" i="1"/>
  <c r="AU1881" i="1"/>
  <c r="BA1881" i="1"/>
  <c r="BA1903" i="1"/>
  <c r="AU1903" i="1"/>
  <c r="AU1925" i="1"/>
  <c r="BA1925" i="1"/>
  <c r="BA1947" i="1"/>
  <c r="AU1947" i="1"/>
  <c r="BA1969" i="1"/>
  <c r="AU1969" i="1"/>
  <c r="BA1991" i="1"/>
  <c r="AU1991" i="1"/>
  <c r="BA2013" i="1"/>
  <c r="AU2013" i="1"/>
  <c r="AU2035" i="1"/>
  <c r="BA2035" i="1"/>
  <c r="BA2101" i="1"/>
  <c r="AU2101" i="1"/>
  <c r="BA2123" i="1"/>
  <c r="AU2123" i="1"/>
  <c r="AU11" i="1"/>
  <c r="BA11" i="1"/>
  <c r="AM1788" i="1"/>
  <c r="AN1788" i="1" s="1"/>
  <c r="AT1788" i="1"/>
  <c r="BA894" i="1"/>
  <c r="AU894" i="1"/>
  <c r="BA1511" i="1"/>
  <c r="AU1511" i="1"/>
  <c r="AU294" i="1"/>
  <c r="BA294" i="1"/>
  <c r="BA784" i="1"/>
  <c r="AU784" i="1"/>
  <c r="BA1424" i="1"/>
  <c r="AU1424" i="1"/>
  <c r="BA184" i="1"/>
  <c r="AU184" i="1"/>
  <c r="AU673" i="1"/>
  <c r="BA673" i="1"/>
  <c r="BA1359" i="1"/>
  <c r="AU1359" i="1"/>
  <c r="AU1034" i="1"/>
  <c r="BA1034" i="1"/>
  <c r="BA474" i="1"/>
  <c r="AU474" i="1"/>
  <c r="AU963" i="1"/>
  <c r="BA963" i="1"/>
  <c r="BA1580" i="1"/>
  <c r="AU1580" i="1"/>
  <c r="BA631" i="1"/>
  <c r="AU631" i="1"/>
  <c r="AU188" i="1"/>
  <c r="BA188" i="1"/>
  <c r="AU321" i="1"/>
  <c r="BA321" i="1"/>
  <c r="AM500" i="1"/>
  <c r="AN500" i="1" s="1"/>
  <c r="AT500" i="1"/>
  <c r="BA655" i="1"/>
  <c r="AU655" i="1"/>
  <c r="BA900" i="1"/>
  <c r="AU900" i="1"/>
  <c r="BA1033" i="1"/>
  <c r="AU1033" i="1"/>
  <c r="AU1209" i="1"/>
  <c r="BA1209" i="1"/>
  <c r="BA1341" i="1"/>
  <c r="AU1341" i="1"/>
  <c r="BA1451" i="1"/>
  <c r="AU1451" i="1"/>
  <c r="BA1627" i="1"/>
  <c r="AU1627" i="1"/>
  <c r="BA1781" i="1"/>
  <c r="AU1781" i="1"/>
  <c r="BA1958" i="1"/>
  <c r="AU1958" i="1"/>
  <c r="AU2134" i="1"/>
  <c r="BA2134" i="1"/>
  <c r="AU57" i="1"/>
  <c r="BA57" i="1"/>
  <c r="AU412" i="1"/>
  <c r="BA412" i="1"/>
  <c r="AU746" i="1"/>
  <c r="BA746" i="1"/>
  <c r="BA1122" i="1"/>
  <c r="AU1122" i="1"/>
  <c r="AU1430" i="1"/>
  <c r="BA1430" i="1"/>
  <c r="BA1782" i="1"/>
  <c r="AU1782" i="1"/>
  <c r="BA124" i="1"/>
  <c r="AU124" i="1"/>
  <c r="BA346" i="1"/>
  <c r="AU346" i="1"/>
  <c r="AU568" i="1"/>
  <c r="BA568" i="1"/>
  <c r="BA813" i="1"/>
  <c r="AU813" i="1"/>
  <c r="AU1035" i="1"/>
  <c r="BA1035" i="1"/>
  <c r="AU1277" i="1"/>
  <c r="BA1277" i="1"/>
  <c r="AU1453" i="1"/>
  <c r="BA1453" i="1"/>
  <c r="BA1695" i="1"/>
  <c r="AU1695" i="1"/>
  <c r="BA1850" i="1"/>
  <c r="AU1850" i="1"/>
  <c r="BA2070" i="1"/>
  <c r="AU2070" i="1"/>
  <c r="BA103" i="1"/>
  <c r="AU103" i="1"/>
  <c r="BA436" i="1"/>
  <c r="AU436" i="1"/>
  <c r="BA748" i="1"/>
  <c r="AU748" i="1"/>
  <c r="BA1080" i="1"/>
  <c r="AU1080" i="1"/>
  <c r="AU1410" i="1"/>
  <c r="BA1410" i="1"/>
  <c r="AU1807" i="1"/>
  <c r="BA1807" i="1"/>
  <c r="AM707" i="1"/>
  <c r="AT707" i="1"/>
  <c r="AU170" i="1"/>
  <c r="BA170" i="1"/>
  <c r="AU281" i="1"/>
  <c r="BA281" i="1"/>
  <c r="AU415" i="1"/>
  <c r="BA415" i="1"/>
  <c r="AU548" i="1"/>
  <c r="BA548" i="1"/>
  <c r="AU703" i="1"/>
  <c r="BA703" i="1"/>
  <c r="BA859" i="1"/>
  <c r="AU859" i="1"/>
  <c r="AU970" i="1"/>
  <c r="BA970" i="1"/>
  <c r="BA1169" i="1"/>
  <c r="AU1169" i="1"/>
  <c r="AU1301" i="1"/>
  <c r="BA1301" i="1"/>
  <c r="BA1455" i="1"/>
  <c r="AU1455" i="1"/>
  <c r="BA1609" i="1"/>
  <c r="AU1609" i="1"/>
  <c r="AU1918" i="1"/>
  <c r="BA1918" i="1"/>
  <c r="AT2" i="1"/>
  <c r="AP2" i="1"/>
  <c r="BA24" i="1"/>
  <c r="AU24" i="1"/>
  <c r="BA46" i="1"/>
  <c r="AU46" i="1"/>
  <c r="AU68" i="1"/>
  <c r="BA68" i="1"/>
  <c r="BA90" i="1"/>
  <c r="AU90" i="1"/>
  <c r="AU112" i="1"/>
  <c r="BA112" i="1"/>
  <c r="AU134" i="1"/>
  <c r="BA134" i="1"/>
  <c r="AU156" i="1"/>
  <c r="BA156" i="1"/>
  <c r="BA1218" i="1"/>
  <c r="AU1218" i="1"/>
  <c r="AU201" i="1"/>
  <c r="BA201" i="1"/>
  <c r="AU223" i="1"/>
  <c r="BA223" i="1"/>
  <c r="AM245" i="1"/>
  <c r="AN245" i="1" s="1"/>
  <c r="AT245" i="1"/>
  <c r="AU267" i="1"/>
  <c r="BA267" i="1"/>
  <c r="BA289" i="1"/>
  <c r="AU289" i="1"/>
  <c r="BA311" i="1"/>
  <c r="AU311" i="1"/>
  <c r="BA333" i="1"/>
  <c r="AU333" i="1"/>
  <c r="BA356" i="1"/>
  <c r="AU356" i="1"/>
  <c r="BA378" i="1"/>
  <c r="AU378" i="1"/>
  <c r="BA400" i="1"/>
  <c r="AU400" i="1"/>
  <c r="BA423" i="1"/>
  <c r="AU423" i="1"/>
  <c r="AU445" i="1"/>
  <c r="BA445" i="1"/>
  <c r="AU467" i="1"/>
  <c r="BA467" i="1"/>
  <c r="BA489" i="1"/>
  <c r="AU489" i="1"/>
  <c r="BA512" i="1"/>
  <c r="AU512" i="1"/>
  <c r="BA534" i="1"/>
  <c r="AU534" i="1"/>
  <c r="AU578" i="1"/>
  <c r="BA578" i="1"/>
  <c r="BA600" i="1"/>
  <c r="AU600" i="1"/>
  <c r="AU623" i="1"/>
  <c r="BA623" i="1"/>
  <c r="AU645" i="1"/>
  <c r="BA645" i="1"/>
  <c r="AU667" i="1"/>
  <c r="BA667" i="1"/>
  <c r="AU689" i="1"/>
  <c r="BA689" i="1"/>
  <c r="AU734" i="1"/>
  <c r="BA734" i="1"/>
  <c r="AU757" i="1"/>
  <c r="BA757" i="1"/>
  <c r="AU779" i="1"/>
  <c r="BA779" i="1"/>
  <c r="BA801" i="1"/>
  <c r="AU801" i="1"/>
  <c r="AU823" i="1"/>
  <c r="BA823" i="1"/>
  <c r="BA845" i="1"/>
  <c r="AU845" i="1"/>
  <c r="AU867" i="1"/>
  <c r="BA867" i="1"/>
  <c r="BA890" i="1"/>
  <c r="AU890" i="1"/>
  <c r="BA912" i="1"/>
  <c r="AU912" i="1"/>
  <c r="AU934" i="1"/>
  <c r="BA934" i="1"/>
  <c r="BA956" i="1"/>
  <c r="AU956" i="1"/>
  <c r="AU978" i="1"/>
  <c r="BA978" i="1"/>
  <c r="AU1000" i="1"/>
  <c r="BA1000" i="1"/>
  <c r="BA1022" i="1"/>
  <c r="AU1022" i="1"/>
  <c r="BA1045" i="1"/>
  <c r="AU1045" i="1"/>
  <c r="BA1067" i="1"/>
  <c r="AU1067" i="1"/>
  <c r="BA1089" i="1"/>
  <c r="AU1089" i="1"/>
  <c r="BA1111" i="1"/>
  <c r="AU1111" i="1"/>
  <c r="BA1133" i="1"/>
  <c r="AU1133" i="1"/>
  <c r="BA1155" i="1"/>
  <c r="AU1155" i="1"/>
  <c r="BA1177" i="1"/>
  <c r="AU1177" i="1"/>
  <c r="BA1199" i="1"/>
  <c r="AU1199" i="1"/>
  <c r="AU2057" i="1"/>
  <c r="BA2057" i="1"/>
  <c r="AU1243" i="1"/>
  <c r="BA1243" i="1"/>
  <c r="BA1265" i="1"/>
  <c r="AU1265" i="1"/>
  <c r="AM1287" i="1"/>
  <c r="AN1287" i="1" s="1"/>
  <c r="AT1287" i="1"/>
  <c r="BA1309" i="1"/>
  <c r="AU1309" i="1"/>
  <c r="BA1331" i="1"/>
  <c r="AU1331" i="1"/>
  <c r="BA1353" i="1"/>
  <c r="AU1353" i="1"/>
  <c r="BA1375" i="1"/>
  <c r="AU1375" i="1"/>
  <c r="BA1397" i="1"/>
  <c r="AU1397" i="1"/>
  <c r="AU1419" i="1"/>
  <c r="BA1419" i="1"/>
  <c r="BA1441" i="1"/>
  <c r="AU1441" i="1"/>
  <c r="AU1463" i="1"/>
  <c r="BA1463" i="1"/>
  <c r="AU1485" i="1"/>
  <c r="BA1485" i="1"/>
  <c r="AU1507" i="1"/>
  <c r="BA1507" i="1"/>
  <c r="BA1529" i="1"/>
  <c r="AU1529" i="1"/>
  <c r="BA1551" i="1"/>
  <c r="AU1551" i="1"/>
  <c r="AU1573" i="1"/>
  <c r="BA1573" i="1"/>
  <c r="AU1595" i="1"/>
  <c r="BA1595" i="1"/>
  <c r="AU1617" i="1"/>
  <c r="BA1617" i="1"/>
  <c r="AU1639" i="1"/>
  <c r="BA1639" i="1"/>
  <c r="AU1683" i="1"/>
  <c r="BA1683" i="1"/>
  <c r="BA1705" i="1"/>
  <c r="AU1705" i="1"/>
  <c r="AU1727" i="1"/>
  <c r="BA1727" i="1"/>
  <c r="AU1749" i="1"/>
  <c r="BA1749" i="1"/>
  <c r="AU1771" i="1"/>
  <c r="BA1771" i="1"/>
  <c r="AU1794" i="1"/>
  <c r="BA1794" i="1"/>
  <c r="BA1816" i="1"/>
  <c r="AU1816" i="1"/>
  <c r="BA1838" i="1"/>
  <c r="AU1838" i="1"/>
  <c r="BA1860" i="1"/>
  <c r="AU1860" i="1"/>
  <c r="AU1882" i="1"/>
  <c r="BA1882" i="1"/>
  <c r="AU1904" i="1"/>
  <c r="BA1904" i="1"/>
  <c r="BA1128" i="1"/>
  <c r="AU1128" i="1"/>
  <c r="BA1948" i="1"/>
  <c r="AU1948" i="1"/>
  <c r="BA1970" i="1"/>
  <c r="AU1970" i="1"/>
  <c r="BA1992" i="1"/>
  <c r="AU1992" i="1"/>
  <c r="AU2014" i="1"/>
  <c r="BA2014" i="1"/>
  <c r="BA2036" i="1"/>
  <c r="AU2036" i="1"/>
  <c r="BA2058" i="1"/>
  <c r="AU2058" i="1"/>
  <c r="BA2080" i="1"/>
  <c r="AU2080" i="1"/>
  <c r="BA2102" i="1"/>
  <c r="AU2102" i="1"/>
  <c r="BA2124" i="1"/>
  <c r="AU2124" i="1"/>
  <c r="AU22" i="1"/>
  <c r="BA22" i="1"/>
  <c r="BA1379" i="1"/>
  <c r="AU1379" i="1"/>
  <c r="AU51" i="1"/>
  <c r="BA51" i="1"/>
  <c r="AU583" i="1"/>
  <c r="BA583" i="1"/>
  <c r="AU1270" i="1"/>
  <c r="BA1270" i="1"/>
  <c r="BA96" i="1"/>
  <c r="AU96" i="1"/>
  <c r="AU451" i="1"/>
  <c r="BA451" i="1"/>
  <c r="AU873" i="1"/>
  <c r="BA873" i="1"/>
  <c r="AU1491" i="1"/>
  <c r="BA1491" i="1"/>
  <c r="AU141" i="1"/>
  <c r="BA141" i="1"/>
  <c r="AU652" i="1"/>
  <c r="BA652" i="1"/>
  <c r="BA1338" i="1"/>
  <c r="AU1338" i="1"/>
  <c r="AU275" i="1"/>
  <c r="BA275" i="1"/>
  <c r="BA542" i="1"/>
  <c r="AU542" i="1"/>
  <c r="BA765" i="1"/>
  <c r="AU765" i="1"/>
  <c r="AU1053" i="1"/>
  <c r="BA1053" i="1"/>
  <c r="AU1317" i="1"/>
  <c r="BA1317" i="1"/>
  <c r="BA1581" i="1"/>
  <c r="AU1581" i="1"/>
  <c r="AU2132" i="1"/>
  <c r="BA2132" i="1"/>
  <c r="AU34" i="1"/>
  <c r="BA34" i="1"/>
  <c r="AU366" i="1"/>
  <c r="BA366" i="1"/>
  <c r="AU767" i="1"/>
  <c r="BA767" i="1"/>
  <c r="AU1143" i="1"/>
  <c r="BA1143" i="1"/>
  <c r="BA1495" i="1"/>
  <c r="AU1495" i="1"/>
  <c r="BA189" i="1"/>
  <c r="AU189" i="1"/>
  <c r="BA478" i="1"/>
  <c r="AU478" i="1"/>
  <c r="BA768" i="1"/>
  <c r="AU768" i="1"/>
  <c r="AU1100" i="1"/>
  <c r="BA1100" i="1"/>
  <c r="AU1408" i="1"/>
  <c r="BA1408" i="1"/>
  <c r="AU1716" i="1"/>
  <c r="BA1716" i="1"/>
  <c r="BA2003" i="1"/>
  <c r="AU2003" i="1"/>
  <c r="BA168" i="1"/>
  <c r="AU168" i="1"/>
  <c r="AU457" i="1"/>
  <c r="BA457" i="1"/>
  <c r="AU769" i="1"/>
  <c r="BA769" i="1"/>
  <c r="AU1079" i="1"/>
  <c r="BA1079" i="1"/>
  <c r="BA1365" i="1"/>
  <c r="AU1365" i="1"/>
  <c r="AU1960" i="1"/>
  <c r="BA1960" i="1"/>
  <c r="AU15" i="1"/>
  <c r="BA15" i="1"/>
  <c r="BA324" i="1"/>
  <c r="AU324" i="1"/>
  <c r="AU636" i="1"/>
  <c r="BA636" i="1"/>
  <c r="BA969" i="1"/>
  <c r="AU969" i="1"/>
  <c r="BA1234" i="1"/>
  <c r="AU1234" i="1"/>
  <c r="AU1476" i="1"/>
  <c r="BA1476" i="1"/>
  <c r="BA1740" i="1"/>
  <c r="AU1740" i="1"/>
  <c r="AU2049" i="1"/>
  <c r="BA2049" i="1"/>
  <c r="BA237" i="1"/>
  <c r="AU237" i="1"/>
  <c r="AU526" i="1"/>
  <c r="BA526" i="1"/>
  <c r="AU771" i="1"/>
  <c r="BA771" i="1"/>
  <c r="BA1081" i="1"/>
  <c r="AU1081" i="1"/>
  <c r="BA1367" i="1"/>
  <c r="AU1367" i="1"/>
  <c r="AU1697" i="1"/>
  <c r="BA1697" i="1"/>
  <c r="BA3" i="1"/>
  <c r="AU3" i="1"/>
  <c r="AU25" i="1"/>
  <c r="BA25" i="1"/>
  <c r="AU47" i="1"/>
  <c r="BA47" i="1"/>
  <c r="BA91" i="1"/>
  <c r="AU91" i="1"/>
  <c r="AU113" i="1"/>
  <c r="BA113" i="1"/>
  <c r="BA135" i="1"/>
  <c r="AU135" i="1"/>
  <c r="BA157" i="1"/>
  <c r="AU157" i="1"/>
  <c r="AU202" i="1"/>
  <c r="BA202" i="1"/>
  <c r="BA224" i="1"/>
  <c r="AU224" i="1"/>
  <c r="BA246" i="1"/>
  <c r="AU246" i="1"/>
  <c r="AU268" i="1"/>
  <c r="BA268" i="1"/>
  <c r="AU290" i="1"/>
  <c r="BA290" i="1"/>
  <c r="BA312" i="1"/>
  <c r="AU312" i="1"/>
  <c r="BA334" i="1"/>
  <c r="AU334" i="1"/>
  <c r="AU379" i="1"/>
  <c r="BA379" i="1"/>
  <c r="AU401" i="1"/>
  <c r="BA401" i="1"/>
  <c r="AU424" i="1"/>
  <c r="BA424" i="1"/>
  <c r="AU446" i="1"/>
  <c r="BA446" i="1"/>
  <c r="BA468" i="1"/>
  <c r="AU468" i="1"/>
  <c r="AU490" i="1"/>
  <c r="BA490" i="1"/>
  <c r="AU513" i="1"/>
  <c r="BA513" i="1"/>
  <c r="BA535" i="1"/>
  <c r="AU535" i="1"/>
  <c r="AU557" i="1"/>
  <c r="BA557" i="1"/>
  <c r="BA579" i="1"/>
  <c r="AU579" i="1"/>
  <c r="BA2024" i="1"/>
  <c r="AU2024" i="1"/>
  <c r="BA624" i="1"/>
  <c r="AU624" i="1"/>
  <c r="BA646" i="1"/>
  <c r="AU646" i="1"/>
  <c r="AU668" i="1"/>
  <c r="BA668" i="1"/>
  <c r="AU690" i="1"/>
  <c r="BA690" i="1"/>
  <c r="AU713" i="1"/>
  <c r="BA713" i="1"/>
  <c r="BA735" i="1"/>
  <c r="AU735" i="1"/>
  <c r="AU758" i="1"/>
  <c r="BA758" i="1"/>
  <c r="AU780" i="1"/>
  <c r="BA780" i="1"/>
  <c r="BA802" i="1"/>
  <c r="AU802" i="1"/>
  <c r="AU824" i="1"/>
  <c r="BA824" i="1"/>
  <c r="AU846" i="1"/>
  <c r="BA846" i="1"/>
  <c r="BA868" i="1"/>
  <c r="AU868" i="1"/>
  <c r="BA891" i="1"/>
  <c r="AU891" i="1"/>
  <c r="BA913" i="1"/>
  <c r="AU913" i="1"/>
  <c r="AU935" i="1"/>
  <c r="BA935" i="1"/>
  <c r="AU957" i="1"/>
  <c r="BA957" i="1"/>
  <c r="BA979" i="1"/>
  <c r="AU979" i="1"/>
  <c r="AM1001" i="1"/>
  <c r="AN1001" i="1" s="1"/>
  <c r="AT1001" i="1"/>
  <c r="BA1023" i="1"/>
  <c r="AU1023" i="1"/>
  <c r="BA1046" i="1"/>
  <c r="AU1046" i="1"/>
  <c r="BA1068" i="1"/>
  <c r="AU1068" i="1"/>
  <c r="BA1090" i="1"/>
  <c r="AU1090" i="1"/>
  <c r="AU1112" i="1"/>
  <c r="BA1112" i="1"/>
  <c r="BA1134" i="1"/>
  <c r="AU1134" i="1"/>
  <c r="AU1156" i="1"/>
  <c r="BA1156" i="1"/>
  <c r="AU1178" i="1"/>
  <c r="BA1178" i="1"/>
  <c r="AU1200" i="1"/>
  <c r="BA1200" i="1"/>
  <c r="BA1222" i="1"/>
  <c r="AU1222" i="1"/>
  <c r="BA1244" i="1"/>
  <c r="AU1244" i="1"/>
  <c r="AU1266" i="1"/>
  <c r="BA1266" i="1"/>
  <c r="BA1288" i="1"/>
  <c r="AU1288" i="1"/>
  <c r="AU1310" i="1"/>
  <c r="BA1310" i="1"/>
  <c r="BA1354" i="1"/>
  <c r="AU1354" i="1"/>
  <c r="BA1376" i="1"/>
  <c r="AU1376" i="1"/>
  <c r="AU341" i="1"/>
  <c r="BA341" i="1"/>
  <c r="AU1420" i="1"/>
  <c r="BA1420" i="1"/>
  <c r="BA1442" i="1"/>
  <c r="AU1442" i="1"/>
  <c r="BA1464" i="1"/>
  <c r="AU1464" i="1"/>
  <c r="BA1486" i="1"/>
  <c r="AU1486" i="1"/>
  <c r="BA1508" i="1"/>
  <c r="AU1508" i="1"/>
  <c r="BA1530" i="1"/>
  <c r="AU1530" i="1"/>
  <c r="BA1552" i="1"/>
  <c r="AU1552" i="1"/>
  <c r="BA1574" i="1"/>
  <c r="AU1574" i="1"/>
  <c r="BA1596" i="1"/>
  <c r="AU1596" i="1"/>
  <c r="BA1618" i="1"/>
  <c r="AU1618" i="1"/>
  <c r="BA1640" i="1"/>
  <c r="AU1640" i="1"/>
  <c r="BA1662" i="1"/>
  <c r="AU1662" i="1"/>
  <c r="BA1684" i="1"/>
  <c r="AU1684" i="1"/>
  <c r="BA1706" i="1"/>
  <c r="AU1706" i="1"/>
  <c r="AU1728" i="1"/>
  <c r="BA1728" i="1"/>
  <c r="BA1750" i="1"/>
  <c r="AU1750" i="1"/>
  <c r="AU1772" i="1"/>
  <c r="BA1772" i="1"/>
  <c r="BA1795" i="1"/>
  <c r="AU1795" i="1"/>
  <c r="AU1817" i="1"/>
  <c r="BA1817" i="1"/>
  <c r="BA1839" i="1"/>
  <c r="AU1839" i="1"/>
  <c r="BA1861" i="1"/>
  <c r="AU1861" i="1"/>
  <c r="BA1883" i="1"/>
  <c r="AU1883" i="1"/>
  <c r="AU1905" i="1"/>
  <c r="BA1905" i="1"/>
  <c r="AU1927" i="1"/>
  <c r="BA1927" i="1"/>
  <c r="BA1949" i="1"/>
  <c r="AU1949" i="1"/>
  <c r="BA1971" i="1"/>
  <c r="AU1971" i="1"/>
  <c r="BA1993" i="1"/>
  <c r="AU1993" i="1"/>
  <c r="BA2015" i="1"/>
  <c r="AU2015" i="1"/>
  <c r="BA2037" i="1"/>
  <c r="AU2037" i="1"/>
  <c r="AU2059" i="1"/>
  <c r="BA2059" i="1"/>
  <c r="BA2081" i="1"/>
  <c r="AU2081" i="1"/>
  <c r="BA2103" i="1"/>
  <c r="AU2103" i="1"/>
  <c r="BA2125" i="1"/>
  <c r="AU2125" i="1"/>
  <c r="BA32" i="1"/>
  <c r="AU32" i="1"/>
  <c r="AU938" i="1"/>
  <c r="BA938" i="1"/>
  <c r="AU1555" i="1"/>
  <c r="BA1555" i="1"/>
  <c r="AU117" i="1"/>
  <c r="BA117" i="1"/>
  <c r="AU406" i="1"/>
  <c r="BA406" i="1"/>
  <c r="AU872" i="1"/>
  <c r="BA872" i="1"/>
  <c r="AU1490" i="1"/>
  <c r="BA1490" i="1"/>
  <c r="AU207" i="1"/>
  <c r="BA207" i="1"/>
  <c r="BA495" i="1"/>
  <c r="AU495" i="1"/>
  <c r="AU763" i="1"/>
  <c r="BA763" i="1"/>
  <c r="BA1139" i="1"/>
  <c r="AU1139" i="1"/>
  <c r="BA1645" i="1"/>
  <c r="AU1645" i="1"/>
  <c r="BA452" i="1"/>
  <c r="AU452" i="1"/>
  <c r="AU1184" i="1"/>
  <c r="BA1184" i="1"/>
  <c r="AU78" i="1"/>
  <c r="BA78" i="1"/>
  <c r="BA211" i="1"/>
  <c r="AU211" i="1"/>
  <c r="BA299" i="1"/>
  <c r="AU299" i="1"/>
  <c r="AU411" i="1"/>
  <c r="BA411" i="1"/>
  <c r="AU522" i="1"/>
  <c r="BA522" i="1"/>
  <c r="BA610" i="1"/>
  <c r="AU610" i="1"/>
  <c r="AU699" i="1"/>
  <c r="BA699" i="1"/>
  <c r="AU811" i="1"/>
  <c r="BA811" i="1"/>
  <c r="AU922" i="1"/>
  <c r="BA922" i="1"/>
  <c r="BA988" i="1"/>
  <c r="AU988" i="1"/>
  <c r="BA1165" i="1"/>
  <c r="AU1165" i="1"/>
  <c r="BA1297" i="1"/>
  <c r="AU1297" i="1"/>
  <c r="BA1385" i="1"/>
  <c r="AU1385" i="1"/>
  <c r="AU1473" i="1"/>
  <c r="BA1473" i="1"/>
  <c r="BA1605" i="1"/>
  <c r="AU1605" i="1"/>
  <c r="AU1693" i="1"/>
  <c r="BA1693" i="1"/>
  <c r="BA1804" i="1"/>
  <c r="AU1804" i="1"/>
  <c r="BA1936" i="1"/>
  <c r="AU1936" i="1"/>
  <c r="BA1141" i="1"/>
  <c r="AU1141" i="1"/>
  <c r="BA2068" i="1"/>
  <c r="AU2068" i="1"/>
  <c r="AU307" i="1"/>
  <c r="BA307" i="1"/>
  <c r="BA327" i="1"/>
  <c r="AU327" i="1"/>
  <c r="AU123" i="1"/>
  <c r="BA123" i="1"/>
  <c r="BA212" i="1"/>
  <c r="AU212" i="1"/>
  <c r="AU300" i="1"/>
  <c r="BA300" i="1"/>
  <c r="BA434" i="1"/>
  <c r="AU434" i="1"/>
  <c r="AU545" i="1"/>
  <c r="BA545" i="1"/>
  <c r="AU634" i="1"/>
  <c r="BA634" i="1"/>
  <c r="AU700" i="1"/>
  <c r="BA700" i="1"/>
  <c r="BA834" i="1"/>
  <c r="AU834" i="1"/>
  <c r="BA923" i="1"/>
  <c r="AU923" i="1"/>
  <c r="BA989" i="1"/>
  <c r="AU989" i="1"/>
  <c r="BA1144" i="1"/>
  <c r="AU1144" i="1"/>
  <c r="AU1232" i="1"/>
  <c r="BA1232" i="1"/>
  <c r="BA1320" i="1"/>
  <c r="AU1320" i="1"/>
  <c r="AU1452" i="1"/>
  <c r="BA1452" i="1"/>
  <c r="AU1540" i="1"/>
  <c r="BA1540" i="1"/>
  <c r="AU1650" i="1"/>
  <c r="BA1650" i="1"/>
  <c r="AU1760" i="1"/>
  <c r="BA1760" i="1"/>
  <c r="AM1893" i="1"/>
  <c r="AN1893" i="1" s="1"/>
  <c r="AT1893" i="1"/>
  <c r="BA1959" i="1"/>
  <c r="AU1959" i="1"/>
  <c r="BA2047" i="1"/>
  <c r="AU2047" i="1"/>
  <c r="AU2135" i="1"/>
  <c r="BA2135" i="1"/>
  <c r="AU58" i="1"/>
  <c r="BA58" i="1"/>
  <c r="BA190" i="1"/>
  <c r="AU190" i="1"/>
  <c r="BA323" i="1"/>
  <c r="AU323" i="1"/>
  <c r="AU413" i="1"/>
  <c r="BA413" i="1"/>
  <c r="BA524" i="1"/>
  <c r="AU524" i="1"/>
  <c r="AU657" i="1"/>
  <c r="BA657" i="1"/>
  <c r="AU791" i="1"/>
  <c r="BA791" i="1"/>
  <c r="BA902" i="1"/>
  <c r="AU902" i="1"/>
  <c r="AU990" i="1"/>
  <c r="BA990" i="1"/>
  <c r="BA1101" i="1"/>
  <c r="AU1101" i="1"/>
  <c r="AU1255" i="1"/>
  <c r="BA1255" i="1"/>
  <c r="BA1409" i="1"/>
  <c r="AU1409" i="1"/>
  <c r="BA1497" i="1"/>
  <c r="AU1497" i="1"/>
  <c r="AU1629" i="1"/>
  <c r="BA1629" i="1"/>
  <c r="BA1783" i="1"/>
  <c r="AU1783" i="1"/>
  <c r="BA1982" i="1"/>
  <c r="AU1982" i="1"/>
  <c r="BA2114" i="1"/>
  <c r="AU2114" i="1"/>
  <c r="AM405" i="1"/>
  <c r="AN405" i="1" s="1"/>
  <c r="AT405" i="1"/>
  <c r="AU59" i="1"/>
  <c r="BA59" i="1"/>
  <c r="AU169" i="1"/>
  <c r="BA169" i="1"/>
  <c r="BA258" i="1"/>
  <c r="AU258" i="1"/>
  <c r="AU414" i="1"/>
  <c r="BA414" i="1"/>
  <c r="BA1356" i="1"/>
  <c r="AU1356" i="1"/>
  <c r="BA613" i="1"/>
  <c r="AU613" i="1"/>
  <c r="AU702" i="1"/>
  <c r="BA702" i="1"/>
  <c r="BA836" i="1"/>
  <c r="AU836" i="1"/>
  <c r="AU903" i="1"/>
  <c r="BA903" i="1"/>
  <c r="BA991" i="1"/>
  <c r="AU991" i="1"/>
  <c r="AU1058" i="1"/>
  <c r="BA1058" i="1"/>
  <c r="AU1146" i="1"/>
  <c r="BA1146" i="1"/>
  <c r="AU1278" i="1"/>
  <c r="BA1278" i="1"/>
  <c r="AU1322" i="1"/>
  <c r="BA1322" i="1"/>
  <c r="AU1388" i="1"/>
  <c r="BA1388" i="1"/>
  <c r="BA1564" i="1"/>
  <c r="AU1564" i="1"/>
  <c r="AU1630" i="1"/>
  <c r="BA1630" i="1"/>
  <c r="BA1674" i="1"/>
  <c r="AU1674" i="1"/>
  <c r="AU1784" i="1"/>
  <c r="BA1784" i="1"/>
  <c r="AU1873" i="1"/>
  <c r="BA1873" i="1"/>
  <c r="BA1939" i="1"/>
  <c r="AU1939" i="1"/>
  <c r="BA1983" i="1"/>
  <c r="AU1983" i="1"/>
  <c r="AU2071" i="1"/>
  <c r="BA2071" i="1"/>
  <c r="AU2115" i="1"/>
  <c r="BA2115" i="1"/>
  <c r="BA374" i="1"/>
  <c r="AU374" i="1"/>
  <c r="AU126" i="1"/>
  <c r="BA126" i="1"/>
  <c r="BA459" i="1"/>
  <c r="AU459" i="1"/>
  <c r="BA681" i="1"/>
  <c r="AU681" i="1"/>
  <c r="AU948" i="1"/>
  <c r="BA948" i="1"/>
  <c r="BA1235" i="1"/>
  <c r="AU1235" i="1"/>
  <c r="BA1521" i="1"/>
  <c r="AU1521" i="1"/>
  <c r="BA1852" i="1"/>
  <c r="AU1852" i="1"/>
  <c r="AU4" i="1"/>
  <c r="BA4" i="1"/>
  <c r="AU26" i="1"/>
  <c r="BA26" i="1"/>
  <c r="AU48" i="1"/>
  <c r="BA48" i="1"/>
  <c r="BA70" i="1"/>
  <c r="AU70" i="1"/>
  <c r="AU92" i="1"/>
  <c r="BA92" i="1"/>
  <c r="BA114" i="1"/>
  <c r="AU114" i="1"/>
  <c r="AU136" i="1"/>
  <c r="BA136" i="1"/>
  <c r="AU158" i="1"/>
  <c r="BA158" i="1"/>
  <c r="AU180" i="1"/>
  <c r="BA180" i="1"/>
  <c r="AU203" i="1"/>
  <c r="BA203" i="1"/>
  <c r="BA225" i="1"/>
  <c r="AU225" i="1"/>
  <c r="AU247" i="1"/>
  <c r="BA247" i="1"/>
  <c r="BA269" i="1"/>
  <c r="AU269" i="1"/>
  <c r="AU291" i="1"/>
  <c r="BA291" i="1"/>
  <c r="AU313" i="1"/>
  <c r="BA313" i="1"/>
  <c r="BA335" i="1"/>
  <c r="AU335" i="1"/>
  <c r="BA358" i="1"/>
  <c r="AU358" i="1"/>
  <c r="AU380" i="1"/>
  <c r="BA380" i="1"/>
  <c r="BA402" i="1"/>
  <c r="AU402" i="1"/>
  <c r="AU425" i="1"/>
  <c r="BA425" i="1"/>
  <c r="AU447" i="1"/>
  <c r="BA447" i="1"/>
  <c r="AU469" i="1"/>
  <c r="BA469" i="1"/>
  <c r="BA491" i="1"/>
  <c r="AU491" i="1"/>
  <c r="AU514" i="1"/>
  <c r="BA514" i="1"/>
  <c r="AU536" i="1"/>
  <c r="BA536" i="1"/>
  <c r="BA580" i="1"/>
  <c r="AU580" i="1"/>
  <c r="AU602" i="1"/>
  <c r="BA602" i="1"/>
  <c r="AU625" i="1"/>
  <c r="BA625" i="1"/>
  <c r="BA647" i="1"/>
  <c r="AU647" i="1"/>
  <c r="BA669" i="1"/>
  <c r="AU669" i="1"/>
  <c r="AU691" i="1"/>
  <c r="BA691" i="1"/>
  <c r="AU714" i="1"/>
  <c r="BA714" i="1"/>
  <c r="AU736" i="1"/>
  <c r="BA736" i="1"/>
  <c r="AU759" i="1"/>
  <c r="BA759" i="1"/>
  <c r="BA781" i="1"/>
  <c r="AU781" i="1"/>
  <c r="AU803" i="1"/>
  <c r="BA803" i="1"/>
  <c r="AU825" i="1"/>
  <c r="BA825" i="1"/>
  <c r="BA847" i="1"/>
  <c r="AU847" i="1"/>
  <c r="BA869" i="1"/>
  <c r="AU869" i="1"/>
  <c r="AU892" i="1"/>
  <c r="BA892" i="1"/>
  <c r="BA914" i="1"/>
  <c r="AU914" i="1"/>
  <c r="AU936" i="1"/>
  <c r="BA936" i="1"/>
  <c r="BA958" i="1"/>
  <c r="AU958" i="1"/>
  <c r="AU980" i="1"/>
  <c r="BA980" i="1"/>
  <c r="BA1002" i="1"/>
  <c r="AU1002" i="1"/>
  <c r="AU1024" i="1"/>
  <c r="BA1024" i="1"/>
  <c r="BA1047" i="1"/>
  <c r="AU1047" i="1"/>
  <c r="BA1069" i="1"/>
  <c r="AU1069" i="1"/>
  <c r="BA1091" i="1"/>
  <c r="AU1091" i="1"/>
  <c r="BA1113" i="1"/>
  <c r="AU1113" i="1"/>
  <c r="BA1135" i="1"/>
  <c r="AU1135" i="1"/>
  <c r="AU1179" i="1"/>
  <c r="BA1179" i="1"/>
  <c r="AU1201" i="1"/>
  <c r="BA1201" i="1"/>
  <c r="BA1223" i="1"/>
  <c r="AU1223" i="1"/>
  <c r="BA1245" i="1"/>
  <c r="AU1245" i="1"/>
  <c r="BA1267" i="1"/>
  <c r="AU1267" i="1"/>
  <c r="AU1289" i="1"/>
  <c r="BA1289" i="1"/>
  <c r="AU1311" i="1"/>
  <c r="BA1311" i="1"/>
  <c r="AU1333" i="1"/>
  <c r="BA1333" i="1"/>
  <c r="BA1355" i="1"/>
  <c r="AU1355" i="1"/>
  <c r="BA1377" i="1"/>
  <c r="AU1377" i="1"/>
  <c r="AU1399" i="1"/>
  <c r="BA1399" i="1"/>
  <c r="BA1421" i="1"/>
  <c r="AU1421" i="1"/>
  <c r="BA1443" i="1"/>
  <c r="AU1443" i="1"/>
  <c r="AU1465" i="1"/>
  <c r="BA1465" i="1"/>
  <c r="AU1487" i="1"/>
  <c r="BA1487" i="1"/>
  <c r="BA1509" i="1"/>
  <c r="AU1509" i="1"/>
  <c r="AU1531" i="1"/>
  <c r="BA1531" i="1"/>
  <c r="BA1553" i="1"/>
  <c r="AU1553" i="1"/>
  <c r="AU1575" i="1"/>
  <c r="BA1575" i="1"/>
  <c r="AU1597" i="1"/>
  <c r="BA1597" i="1"/>
  <c r="AU1619" i="1"/>
  <c r="BA1619" i="1"/>
  <c r="AU1641" i="1"/>
  <c r="BA1641" i="1"/>
  <c r="AU1685" i="1"/>
  <c r="BA1685" i="1"/>
  <c r="AU1707" i="1"/>
  <c r="BA1707" i="1"/>
  <c r="BA1729" i="1"/>
  <c r="AU1729" i="1"/>
  <c r="AU1751" i="1"/>
  <c r="BA1751" i="1"/>
  <c r="BA1773" i="1"/>
  <c r="AU1773" i="1"/>
  <c r="BA1796" i="1"/>
  <c r="AU1796" i="1"/>
  <c r="BA1840" i="1"/>
  <c r="AU1840" i="1"/>
  <c r="BA1862" i="1"/>
  <c r="AU1862" i="1"/>
  <c r="BA1884" i="1"/>
  <c r="AU1884" i="1"/>
  <c r="AU1906" i="1"/>
  <c r="BA1906" i="1"/>
  <c r="BA1928" i="1"/>
  <c r="AU1928" i="1"/>
  <c r="AU1950" i="1"/>
  <c r="BA1950" i="1"/>
  <c r="BA1972" i="1"/>
  <c r="AU1972" i="1"/>
  <c r="AU1994" i="1"/>
  <c r="BA1994" i="1"/>
  <c r="AU2016" i="1"/>
  <c r="BA2016" i="1"/>
  <c r="AU2038" i="1"/>
  <c r="BA2038" i="1"/>
  <c r="AU2060" i="1"/>
  <c r="BA2060" i="1"/>
  <c r="AU2082" i="1"/>
  <c r="BA2082" i="1"/>
  <c r="BA2104" i="1"/>
  <c r="AU2104" i="1"/>
  <c r="AU2126" i="1"/>
  <c r="BA2126" i="1"/>
  <c r="BA60" i="1"/>
  <c r="AU60" i="1"/>
  <c r="BA140" i="1"/>
  <c r="AU140" i="1"/>
  <c r="AU101" i="1"/>
  <c r="BA101" i="1"/>
  <c r="BA1192" i="1"/>
  <c r="AU1192" i="1"/>
  <c r="AK1494" i="1"/>
  <c r="AL1494" i="1" s="1"/>
  <c r="AK955" i="1"/>
  <c r="AL955" i="1" s="1"/>
  <c r="AK1383" i="1"/>
  <c r="AL1383" i="1" s="1"/>
  <c r="AK1396" i="1"/>
  <c r="AL1396" i="1" s="1"/>
  <c r="AM1396" i="1" s="1"/>
  <c r="AN1396" i="1" s="1"/>
  <c r="AK2139" i="1"/>
  <c r="AL2139" i="1" s="1"/>
  <c r="AP2139" i="1" s="1"/>
  <c r="AR2139" i="1" s="1"/>
  <c r="AK1891" i="1"/>
  <c r="AL1891" i="1" s="1"/>
  <c r="AP1891" i="1" s="1"/>
  <c r="AR1891" i="1" s="1"/>
  <c r="AK1046" i="1"/>
  <c r="AL1046" i="1" s="1"/>
  <c r="AP1046" i="1" s="1"/>
  <c r="AR1046" i="1" s="1"/>
  <c r="AK2093" i="1"/>
  <c r="AL2093" i="1" s="1"/>
  <c r="AP2093" i="1" s="1"/>
  <c r="AR2093" i="1" s="1"/>
  <c r="AK1739" i="1"/>
  <c r="AL1739" i="1" s="1"/>
  <c r="AM1739" i="1" s="1"/>
  <c r="AN1739" i="1" s="1"/>
  <c r="AK1395" i="1"/>
  <c r="AL1395" i="1" s="1"/>
  <c r="AM1395" i="1" s="1"/>
  <c r="AN1395" i="1" s="1"/>
  <c r="AK150" i="1"/>
  <c r="AL150" i="1" s="1"/>
  <c r="AP150" i="1" s="1"/>
  <c r="AR150" i="1" s="1"/>
  <c r="AK1522" i="1"/>
  <c r="AL1522" i="1" s="1"/>
  <c r="AK1689" i="1"/>
  <c r="AL1689" i="1" s="1"/>
  <c r="AK832" i="1"/>
  <c r="AL832" i="1" s="1"/>
  <c r="AK1846" i="1"/>
  <c r="AL1846" i="1" s="1"/>
  <c r="AP1846" i="1" s="1"/>
  <c r="AR1846" i="1" s="1"/>
  <c r="AK226" i="1"/>
  <c r="AL226" i="1" s="1"/>
  <c r="AM226" i="1" s="1"/>
  <c r="AN226" i="1" s="1"/>
  <c r="AK2039" i="1"/>
  <c r="AL2039" i="1" s="1"/>
  <c r="AM2039" i="1" s="1"/>
  <c r="AN2039" i="1" s="1"/>
  <c r="AK1712" i="1"/>
  <c r="AL1712" i="1" s="1"/>
  <c r="AP1712" i="1" s="1"/>
  <c r="AR1712" i="1" s="1"/>
  <c r="AK2019" i="1"/>
  <c r="AL2019" i="1" s="1"/>
  <c r="AM2019" i="1" s="1"/>
  <c r="AN2019" i="1" s="1"/>
  <c r="AK982" i="1"/>
  <c r="AL982" i="1" s="1"/>
  <c r="AM982" i="1" s="1"/>
  <c r="AN982" i="1" s="1"/>
  <c r="AK1814" i="1"/>
  <c r="AL1814" i="1" s="1"/>
  <c r="AP1814" i="1" s="1"/>
  <c r="AR1814" i="1" s="1"/>
  <c r="AK1724" i="1"/>
  <c r="AL1724" i="1" s="1"/>
  <c r="AM1724" i="1" s="1"/>
  <c r="AN1724" i="1" s="1"/>
  <c r="AK1762" i="1"/>
  <c r="AL1762" i="1" s="1"/>
  <c r="AK1696" i="1"/>
  <c r="AL1696" i="1" s="1"/>
  <c r="AK1370" i="1"/>
  <c r="AL1370" i="1" s="1"/>
  <c r="AK2140" i="1"/>
  <c r="AL2140" i="1" s="1"/>
  <c r="AM2140" i="1" s="1"/>
  <c r="AN2140" i="1" s="1"/>
  <c r="AK1388" i="1"/>
  <c r="AL1388" i="1" s="1"/>
  <c r="AP1388" i="1" s="1"/>
  <c r="AR1388" i="1" s="1"/>
  <c r="AK1116" i="1"/>
  <c r="AL1116" i="1" s="1"/>
  <c r="AP1116" i="1" s="1"/>
  <c r="AR1116" i="1" s="1"/>
  <c r="AK769" i="1"/>
  <c r="AL769" i="1" s="1"/>
  <c r="AM769" i="1" s="1"/>
  <c r="AN769" i="1" s="1"/>
  <c r="AK1191" i="1"/>
  <c r="AL1191" i="1" s="1"/>
  <c r="AP1191" i="1" s="1"/>
  <c r="AR1191" i="1" s="1"/>
  <c r="AK1940" i="1"/>
  <c r="AL1940" i="1" s="1"/>
  <c r="AM1940" i="1" s="1"/>
  <c r="AN1940" i="1" s="1"/>
  <c r="AK930" i="1"/>
  <c r="AL930" i="1" s="1"/>
  <c r="AM930" i="1" s="1"/>
  <c r="AN930" i="1" s="1"/>
  <c r="AK325" i="1"/>
  <c r="AL325" i="1" s="1"/>
  <c r="AM325" i="1" s="1"/>
  <c r="AN325" i="1" s="1"/>
  <c r="AK1937" i="1"/>
  <c r="AL1937" i="1" s="1"/>
  <c r="AK1943" i="1"/>
  <c r="AL1943" i="1" s="1"/>
  <c r="AK1408" i="1"/>
  <c r="AL1408" i="1" s="1"/>
  <c r="AK211" i="1"/>
  <c r="AL211" i="1" s="1"/>
  <c r="AP211" i="1" s="1"/>
  <c r="AR211" i="1" s="1"/>
  <c r="AK1093" i="1"/>
  <c r="AL1093" i="1" s="1"/>
  <c r="AP1093" i="1" s="1"/>
  <c r="AR1093" i="1" s="1"/>
  <c r="AK935" i="1"/>
  <c r="AL935" i="1" s="1"/>
  <c r="AM935" i="1" s="1"/>
  <c r="AN935" i="1" s="1"/>
  <c r="AK1958" i="1"/>
  <c r="AL1958" i="1" s="1"/>
  <c r="AP1958" i="1" s="1"/>
  <c r="AR1958" i="1" s="1"/>
  <c r="AK1220" i="1"/>
  <c r="AL1220" i="1" s="1"/>
  <c r="AP1220" i="1" s="1"/>
  <c r="AR1220" i="1" s="1"/>
  <c r="AK733" i="1"/>
  <c r="AL733" i="1" s="1"/>
  <c r="AP733" i="1" s="1"/>
  <c r="AR733" i="1" s="1"/>
  <c r="AK1625" i="1"/>
  <c r="AL1625" i="1" s="1"/>
  <c r="AM1625" i="1" s="1"/>
  <c r="AN1625" i="1" s="1"/>
  <c r="AK1680" i="1"/>
  <c r="AL1680" i="1" s="1"/>
  <c r="AM1680" i="1" s="1"/>
  <c r="AN1680" i="1" s="1"/>
  <c r="AK1386" i="1"/>
  <c r="AL1386" i="1" s="1"/>
  <c r="AK1261" i="1"/>
  <c r="AL1261" i="1" s="1"/>
  <c r="AK1718" i="1"/>
  <c r="AL1718" i="1" s="1"/>
  <c r="AK1456" i="1"/>
  <c r="AL1456" i="1" s="1"/>
  <c r="AP1456" i="1" s="1"/>
  <c r="AR1456" i="1" s="1"/>
  <c r="AK1710" i="1"/>
  <c r="AL1710" i="1" s="1"/>
  <c r="AM1710" i="1" s="1"/>
  <c r="AN1710" i="1" s="1"/>
  <c r="AK2018" i="1"/>
  <c r="AL2018" i="1" s="1"/>
  <c r="AM2018" i="1" s="1"/>
  <c r="AN2018" i="1" s="1"/>
  <c r="AK1736" i="1"/>
  <c r="AL1736" i="1" s="1"/>
  <c r="AP1736" i="1" s="1"/>
  <c r="AR1736" i="1" s="1"/>
  <c r="AK1252" i="1"/>
  <c r="AL1252" i="1" s="1"/>
  <c r="AP1252" i="1" s="1"/>
  <c r="AR1252" i="1" s="1"/>
  <c r="AK1598" i="1"/>
  <c r="AL1598" i="1" s="1"/>
  <c r="AP1598" i="1" s="1"/>
  <c r="AR1598" i="1" s="1"/>
  <c r="AK1885" i="1"/>
  <c r="AL1885" i="1" s="1"/>
  <c r="AM1885" i="1" s="1"/>
  <c r="AN1885" i="1" s="1"/>
  <c r="AK1322" i="1"/>
  <c r="AL1322" i="1" s="1"/>
  <c r="AM1322" i="1" s="1"/>
  <c r="AN1322" i="1" s="1"/>
  <c r="AK1698" i="1"/>
  <c r="AL1698" i="1" s="1"/>
  <c r="AK1278" i="1"/>
  <c r="AL1278" i="1" s="1"/>
  <c r="AK1418" i="1"/>
  <c r="AL1418" i="1" s="1"/>
  <c r="AK1090" i="1"/>
  <c r="AL1090" i="1" s="1"/>
  <c r="AP1090" i="1" s="1"/>
  <c r="AR1090" i="1" s="1"/>
  <c r="AK397" i="1"/>
  <c r="AL397" i="1" s="1"/>
  <c r="AM397" i="1" s="1"/>
  <c r="AN397" i="1" s="1"/>
  <c r="AK889" i="1"/>
  <c r="AL889" i="1" s="1"/>
  <c r="AP889" i="1" s="1"/>
  <c r="AR889" i="1" s="1"/>
  <c r="AK1437" i="1"/>
  <c r="AL1437" i="1" s="1"/>
  <c r="AM1437" i="1" s="1"/>
  <c r="AN1437" i="1" s="1"/>
  <c r="AK411" i="1"/>
  <c r="AL411" i="1" s="1"/>
  <c r="AP411" i="1" s="1"/>
  <c r="AR411" i="1" s="1"/>
  <c r="AK1417" i="1"/>
  <c r="AL1417" i="1" s="1"/>
  <c r="AM1417" i="1" s="1"/>
  <c r="AN1417" i="1" s="1"/>
  <c r="AK844" i="1"/>
  <c r="AL844" i="1" s="1"/>
  <c r="AM844" i="1" s="1"/>
  <c r="AN844" i="1" s="1"/>
  <c r="AK2051" i="1"/>
  <c r="AL2051" i="1" s="1"/>
  <c r="AP2051" i="1" s="1"/>
  <c r="AR2051" i="1" s="1"/>
  <c r="AK1770" i="1"/>
  <c r="AL1770" i="1" s="1"/>
  <c r="AK918" i="1"/>
  <c r="AL918" i="1" s="1"/>
  <c r="AK1139" i="1"/>
  <c r="AL1139" i="1" s="1"/>
  <c r="AK1883" i="1"/>
  <c r="AL1883" i="1" s="1"/>
  <c r="AP1883" i="1" s="1"/>
  <c r="AR1883" i="1" s="1"/>
  <c r="AK645" i="1"/>
  <c r="AL645" i="1" s="1"/>
  <c r="AP645" i="1" s="1"/>
  <c r="AR645" i="1" s="1"/>
  <c r="AK1198" i="1"/>
  <c r="AL1198" i="1" s="1"/>
  <c r="AM1198" i="1" s="1"/>
  <c r="AN1198" i="1" s="1"/>
  <c r="AK1658" i="1"/>
  <c r="AL1658" i="1" s="1"/>
  <c r="AM1658" i="1" s="1"/>
  <c r="AN1658" i="1" s="1"/>
  <c r="AK680" i="1"/>
  <c r="AL680" i="1" s="1"/>
  <c r="AM680" i="1" s="1"/>
  <c r="AN680" i="1" s="1"/>
  <c r="AK2074" i="1"/>
  <c r="AL2074" i="1" s="1"/>
  <c r="AM2074" i="1" s="1"/>
  <c r="AN2074" i="1" s="1"/>
  <c r="AK1083" i="1"/>
  <c r="AL1083" i="1" s="1"/>
  <c r="AP1083" i="1" s="1"/>
  <c r="AR1083" i="1" s="1"/>
  <c r="AK1272" i="1"/>
  <c r="AL1272" i="1" s="1"/>
  <c r="AM1272" i="1" s="1"/>
  <c r="AN1272" i="1" s="1"/>
  <c r="AK1941" i="1"/>
  <c r="AL1941" i="1" s="1"/>
  <c r="AK1653" i="1"/>
  <c r="AL1653" i="1" s="1"/>
  <c r="AK985" i="1"/>
  <c r="AL985" i="1" s="1"/>
  <c r="AK744" i="1"/>
  <c r="AL744" i="1" s="1"/>
  <c r="AM744" i="1" s="1"/>
  <c r="AN744" i="1" s="1"/>
  <c r="AK384" i="1"/>
  <c r="AL384" i="1" s="1"/>
  <c r="AP384" i="1" s="1"/>
  <c r="AR384" i="1" s="1"/>
  <c r="AK1841" i="1"/>
  <c r="AL1841" i="1" s="1"/>
  <c r="AP1841" i="1" s="1"/>
  <c r="AR1841" i="1" s="1"/>
  <c r="AK274" i="1"/>
  <c r="AL274" i="1" s="1"/>
  <c r="AP274" i="1" s="1"/>
  <c r="AR274" i="1" s="1"/>
  <c r="AK1101" i="1"/>
  <c r="AL1101" i="1" s="1"/>
  <c r="AM1101" i="1" s="1"/>
  <c r="AN1101" i="1" s="1"/>
  <c r="AK1011" i="1"/>
  <c r="AL1011" i="1" s="1"/>
  <c r="AP1011" i="1" s="1"/>
  <c r="AR1011" i="1" s="1"/>
  <c r="AK2032" i="1"/>
  <c r="AL2032" i="1" s="1"/>
  <c r="AM2032" i="1" s="1"/>
  <c r="AN2032" i="1" s="1"/>
  <c r="AK516" i="1"/>
  <c r="AL516" i="1" s="1"/>
  <c r="AP516" i="1" s="1"/>
  <c r="AR516" i="1" s="1"/>
  <c r="AK256" i="1"/>
  <c r="AL256" i="1" s="1"/>
  <c r="AK1380" i="1"/>
  <c r="AL1380" i="1" s="1"/>
  <c r="AK992" i="1"/>
  <c r="AL992" i="1" s="1"/>
  <c r="AK1207" i="1"/>
  <c r="AL1207" i="1" s="1"/>
  <c r="AK422" i="1"/>
  <c r="AL422" i="1" s="1"/>
  <c r="AM422" i="1" s="1"/>
  <c r="AN422" i="1" s="1"/>
  <c r="AK1103" i="1"/>
  <c r="AL1103" i="1" s="1"/>
  <c r="AM1103" i="1" s="1"/>
  <c r="AN1103" i="1" s="1"/>
  <c r="AK2061" i="1"/>
  <c r="AL2061" i="1" s="1"/>
  <c r="AP2061" i="1" s="1"/>
  <c r="AR2061" i="1" s="1"/>
  <c r="AK1852" i="1"/>
  <c r="AL1852" i="1" s="1"/>
  <c r="AP1852" i="1" s="1"/>
  <c r="AR1852" i="1" s="1"/>
  <c r="AK579" i="1"/>
  <c r="AL579" i="1" s="1"/>
  <c r="AP579" i="1" s="1"/>
  <c r="AR579" i="1" s="1"/>
  <c r="AK921" i="1"/>
  <c r="AL921" i="1" s="1"/>
  <c r="AM921" i="1" s="1"/>
  <c r="AN921" i="1" s="1"/>
  <c r="AK899" i="1"/>
  <c r="AL899" i="1" s="1"/>
  <c r="AM899" i="1" s="1"/>
  <c r="AN899" i="1" s="1"/>
  <c r="AK1340" i="1"/>
  <c r="AL1340" i="1" s="1"/>
  <c r="AK59" i="1"/>
  <c r="AL59" i="1" s="1"/>
  <c r="AK763" i="1"/>
  <c r="AL763" i="1" s="1"/>
  <c r="AK2124" i="1"/>
  <c r="AL2124" i="1" s="1"/>
  <c r="AM2124" i="1" s="1"/>
  <c r="AN2124" i="1" s="1"/>
  <c r="AK1133" i="1"/>
  <c r="AL1133" i="1" s="1"/>
  <c r="AP1133" i="1" s="1"/>
  <c r="AR1133" i="1" s="1"/>
  <c r="AK1660" i="1"/>
  <c r="AL1660" i="1" s="1"/>
  <c r="AK1176" i="1"/>
  <c r="AL1176" i="1" s="1"/>
  <c r="AM1176" i="1" s="1"/>
  <c r="AN1176" i="1" s="1"/>
  <c r="AK2084" i="1"/>
  <c r="AL2084" i="1" s="1"/>
  <c r="AP2084" i="1" s="1"/>
  <c r="AR2084" i="1" s="1"/>
  <c r="AK1725" i="1"/>
  <c r="AL1725" i="1" s="1"/>
  <c r="AP1725" i="1" s="1"/>
  <c r="AR1725" i="1" s="1"/>
  <c r="AK1535" i="1"/>
  <c r="AL1535" i="1" s="1"/>
  <c r="AM1535" i="1" s="1"/>
  <c r="AN1535" i="1" s="1"/>
  <c r="AK1636" i="1"/>
  <c r="AL1636" i="1" s="1"/>
  <c r="AP1636" i="1" s="1"/>
  <c r="AR1636" i="1" s="1"/>
  <c r="AK1745" i="1"/>
  <c r="AL1745" i="1" s="1"/>
  <c r="AK1282" i="1"/>
  <c r="AL1282" i="1" s="1"/>
  <c r="AK2052" i="1"/>
  <c r="AL2052" i="1" s="1"/>
  <c r="AK1061" i="1"/>
  <c r="AL1061" i="1" s="1"/>
  <c r="AM1061" i="1" s="1"/>
  <c r="AN1061" i="1" s="1"/>
  <c r="AK874" i="1"/>
  <c r="AL874" i="1" s="1"/>
  <c r="AP874" i="1" s="1"/>
  <c r="AR874" i="1" s="1"/>
  <c r="AK1227" i="1"/>
  <c r="AL1227" i="1" s="1"/>
  <c r="AP1227" i="1" s="1"/>
  <c r="AR1227" i="1" s="1"/>
  <c r="AK1208" i="1"/>
  <c r="AL1208" i="1" s="1"/>
  <c r="AM1208" i="1" s="1"/>
  <c r="AN1208" i="1" s="1"/>
  <c r="AK1647" i="1"/>
  <c r="AL1647" i="1" s="1"/>
  <c r="AM1647" i="1" s="1"/>
  <c r="AN1647" i="1" s="1"/>
  <c r="AK1549" i="1"/>
  <c r="AL1549" i="1" s="1"/>
  <c r="AP1549" i="1" s="1"/>
  <c r="AR1549" i="1" s="1"/>
  <c r="AK394" i="1"/>
  <c r="AL394" i="1" s="1"/>
  <c r="AM394" i="1" s="1"/>
  <c r="AN394" i="1" s="1"/>
  <c r="AK1084" i="1"/>
  <c r="AL1084" i="1" s="1"/>
  <c r="AM1084" i="1" s="1"/>
  <c r="AN1084" i="1" s="1"/>
  <c r="AK762" i="1"/>
  <c r="AL762" i="1" s="1"/>
  <c r="AK939" i="1"/>
  <c r="AL939" i="1" s="1"/>
  <c r="AK1580" i="1"/>
  <c r="AL1580" i="1" s="1"/>
  <c r="AK976" i="1"/>
  <c r="AL976" i="1" s="1"/>
  <c r="AM976" i="1" s="1"/>
  <c r="AN976" i="1" s="1"/>
  <c r="AK1292" i="1"/>
  <c r="AL1292" i="1" s="1"/>
  <c r="AP1292" i="1" s="1"/>
  <c r="AR1292" i="1" s="1"/>
  <c r="AK1743" i="1"/>
  <c r="AL1743" i="1" s="1"/>
  <c r="AM1743" i="1" s="1"/>
  <c r="AN1743" i="1" s="1"/>
  <c r="AK903" i="1"/>
  <c r="AL903" i="1" s="1"/>
  <c r="AM903" i="1" s="1"/>
  <c r="AN903" i="1" s="1"/>
  <c r="AK1158" i="1"/>
  <c r="AL1158" i="1" s="1"/>
  <c r="AM1158" i="1" s="1"/>
  <c r="AN1158" i="1" s="1"/>
  <c r="AK1794" i="1"/>
  <c r="AL1794" i="1" s="1"/>
  <c r="AM1794" i="1" s="1"/>
  <c r="AN1794" i="1" s="1"/>
  <c r="AK1878" i="1"/>
  <c r="AL1878" i="1" s="1"/>
  <c r="AM1878" i="1" s="1"/>
  <c r="AN1878" i="1" s="1"/>
  <c r="AK1429" i="1"/>
  <c r="AL1429" i="1" s="1"/>
  <c r="AM1429" i="1" s="1"/>
  <c r="AN1429" i="1" s="1"/>
  <c r="AK1746" i="1"/>
  <c r="AL1746" i="1" s="1"/>
  <c r="AK1909" i="1"/>
  <c r="AL1909" i="1" s="1"/>
  <c r="AK2066" i="1"/>
  <c r="AL2066" i="1" s="1"/>
  <c r="AK242" i="1"/>
  <c r="AL242" i="1" s="1"/>
  <c r="AM242" i="1" s="1"/>
  <c r="AN242" i="1" s="1"/>
  <c r="AK862" i="1"/>
  <c r="AL862" i="1" s="1"/>
  <c r="AP862" i="1" s="1"/>
  <c r="AR862" i="1" s="1"/>
  <c r="AK17" i="1"/>
  <c r="AL17" i="1" s="1"/>
  <c r="AM17" i="1" s="1"/>
  <c r="AN17" i="1" s="1"/>
  <c r="AK1668" i="1"/>
  <c r="AL1668" i="1" s="1"/>
  <c r="AM1668" i="1" s="1"/>
  <c r="AN1668" i="1" s="1"/>
  <c r="AK1773" i="1"/>
  <c r="AL1773" i="1" s="1"/>
  <c r="AM1773" i="1" s="1"/>
  <c r="AN1773" i="1" s="1"/>
  <c r="AK1267" i="1"/>
  <c r="AL1267" i="1" s="1"/>
  <c r="AP1267" i="1" s="1"/>
  <c r="AR1267" i="1" s="1"/>
  <c r="AK1804" i="1"/>
  <c r="AL1804" i="1" s="1"/>
  <c r="AP1804" i="1" s="1"/>
  <c r="AR1804" i="1" s="1"/>
  <c r="AK1476" i="1"/>
  <c r="AL1476" i="1" s="1"/>
  <c r="AP1476" i="1" s="1"/>
  <c r="AR1476" i="1" s="1"/>
  <c r="AK1111" i="1"/>
  <c r="AL1111" i="1" s="1"/>
  <c r="AK1638" i="1"/>
  <c r="AL1638" i="1" s="1"/>
  <c r="AK1145" i="1"/>
  <c r="AL1145" i="1" s="1"/>
  <c r="AK1229" i="1"/>
  <c r="AL1229" i="1" s="1"/>
  <c r="AP1229" i="1" s="1"/>
  <c r="AR1229" i="1" s="1"/>
  <c r="AK1316" i="1"/>
  <c r="AL1316" i="1" s="1"/>
  <c r="AM1316" i="1" s="1"/>
  <c r="AN1316" i="1" s="1"/>
  <c r="AK1703" i="1"/>
  <c r="AL1703" i="1" s="1"/>
  <c r="AP1703" i="1" s="1"/>
  <c r="AR1703" i="1" s="1"/>
  <c r="AK1219" i="1"/>
  <c r="AL1219" i="1" s="1"/>
  <c r="AM1219" i="1" s="1"/>
  <c r="AN1219" i="1" s="1"/>
  <c r="AK1188" i="1"/>
  <c r="AL1188" i="1" s="1"/>
  <c r="AP1188" i="1" s="1"/>
  <c r="AR1188" i="1" s="1"/>
  <c r="AK1195" i="1"/>
  <c r="AL1195" i="1" s="1"/>
  <c r="AM1195" i="1" s="1"/>
  <c r="AN1195" i="1" s="1"/>
  <c r="AK1562" i="1"/>
  <c r="AL1562" i="1" s="1"/>
  <c r="AM1562" i="1" s="1"/>
  <c r="AN1562" i="1" s="1"/>
  <c r="AK1117" i="1"/>
  <c r="AL1117" i="1" s="1"/>
  <c r="AP1117" i="1" s="1"/>
  <c r="AR1117" i="1" s="1"/>
  <c r="AK1864" i="1"/>
  <c r="AL1864" i="1" s="1"/>
  <c r="AK1559" i="1"/>
  <c r="AL1559" i="1" s="1"/>
  <c r="AK1948" i="1"/>
  <c r="AL1948" i="1" s="1"/>
  <c r="AK1276" i="1"/>
  <c r="AL1276" i="1" s="1"/>
  <c r="AM1276" i="1" s="1"/>
  <c r="AN1276" i="1" s="1"/>
  <c r="AK2054" i="1"/>
  <c r="AL2054" i="1" s="1"/>
  <c r="AP2054" i="1" s="1"/>
  <c r="AR2054" i="1" s="1"/>
  <c r="AK442" i="1"/>
  <c r="AL442" i="1" s="1"/>
  <c r="AM442" i="1" s="1"/>
  <c r="AN442" i="1" s="1"/>
  <c r="AK2031" i="1"/>
  <c r="AL2031" i="1" s="1"/>
  <c r="AP2031" i="1" s="1"/>
  <c r="AR2031" i="1" s="1"/>
  <c r="AK1976" i="1"/>
  <c r="AL1976" i="1" s="1"/>
  <c r="AM1976" i="1" s="1"/>
  <c r="AN1976" i="1" s="1"/>
  <c r="AK1225" i="1"/>
  <c r="AL1225" i="1" s="1"/>
  <c r="AP1225" i="1" s="1"/>
  <c r="AR1225" i="1" s="1"/>
  <c r="AK965" i="1"/>
  <c r="AL965" i="1" s="1"/>
  <c r="AP965" i="1" s="1"/>
  <c r="AR965" i="1" s="1"/>
  <c r="AK2130" i="1"/>
  <c r="AL2130" i="1" s="1"/>
  <c r="AP2130" i="1" s="1"/>
  <c r="AR2130" i="1" s="1"/>
  <c r="AK1491" i="1"/>
  <c r="AL1491" i="1" s="1"/>
  <c r="AK954" i="1"/>
  <c r="AL954" i="1" s="1"/>
  <c r="AK1166" i="1"/>
  <c r="AL1166" i="1" s="1"/>
  <c r="AK1664" i="1"/>
  <c r="AL1664" i="1" s="1"/>
  <c r="AP1664" i="1" s="1"/>
  <c r="AR1664" i="1" s="1"/>
  <c r="AK958" i="1"/>
  <c r="AL958" i="1" s="1"/>
  <c r="AK1183" i="1"/>
  <c r="AL1183" i="1" s="1"/>
  <c r="AM1183" i="1" s="1"/>
  <c r="AN1183" i="1" s="1"/>
  <c r="AK217" i="1"/>
  <c r="AL217" i="1" s="1"/>
  <c r="AM217" i="1" s="1"/>
  <c r="AN217" i="1" s="1"/>
  <c r="AK1972" i="1"/>
  <c r="AL1972" i="1" s="1"/>
  <c r="AM1972" i="1" s="1"/>
  <c r="AN1972" i="1" s="1"/>
  <c r="AK1759" i="1"/>
  <c r="AL1759" i="1" s="1"/>
  <c r="AM1759" i="1" s="1"/>
  <c r="AN1759" i="1" s="1"/>
  <c r="AK1939" i="1"/>
  <c r="AL1939" i="1" s="1"/>
  <c r="AP1939" i="1" s="1"/>
  <c r="AR1939" i="1" s="1"/>
  <c r="AK2114" i="1"/>
  <c r="AL2114" i="1" s="1"/>
  <c r="AM2114" i="1" s="1"/>
  <c r="AN2114" i="1" s="1"/>
  <c r="AK1573" i="1"/>
  <c r="AL1573" i="1" s="1"/>
  <c r="AK578" i="1"/>
  <c r="AL578" i="1" s="1"/>
  <c r="AK1132" i="1"/>
  <c r="AL1132" i="1" s="1"/>
  <c r="AK1119" i="1"/>
  <c r="AL1119" i="1" s="1"/>
  <c r="AK1197" i="1"/>
  <c r="AL1197" i="1" s="1"/>
  <c r="AM1197" i="1" s="1"/>
  <c r="AN1197" i="1" s="1"/>
  <c r="AK1108" i="1"/>
  <c r="AL1108" i="1" s="1"/>
  <c r="AP1108" i="1" s="1"/>
  <c r="AR1108" i="1" s="1"/>
  <c r="AK1701" i="1"/>
  <c r="AL1701" i="1" s="1"/>
  <c r="AP1701" i="1" s="1"/>
  <c r="AR1701" i="1" s="1"/>
  <c r="AK1238" i="1"/>
  <c r="AL1238" i="1" s="1"/>
  <c r="AP1238" i="1" s="1"/>
  <c r="AR1238" i="1" s="1"/>
  <c r="AK262" i="1"/>
  <c r="AL262" i="1" s="1"/>
  <c r="AM262" i="1" s="1"/>
  <c r="AN262" i="1" s="1"/>
  <c r="AK2008" i="1"/>
  <c r="AL2008" i="1" s="1"/>
  <c r="AM2008" i="1" s="1"/>
  <c r="AN2008" i="1" s="1"/>
  <c r="AK1164" i="1"/>
  <c r="AL1164" i="1" s="1"/>
  <c r="AP1164" i="1" s="1"/>
  <c r="AR1164" i="1" s="1"/>
  <c r="AK1493" i="1"/>
  <c r="AL1493" i="1" s="1"/>
  <c r="AK2085" i="1"/>
  <c r="AL2085" i="1" s="1"/>
  <c r="AK1136" i="1"/>
  <c r="AL1136" i="1" s="1"/>
  <c r="AK1962" i="1"/>
  <c r="AL1962" i="1" s="1"/>
  <c r="AM1962" i="1" s="1"/>
  <c r="AN1962" i="1" s="1"/>
  <c r="AK1596" i="1"/>
  <c r="AL1596" i="1" s="1"/>
  <c r="AM1596" i="1" s="1"/>
  <c r="AN1596" i="1" s="1"/>
  <c r="AK2043" i="1"/>
  <c r="AL2043" i="1" s="1"/>
  <c r="AM2043" i="1" s="1"/>
  <c r="AN2043" i="1" s="1"/>
  <c r="AK1328" i="1"/>
  <c r="AL1328" i="1" s="1"/>
  <c r="AM1328" i="1" s="1"/>
  <c r="AN1328" i="1" s="1"/>
  <c r="AK1922" i="1"/>
  <c r="AL1922" i="1" s="1"/>
  <c r="AM1922" i="1" s="1"/>
  <c r="AN1922" i="1" s="1"/>
  <c r="AK973" i="1"/>
  <c r="AL973" i="1" s="1"/>
  <c r="AP973" i="1" s="1"/>
  <c r="AR973" i="1" s="1"/>
  <c r="AK1536" i="1"/>
  <c r="AL1536" i="1" s="1"/>
  <c r="AM1536" i="1" s="1"/>
  <c r="AN1536" i="1" s="1"/>
  <c r="AK170" i="1"/>
  <c r="AL170" i="1" s="1"/>
  <c r="AM170" i="1" s="1"/>
  <c r="AN170" i="1" s="1"/>
  <c r="AK1932" i="1"/>
  <c r="AL1932" i="1" s="1"/>
  <c r="AK344" i="1"/>
  <c r="AL344" i="1" s="1"/>
  <c r="AK993" i="1"/>
  <c r="AL993" i="1" s="1"/>
  <c r="AK788" i="1"/>
  <c r="AL788" i="1" s="1"/>
  <c r="AP788" i="1" s="1"/>
  <c r="AR788" i="1" s="1"/>
  <c r="AK313" i="1"/>
  <c r="AL313" i="1" s="1"/>
  <c r="AP313" i="1" s="1"/>
  <c r="AR313" i="1" s="1"/>
  <c r="AK1223" i="1"/>
  <c r="AL1223" i="1" s="1"/>
  <c r="AP1223" i="1" s="1"/>
  <c r="AR1223" i="1" s="1"/>
  <c r="AK534" i="1"/>
  <c r="AL534" i="1" s="1"/>
  <c r="AM534" i="1" s="1"/>
  <c r="AN534" i="1" s="1"/>
  <c r="AK1209" i="1"/>
  <c r="AL1209" i="1" s="1"/>
  <c r="AM1209" i="1" s="1"/>
  <c r="AN1209" i="1" s="1"/>
  <c r="AK1594" i="1"/>
  <c r="AL1594" i="1" s="1"/>
  <c r="AM1594" i="1" s="1"/>
  <c r="AN1594" i="1" s="1"/>
  <c r="AK1110" i="1"/>
  <c r="AL1110" i="1" s="1"/>
  <c r="AM1110" i="1" s="1"/>
  <c r="AN1110" i="1" s="1"/>
  <c r="AK546" i="1"/>
  <c r="AL546" i="1" s="1"/>
  <c r="AM546" i="1" s="1"/>
  <c r="AN546" i="1" s="1"/>
  <c r="AK1118" i="1"/>
  <c r="AL1118" i="1" s="1"/>
  <c r="AK1175" i="1"/>
  <c r="AL1175" i="1" s="1"/>
  <c r="AK833" i="1"/>
  <c r="AL833" i="1" s="1"/>
  <c r="AK1679" i="1"/>
  <c r="AL1679" i="1" s="1"/>
  <c r="AK1216" i="1"/>
  <c r="AL1216" i="1" s="1"/>
  <c r="AP1216" i="1" s="1"/>
  <c r="AR1216" i="1" s="1"/>
  <c r="AK1938" i="1"/>
  <c r="AL1938" i="1" s="1"/>
  <c r="AM1938" i="1" s="1"/>
  <c r="AN1938" i="1" s="1"/>
  <c r="AK994" i="1"/>
  <c r="AL994" i="1" s="1"/>
  <c r="AM994" i="1" s="1"/>
  <c r="AN994" i="1" s="1"/>
  <c r="AK506" i="1"/>
  <c r="AL506" i="1" s="1"/>
  <c r="AP506" i="1" s="1"/>
  <c r="AR506" i="1" s="1"/>
  <c r="AK878" i="1"/>
  <c r="AL878" i="1" s="1"/>
  <c r="AM878" i="1" s="1"/>
  <c r="AN878" i="1" s="1"/>
  <c r="AK371" i="1"/>
  <c r="AL371" i="1" s="1"/>
  <c r="AP371" i="1" s="1"/>
  <c r="AR371" i="1" s="1"/>
  <c r="AK1078" i="1"/>
  <c r="AL1078" i="1" s="1"/>
  <c r="AM1078" i="1" s="1"/>
  <c r="AN1078" i="1" s="1"/>
  <c r="AK2111" i="1"/>
  <c r="AL2111" i="1" s="1"/>
  <c r="AK937" i="1"/>
  <c r="AL937" i="1" s="1"/>
  <c r="AK959" i="1"/>
  <c r="AL959" i="1" s="1"/>
  <c r="AK956" i="1"/>
  <c r="AL956" i="1" s="1"/>
  <c r="AM956" i="1" s="1"/>
  <c r="AN956" i="1" s="1"/>
  <c r="AK1065" i="1"/>
  <c r="AL1065" i="1" s="1"/>
  <c r="AM1065" i="1" s="1"/>
  <c r="AN1065" i="1" s="1"/>
  <c r="AK975" i="1"/>
  <c r="AL975" i="1" s="1"/>
  <c r="AP975" i="1" s="1"/>
  <c r="AR975" i="1" s="1"/>
  <c r="AK1028" i="1"/>
  <c r="AL1028" i="1" s="1"/>
  <c r="AM1028" i="1" s="1"/>
  <c r="AN1028" i="1" s="1"/>
  <c r="AK113" i="1"/>
  <c r="AL113" i="1" s="1"/>
  <c r="AP113" i="1" s="1"/>
  <c r="AR113" i="1" s="1"/>
  <c r="AK1901" i="1"/>
  <c r="AL1901" i="1" s="1"/>
  <c r="AM1901" i="1" s="1"/>
  <c r="AN1901" i="1" s="1"/>
  <c r="AK1375" i="1"/>
  <c r="AL1375" i="1" s="1"/>
  <c r="AP1375" i="1" s="1"/>
  <c r="AR1375" i="1" s="1"/>
  <c r="AK1204" i="1"/>
  <c r="AL1204" i="1" s="1"/>
  <c r="AP1204" i="1" s="1"/>
  <c r="AR1204" i="1" s="1"/>
  <c r="AK2090" i="1"/>
  <c r="AL2090" i="1" s="1"/>
  <c r="AK1610" i="1"/>
  <c r="AL1610" i="1" s="1"/>
  <c r="AK1323" i="1"/>
  <c r="AL1323" i="1" s="1"/>
  <c r="AK1771" i="1"/>
  <c r="AL1771" i="1" s="1"/>
  <c r="AP1771" i="1" s="1"/>
  <c r="AR1771" i="1" s="1"/>
  <c r="AK986" i="1"/>
  <c r="AL986" i="1" s="1"/>
  <c r="AP986" i="1" s="1"/>
  <c r="AR986" i="1" s="1"/>
  <c r="AK714" i="1"/>
  <c r="AL714" i="1" s="1"/>
  <c r="AM714" i="1" s="1"/>
  <c r="AN714" i="1" s="1"/>
  <c r="AK1707" i="1"/>
  <c r="AL1707" i="1" s="1"/>
  <c r="AM1707" i="1" s="1"/>
  <c r="AN1707" i="1" s="1"/>
  <c r="AK1452" i="1"/>
  <c r="AL1452" i="1" s="1"/>
  <c r="AP1452" i="1" s="1"/>
  <c r="AR1452" i="1" s="1"/>
  <c r="AK1033" i="1"/>
  <c r="AL1033" i="1" s="1"/>
  <c r="AP1033" i="1" s="1"/>
  <c r="AR1033" i="1" s="1"/>
  <c r="AK1074" i="1"/>
  <c r="AL1074" i="1" s="1"/>
  <c r="AM1074" i="1" s="1"/>
  <c r="AN1074" i="1" s="1"/>
  <c r="AK1205" i="1"/>
  <c r="AL1205" i="1" s="1"/>
  <c r="AM1205" i="1" s="1"/>
  <c r="AN1205" i="1" s="1"/>
  <c r="AK1446" i="1"/>
  <c r="AL1446" i="1" s="1"/>
  <c r="AK1886" i="1"/>
  <c r="AL1886" i="1" s="1"/>
  <c r="AK1637" i="1"/>
  <c r="AL1637" i="1" s="1"/>
  <c r="AK1064" i="1"/>
  <c r="AL1064" i="1" s="1"/>
  <c r="AM1064" i="1" s="1"/>
  <c r="AN1064" i="1" s="1"/>
  <c r="AK575" i="1"/>
  <c r="AL575" i="1" s="1"/>
  <c r="AM575" i="1" s="1"/>
  <c r="AN575" i="1" s="1"/>
  <c r="AK901" i="1"/>
  <c r="AL901" i="1" s="1"/>
  <c r="AM901" i="1" s="1"/>
  <c r="AN901" i="1" s="1"/>
  <c r="AK1964" i="1"/>
  <c r="AL1964" i="1" s="1"/>
  <c r="AP1964" i="1" s="1"/>
  <c r="AR1964" i="1" s="1"/>
  <c r="AK972" i="1"/>
  <c r="AL972" i="1" s="1"/>
  <c r="AM972" i="1" s="1"/>
  <c r="AN972" i="1" s="1"/>
  <c r="AK2116" i="1"/>
  <c r="AL2116" i="1" s="1"/>
  <c r="AP2116" i="1" s="1"/>
  <c r="AR2116" i="1" s="1"/>
  <c r="AK1324" i="1"/>
  <c r="AL1324" i="1" s="1"/>
  <c r="AM1324" i="1" s="1"/>
  <c r="AN1324" i="1" s="1"/>
  <c r="AK1709" i="1"/>
  <c r="AL1709" i="1" s="1"/>
  <c r="AM1709" i="1" s="1"/>
  <c r="AN1709" i="1" s="1"/>
  <c r="AK1120" i="1"/>
  <c r="AL1120" i="1" s="1"/>
  <c r="AK760" i="1"/>
  <c r="AL760" i="1" s="1"/>
  <c r="AK1455" i="1"/>
  <c r="AL1455" i="1" s="1"/>
  <c r="AK1981" i="1"/>
  <c r="AL1981" i="1" s="1"/>
  <c r="AP1981" i="1" s="1"/>
  <c r="AR1981" i="1" s="1"/>
  <c r="AK1009" i="1"/>
  <c r="AL1009" i="1" s="1"/>
  <c r="AM1009" i="1" s="1"/>
  <c r="AN1009" i="1" s="1"/>
  <c r="AK458" i="1"/>
  <c r="AL458" i="1" s="1"/>
  <c r="AP458" i="1" s="1"/>
  <c r="AR458" i="1" s="1"/>
  <c r="AK987" i="1"/>
  <c r="AL987" i="1" s="1"/>
  <c r="AP987" i="1" s="1"/>
  <c r="AR987" i="1" s="1"/>
  <c r="AK991" i="1"/>
  <c r="AL991" i="1" s="1"/>
  <c r="AP991" i="1" s="1"/>
  <c r="AR991" i="1" s="1"/>
  <c r="AK1763" i="1"/>
  <c r="AL1763" i="1" s="1"/>
  <c r="AP1763" i="1" s="1"/>
  <c r="AR1763" i="1" s="1"/>
  <c r="AK1910" i="1"/>
  <c r="AL1910" i="1" s="1"/>
  <c r="AP1910" i="1" s="1"/>
  <c r="AR1910" i="1" s="1"/>
  <c r="AK1443" i="1"/>
  <c r="AL1443" i="1" s="1"/>
  <c r="AP1443" i="1" s="1"/>
  <c r="AR1443" i="1" s="1"/>
  <c r="AK1306" i="1"/>
  <c r="AL1306" i="1" s="1"/>
  <c r="AK1699" i="1"/>
  <c r="AL1699" i="1" s="1"/>
  <c r="AP1699" i="1" s="1"/>
  <c r="AR1699" i="1" s="1"/>
  <c r="AK1868" i="1"/>
  <c r="AL1868" i="1" s="1"/>
  <c r="AK1163" i="1"/>
  <c r="AL1163" i="1" s="1"/>
  <c r="AM1163" i="1" s="1"/>
  <c r="AN1163" i="1" s="1"/>
  <c r="AK1905" i="1"/>
  <c r="AL1905" i="1" s="1"/>
  <c r="AM1905" i="1" s="1"/>
  <c r="AN1905" i="1" s="1"/>
  <c r="AK1507" i="1"/>
  <c r="AL1507" i="1" s="1"/>
  <c r="AM1507" i="1" s="1"/>
  <c r="AN1507" i="1" s="1"/>
  <c r="AK1022" i="1"/>
  <c r="AL1022" i="1" s="1"/>
  <c r="AP1022" i="1" s="1"/>
  <c r="AR1022" i="1" s="1"/>
  <c r="AK2035" i="1"/>
  <c r="AL2035" i="1" s="1"/>
  <c r="AM2035" i="1" s="1"/>
  <c r="AN2035" i="1" s="1"/>
  <c r="AK577" i="1"/>
  <c r="AL577" i="1" s="1"/>
  <c r="AM577" i="1" s="1"/>
  <c r="AN577" i="1" s="1"/>
  <c r="AK2041" i="1"/>
  <c r="AL2041" i="1" s="1"/>
  <c r="AP2041" i="1" s="1"/>
  <c r="AR2041" i="1" s="1"/>
  <c r="AK2120" i="1"/>
  <c r="AL2120" i="1" s="1"/>
  <c r="AP2120" i="1" s="1"/>
  <c r="AR2120" i="1" s="1"/>
  <c r="AK1656" i="1"/>
  <c r="AL1656" i="1" s="1"/>
  <c r="AK1302" i="1"/>
  <c r="AL1302" i="1" s="1"/>
  <c r="AK816" i="1"/>
  <c r="AL816" i="1" s="1"/>
  <c r="AK326" i="1"/>
  <c r="AL326" i="1" s="1"/>
  <c r="AK611" i="1"/>
  <c r="AL611" i="1" s="1"/>
  <c r="AP611" i="1" s="1"/>
  <c r="AR611" i="1" s="1"/>
  <c r="AK10" i="1"/>
  <c r="AK1094" i="1"/>
  <c r="AL1094" i="1" s="1"/>
  <c r="AP1094" i="1" s="1"/>
  <c r="AR1094" i="1" s="1"/>
  <c r="AK1665" i="1"/>
  <c r="AL1665" i="1" s="1"/>
  <c r="AP1665" i="1" s="1"/>
  <c r="AR1665" i="1" s="1"/>
  <c r="AK2067" i="1"/>
  <c r="AL2067" i="1" s="1"/>
  <c r="AP2067" i="1" s="1"/>
  <c r="AR2067" i="1" s="1"/>
  <c r="AK1582" i="1"/>
  <c r="AL1582" i="1" s="1"/>
  <c r="AP1582" i="1" s="1"/>
  <c r="AR1582" i="1" s="1"/>
  <c r="AK1830" i="1"/>
  <c r="AL1830" i="1" s="1"/>
  <c r="AM1830" i="1" s="1"/>
  <c r="AN1830" i="1" s="1"/>
  <c r="AK1527" i="1"/>
  <c r="AL1527" i="1" s="1"/>
  <c r="AK2125" i="1"/>
  <c r="AL2125" i="1" s="1"/>
  <c r="AK983" i="1"/>
  <c r="AL983" i="1" s="1"/>
  <c r="AK1913" i="1"/>
  <c r="AL1913" i="1" s="1"/>
  <c r="AK522" i="1"/>
  <c r="AL522" i="1" s="1"/>
  <c r="AM522" i="1" s="1"/>
  <c r="AN522" i="1" s="1"/>
  <c r="AK675" i="1"/>
  <c r="AL675" i="1" s="1"/>
  <c r="AP675" i="1" s="1"/>
  <c r="AR675" i="1" s="1"/>
  <c r="AK1126" i="1"/>
  <c r="AL1126" i="1" s="1"/>
  <c r="AM1126" i="1" s="1"/>
  <c r="AN1126" i="1" s="1"/>
  <c r="AK448" i="1"/>
  <c r="AL448" i="1" s="1"/>
  <c r="AP448" i="1" s="1"/>
  <c r="AR448" i="1" s="1"/>
  <c r="AK1563" i="1"/>
  <c r="AL1563" i="1" s="1"/>
  <c r="AP1563" i="1" s="1"/>
  <c r="AR1563" i="1" s="1"/>
  <c r="AK206" i="1"/>
  <c r="AL206" i="1" s="1"/>
  <c r="AP206" i="1" s="1"/>
  <c r="AR206" i="1" s="1"/>
  <c r="AK1445" i="1"/>
  <c r="AL1445" i="1" s="1"/>
  <c r="AM1445" i="1" s="1"/>
  <c r="AN1445" i="1" s="1"/>
  <c r="AK1283" i="1"/>
  <c r="AL1283" i="1" s="1"/>
  <c r="AK93" i="1"/>
  <c r="AL93" i="1" s="1"/>
  <c r="AK1497" i="1"/>
  <c r="AL1497" i="1" s="1"/>
  <c r="AK735" i="1"/>
  <c r="AL735" i="1" s="1"/>
  <c r="AP735" i="1" s="1"/>
  <c r="AR735" i="1" s="1"/>
  <c r="AK1485" i="1"/>
  <c r="AL1485" i="1" s="1"/>
  <c r="AM1485" i="1" s="1"/>
  <c r="AN1485" i="1" s="1"/>
  <c r="AK1019" i="1"/>
  <c r="AL1019" i="1" s="1"/>
  <c r="AM1019" i="1" s="1"/>
  <c r="AN1019" i="1" s="1"/>
  <c r="AK1613" i="1"/>
  <c r="AL1613" i="1" s="1"/>
  <c r="AM1613" i="1" s="1"/>
  <c r="AN1613" i="1" s="1"/>
  <c r="AK2119" i="1"/>
  <c r="AL2119" i="1" s="1"/>
  <c r="AP2119" i="1" s="1"/>
  <c r="AR2119" i="1" s="1"/>
  <c r="AK1150" i="1"/>
  <c r="AL1150" i="1" s="1"/>
  <c r="AM1150" i="1" s="1"/>
  <c r="AN1150" i="1" s="1"/>
  <c r="AK1294" i="1"/>
  <c r="AL1294" i="1" s="1"/>
  <c r="AP1294" i="1" s="1"/>
  <c r="AR1294" i="1" s="1"/>
  <c r="AK1898" i="1"/>
  <c r="AL1898" i="1" s="1"/>
  <c r="AM1898" i="1" s="1"/>
  <c r="AN1898" i="1" s="1"/>
  <c r="AK1914" i="1"/>
  <c r="AL1914" i="1" s="1"/>
  <c r="AK304" i="1"/>
  <c r="AL304" i="1" s="1"/>
  <c r="AK408" i="1"/>
  <c r="AL408" i="1" s="1"/>
  <c r="AK829" i="1"/>
  <c r="AL829" i="1" s="1"/>
  <c r="AK1005" i="1"/>
  <c r="AL1005" i="1" s="1"/>
  <c r="AP1005" i="1" s="1"/>
  <c r="AR1005" i="1" s="1"/>
  <c r="AK1560" i="1"/>
  <c r="AL1560" i="1" s="1"/>
  <c r="AP1560" i="1" s="1"/>
  <c r="AR1560" i="1" s="1"/>
  <c r="AK321" i="1"/>
  <c r="AL321" i="1" s="1"/>
  <c r="AP321" i="1" s="1"/>
  <c r="AR321" i="1" s="1"/>
  <c r="AK1662" i="1"/>
  <c r="AL1662" i="1" s="1"/>
  <c r="AM1662" i="1" s="1"/>
  <c r="AN1662" i="1" s="1"/>
  <c r="AK1345" i="1"/>
  <c r="AL1345" i="1" s="1"/>
  <c r="AM1345" i="1" s="1"/>
  <c r="AN1345" i="1" s="1"/>
  <c r="AK2042" i="1"/>
  <c r="AL2042" i="1" s="1"/>
  <c r="AM2042" i="1" s="1"/>
  <c r="AN2042" i="1" s="1"/>
  <c r="AK1577" i="1"/>
  <c r="AL1577" i="1" s="1"/>
  <c r="AP1577" i="1" s="1"/>
  <c r="AR1577" i="1" s="1"/>
  <c r="AK1973" i="1"/>
  <c r="AL1973" i="1" s="1"/>
  <c r="AK942" i="1"/>
  <c r="AL942" i="1" s="1"/>
  <c r="AK2127" i="1"/>
  <c r="AL2127" i="1" s="1"/>
  <c r="AK1454" i="1"/>
  <c r="AL1454" i="1" s="1"/>
  <c r="AK1631" i="1"/>
  <c r="AL1631" i="1" s="1"/>
  <c r="AP1631" i="1" s="1"/>
  <c r="AR1631" i="1" s="1"/>
  <c r="AK53" i="1"/>
  <c r="AL53" i="1" s="1"/>
  <c r="AM53" i="1" s="1"/>
  <c r="AN53" i="1" s="1"/>
  <c r="AK1953" i="1"/>
  <c r="AL1953" i="1" s="1"/>
  <c r="AM1953" i="1" s="1"/>
  <c r="AN1953" i="1" s="1"/>
  <c r="AK2027" i="1"/>
  <c r="AL2027" i="1" s="1"/>
  <c r="AP2027" i="1" s="1"/>
  <c r="AR2027" i="1" s="1"/>
  <c r="AK2047" i="1"/>
  <c r="AL2047" i="1" s="1"/>
  <c r="AM2047" i="1" s="1"/>
  <c r="AN2047" i="1" s="1"/>
  <c r="AK1751" i="1"/>
  <c r="AL1751" i="1" s="1"/>
  <c r="AP1751" i="1" s="1"/>
  <c r="AR1751" i="1" s="1"/>
  <c r="AK1619" i="1"/>
  <c r="AL1619" i="1" s="1"/>
  <c r="AP1619" i="1" s="1"/>
  <c r="AR1619" i="1" s="1"/>
  <c r="AK1409" i="1"/>
  <c r="AL1409" i="1" s="1"/>
  <c r="AK1706" i="1"/>
  <c r="AL1706" i="1" s="1"/>
  <c r="AK978" i="1"/>
  <c r="AL978" i="1" s="1"/>
  <c r="AK1021" i="1"/>
  <c r="AL1021" i="1" s="1"/>
  <c r="AP1021" i="1" s="1"/>
  <c r="AR1021" i="1" s="1"/>
  <c r="AK1622" i="1"/>
  <c r="AL1622" i="1" s="1"/>
  <c r="AM1622" i="1" s="1"/>
  <c r="AN1622" i="1" s="1"/>
  <c r="AK725" i="1"/>
  <c r="AL725" i="1" s="1"/>
  <c r="AK1591" i="1"/>
  <c r="AL1591" i="1" s="1"/>
  <c r="AP1591" i="1" s="1"/>
  <c r="AR1591" i="1" s="1"/>
  <c r="AK1785" i="1"/>
  <c r="AL1785" i="1" s="1"/>
  <c r="AP1785" i="1" s="1"/>
  <c r="AR1785" i="1" s="1"/>
  <c r="AK525" i="1"/>
  <c r="AL525" i="1" s="1"/>
  <c r="AM525" i="1" s="1"/>
  <c r="AN525" i="1" s="1"/>
  <c r="AK630" i="1"/>
  <c r="AL630" i="1" s="1"/>
  <c r="AP630" i="1" s="1"/>
  <c r="AR630" i="1" s="1"/>
  <c r="AK1876" i="1"/>
  <c r="AL1876" i="1" s="1"/>
  <c r="AM1876" i="1" s="1"/>
  <c r="AN1876" i="1" s="1"/>
  <c r="AK1517" i="1"/>
  <c r="AL1517" i="1" s="1"/>
  <c r="AK1742" i="1"/>
  <c r="AL1742" i="1" s="1"/>
  <c r="AK772" i="1"/>
  <c r="AL772" i="1" s="1"/>
  <c r="AK1538" i="1"/>
  <c r="AL1538" i="1" s="1"/>
  <c r="AK1224" i="1"/>
  <c r="AL1224" i="1" s="1"/>
  <c r="AM1224" i="1" s="1"/>
  <c r="AN1224" i="1" s="1"/>
  <c r="X1255" i="1"/>
  <c r="AM1255" i="1"/>
  <c r="AN1255" i="1" s="1"/>
  <c r="AP1255" i="1"/>
  <c r="AR1255" i="1" s="1"/>
  <c r="X1948" i="1"/>
  <c r="X511" i="1"/>
  <c r="AP511" i="1"/>
  <c r="AR511" i="1" s="1"/>
  <c r="AM511" i="1"/>
  <c r="AN511" i="1" s="1"/>
  <c r="X1549" i="1"/>
  <c r="X658" i="1"/>
  <c r="AM658" i="1"/>
  <c r="AN658" i="1" s="1"/>
  <c r="AP658" i="1"/>
  <c r="AR658" i="1" s="1"/>
  <c r="X2075" i="1"/>
  <c r="AM2075" i="1"/>
  <c r="AN2075" i="1" s="1"/>
  <c r="AP2075" i="1"/>
  <c r="AR2075" i="1" s="1"/>
  <c r="X394" i="1"/>
  <c r="X1999" i="1"/>
  <c r="AP1999" i="1"/>
  <c r="AR1999" i="1" s="1"/>
  <c r="AM1999" i="1"/>
  <c r="AN1999" i="1" s="1"/>
  <c r="X2064" i="1"/>
  <c r="AP2064" i="1"/>
  <c r="AR2064" i="1" s="1"/>
  <c r="AM2064" i="1"/>
  <c r="AN2064" i="1" s="1"/>
  <c r="X923" i="1"/>
  <c r="AP923" i="1"/>
  <c r="AR923" i="1" s="1"/>
  <c r="AM923" i="1"/>
  <c r="AN923" i="1" s="1"/>
  <c r="X1419" i="1"/>
  <c r="AM1419" i="1"/>
  <c r="AN1419" i="1" s="1"/>
  <c r="AP1419" i="1"/>
  <c r="AR1419" i="1" s="1"/>
  <c r="X1011" i="1"/>
  <c r="X1537" i="1"/>
  <c r="AP1537" i="1"/>
  <c r="AR1537" i="1" s="1"/>
  <c r="AM1537" i="1"/>
  <c r="AN1537" i="1" s="1"/>
  <c r="X1547" i="1"/>
  <c r="AM1547" i="1"/>
  <c r="AN1547" i="1" s="1"/>
  <c r="AP1547" i="1"/>
  <c r="AR1547" i="1" s="1"/>
  <c r="X1981" i="1"/>
  <c r="X1009" i="1"/>
  <c r="X1213" i="1"/>
  <c r="AP1213" i="1"/>
  <c r="AR1213" i="1" s="1"/>
  <c r="AM1213" i="1"/>
  <c r="AN1213" i="1" s="1"/>
  <c r="X1383" i="1"/>
  <c r="X453" i="1"/>
  <c r="AM453" i="1"/>
  <c r="AN453" i="1" s="1"/>
  <c r="AP453" i="1"/>
  <c r="AR453" i="1" s="1"/>
  <c r="X785" i="1"/>
  <c r="AP785" i="1"/>
  <c r="AR785" i="1" s="1"/>
  <c r="AM785" i="1"/>
  <c r="AN785" i="1" s="1"/>
  <c r="X1823" i="1"/>
  <c r="AP1823" i="1"/>
  <c r="AR1823" i="1" s="1"/>
  <c r="AM1823" i="1"/>
  <c r="AN1823" i="1" s="1"/>
  <c r="X79" i="1"/>
  <c r="AP79" i="1"/>
  <c r="AR79" i="1" s="1"/>
  <c r="AM79" i="1"/>
  <c r="AN79" i="1" s="1"/>
  <c r="X514" i="1"/>
  <c r="AP514" i="1"/>
  <c r="AR514" i="1" s="1"/>
  <c r="AM514" i="1"/>
  <c r="AN514" i="1" s="1"/>
  <c r="X91" i="1"/>
  <c r="AM91" i="1"/>
  <c r="AN91" i="1" s="1"/>
  <c r="AP91" i="1"/>
  <c r="AR91" i="1" s="1"/>
  <c r="X933" i="1"/>
  <c r="AM933" i="1"/>
  <c r="AN933" i="1" s="1"/>
  <c r="AP933" i="1"/>
  <c r="AR933" i="1" s="1"/>
  <c r="X510" i="1"/>
  <c r="AP510" i="1"/>
  <c r="AR510" i="1" s="1"/>
  <c r="AM510" i="1"/>
  <c r="AN510" i="1" s="1"/>
  <c r="X1228" i="1"/>
  <c r="AM1228" i="1"/>
  <c r="AN1228" i="1" s="1"/>
  <c r="AP1228" i="1"/>
  <c r="AR1228" i="1" s="1"/>
  <c r="X63" i="1"/>
  <c r="AM63" i="1"/>
  <c r="AN63" i="1" s="1"/>
  <c r="AP63" i="1"/>
  <c r="AR63" i="1" s="1"/>
  <c r="X682" i="1"/>
  <c r="AM682" i="1"/>
  <c r="AN682" i="1" s="1"/>
  <c r="AP682" i="1"/>
  <c r="AR682" i="1" s="1"/>
  <c r="X2105" i="1"/>
  <c r="AM2105" i="1"/>
  <c r="AN2105" i="1" s="1"/>
  <c r="AP2105" i="1"/>
  <c r="AR2105" i="1" s="1"/>
  <c r="X2081" i="1"/>
  <c r="AP2081" i="1"/>
  <c r="AR2081" i="1" s="1"/>
  <c r="AM2081" i="1"/>
  <c r="AN2081" i="1" s="1"/>
  <c r="X333" i="1"/>
  <c r="AP333" i="1"/>
  <c r="AR333" i="1" s="1"/>
  <c r="AM333" i="1"/>
  <c r="AN333" i="1" s="1"/>
  <c r="X1073" i="1"/>
  <c r="AP1073" i="1"/>
  <c r="AR1073" i="1" s="1"/>
  <c r="AM1073" i="1"/>
  <c r="AN1073" i="1" s="1"/>
  <c r="X964" i="1"/>
  <c r="AP964" i="1"/>
  <c r="AR964" i="1" s="1"/>
  <c r="AM964" i="1"/>
  <c r="AN964" i="1" s="1"/>
  <c r="X2113" i="1"/>
  <c r="AP2113" i="1"/>
  <c r="AR2113" i="1" s="1"/>
  <c r="AM2113" i="1"/>
  <c r="AN2113" i="1" s="1"/>
  <c r="X904" i="1"/>
  <c r="AM904" i="1"/>
  <c r="AN904" i="1" s="1"/>
  <c r="AP904" i="1"/>
  <c r="AR904" i="1" s="1"/>
  <c r="X1292" i="1"/>
  <c r="X2139" i="1"/>
  <c r="X1115" i="1"/>
  <c r="AM1115" i="1"/>
  <c r="AN1115" i="1" s="1"/>
  <c r="AP1115" i="1"/>
  <c r="AR1115" i="1" s="1"/>
  <c r="X220" i="1"/>
  <c r="AM220" i="1"/>
  <c r="AN220" i="1" s="1"/>
  <c r="AP220" i="1"/>
  <c r="AR220" i="1" s="1"/>
  <c r="X522" i="1"/>
  <c r="X1782" i="1"/>
  <c r="AM1782" i="1"/>
  <c r="AN1782" i="1" s="1"/>
  <c r="AP1782" i="1"/>
  <c r="AR1782" i="1" s="1"/>
  <c r="X1924" i="1"/>
  <c r="AM1924" i="1"/>
  <c r="AN1924" i="1" s="1"/>
  <c r="AP1924" i="1"/>
  <c r="AR1924" i="1" s="1"/>
  <c r="X930" i="1"/>
  <c r="X2117" i="1"/>
  <c r="AP2117" i="1"/>
  <c r="AR2117" i="1" s="1"/>
  <c r="AM2117" i="1"/>
  <c r="AN2117" i="1" s="1"/>
  <c r="X692" i="1"/>
  <c r="AP692" i="1"/>
  <c r="AR692" i="1" s="1"/>
  <c r="AM692" i="1"/>
  <c r="AN692" i="1" s="1"/>
  <c r="X524" i="1"/>
  <c r="AP524" i="1"/>
  <c r="AR524" i="1" s="1"/>
  <c r="AM524" i="1"/>
  <c r="AN524" i="1" s="1"/>
  <c r="X873" i="1"/>
  <c r="AM873" i="1"/>
  <c r="AN873" i="1" s="1"/>
  <c r="AP873" i="1"/>
  <c r="AR873" i="1" s="1"/>
  <c r="X866" i="1"/>
  <c r="AM866" i="1"/>
  <c r="AN866" i="1" s="1"/>
  <c r="AP866" i="1"/>
  <c r="AR866" i="1" s="1"/>
  <c r="X932" i="1"/>
  <c r="AP932" i="1"/>
  <c r="AR932" i="1" s="1"/>
  <c r="AM932" i="1"/>
  <c r="AN932" i="1" s="1"/>
  <c r="X353" i="1"/>
  <c r="AM353" i="1"/>
  <c r="AN353" i="1" s="1"/>
  <c r="AP353" i="1"/>
  <c r="AR353" i="1" s="1"/>
  <c r="X637" i="1"/>
  <c r="AP637" i="1"/>
  <c r="AR637" i="1" s="1"/>
  <c r="AM637" i="1"/>
  <c r="AN637" i="1" s="1"/>
  <c r="X145" i="1"/>
  <c r="AM145" i="1"/>
  <c r="AN145" i="1" s="1"/>
  <c r="AP145" i="1"/>
  <c r="AR145" i="1" s="1"/>
  <c r="X2095" i="1"/>
  <c r="AM2095" i="1"/>
  <c r="AN2095" i="1" s="1"/>
  <c r="AP2095" i="1"/>
  <c r="AR2095" i="1" s="1"/>
  <c r="X1026" i="1"/>
  <c r="AP1026" i="1"/>
  <c r="AR1026" i="1" s="1"/>
  <c r="AM1026" i="1"/>
  <c r="AN1026" i="1" s="1"/>
  <c r="X1733" i="1"/>
  <c r="AM1733" i="1"/>
  <c r="AN1733" i="1" s="1"/>
  <c r="AP1733" i="1"/>
  <c r="AR1733" i="1" s="1"/>
  <c r="X1235" i="1"/>
  <c r="AP1235" i="1"/>
  <c r="AR1235" i="1" s="1"/>
  <c r="AM1235" i="1"/>
  <c r="AN1235" i="1" s="1"/>
  <c r="X451" i="1"/>
  <c r="AP451" i="1"/>
  <c r="AR451" i="1" s="1"/>
  <c r="AM451" i="1"/>
  <c r="AN451" i="1" s="1"/>
  <c r="X1851" i="1"/>
  <c r="AP1851" i="1"/>
  <c r="AR1851" i="1" s="1"/>
  <c r="AM1851" i="1"/>
  <c r="AN1851" i="1" s="1"/>
  <c r="X398" i="1"/>
  <c r="AM398" i="1"/>
  <c r="AN398" i="1" s="1"/>
  <c r="AP398" i="1"/>
  <c r="AR398" i="1" s="1"/>
  <c r="X807" i="1"/>
  <c r="AP807" i="1"/>
  <c r="AR807" i="1" s="1"/>
  <c r="AM807" i="1"/>
  <c r="AN807" i="1" s="1"/>
  <c r="X1699" i="1"/>
  <c r="X387" i="1"/>
  <c r="AM387" i="1"/>
  <c r="AN387" i="1" s="1"/>
  <c r="AP387" i="1"/>
  <c r="AR387" i="1" s="1"/>
  <c r="X1421" i="1"/>
  <c r="AM1421" i="1"/>
  <c r="AN1421" i="1" s="1"/>
  <c r="AP1421" i="1"/>
  <c r="AR1421" i="1" s="1"/>
  <c r="X402" i="1"/>
  <c r="AP402" i="1"/>
  <c r="AR402" i="1" s="1"/>
  <c r="AM402" i="1"/>
  <c r="AN402" i="1" s="1"/>
  <c r="X948" i="1"/>
  <c r="AP948" i="1"/>
  <c r="AR948" i="1" s="1"/>
  <c r="AM948" i="1"/>
  <c r="AN948" i="1" s="1"/>
  <c r="X323" i="1"/>
  <c r="AM323" i="1"/>
  <c r="AN323" i="1" s="1"/>
  <c r="AP323" i="1"/>
  <c r="AR323" i="1" s="1"/>
  <c r="X211" i="1"/>
  <c r="X1508" i="1"/>
  <c r="AP1508" i="1"/>
  <c r="AR1508" i="1" s="1"/>
  <c r="AM1508" i="1"/>
  <c r="AN1508" i="1" s="1"/>
  <c r="X1367" i="1"/>
  <c r="AM1367" i="1"/>
  <c r="AN1367" i="1" s="1"/>
  <c r="AP1367" i="1"/>
  <c r="AR1367" i="1" s="1"/>
  <c r="X96" i="1"/>
  <c r="AM96" i="1"/>
  <c r="AN96" i="1" s="1"/>
  <c r="AP96" i="1"/>
  <c r="AR96" i="1" s="1"/>
  <c r="X1265" i="1"/>
  <c r="AM1265" i="1"/>
  <c r="AN1265" i="1" s="1"/>
  <c r="AP1265" i="1"/>
  <c r="AR1265" i="1" s="1"/>
  <c r="X281" i="1"/>
  <c r="AM281" i="1"/>
  <c r="AN281" i="1" s="1"/>
  <c r="AP281" i="1"/>
  <c r="AR281" i="1" s="1"/>
  <c r="X673" i="1"/>
  <c r="AM673" i="1"/>
  <c r="AN673" i="1" s="1"/>
  <c r="AP673" i="1"/>
  <c r="AR673" i="1" s="1"/>
  <c r="X1308" i="1"/>
  <c r="AM1308" i="1"/>
  <c r="AN1308" i="1" s="1"/>
  <c r="AP1308" i="1"/>
  <c r="AR1308" i="1" s="1"/>
  <c r="X1454" i="1"/>
  <c r="X1845" i="1"/>
  <c r="AM1845" i="1"/>
  <c r="AN1845" i="1" s="1"/>
  <c r="AP1845" i="1"/>
  <c r="AR1845" i="1" s="1"/>
  <c r="X30" i="1"/>
  <c r="AP30" i="1"/>
  <c r="AR30" i="1" s="1"/>
  <c r="AM30" i="1"/>
  <c r="AN30" i="1" s="1"/>
  <c r="X1093" i="1"/>
  <c r="X1373" i="1"/>
  <c r="AM1373" i="1"/>
  <c r="AN1373" i="1" s="1"/>
  <c r="AP1373" i="1"/>
  <c r="AR1373" i="1" s="1"/>
  <c r="X376" i="1"/>
  <c r="AP376" i="1"/>
  <c r="AR376" i="1" s="1"/>
  <c r="AM376" i="1"/>
  <c r="AN376" i="1" s="1"/>
  <c r="X1801" i="1"/>
  <c r="AP1801" i="1"/>
  <c r="AR1801" i="1" s="1"/>
  <c r="AM1801" i="1"/>
  <c r="AN1801" i="1" s="1"/>
  <c r="X1768" i="1"/>
  <c r="AP1768" i="1"/>
  <c r="AR1768" i="1" s="1"/>
  <c r="AM1768" i="1"/>
  <c r="AN1768" i="1" s="1"/>
  <c r="X798" i="1"/>
  <c r="AP798" i="1"/>
  <c r="AR798" i="1" s="1"/>
  <c r="AM798" i="1"/>
  <c r="AN798" i="1" s="1"/>
  <c r="X1961" i="1"/>
  <c r="AP1961" i="1"/>
  <c r="AR1961" i="1" s="1"/>
  <c r="AM1961" i="1"/>
  <c r="AN1961" i="1" s="1"/>
  <c r="X1870" i="1"/>
  <c r="AP1870" i="1"/>
  <c r="AR1870" i="1" s="1"/>
  <c r="AM1870" i="1"/>
  <c r="AN1870" i="1" s="1"/>
  <c r="X1878" i="1"/>
  <c r="X863" i="1"/>
  <c r="AP863" i="1"/>
  <c r="AR863" i="1" s="1"/>
  <c r="AM863" i="1"/>
  <c r="AN863" i="1" s="1"/>
  <c r="X303" i="1"/>
  <c r="AP303" i="1"/>
  <c r="AR303" i="1" s="1"/>
  <c r="AM303" i="1"/>
  <c r="AN303" i="1" s="1"/>
  <c r="X430" i="1"/>
  <c r="AP430" i="1"/>
  <c r="AR430" i="1" s="1"/>
  <c r="AM430" i="1"/>
  <c r="AN430" i="1" s="1"/>
  <c r="X1414" i="1"/>
  <c r="AM1414" i="1"/>
  <c r="AN1414" i="1" s="1"/>
  <c r="AP1414" i="1"/>
  <c r="AR1414" i="1" s="1"/>
  <c r="X440" i="1"/>
  <c r="AM440" i="1"/>
  <c r="AN440" i="1" s="1"/>
  <c r="AP440" i="1"/>
  <c r="AR440" i="1" s="1"/>
  <c r="X1429" i="1"/>
  <c r="X1677" i="1"/>
  <c r="AP1677" i="1"/>
  <c r="AR1677" i="1" s="1"/>
  <c r="AM1677" i="1"/>
  <c r="AN1677" i="1" s="1"/>
  <c r="X705" i="1"/>
  <c r="AP705" i="1"/>
  <c r="AR705" i="1" s="1"/>
  <c r="AM705" i="1"/>
  <c r="AN705" i="1" s="1"/>
  <c r="X1631" i="1"/>
  <c r="X743" i="1"/>
  <c r="AP743" i="1"/>
  <c r="AR743" i="1" s="1"/>
  <c r="AM743" i="1"/>
  <c r="AN743" i="1" s="1"/>
  <c r="X1544" i="1"/>
  <c r="AP1544" i="1"/>
  <c r="AR1544" i="1" s="1"/>
  <c r="AM1544" i="1"/>
  <c r="AN1544" i="1" s="1"/>
  <c r="X571" i="1"/>
  <c r="AP571" i="1"/>
  <c r="AR571" i="1" s="1"/>
  <c r="AM571" i="1"/>
  <c r="AN571" i="1" s="1"/>
  <c r="X1189" i="1"/>
  <c r="AM1189" i="1"/>
  <c r="AN1189" i="1" s="1"/>
  <c r="AP1189" i="1"/>
  <c r="AR1189" i="1" s="1"/>
  <c r="X1360" i="1"/>
  <c r="AP1360" i="1"/>
  <c r="AR1360" i="1" s="1"/>
  <c r="AM1360" i="1"/>
  <c r="AN1360" i="1" s="1"/>
  <c r="X1997" i="1"/>
  <c r="AP1997" i="1"/>
  <c r="AR1997" i="1" s="1"/>
  <c r="AM1997" i="1"/>
  <c r="AN1997" i="1" s="1"/>
  <c r="X849" i="1"/>
  <c r="AP849" i="1"/>
  <c r="AR849" i="1" s="1"/>
  <c r="AM849" i="1"/>
  <c r="AN849" i="1" s="1"/>
  <c r="X1340" i="1"/>
  <c r="X1868" i="1"/>
  <c r="X2083" i="1"/>
  <c r="AP2083" i="1"/>
  <c r="AR2083" i="1" s="1"/>
  <c r="AM2083" i="1"/>
  <c r="AN2083" i="1" s="1"/>
  <c r="X1928" i="1"/>
  <c r="AP1928" i="1"/>
  <c r="AR1928" i="1" s="1"/>
  <c r="AM1928" i="1"/>
  <c r="AN1928" i="1" s="1"/>
  <c r="X1399" i="1"/>
  <c r="AP1399" i="1"/>
  <c r="AR1399" i="1" s="1"/>
  <c r="AM1399" i="1"/>
  <c r="AN1399" i="1" s="1"/>
  <c r="X892" i="1"/>
  <c r="AM892" i="1"/>
  <c r="AN892" i="1" s="1"/>
  <c r="AP892" i="1"/>
  <c r="AR892" i="1" s="1"/>
  <c r="X380" i="1"/>
  <c r="AP380" i="1"/>
  <c r="AR380" i="1" s="1"/>
  <c r="AM380" i="1"/>
  <c r="AN380" i="1" s="1"/>
  <c r="X681" i="1"/>
  <c r="AP681" i="1"/>
  <c r="AR681" i="1" s="1"/>
  <c r="AM681" i="1"/>
  <c r="AN681" i="1" s="1"/>
  <c r="X613" i="1"/>
  <c r="AP613" i="1"/>
  <c r="AR613" i="1" s="1"/>
  <c r="AM613" i="1"/>
  <c r="AN613" i="1" s="1"/>
  <c r="X190" i="1"/>
  <c r="AP190" i="1"/>
  <c r="AR190" i="1" s="1"/>
  <c r="AM190" i="1"/>
  <c r="AN190" i="1" s="1"/>
  <c r="X123" i="1"/>
  <c r="AM123" i="1"/>
  <c r="AN123" i="1" s="1"/>
  <c r="AP123" i="1"/>
  <c r="AR123" i="1" s="1"/>
  <c r="X78" i="1"/>
  <c r="AP78" i="1"/>
  <c r="AR78" i="1" s="1"/>
  <c r="AM78" i="1"/>
  <c r="AN78" i="1" s="1"/>
  <c r="X1971" i="1"/>
  <c r="AM1971" i="1"/>
  <c r="AN1971" i="1" s="1"/>
  <c r="AP1971" i="1"/>
  <c r="AR1971" i="1" s="1"/>
  <c r="X1486" i="1"/>
  <c r="AP1486" i="1"/>
  <c r="AR1486" i="1" s="1"/>
  <c r="AM1486" i="1"/>
  <c r="AN1486" i="1" s="1"/>
  <c r="X979" i="1"/>
  <c r="AP979" i="1"/>
  <c r="AR979" i="1" s="1"/>
  <c r="AM979" i="1"/>
  <c r="AN979" i="1" s="1"/>
  <c r="X490" i="1"/>
  <c r="AP490" i="1"/>
  <c r="AR490" i="1" s="1"/>
  <c r="AM490" i="1"/>
  <c r="AN490" i="1" s="1"/>
  <c r="X1081" i="1"/>
  <c r="AM1081" i="1"/>
  <c r="AN1081" i="1" s="1"/>
  <c r="AP1081" i="1"/>
  <c r="AR1081" i="1" s="1"/>
  <c r="X768" i="1"/>
  <c r="AP768" i="1"/>
  <c r="AR768" i="1" s="1"/>
  <c r="AM768" i="1"/>
  <c r="AN768" i="1" s="1"/>
  <c r="X1270" i="1"/>
  <c r="AM1270" i="1"/>
  <c r="AN1270" i="1" s="1"/>
  <c r="AP1270" i="1"/>
  <c r="AR1270" i="1" s="1"/>
  <c r="X1749" i="1"/>
  <c r="AM1749" i="1"/>
  <c r="AN1749" i="1" s="1"/>
  <c r="AP1749" i="1"/>
  <c r="AR1749" i="1" s="1"/>
  <c r="X1243" i="1"/>
  <c r="AP1243" i="1"/>
  <c r="AR1243" i="1" s="1"/>
  <c r="AM1243" i="1"/>
  <c r="AN1243" i="1" s="1"/>
  <c r="X757" i="1"/>
  <c r="AM757" i="1"/>
  <c r="AN757" i="1" s="1"/>
  <c r="AP757" i="1"/>
  <c r="AR757" i="1" s="1"/>
  <c r="X223" i="1"/>
  <c r="AM223" i="1"/>
  <c r="AN223" i="1" s="1"/>
  <c r="AP223" i="1"/>
  <c r="AR223" i="1" s="1"/>
  <c r="X170" i="1"/>
  <c r="X412" i="1"/>
  <c r="AP412" i="1"/>
  <c r="AR412" i="1" s="1"/>
  <c r="AM412" i="1"/>
  <c r="AN412" i="1" s="1"/>
  <c r="X184" i="1"/>
  <c r="AP184" i="1"/>
  <c r="AR184" i="1" s="1"/>
  <c r="AM184" i="1"/>
  <c r="AN184" i="1" s="1"/>
  <c r="X1770" i="1"/>
  <c r="X1286" i="1"/>
  <c r="AM1286" i="1"/>
  <c r="AN1286" i="1" s="1"/>
  <c r="AP1286" i="1"/>
  <c r="AR1286" i="1" s="1"/>
  <c r="X800" i="1"/>
  <c r="AP800" i="1"/>
  <c r="AR800" i="1" s="1"/>
  <c r="AM800" i="1"/>
  <c r="AN800" i="1" s="1"/>
  <c r="X310" i="1"/>
  <c r="AM310" i="1"/>
  <c r="AN310" i="1" s="1"/>
  <c r="AP310" i="1"/>
  <c r="AR310" i="1" s="1"/>
  <c r="X1124" i="1"/>
  <c r="AP1124" i="1"/>
  <c r="AR1124" i="1" s="1"/>
  <c r="AM1124" i="1"/>
  <c r="AN1124" i="1" s="1"/>
  <c r="X477" i="1"/>
  <c r="AP477" i="1"/>
  <c r="AR477" i="1" s="1"/>
  <c r="AM477" i="1"/>
  <c r="AN477" i="1" s="1"/>
  <c r="X1756" i="1"/>
  <c r="AM1756" i="1"/>
  <c r="AN1756" i="1" s="1"/>
  <c r="AP1756" i="1"/>
  <c r="AR1756" i="1" s="1"/>
  <c r="X1932" i="1"/>
  <c r="X2129" i="1"/>
  <c r="AP2129" i="1"/>
  <c r="AR2129" i="1" s="1"/>
  <c r="AM2129" i="1"/>
  <c r="AN2129" i="1" s="1"/>
  <c r="X339" i="1"/>
  <c r="AP339" i="1"/>
  <c r="AR339" i="1" s="1"/>
  <c r="AM339" i="1"/>
  <c r="AN339" i="1" s="1"/>
  <c r="X1049" i="1"/>
  <c r="AP1049" i="1"/>
  <c r="AR1049" i="1" s="1"/>
  <c r="AM1049" i="1"/>
  <c r="AN1049" i="1" s="1"/>
  <c r="X1836" i="1"/>
  <c r="AM1836" i="1"/>
  <c r="AN1836" i="1" s="1"/>
  <c r="AP1836" i="1"/>
  <c r="AR1836" i="1" s="1"/>
  <c r="X1351" i="1"/>
  <c r="AP1351" i="1"/>
  <c r="AR1351" i="1" s="1"/>
  <c r="AM1351" i="1"/>
  <c r="AN1351" i="1" s="1"/>
  <c r="X865" i="1"/>
  <c r="AP865" i="1"/>
  <c r="AR865" i="1" s="1"/>
  <c r="AM865" i="1"/>
  <c r="AN865" i="1" s="1"/>
  <c r="X354" i="1"/>
  <c r="AP354" i="1"/>
  <c r="AR354" i="1" s="1"/>
  <c r="AM354" i="1"/>
  <c r="AN354" i="1" s="1"/>
  <c r="X125" i="1"/>
  <c r="AM125" i="1"/>
  <c r="AN125" i="1" s="1"/>
  <c r="AP125" i="1"/>
  <c r="AR125" i="1" s="1"/>
  <c r="X1404" i="1"/>
  <c r="AP1404" i="1"/>
  <c r="AR1404" i="1" s="1"/>
  <c r="AM1404" i="1"/>
  <c r="AN1404" i="1" s="1"/>
  <c r="X1137" i="1"/>
  <c r="AM1137" i="1"/>
  <c r="AN1137" i="1" s="1"/>
  <c r="AP1137" i="1"/>
  <c r="AR1137" i="1" s="1"/>
  <c r="X1746" i="1"/>
  <c r="X1262" i="1"/>
  <c r="AM1262" i="1"/>
  <c r="AN1262" i="1" s="1"/>
  <c r="AP1262" i="1"/>
  <c r="AR1262" i="1" s="1"/>
  <c r="X776" i="1"/>
  <c r="AP776" i="1"/>
  <c r="AR776" i="1" s="1"/>
  <c r="AM776" i="1"/>
  <c r="AN776" i="1" s="1"/>
  <c r="X286" i="1"/>
  <c r="AM286" i="1"/>
  <c r="AN286" i="1" s="1"/>
  <c r="AP286" i="1"/>
  <c r="AR286" i="1" s="1"/>
  <c r="X1895" i="1"/>
  <c r="AP1895" i="1"/>
  <c r="AR1895" i="1" s="1"/>
  <c r="AM1895" i="1"/>
  <c r="AN1895" i="1" s="1"/>
  <c r="X1761" i="1"/>
  <c r="AP1761" i="1"/>
  <c r="AR1761" i="1" s="1"/>
  <c r="AM1761" i="1"/>
  <c r="AN1761" i="1" s="1"/>
  <c r="X1672" i="1"/>
  <c r="AP1672" i="1"/>
  <c r="AR1672" i="1" s="1"/>
  <c r="AM1672" i="1"/>
  <c r="AN1672" i="1" s="1"/>
  <c r="X1759" i="1"/>
  <c r="X295" i="1"/>
  <c r="AM295" i="1"/>
  <c r="AN295" i="1" s="1"/>
  <c r="AP295" i="1"/>
  <c r="AR295" i="1" s="1"/>
  <c r="X1856" i="1"/>
  <c r="AP1856" i="1"/>
  <c r="AR1856" i="1" s="1"/>
  <c r="AM1856" i="1"/>
  <c r="AN1856" i="1" s="1"/>
  <c r="X1349" i="1"/>
  <c r="AP1349" i="1"/>
  <c r="AR1349" i="1" s="1"/>
  <c r="AM1349" i="1"/>
  <c r="AN1349" i="1" s="1"/>
  <c r="X841" i="1"/>
  <c r="AP841" i="1"/>
  <c r="AR841" i="1" s="1"/>
  <c r="AM841" i="1"/>
  <c r="AN841" i="1" s="1"/>
  <c r="X329" i="1"/>
  <c r="AP329" i="1"/>
  <c r="AR329" i="1" s="1"/>
  <c r="AM329" i="1"/>
  <c r="AN329" i="1" s="1"/>
  <c r="X485" i="1"/>
  <c r="AP485" i="1"/>
  <c r="AR485" i="1" s="1"/>
  <c r="AM485" i="1"/>
  <c r="AN485" i="1" s="1"/>
  <c r="X1826" i="1"/>
  <c r="AP1826" i="1"/>
  <c r="AR1826" i="1" s="1"/>
  <c r="AM1826" i="1"/>
  <c r="AN1826" i="1" s="1"/>
  <c r="X53" i="1"/>
  <c r="X1877" i="1"/>
  <c r="AM1877" i="1"/>
  <c r="AN1877" i="1" s="1"/>
  <c r="AP1877" i="1"/>
  <c r="AR1877" i="1" s="1"/>
  <c r="X1392" i="1"/>
  <c r="AM1392" i="1"/>
  <c r="AN1392" i="1" s="1"/>
  <c r="AP1392" i="1"/>
  <c r="AR1392" i="1" s="1"/>
  <c r="X907" i="1"/>
  <c r="AM907" i="1"/>
  <c r="AN907" i="1" s="1"/>
  <c r="AP907" i="1"/>
  <c r="AR907" i="1" s="1"/>
  <c r="X418" i="1"/>
  <c r="AM418" i="1"/>
  <c r="AN418" i="1" s="1"/>
  <c r="AP418" i="1"/>
  <c r="AR418" i="1" s="1"/>
  <c r="X659" i="1"/>
  <c r="AM659" i="1"/>
  <c r="AN659" i="1" s="1"/>
  <c r="AP659" i="1"/>
  <c r="AR659" i="1" s="1"/>
  <c r="X1099" i="1"/>
  <c r="AP1099" i="1"/>
  <c r="AR1099" i="1" s="1"/>
  <c r="AM1099" i="1"/>
  <c r="AN1099" i="1" s="1"/>
  <c r="X479" i="1"/>
  <c r="AP479" i="1"/>
  <c r="AR479" i="1" s="1"/>
  <c r="X1655" i="1"/>
  <c r="AP1655" i="1"/>
  <c r="AR1655" i="1" s="1"/>
  <c r="AM1655" i="1"/>
  <c r="AN1655" i="1" s="1"/>
  <c r="X1171" i="1"/>
  <c r="AP1171" i="1"/>
  <c r="AR1171" i="1" s="1"/>
  <c r="AM1171" i="1"/>
  <c r="AN1171" i="1" s="1"/>
  <c r="X683" i="1"/>
  <c r="AP683" i="1"/>
  <c r="AR683" i="1" s="1"/>
  <c r="AM683" i="1"/>
  <c r="AN683" i="1" s="1"/>
  <c r="X150" i="1"/>
  <c r="X1587" i="1"/>
  <c r="AP1587" i="1"/>
  <c r="AR1587" i="1" s="1"/>
  <c r="AM1587" i="1"/>
  <c r="AN1587" i="1" s="1"/>
  <c r="X1233" i="1"/>
  <c r="AM1233" i="1"/>
  <c r="AN1233" i="1" s="1"/>
  <c r="AP1233" i="1"/>
  <c r="AR1233" i="1" s="1"/>
  <c r="X564" i="1"/>
  <c r="AP564" i="1"/>
  <c r="AR564" i="1" s="1"/>
  <c r="AM564" i="1"/>
  <c r="AN564" i="1" s="1"/>
  <c r="X2029" i="1"/>
  <c r="AP2029" i="1"/>
  <c r="AR2029" i="1" s="1"/>
  <c r="AM2029" i="1"/>
  <c r="AN2029" i="1" s="1"/>
  <c r="X1522" i="1"/>
  <c r="X1038" i="1"/>
  <c r="AM1038" i="1"/>
  <c r="AN1038" i="1" s="1"/>
  <c r="AP1038" i="1"/>
  <c r="AR1038" i="1" s="1"/>
  <c r="X549" i="1"/>
  <c r="AP549" i="1"/>
  <c r="AR549" i="1" s="1"/>
  <c r="AM549" i="1"/>
  <c r="AN549" i="1" s="1"/>
  <c r="X61" i="1"/>
  <c r="AP61" i="1"/>
  <c r="AR61" i="1" s="1"/>
  <c r="AM61" i="1"/>
  <c r="AN61" i="1" s="1"/>
  <c r="X924" i="1"/>
  <c r="AM924" i="1"/>
  <c r="AN924" i="1" s="1"/>
  <c r="AP924" i="1"/>
  <c r="AR924" i="1" s="1"/>
  <c r="X1163" i="1"/>
  <c r="X1250" i="1"/>
  <c r="AP1250" i="1"/>
  <c r="AR1250" i="1" s="1"/>
  <c r="AM1250" i="1"/>
  <c r="AN1250" i="1" s="1"/>
  <c r="X1689" i="1"/>
  <c r="X1909" i="1"/>
  <c r="X108" i="1"/>
  <c r="AP108" i="1"/>
  <c r="AR108" i="1" s="1"/>
  <c r="AM108" i="1"/>
  <c r="AN108" i="1" s="1"/>
  <c r="X805" i="1"/>
  <c r="AP805" i="1"/>
  <c r="AR805" i="1" s="1"/>
  <c r="AM805" i="1"/>
  <c r="AN805" i="1" s="1"/>
  <c r="X1803" i="1"/>
  <c r="AP1803" i="1"/>
  <c r="AR1803" i="1" s="1"/>
  <c r="AM1803" i="1"/>
  <c r="AN1803" i="1" s="1"/>
  <c r="X1318" i="1"/>
  <c r="AP1318" i="1"/>
  <c r="AR1318" i="1" s="1"/>
  <c r="AM1318" i="1"/>
  <c r="AN1318" i="1" s="1"/>
  <c r="X832" i="1"/>
  <c r="X343" i="1"/>
  <c r="AP343" i="1"/>
  <c r="AR343" i="1" s="1"/>
  <c r="AM343" i="1"/>
  <c r="AN343" i="1" s="1"/>
  <c r="X1846" i="1"/>
  <c r="X1867" i="1"/>
  <c r="AM1867" i="1"/>
  <c r="AN1867" i="1" s="1"/>
  <c r="AP1867" i="1"/>
  <c r="AR1867" i="1" s="1"/>
  <c r="X1249" i="1"/>
  <c r="AM1249" i="1"/>
  <c r="AN1249" i="1" s="1"/>
  <c r="AP1249" i="1"/>
  <c r="AR1249" i="1" s="1"/>
  <c r="X1181" i="1"/>
  <c r="AM1181" i="1"/>
  <c r="AN1181" i="1" s="1"/>
  <c r="AP1181" i="1"/>
  <c r="AR1181" i="1" s="1"/>
  <c r="X181" i="1"/>
  <c r="AP181" i="1"/>
  <c r="AR181" i="1" s="1"/>
  <c r="AM181" i="1"/>
  <c r="AN181" i="1" s="1"/>
  <c r="X1819" i="1"/>
  <c r="AP1819" i="1"/>
  <c r="AR1819" i="1" s="1"/>
  <c r="AM1819" i="1"/>
  <c r="AN1819" i="1" s="1"/>
  <c r="X226" i="1"/>
  <c r="X2039" i="1"/>
  <c r="X336" i="1"/>
  <c r="AP336" i="1"/>
  <c r="AR336" i="1" s="1"/>
  <c r="AM336" i="1"/>
  <c r="AN336" i="1" s="1"/>
  <c r="X1388" i="1"/>
  <c r="X1441" i="1"/>
  <c r="AM1441" i="1"/>
  <c r="AN1441" i="1" s="1"/>
  <c r="AP1441" i="1"/>
  <c r="AR1441" i="1" s="1"/>
  <c r="X1276" i="1"/>
  <c r="X1735" i="1"/>
  <c r="AP1735" i="1"/>
  <c r="AR1735" i="1" s="1"/>
  <c r="AM1735" i="1"/>
  <c r="AN1735" i="1" s="1"/>
  <c r="X1569" i="1"/>
  <c r="AM1569" i="1"/>
  <c r="AN1569" i="1" s="1"/>
  <c r="AP1569" i="1"/>
  <c r="AR1569" i="1" s="1"/>
  <c r="X97" i="1"/>
  <c r="AM97" i="1"/>
  <c r="AN97" i="1" s="1"/>
  <c r="AP97" i="1"/>
  <c r="AR97" i="1" s="1"/>
  <c r="X1275" i="1"/>
  <c r="AM1275" i="1"/>
  <c r="AN1275" i="1" s="1"/>
  <c r="AP1275" i="1"/>
  <c r="AR1275" i="1" s="1"/>
  <c r="X1688" i="1"/>
  <c r="AP1688" i="1"/>
  <c r="AR1688" i="1" s="1"/>
  <c r="AM1688" i="1"/>
  <c r="AN1688" i="1" s="1"/>
  <c r="X1101" i="1"/>
  <c r="X934" i="1"/>
  <c r="AM934" i="1"/>
  <c r="AN934" i="1" s="1"/>
  <c r="AP934" i="1"/>
  <c r="AR934" i="1" s="1"/>
  <c r="X297" i="1"/>
  <c r="AP297" i="1"/>
  <c r="AR297" i="1" s="1"/>
  <c r="AM297" i="1"/>
  <c r="AN297" i="1" s="1"/>
  <c r="X1923" i="1"/>
  <c r="AM1923" i="1"/>
  <c r="AN1923" i="1" s="1"/>
  <c r="AP1923" i="1"/>
  <c r="AR1923" i="1" s="1"/>
  <c r="X530" i="1"/>
  <c r="AM530" i="1"/>
  <c r="AN530" i="1" s="1"/>
  <c r="AP530" i="1"/>
  <c r="AR530" i="1" s="1"/>
  <c r="X1347" i="1"/>
  <c r="AP1347" i="1"/>
  <c r="AR1347" i="1" s="1"/>
  <c r="AM1347" i="1"/>
  <c r="AN1347" i="1" s="1"/>
  <c r="X1542" i="1"/>
  <c r="AM1542" i="1"/>
  <c r="AN1542" i="1" s="1"/>
  <c r="AP1542" i="1"/>
  <c r="AR1542" i="1" s="1"/>
  <c r="X870" i="1"/>
  <c r="AM870" i="1"/>
  <c r="AN870" i="1" s="1"/>
  <c r="AP870" i="1"/>
  <c r="AR870" i="1" s="1"/>
  <c r="X2125" i="1"/>
  <c r="X378" i="1"/>
  <c r="AP378" i="1"/>
  <c r="AR378" i="1" s="1"/>
  <c r="AM378" i="1"/>
  <c r="AN378" i="1" s="1"/>
  <c r="X983" i="1"/>
  <c r="X2010" i="1"/>
  <c r="AM2010" i="1"/>
  <c r="AN2010" i="1" s="1"/>
  <c r="AP2010" i="1"/>
  <c r="AR2010" i="1" s="1"/>
  <c r="X350" i="1"/>
  <c r="AP350" i="1"/>
  <c r="AR350" i="1" s="1"/>
  <c r="AM350" i="1"/>
  <c r="AN350" i="1" s="1"/>
  <c r="X1025" i="1"/>
  <c r="AM1025" i="1"/>
  <c r="AN1025" i="1" s="1"/>
  <c r="AP1025" i="1"/>
  <c r="AR1025" i="1" s="1"/>
  <c r="X26" i="1"/>
  <c r="AP26" i="1"/>
  <c r="AR26" i="1" s="1"/>
  <c r="AM26" i="1"/>
  <c r="AN26" i="1" s="1"/>
  <c r="X624" i="1"/>
  <c r="AP624" i="1"/>
  <c r="AR624" i="1" s="1"/>
  <c r="AM624" i="1"/>
  <c r="AN624" i="1" s="1"/>
  <c r="X346" i="1"/>
  <c r="AP346" i="1"/>
  <c r="AR346" i="1" s="1"/>
  <c r="AM346" i="1"/>
  <c r="AN346" i="1" s="1"/>
  <c r="X523" i="1"/>
  <c r="AM523" i="1"/>
  <c r="AN523" i="1" s="1"/>
  <c r="AP523" i="1"/>
  <c r="AR523" i="1" s="1"/>
  <c r="X1483" i="1"/>
  <c r="AM1483" i="1"/>
  <c r="AN1483" i="1" s="1"/>
  <c r="AP1483" i="1"/>
  <c r="AR1483" i="1" s="1"/>
  <c r="X749" i="1"/>
  <c r="AM749" i="1"/>
  <c r="AN749" i="1" s="1"/>
  <c r="AP749" i="1"/>
  <c r="AR749" i="1" s="1"/>
  <c r="X974" i="1"/>
  <c r="AP974" i="1"/>
  <c r="AR974" i="1" s="1"/>
  <c r="AM974" i="1"/>
  <c r="AN974" i="1" s="1"/>
  <c r="X551" i="1"/>
  <c r="AM551" i="1"/>
  <c r="AN551" i="1" s="1"/>
  <c r="AP551" i="1"/>
  <c r="AR551" i="1" s="1"/>
  <c r="X305" i="1"/>
  <c r="AM305" i="1"/>
  <c r="AN305" i="1" s="1"/>
  <c r="AP305" i="1"/>
  <c r="AR305" i="1" s="1"/>
  <c r="X1170" i="1"/>
  <c r="AM1170" i="1"/>
  <c r="AN1170" i="1" s="1"/>
  <c r="AP1170" i="1"/>
  <c r="AR1170" i="1" s="1"/>
  <c r="X317" i="1"/>
  <c r="AP317" i="1"/>
  <c r="AR317" i="1" s="1"/>
  <c r="AM317" i="1"/>
  <c r="AN317" i="1" s="1"/>
  <c r="X1935" i="1"/>
  <c r="AM1935" i="1"/>
  <c r="AN1935" i="1" s="1"/>
  <c r="AP1935" i="1"/>
  <c r="AR1935" i="1" s="1"/>
  <c r="X965" i="1"/>
  <c r="X278" i="1"/>
  <c r="AP278" i="1"/>
  <c r="AR278" i="1" s="1"/>
  <c r="AM278" i="1"/>
  <c r="AN278" i="1" s="1"/>
  <c r="X1896" i="1"/>
  <c r="AP1896" i="1"/>
  <c r="AR1896" i="1" s="1"/>
  <c r="AM1896" i="1"/>
  <c r="AN1896" i="1" s="1"/>
  <c r="X2130" i="1"/>
  <c r="X1866" i="1"/>
  <c r="AM1866" i="1"/>
  <c r="AN1866" i="1" s="1"/>
  <c r="AP1866" i="1"/>
  <c r="AR1866" i="1" s="1"/>
  <c r="X980" i="1"/>
  <c r="AP980" i="1"/>
  <c r="AR980" i="1" s="1"/>
  <c r="AM980" i="1"/>
  <c r="AN980" i="1" s="1"/>
  <c r="X25" i="1"/>
  <c r="AP25" i="1"/>
  <c r="AR25" i="1" s="1"/>
  <c r="AM25" i="1"/>
  <c r="AN25" i="1" s="1"/>
  <c r="X1859" i="1"/>
  <c r="AM1859" i="1"/>
  <c r="AN1859" i="1" s="1"/>
  <c r="AP1859" i="1"/>
  <c r="AR1859" i="1" s="1"/>
  <c r="X1291" i="1"/>
  <c r="AM1291" i="1"/>
  <c r="AN1291" i="1" s="1"/>
  <c r="AP1291" i="1"/>
  <c r="AR1291" i="1" s="1"/>
  <c r="X2137" i="1"/>
  <c r="AP2137" i="1"/>
  <c r="AR2137" i="1" s="1"/>
  <c r="AM2137" i="1"/>
  <c r="AN2137" i="1" s="1"/>
  <c r="X120" i="1"/>
  <c r="AM120" i="1"/>
  <c r="AN120" i="1" s="1"/>
  <c r="AP120" i="1"/>
  <c r="AR120" i="1" s="1"/>
  <c r="X773" i="1"/>
  <c r="AP773" i="1"/>
  <c r="AR773" i="1" s="1"/>
  <c r="AM773" i="1"/>
  <c r="AN773" i="1" s="1"/>
  <c r="X1624" i="1"/>
  <c r="AP1624" i="1"/>
  <c r="AR1624" i="1" s="1"/>
  <c r="AM1624" i="1"/>
  <c r="AN1624" i="1" s="1"/>
  <c r="X1664" i="1"/>
  <c r="X434" i="1"/>
  <c r="AM434" i="1"/>
  <c r="AN434" i="1" s="1"/>
  <c r="AP434" i="1"/>
  <c r="AR434" i="1" s="1"/>
  <c r="X823" i="1"/>
  <c r="AP823" i="1"/>
  <c r="AR823" i="1" s="1"/>
  <c r="AM823" i="1"/>
  <c r="AN823" i="1" s="1"/>
  <c r="X1955" i="1"/>
  <c r="AP1955" i="1"/>
  <c r="AR1955" i="1" s="1"/>
  <c r="AM1955" i="1"/>
  <c r="AN1955" i="1" s="1"/>
  <c r="X1996" i="1"/>
  <c r="AP1996" i="1"/>
  <c r="AR1996" i="1" s="1"/>
  <c r="AM1996" i="1"/>
  <c r="AN1996" i="1" s="1"/>
  <c r="X1922" i="1"/>
  <c r="X1719" i="1"/>
  <c r="AP1719" i="1"/>
  <c r="AR1719" i="1" s="1"/>
  <c r="AM1719" i="1"/>
  <c r="AN1719" i="1" s="1"/>
  <c r="X1588" i="1"/>
  <c r="AM1588" i="1"/>
  <c r="AN1588" i="1" s="1"/>
  <c r="AP1588" i="1"/>
  <c r="AR1588" i="1" s="1"/>
  <c r="X1869" i="1"/>
  <c r="AP1869" i="1"/>
  <c r="AR1869" i="1" s="1"/>
  <c r="AM1869" i="1"/>
  <c r="AN1869" i="1" s="1"/>
  <c r="X2021" i="1"/>
  <c r="AM2021" i="1"/>
  <c r="AN2021" i="1" s="1"/>
  <c r="AP2021" i="1"/>
  <c r="AR2021" i="1" s="1"/>
  <c r="X1443" i="1"/>
  <c r="X1023" i="1"/>
  <c r="AM1023" i="1"/>
  <c r="AN1023" i="1" s="1"/>
  <c r="AP1023" i="1"/>
  <c r="AR1023" i="1" s="1"/>
  <c r="X415" i="1"/>
  <c r="AM415" i="1"/>
  <c r="AN415" i="1" s="1"/>
  <c r="AP415" i="1"/>
  <c r="AR415" i="1" s="1"/>
  <c r="X517" i="1"/>
  <c r="AP517" i="1"/>
  <c r="AR517" i="1" s="1"/>
  <c r="AM517" i="1"/>
  <c r="AN517" i="1" s="1"/>
  <c r="X1306" i="1"/>
  <c r="X1393" i="1"/>
  <c r="AM1393" i="1"/>
  <c r="AN1393" i="1" s="1"/>
  <c r="AP1393" i="1"/>
  <c r="AR1393" i="1" s="1"/>
  <c r="X1323" i="1"/>
  <c r="X194" i="1"/>
  <c r="AM194" i="1"/>
  <c r="AN194" i="1" s="1"/>
  <c r="AP194" i="1"/>
  <c r="AR194" i="1" s="1"/>
  <c r="X1541" i="1"/>
  <c r="AP1541" i="1"/>
  <c r="AR1541" i="1" s="1"/>
  <c r="AM1541" i="1"/>
  <c r="AN1541" i="1" s="1"/>
  <c r="X2107" i="1"/>
  <c r="AP2107" i="1"/>
  <c r="AR2107" i="1" s="1"/>
  <c r="AM2107" i="1"/>
  <c r="AN2107" i="1" s="1"/>
  <c r="X1847" i="1"/>
  <c r="AM1847" i="1"/>
  <c r="AN1847" i="1" s="1"/>
  <c r="AP1847" i="1"/>
  <c r="AR1847" i="1" s="1"/>
  <c r="X1362" i="1"/>
  <c r="AP1362" i="1"/>
  <c r="AR1362" i="1" s="1"/>
  <c r="AM1362" i="1"/>
  <c r="AN1362" i="1" s="1"/>
  <c r="X876" i="1"/>
  <c r="AM876" i="1"/>
  <c r="AN876" i="1" s="1"/>
  <c r="AP876" i="1"/>
  <c r="AR876" i="1" s="1"/>
  <c r="X537" i="1"/>
  <c r="AP537" i="1"/>
  <c r="AR537" i="1" s="1"/>
  <c r="AM537" i="1"/>
  <c r="AN537" i="1" s="1"/>
  <c r="X1950" i="1"/>
  <c r="AP1950" i="1"/>
  <c r="AR1950" i="1" s="1"/>
  <c r="AM1950" i="1"/>
  <c r="AN1950" i="1" s="1"/>
  <c r="X914" i="1"/>
  <c r="AP914" i="1"/>
  <c r="AR914" i="1" s="1"/>
  <c r="AM914" i="1"/>
  <c r="AN914" i="1" s="1"/>
  <c r="X702" i="1"/>
  <c r="AM702" i="1"/>
  <c r="AN702" i="1" s="1"/>
  <c r="AP702" i="1"/>
  <c r="AR702" i="1" s="1"/>
  <c r="X212" i="1"/>
  <c r="AP212" i="1"/>
  <c r="AR212" i="1" s="1"/>
  <c r="AM212" i="1"/>
  <c r="AN212" i="1" s="1"/>
  <c r="X1993" i="1"/>
  <c r="AP1993" i="1"/>
  <c r="AR1993" i="1" s="1"/>
  <c r="AM1993" i="1"/>
  <c r="AN1993" i="1" s="1"/>
  <c r="X1001" i="1"/>
  <c r="AP1001" i="1"/>
  <c r="AR1001" i="1" s="1"/>
  <c r="X513" i="1"/>
  <c r="AP513" i="1"/>
  <c r="AR513" i="1" s="1"/>
  <c r="AM513" i="1"/>
  <c r="AN513" i="1" s="1"/>
  <c r="X1100" i="1"/>
  <c r="AP1100" i="1"/>
  <c r="AR1100" i="1" s="1"/>
  <c r="AM1100" i="1"/>
  <c r="AN1100" i="1" s="1"/>
  <c r="X1771" i="1"/>
  <c r="X779" i="1"/>
  <c r="AM779" i="1"/>
  <c r="AN779" i="1" s="1"/>
  <c r="AP779" i="1"/>
  <c r="AR779" i="1" s="1"/>
  <c r="X245" i="1"/>
  <c r="AP245" i="1"/>
  <c r="AR245" i="1" s="1"/>
  <c r="X746" i="1"/>
  <c r="AM746" i="1"/>
  <c r="AN746" i="1" s="1"/>
  <c r="AP746" i="1"/>
  <c r="AR746" i="1" s="1"/>
  <c r="X1793" i="1"/>
  <c r="AP1793" i="1"/>
  <c r="AR1793" i="1" s="1"/>
  <c r="AM1793" i="1"/>
  <c r="AN1793" i="1" s="1"/>
  <c r="X822" i="1"/>
  <c r="AP822" i="1"/>
  <c r="AR822" i="1" s="1"/>
  <c r="AM822" i="1"/>
  <c r="AN822" i="1" s="1"/>
  <c r="X332" i="1"/>
  <c r="AP332" i="1"/>
  <c r="AR332" i="1" s="1"/>
  <c r="AM332" i="1"/>
  <c r="AN332" i="1" s="1"/>
  <c r="X855" i="1"/>
  <c r="AP855" i="1"/>
  <c r="AR855" i="1" s="1"/>
  <c r="AM855" i="1"/>
  <c r="AN855" i="1" s="1"/>
  <c r="X2108" i="1"/>
  <c r="AM2108" i="1"/>
  <c r="AN2108" i="1" s="1"/>
  <c r="AP2108" i="1"/>
  <c r="AR2108" i="1" s="1"/>
  <c r="X383" i="1"/>
  <c r="AP383" i="1"/>
  <c r="AR383" i="1" s="1"/>
  <c r="AM383" i="1"/>
  <c r="AN383" i="1" s="1"/>
  <c r="X1858" i="1"/>
  <c r="AM1858" i="1"/>
  <c r="AN1858" i="1" s="1"/>
  <c r="AP1858" i="1"/>
  <c r="AR1858" i="1" s="1"/>
  <c r="X888" i="1"/>
  <c r="AM888" i="1"/>
  <c r="AN888" i="1" s="1"/>
  <c r="AP888" i="1"/>
  <c r="AR888" i="1" s="1"/>
  <c r="X770" i="1"/>
  <c r="AM770" i="1"/>
  <c r="AN770" i="1" s="1"/>
  <c r="AP770" i="1"/>
  <c r="AR770" i="1" s="1"/>
  <c r="X1445" i="1"/>
  <c r="X1284" i="1"/>
  <c r="AM1284" i="1"/>
  <c r="AN1284" i="1" s="1"/>
  <c r="AP1284" i="1"/>
  <c r="AR1284" i="1" s="1"/>
  <c r="X308" i="1"/>
  <c r="AM308" i="1"/>
  <c r="AN308" i="1" s="1"/>
  <c r="AP308" i="1"/>
  <c r="AR308" i="1" s="1"/>
  <c r="X1916" i="1"/>
  <c r="AM1916" i="1"/>
  <c r="AN1916" i="1" s="1"/>
  <c r="AP1916" i="1"/>
  <c r="AR1916" i="1" s="1"/>
  <c r="X1738" i="1"/>
  <c r="AP1738" i="1"/>
  <c r="AR1738" i="1" s="1"/>
  <c r="AM1738" i="1"/>
  <c r="AN1738" i="1" s="1"/>
  <c r="X540" i="1"/>
  <c r="AP540" i="1"/>
  <c r="AR540" i="1" s="1"/>
  <c r="AM540" i="1"/>
  <c r="AN540" i="1" s="1"/>
  <c r="X1371" i="1"/>
  <c r="AP1371" i="1"/>
  <c r="AR1371" i="1" s="1"/>
  <c r="AM1371" i="1"/>
  <c r="AN1371" i="1" s="1"/>
  <c r="X352" i="1"/>
  <c r="AP352" i="1"/>
  <c r="AR352" i="1" s="1"/>
  <c r="AM352" i="1"/>
  <c r="AN352" i="1" s="1"/>
  <c r="X2002" i="1"/>
  <c r="AM2002" i="1"/>
  <c r="AN2002" i="1" s="1"/>
  <c r="AP2002" i="1"/>
  <c r="AR2002" i="1" s="1"/>
  <c r="X1899" i="1"/>
  <c r="AM1899" i="1"/>
  <c r="AN1899" i="1" s="1"/>
  <c r="AP1899" i="1"/>
  <c r="AR1899" i="1" s="1"/>
  <c r="X929" i="1"/>
  <c r="AM929" i="1"/>
  <c r="AN929" i="1" s="1"/>
  <c r="AP929" i="1"/>
  <c r="AR929" i="1" s="1"/>
  <c r="X1014" i="1"/>
  <c r="AP1014" i="1"/>
  <c r="AR1014" i="1" s="1"/>
  <c r="AM1014" i="1"/>
  <c r="AN1014" i="1" s="1"/>
  <c r="X496" i="1"/>
  <c r="AM496" i="1"/>
  <c r="AN496" i="1" s="1"/>
  <c r="AP496" i="1"/>
  <c r="AR496" i="1" s="1"/>
  <c r="X1193" i="1"/>
  <c r="AP1193" i="1"/>
  <c r="AR1193" i="1" s="1"/>
  <c r="AM1193" i="1"/>
  <c r="AN1193" i="1" s="1"/>
  <c r="X172" i="1"/>
  <c r="AM172" i="1"/>
  <c r="AN172" i="1" s="1"/>
  <c r="AP172" i="1"/>
  <c r="AR172" i="1" s="1"/>
  <c r="X1431" i="1"/>
  <c r="AP1431" i="1"/>
  <c r="AR1431" i="1" s="1"/>
  <c r="AM1431" i="1"/>
  <c r="AN1431" i="1" s="1"/>
  <c r="X2051" i="1"/>
  <c r="X1060" i="1"/>
  <c r="AM1060" i="1"/>
  <c r="AN1060" i="1" s="1"/>
  <c r="AP1060" i="1"/>
  <c r="AR1060" i="1" s="1"/>
  <c r="X83" i="1"/>
  <c r="AP83" i="1"/>
  <c r="AR83" i="1" s="1"/>
  <c r="AM83" i="1"/>
  <c r="AN83" i="1" s="1"/>
  <c r="X1251" i="1"/>
  <c r="AM1251" i="1"/>
  <c r="AN1251" i="1" s="1"/>
  <c r="AP1251" i="1"/>
  <c r="AR1251" i="1" s="1"/>
  <c r="X1755" i="1"/>
  <c r="AP1755" i="1"/>
  <c r="AR1755" i="1" s="1"/>
  <c r="AM1755" i="1"/>
  <c r="AN1755" i="1" s="1"/>
  <c r="X29" i="1"/>
  <c r="AM29" i="1"/>
  <c r="AN29" i="1" s="1"/>
  <c r="AP29" i="1"/>
  <c r="AR29" i="1" s="1"/>
  <c r="X1825" i="1"/>
  <c r="AP1825" i="1"/>
  <c r="AR1825" i="1" s="1"/>
  <c r="AM1825" i="1"/>
  <c r="AN1825" i="1" s="1"/>
  <c r="X854" i="1"/>
  <c r="AP854" i="1"/>
  <c r="AR854" i="1" s="1"/>
  <c r="AM854" i="1"/>
  <c r="AN854" i="1" s="1"/>
  <c r="X365" i="1"/>
  <c r="AM365" i="1"/>
  <c r="AN365" i="1" s="1"/>
  <c r="AP365" i="1"/>
  <c r="AR365" i="1" s="1"/>
  <c r="X1933" i="1"/>
  <c r="AM1933" i="1"/>
  <c r="AN1933" i="1" s="1"/>
  <c r="AP1933" i="1"/>
  <c r="AR1933" i="1" s="1"/>
  <c r="X1447" i="1"/>
  <c r="AP1447" i="1"/>
  <c r="AR1447" i="1" s="1"/>
  <c r="AM1447" i="1"/>
  <c r="AN1447" i="1" s="1"/>
  <c r="X228" i="1"/>
  <c r="AP228" i="1"/>
  <c r="AR228" i="1" s="1"/>
  <c r="AM228" i="1"/>
  <c r="AN228" i="1" s="1"/>
  <c r="X492" i="1"/>
  <c r="AM492" i="1"/>
  <c r="AN492" i="1" s="1"/>
  <c r="AP492" i="1"/>
  <c r="AR492" i="1" s="1"/>
  <c r="X1863" i="1"/>
  <c r="AM1863" i="1"/>
  <c r="AN1863" i="1" s="1"/>
  <c r="AP1863" i="1"/>
  <c r="AR1863" i="1" s="1"/>
  <c r="X314" i="1"/>
  <c r="AM314" i="1"/>
  <c r="AN314" i="1" s="1"/>
  <c r="AP314" i="1"/>
  <c r="AR314" i="1" s="1"/>
  <c r="X426" i="1"/>
  <c r="AM426" i="1"/>
  <c r="AN426" i="1" s="1"/>
  <c r="AP426" i="1"/>
  <c r="AR426" i="1" s="1"/>
  <c r="X1906" i="1"/>
  <c r="AM1906" i="1"/>
  <c r="AN1906" i="1" s="1"/>
  <c r="AP1906" i="1"/>
  <c r="AR1906" i="1" s="1"/>
  <c r="X1377" i="1"/>
  <c r="AM1377" i="1"/>
  <c r="AN1377" i="1" s="1"/>
  <c r="AP1377" i="1"/>
  <c r="AR1377" i="1" s="1"/>
  <c r="X869" i="1"/>
  <c r="AP869" i="1"/>
  <c r="AR869" i="1" s="1"/>
  <c r="AM869" i="1"/>
  <c r="AN869" i="1" s="1"/>
  <c r="X358" i="1"/>
  <c r="AP358" i="1"/>
  <c r="AR358" i="1" s="1"/>
  <c r="AM358" i="1"/>
  <c r="AN358" i="1" s="1"/>
  <c r="X459" i="1"/>
  <c r="AM459" i="1"/>
  <c r="AN459" i="1" s="1"/>
  <c r="AP459" i="1"/>
  <c r="AR459" i="1" s="1"/>
  <c r="X1356" i="1"/>
  <c r="AP1356" i="1"/>
  <c r="AR1356" i="1" s="1"/>
  <c r="AM1356" i="1"/>
  <c r="AN1356" i="1" s="1"/>
  <c r="X58" i="1"/>
  <c r="AP58" i="1"/>
  <c r="AR58" i="1" s="1"/>
  <c r="AM58" i="1"/>
  <c r="AN58" i="1" s="1"/>
  <c r="X327" i="1"/>
  <c r="AP327" i="1"/>
  <c r="AR327" i="1" s="1"/>
  <c r="AM327" i="1"/>
  <c r="AN327" i="1" s="1"/>
  <c r="X1184" i="1"/>
  <c r="AP1184" i="1"/>
  <c r="AR1184" i="1" s="1"/>
  <c r="AM1184" i="1"/>
  <c r="AN1184" i="1" s="1"/>
  <c r="X1949" i="1"/>
  <c r="AM1949" i="1"/>
  <c r="AN1949" i="1" s="1"/>
  <c r="AP1949" i="1"/>
  <c r="AR1949" i="1" s="1"/>
  <c r="X1464" i="1"/>
  <c r="AP1464" i="1"/>
  <c r="AR1464" i="1" s="1"/>
  <c r="AM1464" i="1"/>
  <c r="AN1464" i="1" s="1"/>
  <c r="X957" i="1"/>
  <c r="AM957" i="1"/>
  <c r="AN957" i="1" s="1"/>
  <c r="AP957" i="1"/>
  <c r="AR957" i="1" s="1"/>
  <c r="X468" i="1"/>
  <c r="AP468" i="1"/>
  <c r="AR468" i="1" s="1"/>
  <c r="AM468" i="1"/>
  <c r="AN468" i="1" s="1"/>
  <c r="X771" i="1"/>
  <c r="AM771" i="1"/>
  <c r="AN771" i="1" s="1"/>
  <c r="AP771" i="1"/>
  <c r="AR771" i="1" s="1"/>
  <c r="X478" i="1"/>
  <c r="AP478" i="1"/>
  <c r="AR478" i="1" s="1"/>
  <c r="AM478" i="1"/>
  <c r="AN478" i="1" s="1"/>
  <c r="X583" i="1"/>
  <c r="AM583" i="1"/>
  <c r="AN583" i="1" s="1"/>
  <c r="AP583" i="1"/>
  <c r="AR583" i="1" s="1"/>
  <c r="X1727" i="1"/>
  <c r="AM1727" i="1"/>
  <c r="AN1727" i="1" s="1"/>
  <c r="AP1727" i="1"/>
  <c r="AR1727" i="1" s="1"/>
  <c r="X2057" i="1"/>
  <c r="AM2057" i="1"/>
  <c r="AN2057" i="1" s="1"/>
  <c r="AP2057" i="1"/>
  <c r="AR2057" i="1" s="1"/>
  <c r="X734" i="1"/>
  <c r="AM734" i="1"/>
  <c r="AN734" i="1" s="1"/>
  <c r="AP734" i="1"/>
  <c r="AR734" i="1" s="1"/>
  <c r="X201" i="1"/>
  <c r="AP201" i="1"/>
  <c r="AR201" i="1" s="1"/>
  <c r="AM201" i="1"/>
  <c r="AN201" i="1" s="1"/>
  <c r="X707" i="1"/>
  <c r="AP707" i="1"/>
  <c r="AR707" i="1" s="1"/>
  <c r="AN707" i="1"/>
  <c r="X57" i="1"/>
  <c r="AP57" i="1"/>
  <c r="AR57" i="1" s="1"/>
  <c r="AM57" i="1"/>
  <c r="AN57" i="1" s="1"/>
  <c r="X1424" i="1"/>
  <c r="AP1424" i="1"/>
  <c r="AR1424" i="1" s="1"/>
  <c r="AM1424" i="1"/>
  <c r="AN1424" i="1" s="1"/>
  <c r="X1748" i="1"/>
  <c r="AP1748" i="1"/>
  <c r="AR1748" i="1" s="1"/>
  <c r="AM1748" i="1"/>
  <c r="AN1748" i="1" s="1"/>
  <c r="X1264" i="1"/>
  <c r="AM1264" i="1"/>
  <c r="AN1264" i="1" s="1"/>
  <c r="AP1264" i="1"/>
  <c r="AR1264" i="1" s="1"/>
  <c r="X778" i="1"/>
  <c r="AM778" i="1"/>
  <c r="AN778" i="1" s="1"/>
  <c r="AP778" i="1"/>
  <c r="AR778" i="1" s="1"/>
  <c r="X288" i="1"/>
  <c r="AP288" i="1"/>
  <c r="AR288" i="1" s="1"/>
  <c r="AM288" i="1"/>
  <c r="AN288" i="1" s="1"/>
  <c r="X792" i="1"/>
  <c r="AM792" i="1"/>
  <c r="AN792" i="1" s="1"/>
  <c r="AP792" i="1"/>
  <c r="AR792" i="1" s="1"/>
  <c r="X122" i="1"/>
  <c r="AP122" i="1"/>
  <c r="AR122" i="1" s="1"/>
  <c r="AM122" i="1"/>
  <c r="AN122" i="1" s="1"/>
  <c r="X1712" i="1"/>
  <c r="X1844" i="1"/>
  <c r="AP1844" i="1"/>
  <c r="AR1844" i="1" s="1"/>
  <c r="AM1844" i="1"/>
  <c r="AN1844" i="1" s="1"/>
  <c r="X2019" i="1"/>
  <c r="X178" i="1"/>
  <c r="AP178" i="1"/>
  <c r="AR178" i="1" s="1"/>
  <c r="AM178" i="1"/>
  <c r="AN178" i="1" s="1"/>
  <c r="X982" i="1"/>
  <c r="X1814" i="1"/>
  <c r="X1329" i="1"/>
  <c r="AP1329" i="1"/>
  <c r="AR1329" i="1" s="1"/>
  <c r="AM1329" i="1"/>
  <c r="AN1329" i="1" s="1"/>
  <c r="X843" i="1"/>
  <c r="AP843" i="1"/>
  <c r="AR843" i="1" s="1"/>
  <c r="AM843" i="1"/>
  <c r="AN843" i="1" s="1"/>
  <c r="X331" i="1"/>
  <c r="AM331" i="1"/>
  <c r="AN331" i="1" s="1"/>
  <c r="AP331" i="1"/>
  <c r="AR331" i="1" s="1"/>
  <c r="X1717" i="1"/>
  <c r="AP1717" i="1"/>
  <c r="AR1717" i="1" s="1"/>
  <c r="AM1717" i="1"/>
  <c r="AN1717" i="1" s="1"/>
  <c r="X941" i="1"/>
  <c r="AP941" i="1"/>
  <c r="AR941" i="1" s="1"/>
  <c r="AM941" i="1"/>
  <c r="AN941" i="1" s="1"/>
  <c r="X827" i="1"/>
  <c r="AM827" i="1"/>
  <c r="AN827" i="1" s="1"/>
  <c r="AP827" i="1"/>
  <c r="AR827" i="1" s="1"/>
  <c r="X1724" i="1"/>
  <c r="X1240" i="1"/>
  <c r="AP1240" i="1"/>
  <c r="AR1240" i="1" s="1"/>
  <c r="AM1240" i="1"/>
  <c r="AN1240" i="1" s="1"/>
  <c r="X754" i="1"/>
  <c r="AP754" i="1"/>
  <c r="AR754" i="1" s="1"/>
  <c r="AM754" i="1"/>
  <c r="AN754" i="1" s="1"/>
  <c r="X264" i="1"/>
  <c r="AM264" i="1"/>
  <c r="AN264" i="1" s="1"/>
  <c r="AP264" i="1"/>
  <c r="AR264" i="1" s="1"/>
  <c r="X1762" i="1"/>
  <c r="X1651" i="1"/>
  <c r="AM1651" i="1"/>
  <c r="AN1651" i="1" s="1"/>
  <c r="AP1651" i="1"/>
  <c r="AR1651" i="1" s="1"/>
  <c r="X1606" i="1"/>
  <c r="AP1606" i="1"/>
  <c r="AR1606" i="1" s="1"/>
  <c r="AM1606" i="1"/>
  <c r="AN1606" i="1" s="1"/>
  <c r="X1649" i="1"/>
  <c r="AP1649" i="1"/>
  <c r="AR1649" i="1" s="1"/>
  <c r="AM1649" i="1"/>
  <c r="AN1649" i="1" s="1"/>
  <c r="X1512" i="1"/>
  <c r="AP1512" i="1"/>
  <c r="AR1512" i="1" s="1"/>
  <c r="AM1512" i="1"/>
  <c r="AN1512" i="1" s="1"/>
  <c r="X1834" i="1"/>
  <c r="AM1834" i="1"/>
  <c r="AN1834" i="1" s="1"/>
  <c r="AP1834" i="1"/>
  <c r="AR1834" i="1" s="1"/>
  <c r="X1305" i="1"/>
  <c r="AP1305" i="1"/>
  <c r="AR1305" i="1" s="1"/>
  <c r="AM1305" i="1"/>
  <c r="AN1305" i="1" s="1"/>
  <c r="X819" i="1"/>
  <c r="AP819" i="1"/>
  <c r="AR819" i="1" s="1"/>
  <c r="AM819" i="1"/>
  <c r="AN819" i="1" s="1"/>
  <c r="X285" i="1"/>
  <c r="AM285" i="1"/>
  <c r="AN285" i="1" s="1"/>
  <c r="AP285" i="1"/>
  <c r="AR285" i="1" s="1"/>
  <c r="X1696" i="1"/>
  <c r="X1671" i="1"/>
  <c r="AP1671" i="1"/>
  <c r="AR1671" i="1" s="1"/>
  <c r="AM1671" i="1"/>
  <c r="AN1671" i="1" s="1"/>
  <c r="X1337" i="1"/>
  <c r="AP1337" i="1"/>
  <c r="AR1337" i="1" s="1"/>
  <c r="AM1337" i="1"/>
  <c r="AN1337" i="1" s="1"/>
  <c r="X1855" i="1"/>
  <c r="AP1855" i="1"/>
  <c r="AR1855" i="1" s="1"/>
  <c r="AM1855" i="1"/>
  <c r="AN1855" i="1" s="1"/>
  <c r="X1370" i="1"/>
  <c r="X885" i="1"/>
  <c r="AM885" i="1"/>
  <c r="AN885" i="1" s="1"/>
  <c r="AP885" i="1"/>
  <c r="AR885" i="1" s="1"/>
  <c r="X395" i="1"/>
  <c r="AP395" i="1"/>
  <c r="AR395" i="1" s="1"/>
  <c r="AM395" i="1"/>
  <c r="AN395" i="1" s="1"/>
  <c r="X104" i="1"/>
  <c r="AP104" i="1"/>
  <c r="AR104" i="1" s="1"/>
  <c r="AM104" i="1"/>
  <c r="AN104" i="1" s="1"/>
  <c r="X722" i="1"/>
  <c r="AM722" i="1"/>
  <c r="AN722" i="1" s="1"/>
  <c r="AP722" i="1"/>
  <c r="AR722" i="1" s="1"/>
  <c r="X2140" i="1"/>
  <c r="X1633" i="1"/>
  <c r="AP1633" i="1"/>
  <c r="AR1633" i="1" s="1"/>
  <c r="AM1633" i="1"/>
  <c r="AN1633" i="1" s="1"/>
  <c r="X1149" i="1"/>
  <c r="AP1149" i="1"/>
  <c r="AR1149" i="1" s="1"/>
  <c r="AM1149" i="1"/>
  <c r="AN1149" i="1" s="1"/>
  <c r="X661" i="1"/>
  <c r="AP661" i="1"/>
  <c r="AR661" i="1" s="1"/>
  <c r="AM661" i="1"/>
  <c r="AN661" i="1" s="1"/>
  <c r="X128" i="1"/>
  <c r="AM128" i="1"/>
  <c r="AN128" i="1" s="1"/>
  <c r="AP128" i="1"/>
  <c r="AR128" i="1" s="1"/>
  <c r="X1477" i="1"/>
  <c r="AM1477" i="1"/>
  <c r="AN1477" i="1" s="1"/>
  <c r="AP1477" i="1"/>
  <c r="AR1477" i="1" s="1"/>
  <c r="X968" i="1"/>
  <c r="AM968" i="1"/>
  <c r="AN968" i="1" s="1"/>
  <c r="AP968" i="1"/>
  <c r="AR968" i="1" s="1"/>
  <c r="X342" i="1"/>
  <c r="AP342" i="1"/>
  <c r="AR342" i="1" s="1"/>
  <c r="AM342" i="1"/>
  <c r="AN342" i="1" s="1"/>
  <c r="X2007" i="1"/>
  <c r="AM2007" i="1"/>
  <c r="AN2007" i="1" s="1"/>
  <c r="AP2007" i="1"/>
  <c r="AR2007" i="1" s="1"/>
  <c r="X1500" i="1"/>
  <c r="AP1500" i="1"/>
  <c r="AR1500" i="1" s="1"/>
  <c r="AM1500" i="1"/>
  <c r="AN1500" i="1" s="1"/>
  <c r="X1015" i="1"/>
  <c r="AP1015" i="1"/>
  <c r="AR1015" i="1" s="1"/>
  <c r="AM1015" i="1"/>
  <c r="AN1015" i="1" s="1"/>
  <c r="X527" i="1"/>
  <c r="AM527" i="1"/>
  <c r="AN527" i="1" s="1"/>
  <c r="AP527" i="1"/>
  <c r="AR527" i="1" s="1"/>
  <c r="X39" i="1"/>
  <c r="AP39" i="1"/>
  <c r="AR39" i="1" s="1"/>
  <c r="AM39" i="1"/>
  <c r="AN39" i="1" s="1"/>
  <c r="X612" i="1"/>
  <c r="AM612" i="1"/>
  <c r="AN612" i="1" s="1"/>
  <c r="AP612" i="1"/>
  <c r="AR612" i="1" s="1"/>
  <c r="X1075" i="1"/>
  <c r="AP1075" i="1"/>
  <c r="AR1075" i="1" s="1"/>
  <c r="AM1075" i="1"/>
  <c r="AN1075" i="1" s="1"/>
  <c r="X1140" i="1"/>
  <c r="AM1140" i="1"/>
  <c r="AN1140" i="1" s="1"/>
  <c r="AP1140" i="1"/>
  <c r="AR1140" i="1" s="1"/>
  <c r="X1579" i="1"/>
  <c r="AM1579" i="1"/>
  <c r="AN1579" i="1" s="1"/>
  <c r="AP1579" i="1"/>
  <c r="AR1579" i="1" s="1"/>
  <c r="X1821" i="1"/>
  <c r="AP1821" i="1"/>
  <c r="AR1821" i="1" s="1"/>
  <c r="AM1821" i="1"/>
  <c r="AN1821" i="1" s="1"/>
  <c r="X2106" i="1"/>
  <c r="AP2106" i="1"/>
  <c r="AR2106" i="1" s="1"/>
  <c r="AM2106" i="1"/>
  <c r="AN2106" i="1" s="1"/>
  <c r="X738" i="1"/>
  <c r="AM738" i="1"/>
  <c r="AN738" i="1" s="1"/>
  <c r="AP738" i="1"/>
  <c r="AR738" i="1" s="1"/>
  <c r="X1780" i="1"/>
  <c r="AM1780" i="1"/>
  <c r="AN1780" i="1" s="1"/>
  <c r="AP1780" i="1"/>
  <c r="AR1780" i="1" s="1"/>
  <c r="X1296" i="1"/>
  <c r="AM1296" i="1"/>
  <c r="AN1296" i="1" s="1"/>
  <c r="AP1296" i="1"/>
  <c r="AR1296" i="1" s="1"/>
  <c r="X163" i="1"/>
  <c r="AP163" i="1"/>
  <c r="AR163" i="1" s="1"/>
  <c r="AM163" i="1"/>
  <c r="AN163" i="1" s="1"/>
  <c r="X320" i="1"/>
  <c r="AP320" i="1"/>
  <c r="AR320" i="1" s="1"/>
  <c r="AM320" i="1"/>
  <c r="AN320" i="1" s="1"/>
  <c r="X1824" i="1"/>
  <c r="AP1824" i="1"/>
  <c r="AR1824" i="1" s="1"/>
  <c r="AM1824" i="1"/>
  <c r="AN1824" i="1" s="1"/>
  <c r="X1778" i="1"/>
  <c r="AM1778" i="1"/>
  <c r="AN1778" i="1" s="1"/>
  <c r="AP1778" i="1"/>
  <c r="AR1778" i="1" s="1"/>
  <c r="X1398" i="1"/>
  <c r="AP1398" i="1"/>
  <c r="AR1398" i="1" s="1"/>
  <c r="AM1398" i="1"/>
  <c r="AN1398" i="1" s="1"/>
  <c r="X449" i="1"/>
  <c r="AP449" i="1"/>
  <c r="AR449" i="1" s="1"/>
  <c r="X582" i="1"/>
  <c r="AP582" i="1"/>
  <c r="AR582" i="1" s="1"/>
  <c r="AM582" i="1"/>
  <c r="AN582" i="1" s="1"/>
  <c r="X782" i="1"/>
  <c r="AM782" i="1"/>
  <c r="AN782" i="1" s="1"/>
  <c r="AP782" i="1"/>
  <c r="AR782" i="1" s="1"/>
  <c r="X71" i="1"/>
  <c r="AP71" i="1"/>
  <c r="AR71" i="1" s="1"/>
  <c r="AM71" i="1"/>
  <c r="AN71" i="1" s="1"/>
  <c r="X1995" i="1"/>
  <c r="AP1995" i="1"/>
  <c r="AR1995" i="1" s="1"/>
  <c r="AM1995" i="1"/>
  <c r="AN1995" i="1" s="1"/>
  <c r="X292" i="1"/>
  <c r="AP292" i="1"/>
  <c r="AR292" i="1" s="1"/>
  <c r="AM292" i="1"/>
  <c r="AN292" i="1" s="1"/>
  <c r="X92" i="1"/>
  <c r="AM92" i="1"/>
  <c r="AN92" i="1" s="1"/>
  <c r="AP92" i="1"/>
  <c r="AR92" i="1" s="1"/>
  <c r="X542" i="1"/>
  <c r="AM542" i="1"/>
  <c r="AN542" i="1" s="1"/>
  <c r="AP542" i="1"/>
  <c r="AR542" i="1" s="1"/>
  <c r="X1830" i="1"/>
  <c r="X66" i="1"/>
  <c r="AM66" i="1"/>
  <c r="AN66" i="1" s="1"/>
  <c r="AP66" i="1"/>
  <c r="AR66" i="1" s="1"/>
  <c r="X255" i="1"/>
  <c r="AM255" i="1"/>
  <c r="AN255" i="1" s="1"/>
  <c r="AP255" i="1"/>
  <c r="AR255" i="1" s="1"/>
  <c r="X129" i="1"/>
  <c r="AP129" i="1"/>
  <c r="AR129" i="1" s="1"/>
  <c r="AM129" i="1"/>
  <c r="AN129" i="1" s="1"/>
  <c r="X1829" i="1"/>
  <c r="AP1829" i="1"/>
  <c r="AR1829" i="1" s="1"/>
  <c r="AM1829" i="1"/>
  <c r="AN1829" i="1" s="1"/>
  <c r="X893" i="1"/>
  <c r="AP893" i="1"/>
  <c r="AR893" i="1" s="1"/>
  <c r="X70" i="1"/>
  <c r="AP70" i="1"/>
  <c r="AR70" i="1" s="1"/>
  <c r="AM70" i="1"/>
  <c r="AN70" i="1" s="1"/>
  <c r="X1128" i="1"/>
  <c r="AM1128" i="1"/>
  <c r="AN1128" i="1" s="1"/>
  <c r="AP1128" i="1"/>
  <c r="AR1128" i="1" s="1"/>
  <c r="X1543" i="1"/>
  <c r="AM1543" i="1"/>
  <c r="AN1543" i="1" s="1"/>
  <c r="AP1543" i="1"/>
  <c r="AR1543" i="1" s="1"/>
  <c r="X44" i="1"/>
  <c r="AM44" i="1"/>
  <c r="AN44" i="1" s="1"/>
  <c r="AP44" i="1"/>
  <c r="AR44" i="1" s="1"/>
  <c r="X367" i="1"/>
  <c r="AP367" i="1"/>
  <c r="AR367" i="1" s="1"/>
  <c r="AM367" i="1"/>
  <c r="AN367" i="1" s="1"/>
  <c r="X595" i="1"/>
  <c r="AP595" i="1"/>
  <c r="AR595" i="1" s="1"/>
  <c r="AM595" i="1"/>
  <c r="AN595" i="1" s="1"/>
  <c r="X1214" i="1"/>
  <c r="AM1214" i="1"/>
  <c r="AN1214" i="1" s="1"/>
  <c r="AP1214" i="1"/>
  <c r="AR1214" i="1" s="1"/>
  <c r="X1070" i="1"/>
  <c r="AM1070" i="1"/>
  <c r="AN1070" i="1" s="1"/>
  <c r="AP1070" i="1"/>
  <c r="AR1070" i="1" s="1"/>
  <c r="X834" i="1"/>
  <c r="AP834" i="1"/>
  <c r="AR834" i="1" s="1"/>
  <c r="AM834" i="1"/>
  <c r="AN834" i="1" s="1"/>
  <c r="X1338" i="1"/>
  <c r="AP1338" i="1"/>
  <c r="AR1338" i="1" s="1"/>
  <c r="AM1338" i="1"/>
  <c r="AN1338" i="1" s="1"/>
  <c r="X1440" i="1"/>
  <c r="AM1440" i="1"/>
  <c r="AN1440" i="1" s="1"/>
  <c r="AP1440" i="1"/>
  <c r="AR1440" i="1" s="1"/>
  <c r="X695" i="1"/>
  <c r="AP695" i="1"/>
  <c r="AR695" i="1" s="1"/>
  <c r="AM695" i="1"/>
  <c r="AN695" i="1" s="1"/>
  <c r="X939" i="1"/>
  <c r="X8" i="1"/>
  <c r="AP8" i="1"/>
  <c r="AR8" i="1" s="1"/>
  <c r="X49" i="1"/>
  <c r="AP49" i="1"/>
  <c r="AR49" i="1" s="1"/>
  <c r="AM49" i="1"/>
  <c r="AN49" i="1" s="1"/>
  <c r="X1325" i="1"/>
  <c r="AP1325" i="1"/>
  <c r="AR1325" i="1" s="1"/>
  <c r="AM1325" i="1"/>
  <c r="AN1325" i="1" s="1"/>
  <c r="X455" i="1"/>
  <c r="AM455" i="1"/>
  <c r="AN455" i="1" s="1"/>
  <c r="AP455" i="1"/>
  <c r="AR455" i="1" s="1"/>
  <c r="X382" i="1"/>
  <c r="AM382" i="1"/>
  <c r="AN382" i="1" s="1"/>
  <c r="AP382" i="1"/>
  <c r="AR382" i="1" s="1"/>
  <c r="X699" i="1"/>
  <c r="AP699" i="1"/>
  <c r="AR699" i="1" s="1"/>
  <c r="AM699" i="1"/>
  <c r="AN699" i="1" s="1"/>
  <c r="X970" i="1"/>
  <c r="AP970" i="1"/>
  <c r="AR970" i="1" s="1"/>
  <c r="AM970" i="1"/>
  <c r="AN970" i="1" s="1"/>
  <c r="X562" i="1"/>
  <c r="AM562" i="1"/>
  <c r="AN562" i="1" s="1"/>
  <c r="AP562" i="1"/>
  <c r="AR562" i="1" s="1"/>
  <c r="X909" i="1"/>
  <c r="AP909" i="1"/>
  <c r="AR909" i="1" s="1"/>
  <c r="AM909" i="1"/>
  <c r="AN909" i="1" s="1"/>
  <c r="X1827" i="1"/>
  <c r="AM1827" i="1"/>
  <c r="AN1827" i="1" s="1"/>
  <c r="AP1827" i="1"/>
  <c r="AR1827" i="1" s="1"/>
  <c r="X2026" i="1"/>
  <c r="AM2026" i="1"/>
  <c r="AN2026" i="1" s="1"/>
  <c r="AP2026" i="1"/>
  <c r="AR2026" i="1" s="1"/>
  <c r="X915" i="1"/>
  <c r="AM915" i="1"/>
  <c r="AN915" i="1" s="1"/>
  <c r="AP915" i="1"/>
  <c r="AR915" i="1" s="1"/>
  <c r="X4" i="1"/>
  <c r="AP4" i="1"/>
  <c r="AR4" i="1" s="1"/>
  <c r="AM4" i="1"/>
  <c r="AN4" i="1" s="1"/>
  <c r="X47" i="1"/>
  <c r="AP47" i="1"/>
  <c r="AR47" i="1" s="1"/>
  <c r="AM47" i="1"/>
  <c r="AN47" i="1" s="1"/>
  <c r="X1396" i="1"/>
  <c r="X1946" i="1"/>
  <c r="AM1946" i="1"/>
  <c r="AN1946" i="1" s="1"/>
  <c r="AP1946" i="1"/>
  <c r="AR1946" i="1" s="1"/>
  <c r="X397" i="1"/>
  <c r="X1474" i="1"/>
  <c r="AP1474" i="1"/>
  <c r="AR1474" i="1" s="1"/>
  <c r="AM1474" i="1"/>
  <c r="AN1474" i="1" s="1"/>
  <c r="X1281" i="1"/>
  <c r="AP1281" i="1"/>
  <c r="AR1281" i="1" s="1"/>
  <c r="AM1281" i="1"/>
  <c r="AN1281" i="1" s="1"/>
  <c r="X1690" i="1"/>
  <c r="AM1690" i="1"/>
  <c r="AN1690" i="1" s="1"/>
  <c r="AP1690" i="1"/>
  <c r="AR1690" i="1" s="1"/>
  <c r="X6" i="1"/>
  <c r="AP6" i="1"/>
  <c r="AR6" i="1" s="1"/>
  <c r="AM6" i="1"/>
  <c r="AN6" i="1" s="1"/>
  <c r="X2016" i="1"/>
  <c r="AP2016" i="1"/>
  <c r="AR2016" i="1" s="1"/>
  <c r="AM2016" i="1"/>
  <c r="AN2016" i="1" s="1"/>
  <c r="X2059" i="1"/>
  <c r="AP2059" i="1"/>
  <c r="AR2059" i="1" s="1"/>
  <c r="AM2059" i="1"/>
  <c r="AN2059" i="1" s="1"/>
  <c r="X845" i="1"/>
  <c r="AM845" i="1"/>
  <c r="AN845" i="1" s="1"/>
  <c r="AP845" i="1"/>
  <c r="AR845" i="1" s="1"/>
  <c r="X2043" i="1"/>
  <c r="X675" i="1"/>
  <c r="X1437" i="1"/>
  <c r="X389" i="1"/>
  <c r="AM389" i="1"/>
  <c r="AN389" i="1" s="1"/>
  <c r="AP389" i="1"/>
  <c r="AR389" i="1" s="1"/>
  <c r="X149" i="1"/>
  <c r="AM149" i="1"/>
  <c r="AN149" i="1" s="1"/>
  <c r="AP149" i="1"/>
  <c r="AR149" i="1" s="1"/>
  <c r="X559" i="1"/>
  <c r="AP559" i="1"/>
  <c r="AR559" i="1" s="1"/>
  <c r="AM559" i="1"/>
  <c r="AN559" i="1" s="1"/>
  <c r="X1994" i="1"/>
  <c r="AM1994" i="1"/>
  <c r="AN1994" i="1" s="1"/>
  <c r="AP1994" i="1"/>
  <c r="AR1994" i="1" s="1"/>
  <c r="X2037" i="1"/>
  <c r="AM2037" i="1"/>
  <c r="AN2037" i="1" s="1"/>
  <c r="AP2037" i="1"/>
  <c r="AR2037" i="1" s="1"/>
  <c r="X1309" i="1"/>
  <c r="AM1309" i="1"/>
  <c r="AN1309" i="1" s="1"/>
  <c r="AP1309" i="1"/>
  <c r="AR1309" i="1" s="1"/>
  <c r="X377" i="1"/>
  <c r="AP377" i="1"/>
  <c r="AR377" i="1" s="1"/>
  <c r="AM377" i="1"/>
  <c r="AN377" i="1" s="1"/>
  <c r="X421" i="1"/>
  <c r="AM421" i="1"/>
  <c r="AN421" i="1" s="1"/>
  <c r="AP421" i="1"/>
  <c r="AR421" i="1" s="1"/>
  <c r="X81" i="1"/>
  <c r="AM81" i="1"/>
  <c r="AN81" i="1" s="1"/>
  <c r="AP81" i="1"/>
  <c r="AR81" i="1" s="1"/>
  <c r="X812" i="1"/>
  <c r="AP812" i="1"/>
  <c r="AR812" i="1" s="1"/>
  <c r="AM812" i="1"/>
  <c r="AN812" i="1" s="1"/>
  <c r="X751" i="1"/>
  <c r="AP751" i="1"/>
  <c r="AR751" i="1" s="1"/>
  <c r="AM751" i="1"/>
  <c r="AN751" i="1" s="1"/>
  <c r="X1515" i="1"/>
  <c r="AM1515" i="1"/>
  <c r="AN1515" i="1" s="1"/>
  <c r="AP1515" i="1"/>
  <c r="AR1515" i="1" s="1"/>
  <c r="X227" i="1"/>
  <c r="AP227" i="1"/>
  <c r="AR227" i="1" s="1"/>
  <c r="AM227" i="1"/>
  <c r="AN227" i="1" s="1"/>
  <c r="X936" i="1"/>
  <c r="AM936" i="1"/>
  <c r="AN936" i="1" s="1"/>
  <c r="AP936" i="1"/>
  <c r="AR936" i="1" s="1"/>
  <c r="X299" i="1"/>
  <c r="AP299" i="1"/>
  <c r="AR299" i="1" s="1"/>
  <c r="AM299" i="1"/>
  <c r="AN299" i="1" s="1"/>
  <c r="X1287" i="1"/>
  <c r="AP1287" i="1"/>
  <c r="AR1287" i="1" s="1"/>
  <c r="X1330" i="1"/>
  <c r="AM1330" i="1"/>
  <c r="AN1330" i="1" s="1"/>
  <c r="AP1330" i="1"/>
  <c r="AR1330" i="1" s="1"/>
  <c r="X162" i="1"/>
  <c r="AP162" i="1"/>
  <c r="AR162" i="1" s="1"/>
  <c r="AM162" i="1"/>
  <c r="AN162" i="1" s="1"/>
  <c r="X1731" i="1"/>
  <c r="AM1731" i="1"/>
  <c r="AN1731" i="1" s="1"/>
  <c r="AP1731" i="1"/>
  <c r="AR1731" i="1" s="1"/>
  <c r="X1980" i="1"/>
  <c r="AM1980" i="1"/>
  <c r="AN1980" i="1" s="1"/>
  <c r="AP1980" i="1"/>
  <c r="AR1980" i="1" s="1"/>
  <c r="X456" i="1"/>
  <c r="AP456" i="1"/>
  <c r="AR456" i="1" s="1"/>
  <c r="AM456" i="1"/>
  <c r="AN456" i="1" s="1"/>
  <c r="X1335" i="1"/>
  <c r="AM1335" i="1"/>
  <c r="AN1335" i="1" s="1"/>
  <c r="AP1335" i="1"/>
  <c r="AR1335" i="1" s="1"/>
  <c r="X942" i="1"/>
  <c r="X1822" i="1"/>
  <c r="AM1822" i="1"/>
  <c r="AN1822" i="1" s="1"/>
  <c r="AP1822" i="1"/>
  <c r="AR1822" i="1" s="1"/>
  <c r="X450" i="1"/>
  <c r="AP450" i="1"/>
  <c r="AR450" i="1" s="1"/>
  <c r="AM450" i="1"/>
  <c r="AN450" i="1" s="1"/>
  <c r="X1884" i="1"/>
  <c r="AM1884" i="1"/>
  <c r="AN1884" i="1" s="1"/>
  <c r="AP1884" i="1"/>
  <c r="AR1884" i="1" s="1"/>
  <c r="X452" i="1"/>
  <c r="AP452" i="1"/>
  <c r="AR452" i="1" s="1"/>
  <c r="AM452" i="1"/>
  <c r="AN452" i="1" s="1"/>
  <c r="X1705" i="1"/>
  <c r="AM1705" i="1"/>
  <c r="AN1705" i="1" s="1"/>
  <c r="AP1705" i="1"/>
  <c r="AR1705" i="1" s="1"/>
  <c r="X1726" i="1"/>
  <c r="AP1726" i="1"/>
  <c r="AR1726" i="1" s="1"/>
  <c r="AM1726" i="1"/>
  <c r="AN1726" i="1" s="1"/>
  <c r="X1777" i="1"/>
  <c r="AP1777" i="1"/>
  <c r="AR1777" i="1" s="1"/>
  <c r="AM1777" i="1"/>
  <c r="AN1777" i="1" s="1"/>
  <c r="X821" i="1"/>
  <c r="AP821" i="1"/>
  <c r="AR821" i="1" s="1"/>
  <c r="AM821" i="1"/>
  <c r="AN821" i="1" s="1"/>
  <c r="X242" i="1"/>
  <c r="X797" i="1"/>
  <c r="AP797" i="1"/>
  <c r="AR797" i="1" s="1"/>
  <c r="AM797" i="1"/>
  <c r="AN797" i="1" s="1"/>
  <c r="X373" i="1"/>
  <c r="AM373" i="1"/>
  <c r="AN373" i="1" s="1"/>
  <c r="AP373" i="1"/>
  <c r="AR373" i="1" s="1"/>
  <c r="X1411" i="1"/>
  <c r="AM1411" i="1"/>
  <c r="AN1411" i="1" s="1"/>
  <c r="AP1411" i="1"/>
  <c r="AR1411" i="1" s="1"/>
  <c r="X301" i="1"/>
  <c r="AP301" i="1"/>
  <c r="AR301" i="1" s="1"/>
  <c r="AM301" i="1"/>
  <c r="AN301" i="1" s="1"/>
  <c r="X788" i="1"/>
  <c r="X28" i="1"/>
  <c r="AM28" i="1"/>
  <c r="AN28" i="1" s="1"/>
  <c r="AP28" i="1"/>
  <c r="AR28" i="1" s="1"/>
  <c r="X825" i="1"/>
  <c r="AP825" i="1"/>
  <c r="AR825" i="1" s="1"/>
  <c r="AM825" i="1"/>
  <c r="AN825" i="1" s="1"/>
  <c r="X1905" i="1"/>
  <c r="X1683" i="1"/>
  <c r="AP1683" i="1"/>
  <c r="AR1683" i="1" s="1"/>
  <c r="AM1683" i="1"/>
  <c r="AN1683" i="1" s="1"/>
  <c r="X733" i="1"/>
  <c r="X783" i="1"/>
  <c r="AM783" i="1"/>
  <c r="AN783" i="1" s="1"/>
  <c r="AP783" i="1"/>
  <c r="AR783" i="1" s="1"/>
  <c r="X1196" i="1"/>
  <c r="AP1196" i="1"/>
  <c r="AR1196" i="1" s="1"/>
  <c r="AM1196" i="1"/>
  <c r="AN1196" i="1" s="1"/>
  <c r="X1326" i="1"/>
  <c r="AP1326" i="1"/>
  <c r="AR1326" i="1" s="1"/>
  <c r="AM1326" i="1"/>
  <c r="AN1326" i="1" s="1"/>
  <c r="X1252" i="1"/>
  <c r="X1311" i="1"/>
  <c r="AM1311" i="1"/>
  <c r="AN1311" i="1" s="1"/>
  <c r="AP1311" i="1"/>
  <c r="AR1311" i="1" s="1"/>
  <c r="X169" i="1"/>
  <c r="AM169" i="1"/>
  <c r="AN169" i="1" s="1"/>
  <c r="AP169" i="1"/>
  <c r="AR169" i="1" s="1"/>
  <c r="X1141" i="1"/>
  <c r="AM1141" i="1"/>
  <c r="AN1141" i="1" s="1"/>
  <c r="AP1141" i="1"/>
  <c r="AR1141" i="1" s="1"/>
  <c r="X341" i="1"/>
  <c r="AP341" i="1"/>
  <c r="AR341" i="1" s="1"/>
  <c r="AM341" i="1"/>
  <c r="AN341" i="1" s="1"/>
  <c r="X2049" i="1"/>
  <c r="AP2049" i="1"/>
  <c r="AR2049" i="1" s="1"/>
  <c r="AM2049" i="1"/>
  <c r="AN2049" i="1" s="1"/>
  <c r="X1143" i="1"/>
  <c r="AM1143" i="1"/>
  <c r="AN1143" i="1" s="1"/>
  <c r="AP1143" i="1"/>
  <c r="AR1143" i="1" s="1"/>
  <c r="X22" i="1"/>
  <c r="AP22" i="1"/>
  <c r="AR22" i="1" s="1"/>
  <c r="AM22" i="1"/>
  <c r="AN22" i="1" s="1"/>
  <c r="X1639" i="1"/>
  <c r="AP1639" i="1"/>
  <c r="AR1639" i="1" s="1"/>
  <c r="AM1639" i="1"/>
  <c r="AN1639" i="1" s="1"/>
  <c r="X1155" i="1"/>
  <c r="AP1155" i="1"/>
  <c r="AR1155" i="1" s="1"/>
  <c r="AM1155" i="1"/>
  <c r="AN1155" i="1" s="1"/>
  <c r="X645" i="1"/>
  <c r="X134" i="1"/>
  <c r="AM134" i="1"/>
  <c r="AN134" i="1" s="1"/>
  <c r="AP134" i="1"/>
  <c r="AR134" i="1" s="1"/>
  <c r="X1080" i="1"/>
  <c r="AP1080" i="1"/>
  <c r="AR1080" i="1" s="1"/>
  <c r="AM1080" i="1"/>
  <c r="AN1080" i="1" s="1"/>
  <c r="X1781" i="1"/>
  <c r="AM1781" i="1"/>
  <c r="AN1781" i="1" s="1"/>
  <c r="AP1781" i="1"/>
  <c r="AR1781" i="1" s="1"/>
  <c r="X1511" i="1"/>
  <c r="AP1511" i="1"/>
  <c r="AR1511" i="1" s="1"/>
  <c r="AM1511" i="1"/>
  <c r="AN1511" i="1" s="1"/>
  <c r="X1682" i="1"/>
  <c r="AM1682" i="1"/>
  <c r="AN1682" i="1" s="1"/>
  <c r="AP1682" i="1"/>
  <c r="AR1682" i="1" s="1"/>
  <c r="X1198" i="1"/>
  <c r="X711" i="1"/>
  <c r="AM711" i="1"/>
  <c r="AN711" i="1" s="1"/>
  <c r="AP711" i="1"/>
  <c r="AR711" i="1" s="1"/>
  <c r="X222" i="1"/>
  <c r="AP222" i="1"/>
  <c r="AR222" i="1" s="1"/>
  <c r="AM222" i="1"/>
  <c r="AN222" i="1" s="1"/>
  <c r="X1806" i="1"/>
  <c r="AM1806" i="1"/>
  <c r="AN1806" i="1" s="1"/>
  <c r="AP1806" i="1"/>
  <c r="AR1806" i="1" s="1"/>
  <c r="X1471" i="1"/>
  <c r="AP1471" i="1"/>
  <c r="AR1471" i="1" s="1"/>
  <c r="AM1471" i="1"/>
  <c r="AN1471" i="1" s="1"/>
  <c r="X1492" i="1"/>
  <c r="AP1492" i="1"/>
  <c r="AR1492" i="1" s="1"/>
  <c r="AM1492" i="1"/>
  <c r="AN1492" i="1" s="1"/>
  <c r="X1623" i="1"/>
  <c r="AM1623" i="1"/>
  <c r="AN1623" i="1" s="1"/>
  <c r="AP1623" i="1"/>
  <c r="AR1623" i="1" s="1"/>
  <c r="X1799" i="1"/>
  <c r="AP1799" i="1"/>
  <c r="AR1799" i="1" s="1"/>
  <c r="AM1799" i="1"/>
  <c r="AN1799" i="1" s="1"/>
  <c r="X2128" i="1"/>
  <c r="AP2128" i="1"/>
  <c r="AR2128" i="1" s="1"/>
  <c r="AM2128" i="1"/>
  <c r="AN2128" i="1" s="1"/>
  <c r="X716" i="1"/>
  <c r="AP716" i="1"/>
  <c r="AR716" i="1" s="1"/>
  <c r="AM716" i="1"/>
  <c r="AN716" i="1" s="1"/>
  <c r="X1747" i="1"/>
  <c r="AP1747" i="1"/>
  <c r="AR1747" i="1" s="1"/>
  <c r="AM1747" i="1"/>
  <c r="AN1747" i="1" s="1"/>
  <c r="X1263" i="1"/>
  <c r="AM1263" i="1"/>
  <c r="AN1263" i="1" s="1"/>
  <c r="AP1263" i="1"/>
  <c r="AR1263" i="1" s="1"/>
  <c r="X777" i="1"/>
  <c r="AM777" i="1"/>
  <c r="AN777" i="1" s="1"/>
  <c r="AP777" i="1"/>
  <c r="AR777" i="1" s="1"/>
  <c r="X265" i="1"/>
  <c r="AM265" i="1"/>
  <c r="AN265" i="1" s="1"/>
  <c r="AP265" i="1"/>
  <c r="AR265" i="1" s="1"/>
  <c r="X146" i="1"/>
  <c r="AP146" i="1"/>
  <c r="AR146" i="1" s="1"/>
  <c r="AM146" i="1"/>
  <c r="AN146" i="1" s="1"/>
  <c r="X1056" i="1"/>
  <c r="AM1056" i="1"/>
  <c r="AN1056" i="1" s="1"/>
  <c r="AP1056" i="1"/>
  <c r="AR1056" i="1" s="1"/>
  <c r="X2143" i="1"/>
  <c r="AP2143" i="1"/>
  <c r="AR2143" i="1" s="1"/>
  <c r="AM2143" i="1"/>
  <c r="AN2143" i="1" s="1"/>
  <c r="X1658" i="1"/>
  <c r="X1174" i="1"/>
  <c r="AP1174" i="1"/>
  <c r="AR1174" i="1" s="1"/>
  <c r="AM1174" i="1"/>
  <c r="AN1174" i="1" s="1"/>
  <c r="X686" i="1"/>
  <c r="AM686" i="1"/>
  <c r="AN686" i="1" s="1"/>
  <c r="AP686" i="1"/>
  <c r="AR686" i="1" s="1"/>
  <c r="X175" i="1"/>
  <c r="AP175" i="1"/>
  <c r="AR175" i="1" s="1"/>
  <c r="AM175" i="1"/>
  <c r="AN175" i="1" s="1"/>
  <c r="X1520" i="1"/>
  <c r="AP1520" i="1"/>
  <c r="AR1520" i="1" s="1"/>
  <c r="AM1520" i="1"/>
  <c r="AN1520" i="1" s="1"/>
  <c r="X1321" i="1"/>
  <c r="AP1321" i="1"/>
  <c r="AR1321" i="1" s="1"/>
  <c r="AM1321" i="1"/>
  <c r="AN1321" i="1" s="1"/>
  <c r="X1298" i="1"/>
  <c r="AM1298" i="1"/>
  <c r="AN1298" i="1" s="1"/>
  <c r="AP1298" i="1"/>
  <c r="AR1298" i="1" s="1"/>
  <c r="X1319" i="1"/>
  <c r="AM1319" i="1"/>
  <c r="AN1319" i="1" s="1"/>
  <c r="AP1319" i="1"/>
  <c r="AR1319" i="1" s="1"/>
  <c r="X161" i="1"/>
  <c r="AM161" i="1"/>
  <c r="AN161" i="1" s="1"/>
  <c r="AP161" i="1"/>
  <c r="AR161" i="1" s="1"/>
  <c r="X1767" i="1"/>
  <c r="AM1767" i="1"/>
  <c r="AN1767" i="1" s="1"/>
  <c r="AP1767" i="1"/>
  <c r="AR1767" i="1" s="1"/>
  <c r="X1239" i="1"/>
  <c r="AP1239" i="1"/>
  <c r="AR1239" i="1" s="1"/>
  <c r="AM1239" i="1"/>
  <c r="AN1239" i="1" s="1"/>
  <c r="X753" i="1"/>
  <c r="AP753" i="1"/>
  <c r="AR753" i="1" s="1"/>
  <c r="AM753" i="1"/>
  <c r="AN753" i="1" s="1"/>
  <c r="X219" i="1"/>
  <c r="AM219" i="1"/>
  <c r="AN219" i="1" s="1"/>
  <c r="AP219" i="1"/>
  <c r="AR219" i="1" s="1"/>
  <c r="X680" i="1"/>
  <c r="X1231" i="1"/>
  <c r="AM1231" i="1"/>
  <c r="AN1231" i="1" s="1"/>
  <c r="AP1231" i="1"/>
  <c r="AR1231" i="1" s="1"/>
  <c r="X739" i="1"/>
  <c r="AM739" i="1"/>
  <c r="AN739" i="1" s="1"/>
  <c r="AP739" i="1"/>
  <c r="AR739" i="1" s="1"/>
  <c r="X1789" i="1"/>
  <c r="AP1789" i="1"/>
  <c r="AR1789" i="1" s="1"/>
  <c r="AM1789" i="1"/>
  <c r="AN1789" i="1" s="1"/>
  <c r="X1304" i="1"/>
  <c r="AP1304" i="1"/>
  <c r="AR1304" i="1" s="1"/>
  <c r="AM1304" i="1"/>
  <c r="AN1304" i="1" s="1"/>
  <c r="X818" i="1"/>
  <c r="AM818" i="1"/>
  <c r="AN818" i="1" s="1"/>
  <c r="AP818" i="1"/>
  <c r="AR818" i="1" s="1"/>
  <c r="X328" i="1"/>
  <c r="AM328" i="1"/>
  <c r="AN328" i="1" s="1"/>
  <c r="AP328" i="1"/>
  <c r="AR328" i="1" s="1"/>
  <c r="X1498" i="1"/>
  <c r="AM1498" i="1"/>
  <c r="AN1498" i="1" s="1"/>
  <c r="AP1498" i="1"/>
  <c r="AR1498" i="1" s="1"/>
  <c r="X2110" i="1"/>
  <c r="AP2110" i="1"/>
  <c r="AR2110" i="1" s="1"/>
  <c r="AM2110" i="1"/>
  <c r="AN2110" i="1" s="1"/>
  <c r="X2074" i="1"/>
  <c r="X1567" i="1"/>
  <c r="AM1567" i="1"/>
  <c r="AN1567" i="1" s="1"/>
  <c r="AP1567" i="1"/>
  <c r="AR1567" i="1" s="1"/>
  <c r="X1083" i="1"/>
  <c r="X594" i="1"/>
  <c r="AP594" i="1"/>
  <c r="AR594" i="1" s="1"/>
  <c r="AM594" i="1"/>
  <c r="AN594" i="1" s="1"/>
  <c r="X62" i="1"/>
  <c r="AM62" i="1"/>
  <c r="AN62" i="1" s="1"/>
  <c r="AP62" i="1"/>
  <c r="AR62" i="1" s="1"/>
  <c r="X1125" i="1"/>
  <c r="AM1125" i="1"/>
  <c r="AN1125" i="1" s="1"/>
  <c r="AP1125" i="1"/>
  <c r="AR1125" i="1" s="1"/>
  <c r="X36" i="1"/>
  <c r="AP36" i="1"/>
  <c r="AR36" i="1" s="1"/>
  <c r="AM36" i="1"/>
  <c r="AN36" i="1" s="1"/>
  <c r="X1272" i="1"/>
  <c r="X1941" i="1"/>
  <c r="X1434" i="1"/>
  <c r="AM1434" i="1"/>
  <c r="AN1434" i="1" s="1"/>
  <c r="AP1434" i="1"/>
  <c r="AR1434" i="1" s="1"/>
  <c r="X949" i="1"/>
  <c r="AP949" i="1"/>
  <c r="AR949" i="1" s="1"/>
  <c r="AM949" i="1"/>
  <c r="AN949" i="1" s="1"/>
  <c r="X460" i="1"/>
  <c r="AM460" i="1"/>
  <c r="AN460" i="1" s="1"/>
  <c r="AP460" i="1"/>
  <c r="AR460" i="1" s="1"/>
  <c r="X1653" i="1"/>
  <c r="X877" i="1"/>
  <c r="AP877" i="1"/>
  <c r="AR877" i="1" s="1"/>
  <c r="AM877" i="1"/>
  <c r="AN877" i="1" s="1"/>
  <c r="X831" i="1"/>
  <c r="AP831" i="1"/>
  <c r="AR831" i="1" s="1"/>
  <c r="AM831" i="1"/>
  <c r="AN831" i="1" s="1"/>
  <c r="X985" i="1"/>
  <c r="X1315" i="1"/>
  <c r="AP1315" i="1"/>
  <c r="AR1315" i="1" s="1"/>
  <c r="AM1315" i="1"/>
  <c r="AN1315" i="1" s="1"/>
  <c r="X1644" i="1"/>
  <c r="AM1644" i="1"/>
  <c r="AN1644" i="1" s="1"/>
  <c r="AP1644" i="1"/>
  <c r="AR1644" i="1" s="1"/>
  <c r="X1952" i="1"/>
  <c r="AM1952" i="1"/>
  <c r="AN1952" i="1" s="1"/>
  <c r="AP1952" i="1"/>
  <c r="AR1952" i="1" s="1"/>
  <c r="X560" i="1"/>
  <c r="AM560" i="1"/>
  <c r="AN560" i="1" s="1"/>
  <c r="AP560" i="1"/>
  <c r="AR560" i="1" s="1"/>
  <c r="X1714" i="1"/>
  <c r="AP1714" i="1"/>
  <c r="AR1714" i="1" s="1"/>
  <c r="AM1714" i="1"/>
  <c r="AN1714" i="1" s="1"/>
  <c r="X1230" i="1"/>
  <c r="AM1230" i="1"/>
  <c r="AN1230" i="1" s="1"/>
  <c r="AP1230" i="1"/>
  <c r="AR1230" i="1" s="1"/>
  <c r="X744" i="1"/>
  <c r="X254" i="1"/>
  <c r="AM254" i="1"/>
  <c r="AN254" i="1" s="1"/>
  <c r="AP254" i="1"/>
  <c r="AR254" i="1" s="1"/>
  <c r="X1757" i="1"/>
  <c r="AM1757" i="1"/>
  <c r="AN1757" i="1" s="1"/>
  <c r="AP1757" i="1"/>
  <c r="AR1757" i="1" s="1"/>
  <c r="X814" i="1"/>
  <c r="AP814" i="1"/>
  <c r="AR814" i="1" s="1"/>
  <c r="AM814" i="1"/>
  <c r="AN814" i="1" s="1"/>
  <c r="X384" i="1"/>
  <c r="X670" i="1"/>
  <c r="AM670" i="1"/>
  <c r="AN670" i="1" s="1"/>
  <c r="AP670" i="1"/>
  <c r="AR670" i="1" s="1"/>
  <c r="X1730" i="1"/>
  <c r="AM1730" i="1"/>
  <c r="AN1730" i="1" s="1"/>
  <c r="AP1730" i="1"/>
  <c r="AR1730" i="1" s="1"/>
  <c r="X1554" i="1"/>
  <c r="AP1554" i="1"/>
  <c r="AR1554" i="1" s="1"/>
  <c r="AM1554" i="1"/>
  <c r="AN1554" i="1" s="1"/>
  <c r="X1926" i="1"/>
  <c r="AP1926" i="1"/>
  <c r="AR1926" i="1" s="1"/>
  <c r="AM1926" i="1"/>
  <c r="AN1926" i="1" s="1"/>
  <c r="X1841" i="1"/>
  <c r="X249" i="1"/>
  <c r="AP249" i="1"/>
  <c r="AR249" i="1" s="1"/>
  <c r="AM249" i="1"/>
  <c r="AN249" i="1" s="1"/>
  <c r="X2126" i="1"/>
  <c r="AM2126" i="1"/>
  <c r="AN2126" i="1" s="1"/>
  <c r="AP2126" i="1"/>
  <c r="AR2126" i="1" s="1"/>
  <c r="X1684" i="1"/>
  <c r="AP1684" i="1"/>
  <c r="AR1684" i="1" s="1"/>
  <c r="AM1684" i="1"/>
  <c r="AN1684" i="1" s="1"/>
  <c r="X1455" i="1"/>
  <c r="X940" i="1"/>
  <c r="AM940" i="1"/>
  <c r="AN940" i="1" s="1"/>
  <c r="AP940" i="1"/>
  <c r="AR940" i="1" s="1"/>
  <c r="X1460" i="1"/>
  <c r="AM1460" i="1"/>
  <c r="AN1460" i="1" s="1"/>
  <c r="AP1460" i="1"/>
  <c r="AR1460" i="1" s="1"/>
  <c r="X1041" i="1"/>
  <c r="AP1041" i="1"/>
  <c r="AR1041" i="1" s="1"/>
  <c r="AM1041" i="1"/>
  <c r="AN1041" i="1" s="1"/>
  <c r="X257" i="1"/>
  <c r="AP257" i="1"/>
  <c r="AR257" i="1" s="1"/>
  <c r="AM257" i="1"/>
  <c r="AN257" i="1" s="1"/>
  <c r="X191" i="1"/>
  <c r="AM191" i="1"/>
  <c r="AN191" i="1" s="1"/>
  <c r="AP191" i="1"/>
  <c r="AR191" i="1" s="1"/>
  <c r="X1423" i="1"/>
  <c r="AM1423" i="1"/>
  <c r="AN1423" i="1" s="1"/>
  <c r="AP1423" i="1"/>
  <c r="AR1423" i="1" s="1"/>
  <c r="X386" i="1"/>
  <c r="AP386" i="1"/>
  <c r="AR386" i="1" s="1"/>
  <c r="AM386" i="1"/>
  <c r="AN386" i="1" s="1"/>
  <c r="X1322" i="1"/>
  <c r="X1079" i="1"/>
  <c r="AP1079" i="1"/>
  <c r="AR1079" i="1" s="1"/>
  <c r="AM1079" i="1"/>
  <c r="AN1079" i="1" s="1"/>
  <c r="X1947" i="1"/>
  <c r="AP1947" i="1"/>
  <c r="AR1947" i="1" s="1"/>
  <c r="AM1947" i="1"/>
  <c r="AN1947" i="1" s="1"/>
  <c r="X1643" i="1"/>
  <c r="AM1643" i="1"/>
  <c r="AN1643" i="1" s="1"/>
  <c r="AP1643" i="1"/>
  <c r="AR1643" i="1" s="1"/>
  <c r="X1279" i="1"/>
  <c r="AM1279" i="1"/>
  <c r="AN1279" i="1" s="1"/>
  <c r="AP1279" i="1"/>
  <c r="AR1279" i="1" s="1"/>
  <c r="X1084" i="1"/>
  <c r="X1203" i="1"/>
  <c r="AP1203" i="1"/>
  <c r="AR1203" i="1" s="1"/>
  <c r="AM1203" i="1"/>
  <c r="AN1203" i="1" s="1"/>
  <c r="X762" i="1"/>
  <c r="X33" i="1"/>
  <c r="AM33" i="1"/>
  <c r="AN33" i="1" s="1"/>
  <c r="AP33" i="1"/>
  <c r="AR33" i="1" s="1"/>
  <c r="X1278" i="1"/>
  <c r="X1904" i="1"/>
  <c r="AP1904" i="1"/>
  <c r="AR1904" i="1" s="1"/>
  <c r="AM1904" i="1"/>
  <c r="AN1904" i="1" s="1"/>
  <c r="X466" i="1"/>
  <c r="AP466" i="1"/>
  <c r="AR466" i="1" s="1"/>
  <c r="AM466" i="1"/>
  <c r="AN466" i="1" s="1"/>
  <c r="X1505" i="1"/>
  <c r="AM1505" i="1"/>
  <c r="AN1505" i="1" s="1"/>
  <c r="AP1505" i="1"/>
  <c r="AR1505" i="1" s="1"/>
  <c r="X458" i="1"/>
  <c r="X573" i="1"/>
  <c r="AM573" i="1"/>
  <c r="AN573" i="1" s="1"/>
  <c r="AP573" i="1"/>
  <c r="AR573" i="1" s="1"/>
  <c r="X704" i="1"/>
  <c r="AP704" i="1"/>
  <c r="AR704" i="1" s="1"/>
  <c r="AM704" i="1"/>
  <c r="AN704" i="1" s="1"/>
  <c r="X487" i="1"/>
  <c r="AM487" i="1"/>
  <c r="AN487" i="1" s="1"/>
  <c r="AP487" i="1"/>
  <c r="AR487" i="1" s="1"/>
  <c r="X1146" i="1"/>
  <c r="AM1146" i="1"/>
  <c r="AN1146" i="1" s="1"/>
  <c r="AP1146" i="1"/>
  <c r="AR1146" i="1" s="1"/>
  <c r="X1375" i="1"/>
  <c r="X54" i="1"/>
  <c r="AP54" i="1"/>
  <c r="AR54" i="1" s="1"/>
  <c r="AM54" i="1"/>
  <c r="AN54" i="1" s="1"/>
  <c r="X1879" i="1"/>
  <c r="AP1879" i="1"/>
  <c r="AR1879" i="1" s="1"/>
  <c r="AM1879" i="1"/>
  <c r="AN1879" i="1" s="1"/>
  <c r="X1076" i="1"/>
  <c r="AM1076" i="1"/>
  <c r="AN1076" i="1" s="1"/>
  <c r="AP1076" i="1"/>
  <c r="AR1076" i="1" s="1"/>
  <c r="X1303" i="1"/>
  <c r="AM1303" i="1"/>
  <c r="AN1303" i="1" s="1"/>
  <c r="AP1303" i="1"/>
  <c r="AR1303" i="1" s="1"/>
  <c r="X1734" i="1"/>
  <c r="AM1734" i="1"/>
  <c r="AN1734" i="1" s="1"/>
  <c r="AP1734" i="1"/>
  <c r="AR1734" i="1" s="1"/>
  <c r="X1954" i="1"/>
  <c r="AP1954" i="1"/>
  <c r="AR1954" i="1" s="1"/>
  <c r="AM1954" i="1"/>
  <c r="AN1954" i="1" s="1"/>
  <c r="X1509" i="1"/>
  <c r="AM1509" i="1"/>
  <c r="AN1509" i="1" s="1"/>
  <c r="AP1509" i="1"/>
  <c r="AR1509" i="1" s="1"/>
  <c r="X1090" i="1"/>
  <c r="X124" i="1"/>
  <c r="AM124" i="1"/>
  <c r="AN124" i="1" s="1"/>
  <c r="AP124" i="1"/>
  <c r="AR124" i="1" s="1"/>
  <c r="X806" i="1"/>
  <c r="AP806" i="1"/>
  <c r="AR806" i="1" s="1"/>
  <c r="AM806" i="1"/>
  <c r="AN806" i="1" s="1"/>
  <c r="X1857" i="1"/>
  <c r="AP1857" i="1"/>
  <c r="AR1857" i="1" s="1"/>
  <c r="AM1857" i="1"/>
  <c r="AN1857" i="1" s="1"/>
  <c r="X497" i="1"/>
  <c r="AP497" i="1"/>
  <c r="AR497" i="1" s="1"/>
  <c r="AM497" i="1"/>
  <c r="AN497" i="1" s="1"/>
  <c r="X1987" i="1"/>
  <c r="AM1987" i="1"/>
  <c r="AN1987" i="1" s="1"/>
  <c r="AP1987" i="1"/>
  <c r="AR1987" i="1" s="1"/>
  <c r="X795" i="1"/>
  <c r="AM795" i="1"/>
  <c r="AN795" i="1" s="1"/>
  <c r="AP795" i="1"/>
  <c r="AR795" i="1" s="1"/>
  <c r="X660" i="1"/>
  <c r="AP660" i="1"/>
  <c r="AR660" i="1" s="1"/>
  <c r="AM660" i="1"/>
  <c r="AN660" i="1" s="1"/>
  <c r="X229" i="1"/>
  <c r="AM229" i="1"/>
  <c r="AN229" i="1" s="1"/>
  <c r="AP229" i="1"/>
  <c r="AR229" i="1" s="1"/>
  <c r="X1428" i="1"/>
  <c r="AP1428" i="1"/>
  <c r="AR1428" i="1" s="1"/>
  <c r="AM1428" i="1"/>
  <c r="AN1428" i="1" s="1"/>
  <c r="X943" i="1"/>
  <c r="AP943" i="1"/>
  <c r="AR943" i="1" s="1"/>
  <c r="AM943" i="1"/>
  <c r="AN943" i="1" s="1"/>
  <c r="X1374" i="1"/>
  <c r="AP1374" i="1"/>
  <c r="AR1374" i="1" s="1"/>
  <c r="AM1374" i="1"/>
  <c r="AN1374" i="1" s="1"/>
  <c r="X1610" i="1"/>
  <c r="X1552" i="1"/>
  <c r="AP1552" i="1"/>
  <c r="AR1552" i="1" s="1"/>
  <c r="AM1552" i="1"/>
  <c r="AN1552" i="1" s="1"/>
  <c r="X1034" i="1"/>
  <c r="AM1034" i="1"/>
  <c r="AN1034" i="1" s="1"/>
  <c r="AP1034" i="1"/>
  <c r="AR1034" i="1" s="1"/>
  <c r="X1247" i="1"/>
  <c r="AP1247" i="1"/>
  <c r="AR1247" i="1" s="1"/>
  <c r="AM1247" i="1"/>
  <c r="AN1247" i="1" s="1"/>
  <c r="X842" i="1"/>
  <c r="AP842" i="1"/>
  <c r="AR842" i="1" s="1"/>
  <c r="AM842" i="1"/>
  <c r="AN842" i="1" s="1"/>
  <c r="X1415" i="1"/>
  <c r="AM1415" i="1"/>
  <c r="AN1415" i="1" s="1"/>
  <c r="AP1415" i="1"/>
  <c r="AR1415" i="1" s="1"/>
  <c r="X973" i="1"/>
  <c r="X217" i="1"/>
  <c r="X1104" i="1"/>
  <c r="AM1104" i="1"/>
  <c r="AN1104" i="1" s="1"/>
  <c r="AP1104" i="1"/>
  <c r="AR1104" i="1" s="1"/>
  <c r="X316" i="1"/>
  <c r="AP316" i="1"/>
  <c r="AR316" i="1" s="1"/>
  <c r="AM316" i="1"/>
  <c r="AN316" i="1" s="1"/>
  <c r="X672" i="1"/>
  <c r="AP672" i="1"/>
  <c r="AR672" i="1" s="1"/>
  <c r="AM672" i="1"/>
  <c r="AN672" i="1" s="1"/>
  <c r="X1972" i="1"/>
  <c r="X1530" i="1"/>
  <c r="AP1530" i="1"/>
  <c r="AR1530" i="1" s="1"/>
  <c r="AM1530" i="1"/>
  <c r="AN1530" i="1" s="1"/>
  <c r="X1122" i="1"/>
  <c r="AM1122" i="1"/>
  <c r="AN1122" i="1" s="1"/>
  <c r="AP1122" i="1"/>
  <c r="AR1122" i="1" s="1"/>
  <c r="X1395" i="1"/>
  <c r="X2092" i="1"/>
  <c r="AP2092" i="1"/>
  <c r="AR2092" i="1" s="1"/>
  <c r="AM2092" i="1"/>
  <c r="AN2092" i="1" s="1"/>
  <c r="X951" i="1"/>
  <c r="AM951" i="1"/>
  <c r="AN951" i="1" s="1"/>
  <c r="AP951" i="1"/>
  <c r="AR951" i="1" s="1"/>
  <c r="X2073" i="1"/>
  <c r="AM2073" i="1"/>
  <c r="AN2073" i="1" s="1"/>
  <c r="AP2073" i="1"/>
  <c r="AR2073" i="1" s="1"/>
  <c r="X826" i="1"/>
  <c r="AM826" i="1"/>
  <c r="AN826" i="1" s="1"/>
  <c r="AP826" i="1"/>
  <c r="AR826" i="1" s="1"/>
  <c r="X126" i="1"/>
  <c r="AP126" i="1"/>
  <c r="AR126" i="1" s="1"/>
  <c r="AM126" i="1"/>
  <c r="AN126" i="1" s="1"/>
  <c r="X189" i="1"/>
  <c r="AP189" i="1"/>
  <c r="AR189" i="1" s="1"/>
  <c r="AM189" i="1"/>
  <c r="AN189" i="1" s="1"/>
  <c r="X1242" i="1"/>
  <c r="AP1242" i="1"/>
  <c r="AR1242" i="1" s="1"/>
  <c r="AM1242" i="1"/>
  <c r="AN1242" i="1" s="1"/>
  <c r="X1792" i="1"/>
  <c r="AP1792" i="1"/>
  <c r="AR1792" i="1" s="1"/>
  <c r="AM1792" i="1"/>
  <c r="AN1792" i="1" s="1"/>
  <c r="X731" i="1"/>
  <c r="AP731" i="1"/>
  <c r="AR731" i="1" s="1"/>
  <c r="AM731" i="1"/>
  <c r="AN731" i="1" s="1"/>
  <c r="X1812" i="1"/>
  <c r="AM1812" i="1"/>
  <c r="AN1812" i="1" s="1"/>
  <c r="AP1812" i="1"/>
  <c r="AR1812" i="1" s="1"/>
  <c r="X1348" i="1"/>
  <c r="AP1348" i="1"/>
  <c r="AR1348" i="1" s="1"/>
  <c r="AM1348" i="1"/>
  <c r="AN1348" i="1" s="1"/>
  <c r="X639" i="1"/>
  <c r="AM639" i="1"/>
  <c r="AN639" i="1" s="1"/>
  <c r="AP639" i="1"/>
  <c r="AR639" i="1" s="1"/>
  <c r="X993" i="1"/>
  <c r="X1754" i="1"/>
  <c r="AP1754" i="1"/>
  <c r="AR1754" i="1" s="1"/>
  <c r="AM1754" i="1"/>
  <c r="AN1754" i="1" s="1"/>
  <c r="X298" i="1"/>
  <c r="AP298" i="1"/>
  <c r="AR298" i="1" s="1"/>
  <c r="AM298" i="1"/>
  <c r="AN298" i="1" s="1"/>
  <c r="X918" i="1"/>
  <c r="X2047" i="1"/>
  <c r="X667" i="1"/>
  <c r="AP667" i="1"/>
  <c r="AR667" i="1" s="1"/>
  <c r="AM667" i="1"/>
  <c r="AN667" i="1" s="1"/>
  <c r="X1625" i="1"/>
  <c r="X287" i="1"/>
  <c r="AP287" i="1"/>
  <c r="AR287" i="1" s="1"/>
  <c r="AM287" i="1"/>
  <c r="AN287" i="1" s="1"/>
  <c r="X1386" i="1"/>
  <c r="X1036" i="1"/>
  <c r="AM1036" i="1"/>
  <c r="AN1036" i="1" s="1"/>
  <c r="AP1036" i="1"/>
  <c r="AR1036" i="1" s="1"/>
  <c r="X351" i="1"/>
  <c r="AP351" i="1"/>
  <c r="AR351" i="1" s="1"/>
  <c r="AM351" i="1"/>
  <c r="AN351" i="1" s="1"/>
  <c r="X84" i="1"/>
  <c r="AP84" i="1"/>
  <c r="AR84" i="1" s="1"/>
  <c r="AM84" i="1"/>
  <c r="AN84" i="1" s="1"/>
  <c r="X14" i="1"/>
  <c r="AM14" i="1"/>
  <c r="AN14" i="1" s="1"/>
  <c r="AP14" i="1"/>
  <c r="AR14" i="1" s="1"/>
  <c r="X27" i="1"/>
  <c r="AP27" i="1"/>
  <c r="AR27" i="1" s="1"/>
  <c r="AM27" i="1"/>
  <c r="AN27" i="1" s="1"/>
  <c r="X803" i="1"/>
  <c r="AM803" i="1"/>
  <c r="AN803" i="1" s="1"/>
  <c r="AP803" i="1"/>
  <c r="AR803" i="1" s="1"/>
  <c r="X1139" i="1"/>
  <c r="X2071" i="1"/>
  <c r="AP2071" i="1"/>
  <c r="AR2071" i="1" s="1"/>
  <c r="AM2071" i="1"/>
  <c r="AN2071" i="1" s="1"/>
  <c r="X1936" i="1"/>
  <c r="AP1936" i="1"/>
  <c r="AR1936" i="1" s="1"/>
  <c r="AM1936" i="1"/>
  <c r="AN1936" i="1" s="1"/>
  <c r="X763" i="1"/>
  <c r="X1861" i="1"/>
  <c r="AP1861" i="1"/>
  <c r="AR1861" i="1" s="1"/>
  <c r="AM1861" i="1"/>
  <c r="AN1861" i="1" s="1"/>
  <c r="X1376" i="1"/>
  <c r="AP1376" i="1"/>
  <c r="AR1376" i="1" s="1"/>
  <c r="AM1376" i="1"/>
  <c r="AN1376" i="1" s="1"/>
  <c r="X868" i="1"/>
  <c r="AM868" i="1"/>
  <c r="AN868" i="1" s="1"/>
  <c r="AP868" i="1"/>
  <c r="AR868" i="1" s="1"/>
  <c r="X379" i="1"/>
  <c r="AP379" i="1"/>
  <c r="AR379" i="1" s="1"/>
  <c r="AM379" i="1"/>
  <c r="AN379" i="1" s="1"/>
  <c r="X1740" i="1"/>
  <c r="AP1740" i="1"/>
  <c r="AR1740" i="1" s="1"/>
  <c r="AM1740" i="1"/>
  <c r="AN1740" i="1" s="1"/>
  <c r="X767" i="1"/>
  <c r="AP767" i="1"/>
  <c r="AR767" i="1" s="1"/>
  <c r="AM767" i="1"/>
  <c r="AN767" i="1" s="1"/>
  <c r="X2124" i="1"/>
  <c r="X1617" i="1"/>
  <c r="AM1617" i="1"/>
  <c r="AN1617" i="1" s="1"/>
  <c r="AP1617" i="1"/>
  <c r="AR1617" i="1" s="1"/>
  <c r="X1133" i="1"/>
  <c r="X623" i="1"/>
  <c r="AM623" i="1"/>
  <c r="AN623" i="1" s="1"/>
  <c r="AP623" i="1"/>
  <c r="AR623" i="1" s="1"/>
  <c r="X112" i="1"/>
  <c r="AP112" i="1"/>
  <c r="AR112" i="1" s="1"/>
  <c r="AM112" i="1"/>
  <c r="AN112" i="1" s="1"/>
  <c r="X748" i="1"/>
  <c r="AM748" i="1"/>
  <c r="AN748" i="1" s="1"/>
  <c r="AP748" i="1"/>
  <c r="AR748" i="1" s="1"/>
  <c r="X1627" i="1"/>
  <c r="AP1627" i="1"/>
  <c r="AR1627" i="1" s="1"/>
  <c r="AM1627" i="1"/>
  <c r="AN1627" i="1" s="1"/>
  <c r="X894" i="1"/>
  <c r="AP894" i="1"/>
  <c r="AR894" i="1" s="1"/>
  <c r="AM894" i="1"/>
  <c r="AN894" i="1" s="1"/>
  <c r="X1660" i="1"/>
  <c r="X1176" i="1"/>
  <c r="X688" i="1"/>
  <c r="AM688" i="1"/>
  <c r="AN688" i="1" s="1"/>
  <c r="AP688" i="1"/>
  <c r="AR688" i="1" s="1"/>
  <c r="X200" i="1"/>
  <c r="AM200" i="1"/>
  <c r="AN200" i="1" s="1"/>
  <c r="AP200" i="1"/>
  <c r="AR200" i="1" s="1"/>
  <c r="X1475" i="1"/>
  <c r="AP1475" i="1"/>
  <c r="AR1475" i="1" s="1"/>
  <c r="AM1475" i="1"/>
  <c r="AN1475" i="1" s="1"/>
  <c r="X1339" i="1"/>
  <c r="AM1339" i="1"/>
  <c r="AN1339" i="1" s="1"/>
  <c r="AP1339" i="1"/>
  <c r="AR1339" i="1" s="1"/>
  <c r="X1426" i="1"/>
  <c r="AM1426" i="1"/>
  <c r="AN1426" i="1" s="1"/>
  <c r="AP1426" i="1"/>
  <c r="AR1426" i="1" s="1"/>
  <c r="X1557" i="1"/>
  <c r="AM1557" i="1"/>
  <c r="AN1557" i="1" s="1"/>
  <c r="AP1557" i="1"/>
  <c r="AR1557" i="1" s="1"/>
  <c r="X1732" i="1"/>
  <c r="AM1732" i="1"/>
  <c r="AN1732" i="1" s="1"/>
  <c r="AP1732" i="1"/>
  <c r="AR1732" i="1" s="1"/>
  <c r="X2084" i="1"/>
  <c r="X649" i="1"/>
  <c r="AP649" i="1"/>
  <c r="AR649" i="1" s="1"/>
  <c r="AM649" i="1"/>
  <c r="AN649" i="1" s="1"/>
  <c r="X1725" i="1"/>
  <c r="X1241" i="1"/>
  <c r="AM1241" i="1"/>
  <c r="AN1241" i="1" s="1"/>
  <c r="AP1241" i="1"/>
  <c r="AR1241" i="1" s="1"/>
  <c r="X755" i="1"/>
  <c r="AP755" i="1"/>
  <c r="AR755" i="1" s="1"/>
  <c r="AM755" i="1"/>
  <c r="AN755" i="1" s="1"/>
  <c r="X243" i="1"/>
  <c r="AP243" i="1"/>
  <c r="AR243" i="1" s="1"/>
  <c r="AM243" i="1"/>
  <c r="AN243" i="1" s="1"/>
  <c r="X1518" i="1"/>
  <c r="AP1518" i="1"/>
  <c r="AR1518" i="1" s="1"/>
  <c r="AM1518" i="1"/>
  <c r="AN1518" i="1" s="1"/>
  <c r="X1535" i="1"/>
  <c r="X2121" i="1"/>
  <c r="AP2121" i="1"/>
  <c r="AR2121" i="1" s="1"/>
  <c r="AM2121" i="1"/>
  <c r="AN2121" i="1" s="1"/>
  <c r="X1636" i="1"/>
  <c r="X1152" i="1"/>
  <c r="AP1152" i="1"/>
  <c r="AR1152" i="1" s="1"/>
  <c r="AM1152" i="1"/>
  <c r="AN1152" i="1" s="1"/>
  <c r="X664" i="1"/>
  <c r="AP664" i="1"/>
  <c r="AR664" i="1" s="1"/>
  <c r="AM664" i="1"/>
  <c r="AN664" i="1" s="1"/>
  <c r="X153" i="1"/>
  <c r="AP153" i="1"/>
  <c r="AR153" i="1" s="1"/>
  <c r="AM153" i="1"/>
  <c r="AN153" i="1" s="1"/>
  <c r="X1366" i="1"/>
  <c r="AM1366" i="1"/>
  <c r="AN1366" i="1" s="1"/>
  <c r="AP1366" i="1"/>
  <c r="AR1366" i="1" s="1"/>
  <c r="X1167" i="1"/>
  <c r="AP1167" i="1"/>
  <c r="AR1167" i="1" s="1"/>
  <c r="AM1167" i="1"/>
  <c r="AN1167" i="1" s="1"/>
  <c r="X1254" i="1"/>
  <c r="AM1254" i="1"/>
  <c r="AN1254" i="1" s="1"/>
  <c r="AP1254" i="1"/>
  <c r="AR1254" i="1" s="1"/>
  <c r="X1187" i="1"/>
  <c r="AM1187" i="1"/>
  <c r="AN1187" i="1" s="1"/>
  <c r="AP1187" i="1"/>
  <c r="AR1187" i="1" s="1"/>
  <c r="X1621" i="1"/>
  <c r="AP1621" i="1"/>
  <c r="AR1621" i="1" s="1"/>
  <c r="AM1621" i="1"/>
  <c r="AN1621" i="1" s="1"/>
  <c r="X1745" i="1"/>
  <c r="X1217" i="1"/>
  <c r="AP1217" i="1"/>
  <c r="AR1217" i="1" s="1"/>
  <c r="AM1217" i="1"/>
  <c r="AN1217" i="1" s="1"/>
  <c r="X730" i="1"/>
  <c r="AP730" i="1"/>
  <c r="AR730" i="1" s="1"/>
  <c r="AM730" i="1"/>
  <c r="AN730" i="1" s="1"/>
  <c r="X174" i="1"/>
  <c r="AP174" i="1"/>
  <c r="AR174" i="1" s="1"/>
  <c r="AM174" i="1"/>
  <c r="AN174" i="1" s="1"/>
  <c r="X369" i="1"/>
  <c r="AP369" i="1"/>
  <c r="AR369" i="1" s="1"/>
  <c r="AM369" i="1"/>
  <c r="AN369" i="1" s="1"/>
  <c r="X1077" i="1"/>
  <c r="AM1077" i="1"/>
  <c r="AN1077" i="1" s="1"/>
  <c r="AP1077" i="1"/>
  <c r="AR1077" i="1" s="1"/>
  <c r="X183" i="1"/>
  <c r="AM183" i="1"/>
  <c r="AN183" i="1" s="1"/>
  <c r="AP183" i="1"/>
  <c r="AR183" i="1" s="1"/>
  <c r="X1766" i="1"/>
  <c r="AP1766" i="1"/>
  <c r="AR1766" i="1" s="1"/>
  <c r="AM1766" i="1"/>
  <c r="AN1766" i="1" s="1"/>
  <c r="X1282" i="1"/>
  <c r="X796" i="1"/>
  <c r="AP796" i="1"/>
  <c r="AR796" i="1" s="1"/>
  <c r="AM796" i="1"/>
  <c r="AN796" i="1" s="1"/>
  <c r="X306" i="1"/>
  <c r="AP306" i="1"/>
  <c r="AR306" i="1" s="1"/>
  <c r="AM306" i="1"/>
  <c r="AN306" i="1" s="1"/>
  <c r="X1190" i="1"/>
  <c r="AP1190" i="1"/>
  <c r="AR1190" i="1" s="1"/>
  <c r="AM1190" i="1"/>
  <c r="AN1190" i="1" s="1"/>
  <c r="X1603" i="1"/>
  <c r="AP1603" i="1"/>
  <c r="AR1603" i="1" s="1"/>
  <c r="AM1603" i="1"/>
  <c r="AN1603" i="1" s="1"/>
  <c r="X2052" i="1"/>
  <c r="X1545" i="1"/>
  <c r="AM1545" i="1"/>
  <c r="AN1545" i="1" s="1"/>
  <c r="AP1545" i="1"/>
  <c r="AR1545" i="1" s="1"/>
  <c r="X1061" i="1"/>
  <c r="X572" i="1"/>
  <c r="AP572" i="1"/>
  <c r="AR572" i="1" s="1"/>
  <c r="AM572" i="1"/>
  <c r="AN572" i="1" s="1"/>
  <c r="X40" i="1"/>
  <c r="AP40" i="1"/>
  <c r="AR40" i="1" s="1"/>
  <c r="AM40" i="1"/>
  <c r="AN40" i="1" s="1"/>
  <c r="X882" i="1"/>
  <c r="AM882" i="1"/>
  <c r="AN882" i="1" s="1"/>
  <c r="AP882" i="1"/>
  <c r="AR882" i="1" s="1"/>
  <c r="X1915" i="1"/>
  <c r="AP1915" i="1"/>
  <c r="AR1915" i="1" s="1"/>
  <c r="AM1915" i="1"/>
  <c r="AN1915" i="1" s="1"/>
  <c r="X696" i="1"/>
  <c r="AM696" i="1"/>
  <c r="AN696" i="1" s="1"/>
  <c r="AP696" i="1"/>
  <c r="AR696" i="1" s="1"/>
  <c r="X1919" i="1"/>
  <c r="AP1919" i="1"/>
  <c r="AR1919" i="1" s="1"/>
  <c r="AM1919" i="1"/>
  <c r="AN1919" i="1" s="1"/>
  <c r="X1412" i="1"/>
  <c r="AM1412" i="1"/>
  <c r="AN1412" i="1" s="1"/>
  <c r="AP1412" i="1"/>
  <c r="AR1412" i="1" s="1"/>
  <c r="X927" i="1"/>
  <c r="AP927" i="1"/>
  <c r="AR927" i="1" s="1"/>
  <c r="AM927" i="1"/>
  <c r="AN927" i="1" s="1"/>
  <c r="X438" i="1"/>
  <c r="AP438" i="1"/>
  <c r="AR438" i="1" s="1"/>
  <c r="X1389" i="1"/>
  <c r="AM1389" i="1"/>
  <c r="AN1389" i="1" s="1"/>
  <c r="AP1389" i="1"/>
  <c r="AR1389" i="1" s="1"/>
  <c r="X1849" i="1"/>
  <c r="AP1849" i="1"/>
  <c r="AR1849" i="1" s="1"/>
  <c r="AM1849" i="1"/>
  <c r="AN1849" i="1" s="1"/>
  <c r="X697" i="1"/>
  <c r="AP697" i="1"/>
  <c r="AR697" i="1" s="1"/>
  <c r="AM697" i="1"/>
  <c r="AN697" i="1" s="1"/>
  <c r="X874" i="1"/>
  <c r="X1227" i="1"/>
  <c r="X1556" i="1"/>
  <c r="AM1556" i="1"/>
  <c r="AN1556" i="1" s="1"/>
  <c r="AP1556" i="1"/>
  <c r="AR1556" i="1" s="1"/>
  <c r="X1908" i="1"/>
  <c r="AM1908" i="1"/>
  <c r="AN1908" i="1" s="1"/>
  <c r="AP1908" i="1"/>
  <c r="AR1908" i="1" s="1"/>
  <c r="X192" i="1"/>
  <c r="AP192" i="1"/>
  <c r="AR192" i="1" s="1"/>
  <c r="AM192" i="1"/>
  <c r="AN192" i="1" s="1"/>
  <c r="X1692" i="1"/>
  <c r="AP1692" i="1"/>
  <c r="AR1692" i="1" s="1"/>
  <c r="AM1692" i="1"/>
  <c r="AN1692" i="1" s="1"/>
  <c r="X1208" i="1"/>
  <c r="X721" i="1"/>
  <c r="AM721" i="1"/>
  <c r="AN721" i="1" s="1"/>
  <c r="AP721" i="1"/>
  <c r="AR721" i="1" s="1"/>
  <c r="X232" i="1"/>
  <c r="AM232" i="1"/>
  <c r="AN232" i="1" s="1"/>
  <c r="AP232" i="1"/>
  <c r="AR232" i="1" s="1"/>
  <c r="X1647" i="1"/>
  <c r="X1162" i="1"/>
  <c r="AP1162" i="1"/>
  <c r="AR1162" i="1" s="1"/>
  <c r="AM1162" i="1"/>
  <c r="AN1162" i="1" s="1"/>
  <c r="X74" i="1"/>
  <c r="AP74" i="1"/>
  <c r="AR74" i="1" s="1"/>
  <c r="AM74" i="1"/>
  <c r="AN74" i="1" s="1"/>
  <c r="X761" i="1"/>
  <c r="AM761" i="1"/>
  <c r="AN761" i="1" s="1"/>
  <c r="AP761" i="1"/>
  <c r="AR761" i="1" s="1"/>
  <c r="X1532" i="1"/>
  <c r="AM1532" i="1"/>
  <c r="AN1532" i="1" s="1"/>
  <c r="AP1532" i="1"/>
  <c r="AR1532" i="1" s="1"/>
  <c r="X1510" i="1"/>
  <c r="AP1510" i="1"/>
  <c r="AR1510" i="1" s="1"/>
  <c r="AM1510" i="1"/>
  <c r="AN1510" i="1" s="1"/>
  <c r="X693" i="1"/>
  <c r="AP693" i="1"/>
  <c r="AR693" i="1" s="1"/>
  <c r="AM693" i="1"/>
  <c r="AN693" i="1" s="1"/>
  <c r="X1797" i="1"/>
  <c r="AP1797" i="1"/>
  <c r="AR1797" i="1" s="1"/>
  <c r="AM1797" i="1"/>
  <c r="AN1797" i="1" s="1"/>
  <c r="X293" i="1"/>
  <c r="AP293" i="1"/>
  <c r="AR293" i="1" s="1"/>
  <c r="AM293" i="1"/>
  <c r="AN293" i="1" s="1"/>
  <c r="X602" i="1"/>
  <c r="AP602" i="1"/>
  <c r="AR602" i="1" s="1"/>
  <c r="AM602" i="1"/>
  <c r="AN602" i="1" s="1"/>
  <c r="X1365" i="1"/>
  <c r="AM1365" i="1"/>
  <c r="AN1365" i="1" s="1"/>
  <c r="AP1365" i="1"/>
  <c r="AR1365" i="1" s="1"/>
  <c r="X1969" i="1"/>
  <c r="AM1969" i="1"/>
  <c r="AN1969" i="1" s="1"/>
  <c r="AP1969" i="1"/>
  <c r="AR1969" i="1" s="1"/>
  <c r="X2056" i="1"/>
  <c r="AP2056" i="1"/>
  <c r="AR2056" i="1" s="1"/>
  <c r="AM2056" i="1"/>
  <c r="AN2056" i="1" s="1"/>
  <c r="X38" i="1"/>
  <c r="AM38" i="1"/>
  <c r="AN38" i="1" s="1"/>
  <c r="AP38" i="1"/>
  <c r="AR38" i="1" s="1"/>
  <c r="X1713" i="1"/>
  <c r="AP1713" i="1"/>
  <c r="AR1713" i="1" s="1"/>
  <c r="AM1713" i="1"/>
  <c r="AN1713" i="1" s="1"/>
  <c r="X884" i="1"/>
  <c r="AM884" i="1"/>
  <c r="AN884" i="1" s="1"/>
  <c r="AP884" i="1"/>
  <c r="AR884" i="1" s="1"/>
  <c r="X750" i="1"/>
  <c r="AM750" i="1"/>
  <c r="AN750" i="1" s="1"/>
  <c r="AP750" i="1"/>
  <c r="AR750" i="1" s="1"/>
  <c r="X828" i="1"/>
  <c r="AM828" i="1"/>
  <c r="AN828" i="1" s="1"/>
  <c r="AP828" i="1"/>
  <c r="AR828" i="1" s="1"/>
  <c r="X55" i="1"/>
  <c r="AM55" i="1"/>
  <c r="AN55" i="1" s="1"/>
  <c r="AP55" i="1"/>
  <c r="AR55" i="1" s="1"/>
  <c r="X1575" i="1"/>
  <c r="AP1575" i="1"/>
  <c r="AR1575" i="1" s="1"/>
  <c r="AM1575" i="1"/>
  <c r="AN1575" i="1" s="1"/>
  <c r="X668" i="1"/>
  <c r="AM668" i="1"/>
  <c r="AN668" i="1" s="1"/>
  <c r="AP668" i="1"/>
  <c r="AR668" i="1" s="1"/>
  <c r="X977" i="1"/>
  <c r="AP977" i="1"/>
  <c r="AR977" i="1" s="1"/>
  <c r="AM977" i="1"/>
  <c r="AN977" i="1" s="1"/>
  <c r="X1043" i="1"/>
  <c r="AP1043" i="1"/>
  <c r="AR1043" i="1" s="1"/>
  <c r="AM1043" i="1"/>
  <c r="AN1043" i="1" s="1"/>
  <c r="X80" i="1"/>
  <c r="AM80" i="1"/>
  <c r="AN80" i="1" s="1"/>
  <c r="AP80" i="1"/>
  <c r="AR80" i="1" s="1"/>
  <c r="X2053" i="1"/>
  <c r="AP2053" i="1"/>
  <c r="AR2053" i="1" s="1"/>
  <c r="AM2053" i="1"/>
  <c r="AN2053" i="1" s="1"/>
  <c r="X677" i="1"/>
  <c r="AP677" i="1"/>
  <c r="AR677" i="1" s="1"/>
  <c r="AM677" i="1"/>
  <c r="AN677" i="1" s="1"/>
  <c r="X518" i="1"/>
  <c r="AP518" i="1"/>
  <c r="AR518" i="1" s="1"/>
  <c r="AM518" i="1"/>
  <c r="AN518" i="1" s="1"/>
  <c r="X1578" i="1"/>
  <c r="AP1578" i="1"/>
  <c r="AR1578" i="1" s="1"/>
  <c r="AM1578" i="1"/>
  <c r="AN1578" i="1" s="1"/>
  <c r="X2082" i="1"/>
  <c r="AP2082" i="1"/>
  <c r="AR2082" i="1" s="1"/>
  <c r="AM2082" i="1"/>
  <c r="AN2082" i="1" s="1"/>
  <c r="X1134" i="1"/>
  <c r="AP1134" i="1"/>
  <c r="AR1134" i="1" s="1"/>
  <c r="AM1134" i="1"/>
  <c r="AN1134" i="1" s="1"/>
  <c r="X568" i="1"/>
  <c r="AM568" i="1"/>
  <c r="AN568" i="1" s="1"/>
  <c r="AP568" i="1"/>
  <c r="AR568" i="1" s="1"/>
  <c r="X1577" i="1"/>
  <c r="X442" i="1"/>
  <c r="X2031" i="1"/>
  <c r="X1962" i="1"/>
  <c r="X407" i="1"/>
  <c r="AP407" i="1"/>
  <c r="AR407" i="1" s="1"/>
  <c r="AM407" i="1"/>
  <c r="AN407" i="1" s="1"/>
  <c r="X1976" i="1"/>
  <c r="X1618" i="1"/>
  <c r="AM1618" i="1"/>
  <c r="AN1618" i="1" s="1"/>
  <c r="AP1618" i="1"/>
  <c r="AR1618" i="1" s="1"/>
  <c r="X1580" i="1"/>
  <c r="X1968" i="1"/>
  <c r="AM1968" i="1"/>
  <c r="AN1968" i="1" s="1"/>
  <c r="AP1968" i="1"/>
  <c r="AR1968" i="1" s="1"/>
  <c r="X391" i="1"/>
  <c r="AP391" i="1"/>
  <c r="AR391" i="1" s="1"/>
  <c r="AM391" i="1"/>
  <c r="AN391" i="1" s="1"/>
  <c r="X1040" i="1"/>
  <c r="AP1040" i="1"/>
  <c r="AR1040" i="1" s="1"/>
  <c r="AM1040" i="1"/>
  <c r="AN1040" i="1" s="1"/>
  <c r="X193" i="1"/>
  <c r="AP193" i="1"/>
  <c r="AR193" i="1" s="1"/>
  <c r="AM193" i="1"/>
  <c r="AN193" i="1" s="1"/>
  <c r="X737" i="1"/>
  <c r="AP737" i="1"/>
  <c r="AR737" i="1" s="1"/>
  <c r="AM737" i="1"/>
  <c r="AN737" i="1" s="1"/>
  <c r="X610" i="1"/>
  <c r="AP610" i="1"/>
  <c r="AR610" i="1" s="1"/>
  <c r="AM610" i="1"/>
  <c r="AN610" i="1" s="1"/>
  <c r="X1353" i="1"/>
  <c r="AP1353" i="1"/>
  <c r="AR1353" i="1" s="1"/>
  <c r="AM1353" i="1"/>
  <c r="AN1353" i="1" s="1"/>
  <c r="X422" i="1"/>
  <c r="X261" i="1"/>
  <c r="AM261" i="1"/>
  <c r="AN261" i="1" s="1"/>
  <c r="AP261" i="1"/>
  <c r="AR261" i="1" s="1"/>
  <c r="X1966" i="1"/>
  <c r="AP1966" i="1"/>
  <c r="AR1966" i="1" s="1"/>
  <c r="AM1966" i="1"/>
  <c r="AN1966" i="1" s="1"/>
  <c r="X685" i="1"/>
  <c r="AP685" i="1"/>
  <c r="AR685" i="1" s="1"/>
  <c r="AM685" i="1"/>
  <c r="AN685" i="1" s="1"/>
  <c r="X171" i="1"/>
  <c r="AP171" i="1"/>
  <c r="AR171" i="1" s="1"/>
  <c r="AM171" i="1"/>
  <c r="AN171" i="1" s="1"/>
  <c r="X2061" i="1"/>
  <c r="X991" i="1"/>
  <c r="X1491" i="1"/>
  <c r="X399" i="1"/>
  <c r="AP399" i="1"/>
  <c r="AR399" i="1" s="1"/>
  <c r="AM399" i="1"/>
  <c r="AN399" i="1" s="1"/>
  <c r="X1439" i="1"/>
  <c r="AP1439" i="1"/>
  <c r="AR1439" i="1" s="1"/>
  <c r="AM1439" i="1"/>
  <c r="AN1439" i="1" s="1"/>
  <c r="X1350" i="1"/>
  <c r="AP1350" i="1"/>
  <c r="AR1350" i="1" s="1"/>
  <c r="AM1350" i="1"/>
  <c r="AN1350" i="1" s="1"/>
  <c r="X1944" i="1"/>
  <c r="AM1944" i="1"/>
  <c r="AN1944" i="1" s="1"/>
  <c r="AP1944" i="1"/>
  <c r="AR1944" i="1" s="1"/>
  <c r="X995" i="1"/>
  <c r="AP995" i="1"/>
  <c r="AR995" i="1" s="1"/>
  <c r="AM995" i="1"/>
  <c r="AN995" i="1" s="1"/>
  <c r="X1808" i="1"/>
  <c r="AP1808" i="1"/>
  <c r="AR1808" i="1" s="1"/>
  <c r="AM1808" i="1"/>
  <c r="AN1808" i="1" s="1"/>
  <c r="X118" i="1"/>
  <c r="AM118" i="1"/>
  <c r="AN118" i="1" s="1"/>
  <c r="AP118" i="1"/>
  <c r="AR118" i="1" s="1"/>
  <c r="X850" i="1"/>
  <c r="AP850" i="1"/>
  <c r="AR850" i="1" s="1"/>
  <c r="AM850" i="1"/>
  <c r="AN850" i="1" s="1"/>
  <c r="X447" i="1"/>
  <c r="AP447" i="1"/>
  <c r="AR447" i="1" s="1"/>
  <c r="AM447" i="1"/>
  <c r="AN447" i="1" s="1"/>
  <c r="X1716" i="1"/>
  <c r="AM1716" i="1"/>
  <c r="AN1716" i="1" s="1"/>
  <c r="AP1716" i="1"/>
  <c r="AR1716" i="1" s="1"/>
  <c r="X1352" i="1"/>
  <c r="AM1352" i="1"/>
  <c r="AN1352" i="1" s="1"/>
  <c r="AP1352" i="1"/>
  <c r="AR1352" i="1" s="1"/>
  <c r="X1417" i="1"/>
  <c r="X1937" i="1"/>
  <c r="X1458" i="1"/>
  <c r="AM1458" i="1"/>
  <c r="AN1458" i="1" s="1"/>
  <c r="AP1458" i="1"/>
  <c r="AR1458" i="1" s="1"/>
  <c r="X1739" i="1"/>
  <c r="X1673" i="1"/>
  <c r="AP1673" i="1"/>
  <c r="AR1673" i="1" s="1"/>
  <c r="X1158" i="1"/>
  <c r="X2015" i="1"/>
  <c r="AP2015" i="1"/>
  <c r="AR2015" i="1" s="1"/>
  <c r="AM2015" i="1"/>
  <c r="AN2015" i="1" s="1"/>
  <c r="X267" i="1"/>
  <c r="AM267" i="1"/>
  <c r="AN267" i="1" s="1"/>
  <c r="AP267" i="1"/>
  <c r="AR267" i="1" s="1"/>
  <c r="X1159" i="1"/>
  <c r="AM1159" i="1"/>
  <c r="AN1159" i="1" s="1"/>
  <c r="AP1159" i="1"/>
  <c r="AR1159" i="1" s="1"/>
  <c r="X2005" i="1"/>
  <c r="AM2005" i="1"/>
  <c r="AN2005" i="1" s="1"/>
  <c r="AP2005" i="1"/>
  <c r="AR2005" i="1" s="1"/>
  <c r="X1921" i="1"/>
  <c r="AM1921" i="1"/>
  <c r="AN1921" i="1" s="1"/>
  <c r="AP1921" i="1"/>
  <c r="AR1921" i="1" s="1"/>
  <c r="X601" i="1"/>
  <c r="AP601" i="1"/>
  <c r="AR601" i="1" s="1"/>
  <c r="AM601" i="1"/>
  <c r="AN601" i="1" s="1"/>
  <c r="X359" i="1"/>
  <c r="AM359" i="1"/>
  <c r="AN359" i="1" s="1"/>
  <c r="AP359" i="1"/>
  <c r="AR359" i="1" s="1"/>
  <c r="X2135" i="1"/>
  <c r="AP2135" i="1"/>
  <c r="AR2135" i="1" s="1"/>
  <c r="AM2135" i="1"/>
  <c r="AN2135" i="1" s="1"/>
  <c r="X526" i="1"/>
  <c r="AP526" i="1"/>
  <c r="AR526" i="1" s="1"/>
  <c r="AM526" i="1"/>
  <c r="AN526" i="1" s="1"/>
  <c r="X689" i="1"/>
  <c r="AP689" i="1"/>
  <c r="AR689" i="1" s="1"/>
  <c r="AM689" i="1"/>
  <c r="AN689" i="1" s="1"/>
  <c r="X266" i="1"/>
  <c r="AP266" i="1"/>
  <c r="AR266" i="1" s="1"/>
  <c r="AM266" i="1"/>
  <c r="AN266" i="1" s="1"/>
  <c r="X1307" i="1"/>
  <c r="AP1307" i="1"/>
  <c r="AR1307" i="1" s="1"/>
  <c r="AM1307" i="1"/>
  <c r="AN1307" i="1" s="1"/>
  <c r="X1702" i="1"/>
  <c r="AP1702" i="1"/>
  <c r="AR1702" i="1" s="1"/>
  <c r="AM1702" i="1"/>
  <c r="AN1702" i="1" s="1"/>
  <c r="X961" i="1"/>
  <c r="AM961" i="1"/>
  <c r="AN961" i="1" s="1"/>
  <c r="AP961" i="1"/>
  <c r="AR961" i="1" s="1"/>
  <c r="X1833" i="1"/>
  <c r="AP1833" i="1"/>
  <c r="AR1833" i="1" s="1"/>
  <c r="AM1833" i="1"/>
  <c r="AN1833" i="1" s="1"/>
  <c r="X1127" i="1"/>
  <c r="AM1127" i="1"/>
  <c r="AN1127" i="1" s="1"/>
  <c r="AP1127" i="1"/>
  <c r="AR1127" i="1" s="1"/>
  <c r="X505" i="1"/>
  <c r="AP505" i="1"/>
  <c r="AR505" i="1" s="1"/>
  <c r="AM505" i="1"/>
  <c r="AN505" i="1" s="1"/>
  <c r="X671" i="1"/>
  <c r="AP671" i="1"/>
  <c r="AR671" i="1" s="1"/>
  <c r="AM671" i="1"/>
  <c r="AN671" i="1" s="1"/>
  <c r="X1708" i="1"/>
  <c r="AM1708" i="1"/>
  <c r="AN1708" i="1" s="1"/>
  <c r="AP1708" i="1"/>
  <c r="AR1708" i="1" s="1"/>
  <c r="X1333" i="1"/>
  <c r="AP1333" i="1"/>
  <c r="AR1333" i="1" s="1"/>
  <c r="AM1333" i="1"/>
  <c r="AN1333" i="1" s="1"/>
  <c r="X2068" i="1"/>
  <c r="AM2068" i="1"/>
  <c r="AN2068" i="1" s="1"/>
  <c r="AP2068" i="1"/>
  <c r="AR2068" i="1" s="1"/>
  <c r="X1177" i="1"/>
  <c r="AP1177" i="1"/>
  <c r="AR1177" i="1" s="1"/>
  <c r="AM1177" i="1"/>
  <c r="AN1177" i="1" s="1"/>
  <c r="X244" i="1"/>
  <c r="AM244" i="1"/>
  <c r="AN244" i="1" s="1"/>
  <c r="AP244" i="1"/>
  <c r="AR244" i="1" s="1"/>
  <c r="X1285" i="1"/>
  <c r="AP1285" i="1"/>
  <c r="AR1285" i="1" s="1"/>
  <c r="AM1285" i="1"/>
  <c r="AN1285" i="1" s="1"/>
  <c r="X1387" i="1"/>
  <c r="AP1387" i="1"/>
  <c r="AR1387" i="1" s="1"/>
  <c r="AM1387" i="1"/>
  <c r="AN1387" i="1" s="1"/>
  <c r="X1363" i="1"/>
  <c r="AM1363" i="1"/>
  <c r="AN1363" i="1" s="1"/>
  <c r="AP1363" i="1"/>
  <c r="AR1363" i="1" s="1"/>
  <c r="X1257" i="1"/>
  <c r="AM1257" i="1"/>
  <c r="AN1257" i="1" s="1"/>
  <c r="AP1257" i="1"/>
  <c r="AR1257" i="1" s="1"/>
  <c r="X1951" i="1"/>
  <c r="AP1951" i="1"/>
  <c r="AR1951" i="1" s="1"/>
  <c r="AM1951" i="1"/>
  <c r="AN1951" i="1" s="1"/>
  <c r="X1773" i="1"/>
  <c r="X1267" i="1"/>
  <c r="X759" i="1"/>
  <c r="AM759" i="1"/>
  <c r="AN759" i="1" s="1"/>
  <c r="AP759" i="1"/>
  <c r="AR759" i="1" s="1"/>
  <c r="X247" i="1"/>
  <c r="AM247" i="1"/>
  <c r="AN247" i="1" s="1"/>
  <c r="AP247" i="1"/>
  <c r="AR247" i="1" s="1"/>
  <c r="X1983" i="1"/>
  <c r="AP1983" i="1"/>
  <c r="AR1983" i="1" s="1"/>
  <c r="AM1983" i="1"/>
  <c r="AN1983" i="1" s="1"/>
  <c r="X405" i="1"/>
  <c r="AP405" i="1"/>
  <c r="AR405" i="1" s="1"/>
  <c r="X1760" i="1"/>
  <c r="AP1760" i="1"/>
  <c r="AR1760" i="1" s="1"/>
  <c r="AM1760" i="1"/>
  <c r="AN1760" i="1" s="1"/>
  <c r="X1804" i="1"/>
  <c r="X495" i="1"/>
  <c r="AP495" i="1"/>
  <c r="AR495" i="1" s="1"/>
  <c r="AM495" i="1"/>
  <c r="AN495" i="1" s="1"/>
  <c r="X1839" i="1"/>
  <c r="AM1839" i="1"/>
  <c r="AN1839" i="1" s="1"/>
  <c r="AP1839" i="1"/>
  <c r="AR1839" i="1" s="1"/>
  <c r="X1354" i="1"/>
  <c r="AP1354" i="1"/>
  <c r="AR1354" i="1" s="1"/>
  <c r="AM1354" i="1"/>
  <c r="AN1354" i="1" s="1"/>
  <c r="X846" i="1"/>
  <c r="AP846" i="1"/>
  <c r="AR846" i="1" s="1"/>
  <c r="AM846" i="1"/>
  <c r="AN846" i="1" s="1"/>
  <c r="X334" i="1"/>
  <c r="AP334" i="1"/>
  <c r="AR334" i="1" s="1"/>
  <c r="AM334" i="1"/>
  <c r="AN334" i="1" s="1"/>
  <c r="X1476" i="1"/>
  <c r="X366" i="1"/>
  <c r="AP366" i="1"/>
  <c r="AR366" i="1" s="1"/>
  <c r="AM366" i="1"/>
  <c r="AN366" i="1" s="1"/>
  <c r="X2102" i="1"/>
  <c r="AM2102" i="1"/>
  <c r="AN2102" i="1" s="1"/>
  <c r="AP2102" i="1"/>
  <c r="AR2102" i="1" s="1"/>
  <c r="X1595" i="1"/>
  <c r="AP1595" i="1"/>
  <c r="AR1595" i="1" s="1"/>
  <c r="AM1595" i="1"/>
  <c r="AN1595" i="1" s="1"/>
  <c r="X1111" i="1"/>
  <c r="X600" i="1"/>
  <c r="AP600" i="1"/>
  <c r="AR600" i="1" s="1"/>
  <c r="AM600" i="1"/>
  <c r="AN600" i="1" s="1"/>
  <c r="X90" i="1"/>
  <c r="AM90" i="1"/>
  <c r="AN90" i="1" s="1"/>
  <c r="AP90" i="1"/>
  <c r="AR90" i="1" s="1"/>
  <c r="X436" i="1"/>
  <c r="AP436" i="1"/>
  <c r="AR436" i="1" s="1"/>
  <c r="AM436" i="1"/>
  <c r="AN436" i="1" s="1"/>
  <c r="X1451" i="1"/>
  <c r="AM1451" i="1"/>
  <c r="AN1451" i="1" s="1"/>
  <c r="AP1451" i="1"/>
  <c r="AR1451" i="1" s="1"/>
  <c r="X1788" i="1"/>
  <c r="AP1788" i="1"/>
  <c r="AR1788" i="1" s="1"/>
  <c r="X1638" i="1"/>
  <c r="X1154" i="1"/>
  <c r="AP1154" i="1"/>
  <c r="AR1154" i="1" s="1"/>
  <c r="AM1154" i="1"/>
  <c r="AN1154" i="1" s="1"/>
  <c r="X666" i="1"/>
  <c r="AM666" i="1"/>
  <c r="AN666" i="1" s="1"/>
  <c r="AP666" i="1"/>
  <c r="AR666" i="1" s="1"/>
  <c r="X177" i="1"/>
  <c r="AP177" i="1"/>
  <c r="AR177" i="1" s="1"/>
  <c r="AM177" i="1"/>
  <c r="AN177" i="1" s="1"/>
  <c r="X1145" i="1"/>
  <c r="X1229" i="1"/>
  <c r="X1316" i="1"/>
  <c r="X1469" i="1"/>
  <c r="AM1469" i="1"/>
  <c r="AN1469" i="1" s="1"/>
  <c r="AP1469" i="1"/>
  <c r="AR1469" i="1" s="1"/>
  <c r="X1666" i="1"/>
  <c r="AP1666" i="1"/>
  <c r="AR1666" i="1" s="1"/>
  <c r="AM1666" i="1"/>
  <c r="AN1666" i="1" s="1"/>
  <c r="X2040" i="1"/>
  <c r="AM2040" i="1"/>
  <c r="AN2040" i="1" s="1"/>
  <c r="AP2040" i="1"/>
  <c r="AR2040" i="1" s="1"/>
  <c r="X604" i="1"/>
  <c r="AP604" i="1"/>
  <c r="AR604" i="1" s="1"/>
  <c r="AM604" i="1"/>
  <c r="AN604" i="1" s="1"/>
  <c r="X1703" i="1"/>
  <c r="X1219" i="1"/>
  <c r="X732" i="1"/>
  <c r="AP732" i="1"/>
  <c r="AR732" i="1" s="1"/>
  <c r="AM732" i="1"/>
  <c r="AN732" i="1" s="1"/>
  <c r="X221" i="1"/>
  <c r="AP221" i="1"/>
  <c r="AR221" i="1" s="1"/>
  <c r="AM221" i="1"/>
  <c r="AN221" i="1" s="1"/>
  <c r="X945" i="1"/>
  <c r="AM945" i="1"/>
  <c r="AN945" i="1" s="1"/>
  <c r="AP945" i="1"/>
  <c r="AR945" i="1" s="1"/>
  <c r="X1161" i="1"/>
  <c r="AP1161" i="1"/>
  <c r="AR1161" i="1" s="1"/>
  <c r="X2099" i="1"/>
  <c r="AM2099" i="1"/>
  <c r="AN2099" i="1" s="1"/>
  <c r="AP2099" i="1"/>
  <c r="AR2099" i="1" s="1"/>
  <c r="X1614" i="1"/>
  <c r="AM1614" i="1"/>
  <c r="AN1614" i="1" s="1"/>
  <c r="AP1614" i="1"/>
  <c r="AR1614" i="1" s="1"/>
  <c r="X1130" i="1"/>
  <c r="AM1130" i="1"/>
  <c r="AN1130" i="1" s="1"/>
  <c r="AP1130" i="1"/>
  <c r="AR1130" i="1" s="1"/>
  <c r="X642" i="1"/>
  <c r="AP642" i="1"/>
  <c r="AR642" i="1" s="1"/>
  <c r="AM642" i="1"/>
  <c r="AN642" i="1" s="1"/>
  <c r="X131" i="1"/>
  <c r="AP131" i="1"/>
  <c r="AR131" i="1" s="1"/>
  <c r="AM131" i="1"/>
  <c r="AN131" i="1" s="1"/>
  <c r="X1300" i="1"/>
  <c r="AP1300" i="1"/>
  <c r="AR1300" i="1" s="1"/>
  <c r="AM1300" i="1"/>
  <c r="AN1300" i="1" s="1"/>
  <c r="X1057" i="1"/>
  <c r="AP1057" i="1"/>
  <c r="AR1057" i="1" s="1"/>
  <c r="AM1057" i="1"/>
  <c r="AN1057" i="1" s="1"/>
  <c r="X1188" i="1"/>
  <c r="X1010" i="1"/>
  <c r="AP1010" i="1"/>
  <c r="AR1010" i="1" s="1"/>
  <c r="AM1010" i="1"/>
  <c r="AN1010" i="1" s="1"/>
  <c r="X1004" i="1"/>
  <c r="AP1004" i="1"/>
  <c r="AR1004" i="1" s="1"/>
  <c r="AM1004" i="1"/>
  <c r="AN1004" i="1" s="1"/>
  <c r="X1723" i="1"/>
  <c r="AM1723" i="1"/>
  <c r="AN1723" i="1" s="1"/>
  <c r="AP1723" i="1"/>
  <c r="AR1723" i="1" s="1"/>
  <c r="X1195" i="1"/>
  <c r="X708" i="1"/>
  <c r="AP708" i="1"/>
  <c r="AR708" i="1" s="1"/>
  <c r="AM708" i="1"/>
  <c r="AN708" i="1" s="1"/>
  <c r="X152" i="1"/>
  <c r="AP152" i="1"/>
  <c r="AR152" i="1" s="1"/>
  <c r="AM152" i="1"/>
  <c r="AN152" i="1" s="1"/>
  <c r="X37" i="1"/>
  <c r="AP37" i="1"/>
  <c r="AR37" i="1" s="1"/>
  <c r="AM37" i="1"/>
  <c r="AN37" i="1" s="1"/>
  <c r="X944" i="1"/>
  <c r="AM944" i="1"/>
  <c r="AN944" i="1" s="1"/>
  <c r="AP944" i="1"/>
  <c r="AR944" i="1" s="1"/>
  <c r="X1533" i="1"/>
  <c r="AP1533" i="1"/>
  <c r="AR1533" i="1" s="1"/>
  <c r="AM1533" i="1"/>
  <c r="AN1533" i="1" s="1"/>
  <c r="X1744" i="1"/>
  <c r="AM1744" i="1"/>
  <c r="AN1744" i="1" s="1"/>
  <c r="AP1744" i="1"/>
  <c r="AR1744" i="1" s="1"/>
  <c r="X1260" i="1"/>
  <c r="AP1260" i="1"/>
  <c r="AR1260" i="1" s="1"/>
  <c r="AM1260" i="1"/>
  <c r="AN1260" i="1" s="1"/>
  <c r="X774" i="1"/>
  <c r="AM774" i="1"/>
  <c r="AN774" i="1" s="1"/>
  <c r="AP774" i="1"/>
  <c r="AR774" i="1" s="1"/>
  <c r="X284" i="1"/>
  <c r="AP284" i="1"/>
  <c r="AR284" i="1" s="1"/>
  <c r="AM284" i="1"/>
  <c r="AN284" i="1" s="1"/>
  <c r="X881" i="1"/>
  <c r="AM881" i="1"/>
  <c r="AN881" i="1" s="1"/>
  <c r="AP881" i="1"/>
  <c r="AR881" i="1" s="1"/>
  <c r="X1295" i="1"/>
  <c r="AM1295" i="1"/>
  <c r="AN1295" i="1" s="1"/>
  <c r="AP1295" i="1"/>
  <c r="AR1295" i="1" s="1"/>
  <c r="X2030" i="1"/>
  <c r="AM2030" i="1"/>
  <c r="AN2030" i="1" s="1"/>
  <c r="AP2030" i="1"/>
  <c r="AR2030" i="1" s="1"/>
  <c r="X1523" i="1"/>
  <c r="AM1523" i="1"/>
  <c r="AN1523" i="1" s="1"/>
  <c r="AP1523" i="1"/>
  <c r="AR1523" i="1" s="1"/>
  <c r="X1039" i="1"/>
  <c r="AP1039" i="1"/>
  <c r="AR1039" i="1" s="1"/>
  <c r="AM1039" i="1"/>
  <c r="AN1039" i="1" s="1"/>
  <c r="X550" i="1"/>
  <c r="AP550" i="1"/>
  <c r="AR550" i="1" s="1"/>
  <c r="AM550" i="1"/>
  <c r="AN550" i="1" s="1"/>
  <c r="X18" i="1"/>
  <c r="AP18" i="1"/>
  <c r="AR18" i="1" s="1"/>
  <c r="AM18" i="1"/>
  <c r="AN18" i="1" s="1"/>
  <c r="X614" i="1"/>
  <c r="AP614" i="1"/>
  <c r="AR614" i="1" s="1"/>
  <c r="AM614" i="1"/>
  <c r="AN614" i="1" s="1"/>
  <c r="X1562" i="1"/>
  <c r="X296" i="1"/>
  <c r="AP296" i="1"/>
  <c r="AR296" i="1" s="1"/>
  <c r="AM296" i="1"/>
  <c r="AN296" i="1" s="1"/>
  <c r="X1897" i="1"/>
  <c r="AM1897" i="1"/>
  <c r="AN1897" i="1" s="1"/>
  <c r="AP1897" i="1"/>
  <c r="AR1897" i="1" s="1"/>
  <c r="X1390" i="1"/>
  <c r="AP1390" i="1"/>
  <c r="AR1390" i="1" s="1"/>
  <c r="AM1390" i="1"/>
  <c r="AN1390" i="1" s="1"/>
  <c r="X905" i="1"/>
  <c r="AM905" i="1"/>
  <c r="AN905" i="1" s="1"/>
  <c r="AP905" i="1"/>
  <c r="AR905" i="1" s="1"/>
  <c r="X416" i="1"/>
  <c r="AP416" i="1"/>
  <c r="AR416" i="1" s="1"/>
  <c r="AM416" i="1"/>
  <c r="AN416" i="1" s="1"/>
  <c r="X1147" i="1"/>
  <c r="AM1147" i="1"/>
  <c r="AN1147" i="1" s="1"/>
  <c r="AP1147" i="1"/>
  <c r="AR1147" i="1" s="1"/>
  <c r="X1628" i="1"/>
  <c r="AP1628" i="1"/>
  <c r="AR1628" i="1" s="1"/>
  <c r="AM1628" i="1"/>
  <c r="AN1628" i="1" s="1"/>
  <c r="X586" i="1"/>
  <c r="AP586" i="1"/>
  <c r="AR586" i="1" s="1"/>
  <c r="AM586" i="1"/>
  <c r="AN586" i="1" s="1"/>
  <c r="X830" i="1"/>
  <c r="AP830" i="1"/>
  <c r="AR830" i="1" s="1"/>
  <c r="AM830" i="1"/>
  <c r="AN830" i="1" s="1"/>
  <c r="X1117" i="1"/>
  <c r="X1468" i="1"/>
  <c r="AP1468" i="1"/>
  <c r="AR1468" i="1" s="1"/>
  <c r="AM1468" i="1"/>
  <c r="AN1468" i="1" s="1"/>
  <c r="X1864" i="1"/>
  <c r="X1221" i="1"/>
  <c r="AM1221" i="1"/>
  <c r="AN1221" i="1" s="1"/>
  <c r="AP1221" i="1"/>
  <c r="AR1221" i="1" s="1"/>
  <c r="X1670" i="1"/>
  <c r="AP1670" i="1"/>
  <c r="AR1670" i="1" s="1"/>
  <c r="AM1670" i="1"/>
  <c r="AN1670" i="1" s="1"/>
  <c r="X1186" i="1"/>
  <c r="AM1186" i="1"/>
  <c r="AN1186" i="1" s="1"/>
  <c r="AP1186" i="1"/>
  <c r="AR1186" i="1" s="1"/>
  <c r="X698" i="1"/>
  <c r="AM698" i="1"/>
  <c r="AN698" i="1" s="1"/>
  <c r="AP698" i="1"/>
  <c r="AR698" i="1" s="1"/>
  <c r="X210" i="1"/>
  <c r="AP210" i="1"/>
  <c r="AR210" i="1" s="1"/>
  <c r="AM210" i="1"/>
  <c r="AN210" i="1" s="1"/>
  <c r="X1559" i="1"/>
  <c r="X1007" i="1"/>
  <c r="AP1007" i="1"/>
  <c r="AR1007" i="1" s="1"/>
  <c r="AM1007" i="1"/>
  <c r="AN1007" i="1" s="1"/>
  <c r="X197" i="1"/>
  <c r="AP197" i="1"/>
  <c r="AR197" i="1" s="1"/>
  <c r="AM197" i="1"/>
  <c r="AN197" i="1" s="1"/>
  <c r="X116" i="1"/>
  <c r="AP116" i="1"/>
  <c r="AR116" i="1" s="1"/>
  <c r="AM116" i="1"/>
  <c r="AN116" i="1" s="1"/>
  <c r="X1268" i="1"/>
  <c r="AM1268" i="1"/>
  <c r="AN1268" i="1" s="1"/>
  <c r="AP1268" i="1"/>
  <c r="AR1268" i="1" s="1"/>
  <c r="X137" i="1"/>
  <c r="AP137" i="1"/>
  <c r="AR137" i="1" s="1"/>
  <c r="AM137" i="1"/>
  <c r="AN137" i="1" s="1"/>
  <c r="X1620" i="1"/>
  <c r="AP1620" i="1"/>
  <c r="AR1620" i="1" s="1"/>
  <c r="AM1620" i="1"/>
  <c r="AN1620" i="1" s="1"/>
  <c r="X1752" i="1"/>
  <c r="AM1752" i="1"/>
  <c r="AN1752" i="1" s="1"/>
  <c r="AP1752" i="1"/>
  <c r="AR1752" i="1" s="1"/>
  <c r="X271" i="1"/>
  <c r="AP271" i="1"/>
  <c r="AR271" i="1" s="1"/>
  <c r="AM271" i="1"/>
  <c r="AN271" i="1" s="1"/>
  <c r="X988" i="1"/>
  <c r="AP988" i="1"/>
  <c r="AR988" i="1" s="1"/>
  <c r="AM988" i="1"/>
  <c r="AN988" i="1" s="1"/>
  <c r="X423" i="1"/>
  <c r="AM423" i="1"/>
  <c r="AN423" i="1" s="1"/>
  <c r="AP423" i="1"/>
  <c r="AR423" i="1" s="1"/>
  <c r="X764" i="1"/>
  <c r="AP764" i="1"/>
  <c r="AR764" i="1" s="1"/>
  <c r="AM764" i="1"/>
  <c r="AN764" i="1" s="1"/>
  <c r="X975" i="1"/>
  <c r="X552" i="1"/>
  <c r="AM552" i="1"/>
  <c r="AN552" i="1" s="1"/>
  <c r="AP552" i="1"/>
  <c r="AR552" i="1" s="1"/>
  <c r="X1854" i="1"/>
  <c r="AP1854" i="1"/>
  <c r="AR1854" i="1" s="1"/>
  <c r="AM1854" i="1"/>
  <c r="AN1854" i="1" s="1"/>
  <c r="X260" i="1"/>
  <c r="AM260" i="1"/>
  <c r="AN260" i="1" s="1"/>
  <c r="AP260" i="1"/>
  <c r="AR260" i="1" s="1"/>
  <c r="X1422" i="1"/>
  <c r="AM1422" i="1"/>
  <c r="AN1422" i="1" s="1"/>
  <c r="AP1422" i="1"/>
  <c r="AR1422" i="1" s="1"/>
  <c r="X922" i="1"/>
  <c r="AM922" i="1"/>
  <c r="AN922" i="1" s="1"/>
  <c r="AP922" i="1"/>
  <c r="AR922" i="1" s="1"/>
  <c r="X1301" i="1"/>
  <c r="AM1301" i="1"/>
  <c r="AN1301" i="1" s="1"/>
  <c r="AP1301" i="1"/>
  <c r="AR1301" i="1" s="1"/>
  <c r="X851" i="1"/>
  <c r="AM851" i="1"/>
  <c r="AN851" i="1" s="1"/>
  <c r="AP851" i="1"/>
  <c r="AR851" i="1" s="1"/>
  <c r="X953" i="1"/>
  <c r="AP953" i="1"/>
  <c r="AR953" i="1" s="1"/>
  <c r="AM953" i="1"/>
  <c r="AN953" i="1" s="1"/>
  <c r="X1449" i="1"/>
  <c r="AP1449" i="1"/>
  <c r="AR1449" i="1" s="1"/>
  <c r="AM1449" i="1"/>
  <c r="AN1449" i="1" s="1"/>
  <c r="X372" i="1"/>
  <c r="AM372" i="1"/>
  <c r="AN372" i="1" s="1"/>
  <c r="AP372" i="1"/>
  <c r="AR372" i="1" s="1"/>
  <c r="X230" i="1"/>
  <c r="AP230" i="1"/>
  <c r="AR230" i="1" s="1"/>
  <c r="AM230" i="1"/>
  <c r="AN230" i="1" s="1"/>
  <c r="X516" i="1"/>
  <c r="X1047" i="1"/>
  <c r="AP1047" i="1"/>
  <c r="AR1047" i="1" s="1"/>
  <c r="AM1047" i="1"/>
  <c r="AN1047" i="1" s="1"/>
  <c r="X646" i="1"/>
  <c r="AM646" i="1"/>
  <c r="AN646" i="1" s="1"/>
  <c r="AP646" i="1"/>
  <c r="AR646" i="1" s="1"/>
  <c r="X1925" i="1"/>
  <c r="AM1925" i="1"/>
  <c r="AN1925" i="1" s="1"/>
  <c r="AP1925" i="1"/>
  <c r="AR1925" i="1" s="1"/>
  <c r="X532" i="1"/>
  <c r="AM532" i="1"/>
  <c r="AN532" i="1" s="1"/>
  <c r="AP532" i="1"/>
  <c r="AR532" i="1" s="1"/>
  <c r="X996" i="1"/>
  <c r="AP996" i="1"/>
  <c r="AR996" i="1" s="1"/>
  <c r="AM996" i="1"/>
  <c r="AN996" i="1" s="1"/>
  <c r="X277" i="1"/>
  <c r="AP277" i="1"/>
  <c r="AR277" i="1" s="1"/>
  <c r="AM277" i="1"/>
  <c r="AN277" i="1" s="1"/>
  <c r="X204" i="1"/>
  <c r="AP204" i="1"/>
  <c r="AR204" i="1" s="1"/>
  <c r="AM204" i="1"/>
  <c r="AN204" i="1" s="1"/>
  <c r="X902" i="1"/>
  <c r="AP902" i="1"/>
  <c r="AR902" i="1" s="1"/>
  <c r="AM902" i="1"/>
  <c r="AN902" i="1" s="1"/>
  <c r="X1882" i="1"/>
  <c r="AP1882" i="1"/>
  <c r="AR1882" i="1" s="1"/>
  <c r="AM1882" i="1"/>
  <c r="AN1882" i="1" s="1"/>
  <c r="X1418" i="1"/>
  <c r="X1467" i="1"/>
  <c r="AP1467" i="1"/>
  <c r="AR1467" i="1" s="1"/>
  <c r="AM1467" i="1"/>
  <c r="AN1467" i="1" s="1"/>
  <c r="X694" i="1"/>
  <c r="AM694" i="1"/>
  <c r="AN694" i="1" s="1"/>
  <c r="AP694" i="1"/>
  <c r="AR694" i="1" s="1"/>
  <c r="X167" i="1"/>
  <c r="AM167" i="1"/>
  <c r="AN167" i="1" s="1"/>
  <c r="AP167" i="1"/>
  <c r="AR167" i="1" s="1"/>
  <c r="X809" i="1"/>
  <c r="AM809" i="1"/>
  <c r="AN809" i="1" s="1"/>
  <c r="AP809" i="1"/>
  <c r="AR809" i="1" s="1"/>
  <c r="X362" i="1"/>
  <c r="AP362" i="1"/>
  <c r="AR362" i="1" s="1"/>
  <c r="AM362" i="1"/>
  <c r="AN362" i="1" s="1"/>
  <c r="X1654" i="1"/>
  <c r="AM1654" i="1"/>
  <c r="AN1654" i="1" s="1"/>
  <c r="AP1654" i="1"/>
  <c r="AR1654" i="1" s="1"/>
  <c r="X561" i="1"/>
  <c r="AM561" i="1"/>
  <c r="AN561" i="1" s="1"/>
  <c r="AP561" i="1"/>
  <c r="AR561" i="1" s="1"/>
  <c r="X1450" i="1"/>
  <c r="AP1450" i="1"/>
  <c r="AR1450" i="1" s="1"/>
  <c r="AM1450" i="1"/>
  <c r="AN1450" i="1" s="1"/>
  <c r="X476" i="1"/>
  <c r="AM476" i="1"/>
  <c r="AN476" i="1" s="1"/>
  <c r="AP476" i="1"/>
  <c r="AR476" i="1" s="1"/>
  <c r="X1002" i="1"/>
  <c r="AP1002" i="1"/>
  <c r="AR1002" i="1" s="1"/>
  <c r="AM1002" i="1"/>
  <c r="AN1002" i="1" s="1"/>
  <c r="X141" i="1"/>
  <c r="AP141" i="1"/>
  <c r="AR141" i="1" s="1"/>
  <c r="AM141" i="1"/>
  <c r="AN141" i="1" s="1"/>
  <c r="X592" i="1"/>
  <c r="AM592" i="1"/>
  <c r="AN592" i="1" s="1"/>
  <c r="AP592" i="1"/>
  <c r="AR592" i="1" s="1"/>
  <c r="X1103" i="1"/>
  <c r="X35" i="1"/>
  <c r="AM35" i="1"/>
  <c r="AN35" i="1" s="1"/>
  <c r="AP35" i="1"/>
  <c r="AR35" i="1" s="1"/>
  <c r="X1502" i="1"/>
  <c r="AP1502" i="1"/>
  <c r="AR1502" i="1" s="1"/>
  <c r="AM1502" i="1"/>
  <c r="AN1502" i="1" s="1"/>
  <c r="X283" i="1"/>
  <c r="AP283" i="1"/>
  <c r="AR283" i="1" s="1"/>
  <c r="AM283" i="1"/>
  <c r="AN283" i="1" s="1"/>
  <c r="X480" i="1"/>
  <c r="AP480" i="1"/>
  <c r="AR480" i="1" s="1"/>
  <c r="AM480" i="1"/>
  <c r="AN480" i="1" s="1"/>
  <c r="X1913" i="1"/>
  <c r="X454" i="1"/>
  <c r="AP454" i="1"/>
  <c r="AR454" i="1" s="1"/>
  <c r="AM454" i="1"/>
  <c r="AN454" i="1" s="1"/>
  <c r="X1192" i="1"/>
  <c r="AM1192" i="1"/>
  <c r="AN1192" i="1" s="1"/>
  <c r="AP1192" i="1"/>
  <c r="AR1192" i="1" s="1"/>
  <c r="X1068" i="1"/>
  <c r="AP1068" i="1"/>
  <c r="AR1068" i="1" s="1"/>
  <c r="AM1068" i="1"/>
  <c r="AN1068" i="1" s="1"/>
  <c r="X474" i="1"/>
  <c r="AP474" i="1"/>
  <c r="AR474" i="1" s="1"/>
  <c r="AM474" i="1"/>
  <c r="AN474" i="1" s="1"/>
  <c r="X717" i="1"/>
  <c r="AP717" i="1"/>
  <c r="AR717" i="1" s="1"/>
  <c r="AM717" i="1"/>
  <c r="AN717" i="1" s="1"/>
  <c r="X864" i="1"/>
  <c r="AM864" i="1"/>
  <c r="AN864" i="1" s="1"/>
  <c r="AP864" i="1"/>
  <c r="AR864" i="1" s="1"/>
  <c r="X815" i="1"/>
  <c r="AM815" i="1"/>
  <c r="AN815" i="1" s="1"/>
  <c r="AP815" i="1"/>
  <c r="AR815" i="1" s="1"/>
  <c r="X1259" i="1"/>
  <c r="AP1259" i="1"/>
  <c r="AR1259" i="1" s="1"/>
  <c r="AM1259" i="1"/>
  <c r="AN1259" i="1" s="1"/>
  <c r="X1669" i="1"/>
  <c r="AP1669" i="1"/>
  <c r="AR1669" i="1" s="1"/>
  <c r="AM1669" i="1"/>
  <c r="AN1669" i="1" s="1"/>
  <c r="X2017" i="1"/>
  <c r="AP2017" i="1"/>
  <c r="AR2017" i="1" s="1"/>
  <c r="AM2017" i="1"/>
  <c r="AN2017" i="1" s="1"/>
  <c r="X411" i="1"/>
  <c r="X289" i="1"/>
  <c r="AM289" i="1"/>
  <c r="AN289" i="1" s="1"/>
  <c r="AP289" i="1"/>
  <c r="AR289" i="1" s="1"/>
  <c r="X251" i="1"/>
  <c r="AM251" i="1"/>
  <c r="AN251" i="1" s="1"/>
  <c r="AP251" i="1"/>
  <c r="AR251" i="1" s="1"/>
  <c r="X1813" i="1"/>
  <c r="AP1813" i="1"/>
  <c r="AR1813" i="1" s="1"/>
  <c r="AM1813" i="1"/>
  <c r="AN1813" i="1" s="1"/>
  <c r="X908" i="1"/>
  <c r="AP908" i="1"/>
  <c r="AR908" i="1" s="1"/>
  <c r="AM908" i="1"/>
  <c r="AN908" i="1" s="1"/>
  <c r="X1721" i="1"/>
  <c r="AM1721" i="1"/>
  <c r="AN1721" i="1" s="1"/>
  <c r="AP1721" i="1"/>
  <c r="AR1721" i="1" s="1"/>
  <c r="X1872" i="1"/>
  <c r="AP1872" i="1"/>
  <c r="AR1872" i="1" s="1"/>
  <c r="AM1872" i="1"/>
  <c r="AN1872" i="1" s="1"/>
  <c r="X448" i="1"/>
  <c r="X413" i="1"/>
  <c r="AP413" i="1"/>
  <c r="AR413" i="1" s="1"/>
  <c r="AM413" i="1"/>
  <c r="AN413" i="1" s="1"/>
  <c r="X1794" i="1"/>
  <c r="X355" i="1"/>
  <c r="AP355" i="1"/>
  <c r="AR355" i="1" s="1"/>
  <c r="AM355" i="1"/>
  <c r="AN355" i="1" s="1"/>
  <c r="X910" i="1"/>
  <c r="AM910" i="1"/>
  <c r="AN910" i="1" s="1"/>
  <c r="AP910" i="1"/>
  <c r="AR910" i="1" s="1"/>
  <c r="X330" i="1"/>
  <c r="AP330" i="1"/>
  <c r="AR330" i="1" s="1"/>
  <c r="AM330" i="1"/>
  <c r="AN330" i="1" s="1"/>
  <c r="X886" i="1"/>
  <c r="AP886" i="1"/>
  <c r="AR886" i="1" s="1"/>
  <c r="AM886" i="1"/>
  <c r="AN886" i="1" s="1"/>
  <c r="X1848" i="1"/>
  <c r="AP1848" i="1"/>
  <c r="AR1848" i="1" s="1"/>
  <c r="AM1848" i="1"/>
  <c r="AN1848" i="1" s="1"/>
  <c r="X1563" i="1"/>
  <c r="X1448" i="1"/>
  <c r="AM1448" i="1"/>
  <c r="AN1448" i="1" s="1"/>
  <c r="AP1448" i="1"/>
  <c r="AR1448" i="1" s="1"/>
  <c r="X1977" i="1"/>
  <c r="AP1977" i="1"/>
  <c r="AR1977" i="1" s="1"/>
  <c r="AM1977" i="1"/>
  <c r="AN1977" i="1" s="1"/>
  <c r="X1355" i="1"/>
  <c r="AM1355" i="1"/>
  <c r="AN1355" i="1" s="1"/>
  <c r="AP1355" i="1"/>
  <c r="AR1355" i="1" s="1"/>
  <c r="X1442" i="1"/>
  <c r="AP1442" i="1"/>
  <c r="AR1442" i="1" s="1"/>
  <c r="AM1442" i="1"/>
  <c r="AN1442" i="1" s="1"/>
  <c r="X2134" i="1"/>
  <c r="AP2134" i="1"/>
  <c r="AR2134" i="1" s="1"/>
  <c r="AM2134" i="1"/>
  <c r="AN2134" i="1" s="1"/>
  <c r="X139" i="1"/>
  <c r="AM139" i="1"/>
  <c r="AN139" i="1" s="1"/>
  <c r="AP139" i="1"/>
  <c r="AR139" i="1" s="1"/>
  <c r="X590" i="1"/>
  <c r="AM590" i="1"/>
  <c r="AN590" i="1" s="1"/>
  <c r="AP590" i="1"/>
  <c r="AR590" i="1" s="1"/>
  <c r="X1283" i="1"/>
  <c r="X862" i="1"/>
  <c r="X106" i="1"/>
  <c r="AP106" i="1"/>
  <c r="AR106" i="1" s="1"/>
  <c r="AM106" i="1"/>
  <c r="AN106" i="1" s="1"/>
  <c r="X17" i="1"/>
  <c r="X1758" i="1"/>
  <c r="AP1758" i="1"/>
  <c r="AR1758" i="1" s="1"/>
  <c r="AM1758" i="1"/>
  <c r="AN1758" i="1" s="1"/>
  <c r="X1668" i="1"/>
  <c r="X1862" i="1"/>
  <c r="AM1862" i="1"/>
  <c r="AN1862" i="1" s="1"/>
  <c r="AP1862" i="1"/>
  <c r="AR1862" i="1" s="1"/>
  <c r="X913" i="1"/>
  <c r="AP913" i="1"/>
  <c r="AR913" i="1" s="1"/>
  <c r="AM913" i="1"/>
  <c r="AN913" i="1" s="1"/>
  <c r="X1410" i="1"/>
  <c r="AP1410" i="1"/>
  <c r="AR1410" i="1" s="1"/>
  <c r="AM1410" i="1"/>
  <c r="AN1410" i="1" s="1"/>
  <c r="X1711" i="1"/>
  <c r="AM1711" i="1"/>
  <c r="AN1711" i="1" s="1"/>
  <c r="AP1711" i="1"/>
  <c r="AR1711" i="1" s="1"/>
  <c r="X1680" i="1"/>
  <c r="X1790" i="1"/>
  <c r="AM1790" i="1"/>
  <c r="AN1790" i="1" s="1"/>
  <c r="AP1790" i="1"/>
  <c r="AR1790" i="1" s="1"/>
  <c r="X840" i="1"/>
  <c r="AP840" i="1"/>
  <c r="AR840" i="1" s="1"/>
  <c r="X617" i="1"/>
  <c r="AP617" i="1"/>
  <c r="AR617" i="1" s="1"/>
  <c r="AM617" i="1"/>
  <c r="AN617" i="1" s="1"/>
  <c r="X482" i="1"/>
  <c r="AP482" i="1"/>
  <c r="AR482" i="1" s="1"/>
  <c r="AM482" i="1"/>
  <c r="AN482" i="1" s="1"/>
  <c r="X1444" i="1"/>
  <c r="AP1444" i="1"/>
  <c r="AR1444" i="1" s="1"/>
  <c r="AM1444" i="1"/>
  <c r="AN1444" i="1" s="1"/>
  <c r="X291" i="1"/>
  <c r="AP291" i="1"/>
  <c r="AR291" i="1" s="1"/>
  <c r="AM291" i="1"/>
  <c r="AN291" i="1" s="1"/>
  <c r="X891" i="1"/>
  <c r="AP891" i="1"/>
  <c r="AR891" i="1" s="1"/>
  <c r="AM891" i="1"/>
  <c r="AN891" i="1" s="1"/>
  <c r="X1289" i="1"/>
  <c r="AP1289" i="1"/>
  <c r="AR1289" i="1" s="1"/>
  <c r="AM1289" i="1"/>
  <c r="AN1289" i="1" s="1"/>
  <c r="X269" i="1"/>
  <c r="AP269" i="1"/>
  <c r="AR269" i="1" s="1"/>
  <c r="AM269" i="1"/>
  <c r="AN269" i="1" s="1"/>
  <c r="X1245" i="1"/>
  <c r="AP1245" i="1"/>
  <c r="AR1245" i="1" s="1"/>
  <c r="AM1245" i="1"/>
  <c r="AN1245" i="1" s="1"/>
  <c r="X1939" i="1"/>
  <c r="X2114" i="1"/>
  <c r="X1650" i="1"/>
  <c r="AM1650" i="1"/>
  <c r="AN1650" i="1" s="1"/>
  <c r="AP1650" i="1"/>
  <c r="AR1650" i="1" s="1"/>
  <c r="X1693" i="1"/>
  <c r="AM1693" i="1"/>
  <c r="AN1693" i="1" s="1"/>
  <c r="AP1693" i="1"/>
  <c r="AR1693" i="1" s="1"/>
  <c r="X207" i="1"/>
  <c r="AM207" i="1"/>
  <c r="AN207" i="1" s="1"/>
  <c r="AP207" i="1"/>
  <c r="AR207" i="1" s="1"/>
  <c r="X1817" i="1"/>
  <c r="AP1817" i="1"/>
  <c r="AR1817" i="1" s="1"/>
  <c r="AM1817" i="1"/>
  <c r="AN1817" i="1" s="1"/>
  <c r="X1310" i="1"/>
  <c r="AP1310" i="1"/>
  <c r="AR1310" i="1" s="1"/>
  <c r="AM1310" i="1"/>
  <c r="AN1310" i="1" s="1"/>
  <c r="X824" i="1"/>
  <c r="AM824" i="1"/>
  <c r="AN824" i="1" s="1"/>
  <c r="AP824" i="1"/>
  <c r="AR824" i="1" s="1"/>
  <c r="X312" i="1"/>
  <c r="AP312" i="1"/>
  <c r="AR312" i="1" s="1"/>
  <c r="AM312" i="1"/>
  <c r="AN312" i="1" s="1"/>
  <c r="X1234" i="1"/>
  <c r="AM1234" i="1"/>
  <c r="AN1234" i="1" s="1"/>
  <c r="AP1234" i="1"/>
  <c r="AR1234" i="1" s="1"/>
  <c r="X34" i="1"/>
  <c r="AM34" i="1"/>
  <c r="AN34" i="1" s="1"/>
  <c r="AP34" i="1"/>
  <c r="AR34" i="1" s="1"/>
  <c r="X2080" i="1"/>
  <c r="AP2080" i="1"/>
  <c r="AR2080" i="1" s="1"/>
  <c r="AM2080" i="1"/>
  <c r="AN2080" i="1" s="1"/>
  <c r="X1573" i="1"/>
  <c r="X1089" i="1"/>
  <c r="AP1089" i="1"/>
  <c r="AR1089" i="1" s="1"/>
  <c r="AM1089" i="1"/>
  <c r="AN1089" i="1" s="1"/>
  <c r="X578" i="1"/>
  <c r="X68" i="1"/>
  <c r="AP68" i="1"/>
  <c r="AR68" i="1" s="1"/>
  <c r="AM68" i="1"/>
  <c r="AN68" i="1" s="1"/>
  <c r="X103" i="1"/>
  <c r="AP103" i="1"/>
  <c r="AR103" i="1" s="1"/>
  <c r="AM103" i="1"/>
  <c r="AN103" i="1" s="1"/>
  <c r="X1341" i="1"/>
  <c r="AM1341" i="1"/>
  <c r="AN1341" i="1" s="1"/>
  <c r="AP1341" i="1"/>
  <c r="AR1341" i="1" s="1"/>
  <c r="X11" i="1"/>
  <c r="AM11" i="1"/>
  <c r="AN11" i="1" s="1"/>
  <c r="AP11" i="1"/>
  <c r="AR11" i="1" s="1"/>
  <c r="X1774" i="1"/>
  <c r="AM1774" i="1"/>
  <c r="AN1774" i="1" s="1"/>
  <c r="AP1774" i="1"/>
  <c r="AR1774" i="1" s="1"/>
  <c r="X1132" i="1"/>
  <c r="X644" i="1"/>
  <c r="AM644" i="1"/>
  <c r="AN644" i="1" s="1"/>
  <c r="AP644" i="1"/>
  <c r="AR644" i="1" s="1"/>
  <c r="X133" i="1"/>
  <c r="AM133" i="1"/>
  <c r="AN133" i="1" s="1"/>
  <c r="AP133" i="1"/>
  <c r="AR133" i="1" s="1"/>
  <c r="X857" i="1"/>
  <c r="AM857" i="1"/>
  <c r="AN857" i="1" s="1"/>
  <c r="AP857" i="1"/>
  <c r="AR857" i="1" s="1"/>
  <c r="X1119" i="1"/>
  <c r="X1206" i="1"/>
  <c r="AM1206" i="1"/>
  <c r="AN1206" i="1" s="1"/>
  <c r="AP1206" i="1"/>
  <c r="AR1206" i="1" s="1"/>
  <c r="X1381" i="1"/>
  <c r="AP1381" i="1"/>
  <c r="AR1381" i="1" s="1"/>
  <c r="AM1381" i="1"/>
  <c r="AN1381" i="1" s="1"/>
  <c r="X1600" i="1"/>
  <c r="AP1600" i="1"/>
  <c r="AR1600" i="1" s="1"/>
  <c r="AM1600" i="1"/>
  <c r="AN1600" i="1" s="1"/>
  <c r="X1974" i="1"/>
  <c r="AM1974" i="1"/>
  <c r="AN1974" i="1" s="1"/>
  <c r="AP1974" i="1"/>
  <c r="AR1974" i="1" s="1"/>
  <c r="X538" i="1"/>
  <c r="AP538" i="1"/>
  <c r="AR538" i="1" s="1"/>
  <c r="AM538" i="1"/>
  <c r="AN538" i="1" s="1"/>
  <c r="X1681" i="1"/>
  <c r="AP1681" i="1"/>
  <c r="AR1681" i="1" s="1"/>
  <c r="AM1681" i="1"/>
  <c r="AN1681" i="1" s="1"/>
  <c r="X1197" i="1"/>
  <c r="X710" i="1"/>
  <c r="AP710" i="1"/>
  <c r="AR710" i="1" s="1"/>
  <c r="AM710" i="1"/>
  <c r="AN710" i="1" s="1"/>
  <c r="X199" i="1"/>
  <c r="AP199" i="1"/>
  <c r="AR199" i="1" s="1"/>
  <c r="AM199" i="1"/>
  <c r="AN199" i="1" s="1"/>
  <c r="X345" i="1"/>
  <c r="AP345" i="1"/>
  <c r="AR345" i="1" s="1"/>
  <c r="AM345" i="1"/>
  <c r="AN345" i="1" s="1"/>
  <c r="X740" i="1"/>
  <c r="AP740" i="1"/>
  <c r="AR740" i="1" s="1"/>
  <c r="AM740" i="1"/>
  <c r="AN740" i="1" s="1"/>
  <c r="X2077" i="1"/>
  <c r="AP2077" i="1"/>
  <c r="AR2077" i="1" s="1"/>
  <c r="AM2077" i="1"/>
  <c r="AN2077" i="1" s="1"/>
  <c r="X1592" i="1"/>
  <c r="AP1592" i="1"/>
  <c r="AR1592" i="1" s="1"/>
  <c r="AM1592" i="1"/>
  <c r="AN1592" i="1" s="1"/>
  <c r="X1108" i="1"/>
  <c r="X620" i="1"/>
  <c r="AP620" i="1"/>
  <c r="AR620" i="1" s="1"/>
  <c r="AM620" i="1"/>
  <c r="AN620" i="1" s="1"/>
  <c r="X2091" i="1"/>
  <c r="AM2091" i="1"/>
  <c r="AN2091" i="1" s="1"/>
  <c r="AP2091" i="1"/>
  <c r="AR2091" i="1" s="1"/>
  <c r="X1212" i="1"/>
  <c r="AP1212" i="1"/>
  <c r="AR1212" i="1" s="1"/>
  <c r="AM1212" i="1"/>
  <c r="AN1212" i="1" s="1"/>
  <c r="X946" i="1"/>
  <c r="AM946" i="1"/>
  <c r="AN946" i="1" s="1"/>
  <c r="AP946" i="1"/>
  <c r="AR946" i="1" s="1"/>
  <c r="X1513" i="1"/>
  <c r="AP1513" i="1"/>
  <c r="AR1513" i="1" s="1"/>
  <c r="AM1513" i="1"/>
  <c r="AN1513" i="1" s="1"/>
  <c r="X966" i="1"/>
  <c r="AP966" i="1"/>
  <c r="AR966" i="1" s="1"/>
  <c r="AM966" i="1"/>
  <c r="AN966" i="1" s="1"/>
  <c r="X880" i="1"/>
  <c r="AP880" i="1"/>
  <c r="AR880" i="1" s="1"/>
  <c r="AM880" i="1"/>
  <c r="AN880" i="1" s="1"/>
  <c r="X1701" i="1"/>
  <c r="X1173" i="1"/>
  <c r="AP1173" i="1"/>
  <c r="AR1173" i="1" s="1"/>
  <c r="AM1173" i="1"/>
  <c r="AN1173" i="1" s="1"/>
  <c r="X1382" i="1"/>
  <c r="AM1382" i="1"/>
  <c r="AN1382" i="1" s="1"/>
  <c r="AP1382" i="1"/>
  <c r="AR1382" i="1" s="1"/>
  <c r="X130" i="1"/>
  <c r="AM130" i="1"/>
  <c r="AN130" i="1" s="1"/>
  <c r="AP130" i="1"/>
  <c r="AR130" i="1" s="1"/>
  <c r="X2048" i="1"/>
  <c r="AP2048" i="1"/>
  <c r="AR2048" i="1" s="1"/>
  <c r="AM2048" i="1"/>
  <c r="AN2048" i="1" s="1"/>
  <c r="X789" i="1"/>
  <c r="AM789" i="1"/>
  <c r="AN789" i="1" s="1"/>
  <c r="AP789" i="1"/>
  <c r="AR789" i="1" s="1"/>
  <c r="X916" i="1"/>
  <c r="AP916" i="1"/>
  <c r="AR916" i="1" s="1"/>
  <c r="AM916" i="1"/>
  <c r="AN916" i="1" s="1"/>
  <c r="X1722" i="1"/>
  <c r="AP1722" i="1"/>
  <c r="AR1722" i="1" s="1"/>
  <c r="AM1722" i="1"/>
  <c r="AN1722" i="1" s="1"/>
  <c r="X1238" i="1"/>
  <c r="X752" i="1"/>
  <c r="AP752" i="1"/>
  <c r="AR752" i="1" s="1"/>
  <c r="AM752" i="1"/>
  <c r="AN752" i="1" s="1"/>
  <c r="X262" i="1"/>
  <c r="X302" i="1"/>
  <c r="AP302" i="1"/>
  <c r="AR302" i="1" s="1"/>
  <c r="AM302" i="1"/>
  <c r="AN302" i="1" s="1"/>
  <c r="X1031" i="1"/>
  <c r="AP1031" i="1"/>
  <c r="AR1031" i="1" s="1"/>
  <c r="AM1031" i="1"/>
  <c r="AN1031" i="1" s="1"/>
  <c r="X2008" i="1"/>
  <c r="X1501" i="1"/>
  <c r="AM1501" i="1"/>
  <c r="AN1501" i="1" s="1"/>
  <c r="AP1501" i="1"/>
  <c r="AR1501" i="1" s="1"/>
  <c r="X1016" i="1"/>
  <c r="AP1016" i="1"/>
  <c r="AR1016" i="1" s="1"/>
  <c r="AM1016" i="1"/>
  <c r="AN1016" i="1" s="1"/>
  <c r="X528" i="1"/>
  <c r="AM528" i="1"/>
  <c r="AN528" i="1" s="1"/>
  <c r="AP528" i="1"/>
  <c r="AR528" i="1" s="1"/>
  <c r="X392" i="1"/>
  <c r="AM392" i="1"/>
  <c r="AN392" i="1" s="1"/>
  <c r="AP392" i="1"/>
  <c r="AR392" i="1" s="1"/>
  <c r="X82" i="1"/>
  <c r="AP82" i="1"/>
  <c r="AR82" i="1" s="1"/>
  <c r="AM82" i="1"/>
  <c r="AN82" i="1" s="1"/>
  <c r="X1210" i="1"/>
  <c r="AP1210" i="1"/>
  <c r="AR1210" i="1" s="1"/>
  <c r="AM1210" i="1"/>
  <c r="AN1210" i="1" s="1"/>
  <c r="X9" i="1"/>
  <c r="AP9" i="1"/>
  <c r="AR9" i="1" s="1"/>
  <c r="AM9" i="1"/>
  <c r="AN9" i="1" s="1"/>
  <c r="X1875" i="1"/>
  <c r="AP1875" i="1"/>
  <c r="AR1875" i="1" s="1"/>
  <c r="AM1875" i="1"/>
  <c r="AN1875" i="1" s="1"/>
  <c r="X1368" i="1"/>
  <c r="AM1368" i="1"/>
  <c r="AN1368" i="1" s="1"/>
  <c r="AP1368" i="1"/>
  <c r="AR1368" i="1" s="1"/>
  <c r="X883" i="1"/>
  <c r="AP883" i="1"/>
  <c r="AR883" i="1" s="1"/>
  <c r="AM883" i="1"/>
  <c r="AN883" i="1" s="1"/>
  <c r="X393" i="1"/>
  <c r="AP393" i="1"/>
  <c r="AR393" i="1" s="1"/>
  <c r="AM393" i="1"/>
  <c r="AN393" i="1" s="1"/>
  <c r="X926" i="1"/>
  <c r="AP926" i="1"/>
  <c r="AR926" i="1" s="1"/>
  <c r="AM926" i="1"/>
  <c r="AN926" i="1" s="1"/>
  <c r="X1342" i="1"/>
  <c r="AP1342" i="1"/>
  <c r="AR1342" i="1" s="1"/>
  <c r="AM1342" i="1"/>
  <c r="AN1342" i="1" s="1"/>
  <c r="X431" i="1"/>
  <c r="AP431" i="1"/>
  <c r="AR431" i="1" s="1"/>
  <c r="AM431" i="1"/>
  <c r="AN431" i="1" s="1"/>
  <c r="X786" i="1"/>
  <c r="AP786" i="1"/>
  <c r="AR786" i="1" s="1"/>
  <c r="AM786" i="1"/>
  <c r="AN786" i="1" s="1"/>
  <c r="X1051" i="1"/>
  <c r="AP1051" i="1"/>
  <c r="AR1051" i="1" s="1"/>
  <c r="AM1051" i="1"/>
  <c r="AN1051" i="1" s="1"/>
  <c r="X1336" i="1"/>
  <c r="AP1336" i="1"/>
  <c r="AR1336" i="1" s="1"/>
  <c r="AM1336" i="1"/>
  <c r="AN1336" i="1" s="1"/>
  <c r="X1820" i="1"/>
  <c r="AP1820" i="1"/>
  <c r="AR1820" i="1" s="1"/>
  <c r="AM1820" i="1"/>
  <c r="AN1820" i="1" s="1"/>
  <c r="X2133" i="1"/>
  <c r="AP2133" i="1"/>
  <c r="AR2133" i="1" s="1"/>
  <c r="AM2133" i="1"/>
  <c r="AN2133" i="1" s="1"/>
  <c r="X1648" i="1"/>
  <c r="AP1648" i="1"/>
  <c r="AR1648" i="1" s="1"/>
  <c r="AM1648" i="1"/>
  <c r="AN1648" i="1" s="1"/>
  <c r="X1164" i="1"/>
  <c r="X676" i="1"/>
  <c r="AM676" i="1"/>
  <c r="AN676" i="1" s="1"/>
  <c r="AP676" i="1"/>
  <c r="AR676" i="1" s="1"/>
  <c r="X187" i="1"/>
  <c r="AM187" i="1"/>
  <c r="AN187" i="1" s="1"/>
  <c r="AP187" i="1"/>
  <c r="AR187" i="1" s="1"/>
  <c r="X1493" i="1"/>
  <c r="X808" i="1"/>
  <c r="AM808" i="1"/>
  <c r="AN808" i="1" s="1"/>
  <c r="AP808" i="1"/>
  <c r="AR808" i="1" s="1"/>
  <c r="X2085" i="1"/>
  <c r="X1400" i="1"/>
  <c r="AM1400" i="1"/>
  <c r="AN1400" i="1" s="1"/>
  <c r="AP1400" i="1"/>
  <c r="AR1400" i="1" s="1"/>
  <c r="X1092" i="1"/>
  <c r="AM1092" i="1"/>
  <c r="AN1092" i="1" s="1"/>
  <c r="AP1092" i="1"/>
  <c r="AR1092" i="1" s="1"/>
  <c r="X1312" i="1"/>
  <c r="AM1312" i="1"/>
  <c r="AN1312" i="1" s="1"/>
  <c r="AP1312" i="1"/>
  <c r="AR1312" i="1" s="1"/>
  <c r="X1180" i="1"/>
  <c r="AP1180" i="1"/>
  <c r="AR1180" i="1" s="1"/>
  <c r="AM1180" i="1"/>
  <c r="AN1180" i="1" s="1"/>
  <c r="X1642" i="1"/>
  <c r="AP1642" i="1"/>
  <c r="AR1642" i="1" s="1"/>
  <c r="AM1642" i="1"/>
  <c r="AN1642" i="1" s="1"/>
  <c r="X404" i="1"/>
  <c r="AP404" i="1"/>
  <c r="AR404" i="1" s="1"/>
  <c r="AM404" i="1"/>
  <c r="AN404" i="1" s="1"/>
  <c r="X938" i="1"/>
  <c r="AM938" i="1"/>
  <c r="AN938" i="1" s="1"/>
  <c r="AP938" i="1"/>
  <c r="AR938" i="1" s="1"/>
  <c r="X1035" i="1"/>
  <c r="AP1035" i="1"/>
  <c r="AR1035" i="1" s="1"/>
  <c r="AM1035" i="1"/>
  <c r="AN1035" i="1" s="1"/>
  <c r="X1687" i="1"/>
  <c r="AP1687" i="1"/>
  <c r="AR1687" i="1" s="1"/>
  <c r="AM1687" i="1"/>
  <c r="AN1687" i="1" s="1"/>
  <c r="X1565" i="1"/>
  <c r="AP1565" i="1"/>
  <c r="AR1565" i="1" s="1"/>
  <c r="AM1565" i="1"/>
  <c r="AN1565" i="1" s="1"/>
  <c r="X1590" i="1"/>
  <c r="AM1590" i="1"/>
  <c r="AN1590" i="1" s="1"/>
  <c r="AP1590" i="1"/>
  <c r="AR1590" i="1" s="1"/>
  <c r="X1236" i="1"/>
  <c r="AM1236" i="1"/>
  <c r="AN1236" i="1" s="1"/>
  <c r="AP1236" i="1"/>
  <c r="AR1236" i="1" s="1"/>
  <c r="X1892" i="1"/>
  <c r="AM1892" i="1"/>
  <c r="AN1892" i="1" s="1"/>
  <c r="AP1892" i="1"/>
  <c r="AR1892" i="1" s="1"/>
  <c r="X32" i="1"/>
  <c r="AM32" i="1"/>
  <c r="AN32" i="1" s="1"/>
  <c r="AP32" i="1"/>
  <c r="AR32" i="1" s="1"/>
  <c r="X400" i="1"/>
  <c r="AP400" i="1"/>
  <c r="AR400" i="1" s="1"/>
  <c r="AM400" i="1"/>
  <c r="AN400" i="1" s="1"/>
  <c r="X719" i="1"/>
  <c r="AP719" i="1"/>
  <c r="AR719" i="1" s="1"/>
  <c r="AM719" i="1"/>
  <c r="AN719" i="1" s="1"/>
  <c r="X1116" i="1"/>
  <c r="X144" i="1"/>
  <c r="AP144" i="1"/>
  <c r="AR144" i="1" s="1"/>
  <c r="AM144" i="1"/>
  <c r="AN144" i="1" s="1"/>
  <c r="X1568" i="1"/>
  <c r="AM1568" i="1"/>
  <c r="AN1568" i="1" s="1"/>
  <c r="AP1568" i="1"/>
  <c r="AR1568" i="1" s="1"/>
  <c r="X1984" i="1"/>
  <c r="AP1984" i="1"/>
  <c r="AR1984" i="1" s="1"/>
  <c r="AM1984" i="1"/>
  <c r="AN1984" i="1" s="1"/>
  <c r="X627" i="1"/>
  <c r="AP627" i="1"/>
  <c r="AR627" i="1" s="1"/>
  <c r="AM627" i="1"/>
  <c r="AN627" i="1" s="1"/>
  <c r="X2042" i="1"/>
  <c r="X48" i="1"/>
  <c r="AP48" i="1"/>
  <c r="AR48" i="1" s="1"/>
  <c r="AM48" i="1"/>
  <c r="AN48" i="1" s="1"/>
  <c r="X1397" i="1"/>
  <c r="AP1397" i="1"/>
  <c r="AR1397" i="1" s="1"/>
  <c r="AM1397" i="1"/>
  <c r="AN1397" i="1" s="1"/>
  <c r="X186" i="1"/>
  <c r="AP186" i="1"/>
  <c r="AR186" i="1" s="1"/>
  <c r="AM186" i="1"/>
  <c r="AN186" i="1" s="1"/>
  <c r="X1901" i="1"/>
  <c r="X1503" i="1"/>
  <c r="AP1503" i="1"/>
  <c r="AR1503" i="1" s="1"/>
  <c r="AM1503" i="1"/>
  <c r="AN1503" i="1" s="1"/>
  <c r="X85" i="1"/>
  <c r="AM85" i="1"/>
  <c r="AN85" i="1" s="1"/>
  <c r="AP85" i="1"/>
  <c r="AR85" i="1" s="1"/>
  <c r="X1676" i="1"/>
  <c r="AM1676" i="1"/>
  <c r="AN1676" i="1" s="1"/>
  <c r="AP1676" i="1"/>
  <c r="AR1676" i="1" s="1"/>
  <c r="X1269" i="1"/>
  <c r="AM1269" i="1"/>
  <c r="AN1269" i="1" s="1"/>
  <c r="AP1269" i="1"/>
  <c r="AR1269" i="1" s="1"/>
  <c r="X499" i="1"/>
  <c r="AP499" i="1"/>
  <c r="AR499" i="1" s="1"/>
  <c r="AM499" i="1"/>
  <c r="AN499" i="1" s="1"/>
  <c r="X1531" i="1"/>
  <c r="AP1531" i="1"/>
  <c r="AR1531" i="1" s="1"/>
  <c r="AM1531" i="1"/>
  <c r="AN1531" i="1" s="1"/>
  <c r="X457" i="1"/>
  <c r="AM457" i="1"/>
  <c r="AN457" i="1" s="1"/>
  <c r="AP457" i="1"/>
  <c r="AR457" i="1" s="1"/>
  <c r="X992" i="1"/>
  <c r="X1207" i="1"/>
  <c r="X1481" i="1"/>
  <c r="AM1481" i="1"/>
  <c r="AN1481" i="1" s="1"/>
  <c r="AP1481" i="1"/>
  <c r="AR1481" i="1" s="1"/>
  <c r="X1787" i="1"/>
  <c r="AM1787" i="1"/>
  <c r="AN1787" i="1" s="1"/>
  <c r="AP1787" i="1"/>
  <c r="AR1787" i="1" s="1"/>
  <c r="X486" i="1"/>
  <c r="AM486" i="1"/>
  <c r="AN486" i="1" s="1"/>
  <c r="AP486" i="1"/>
  <c r="AR486" i="1" s="1"/>
  <c r="X94" i="1"/>
  <c r="AM94" i="1"/>
  <c r="AN94" i="1" s="1"/>
  <c r="AP94" i="1"/>
  <c r="AR94" i="1" s="1"/>
  <c r="X791" i="1"/>
  <c r="AP791" i="1"/>
  <c r="AR791" i="1" s="1"/>
  <c r="AM791" i="1"/>
  <c r="AN791" i="1" s="1"/>
  <c r="X1860" i="1"/>
  <c r="AM1860" i="1"/>
  <c r="AN1860" i="1" s="1"/>
  <c r="AP1860" i="1"/>
  <c r="AR1860" i="1" s="1"/>
  <c r="X911" i="1"/>
  <c r="AP911" i="1"/>
  <c r="AR911" i="1" s="1"/>
  <c r="AM911" i="1"/>
  <c r="AN911" i="1" s="1"/>
  <c r="X976" i="1"/>
  <c r="X481" i="1"/>
  <c r="AP481" i="1"/>
  <c r="AR481" i="1" s="1"/>
  <c r="AM481" i="1"/>
  <c r="AN481" i="1" s="1"/>
  <c r="X498" i="1"/>
  <c r="AP498" i="1"/>
  <c r="AR498" i="1" s="1"/>
  <c r="AM498" i="1"/>
  <c r="AN498" i="1" s="1"/>
  <c r="X2004" i="1"/>
  <c r="AP2004" i="1"/>
  <c r="AR2004" i="1" s="1"/>
  <c r="AM2004" i="1"/>
  <c r="AN2004" i="1" s="1"/>
  <c r="X804" i="1"/>
  <c r="AM804" i="1"/>
  <c r="AN804" i="1" s="1"/>
  <c r="AP804" i="1"/>
  <c r="AR804" i="1" s="1"/>
  <c r="X657" i="1"/>
  <c r="AP657" i="1"/>
  <c r="AR657" i="1" s="1"/>
  <c r="AM657" i="1"/>
  <c r="AN657" i="1" s="1"/>
  <c r="X1331" i="1"/>
  <c r="AP1331" i="1"/>
  <c r="AR1331" i="1" s="1"/>
  <c r="AM1331" i="1"/>
  <c r="AN1331" i="1" s="1"/>
  <c r="X252" i="1"/>
  <c r="AP252" i="1"/>
  <c r="AR252" i="1" s="1"/>
  <c r="AM252" i="1"/>
  <c r="AN252" i="1" s="1"/>
  <c r="X1835" i="1"/>
  <c r="AP1835" i="1"/>
  <c r="AR1835" i="1" s="1"/>
  <c r="AM1835" i="1"/>
  <c r="AN1835" i="1" s="1"/>
  <c r="X1667" i="1"/>
  <c r="AP1667" i="1"/>
  <c r="AR1667" i="1" s="1"/>
  <c r="AM1667" i="1"/>
  <c r="AN1667" i="1" s="1"/>
  <c r="X1480" i="1"/>
  <c r="AM1480" i="1"/>
  <c r="AN1480" i="1" s="1"/>
  <c r="AP1480" i="1"/>
  <c r="AR1480" i="1" s="1"/>
  <c r="X239" i="1"/>
  <c r="AM239" i="1"/>
  <c r="AN239" i="1" s="1"/>
  <c r="AP239" i="1"/>
  <c r="AR239" i="1" s="1"/>
  <c r="X638" i="1"/>
  <c r="AP638" i="1"/>
  <c r="AR638" i="1" s="1"/>
  <c r="AM638" i="1"/>
  <c r="AN638" i="1" s="1"/>
  <c r="X1071" i="1"/>
  <c r="AP1071" i="1"/>
  <c r="AR1071" i="1" s="1"/>
  <c r="X921" i="1"/>
  <c r="X432" i="1"/>
  <c r="AM432" i="1"/>
  <c r="AN432" i="1" s="1"/>
  <c r="AP432" i="1"/>
  <c r="AR432" i="1" s="1"/>
  <c r="X1715" i="1"/>
  <c r="AP1715" i="1"/>
  <c r="AR1715" i="1" s="1"/>
  <c r="AM1715" i="1"/>
  <c r="AN1715" i="1" s="1"/>
  <c r="X899" i="1"/>
  <c r="X1408" i="1"/>
  <c r="X1253" i="1"/>
  <c r="AM1253" i="1"/>
  <c r="AN1253" i="1" s="1"/>
  <c r="AP1253" i="1"/>
  <c r="AR1253" i="1" s="1"/>
  <c r="X76" i="1"/>
  <c r="AP76" i="1"/>
  <c r="AR76" i="1" s="1"/>
  <c r="AM76" i="1"/>
  <c r="AN76" i="1" s="1"/>
  <c r="X897" i="1"/>
  <c r="AP897" i="1"/>
  <c r="AR897" i="1" s="1"/>
  <c r="AM897" i="1"/>
  <c r="AN897" i="1" s="1"/>
  <c r="X1082" i="1"/>
  <c r="AP1082" i="1"/>
  <c r="AR1082" i="1" s="1"/>
  <c r="AM1082" i="1"/>
  <c r="AN1082" i="1" s="1"/>
  <c r="X1929" i="1"/>
  <c r="AM1929" i="1"/>
  <c r="AN1929" i="1" s="1"/>
  <c r="AP1929" i="1"/>
  <c r="AR1929" i="1" s="1"/>
  <c r="X847" i="1"/>
  <c r="AM847" i="1"/>
  <c r="AN847" i="1" s="1"/>
  <c r="AP847" i="1"/>
  <c r="AR847" i="1" s="1"/>
  <c r="X1927" i="1"/>
  <c r="AP1927" i="1"/>
  <c r="AR1927" i="1" s="1"/>
  <c r="AM1927" i="1"/>
  <c r="AN1927" i="1" s="1"/>
  <c r="X1199" i="1"/>
  <c r="AM1199" i="1"/>
  <c r="AN1199" i="1" s="1"/>
  <c r="AP1199" i="1"/>
  <c r="AR1199" i="1" s="1"/>
  <c r="X756" i="1"/>
  <c r="AM756" i="1"/>
  <c r="AN756" i="1" s="1"/>
  <c r="AP756" i="1"/>
  <c r="AR756" i="1" s="1"/>
  <c r="X871" i="1"/>
  <c r="AM871" i="1"/>
  <c r="AN871" i="1" s="1"/>
  <c r="AP871" i="1"/>
  <c r="AR871" i="1" s="1"/>
  <c r="X741" i="1"/>
  <c r="AP741" i="1"/>
  <c r="AR741" i="1" s="1"/>
  <c r="X1561" i="1"/>
  <c r="AP1561" i="1"/>
  <c r="AR1561" i="1" s="1"/>
  <c r="AM1561" i="1"/>
  <c r="AN1561" i="1" s="1"/>
  <c r="X606" i="1"/>
  <c r="AM606" i="1"/>
  <c r="AN606" i="1" s="1"/>
  <c r="AP606" i="1"/>
  <c r="AR606" i="1" s="1"/>
  <c r="X1611" i="1"/>
  <c r="AP1611" i="1"/>
  <c r="AR1611" i="1" s="1"/>
  <c r="AM1611" i="1"/>
  <c r="AN1611" i="1" s="1"/>
  <c r="X1478" i="1"/>
  <c r="AP1478" i="1"/>
  <c r="AR1478" i="1" s="1"/>
  <c r="AM1478" i="1"/>
  <c r="AN1478" i="1" s="1"/>
  <c r="X2062" i="1"/>
  <c r="AM2062" i="1"/>
  <c r="AN2062" i="1" s="1"/>
  <c r="AP2062" i="1"/>
  <c r="AR2062" i="1" s="1"/>
  <c r="X427" i="1"/>
  <c r="AP427" i="1"/>
  <c r="AR427" i="1" s="1"/>
  <c r="AM427" i="1"/>
  <c r="AN427" i="1" s="1"/>
  <c r="X313" i="1"/>
  <c r="X424" i="1"/>
  <c r="AP424" i="1"/>
  <c r="AR424" i="1" s="1"/>
  <c r="AM424" i="1"/>
  <c r="AN424" i="1" s="1"/>
  <c r="X1958" i="1"/>
  <c r="X214" i="1"/>
  <c r="AP214" i="1"/>
  <c r="AR214" i="1" s="1"/>
  <c r="AM214" i="1"/>
  <c r="AN214" i="1" s="1"/>
  <c r="X799" i="1"/>
  <c r="AP799" i="1"/>
  <c r="AR799" i="1" s="1"/>
  <c r="AM799" i="1"/>
  <c r="AN799" i="1" s="1"/>
  <c r="X198" i="1"/>
  <c r="AP198" i="1"/>
  <c r="AR198" i="1" s="1"/>
  <c r="AM198" i="1"/>
  <c r="AN198" i="1" s="1"/>
  <c r="X241" i="1"/>
  <c r="AM241" i="1"/>
  <c r="AN241" i="1" s="1"/>
  <c r="AP241" i="1"/>
  <c r="AR241" i="1" s="1"/>
  <c r="X1105" i="1"/>
  <c r="AP1105" i="1"/>
  <c r="AR1105" i="1" s="1"/>
  <c r="AM1105" i="1"/>
  <c r="AN1105" i="1" s="1"/>
  <c r="X1598" i="1"/>
  <c r="X2115" i="1"/>
  <c r="AP2115" i="1"/>
  <c r="AR2115" i="1" s="1"/>
  <c r="AM2115" i="1"/>
  <c r="AN2115" i="1" s="1"/>
  <c r="X401" i="1"/>
  <c r="AM401" i="1"/>
  <c r="AN401" i="1" s="1"/>
  <c r="AP401" i="1"/>
  <c r="AR401" i="1" s="1"/>
  <c r="X1729" i="1"/>
  <c r="AM1729" i="1"/>
  <c r="AN1729" i="1" s="1"/>
  <c r="AP1729" i="1"/>
  <c r="AR1729" i="1" s="1"/>
  <c r="X1223" i="1"/>
  <c r="X714" i="1"/>
  <c r="X203" i="1"/>
  <c r="AP203" i="1"/>
  <c r="AR203" i="1" s="1"/>
  <c r="AM203" i="1"/>
  <c r="AN203" i="1" s="1"/>
  <c r="X1873" i="1"/>
  <c r="AP1873" i="1"/>
  <c r="AR1873" i="1" s="1"/>
  <c r="AM1873" i="1"/>
  <c r="AN1873" i="1" s="1"/>
  <c r="X1982" i="1"/>
  <c r="AP1982" i="1"/>
  <c r="AR1982" i="1" s="1"/>
  <c r="AM1982" i="1"/>
  <c r="AN1982" i="1" s="1"/>
  <c r="X1540" i="1"/>
  <c r="AM1540" i="1"/>
  <c r="AN1540" i="1" s="1"/>
  <c r="AP1540" i="1"/>
  <c r="AR1540" i="1" s="1"/>
  <c r="X1605" i="1"/>
  <c r="AP1605" i="1"/>
  <c r="AR1605" i="1" s="1"/>
  <c r="AM1605" i="1"/>
  <c r="AN1605" i="1" s="1"/>
  <c r="X1490" i="1"/>
  <c r="AP1490" i="1"/>
  <c r="AR1490" i="1" s="1"/>
  <c r="AM1490" i="1"/>
  <c r="AN1490" i="1" s="1"/>
  <c r="X1795" i="1"/>
  <c r="AP1795" i="1"/>
  <c r="AR1795" i="1" s="1"/>
  <c r="AM1795" i="1"/>
  <c r="AN1795" i="1" s="1"/>
  <c r="X1288" i="1"/>
  <c r="AP1288" i="1"/>
  <c r="AR1288" i="1" s="1"/>
  <c r="AM1288" i="1"/>
  <c r="AN1288" i="1" s="1"/>
  <c r="X802" i="1"/>
  <c r="AM802" i="1"/>
  <c r="AN802" i="1" s="1"/>
  <c r="AP802" i="1"/>
  <c r="AR802" i="1" s="1"/>
  <c r="X290" i="1"/>
  <c r="AM290" i="1"/>
  <c r="AN290" i="1" s="1"/>
  <c r="AP290" i="1"/>
  <c r="AR290" i="1" s="1"/>
  <c r="X969" i="1"/>
  <c r="AP969" i="1"/>
  <c r="AR969" i="1" s="1"/>
  <c r="AM969" i="1"/>
  <c r="AN969" i="1" s="1"/>
  <c r="X2132" i="1"/>
  <c r="AP2132" i="1"/>
  <c r="AR2132" i="1" s="1"/>
  <c r="AM2132" i="1"/>
  <c r="AN2132" i="1" s="1"/>
  <c r="X2058" i="1"/>
  <c r="AM2058" i="1"/>
  <c r="AN2058" i="1" s="1"/>
  <c r="AP2058" i="1"/>
  <c r="AR2058" i="1" s="1"/>
  <c r="X1551" i="1"/>
  <c r="AM1551" i="1"/>
  <c r="AN1551" i="1" s="1"/>
  <c r="AP1551" i="1"/>
  <c r="AR1551" i="1" s="1"/>
  <c r="X1067" i="1"/>
  <c r="AP1067" i="1"/>
  <c r="AR1067" i="1" s="1"/>
  <c r="AM1067" i="1"/>
  <c r="AN1067" i="1" s="1"/>
  <c r="X534" i="1"/>
  <c r="X46" i="1"/>
  <c r="AP46" i="1"/>
  <c r="AR46" i="1" s="1"/>
  <c r="AM46" i="1"/>
  <c r="AN46" i="1" s="1"/>
  <c r="X2070" i="1"/>
  <c r="AM2070" i="1"/>
  <c r="AN2070" i="1" s="1"/>
  <c r="AP2070" i="1"/>
  <c r="AR2070" i="1" s="1"/>
  <c r="X1209" i="1"/>
  <c r="X2123" i="1"/>
  <c r="AM2123" i="1"/>
  <c r="AN2123" i="1" s="1"/>
  <c r="AP2123" i="1"/>
  <c r="AR2123" i="1" s="1"/>
  <c r="X1594" i="1"/>
  <c r="X1110" i="1"/>
  <c r="X622" i="1"/>
  <c r="AM622" i="1"/>
  <c r="AN622" i="1" s="1"/>
  <c r="AP622" i="1"/>
  <c r="AR622" i="1" s="1"/>
  <c r="X111" i="1"/>
  <c r="AP111" i="1"/>
  <c r="AR111" i="1" s="1"/>
  <c r="AM111" i="1"/>
  <c r="AN111" i="1" s="1"/>
  <c r="X546" i="1"/>
  <c r="X1008" i="1"/>
  <c r="AP1008" i="1"/>
  <c r="AR1008" i="1" s="1"/>
  <c r="AM1008" i="1"/>
  <c r="AN1008" i="1" s="1"/>
  <c r="X1118" i="1"/>
  <c r="X1271" i="1"/>
  <c r="AP1271" i="1"/>
  <c r="AR1271" i="1" s="1"/>
  <c r="AM1271" i="1"/>
  <c r="AN1271" i="1" s="1"/>
  <c r="X1534" i="1"/>
  <c r="AM1534" i="1"/>
  <c r="AN1534" i="1" s="1"/>
  <c r="AP1534" i="1"/>
  <c r="AR1534" i="1" s="1"/>
  <c r="X1930" i="1"/>
  <c r="AM1930" i="1"/>
  <c r="AN1930" i="1" s="1"/>
  <c r="AP1930" i="1"/>
  <c r="AR1930" i="1" s="1"/>
  <c r="X1027" i="1"/>
  <c r="AM1027" i="1"/>
  <c r="AN1027" i="1" s="1"/>
  <c r="AP1027" i="1"/>
  <c r="AR1027" i="1" s="1"/>
  <c r="X1659" i="1"/>
  <c r="AP1659" i="1"/>
  <c r="AR1659" i="1" s="1"/>
  <c r="AM1659" i="1"/>
  <c r="AN1659" i="1" s="1"/>
  <c r="X1175" i="1"/>
  <c r="X687" i="1"/>
  <c r="AM687" i="1"/>
  <c r="AN687" i="1" s="1"/>
  <c r="AP687" i="1"/>
  <c r="AR687" i="1" s="1"/>
  <c r="X176" i="1"/>
  <c r="AP176" i="1"/>
  <c r="AR176" i="1" s="1"/>
  <c r="AM176" i="1"/>
  <c r="AN176" i="1" s="1"/>
  <c r="X1583" i="1"/>
  <c r="AM1583" i="1"/>
  <c r="AN1583" i="1" s="1"/>
  <c r="AP1583" i="1"/>
  <c r="AR1583" i="1" s="1"/>
  <c r="X429" i="1"/>
  <c r="AM429" i="1"/>
  <c r="AN429" i="1" s="1"/>
  <c r="AP429" i="1"/>
  <c r="AR429" i="1" s="1"/>
  <c r="X2055" i="1"/>
  <c r="AM2055" i="1"/>
  <c r="AN2055" i="1" s="1"/>
  <c r="AP2055" i="1"/>
  <c r="AR2055" i="1" s="1"/>
  <c r="X1570" i="1"/>
  <c r="AP1570" i="1"/>
  <c r="AR1570" i="1" s="1"/>
  <c r="AM1570" i="1"/>
  <c r="AN1570" i="1" s="1"/>
  <c r="X1086" i="1"/>
  <c r="AP1086" i="1"/>
  <c r="AR1086" i="1" s="1"/>
  <c r="AM1086" i="1"/>
  <c r="AN1086" i="1" s="1"/>
  <c r="X597" i="1"/>
  <c r="AM597" i="1"/>
  <c r="AN597" i="1" s="1"/>
  <c r="AP597" i="1"/>
  <c r="AR597" i="1" s="1"/>
  <c r="X87" i="1"/>
  <c r="AP87" i="1"/>
  <c r="AR87" i="1" s="1"/>
  <c r="AM87" i="1"/>
  <c r="AN87" i="1" s="1"/>
  <c r="X1102" i="1"/>
  <c r="AM1102" i="1"/>
  <c r="AN1102" i="1" s="1"/>
  <c r="AP1102" i="1"/>
  <c r="AR1102" i="1" s="1"/>
  <c r="X835" i="1"/>
  <c r="AP835" i="1"/>
  <c r="AR835" i="1" s="1"/>
  <c r="AM835" i="1"/>
  <c r="AN835" i="1" s="1"/>
  <c r="X967" i="1"/>
  <c r="AP967" i="1"/>
  <c r="AR967" i="1" s="1"/>
  <c r="AM967" i="1"/>
  <c r="AN967" i="1" s="1"/>
  <c r="X833" i="1"/>
  <c r="X715" i="1"/>
  <c r="AP715" i="1"/>
  <c r="AR715" i="1" s="1"/>
  <c r="AM715" i="1"/>
  <c r="AN715" i="1" s="1"/>
  <c r="X1679" i="1"/>
  <c r="X1151" i="1"/>
  <c r="AM1151" i="1"/>
  <c r="AN1151" i="1" s="1"/>
  <c r="AP1151" i="1"/>
  <c r="AR1151" i="1" s="1"/>
  <c r="X663" i="1"/>
  <c r="AP663" i="1"/>
  <c r="AR663" i="1" s="1"/>
  <c r="AM663" i="1"/>
  <c r="AN663" i="1" s="1"/>
  <c r="X86" i="1"/>
  <c r="AM86" i="1"/>
  <c r="AN86" i="1" s="1"/>
  <c r="AP86" i="1"/>
  <c r="AR86" i="1" s="1"/>
  <c r="X1828" i="1"/>
  <c r="AP1828" i="1"/>
  <c r="AR1828" i="1" s="1"/>
  <c r="AM1828" i="1"/>
  <c r="AN1828" i="1" s="1"/>
  <c r="X588" i="1"/>
  <c r="AP588" i="1"/>
  <c r="AR588" i="1" s="1"/>
  <c r="AM588" i="1"/>
  <c r="AN588" i="1" s="1"/>
  <c r="X616" i="1"/>
  <c r="AP616" i="1"/>
  <c r="AR616" i="1" s="1"/>
  <c r="AM616" i="1"/>
  <c r="AN616" i="1" s="1"/>
  <c r="X1700" i="1"/>
  <c r="AP1700" i="1"/>
  <c r="AR1700" i="1" s="1"/>
  <c r="AM1700" i="1"/>
  <c r="AN1700" i="1" s="1"/>
  <c r="X1216" i="1"/>
  <c r="X729" i="1"/>
  <c r="AP729" i="1"/>
  <c r="AR729" i="1" s="1"/>
  <c r="AM729" i="1"/>
  <c r="AN729" i="1" s="1"/>
  <c r="X240" i="1"/>
  <c r="AM240" i="1"/>
  <c r="AN240" i="1" s="1"/>
  <c r="AP240" i="1"/>
  <c r="AR240" i="1" s="1"/>
  <c r="X1938" i="1"/>
  <c r="X787" i="1"/>
  <c r="AP787" i="1"/>
  <c r="AR787" i="1" s="1"/>
  <c r="AM787" i="1"/>
  <c r="AN787" i="1" s="1"/>
  <c r="X1986" i="1"/>
  <c r="AP1986" i="1"/>
  <c r="AR1986" i="1" s="1"/>
  <c r="AM1986" i="1"/>
  <c r="AN1986" i="1" s="1"/>
  <c r="X1479" i="1"/>
  <c r="AP1479" i="1"/>
  <c r="AR1479" i="1" s="1"/>
  <c r="AM1479" i="1"/>
  <c r="AN1479" i="1" s="1"/>
  <c r="X994" i="1"/>
  <c r="X506" i="1"/>
  <c r="X2138" i="1"/>
  <c r="AP2138" i="1"/>
  <c r="AR2138" i="1" s="1"/>
  <c r="AM2138" i="1"/>
  <c r="AN2138" i="1" s="1"/>
  <c r="X1917" i="1"/>
  <c r="AP1917" i="1"/>
  <c r="AR1917" i="1" s="1"/>
  <c r="AM1917" i="1"/>
  <c r="AN1917" i="1" s="1"/>
  <c r="X878" i="1"/>
  <c r="X1293" i="1"/>
  <c r="AM1293" i="1"/>
  <c r="AN1293" i="1" s="1"/>
  <c r="AP1293" i="1"/>
  <c r="AR1293" i="1" s="1"/>
  <c r="X1853" i="1"/>
  <c r="AM1853" i="1"/>
  <c r="AN1853" i="1" s="1"/>
  <c r="AP1853" i="1"/>
  <c r="AR1853" i="1" s="1"/>
  <c r="X1346" i="1"/>
  <c r="AM1346" i="1"/>
  <c r="AN1346" i="1" s="1"/>
  <c r="AP1346" i="1"/>
  <c r="AR1346" i="1" s="1"/>
  <c r="X860" i="1"/>
  <c r="AP860" i="1"/>
  <c r="AR860" i="1" s="1"/>
  <c r="AM860" i="1"/>
  <c r="AN860" i="1" s="1"/>
  <c r="X371" i="1"/>
  <c r="X793" i="1"/>
  <c r="AM793" i="1"/>
  <c r="AN793" i="1" s="1"/>
  <c r="AP793" i="1"/>
  <c r="AR793" i="1" s="1"/>
  <c r="X1078" i="1"/>
  <c r="X319" i="1"/>
  <c r="AM319" i="1"/>
  <c r="AN319" i="1" s="1"/>
  <c r="AP319" i="1"/>
  <c r="AR319" i="1" s="1"/>
  <c r="X742" i="1"/>
  <c r="AP742" i="1"/>
  <c r="AR742" i="1" s="1"/>
  <c r="AM742" i="1"/>
  <c r="AN742" i="1" s="1"/>
  <c r="X1006" i="1"/>
  <c r="AM1006" i="1"/>
  <c r="AN1006" i="1" s="1"/>
  <c r="AP1006" i="1"/>
  <c r="AR1006" i="1" s="1"/>
  <c r="X1248" i="1"/>
  <c r="AP1248" i="1"/>
  <c r="AR1248" i="1" s="1"/>
  <c r="AM1248" i="1"/>
  <c r="AN1248" i="1" s="1"/>
  <c r="X1775" i="1"/>
  <c r="AP1775" i="1"/>
  <c r="AR1775" i="1" s="1"/>
  <c r="AM1775" i="1"/>
  <c r="AN1775" i="1" s="1"/>
  <c r="X2111" i="1"/>
  <c r="X1626" i="1"/>
  <c r="AP1626" i="1"/>
  <c r="AR1626" i="1" s="1"/>
  <c r="AM1626" i="1"/>
  <c r="AN1626" i="1" s="1"/>
  <c r="X1142" i="1"/>
  <c r="AM1142" i="1"/>
  <c r="AN1142" i="1" s="1"/>
  <c r="AP1142" i="1"/>
  <c r="AR1142" i="1" s="1"/>
  <c r="X654" i="1"/>
  <c r="AM654" i="1"/>
  <c r="AN654" i="1" s="1"/>
  <c r="AP654" i="1"/>
  <c r="AR654" i="1" s="1"/>
  <c r="X165" i="1"/>
  <c r="AP165" i="1"/>
  <c r="AR165" i="1" s="1"/>
  <c r="AM165" i="1"/>
  <c r="AN165" i="1" s="1"/>
  <c r="X1405" i="1"/>
  <c r="AM1405" i="1"/>
  <c r="AN1405" i="1" s="1"/>
  <c r="AP1405" i="1"/>
  <c r="AR1405" i="1" s="1"/>
  <c r="X585" i="1"/>
  <c r="AM585" i="1"/>
  <c r="AN585" i="1" s="1"/>
  <c r="AP585" i="1"/>
  <c r="AR585" i="1" s="1"/>
  <c r="X2063" i="1"/>
  <c r="AP2063" i="1"/>
  <c r="AR2063" i="1" s="1"/>
  <c r="AM2063" i="1"/>
  <c r="AN2063" i="1" s="1"/>
  <c r="X937" i="1"/>
  <c r="X959" i="1"/>
  <c r="X1246" i="1"/>
  <c r="AM1246" i="1"/>
  <c r="AN1246" i="1" s="1"/>
  <c r="AP1246" i="1"/>
  <c r="AR1246" i="1" s="1"/>
  <c r="X848" i="1"/>
  <c r="AM848" i="1"/>
  <c r="AN848" i="1" s="1"/>
  <c r="AP848" i="1"/>
  <c r="AR848" i="1" s="1"/>
  <c r="X1576" i="1"/>
  <c r="AP1576" i="1"/>
  <c r="AR1576" i="1" s="1"/>
  <c r="AM1576" i="1"/>
  <c r="AN1576" i="1" s="1"/>
  <c r="X338" i="1"/>
  <c r="AM338" i="1"/>
  <c r="AN338" i="1" s="1"/>
  <c r="AP338" i="1"/>
  <c r="AR338" i="1" s="1"/>
  <c r="X690" i="1"/>
  <c r="AP690" i="1"/>
  <c r="AR690" i="1" s="1"/>
  <c r="AM690" i="1"/>
  <c r="AN690" i="1" s="1"/>
  <c r="X1484" i="1"/>
  <c r="AM1484" i="1"/>
  <c r="AN1484" i="1" s="1"/>
  <c r="AP1484" i="1"/>
  <c r="AR1484" i="1" s="1"/>
  <c r="X1065" i="1"/>
  <c r="X213" i="1"/>
  <c r="AM213" i="1"/>
  <c r="AN213" i="1" s="1"/>
  <c r="AP213" i="1"/>
  <c r="AR213" i="1" s="1"/>
  <c r="X635" i="1"/>
  <c r="AM635" i="1"/>
  <c r="AN635" i="1" s="1"/>
  <c r="AP635" i="1"/>
  <c r="AR635" i="1" s="1"/>
  <c r="X1369" i="1"/>
  <c r="AM1369" i="1"/>
  <c r="AN1369" i="1" s="1"/>
  <c r="AP1369" i="1"/>
  <c r="AR1369" i="1" s="1"/>
  <c r="X73" i="1"/>
  <c r="AM73" i="1"/>
  <c r="AN73" i="1" s="1"/>
  <c r="AP73" i="1"/>
  <c r="AR73" i="1" s="1"/>
  <c r="X584" i="1"/>
  <c r="AP584" i="1"/>
  <c r="AR584" i="1" s="1"/>
  <c r="AM584" i="1"/>
  <c r="AN584" i="1" s="1"/>
  <c r="X2001" i="1"/>
  <c r="AP2001" i="1"/>
  <c r="AR2001" i="1" s="1"/>
  <c r="AM2001" i="1"/>
  <c r="AN2001" i="1" s="1"/>
  <c r="X543" i="1"/>
  <c r="AP543" i="1"/>
  <c r="AR543" i="1" s="1"/>
  <c r="AM543" i="1"/>
  <c r="AN543" i="1" s="1"/>
  <c r="X1069" i="1"/>
  <c r="AP1069" i="1"/>
  <c r="AR1069" i="1" s="1"/>
  <c r="AM1069" i="1"/>
  <c r="AN1069" i="1" s="1"/>
  <c r="X135" i="1"/>
  <c r="AM135" i="1"/>
  <c r="AN135" i="1" s="1"/>
  <c r="AP135" i="1"/>
  <c r="AR135" i="1" s="1"/>
  <c r="X1462" i="1"/>
  <c r="AM1462" i="1"/>
  <c r="AN1462" i="1" s="1"/>
  <c r="AP1462" i="1"/>
  <c r="AR1462" i="1" s="1"/>
  <c r="X1527" i="1"/>
  <c r="X547" i="1"/>
  <c r="AP547" i="1"/>
  <c r="AR547" i="1" s="1"/>
  <c r="AM547" i="1"/>
  <c r="AN547" i="1" s="1"/>
  <c r="X1345" i="1"/>
  <c r="X1832" i="1"/>
  <c r="AP1832" i="1"/>
  <c r="AR1832" i="1" s="1"/>
  <c r="AM1832" i="1"/>
  <c r="AN1832" i="1" s="1"/>
  <c r="X357" i="1"/>
  <c r="AP357" i="1"/>
  <c r="AR357" i="1" s="1"/>
  <c r="AM357" i="1"/>
  <c r="AN357" i="1" s="1"/>
  <c r="X238" i="1"/>
  <c r="AP238" i="1"/>
  <c r="AR238" i="1" s="1"/>
  <c r="AM238" i="1"/>
  <c r="AN238" i="1" s="1"/>
  <c r="X1979" i="1"/>
  <c r="AP1979" i="1"/>
  <c r="AR1979" i="1" s="1"/>
  <c r="AM1979" i="1"/>
  <c r="AN1979" i="1" s="1"/>
  <c r="X1494" i="1"/>
  <c r="X521" i="1"/>
  <c r="AM521" i="1"/>
  <c r="AN521" i="1" s="1"/>
  <c r="AP521" i="1"/>
  <c r="AR521" i="1" s="1"/>
  <c r="X1640" i="1"/>
  <c r="AP1640" i="1"/>
  <c r="AR1640" i="1" s="1"/>
  <c r="AM1640" i="1"/>
  <c r="AN1640" i="1" s="1"/>
  <c r="X631" i="1"/>
  <c r="AP631" i="1"/>
  <c r="AR631" i="1" s="1"/>
  <c r="AM631" i="1"/>
  <c r="AN631" i="1" s="1"/>
  <c r="X1990" i="1"/>
  <c r="AM1990" i="1"/>
  <c r="AN1990" i="1" s="1"/>
  <c r="AP1990" i="1"/>
  <c r="AR1990" i="1" s="1"/>
  <c r="X931" i="1"/>
  <c r="AM931" i="1"/>
  <c r="AN931" i="1" s="1"/>
  <c r="AP931" i="1"/>
  <c r="AR931" i="1" s="1"/>
  <c r="X508" i="1"/>
  <c r="AM508" i="1"/>
  <c r="AN508" i="1" s="1"/>
  <c r="AP508" i="1"/>
  <c r="AR508" i="1" s="1"/>
  <c r="X1062" i="1"/>
  <c r="AP1062" i="1"/>
  <c r="AR1062" i="1" s="1"/>
  <c r="AM1062" i="1"/>
  <c r="AN1062" i="1" s="1"/>
  <c r="X839" i="1"/>
  <c r="AP839" i="1"/>
  <c r="AR839" i="1" s="1"/>
  <c r="AM839" i="1"/>
  <c r="AN839" i="1" s="1"/>
  <c r="X337" i="1"/>
  <c r="AP337" i="1"/>
  <c r="AR337" i="1" s="1"/>
  <c r="X216" i="1"/>
  <c r="AM216" i="1"/>
  <c r="AN216" i="1" s="1"/>
  <c r="AP216" i="1"/>
  <c r="AR216" i="1" s="1"/>
  <c r="X650" i="1"/>
  <c r="AP650" i="1"/>
  <c r="AR650" i="1" s="1"/>
  <c r="AM650" i="1"/>
  <c r="AN650" i="1" s="1"/>
  <c r="X1472" i="1"/>
  <c r="AM1472" i="1"/>
  <c r="AN1472" i="1" s="1"/>
  <c r="AP1472" i="1"/>
  <c r="AR1472" i="1" s="1"/>
  <c r="X987" i="1"/>
  <c r="X1024" i="1"/>
  <c r="AM1024" i="1"/>
  <c r="AN1024" i="1" s="1"/>
  <c r="AP1024" i="1"/>
  <c r="AR1024" i="1" s="1"/>
  <c r="X652" i="1"/>
  <c r="AP652" i="1"/>
  <c r="AR652" i="1" s="1"/>
  <c r="AM652" i="1"/>
  <c r="AN652" i="1" s="1"/>
  <c r="X444" i="1"/>
  <c r="AP444" i="1"/>
  <c r="AR444" i="1" s="1"/>
  <c r="AM444" i="1"/>
  <c r="AN444" i="1" s="1"/>
  <c r="X1433" i="1"/>
  <c r="AM1433" i="1"/>
  <c r="AN1433" i="1" s="1"/>
  <c r="AP1433" i="1"/>
  <c r="AR1433" i="1" s="1"/>
  <c r="X1988" i="1"/>
  <c r="AM1988" i="1"/>
  <c r="AN1988" i="1" s="1"/>
  <c r="AP1988" i="1"/>
  <c r="AR1988" i="1" s="1"/>
  <c r="X1364" i="1"/>
  <c r="AP1364" i="1"/>
  <c r="AR1364" i="1" s="1"/>
  <c r="AM1364" i="1"/>
  <c r="AN1364" i="1" s="1"/>
  <c r="X475" i="1"/>
  <c r="AP475" i="1"/>
  <c r="AR475" i="1" s="1"/>
  <c r="AM475" i="1"/>
  <c r="AN475" i="1" s="1"/>
  <c r="X1225" i="1"/>
  <c r="X2000" i="1"/>
  <c r="AM2000" i="1"/>
  <c r="AN2000" i="1" s="1"/>
  <c r="AP2000" i="1"/>
  <c r="AR2000" i="1" s="1"/>
  <c r="X634" i="1"/>
  <c r="AM634" i="1"/>
  <c r="AN634" i="1" s="1"/>
  <c r="AP634" i="1"/>
  <c r="AR634" i="1" s="1"/>
  <c r="X867" i="1"/>
  <c r="AP867" i="1"/>
  <c r="AR867" i="1" s="1"/>
  <c r="AM867" i="1"/>
  <c r="AN867" i="1" s="1"/>
  <c r="X2109" i="1"/>
  <c r="AM2109" i="1"/>
  <c r="AN2109" i="1" s="1"/>
  <c r="AP2109" i="1"/>
  <c r="AR2109" i="1" s="1"/>
  <c r="X472" i="1"/>
  <c r="AP472" i="1"/>
  <c r="AR472" i="1" s="1"/>
  <c r="AM472" i="1"/>
  <c r="AN472" i="1" s="1"/>
  <c r="X952" i="1"/>
  <c r="AM952" i="1"/>
  <c r="AN952" i="1" s="1"/>
  <c r="AP952" i="1"/>
  <c r="AR952" i="1" s="1"/>
  <c r="X41" i="1"/>
  <c r="AP41" i="1"/>
  <c r="AR41" i="1" s="1"/>
  <c r="AM41" i="1"/>
  <c r="AN41" i="1" s="1"/>
  <c r="X1691" i="1"/>
  <c r="AM1691" i="1"/>
  <c r="AN1691" i="1" s="1"/>
  <c r="AP1691" i="1"/>
  <c r="AR1691" i="1" s="1"/>
  <c r="X428" i="1"/>
  <c r="AM428" i="1"/>
  <c r="AN428" i="1" s="1"/>
  <c r="AP428" i="1"/>
  <c r="AR428" i="1" s="1"/>
  <c r="X1978" i="1"/>
  <c r="AP1978" i="1"/>
  <c r="AR1978" i="1" s="1"/>
  <c r="AM1978" i="1"/>
  <c r="AN1978" i="1" s="1"/>
  <c r="X469" i="1"/>
  <c r="AM469" i="1"/>
  <c r="AN469" i="1" s="1"/>
  <c r="AP469" i="1"/>
  <c r="AR469" i="1" s="1"/>
  <c r="X2003" i="1"/>
  <c r="AP2003" i="1"/>
  <c r="AR2003" i="1" s="1"/>
  <c r="AM2003" i="1"/>
  <c r="AN2003" i="1" s="1"/>
  <c r="X889" i="1"/>
  <c r="X465" i="1"/>
  <c r="AP465" i="1"/>
  <c r="AR465" i="1" s="1"/>
  <c r="AM465" i="1"/>
  <c r="AN465" i="1" s="1"/>
  <c r="X236" i="1"/>
  <c r="AP236" i="1"/>
  <c r="AR236" i="1" s="1"/>
  <c r="AM236" i="1"/>
  <c r="AN236" i="1" s="1"/>
  <c r="X1166" i="1"/>
  <c r="X628" i="1"/>
  <c r="AP628" i="1"/>
  <c r="AR628" i="1" s="1"/>
  <c r="AM628" i="1"/>
  <c r="AN628" i="1" s="1"/>
  <c r="X1126" i="1"/>
  <c r="X1891" i="1"/>
  <c r="X2087" i="1"/>
  <c r="AP2087" i="1"/>
  <c r="AR2087" i="1" s="1"/>
  <c r="AM2087" i="1"/>
  <c r="AN2087" i="1" s="1"/>
  <c r="X958" i="1"/>
  <c r="X557" i="1"/>
  <c r="AM557" i="1"/>
  <c r="AN557" i="1" s="1"/>
  <c r="AP557" i="1"/>
  <c r="AR557" i="1" s="1"/>
  <c r="X548" i="1"/>
  <c r="AP548" i="1"/>
  <c r="AR548" i="1" s="1"/>
  <c r="AM548" i="1"/>
  <c r="AN548" i="1" s="1"/>
  <c r="X208" i="1"/>
  <c r="AP208" i="1"/>
  <c r="AR208" i="1" s="1"/>
  <c r="AM208" i="1"/>
  <c r="AN208" i="1" s="1"/>
  <c r="X364" i="1"/>
  <c r="AP364" i="1"/>
  <c r="AR364" i="1" s="1"/>
  <c r="AM364" i="1"/>
  <c r="AN364" i="1" s="1"/>
  <c r="X1183" i="1"/>
  <c r="X1943" i="1"/>
  <c r="X1237" i="1"/>
  <c r="AP1237" i="1"/>
  <c r="AR1237" i="1" s="1"/>
  <c r="AM1237" i="1"/>
  <c r="AN1237" i="1" s="1"/>
  <c r="X1185" i="1"/>
  <c r="AP1185" i="1"/>
  <c r="AR1185" i="1" s="1"/>
  <c r="AM1185" i="1"/>
  <c r="AN1185" i="1" s="1"/>
  <c r="X1536" i="1"/>
  <c r="X1384" i="1"/>
  <c r="AM1384" i="1"/>
  <c r="AN1384" i="1" s="1"/>
  <c r="AP1384" i="1"/>
  <c r="AR1384" i="1" s="1"/>
  <c r="X1912" i="1"/>
  <c r="AP1912" i="1"/>
  <c r="AR1912" i="1" s="1"/>
  <c r="AM1912" i="1"/>
  <c r="AN1912" i="1" s="1"/>
  <c r="X425" i="1"/>
  <c r="AM425" i="1"/>
  <c r="AN425" i="1" s="1"/>
  <c r="AP425" i="1"/>
  <c r="AR425" i="1" s="1"/>
  <c r="X535" i="1"/>
  <c r="AM535" i="1"/>
  <c r="AN535" i="1" s="1"/>
  <c r="AP535" i="1"/>
  <c r="AR535" i="1" s="1"/>
  <c r="X1815" i="1"/>
  <c r="AP1815" i="1"/>
  <c r="AR1815" i="1" s="1"/>
  <c r="AM1815" i="1"/>
  <c r="AN1815" i="1" s="1"/>
  <c r="X1880" i="1"/>
  <c r="AM1880" i="1"/>
  <c r="AN1880" i="1" s="1"/>
  <c r="AP1880" i="1"/>
  <c r="AR1880" i="1" s="1"/>
  <c r="X820" i="1"/>
  <c r="AM820" i="1"/>
  <c r="AN820" i="1" s="1"/>
  <c r="AP820" i="1"/>
  <c r="AR820" i="1" s="1"/>
  <c r="X1900" i="1"/>
  <c r="AM1900" i="1"/>
  <c r="AN1900" i="1" s="1"/>
  <c r="AP1900" i="1"/>
  <c r="AR1900" i="1" s="1"/>
  <c r="X1436" i="1"/>
  <c r="AP1436" i="1"/>
  <c r="AR1436" i="1" s="1"/>
  <c r="AM1436" i="1"/>
  <c r="AN1436" i="1" s="1"/>
  <c r="X1215" i="1"/>
  <c r="AP1215" i="1"/>
  <c r="AR1215" i="1" s="1"/>
  <c r="AM1215" i="1"/>
  <c r="AN1215" i="1" s="1"/>
  <c r="X593" i="1"/>
  <c r="AM593" i="1"/>
  <c r="AN593" i="1" s="1"/>
  <c r="AP593" i="1"/>
  <c r="AR593" i="1" s="1"/>
  <c r="X206" i="1"/>
  <c r="X1601" i="1"/>
  <c r="AM1601" i="1"/>
  <c r="AN1601" i="1" s="1"/>
  <c r="AP1601" i="1"/>
  <c r="AR1601" i="1" s="1"/>
  <c r="X335" i="1"/>
  <c r="AM335" i="1"/>
  <c r="AN335" i="1" s="1"/>
  <c r="AP335" i="1"/>
  <c r="AR335" i="1" s="1"/>
  <c r="X935" i="1"/>
  <c r="X1807" i="1"/>
  <c r="AP1807" i="1"/>
  <c r="AR1807" i="1" s="1"/>
  <c r="AM1807" i="1"/>
  <c r="AN1807" i="1" s="1"/>
  <c r="X1646" i="1"/>
  <c r="AP1646" i="1"/>
  <c r="AR1646" i="1" s="1"/>
  <c r="AM1646" i="1"/>
  <c r="AN1646" i="1" s="1"/>
  <c r="X1211" i="1"/>
  <c r="AM1211" i="1"/>
  <c r="AN1211" i="1" s="1"/>
  <c r="AP1211" i="1"/>
  <c r="AR1211" i="1" s="1"/>
  <c r="X1519" i="1"/>
  <c r="AP1519" i="1"/>
  <c r="AR1519" i="1" s="1"/>
  <c r="AM1519" i="1"/>
  <c r="AN1519" i="1" s="1"/>
  <c r="X1344" i="1"/>
  <c r="AP1344" i="1"/>
  <c r="AR1344" i="1" s="1"/>
  <c r="AM1344" i="1"/>
  <c r="AN1344" i="1" s="1"/>
  <c r="X2118" i="1"/>
  <c r="AP2118" i="1"/>
  <c r="AR2118" i="1" s="1"/>
  <c r="AM2118" i="1"/>
  <c r="AN2118" i="1" s="1"/>
  <c r="X1985" i="1"/>
  <c r="AP1985" i="1"/>
  <c r="AR1985" i="1" s="1"/>
  <c r="AM1985" i="1"/>
  <c r="AN1985" i="1" s="1"/>
  <c r="X986" i="1"/>
  <c r="X1802" i="1"/>
  <c r="AP1802" i="1"/>
  <c r="AR1802" i="1" s="1"/>
  <c r="AM1802" i="1"/>
  <c r="AN1802" i="1" s="1"/>
  <c r="X72" i="1"/>
  <c r="AP72" i="1"/>
  <c r="AR72" i="1" s="1"/>
  <c r="AM72" i="1"/>
  <c r="AN72" i="1" s="1"/>
  <c r="X1420" i="1"/>
  <c r="AP1420" i="1"/>
  <c r="AR1420" i="1" s="1"/>
  <c r="AM1420" i="1"/>
  <c r="AN1420" i="1" s="1"/>
  <c r="X156" i="1"/>
  <c r="AP156" i="1"/>
  <c r="AR156" i="1" s="1"/>
  <c r="AM156" i="1"/>
  <c r="AN156" i="1" s="1"/>
  <c r="X1602" i="1"/>
  <c r="AM1602" i="1"/>
  <c r="AN1602" i="1" s="1"/>
  <c r="AP1602" i="1"/>
  <c r="AR1602" i="1" s="1"/>
  <c r="X1818" i="1"/>
  <c r="X494" i="1"/>
  <c r="AM494" i="1"/>
  <c r="AN494" i="1" s="1"/>
  <c r="AP494" i="1"/>
  <c r="AR494" i="1" s="1"/>
  <c r="X2096" i="1"/>
  <c r="AM2096" i="1"/>
  <c r="AN2096" i="1" s="1"/>
  <c r="AP2096" i="1"/>
  <c r="AR2096" i="1" s="1"/>
  <c r="X629" i="1"/>
  <c r="AM629" i="1"/>
  <c r="AN629" i="1" s="1"/>
  <c r="AP629" i="1"/>
  <c r="AR629" i="1" s="1"/>
  <c r="X180" i="1"/>
  <c r="AP180" i="1"/>
  <c r="AR180" i="1" s="1"/>
  <c r="AM180" i="1"/>
  <c r="AN180" i="1" s="1"/>
  <c r="X1473" i="1"/>
  <c r="AP1473" i="1"/>
  <c r="AR1473" i="1" s="1"/>
  <c r="AM1473" i="1"/>
  <c r="AN1473" i="1" s="1"/>
  <c r="X1266" i="1"/>
  <c r="AP1266" i="1"/>
  <c r="AR1266" i="1" s="1"/>
  <c r="AM1266" i="1"/>
  <c r="AN1266" i="1" s="1"/>
  <c r="X780" i="1"/>
  <c r="AP780" i="1"/>
  <c r="AR780" i="1" s="1"/>
  <c r="AM780" i="1"/>
  <c r="AN780" i="1" s="1"/>
  <c r="X636" i="1"/>
  <c r="AP636" i="1"/>
  <c r="AR636" i="1" s="1"/>
  <c r="AM636" i="1"/>
  <c r="AN636" i="1" s="1"/>
  <c r="X1581" i="1"/>
  <c r="AM1581" i="1"/>
  <c r="AN1581" i="1" s="1"/>
  <c r="AP1581" i="1"/>
  <c r="AR1581" i="1" s="1"/>
  <c r="X1529" i="1"/>
  <c r="AM1529" i="1"/>
  <c r="AN1529" i="1" s="1"/>
  <c r="AP1529" i="1"/>
  <c r="AR1529" i="1" s="1"/>
  <c r="X1045" i="1"/>
  <c r="AM1045" i="1"/>
  <c r="AN1045" i="1" s="1"/>
  <c r="AP1045" i="1"/>
  <c r="AR1045" i="1" s="1"/>
  <c r="X512" i="1"/>
  <c r="AP512" i="1"/>
  <c r="AR512" i="1" s="1"/>
  <c r="AM512" i="1"/>
  <c r="AN512" i="1" s="1"/>
  <c r="X24" i="1"/>
  <c r="AM24" i="1"/>
  <c r="AN24" i="1" s="1"/>
  <c r="AP24" i="1"/>
  <c r="AR24" i="1" s="1"/>
  <c r="X1033" i="1"/>
  <c r="X2101" i="1"/>
  <c r="AP2101" i="1"/>
  <c r="AR2101" i="1" s="1"/>
  <c r="AM2101" i="1"/>
  <c r="AN2101" i="1" s="1"/>
  <c r="X1572" i="1"/>
  <c r="AM1572" i="1"/>
  <c r="AN1572" i="1" s="1"/>
  <c r="AP1572" i="1"/>
  <c r="AR1572" i="1" s="1"/>
  <c r="X1088" i="1"/>
  <c r="AM1088" i="1"/>
  <c r="AN1088" i="1" s="1"/>
  <c r="AP1088" i="1"/>
  <c r="AR1088" i="1" s="1"/>
  <c r="X599" i="1"/>
  <c r="AP599" i="1"/>
  <c r="AR599" i="1" s="1"/>
  <c r="AM599" i="1"/>
  <c r="AN599" i="1" s="1"/>
  <c r="X89" i="1"/>
  <c r="AM89" i="1"/>
  <c r="AN89" i="1" s="1"/>
  <c r="AP89" i="1"/>
  <c r="AR89" i="1" s="1"/>
  <c r="X279" i="1"/>
  <c r="AP279" i="1"/>
  <c r="AR279" i="1" s="1"/>
  <c r="AM279" i="1"/>
  <c r="AN279" i="1" s="1"/>
  <c r="X920" i="1"/>
  <c r="AP920" i="1"/>
  <c r="AR920" i="1" s="1"/>
  <c r="AM920" i="1"/>
  <c r="AN920" i="1" s="1"/>
  <c r="X1074" i="1"/>
  <c r="X1205" i="1"/>
  <c r="X1446" i="1"/>
  <c r="X1886" i="1"/>
  <c r="X5" i="1"/>
  <c r="AM5" i="1"/>
  <c r="AN5" i="1" s="1"/>
  <c r="AP5" i="1"/>
  <c r="AR5" i="1" s="1"/>
  <c r="X1637" i="1"/>
  <c r="X1153" i="1"/>
  <c r="AM1153" i="1"/>
  <c r="AN1153" i="1" s="1"/>
  <c r="AP1153" i="1"/>
  <c r="AR1153" i="1" s="1"/>
  <c r="X665" i="1"/>
  <c r="AM665" i="1"/>
  <c r="AN665" i="1" s="1"/>
  <c r="AP665" i="1"/>
  <c r="AR665" i="1" s="1"/>
  <c r="X154" i="1"/>
  <c r="AM154" i="1"/>
  <c r="AN154" i="1" s="1"/>
  <c r="AP154" i="1"/>
  <c r="AR154" i="1" s="1"/>
  <c r="X1055" i="1"/>
  <c r="AM1055" i="1"/>
  <c r="AN1055" i="1" s="1"/>
  <c r="AP1055" i="1"/>
  <c r="AR1055" i="1" s="1"/>
  <c r="X52" i="1"/>
  <c r="AM52" i="1"/>
  <c r="AN52" i="1" s="1"/>
  <c r="AP52" i="1"/>
  <c r="AR52" i="1" s="1"/>
  <c r="X2033" i="1"/>
  <c r="AP2033" i="1"/>
  <c r="AR2033" i="1" s="1"/>
  <c r="AM2033" i="1"/>
  <c r="AN2033" i="1" s="1"/>
  <c r="X1548" i="1"/>
  <c r="AP1548" i="1"/>
  <c r="AR1548" i="1" s="1"/>
  <c r="AM1548" i="1"/>
  <c r="AN1548" i="1" s="1"/>
  <c r="X1064" i="1"/>
  <c r="X575" i="1"/>
  <c r="X65" i="1"/>
  <c r="AP65" i="1"/>
  <c r="AR65" i="1" s="1"/>
  <c r="AM65" i="1"/>
  <c r="AN65" i="1" s="1"/>
  <c r="X1013" i="1"/>
  <c r="AP1013" i="1"/>
  <c r="AR1013" i="1" s="1"/>
  <c r="AM1013" i="1"/>
  <c r="AN1013" i="1" s="1"/>
  <c r="X724" i="1"/>
  <c r="AM724" i="1"/>
  <c r="AN724" i="1" s="1"/>
  <c r="AP724" i="1"/>
  <c r="AR724" i="1" s="1"/>
  <c r="X901" i="1"/>
  <c r="X745" i="1"/>
  <c r="AM745" i="1"/>
  <c r="AN745" i="1" s="1"/>
  <c r="AP745" i="1"/>
  <c r="AR745" i="1" s="1"/>
  <c r="X2142" i="1"/>
  <c r="AM2142" i="1"/>
  <c r="AN2142" i="1" s="1"/>
  <c r="AP2142" i="1"/>
  <c r="AR2142" i="1" s="1"/>
  <c r="X1657" i="1"/>
  <c r="AM1657" i="1"/>
  <c r="AN1657" i="1" s="1"/>
  <c r="AP1657" i="1"/>
  <c r="AR1657" i="1" s="1"/>
  <c r="X1129" i="1"/>
  <c r="AP1129" i="1"/>
  <c r="AR1129" i="1" s="1"/>
  <c r="AM1129" i="1"/>
  <c r="AN1129" i="1" s="1"/>
  <c r="X641" i="1"/>
  <c r="AP641" i="1"/>
  <c r="AR641" i="1" s="1"/>
  <c r="AM641" i="1"/>
  <c r="AN641" i="1" s="1"/>
  <c r="X64" i="1"/>
  <c r="AM64" i="1"/>
  <c r="AN64" i="1" s="1"/>
  <c r="AP64" i="1"/>
  <c r="AR64" i="1" s="1"/>
  <c r="X1585" i="1"/>
  <c r="AP1585" i="1"/>
  <c r="AR1585" i="1" s="1"/>
  <c r="AM1585" i="1"/>
  <c r="AN1585" i="1" s="1"/>
  <c r="X388" i="1"/>
  <c r="AM388" i="1"/>
  <c r="AN388" i="1" s="1"/>
  <c r="AP388" i="1"/>
  <c r="AR388" i="1" s="1"/>
  <c r="X556" i="1"/>
  <c r="AP556" i="1"/>
  <c r="AR556" i="1" s="1"/>
  <c r="AM556" i="1"/>
  <c r="AN556" i="1" s="1"/>
  <c r="X1678" i="1"/>
  <c r="AP1678" i="1"/>
  <c r="AR1678" i="1" s="1"/>
  <c r="AM1678" i="1"/>
  <c r="AN1678" i="1" s="1"/>
  <c r="X1194" i="1"/>
  <c r="AP1194" i="1"/>
  <c r="AR1194" i="1" s="1"/>
  <c r="AM1194" i="1"/>
  <c r="AN1194" i="1" s="1"/>
  <c r="X706" i="1"/>
  <c r="AP706" i="1"/>
  <c r="AR706" i="1" s="1"/>
  <c r="AM706" i="1"/>
  <c r="AN706" i="1" s="1"/>
  <c r="X218" i="1"/>
  <c r="AP218" i="1"/>
  <c r="AR218" i="1" s="1"/>
  <c r="AM218" i="1"/>
  <c r="AN218" i="1" s="1"/>
  <c r="X1607" i="1"/>
  <c r="AM1607" i="1"/>
  <c r="AN1607" i="1" s="1"/>
  <c r="AP1607" i="1"/>
  <c r="AR1607" i="1" s="1"/>
  <c r="X520" i="1"/>
  <c r="AM520" i="1"/>
  <c r="AN520" i="1" s="1"/>
  <c r="AP520" i="1"/>
  <c r="AR520" i="1" s="1"/>
  <c r="X1964" i="1"/>
  <c r="X1457" i="1"/>
  <c r="AM1457" i="1"/>
  <c r="AN1457" i="1" s="1"/>
  <c r="AP1457" i="1"/>
  <c r="AR1457" i="1" s="1"/>
  <c r="X972" i="1"/>
  <c r="X483" i="1"/>
  <c r="AP483" i="1"/>
  <c r="AR483" i="1" s="1"/>
  <c r="AM483" i="1"/>
  <c r="AN483" i="1" s="1"/>
  <c r="X2116" i="1"/>
  <c r="X1586" i="1"/>
  <c r="AM1586" i="1"/>
  <c r="AN1586" i="1" s="1"/>
  <c r="AP1586" i="1"/>
  <c r="AR1586" i="1" s="1"/>
  <c r="X567" i="1"/>
  <c r="AM567" i="1"/>
  <c r="AN567" i="1" s="1"/>
  <c r="AP567" i="1"/>
  <c r="AR567" i="1" s="1"/>
  <c r="X651" i="1"/>
  <c r="AP651" i="1"/>
  <c r="AR651" i="1" s="1"/>
  <c r="AM651" i="1"/>
  <c r="AN651" i="1" s="1"/>
  <c r="X1831" i="1"/>
  <c r="AM1831" i="1"/>
  <c r="AN1831" i="1" s="1"/>
  <c r="AP1831" i="1"/>
  <c r="AR1831" i="1" s="1"/>
  <c r="X1324" i="1"/>
  <c r="X838" i="1"/>
  <c r="AP838" i="1"/>
  <c r="AR838" i="1" s="1"/>
  <c r="AM838" i="1"/>
  <c r="AN838" i="1" s="1"/>
  <c r="X349" i="1"/>
  <c r="AM349" i="1"/>
  <c r="AN349" i="1" s="1"/>
  <c r="AP349" i="1"/>
  <c r="AR349" i="1" s="1"/>
  <c r="X570" i="1"/>
  <c r="AM570" i="1"/>
  <c r="AN570" i="1" s="1"/>
  <c r="AP570" i="1"/>
  <c r="AR570" i="1" s="1"/>
  <c r="X856" i="1"/>
  <c r="AP856" i="1"/>
  <c r="AR856" i="1" s="1"/>
  <c r="AM856" i="1"/>
  <c r="AN856" i="1" s="1"/>
  <c r="X164" i="1"/>
  <c r="AP164" i="1"/>
  <c r="AR164" i="1" s="1"/>
  <c r="AM164" i="1"/>
  <c r="AN164" i="1" s="1"/>
  <c r="X674" i="1"/>
  <c r="AM674" i="1"/>
  <c r="AN674" i="1" s="1"/>
  <c r="AP674" i="1"/>
  <c r="AR674" i="1" s="1"/>
  <c r="X962" i="1"/>
  <c r="AM962" i="1"/>
  <c r="AN962" i="1" s="1"/>
  <c r="AP962" i="1"/>
  <c r="AR962" i="1" s="1"/>
  <c r="X1160" i="1"/>
  <c r="AP1160" i="1"/>
  <c r="AR1160" i="1" s="1"/>
  <c r="AM1160" i="1"/>
  <c r="AN1160" i="1" s="1"/>
  <c r="X1709" i="1"/>
  <c r="X2089" i="1"/>
  <c r="AP2089" i="1"/>
  <c r="AR2089" i="1" s="1"/>
  <c r="AM2089" i="1"/>
  <c r="AN2089" i="1" s="1"/>
  <c r="X1604" i="1"/>
  <c r="AP1604" i="1"/>
  <c r="AR1604" i="1" s="1"/>
  <c r="AM1604" i="1"/>
  <c r="AN1604" i="1" s="1"/>
  <c r="X1120" i="1"/>
  <c r="X632" i="1"/>
  <c r="AM632" i="1"/>
  <c r="AN632" i="1" s="1"/>
  <c r="AP632" i="1"/>
  <c r="AR632" i="1" s="1"/>
  <c r="X143" i="1"/>
  <c r="AP143" i="1"/>
  <c r="AR143" i="1" s="1"/>
  <c r="AM143" i="1"/>
  <c r="AN143" i="1" s="1"/>
  <c r="X1273" i="1"/>
  <c r="AM1273" i="1"/>
  <c r="AN1273" i="1" s="1"/>
  <c r="AP1273" i="1"/>
  <c r="AR1273" i="1" s="1"/>
  <c r="X318" i="1"/>
  <c r="AM318" i="1"/>
  <c r="AN318" i="1" s="1"/>
  <c r="AP318" i="1"/>
  <c r="AR318" i="1" s="1"/>
  <c r="X1975" i="1"/>
  <c r="AP1975" i="1"/>
  <c r="AR1975" i="1" s="1"/>
  <c r="AM1975" i="1"/>
  <c r="AN1975" i="1" s="1"/>
  <c r="X581" i="1"/>
  <c r="AP581" i="1"/>
  <c r="AR581" i="1" s="1"/>
  <c r="AM581" i="1"/>
  <c r="AN581" i="1" s="1"/>
  <c r="X760" i="1"/>
  <c r="X1202" i="1"/>
  <c r="AM1202" i="1"/>
  <c r="AN1202" i="1" s="1"/>
  <c r="AP1202" i="1"/>
  <c r="AR1202" i="1" s="1"/>
  <c r="X470" i="1"/>
  <c r="AP470" i="1"/>
  <c r="AR470" i="1" s="1"/>
  <c r="AM470" i="1"/>
  <c r="AN470" i="1" s="1"/>
  <c r="X1488" i="1"/>
  <c r="AP1488" i="1"/>
  <c r="AR1488" i="1" s="1"/>
  <c r="AM1488" i="1"/>
  <c r="AN1488" i="1" s="1"/>
  <c r="X315" i="1"/>
  <c r="AM315" i="1"/>
  <c r="AN315" i="1" s="1"/>
  <c r="AP315" i="1"/>
  <c r="AR315" i="1" s="1"/>
  <c r="X1091" i="1"/>
  <c r="AP1091" i="1"/>
  <c r="AR1091" i="1" s="1"/>
  <c r="AM1091" i="1"/>
  <c r="AN1091" i="1" s="1"/>
  <c r="X157" i="1"/>
  <c r="AM157" i="1"/>
  <c r="AN157" i="1" s="1"/>
  <c r="AP157" i="1"/>
  <c r="AR157" i="1" s="1"/>
  <c r="X999" i="1"/>
  <c r="AM999" i="1"/>
  <c r="AN999" i="1" s="1"/>
  <c r="AP999" i="1"/>
  <c r="AR999" i="1" s="1"/>
  <c r="X576" i="1"/>
  <c r="AP576" i="1"/>
  <c r="AR576" i="1" s="1"/>
  <c r="AM576" i="1"/>
  <c r="AN576" i="1" s="1"/>
  <c r="X501" i="1"/>
  <c r="AM501" i="1"/>
  <c r="AN501" i="1" s="1"/>
  <c r="AP501" i="1"/>
  <c r="AR501" i="1" s="1"/>
  <c r="X1106" i="1"/>
  <c r="AM1106" i="1"/>
  <c r="AN1106" i="1" s="1"/>
  <c r="AP1106" i="1"/>
  <c r="AR1106" i="1" s="1"/>
  <c r="X1720" i="1"/>
  <c r="AP1720" i="1"/>
  <c r="AR1720" i="1" s="1"/>
  <c r="AM1720" i="1"/>
  <c r="AN1720" i="1" s="1"/>
  <c r="X1136" i="1"/>
  <c r="X580" i="1"/>
  <c r="AM580" i="1"/>
  <c r="AN580" i="1" s="1"/>
  <c r="AP580" i="1"/>
  <c r="AR580" i="1" s="1"/>
  <c r="X275" i="1"/>
  <c r="AP275" i="1"/>
  <c r="AR275" i="1" s="1"/>
  <c r="AM275" i="1"/>
  <c r="AN275" i="1" s="1"/>
  <c r="X488" i="1"/>
  <c r="AM488" i="1"/>
  <c r="AN488" i="1" s="1"/>
  <c r="AP488" i="1"/>
  <c r="AR488" i="1" s="1"/>
  <c r="X554" i="1"/>
  <c r="AP554" i="1"/>
  <c r="AR554" i="1" s="1"/>
  <c r="AM554" i="1"/>
  <c r="AN554" i="1" s="1"/>
  <c r="X2032" i="1"/>
  <c r="X107" i="1"/>
  <c r="AP107" i="1"/>
  <c r="AR107" i="1" s="1"/>
  <c r="AM107" i="1"/>
  <c r="AN107" i="1" s="1"/>
  <c r="X727" i="1"/>
  <c r="AM727" i="1"/>
  <c r="AN727" i="1" s="1"/>
  <c r="AP727" i="1"/>
  <c r="AR727" i="1" s="1"/>
  <c r="X515" i="1"/>
  <c r="AM515" i="1"/>
  <c r="AN515" i="1" s="1"/>
  <c r="AP515" i="1"/>
  <c r="AR515" i="1" s="1"/>
  <c r="X1553" i="1"/>
  <c r="AM1553" i="1"/>
  <c r="AN1553" i="1" s="1"/>
  <c r="AP1553" i="1"/>
  <c r="AR1553" i="1" s="1"/>
  <c r="X811" i="1"/>
  <c r="AP811" i="1"/>
  <c r="AR811" i="1" s="1"/>
  <c r="AM811" i="1"/>
  <c r="AN811" i="1" s="1"/>
  <c r="X769" i="1"/>
  <c r="X1169" i="1"/>
  <c r="AM1169" i="1"/>
  <c r="AN1169" i="1" s="1"/>
  <c r="AP1169" i="1"/>
  <c r="AR1169" i="1" s="1"/>
  <c r="X723" i="1"/>
  <c r="AM723" i="1"/>
  <c r="AN723" i="1" s="1"/>
  <c r="AP723" i="1"/>
  <c r="AR723" i="1" s="1"/>
  <c r="X1020" i="1"/>
  <c r="AP1020" i="1"/>
  <c r="AR1020" i="1" s="1"/>
  <c r="AM1020" i="1"/>
  <c r="AN1020" i="1" s="1"/>
  <c r="X1037" i="1"/>
  <c r="AP1037" i="1"/>
  <c r="AR1037" i="1" s="1"/>
  <c r="AM1037" i="1"/>
  <c r="AN1037" i="1" s="1"/>
  <c r="X102" i="1"/>
  <c r="AP102" i="1"/>
  <c r="AR102" i="1" s="1"/>
  <c r="AM102" i="1"/>
  <c r="AN102" i="1" s="1"/>
  <c r="X1810" i="1"/>
  <c r="AM1810" i="1"/>
  <c r="AN1810" i="1" s="1"/>
  <c r="AP1810" i="1"/>
  <c r="AR1810" i="1" s="1"/>
  <c r="X1168" i="1"/>
  <c r="AP1168" i="1"/>
  <c r="AR1168" i="1" s="1"/>
  <c r="AM1168" i="1"/>
  <c r="AN1168" i="1" s="1"/>
  <c r="X1380" i="1"/>
  <c r="X2103" i="1"/>
  <c r="AP2103" i="1"/>
  <c r="AR2103" i="1" s="1"/>
  <c r="AM2103" i="1"/>
  <c r="AN2103" i="1" s="1"/>
  <c r="X890" i="1"/>
  <c r="AP890" i="1"/>
  <c r="AR890" i="1" s="1"/>
  <c r="AM890" i="1"/>
  <c r="AN890" i="1" s="1"/>
  <c r="X385" i="1"/>
  <c r="AP385" i="1"/>
  <c r="AR385" i="1" s="1"/>
  <c r="AM385" i="1"/>
  <c r="AN385" i="1" s="1"/>
  <c r="X1394" i="1"/>
  <c r="AM1394" i="1"/>
  <c r="AN1394" i="1" s="1"/>
  <c r="AP1394" i="1"/>
  <c r="AR1394" i="1" s="1"/>
  <c r="X1059" i="1"/>
  <c r="AM1059" i="1"/>
  <c r="AN1059" i="1" s="1"/>
  <c r="AP1059" i="1"/>
  <c r="AR1059" i="1" s="1"/>
  <c r="X817" i="1"/>
  <c r="AP817" i="1"/>
  <c r="AR817" i="1" s="1"/>
  <c r="AM817" i="1"/>
  <c r="AN817" i="1" s="1"/>
  <c r="X100" i="1"/>
  <c r="AP100" i="1"/>
  <c r="AR100" i="1" s="1"/>
  <c r="AM100" i="1"/>
  <c r="AN100" i="1" s="1"/>
  <c r="X1204" i="1"/>
  <c r="X1058" i="1"/>
  <c r="AP1058" i="1"/>
  <c r="AR1058" i="1" s="1"/>
  <c r="AM1058" i="1"/>
  <c r="AN1058" i="1" s="1"/>
  <c r="X168" i="1"/>
  <c r="AP168" i="1"/>
  <c r="AR168" i="1" s="1"/>
  <c r="AM168" i="1"/>
  <c r="AN168" i="1" s="1"/>
  <c r="X1881" i="1"/>
  <c r="AM1881" i="1"/>
  <c r="AN1881" i="1" s="1"/>
  <c r="AP1881" i="1"/>
  <c r="AR1881" i="1" s="1"/>
  <c r="X1357" i="1"/>
  <c r="AM1357" i="1"/>
  <c r="AN1357" i="1" s="1"/>
  <c r="AP1357" i="1"/>
  <c r="AR1357" i="1" s="1"/>
  <c r="X1372" i="1"/>
  <c r="AM1372" i="1"/>
  <c r="AN1372" i="1" s="1"/>
  <c r="AP1372" i="1"/>
  <c r="AR1372" i="1" s="1"/>
  <c r="X1459" i="1"/>
  <c r="AP1459" i="1"/>
  <c r="AR1459" i="1" s="1"/>
  <c r="AM1459" i="1"/>
  <c r="AN1459" i="1" s="1"/>
  <c r="X529" i="1"/>
  <c r="AM529" i="1"/>
  <c r="AN529" i="1" s="1"/>
  <c r="AP529" i="1"/>
  <c r="AR529" i="1" s="1"/>
  <c r="X1148" i="1"/>
  <c r="AM1148" i="1"/>
  <c r="AN1148" i="1" s="1"/>
  <c r="AP1148" i="1"/>
  <c r="AR1148" i="1" s="1"/>
  <c r="X1466" i="1"/>
  <c r="AP1466" i="1"/>
  <c r="AR1466" i="1" s="1"/>
  <c r="AM1466" i="1"/>
  <c r="AN1466" i="1" s="1"/>
  <c r="X1852" i="1"/>
  <c r="X579" i="1"/>
  <c r="X311" i="1"/>
  <c r="AP311" i="1"/>
  <c r="AR311" i="1" s="1"/>
  <c r="AM311" i="1"/>
  <c r="AN311" i="1" s="1"/>
  <c r="X437" i="1"/>
  <c r="AP437" i="1"/>
  <c r="AR437" i="1" s="1"/>
  <c r="AM437" i="1"/>
  <c r="AN437" i="1" s="1"/>
  <c r="X954" i="1"/>
  <c r="X2025" i="1"/>
  <c r="AP2025" i="1"/>
  <c r="AR2025" i="1" s="1"/>
  <c r="AM2025" i="1"/>
  <c r="AN2025" i="1" s="1"/>
  <c r="X19" i="1"/>
  <c r="AP19" i="1"/>
  <c r="AR19" i="1" s="1"/>
  <c r="AM19" i="1"/>
  <c r="AN19" i="1" s="1"/>
  <c r="X147" i="1"/>
  <c r="AP147" i="1"/>
  <c r="AR147" i="1" s="1"/>
  <c r="AM147" i="1"/>
  <c r="AN147" i="1" s="1"/>
  <c r="X381" i="1"/>
  <c r="AM381" i="1"/>
  <c r="AN381" i="1" s="1"/>
  <c r="AP381" i="1"/>
  <c r="AR381" i="1" s="1"/>
  <c r="X1465" i="1"/>
  <c r="AM1465" i="1"/>
  <c r="AN1465" i="1" s="1"/>
  <c r="AP1465" i="1"/>
  <c r="AR1465" i="1" s="1"/>
  <c r="X1046" i="1"/>
  <c r="X1430" i="1"/>
  <c r="AM1430" i="1"/>
  <c r="AN1430" i="1" s="1"/>
  <c r="AP1430" i="1"/>
  <c r="AR1430" i="1" s="1"/>
  <c r="X605" i="1"/>
  <c r="AP605" i="1"/>
  <c r="AR605" i="1" s="1"/>
  <c r="AM605" i="1"/>
  <c r="AN605" i="1" s="1"/>
  <c r="X1328" i="1"/>
  <c r="X419" i="1"/>
  <c r="AM419" i="1"/>
  <c r="AN419" i="1" s="1"/>
  <c r="AP419" i="1"/>
  <c r="AR419" i="1" s="1"/>
  <c r="X95" i="1"/>
  <c r="AM95" i="1"/>
  <c r="AN95" i="1" s="1"/>
  <c r="AP95" i="1"/>
  <c r="AR95" i="1" s="1"/>
  <c r="X127" i="1"/>
  <c r="AM127" i="1"/>
  <c r="AN127" i="1" s="1"/>
  <c r="AP127" i="1"/>
  <c r="AR127" i="1" s="1"/>
  <c r="X626" i="1"/>
  <c r="AP626" i="1"/>
  <c r="AR626" i="1" s="1"/>
  <c r="AM626" i="1"/>
  <c r="AN626" i="1" s="1"/>
  <c r="X836" i="1"/>
  <c r="AP836" i="1"/>
  <c r="AR836" i="1" s="1"/>
  <c r="AM836" i="1"/>
  <c r="AN836" i="1" s="1"/>
  <c r="X1697" i="1"/>
  <c r="AM1697" i="1"/>
  <c r="AN1697" i="1" s="1"/>
  <c r="AP1697" i="1"/>
  <c r="AR1697" i="1" s="1"/>
  <c r="X1359" i="1"/>
  <c r="AP1359" i="1"/>
  <c r="AR1359" i="1" s="1"/>
  <c r="AM1359" i="1"/>
  <c r="AN1359" i="1" s="1"/>
  <c r="X75" i="1"/>
  <c r="AP75" i="1"/>
  <c r="AR75" i="1" s="1"/>
  <c r="AM75" i="1"/>
  <c r="AN75" i="1" s="1"/>
  <c r="X1432" i="1"/>
  <c r="AP1432" i="1"/>
  <c r="AR1432" i="1" s="1"/>
  <c r="AM1432" i="1"/>
  <c r="AN1432" i="1" s="1"/>
  <c r="X1871" i="1"/>
  <c r="AP1871" i="1"/>
  <c r="AR1871" i="1" s="1"/>
  <c r="AM1871" i="1"/>
  <c r="AN1871" i="1" s="1"/>
  <c r="X396" i="1"/>
  <c r="AM396" i="1"/>
  <c r="AN396" i="1" s="1"/>
  <c r="AP396" i="1"/>
  <c r="AR396" i="1" s="1"/>
  <c r="X462" i="1"/>
  <c r="AM462" i="1"/>
  <c r="AN462" i="1" s="1"/>
  <c r="AP462" i="1"/>
  <c r="AR462" i="1" s="1"/>
  <c r="X728" i="1"/>
  <c r="AM728" i="1"/>
  <c r="AN728" i="1" s="1"/>
  <c r="AP728" i="1"/>
  <c r="AR728" i="1" s="1"/>
  <c r="X105" i="1"/>
  <c r="AP105" i="1"/>
  <c r="AR105" i="1" s="1"/>
  <c r="AM105" i="1"/>
  <c r="AN105" i="1" s="1"/>
  <c r="X960" i="1"/>
  <c r="AM960" i="1"/>
  <c r="AN960" i="1" s="1"/>
  <c r="AP960" i="1"/>
  <c r="AR960" i="1" s="1"/>
  <c r="X1890" i="1"/>
  <c r="AM1890" i="1"/>
  <c r="AN1890" i="1" s="1"/>
  <c r="AP1890" i="1"/>
  <c r="AR1890" i="1" s="1"/>
  <c r="X503" i="1"/>
  <c r="AM503" i="1"/>
  <c r="AN503" i="1" s="1"/>
  <c r="AP503" i="1"/>
  <c r="AR503" i="1" s="1"/>
  <c r="X1274" i="1"/>
  <c r="AM1274" i="1"/>
  <c r="AN1274" i="1" s="1"/>
  <c r="AP1274" i="1"/>
  <c r="AR1274" i="1" s="1"/>
  <c r="X1645" i="1"/>
  <c r="AP1645" i="1"/>
  <c r="AR1645" i="1" s="1"/>
  <c r="AM1645" i="1"/>
  <c r="AN1645" i="1" s="1"/>
  <c r="X1379" i="1"/>
  <c r="AP1379" i="1"/>
  <c r="AR1379" i="1" s="1"/>
  <c r="AM1379" i="1"/>
  <c r="AN1379" i="1" s="1"/>
  <c r="X1704" i="1"/>
  <c r="AP1704" i="1"/>
  <c r="AR1704" i="1" s="1"/>
  <c r="AM1704" i="1"/>
  <c r="AN1704" i="1" s="1"/>
  <c r="X7" i="1"/>
  <c r="AM7" i="1"/>
  <c r="AN7" i="1" s="1"/>
  <c r="AP7" i="1"/>
  <c r="AR7" i="1" s="1"/>
  <c r="X701" i="1"/>
  <c r="AM701" i="1"/>
  <c r="AN701" i="1" s="1"/>
  <c r="AP701" i="1"/>
  <c r="AR701" i="1" s="1"/>
  <c r="X1608" i="1"/>
  <c r="AM1608" i="1"/>
  <c r="AN1608" i="1" s="1"/>
  <c r="AP1608" i="1"/>
  <c r="AR1608" i="1" s="1"/>
  <c r="X1261" i="1"/>
  <c r="X1402" i="1"/>
  <c r="AM1402" i="1"/>
  <c r="AN1402" i="1" s="1"/>
  <c r="AP1402" i="1"/>
  <c r="AR1402" i="1" s="1"/>
  <c r="X1718" i="1"/>
  <c r="X1589" i="1"/>
  <c r="AP1589" i="1"/>
  <c r="AR1589" i="1" s="1"/>
  <c r="AM1589" i="1"/>
  <c r="AN1589" i="1" s="1"/>
  <c r="X98" i="1"/>
  <c r="AM98" i="1"/>
  <c r="AN98" i="1" s="1"/>
  <c r="AP98" i="1"/>
  <c r="AR98" i="1" s="1"/>
  <c r="X1456" i="1"/>
  <c r="X971" i="1"/>
  <c r="AP971" i="1"/>
  <c r="AR971" i="1" s="1"/>
  <c r="AM971" i="1"/>
  <c r="AN971" i="1" s="1"/>
  <c r="X195" i="1"/>
  <c r="AP195" i="1"/>
  <c r="AR195" i="1" s="1"/>
  <c r="X898" i="1"/>
  <c r="AP898" i="1"/>
  <c r="AR898" i="1" s="1"/>
  <c r="AM898" i="1"/>
  <c r="AN898" i="1" s="1"/>
  <c r="X1052" i="1"/>
  <c r="AP1052" i="1"/>
  <c r="AR1052" i="1" s="1"/>
  <c r="AM1052" i="1"/>
  <c r="AN1052" i="1" s="1"/>
  <c r="X1425" i="1"/>
  <c r="AP1425" i="1"/>
  <c r="AR1425" i="1" s="1"/>
  <c r="AM1425" i="1"/>
  <c r="AN1425" i="1" s="1"/>
  <c r="X1710" i="1"/>
  <c r="X2018" i="1"/>
  <c r="X109" i="1"/>
  <c r="AP109" i="1"/>
  <c r="AR109" i="1" s="1"/>
  <c r="AM109" i="1"/>
  <c r="AN109" i="1" s="1"/>
  <c r="X1736" i="1"/>
  <c r="X766" i="1"/>
  <c r="AP766" i="1"/>
  <c r="AR766" i="1" s="1"/>
  <c r="AM766" i="1"/>
  <c r="AN766" i="1" s="1"/>
  <c r="X276" i="1"/>
  <c r="AM276" i="1"/>
  <c r="AN276" i="1" s="1"/>
  <c r="AP276" i="1"/>
  <c r="AR276" i="1" s="1"/>
  <c r="X1779" i="1"/>
  <c r="AP1779" i="1"/>
  <c r="AR1779" i="1" s="1"/>
  <c r="AM1779" i="1"/>
  <c r="AN1779" i="1" s="1"/>
  <c r="X1885" i="1"/>
  <c r="X1840" i="1"/>
  <c r="AM1840" i="1"/>
  <c r="AN1840" i="1" s="1"/>
  <c r="AP1840" i="1"/>
  <c r="AR1840" i="1" s="1"/>
  <c r="X1959" i="1"/>
  <c r="AM1959" i="1"/>
  <c r="AN1959" i="1" s="1"/>
  <c r="AP1959" i="1"/>
  <c r="AR1959" i="1" s="1"/>
  <c r="X1883" i="1"/>
  <c r="X1796" i="1"/>
  <c r="AP1796" i="1"/>
  <c r="AR1796" i="1" s="1"/>
  <c r="AM1796" i="1"/>
  <c r="AN1796" i="1" s="1"/>
  <c r="X59" i="1"/>
  <c r="X1751" i="1"/>
  <c r="X691" i="1"/>
  <c r="AP691" i="1"/>
  <c r="AR691" i="1" s="1"/>
  <c r="AM691" i="1"/>
  <c r="AN691" i="1" s="1"/>
  <c r="X1452" i="1"/>
  <c r="X1772" i="1"/>
  <c r="AP1772" i="1"/>
  <c r="AR1772" i="1" s="1"/>
  <c r="AM1772" i="1"/>
  <c r="AN1772" i="1" s="1"/>
  <c r="X268" i="1"/>
  <c r="AM268" i="1"/>
  <c r="AN268" i="1" s="1"/>
  <c r="AP268" i="1"/>
  <c r="AR268" i="1" s="1"/>
  <c r="X1850" i="1"/>
  <c r="AP1850" i="1"/>
  <c r="AR1850" i="1" s="1"/>
  <c r="AM1850" i="1"/>
  <c r="AN1850" i="1" s="1"/>
  <c r="X101" i="1"/>
  <c r="AM101" i="1"/>
  <c r="AN101" i="1" s="1"/>
  <c r="AP101" i="1"/>
  <c r="AR101" i="1" s="1"/>
  <c r="X1685" i="1"/>
  <c r="AM1685" i="1"/>
  <c r="AN1685" i="1" s="1"/>
  <c r="AP1685" i="1"/>
  <c r="AR1685" i="1" s="1"/>
  <c r="X1179" i="1"/>
  <c r="AP1179" i="1"/>
  <c r="AR1179" i="1" s="1"/>
  <c r="AM1179" i="1"/>
  <c r="AN1179" i="1" s="1"/>
  <c r="X669" i="1"/>
  <c r="AP669" i="1"/>
  <c r="AR669" i="1" s="1"/>
  <c r="AM669" i="1"/>
  <c r="AN669" i="1" s="1"/>
  <c r="X158" i="1"/>
  <c r="AP158" i="1"/>
  <c r="AR158" i="1" s="1"/>
  <c r="AM158" i="1"/>
  <c r="AN158" i="1" s="1"/>
  <c r="X1674" i="1"/>
  <c r="AP1674" i="1"/>
  <c r="AR1674" i="1" s="1"/>
  <c r="AM1674" i="1"/>
  <c r="AN1674" i="1" s="1"/>
  <c r="X1629" i="1"/>
  <c r="AP1629" i="1"/>
  <c r="AR1629" i="1" s="1"/>
  <c r="AM1629" i="1"/>
  <c r="AN1629" i="1" s="1"/>
  <c r="X1320" i="1"/>
  <c r="AM1320" i="1"/>
  <c r="AN1320" i="1" s="1"/>
  <c r="AP1320" i="1"/>
  <c r="AR1320" i="1" s="1"/>
  <c r="X1385" i="1"/>
  <c r="AM1385" i="1"/>
  <c r="AN1385" i="1" s="1"/>
  <c r="AP1385" i="1"/>
  <c r="AR1385" i="1" s="1"/>
  <c r="X406" i="1"/>
  <c r="AM406" i="1"/>
  <c r="AN406" i="1" s="1"/>
  <c r="AP406" i="1"/>
  <c r="AR406" i="1" s="1"/>
  <c r="X1750" i="1"/>
  <c r="AP1750" i="1"/>
  <c r="AR1750" i="1" s="1"/>
  <c r="AM1750" i="1"/>
  <c r="AN1750" i="1" s="1"/>
  <c r="X1244" i="1"/>
  <c r="AM1244" i="1"/>
  <c r="AN1244" i="1" s="1"/>
  <c r="AP1244" i="1"/>
  <c r="AR1244" i="1" s="1"/>
  <c r="X758" i="1"/>
  <c r="AM758" i="1"/>
  <c r="AN758" i="1" s="1"/>
  <c r="AP758" i="1"/>
  <c r="AR758" i="1" s="1"/>
  <c r="X246" i="1"/>
  <c r="AP246" i="1"/>
  <c r="AR246" i="1" s="1"/>
  <c r="AM246" i="1"/>
  <c r="AN246" i="1" s="1"/>
  <c r="X324" i="1"/>
  <c r="AM324" i="1"/>
  <c r="AN324" i="1" s="1"/>
  <c r="AP324" i="1"/>
  <c r="AR324" i="1" s="1"/>
  <c r="X1317" i="1"/>
  <c r="AP1317" i="1"/>
  <c r="AR1317" i="1" s="1"/>
  <c r="AM1317" i="1"/>
  <c r="AN1317" i="1" s="1"/>
  <c r="X2014" i="1"/>
  <c r="AP2014" i="1"/>
  <c r="AR2014" i="1" s="1"/>
  <c r="AM2014" i="1"/>
  <c r="AN2014" i="1" s="1"/>
  <c r="X1507" i="1"/>
  <c r="X1022" i="1"/>
  <c r="X489" i="1"/>
  <c r="AP489" i="1"/>
  <c r="AR489" i="1" s="1"/>
  <c r="AM489" i="1"/>
  <c r="AN489" i="1" s="1"/>
  <c r="X2" i="1"/>
  <c r="AR2" i="1"/>
  <c r="AM2" i="1"/>
  <c r="AN2" i="1" s="1"/>
  <c r="X1695" i="1"/>
  <c r="AM1695" i="1"/>
  <c r="AN1695" i="1" s="1"/>
  <c r="AP1695" i="1"/>
  <c r="AR1695" i="1" s="1"/>
  <c r="X900" i="1"/>
  <c r="AP900" i="1"/>
  <c r="AR900" i="1" s="1"/>
  <c r="AM900" i="1"/>
  <c r="AN900" i="1" s="1"/>
  <c r="X2035" i="1"/>
  <c r="X1550" i="1"/>
  <c r="AP1550" i="1"/>
  <c r="AR1550" i="1" s="1"/>
  <c r="AM1550" i="1"/>
  <c r="AN1550" i="1" s="1"/>
  <c r="X1066" i="1"/>
  <c r="AM1066" i="1"/>
  <c r="AN1066" i="1" s="1"/>
  <c r="AP1066" i="1"/>
  <c r="AR1066" i="1" s="1"/>
  <c r="X577" i="1"/>
  <c r="X67" i="1"/>
  <c r="AP67" i="1"/>
  <c r="AR67" i="1" s="1"/>
  <c r="AM67" i="1"/>
  <c r="AN67" i="1" s="1"/>
  <c r="X2069" i="1"/>
  <c r="AM2069" i="1"/>
  <c r="AN2069" i="1" s="1"/>
  <c r="AP2069" i="1"/>
  <c r="AR2069" i="1" s="1"/>
  <c r="X853" i="1"/>
  <c r="AM853" i="1"/>
  <c r="AN853" i="1" s="1"/>
  <c r="AP853" i="1"/>
  <c r="AR853" i="1" s="1"/>
  <c r="X1030" i="1"/>
  <c r="AM1030" i="1"/>
  <c r="AN1030" i="1" s="1"/>
  <c r="AP1030" i="1"/>
  <c r="AR1030" i="1" s="1"/>
  <c r="X1095" i="1"/>
  <c r="AP1095" i="1"/>
  <c r="AR1095" i="1" s="1"/>
  <c r="AM1095" i="1"/>
  <c r="AN1095" i="1" s="1"/>
  <c r="X1314" i="1"/>
  <c r="AP1314" i="1"/>
  <c r="AR1314" i="1" s="1"/>
  <c r="AM1314" i="1"/>
  <c r="AN1314" i="1" s="1"/>
  <c r="X1842" i="1"/>
  <c r="AP1842" i="1"/>
  <c r="AR1842" i="1" s="1"/>
  <c r="AM1842" i="1"/>
  <c r="AN1842" i="1" s="1"/>
  <c r="X2122" i="1"/>
  <c r="AM2122" i="1"/>
  <c r="AN2122" i="1" s="1"/>
  <c r="AP2122" i="1"/>
  <c r="AR2122" i="1" s="1"/>
  <c r="X1615" i="1"/>
  <c r="AP1615" i="1"/>
  <c r="AR1615" i="1" s="1"/>
  <c r="AM1615" i="1"/>
  <c r="AN1615" i="1" s="1"/>
  <c r="X1131" i="1"/>
  <c r="AP1131" i="1"/>
  <c r="AR1131" i="1" s="1"/>
  <c r="AM1131" i="1"/>
  <c r="AN1131" i="1" s="1"/>
  <c r="X643" i="1"/>
  <c r="AM643" i="1"/>
  <c r="AN643" i="1" s="1"/>
  <c r="AP643" i="1"/>
  <c r="AR643" i="1" s="1"/>
  <c r="X132" i="1"/>
  <c r="AM132" i="1"/>
  <c r="AN132" i="1" s="1"/>
  <c r="AP132" i="1"/>
  <c r="AR132" i="1" s="1"/>
  <c r="X566" i="1"/>
  <c r="AM566" i="1"/>
  <c r="AN566" i="1" s="1"/>
  <c r="AP566" i="1"/>
  <c r="AR566" i="1" s="1"/>
  <c r="X2041" i="1"/>
  <c r="X2011" i="1"/>
  <c r="AM2011" i="1"/>
  <c r="AN2011" i="1" s="1"/>
  <c r="AP2011" i="1"/>
  <c r="AR2011" i="1" s="1"/>
  <c r="X1526" i="1"/>
  <c r="AP1526" i="1"/>
  <c r="AR1526" i="1" s="1"/>
  <c r="AM1526" i="1"/>
  <c r="AN1526" i="1" s="1"/>
  <c r="X1042" i="1"/>
  <c r="AP1042" i="1"/>
  <c r="AR1042" i="1" s="1"/>
  <c r="AM1042" i="1"/>
  <c r="AN1042" i="1" s="1"/>
  <c r="X553" i="1"/>
  <c r="AP553" i="1"/>
  <c r="AR553" i="1" s="1"/>
  <c r="AM553" i="1"/>
  <c r="AN553" i="1" s="1"/>
  <c r="X43" i="1"/>
  <c r="AP43" i="1"/>
  <c r="AR43" i="1" s="1"/>
  <c r="AM43" i="1"/>
  <c r="AN43" i="1" s="1"/>
  <c r="X947" i="1"/>
  <c r="AM947" i="1"/>
  <c r="AN947" i="1" s="1"/>
  <c r="AP947" i="1"/>
  <c r="AR947" i="1" s="1"/>
  <c r="X363" i="1"/>
  <c r="AM363" i="1"/>
  <c r="AN363" i="1" s="1"/>
  <c r="AP363" i="1"/>
  <c r="AR363" i="1" s="1"/>
  <c r="X790" i="1"/>
  <c r="AP790" i="1"/>
  <c r="AR790" i="1" s="1"/>
  <c r="AM790" i="1"/>
  <c r="AN790" i="1" s="1"/>
  <c r="X633" i="1"/>
  <c r="AM633" i="1"/>
  <c r="AN633" i="1" s="1"/>
  <c r="AP633" i="1"/>
  <c r="AR633" i="1" s="1"/>
  <c r="X2120" i="1"/>
  <c r="X1635" i="1"/>
  <c r="AM1635" i="1"/>
  <c r="AN1635" i="1" s="1"/>
  <c r="AP1635" i="1"/>
  <c r="AR1635" i="1" s="1"/>
  <c r="X1107" i="1"/>
  <c r="AP1107" i="1"/>
  <c r="AR1107" i="1" s="1"/>
  <c r="AM1107" i="1"/>
  <c r="AN1107" i="1" s="1"/>
  <c r="X619" i="1"/>
  <c r="AP619" i="1"/>
  <c r="AR619" i="1" s="1"/>
  <c r="AM619" i="1"/>
  <c r="AN619" i="1" s="1"/>
  <c r="X42" i="1"/>
  <c r="AP42" i="1"/>
  <c r="AR42" i="1" s="1"/>
  <c r="AM42" i="1"/>
  <c r="AN42" i="1" s="1"/>
  <c r="X1343" i="1"/>
  <c r="AM1343" i="1"/>
  <c r="AN1343" i="1" s="1"/>
  <c r="AP1343" i="1"/>
  <c r="AR1343" i="1" s="1"/>
  <c r="X233" i="1"/>
  <c r="AM233" i="1"/>
  <c r="AN233" i="1" s="1"/>
  <c r="AP233" i="1"/>
  <c r="AR233" i="1" s="1"/>
  <c r="X2141" i="1"/>
  <c r="AP2141" i="1"/>
  <c r="AR2141" i="1" s="1"/>
  <c r="AM2141" i="1"/>
  <c r="AN2141" i="1" s="1"/>
  <c r="X1656" i="1"/>
  <c r="X1172" i="1"/>
  <c r="AP1172" i="1"/>
  <c r="AR1172" i="1" s="1"/>
  <c r="AM1172" i="1"/>
  <c r="AN1172" i="1" s="1"/>
  <c r="X684" i="1"/>
  <c r="AM684" i="1"/>
  <c r="AN684" i="1" s="1"/>
  <c r="AP684" i="1"/>
  <c r="AR684" i="1" s="1"/>
  <c r="X196" i="1"/>
  <c r="AM196" i="1"/>
  <c r="AN196" i="1" s="1"/>
  <c r="AP196" i="1"/>
  <c r="AR196" i="1" s="1"/>
  <c r="X1299" i="1"/>
  <c r="AM1299" i="1"/>
  <c r="AN1299" i="1" s="1"/>
  <c r="AP1299" i="1"/>
  <c r="AR1299" i="1" s="1"/>
  <c r="X231" i="1"/>
  <c r="AP231" i="1"/>
  <c r="AR231" i="1" s="1"/>
  <c r="AM231" i="1"/>
  <c r="AN231" i="1" s="1"/>
  <c r="X1942" i="1"/>
  <c r="AP1942" i="1"/>
  <c r="AR1942" i="1" s="1"/>
  <c r="AM1942" i="1"/>
  <c r="AN1942" i="1" s="1"/>
  <c r="X1435" i="1"/>
  <c r="AP1435" i="1"/>
  <c r="AR1435" i="1" s="1"/>
  <c r="AM1435" i="1"/>
  <c r="AN1435" i="1" s="1"/>
  <c r="X950" i="1"/>
  <c r="AM950" i="1"/>
  <c r="AN950" i="1" s="1"/>
  <c r="AP950" i="1"/>
  <c r="AR950" i="1" s="1"/>
  <c r="X461" i="1"/>
  <c r="AM461" i="1"/>
  <c r="AN461" i="1" s="1"/>
  <c r="AP461" i="1"/>
  <c r="AR461" i="1" s="1"/>
  <c r="X2094" i="1"/>
  <c r="AM2094" i="1"/>
  <c r="AN2094" i="1" s="1"/>
  <c r="AP2094" i="1"/>
  <c r="AR2094" i="1" s="1"/>
  <c r="X1256" i="1"/>
  <c r="AM1256" i="1"/>
  <c r="AN1256" i="1" s="1"/>
  <c r="AP1256" i="1"/>
  <c r="AR1256" i="1" s="1"/>
  <c r="X234" i="1"/>
  <c r="AM234" i="1"/>
  <c r="AN234" i="1" s="1"/>
  <c r="AP234" i="1"/>
  <c r="AR234" i="1" s="1"/>
  <c r="X273" i="1"/>
  <c r="AP273" i="1"/>
  <c r="AR273" i="1" s="1"/>
  <c r="AM273" i="1"/>
  <c r="AN273" i="1" s="1"/>
  <c r="X1809" i="1"/>
  <c r="AM1809" i="1"/>
  <c r="AN1809" i="1" s="1"/>
  <c r="AP1809" i="1"/>
  <c r="AR1809" i="1" s="1"/>
  <c r="X1302" i="1"/>
  <c r="X816" i="1"/>
  <c r="X326" i="1"/>
  <c r="X370" i="1"/>
  <c r="AP370" i="1"/>
  <c r="AR370" i="1" s="1"/>
  <c r="AM370" i="1"/>
  <c r="AN370" i="1" s="1"/>
  <c r="X611" i="1"/>
  <c r="X10" i="1"/>
  <c r="X563" i="1"/>
  <c r="AM563" i="1"/>
  <c r="AN563" i="1" s="1"/>
  <c r="AP563" i="1"/>
  <c r="AR563" i="1" s="1"/>
  <c r="X896" i="1"/>
  <c r="AP896" i="1"/>
  <c r="AR896" i="1" s="1"/>
  <c r="AM896" i="1"/>
  <c r="AN896" i="1" s="1"/>
  <c r="X1094" i="1"/>
  <c r="X1665" i="1"/>
  <c r="X2067" i="1"/>
  <c r="X1582" i="1"/>
  <c r="X1098" i="1"/>
  <c r="AM1098" i="1"/>
  <c r="AN1098" i="1" s="1"/>
  <c r="AP1098" i="1"/>
  <c r="AR1098" i="1" s="1"/>
  <c r="X609" i="1"/>
  <c r="AM609" i="1"/>
  <c r="AN609" i="1" s="1"/>
  <c r="AP609" i="1"/>
  <c r="AR609" i="1" s="1"/>
  <c r="X121" i="1"/>
  <c r="AP121" i="1"/>
  <c r="AR121" i="1" s="1"/>
  <c r="AM121" i="1"/>
  <c r="AN121" i="1" s="1"/>
  <c r="X1097" i="1"/>
  <c r="AP1097" i="1"/>
  <c r="AR1097" i="1" s="1"/>
  <c r="AM1097" i="1"/>
  <c r="AN1097" i="1" s="1"/>
  <c r="X31" i="1"/>
  <c r="AM31" i="1"/>
  <c r="AN31" i="1" s="1"/>
  <c r="AP31" i="1"/>
  <c r="AR31" i="1" s="1"/>
  <c r="X1931" i="1"/>
  <c r="AP1931" i="1"/>
  <c r="AR1931" i="1" s="1"/>
  <c r="AM1931" i="1"/>
  <c r="AN1931" i="1" s="1"/>
  <c r="X270" i="1"/>
  <c r="AM270" i="1"/>
  <c r="AN270" i="1" s="1"/>
  <c r="AP270" i="1"/>
  <c r="AR270" i="1" s="1"/>
  <c r="X603" i="1"/>
  <c r="AP603" i="1"/>
  <c r="AR603" i="1" s="1"/>
  <c r="AM603" i="1"/>
  <c r="AN603" i="1" s="1"/>
  <c r="X1114" i="1"/>
  <c r="AM1114" i="1"/>
  <c r="AN1114" i="1" s="1"/>
  <c r="AP1114" i="1"/>
  <c r="AR1114" i="1" s="1"/>
  <c r="X159" i="1"/>
  <c r="AM159" i="1"/>
  <c r="AN159" i="1" s="1"/>
  <c r="AP159" i="1"/>
  <c r="AR159" i="1" s="1"/>
  <c r="X1378" i="1"/>
  <c r="AP1378" i="1"/>
  <c r="AR1378" i="1" s="1"/>
  <c r="AM1378" i="1"/>
  <c r="AN1378" i="1" s="1"/>
  <c r="X160" i="1"/>
  <c r="AP160" i="1"/>
  <c r="AR160" i="1" s="1"/>
  <c r="AM160" i="1"/>
  <c r="AN160" i="1" s="1"/>
  <c r="X989" i="1"/>
  <c r="AP989" i="1"/>
  <c r="AR989" i="1" s="1"/>
  <c r="AM989" i="1"/>
  <c r="AN989" i="1" s="1"/>
  <c r="X956" i="1"/>
  <c r="X409" i="1"/>
  <c r="AM409" i="1"/>
  <c r="AN409" i="1" s="1"/>
  <c r="AP409" i="1"/>
  <c r="AR409" i="1" s="1"/>
  <c r="X1358" i="1"/>
  <c r="AP1358" i="1"/>
  <c r="AR1358" i="1" s="1"/>
  <c r="AM1358" i="1"/>
  <c r="AN1358" i="1" s="1"/>
  <c r="X1499" i="1"/>
  <c r="AM1499" i="1"/>
  <c r="AN1499" i="1" s="1"/>
  <c r="AP1499" i="1"/>
  <c r="AR1499" i="1" s="1"/>
  <c r="X1121" i="1"/>
  <c r="AM1121" i="1"/>
  <c r="AN1121" i="1" s="1"/>
  <c r="AP1121" i="1"/>
  <c r="AR1121" i="1" s="1"/>
  <c r="X981" i="1"/>
  <c r="AM981" i="1"/>
  <c r="AN981" i="1" s="1"/>
  <c r="AP981" i="1"/>
  <c r="AR981" i="1" s="1"/>
  <c r="X1662" i="1"/>
  <c r="X813" i="1"/>
  <c r="AP813" i="1"/>
  <c r="AR813" i="1" s="1"/>
  <c r="AM813" i="1"/>
  <c r="AN813" i="1" s="1"/>
  <c r="X1028" i="1"/>
  <c r="X1438" i="1"/>
  <c r="AP1438" i="1"/>
  <c r="AR1438" i="1" s="1"/>
  <c r="AM1438" i="1"/>
  <c r="AN1438" i="1" s="1"/>
  <c r="X1018" i="1"/>
  <c r="AP1018" i="1"/>
  <c r="AR1018" i="1" s="1"/>
  <c r="AM1018" i="1"/>
  <c r="AN1018" i="1" s="1"/>
  <c r="X1403" i="1"/>
  <c r="AP1403" i="1"/>
  <c r="AR1403" i="1" s="1"/>
  <c r="AM1403" i="1"/>
  <c r="AN1403" i="1" s="1"/>
  <c r="X1698" i="1"/>
  <c r="X1313" i="1"/>
  <c r="AP1313" i="1"/>
  <c r="AR1313" i="1" s="1"/>
  <c r="AM1313" i="1"/>
  <c r="AN1313" i="1" s="1"/>
  <c r="X253" i="1"/>
  <c r="AM253" i="1"/>
  <c r="AN253" i="1" s="1"/>
  <c r="AP253" i="1"/>
  <c r="AR253" i="1" s="1"/>
  <c r="X990" i="1"/>
  <c r="AM990" i="1"/>
  <c r="AN990" i="1" s="1"/>
  <c r="AP990" i="1"/>
  <c r="AR990" i="1" s="1"/>
  <c r="X912" i="1"/>
  <c r="AM912" i="1"/>
  <c r="AN912" i="1" s="1"/>
  <c r="AP912" i="1"/>
  <c r="AR912" i="1" s="1"/>
  <c r="X541" i="1"/>
  <c r="AP541" i="1"/>
  <c r="AR541" i="1" s="1"/>
  <c r="AM541" i="1"/>
  <c r="AN541" i="1" s="1"/>
  <c r="X1416" i="1"/>
  <c r="AM1416" i="1"/>
  <c r="AN1416" i="1" s="1"/>
  <c r="AP1416" i="1"/>
  <c r="AR1416" i="1" s="1"/>
  <c r="X1191" i="1"/>
  <c r="X1694" i="1"/>
  <c r="AM1694" i="1"/>
  <c r="AN1694" i="1" s="1"/>
  <c r="AP1694" i="1"/>
  <c r="AR1694" i="1" s="1"/>
  <c r="X1566" i="1"/>
  <c r="AP1566" i="1"/>
  <c r="AR1566" i="1" s="1"/>
  <c r="AM1566" i="1"/>
  <c r="AN1566" i="1" s="1"/>
  <c r="X1957" i="1"/>
  <c r="AM1957" i="1"/>
  <c r="AN1957" i="1" s="1"/>
  <c r="AP1957" i="1"/>
  <c r="AR1957" i="1" s="1"/>
  <c r="X179" i="1"/>
  <c r="AP179" i="1"/>
  <c r="AR179" i="1" s="1"/>
  <c r="AM179" i="1"/>
  <c r="AN179" i="1" s="1"/>
  <c r="X2060" i="1"/>
  <c r="AP2060" i="1"/>
  <c r="AR2060" i="1" s="1"/>
  <c r="AM2060" i="1"/>
  <c r="AN2060" i="1" s="1"/>
  <c r="X1112" i="1"/>
  <c r="AM1112" i="1"/>
  <c r="AN1112" i="1" s="1"/>
  <c r="AP1112" i="1"/>
  <c r="AR1112" i="1" s="1"/>
  <c r="X1903" i="1"/>
  <c r="AM1903" i="1"/>
  <c r="AN1903" i="1" s="1"/>
  <c r="AP1903" i="1"/>
  <c r="AR1903" i="1" s="1"/>
  <c r="X998" i="1"/>
  <c r="AP998" i="1"/>
  <c r="AR998" i="1" s="1"/>
  <c r="AM998" i="1"/>
  <c r="AN998" i="1" s="1"/>
  <c r="X347" i="1"/>
  <c r="AP347" i="1"/>
  <c r="AR347" i="1" s="1"/>
  <c r="AM347" i="1"/>
  <c r="AN347" i="1" s="1"/>
  <c r="X1524" i="1"/>
  <c r="AM1524" i="1"/>
  <c r="AN1524" i="1" s="1"/>
  <c r="AP1524" i="1"/>
  <c r="AR1524" i="1" s="1"/>
  <c r="X1940" i="1"/>
  <c r="X148" i="1"/>
  <c r="AP148" i="1"/>
  <c r="AR148" i="1" s="1"/>
  <c r="AM148" i="1"/>
  <c r="AN148" i="1" s="1"/>
  <c r="X69" i="1"/>
  <c r="AM69" i="1"/>
  <c r="AN69" i="1" s="1"/>
  <c r="AP69" i="1"/>
  <c r="AR69" i="1" s="1"/>
  <c r="X2038" i="1"/>
  <c r="AM2038" i="1"/>
  <c r="AN2038" i="1" s="1"/>
  <c r="AP2038" i="1"/>
  <c r="AR2038" i="1" s="1"/>
  <c r="X1596" i="1"/>
  <c r="X859" i="1"/>
  <c r="AM859" i="1"/>
  <c r="AN859" i="1" s="1"/>
  <c r="AP859" i="1"/>
  <c r="AR859" i="1" s="1"/>
  <c r="X473" i="1"/>
  <c r="AP473" i="1"/>
  <c r="AR473" i="1" s="1"/>
  <c r="AM473" i="1"/>
  <c r="AN473" i="1" s="1"/>
  <c r="X887" i="1"/>
  <c r="AP887" i="1"/>
  <c r="AR887" i="1" s="1"/>
  <c r="AM887" i="1"/>
  <c r="AN887" i="1" s="1"/>
  <c r="X463" i="1"/>
  <c r="AM463" i="1"/>
  <c r="AN463" i="1" s="1"/>
  <c r="AP463" i="1"/>
  <c r="AR463" i="1" s="1"/>
  <c r="X1765" i="1"/>
  <c r="AM1765" i="1"/>
  <c r="AN1765" i="1" s="1"/>
  <c r="AP1765" i="1"/>
  <c r="AR1765" i="1" s="1"/>
  <c r="X2044" i="1"/>
  <c r="AP2044" i="1"/>
  <c r="AR2044" i="1" s="1"/>
  <c r="AM2044" i="1"/>
  <c r="AN2044" i="1" s="1"/>
  <c r="X1050" i="1"/>
  <c r="AM1050" i="1"/>
  <c r="AN1050" i="1" s="1"/>
  <c r="AP1050" i="1"/>
  <c r="AR1050" i="1" s="1"/>
  <c r="X1487" i="1"/>
  <c r="AM1487" i="1"/>
  <c r="AN1487" i="1" s="1"/>
  <c r="AP1487" i="1"/>
  <c r="AR1487" i="1" s="1"/>
  <c r="X1574" i="1"/>
  <c r="AP1574" i="1"/>
  <c r="AR1574" i="1" s="1"/>
  <c r="AM1574" i="1"/>
  <c r="AN1574" i="1" s="1"/>
  <c r="X703" i="1"/>
  <c r="AM703" i="1"/>
  <c r="AN703" i="1" s="1"/>
  <c r="AP703" i="1"/>
  <c r="AR703" i="1" s="1"/>
  <c r="X340" i="1"/>
  <c r="AM340" i="1"/>
  <c r="AN340" i="1" s="1"/>
  <c r="AP340" i="1"/>
  <c r="AR340" i="1" s="1"/>
  <c r="X272" i="1"/>
  <c r="AP272" i="1"/>
  <c r="AR272" i="1" s="1"/>
  <c r="AM272" i="1"/>
  <c r="AN272" i="1" s="1"/>
  <c r="X2090" i="1"/>
  <c r="X1965" i="1"/>
  <c r="AM1965" i="1"/>
  <c r="AN1965" i="1" s="1"/>
  <c r="AP1965" i="1"/>
  <c r="AR1965" i="1" s="1"/>
  <c r="X1743" i="1"/>
  <c r="X1427" i="1"/>
  <c r="AP1427" i="1"/>
  <c r="AR1427" i="1" s="1"/>
  <c r="AM1427" i="1"/>
  <c r="AN1427" i="1" s="1"/>
  <c r="X2020" i="1"/>
  <c r="AM2020" i="1"/>
  <c r="AN2020" i="1" s="1"/>
  <c r="AP2020" i="1"/>
  <c r="AR2020" i="1" s="1"/>
  <c r="X1406" i="1"/>
  <c r="AM1406" i="1"/>
  <c r="AN1406" i="1" s="1"/>
  <c r="AP1406" i="1"/>
  <c r="AR1406" i="1" s="1"/>
  <c r="X1934" i="1"/>
  <c r="AP1934" i="1"/>
  <c r="AR1934" i="1" s="1"/>
  <c r="AM1934" i="1"/>
  <c r="AN1934" i="1" s="1"/>
  <c r="X1521" i="1"/>
  <c r="AP1521" i="1"/>
  <c r="AR1521" i="1" s="1"/>
  <c r="AM1521" i="1"/>
  <c r="AN1521" i="1" s="1"/>
  <c r="X1816" i="1"/>
  <c r="AP1816" i="1"/>
  <c r="AR1816" i="1" s="1"/>
  <c r="AM1816" i="1"/>
  <c r="AN1816" i="1" s="1"/>
  <c r="X259" i="1"/>
  <c r="AM259" i="1"/>
  <c r="AN259" i="1" s="1"/>
  <c r="AP259" i="1"/>
  <c r="AR259" i="1" s="1"/>
  <c r="X325" i="1"/>
  <c r="X2046" i="1"/>
  <c r="AP2046" i="1"/>
  <c r="AR2046" i="1" s="1"/>
  <c r="AM2046" i="1"/>
  <c r="AN2046" i="1" s="1"/>
  <c r="X484" i="1"/>
  <c r="AM484" i="1"/>
  <c r="AN484" i="1" s="1"/>
  <c r="AP484" i="1"/>
  <c r="AR484" i="1" s="1"/>
  <c r="X615" i="1"/>
  <c r="AM615" i="1"/>
  <c r="AN615" i="1" s="1"/>
  <c r="AP615" i="1"/>
  <c r="AR615" i="1" s="1"/>
  <c r="X410" i="1"/>
  <c r="AP410" i="1"/>
  <c r="AR410" i="1" s="1"/>
  <c r="AM410" i="1"/>
  <c r="AN410" i="1" s="1"/>
  <c r="X844" i="1"/>
  <c r="X1361" i="1"/>
  <c r="AP1361" i="1"/>
  <c r="AR1361" i="1" s="1"/>
  <c r="AM1361" i="1"/>
  <c r="AN1361" i="1" s="1"/>
  <c r="X307" i="1"/>
  <c r="AM307" i="1"/>
  <c r="AN307" i="1" s="1"/>
  <c r="AP307" i="1"/>
  <c r="AR307" i="1" s="1"/>
  <c r="X51" i="1"/>
  <c r="AM51" i="1"/>
  <c r="AN51" i="1" s="1"/>
  <c r="AP51" i="1"/>
  <c r="AR51" i="1" s="1"/>
  <c r="X784" i="1"/>
  <c r="AP784" i="1"/>
  <c r="AR784" i="1" s="1"/>
  <c r="AM784" i="1"/>
  <c r="AN784" i="1" s="1"/>
  <c r="X1953" i="1"/>
  <c r="X519" i="1"/>
  <c r="AP519" i="1"/>
  <c r="AR519" i="1" s="1"/>
  <c r="AM519" i="1"/>
  <c r="AN519" i="1" s="1"/>
  <c r="X1496" i="1"/>
  <c r="AM1496" i="1"/>
  <c r="AN1496" i="1" s="1"/>
  <c r="AP1496" i="1"/>
  <c r="AR1496" i="1" s="1"/>
  <c r="X1539" i="1"/>
  <c r="AM1539" i="1"/>
  <c r="AN1539" i="1" s="1"/>
  <c r="AP1539" i="1"/>
  <c r="AR1539" i="1" s="1"/>
  <c r="X344" i="1"/>
  <c r="X209" i="1"/>
  <c r="AM209" i="1"/>
  <c r="AN209" i="1" s="1"/>
  <c r="AP209" i="1"/>
  <c r="AR209" i="1" s="1"/>
  <c r="X1616" i="1"/>
  <c r="AP1616" i="1"/>
  <c r="AR1616" i="1" s="1"/>
  <c r="AM1616" i="1"/>
  <c r="AN1616" i="1" s="1"/>
  <c r="X1907" i="1"/>
  <c r="AP1907" i="1"/>
  <c r="AR1907" i="1" s="1"/>
  <c r="AM1907" i="1"/>
  <c r="AN1907" i="1" s="1"/>
  <c r="X374" i="1"/>
  <c r="AP374" i="1"/>
  <c r="AR374" i="1" s="1"/>
  <c r="AM374" i="1"/>
  <c r="AN374" i="1" s="1"/>
  <c r="X237" i="1"/>
  <c r="AM237" i="1"/>
  <c r="AN237" i="1" s="1"/>
  <c r="AP237" i="1"/>
  <c r="AR237" i="1" s="1"/>
  <c r="X294" i="1"/>
  <c r="AP294" i="1"/>
  <c r="AR294" i="1" s="1"/>
  <c r="AM294" i="1"/>
  <c r="AN294" i="1" s="1"/>
  <c r="X1887" i="1"/>
  <c r="AP1887" i="1"/>
  <c r="AR1887" i="1" s="1"/>
  <c r="AM1887" i="1"/>
  <c r="AN1887" i="1" s="1"/>
  <c r="X185" i="1"/>
  <c r="AP185" i="1"/>
  <c r="AR185" i="1" s="1"/>
  <c r="AM185" i="1"/>
  <c r="AN185" i="1" s="1"/>
  <c r="X1407" i="1"/>
  <c r="AM1407" i="1"/>
  <c r="AN1407" i="1" s="1"/>
  <c r="AP1407" i="1"/>
  <c r="AR1407" i="1" s="1"/>
  <c r="X1811" i="1"/>
  <c r="AP1811" i="1"/>
  <c r="AR1811" i="1" s="1"/>
  <c r="AM1811" i="1"/>
  <c r="AN1811" i="1" s="1"/>
  <c r="X368" i="1"/>
  <c r="AP368" i="1"/>
  <c r="AR368" i="1" s="1"/>
  <c r="AM368" i="1"/>
  <c r="AN368" i="1" s="1"/>
  <c r="X1686" i="1"/>
  <c r="AM1686" i="1"/>
  <c r="AN1686" i="1" s="1"/>
  <c r="AP1686" i="1"/>
  <c r="AR1686" i="1" s="1"/>
  <c r="X736" i="1"/>
  <c r="AM736" i="1"/>
  <c r="AN736" i="1" s="1"/>
  <c r="AP736" i="1"/>
  <c r="AR736" i="1" s="1"/>
  <c r="X1201" i="1"/>
  <c r="AP1201" i="1"/>
  <c r="AR1201" i="1" s="1"/>
  <c r="AM1201" i="1"/>
  <c r="AN1201" i="1" s="1"/>
  <c r="X1783" i="1"/>
  <c r="AP1783" i="1"/>
  <c r="AR1783" i="1" s="1"/>
  <c r="AM1783" i="1"/>
  <c r="AN1783" i="1" s="1"/>
  <c r="X872" i="1"/>
  <c r="AM872" i="1"/>
  <c r="AN872" i="1" s="1"/>
  <c r="AP872" i="1"/>
  <c r="AR872" i="1" s="1"/>
  <c r="X2036" i="1"/>
  <c r="AP2036" i="1"/>
  <c r="AR2036" i="1" s="1"/>
  <c r="AM2036" i="1"/>
  <c r="AN2036" i="1" s="1"/>
  <c r="X140" i="1"/>
  <c r="AP140" i="1"/>
  <c r="AR140" i="1" s="1"/>
  <c r="AM140" i="1"/>
  <c r="AN140" i="1" s="1"/>
  <c r="X1641" i="1"/>
  <c r="AP1641" i="1"/>
  <c r="AR1641" i="1" s="1"/>
  <c r="AM1641" i="1"/>
  <c r="AN1641" i="1" s="1"/>
  <c r="X1135" i="1"/>
  <c r="AM1135" i="1"/>
  <c r="AN1135" i="1" s="1"/>
  <c r="AP1135" i="1"/>
  <c r="AR1135" i="1" s="1"/>
  <c r="X647" i="1"/>
  <c r="AM647" i="1"/>
  <c r="AN647" i="1" s="1"/>
  <c r="AP647" i="1"/>
  <c r="AR647" i="1" s="1"/>
  <c r="X136" i="1"/>
  <c r="AP136" i="1"/>
  <c r="AR136" i="1" s="1"/>
  <c r="AM136" i="1"/>
  <c r="AN136" i="1" s="1"/>
  <c r="X1630" i="1"/>
  <c r="AM1630" i="1"/>
  <c r="AN1630" i="1" s="1"/>
  <c r="AP1630" i="1"/>
  <c r="AR1630" i="1" s="1"/>
  <c r="X1497" i="1"/>
  <c r="X1232" i="1"/>
  <c r="AP1232" i="1"/>
  <c r="AR1232" i="1" s="1"/>
  <c r="AM1232" i="1"/>
  <c r="AN1232" i="1" s="1"/>
  <c r="X1297" i="1"/>
  <c r="AM1297" i="1"/>
  <c r="AN1297" i="1" s="1"/>
  <c r="AP1297" i="1"/>
  <c r="AR1297" i="1" s="1"/>
  <c r="X117" i="1"/>
  <c r="AP117" i="1"/>
  <c r="AR117" i="1" s="1"/>
  <c r="AM117" i="1"/>
  <c r="AN117" i="1" s="1"/>
  <c r="X1728" i="1"/>
  <c r="AM1728" i="1"/>
  <c r="AN1728" i="1" s="1"/>
  <c r="AP1728" i="1"/>
  <c r="AR1728" i="1" s="1"/>
  <c r="X1222" i="1"/>
  <c r="AM1222" i="1"/>
  <c r="AN1222" i="1" s="1"/>
  <c r="AP1222" i="1"/>
  <c r="AR1222" i="1" s="1"/>
  <c r="X735" i="1"/>
  <c r="X224" i="1"/>
  <c r="AP224" i="1"/>
  <c r="AR224" i="1" s="1"/>
  <c r="AM224" i="1"/>
  <c r="AN224" i="1" s="1"/>
  <c r="X15" i="1"/>
  <c r="AM15" i="1"/>
  <c r="AN15" i="1" s="1"/>
  <c r="AP15" i="1"/>
  <c r="AR15" i="1" s="1"/>
  <c r="X1053" i="1"/>
  <c r="AP1053" i="1"/>
  <c r="AR1053" i="1" s="1"/>
  <c r="AM1053" i="1"/>
  <c r="AN1053" i="1" s="1"/>
  <c r="X1992" i="1"/>
  <c r="AM1992" i="1"/>
  <c r="AN1992" i="1" s="1"/>
  <c r="AP1992" i="1"/>
  <c r="AR1992" i="1" s="1"/>
  <c r="X1485" i="1"/>
  <c r="X1000" i="1"/>
  <c r="AM1000" i="1"/>
  <c r="AN1000" i="1" s="1"/>
  <c r="AP1000" i="1"/>
  <c r="AR1000" i="1" s="1"/>
  <c r="X467" i="1"/>
  <c r="AM467" i="1"/>
  <c r="AN467" i="1" s="1"/>
  <c r="AP467" i="1"/>
  <c r="AR467" i="1" s="1"/>
  <c r="X1918" i="1"/>
  <c r="AP1918" i="1"/>
  <c r="AR1918" i="1" s="1"/>
  <c r="AM1918" i="1"/>
  <c r="AN1918" i="1" s="1"/>
  <c r="X1453" i="1"/>
  <c r="AP1453" i="1"/>
  <c r="AR1453" i="1" s="1"/>
  <c r="AM1453" i="1"/>
  <c r="AN1453" i="1" s="1"/>
  <c r="X655" i="1"/>
  <c r="AP655" i="1"/>
  <c r="AR655" i="1" s="1"/>
  <c r="AM655" i="1"/>
  <c r="AN655" i="1" s="1"/>
  <c r="X2013" i="1"/>
  <c r="AM2013" i="1"/>
  <c r="AN2013" i="1" s="1"/>
  <c r="AP2013" i="1"/>
  <c r="AR2013" i="1" s="1"/>
  <c r="X1528" i="1"/>
  <c r="AM1528" i="1"/>
  <c r="AN1528" i="1" s="1"/>
  <c r="AP1528" i="1"/>
  <c r="AR1528" i="1" s="1"/>
  <c r="X1044" i="1"/>
  <c r="AP1044" i="1"/>
  <c r="AR1044" i="1" s="1"/>
  <c r="AM1044" i="1"/>
  <c r="AN1044" i="1" s="1"/>
  <c r="X555" i="1"/>
  <c r="AP555" i="1"/>
  <c r="AR555" i="1" s="1"/>
  <c r="AM555" i="1"/>
  <c r="AN555" i="1" s="1"/>
  <c r="X45" i="1"/>
  <c r="AP45" i="1"/>
  <c r="AR45" i="1" s="1"/>
  <c r="AM45" i="1"/>
  <c r="AN45" i="1" s="1"/>
  <c r="X1805" i="1"/>
  <c r="AM1805" i="1"/>
  <c r="AN1805" i="1" s="1"/>
  <c r="AP1805" i="1"/>
  <c r="AR1805" i="1" s="1"/>
  <c r="X720" i="1"/>
  <c r="AP720" i="1"/>
  <c r="AR720" i="1" s="1"/>
  <c r="AM720" i="1"/>
  <c r="AN720" i="1" s="1"/>
  <c r="X919" i="1"/>
  <c r="AP919" i="1"/>
  <c r="AR919" i="1" s="1"/>
  <c r="AM919" i="1"/>
  <c r="AN919" i="1" s="1"/>
  <c r="X1029" i="1"/>
  <c r="AP1029" i="1"/>
  <c r="AR1029" i="1" s="1"/>
  <c r="AM1029" i="1"/>
  <c r="AN1029" i="1" s="1"/>
  <c r="X1226" i="1"/>
  <c r="AM1226" i="1"/>
  <c r="AN1226" i="1" s="1"/>
  <c r="AP1226" i="1"/>
  <c r="AR1226" i="1" s="1"/>
  <c r="X1798" i="1"/>
  <c r="AP1798" i="1"/>
  <c r="AR1798" i="1" s="1"/>
  <c r="AM1798" i="1"/>
  <c r="AN1798" i="1" s="1"/>
  <c r="X2100" i="1"/>
  <c r="AP2100" i="1"/>
  <c r="AR2100" i="1" s="1"/>
  <c r="AM2100" i="1"/>
  <c r="AN2100" i="1" s="1"/>
  <c r="X1593" i="1"/>
  <c r="AM1593" i="1"/>
  <c r="AN1593" i="1" s="1"/>
  <c r="AP1593" i="1"/>
  <c r="AR1593" i="1" s="1"/>
  <c r="X1109" i="1"/>
  <c r="AM1109" i="1"/>
  <c r="AN1109" i="1" s="1"/>
  <c r="AP1109" i="1"/>
  <c r="AR1109" i="1" s="1"/>
  <c r="X621" i="1"/>
  <c r="AM621" i="1"/>
  <c r="AN621" i="1" s="1"/>
  <c r="AP621" i="1"/>
  <c r="AR621" i="1" s="1"/>
  <c r="X110" i="1"/>
  <c r="AM110" i="1"/>
  <c r="AN110" i="1" s="1"/>
  <c r="AP110" i="1"/>
  <c r="AR110" i="1" s="1"/>
  <c r="X166" i="1"/>
  <c r="AM166" i="1"/>
  <c r="AN166" i="1" s="1"/>
  <c r="AP166" i="1"/>
  <c r="AR166" i="1" s="1"/>
  <c r="X1843" i="1"/>
  <c r="AM1843" i="1"/>
  <c r="AN1843" i="1" s="1"/>
  <c r="AP1843" i="1"/>
  <c r="AR1843" i="1" s="1"/>
  <c r="X1989" i="1"/>
  <c r="AP1989" i="1"/>
  <c r="AR1989" i="1" s="1"/>
  <c r="AM1989" i="1"/>
  <c r="AN1989" i="1" s="1"/>
  <c r="X1504" i="1"/>
  <c r="AP1504" i="1"/>
  <c r="AR1504" i="1" s="1"/>
  <c r="AM1504" i="1"/>
  <c r="AN1504" i="1" s="1"/>
  <c r="X1019" i="1"/>
  <c r="X531" i="1"/>
  <c r="AM531" i="1"/>
  <c r="AN531" i="1" s="1"/>
  <c r="AP531" i="1"/>
  <c r="AR531" i="1" s="1"/>
  <c r="X21" i="1"/>
  <c r="AM21" i="1"/>
  <c r="AN21" i="1" s="1"/>
  <c r="AP21" i="1"/>
  <c r="AR21" i="1" s="1"/>
  <c r="X858" i="1"/>
  <c r="AM858" i="1"/>
  <c r="AN858" i="1" s="1"/>
  <c r="AP858" i="1"/>
  <c r="AR858" i="1" s="1"/>
  <c r="X502" i="1"/>
  <c r="AM502" i="1"/>
  <c r="AN502" i="1" s="1"/>
  <c r="AP502" i="1"/>
  <c r="AR502" i="1" s="1"/>
  <c r="X678" i="1"/>
  <c r="AP678" i="1"/>
  <c r="AR678" i="1" s="1"/>
  <c r="AM678" i="1"/>
  <c r="AN678" i="1" s="1"/>
  <c r="X544" i="1"/>
  <c r="AM544" i="1"/>
  <c r="AN544" i="1" s="1"/>
  <c r="AP544" i="1"/>
  <c r="AR544" i="1" s="1"/>
  <c r="X2098" i="1"/>
  <c r="AP2098" i="1"/>
  <c r="AR2098" i="1" s="1"/>
  <c r="AM2098" i="1"/>
  <c r="AN2098" i="1" s="1"/>
  <c r="X1613" i="1"/>
  <c r="X1085" i="1"/>
  <c r="AM1085" i="1"/>
  <c r="AN1085" i="1" s="1"/>
  <c r="AP1085" i="1"/>
  <c r="AR1085" i="1" s="1"/>
  <c r="X596" i="1"/>
  <c r="AM596" i="1"/>
  <c r="AN596" i="1" s="1"/>
  <c r="AP596" i="1"/>
  <c r="AR596" i="1" s="1"/>
  <c r="X20" i="1"/>
  <c r="AP20" i="1"/>
  <c r="AR20" i="1" s="1"/>
  <c r="AM20" i="1"/>
  <c r="AN20" i="1" s="1"/>
  <c r="X1123" i="1"/>
  <c r="AP1123" i="1"/>
  <c r="AR1123" i="1" s="1"/>
  <c r="AM1123" i="1"/>
  <c r="AN1123" i="1" s="1"/>
  <c r="X56" i="1"/>
  <c r="AM56" i="1"/>
  <c r="AN56" i="1" s="1"/>
  <c r="AP56" i="1"/>
  <c r="AR56" i="1" s="1"/>
  <c r="X2119" i="1"/>
  <c r="X1634" i="1"/>
  <c r="AM1634" i="1"/>
  <c r="AN1634" i="1" s="1"/>
  <c r="AP1634" i="1"/>
  <c r="AR1634" i="1" s="1"/>
  <c r="X1150" i="1"/>
  <c r="X662" i="1"/>
  <c r="AM662" i="1"/>
  <c r="AN662" i="1" s="1"/>
  <c r="AP662" i="1"/>
  <c r="AR662" i="1" s="1"/>
  <c r="X173" i="1"/>
  <c r="AM173" i="1"/>
  <c r="AN173" i="1" s="1"/>
  <c r="AP173" i="1"/>
  <c r="AR173" i="1" s="1"/>
  <c r="X1012" i="1"/>
  <c r="AM1012" i="1"/>
  <c r="AN1012" i="1" s="1"/>
  <c r="AP1012" i="1"/>
  <c r="AR1012" i="1" s="1"/>
  <c r="X1294" i="1"/>
  <c r="X1898" i="1"/>
  <c r="X1413" i="1"/>
  <c r="AP1413" i="1"/>
  <c r="AR1413" i="1" s="1"/>
  <c r="AM1413" i="1"/>
  <c r="AN1413" i="1" s="1"/>
  <c r="X928" i="1"/>
  <c r="AP928" i="1"/>
  <c r="AR928" i="1" s="1"/>
  <c r="AM928" i="1"/>
  <c r="AN928" i="1" s="1"/>
  <c r="X439" i="1"/>
  <c r="AP439" i="1"/>
  <c r="AR439" i="1" s="1"/>
  <c r="AM439" i="1"/>
  <c r="AN439" i="1" s="1"/>
  <c r="X2072" i="1"/>
  <c r="AM2072" i="1"/>
  <c r="AN2072" i="1" s="1"/>
  <c r="AP2072" i="1"/>
  <c r="AR2072" i="1" s="1"/>
  <c r="X925" i="1"/>
  <c r="AP925" i="1"/>
  <c r="AR925" i="1" s="1"/>
  <c r="AM925" i="1"/>
  <c r="AN925" i="1" s="1"/>
  <c r="X1914" i="1"/>
  <c r="X1182" i="1"/>
  <c r="AM1182" i="1"/>
  <c r="AN1182" i="1" s="1"/>
  <c r="AP1182" i="1"/>
  <c r="AR1182" i="1" s="1"/>
  <c r="X1786" i="1"/>
  <c r="AM1786" i="1"/>
  <c r="AN1786" i="1" s="1"/>
  <c r="AP1786" i="1"/>
  <c r="AR1786" i="1" s="1"/>
  <c r="X1280" i="1"/>
  <c r="AM1280" i="1"/>
  <c r="AN1280" i="1" s="1"/>
  <c r="AP1280" i="1"/>
  <c r="AR1280" i="1" s="1"/>
  <c r="X794" i="1"/>
  <c r="AP794" i="1"/>
  <c r="AR794" i="1" s="1"/>
  <c r="AM794" i="1"/>
  <c r="AN794" i="1" s="1"/>
  <c r="X304" i="1"/>
  <c r="X215" i="1"/>
  <c r="AM215" i="1"/>
  <c r="AN215" i="1" s="1"/>
  <c r="AP215" i="1"/>
  <c r="AR215" i="1" s="1"/>
  <c r="X322" i="1"/>
  <c r="AP322" i="1"/>
  <c r="AR322" i="1" s="1"/>
  <c r="AM322" i="1"/>
  <c r="AN322" i="1" s="1"/>
  <c r="X2131" i="1"/>
  <c r="AM2131" i="1"/>
  <c r="AN2131" i="1" s="1"/>
  <c r="AP2131" i="1"/>
  <c r="AR2131" i="1" s="1"/>
  <c r="X408" i="1"/>
  <c r="X829" i="1"/>
  <c r="X1005" i="1"/>
  <c r="X1599" i="1"/>
  <c r="AP1599" i="1"/>
  <c r="AR1599" i="1" s="1"/>
  <c r="AM1599" i="1"/>
  <c r="AN1599" i="1" s="1"/>
  <c r="X2045" i="1"/>
  <c r="AM2045" i="1"/>
  <c r="AN2045" i="1" s="1"/>
  <c r="AP2045" i="1"/>
  <c r="AR2045" i="1" s="1"/>
  <c r="X1560" i="1"/>
  <c r="X810" i="1"/>
  <c r="AP810" i="1"/>
  <c r="AR810" i="1" s="1"/>
  <c r="AM810" i="1"/>
  <c r="AN810" i="1" s="1"/>
  <c r="X587" i="1"/>
  <c r="AM587" i="1"/>
  <c r="AN587" i="1" s="1"/>
  <c r="AP587" i="1"/>
  <c r="AR587" i="1" s="1"/>
  <c r="X99" i="1"/>
  <c r="AM99" i="1"/>
  <c r="AN99" i="1" s="1"/>
  <c r="AP99" i="1"/>
  <c r="AR99" i="1" s="1"/>
  <c r="X875" i="1"/>
  <c r="AP875" i="1"/>
  <c r="AR875" i="1" s="1"/>
  <c r="AM875" i="1"/>
  <c r="AN875" i="1" s="1"/>
  <c r="X205" i="1"/>
  <c r="AM205" i="1"/>
  <c r="AN205" i="1" s="1"/>
  <c r="AP205" i="1"/>
  <c r="AR205" i="1" s="1"/>
  <c r="X1865" i="1"/>
  <c r="AM1865" i="1"/>
  <c r="AN1865" i="1" s="1"/>
  <c r="AP1865" i="1"/>
  <c r="AR1865" i="1" s="1"/>
  <c r="X360" i="1"/>
  <c r="AP360" i="1"/>
  <c r="AR360" i="1" s="1"/>
  <c r="AM360" i="1"/>
  <c r="AN360" i="1" s="1"/>
  <c r="X403" i="1"/>
  <c r="AM403" i="1"/>
  <c r="AN403" i="1" s="1"/>
  <c r="AP403" i="1"/>
  <c r="AR403" i="1" s="1"/>
  <c r="X1048" i="1"/>
  <c r="AM1048" i="1"/>
  <c r="AN1048" i="1" s="1"/>
  <c r="AP1048" i="1"/>
  <c r="AR1048" i="1" s="1"/>
  <c r="X493" i="1"/>
  <c r="AP493" i="1"/>
  <c r="AR493" i="1" s="1"/>
  <c r="AM493" i="1"/>
  <c r="AN493" i="1" s="1"/>
  <c r="X1290" i="1"/>
  <c r="AM1290" i="1"/>
  <c r="AN1290" i="1" s="1"/>
  <c r="AP1290" i="1"/>
  <c r="AR1290" i="1" s="1"/>
  <c r="X138" i="1"/>
  <c r="AP138" i="1"/>
  <c r="AR138" i="1" s="1"/>
  <c r="AM138" i="1"/>
  <c r="AN138" i="1" s="1"/>
  <c r="X1597" i="1"/>
  <c r="AM1597" i="1"/>
  <c r="AN1597" i="1" s="1"/>
  <c r="AP1597" i="1"/>
  <c r="AR1597" i="1" s="1"/>
  <c r="X1178" i="1"/>
  <c r="AM1178" i="1"/>
  <c r="AN1178" i="1" s="1"/>
  <c r="AP1178" i="1"/>
  <c r="AR1178" i="1" s="1"/>
  <c r="X321" i="1"/>
  <c r="X1072" i="1"/>
  <c r="AP1072" i="1"/>
  <c r="AR1072" i="1" s="1"/>
  <c r="AM1072" i="1"/>
  <c r="AN1072" i="1" s="1"/>
  <c r="X1945" i="1"/>
  <c r="AP1945" i="1"/>
  <c r="AR1945" i="1" s="1"/>
  <c r="AM1945" i="1"/>
  <c r="AN1945" i="1" s="1"/>
  <c r="X2054" i="1"/>
  <c r="X618" i="1"/>
  <c r="AM618" i="1"/>
  <c r="AN618" i="1" s="1"/>
  <c r="AP618" i="1"/>
  <c r="AR618" i="1" s="1"/>
  <c r="X2028" i="1"/>
  <c r="AM2028" i="1"/>
  <c r="AN2028" i="1" s="1"/>
  <c r="AP2028" i="1"/>
  <c r="AR2028" i="1" s="1"/>
  <c r="X274" i="1"/>
  <c r="X1516" i="1"/>
  <c r="AP1516" i="1"/>
  <c r="AR1516" i="1" s="1"/>
  <c r="AM1516" i="1"/>
  <c r="AN1516" i="1" s="1"/>
  <c r="X1032" i="1"/>
  <c r="AM1032" i="1"/>
  <c r="AN1032" i="1" s="1"/>
  <c r="AP1032" i="1"/>
  <c r="AR1032" i="1" s="1"/>
  <c r="X2104" i="1"/>
  <c r="AM2104" i="1"/>
  <c r="AN2104" i="1" s="1"/>
  <c r="AP2104" i="1"/>
  <c r="AR2104" i="1" s="1"/>
  <c r="X1156" i="1"/>
  <c r="AP1156" i="1"/>
  <c r="AR1156" i="1" s="1"/>
  <c r="AM1156" i="1"/>
  <c r="AN1156" i="1" s="1"/>
  <c r="X188" i="1"/>
  <c r="AP188" i="1"/>
  <c r="AR188" i="1" s="1"/>
  <c r="AM188" i="1"/>
  <c r="AN188" i="1" s="1"/>
  <c r="X2034" i="1"/>
  <c r="AM2034" i="1"/>
  <c r="AN2034" i="1" s="1"/>
  <c r="AP2034" i="1"/>
  <c r="AR2034" i="1" s="1"/>
  <c r="X464" i="1"/>
  <c r="AP464" i="1"/>
  <c r="AR464" i="1" s="1"/>
  <c r="AM464" i="1"/>
  <c r="AN464" i="1" s="1"/>
  <c r="X435" i="1"/>
  <c r="AP435" i="1"/>
  <c r="AR435" i="1" s="1"/>
  <c r="AM435" i="1"/>
  <c r="AN435" i="1" s="1"/>
  <c r="X861" i="1"/>
  <c r="AP861" i="1"/>
  <c r="AR861" i="1" s="1"/>
  <c r="AM861" i="1"/>
  <c r="AN861" i="1" s="1"/>
  <c r="X1911" i="1"/>
  <c r="AM1911" i="1"/>
  <c r="AN1911" i="1" s="1"/>
  <c r="AP1911" i="1"/>
  <c r="AR1911" i="1" s="1"/>
  <c r="X115" i="1"/>
  <c r="AM115" i="1"/>
  <c r="AN115" i="1" s="1"/>
  <c r="AP115" i="1"/>
  <c r="AR115" i="1" s="1"/>
  <c r="X536" i="1"/>
  <c r="AM536" i="1"/>
  <c r="AN536" i="1" s="1"/>
  <c r="AP536" i="1"/>
  <c r="AR536" i="1" s="1"/>
  <c r="X113" i="1"/>
  <c r="X955" i="1"/>
  <c r="X1741" i="1"/>
  <c r="AM1741" i="1"/>
  <c r="AN1741" i="1" s="1"/>
  <c r="AP1741" i="1"/>
  <c r="AR1741" i="1" s="1"/>
  <c r="X256" i="1"/>
  <c r="X1546" i="1"/>
  <c r="AP1546" i="1"/>
  <c r="AR1546" i="1" s="1"/>
  <c r="AM1546" i="1"/>
  <c r="AN1546" i="1" s="1"/>
  <c r="X2136" i="1"/>
  <c r="AP2136" i="1"/>
  <c r="AR2136" i="1" s="1"/>
  <c r="X119" i="1"/>
  <c r="AM119" i="1"/>
  <c r="AN119" i="1" s="1"/>
  <c r="AP119" i="1"/>
  <c r="AR119" i="1" s="1"/>
  <c r="X142" i="1"/>
  <c r="AP142" i="1"/>
  <c r="AR142" i="1" s="1"/>
  <c r="AM142" i="1"/>
  <c r="AN142" i="1" s="1"/>
  <c r="X700" i="1"/>
  <c r="AP700" i="1"/>
  <c r="AR700" i="1" s="1"/>
  <c r="AM700" i="1"/>
  <c r="AN700" i="1" s="1"/>
  <c r="X356" i="1"/>
  <c r="AM356" i="1"/>
  <c r="AN356" i="1" s="1"/>
  <c r="AP356" i="1"/>
  <c r="AR356" i="1" s="1"/>
  <c r="X895" i="1"/>
  <c r="AM895" i="1"/>
  <c r="AN895" i="1" s="1"/>
  <c r="AP895" i="1"/>
  <c r="AR895" i="1" s="1"/>
  <c r="X420" i="1"/>
  <c r="AM420" i="1"/>
  <c r="AN420" i="1" s="1"/>
  <c r="AP420" i="1"/>
  <c r="AR420" i="1" s="1"/>
  <c r="X2009" i="1"/>
  <c r="AP2009" i="1"/>
  <c r="AR2009" i="1" s="1"/>
  <c r="AM2009" i="1"/>
  <c r="AN2009" i="1" s="1"/>
  <c r="X2088" i="1"/>
  <c r="AP2088" i="1"/>
  <c r="AR2088" i="1" s="1"/>
  <c r="AM2088" i="1"/>
  <c r="AN2088" i="1" s="1"/>
  <c r="X471" i="1"/>
  <c r="AP471" i="1"/>
  <c r="AR471" i="1" s="1"/>
  <c r="AM471" i="1"/>
  <c r="AN471" i="1" s="1"/>
  <c r="X491" i="1"/>
  <c r="AP491" i="1"/>
  <c r="AR491" i="1" s="1"/>
  <c r="AM491" i="1"/>
  <c r="AN491" i="1" s="1"/>
  <c r="X2024" i="1"/>
  <c r="AP2024" i="1"/>
  <c r="AR2024" i="1" s="1"/>
  <c r="AM2024" i="1"/>
  <c r="AN2024" i="1" s="1"/>
  <c r="X963" i="1"/>
  <c r="AP963" i="1"/>
  <c r="AR963" i="1" s="1"/>
  <c r="AM963" i="1"/>
  <c r="AN963" i="1" s="1"/>
  <c r="X1461" i="1"/>
  <c r="AM1461" i="1"/>
  <c r="AN1461" i="1" s="1"/>
  <c r="AP1461" i="1"/>
  <c r="AR1461" i="1" s="1"/>
  <c r="X280" i="1"/>
  <c r="AM280" i="1"/>
  <c r="AN280" i="1" s="1"/>
  <c r="AP280" i="1"/>
  <c r="AR280" i="1" s="1"/>
  <c r="X1017" i="1"/>
  <c r="AM1017" i="1"/>
  <c r="AN1017" i="1" s="1"/>
  <c r="AP1017" i="1"/>
  <c r="AR1017" i="1" s="1"/>
  <c r="X1632" i="1"/>
  <c r="AM1632" i="1"/>
  <c r="AN1632" i="1" s="1"/>
  <c r="AP1632" i="1"/>
  <c r="AR1632" i="1" s="1"/>
  <c r="X648" i="1"/>
  <c r="AP648" i="1"/>
  <c r="AR648" i="1" s="1"/>
  <c r="AM648" i="1"/>
  <c r="AN648" i="1" s="1"/>
  <c r="X545" i="1"/>
  <c r="AP545" i="1"/>
  <c r="AR545" i="1" s="1"/>
  <c r="AM545" i="1"/>
  <c r="AN545" i="1" s="1"/>
  <c r="X1838" i="1"/>
  <c r="AM1838" i="1"/>
  <c r="AN1838" i="1" s="1"/>
  <c r="AP1838" i="1"/>
  <c r="AR1838" i="1" s="1"/>
  <c r="X13" i="1"/>
  <c r="AM13" i="1"/>
  <c r="AN13" i="1" s="1"/>
  <c r="AP13" i="1"/>
  <c r="AR13" i="1" s="1"/>
  <c r="X726" i="1"/>
  <c r="AP726" i="1"/>
  <c r="AR726" i="1" s="1"/>
  <c r="AM726" i="1"/>
  <c r="AN726" i="1" s="1"/>
  <c r="X375" i="1"/>
  <c r="AP375" i="1"/>
  <c r="AR375" i="1" s="1"/>
  <c r="AM375" i="1"/>
  <c r="AN375" i="1" s="1"/>
  <c r="X441" i="1"/>
  <c r="AP441" i="1"/>
  <c r="AR441" i="1" s="1"/>
  <c r="AM441" i="1"/>
  <c r="AN441" i="1" s="1"/>
  <c r="X507" i="1"/>
  <c r="AP507" i="1"/>
  <c r="AR507" i="1" s="1"/>
  <c r="AM507" i="1"/>
  <c r="AN507" i="1" s="1"/>
  <c r="X1894" i="1"/>
  <c r="AM1894" i="1"/>
  <c r="AN1894" i="1" s="1"/>
  <c r="AP1894" i="1"/>
  <c r="AR1894" i="1" s="1"/>
  <c r="X361" i="1"/>
  <c r="AM361" i="1"/>
  <c r="AN361" i="1" s="1"/>
  <c r="AP361" i="1"/>
  <c r="AR361" i="1" s="1"/>
  <c r="X1800" i="1"/>
  <c r="AM1800" i="1"/>
  <c r="AN1800" i="1" s="1"/>
  <c r="AP1800" i="1"/>
  <c r="AR1800" i="1" s="1"/>
  <c r="X903" i="1"/>
  <c r="X3" i="1"/>
  <c r="AP3" i="1"/>
  <c r="AR3" i="1" s="1"/>
  <c r="AM3" i="1"/>
  <c r="AN3" i="1" s="1"/>
  <c r="X1837" i="1"/>
  <c r="AP1837" i="1"/>
  <c r="AR1837" i="1" s="1"/>
  <c r="AM1837" i="1"/>
  <c r="AN1837" i="1" s="1"/>
  <c r="X1902" i="1"/>
  <c r="AM1902" i="1"/>
  <c r="AN1902" i="1" s="1"/>
  <c r="AP1902" i="1"/>
  <c r="AR1902" i="1" s="1"/>
  <c r="X2093" i="1"/>
  <c r="X1558" i="1"/>
  <c r="AM1558" i="1"/>
  <c r="AN1558" i="1" s="1"/>
  <c r="AP1558" i="1"/>
  <c r="AR1558" i="1" s="1"/>
  <c r="X1763" i="1"/>
  <c r="X1910" i="1"/>
  <c r="X1973" i="1"/>
  <c r="X300" i="1"/>
  <c r="AP300" i="1"/>
  <c r="AR300" i="1" s="1"/>
  <c r="AM300" i="1"/>
  <c r="AN300" i="1" s="1"/>
  <c r="X801" i="1"/>
  <c r="AP801" i="1"/>
  <c r="AR801" i="1" s="1"/>
  <c r="AM801" i="1"/>
  <c r="AN801" i="1" s="1"/>
  <c r="X1889" i="1"/>
  <c r="AM1889" i="1"/>
  <c r="AN1889" i="1" s="1"/>
  <c r="AP1889" i="1"/>
  <c r="AR1889" i="1" s="1"/>
  <c r="X1791" i="1"/>
  <c r="AM1791" i="1"/>
  <c r="AN1791" i="1" s="1"/>
  <c r="AP1791" i="1"/>
  <c r="AR1791" i="1" s="1"/>
  <c r="X504" i="1"/>
  <c r="AP504" i="1"/>
  <c r="AR504" i="1" s="1"/>
  <c r="AM504" i="1"/>
  <c r="AN504" i="1" s="1"/>
  <c r="X1675" i="1"/>
  <c r="AP1675" i="1"/>
  <c r="AR1675" i="1" s="1"/>
  <c r="AM1675" i="1"/>
  <c r="AN1675" i="1" s="1"/>
  <c r="X2127" i="1"/>
  <c r="X414" i="1"/>
  <c r="AM414" i="1"/>
  <c r="AN414" i="1" s="1"/>
  <c r="AP414" i="1"/>
  <c r="AR414" i="1" s="1"/>
  <c r="X446" i="1"/>
  <c r="AP446" i="1"/>
  <c r="AR446" i="1" s="1"/>
  <c r="AM446" i="1"/>
  <c r="AN446" i="1" s="1"/>
  <c r="X1218" i="1"/>
  <c r="AP1218" i="1"/>
  <c r="AR1218" i="1" s="1"/>
  <c r="AM1218" i="1"/>
  <c r="AN1218" i="1" s="1"/>
  <c r="X2066" i="1"/>
  <c r="X309" i="1"/>
  <c r="AP309" i="1"/>
  <c r="AR309" i="1" s="1"/>
  <c r="AM309" i="1"/>
  <c r="AN309" i="1" s="1"/>
  <c r="X1652" i="1"/>
  <c r="AP1652" i="1"/>
  <c r="AR1652" i="1" s="1"/>
  <c r="AM1652" i="1"/>
  <c r="AN1652" i="1" s="1"/>
  <c r="X263" i="1"/>
  <c r="AM263" i="1"/>
  <c r="AN263" i="1" s="1"/>
  <c r="AP263" i="1"/>
  <c r="AR263" i="1" s="1"/>
  <c r="X2027" i="1"/>
  <c r="X679" i="1"/>
  <c r="AP679" i="1"/>
  <c r="AR679" i="1" s="1"/>
  <c r="AM679" i="1"/>
  <c r="AN679" i="1" s="1"/>
  <c r="X1096" i="1"/>
  <c r="AP1096" i="1"/>
  <c r="AR1096" i="1" s="1"/>
  <c r="AM1096" i="1"/>
  <c r="AN1096" i="1" s="1"/>
  <c r="X93" i="1"/>
  <c r="X258" i="1"/>
  <c r="AP258" i="1"/>
  <c r="AR258" i="1" s="1"/>
  <c r="AM258" i="1"/>
  <c r="AN258" i="1" s="1"/>
  <c r="X1495" i="1"/>
  <c r="AM1495" i="1"/>
  <c r="AN1495" i="1" s="1"/>
  <c r="AP1495" i="1"/>
  <c r="AR1495" i="1" s="1"/>
  <c r="X1220" i="1"/>
  <c r="X1769" i="1"/>
  <c r="AP1769" i="1"/>
  <c r="AR1769" i="1" s="1"/>
  <c r="AM1769" i="1"/>
  <c r="AN1769" i="1" s="1"/>
  <c r="X709" i="1"/>
  <c r="AP709" i="1"/>
  <c r="AR709" i="1" s="1"/>
  <c r="AM709" i="1"/>
  <c r="AN709" i="1" s="1"/>
  <c r="X775" i="1"/>
  <c r="AP775" i="1"/>
  <c r="AR775" i="1" s="1"/>
  <c r="AM775" i="1"/>
  <c r="AN775" i="1" s="1"/>
  <c r="X12" i="1"/>
  <c r="AP12" i="1"/>
  <c r="AR12" i="1" s="1"/>
  <c r="AM12" i="1"/>
  <c r="AN12" i="1" s="1"/>
  <c r="X1963" i="1"/>
  <c r="AP1963" i="1"/>
  <c r="AR1963" i="1" s="1"/>
  <c r="AM1963" i="1"/>
  <c r="AN1963" i="1" s="1"/>
  <c r="X1514" i="1"/>
  <c r="AM1514" i="1"/>
  <c r="AN1514" i="1" s="1"/>
  <c r="AP1514" i="1"/>
  <c r="AR1514" i="1" s="1"/>
  <c r="X781" i="1"/>
  <c r="AM781" i="1"/>
  <c r="AN781" i="1" s="1"/>
  <c r="AP781" i="1"/>
  <c r="AR781" i="1" s="1"/>
  <c r="X1893" i="1"/>
  <c r="AP1893" i="1"/>
  <c r="AR1893" i="1" s="1"/>
  <c r="X225" i="1"/>
  <c r="AP225" i="1"/>
  <c r="AR225" i="1" s="1"/>
  <c r="AM225" i="1"/>
  <c r="AN225" i="1" s="1"/>
  <c r="X1707" i="1"/>
  <c r="X1784" i="1"/>
  <c r="AP1784" i="1"/>
  <c r="AR1784" i="1" s="1"/>
  <c r="AM1784" i="1"/>
  <c r="AN1784" i="1" s="1"/>
  <c r="X60" i="1"/>
  <c r="AM60" i="1"/>
  <c r="AN60" i="1" s="1"/>
  <c r="AP60" i="1"/>
  <c r="AR60" i="1" s="1"/>
  <c r="X1619" i="1"/>
  <c r="X1113" i="1"/>
  <c r="AP1113" i="1"/>
  <c r="AR1113" i="1" s="1"/>
  <c r="AM1113" i="1"/>
  <c r="AN1113" i="1" s="1"/>
  <c r="X625" i="1"/>
  <c r="AP625" i="1"/>
  <c r="AR625" i="1" s="1"/>
  <c r="AM625" i="1"/>
  <c r="AN625" i="1" s="1"/>
  <c r="X114" i="1"/>
  <c r="AP114" i="1"/>
  <c r="AR114" i="1" s="1"/>
  <c r="AM114" i="1"/>
  <c r="AN114" i="1" s="1"/>
  <c r="X1564" i="1"/>
  <c r="AP1564" i="1"/>
  <c r="AR1564" i="1" s="1"/>
  <c r="AM1564" i="1"/>
  <c r="AN1564" i="1" s="1"/>
  <c r="X1409" i="1"/>
  <c r="X1144" i="1"/>
  <c r="AM1144" i="1"/>
  <c r="AN1144" i="1" s="1"/>
  <c r="AP1144" i="1"/>
  <c r="AR1144" i="1" s="1"/>
  <c r="X1165" i="1"/>
  <c r="AM1165" i="1"/>
  <c r="AN1165" i="1" s="1"/>
  <c r="AP1165" i="1"/>
  <c r="AR1165" i="1" s="1"/>
  <c r="X1555" i="1"/>
  <c r="AP1555" i="1"/>
  <c r="AR1555" i="1" s="1"/>
  <c r="AM1555" i="1"/>
  <c r="AN1555" i="1" s="1"/>
  <c r="X1706" i="1"/>
  <c r="X1200" i="1"/>
  <c r="AP1200" i="1"/>
  <c r="AR1200" i="1" s="1"/>
  <c r="AM1200" i="1"/>
  <c r="AN1200" i="1" s="1"/>
  <c r="X713" i="1"/>
  <c r="AM713" i="1"/>
  <c r="AN713" i="1" s="1"/>
  <c r="AP713" i="1"/>
  <c r="AR713" i="1" s="1"/>
  <c r="X202" i="1"/>
  <c r="AP202" i="1"/>
  <c r="AR202" i="1" s="1"/>
  <c r="AM202" i="1"/>
  <c r="AN202" i="1" s="1"/>
  <c r="X1960" i="1"/>
  <c r="AP1960" i="1"/>
  <c r="AR1960" i="1" s="1"/>
  <c r="AM1960" i="1"/>
  <c r="AN1960" i="1" s="1"/>
  <c r="X765" i="1"/>
  <c r="AM765" i="1"/>
  <c r="AN765" i="1" s="1"/>
  <c r="AP765" i="1"/>
  <c r="AR765" i="1" s="1"/>
  <c r="X1970" i="1"/>
  <c r="AM1970" i="1"/>
  <c r="AN1970" i="1" s="1"/>
  <c r="AP1970" i="1"/>
  <c r="AR1970" i="1" s="1"/>
  <c r="X1463" i="1"/>
  <c r="AP1463" i="1"/>
  <c r="AR1463" i="1" s="1"/>
  <c r="AM1463" i="1"/>
  <c r="AN1463" i="1" s="1"/>
  <c r="X978" i="1"/>
  <c r="X445" i="1"/>
  <c r="AP445" i="1"/>
  <c r="AR445" i="1" s="1"/>
  <c r="AM445" i="1"/>
  <c r="AN445" i="1" s="1"/>
  <c r="X1609" i="1"/>
  <c r="AP1609" i="1"/>
  <c r="AR1609" i="1" s="1"/>
  <c r="AM1609" i="1"/>
  <c r="AN1609" i="1" s="1"/>
  <c r="X1277" i="1"/>
  <c r="AP1277" i="1"/>
  <c r="AR1277" i="1" s="1"/>
  <c r="AM1277" i="1"/>
  <c r="AN1277" i="1" s="1"/>
  <c r="X500" i="1"/>
  <c r="AP500" i="1"/>
  <c r="AR500" i="1" s="1"/>
  <c r="X1991" i="1"/>
  <c r="AP1991" i="1"/>
  <c r="AR1991" i="1" s="1"/>
  <c r="AM1991" i="1"/>
  <c r="AN1991" i="1" s="1"/>
  <c r="X1506" i="1"/>
  <c r="AM1506" i="1"/>
  <c r="AN1506" i="1" s="1"/>
  <c r="AP1506" i="1"/>
  <c r="AR1506" i="1" s="1"/>
  <c r="X1021" i="1"/>
  <c r="X533" i="1"/>
  <c r="AP533" i="1"/>
  <c r="AR533" i="1" s="1"/>
  <c r="AM533" i="1"/>
  <c r="AN533" i="1" s="1"/>
  <c r="X23" i="1"/>
  <c r="AM23" i="1"/>
  <c r="AN23" i="1" s="1"/>
  <c r="AP23" i="1"/>
  <c r="AR23" i="1" s="1"/>
  <c r="X1584" i="1"/>
  <c r="AP1584" i="1"/>
  <c r="AR1584" i="1" s="1"/>
  <c r="AM1584" i="1"/>
  <c r="AN1584" i="1" s="1"/>
  <c r="X608" i="1"/>
  <c r="AP608" i="1"/>
  <c r="AR608" i="1" s="1"/>
  <c r="AM608" i="1"/>
  <c r="AN608" i="1" s="1"/>
  <c r="X852" i="1"/>
  <c r="AP852" i="1"/>
  <c r="AR852" i="1" s="1"/>
  <c r="AM852" i="1"/>
  <c r="AN852" i="1" s="1"/>
  <c r="X984" i="1"/>
  <c r="AP984" i="1"/>
  <c r="AR984" i="1" s="1"/>
  <c r="AM984" i="1"/>
  <c r="AN984" i="1" s="1"/>
  <c r="X1138" i="1"/>
  <c r="AP1138" i="1"/>
  <c r="AR1138" i="1" s="1"/>
  <c r="AM1138" i="1"/>
  <c r="AN1138" i="1" s="1"/>
  <c r="X1753" i="1"/>
  <c r="AM1753" i="1"/>
  <c r="AN1753" i="1" s="1"/>
  <c r="AP1753" i="1"/>
  <c r="AR1753" i="1" s="1"/>
  <c r="X2078" i="1"/>
  <c r="AM2078" i="1"/>
  <c r="AN2078" i="1" s="1"/>
  <c r="AP2078" i="1"/>
  <c r="AR2078" i="1" s="1"/>
  <c r="X1571" i="1"/>
  <c r="AP1571" i="1"/>
  <c r="AR1571" i="1" s="1"/>
  <c r="AM1571" i="1"/>
  <c r="AN1571" i="1" s="1"/>
  <c r="X1087" i="1"/>
  <c r="AM1087" i="1"/>
  <c r="AN1087" i="1" s="1"/>
  <c r="AP1087" i="1"/>
  <c r="AR1087" i="1" s="1"/>
  <c r="X598" i="1"/>
  <c r="AM598" i="1"/>
  <c r="AN598" i="1" s="1"/>
  <c r="AP598" i="1"/>
  <c r="AR598" i="1" s="1"/>
  <c r="X88" i="1"/>
  <c r="AP88" i="1"/>
  <c r="AR88" i="1" s="1"/>
  <c r="AM88" i="1"/>
  <c r="AN88" i="1" s="1"/>
  <c r="X2022" i="1"/>
  <c r="AP2022" i="1"/>
  <c r="AR2022" i="1" s="1"/>
  <c r="AM2022" i="1"/>
  <c r="AN2022" i="1" s="1"/>
  <c r="X1622" i="1"/>
  <c r="X1967" i="1"/>
  <c r="AP1967" i="1"/>
  <c r="AR1967" i="1" s="1"/>
  <c r="AM1967" i="1"/>
  <c r="AN1967" i="1" s="1"/>
  <c r="X1482" i="1"/>
  <c r="AP1482" i="1"/>
  <c r="AR1482" i="1" s="1"/>
  <c r="AM1482" i="1"/>
  <c r="AN1482" i="1" s="1"/>
  <c r="X997" i="1"/>
  <c r="AP997" i="1"/>
  <c r="AR997" i="1" s="1"/>
  <c r="AM997" i="1"/>
  <c r="AN997" i="1" s="1"/>
  <c r="X509" i="1"/>
  <c r="AP509" i="1"/>
  <c r="AR509" i="1" s="1"/>
  <c r="AM509" i="1"/>
  <c r="AN509" i="1" s="1"/>
  <c r="X1874" i="1"/>
  <c r="AM1874" i="1"/>
  <c r="AN1874" i="1" s="1"/>
  <c r="AP1874" i="1"/>
  <c r="AR1874" i="1" s="1"/>
  <c r="X725" i="1"/>
  <c r="X390" i="1"/>
  <c r="AM390" i="1"/>
  <c r="AN390" i="1" s="1"/>
  <c r="AP390" i="1"/>
  <c r="AR390" i="1" s="1"/>
  <c r="X589" i="1"/>
  <c r="AM589" i="1"/>
  <c r="AN589" i="1" s="1"/>
  <c r="AP589" i="1"/>
  <c r="AR589" i="1" s="1"/>
  <c r="X433" i="1"/>
  <c r="AP433" i="1"/>
  <c r="AR433" i="1" s="1"/>
  <c r="AM433" i="1"/>
  <c r="AN433" i="1" s="1"/>
  <c r="X2076" i="1"/>
  <c r="AP2076" i="1"/>
  <c r="AR2076" i="1" s="1"/>
  <c r="AM2076" i="1"/>
  <c r="AN2076" i="1" s="1"/>
  <c r="X1591" i="1"/>
  <c r="X1063" i="1"/>
  <c r="AP1063" i="1"/>
  <c r="AR1063" i="1" s="1"/>
  <c r="AM1063" i="1"/>
  <c r="AN1063" i="1" s="1"/>
  <c r="X574" i="1"/>
  <c r="AM574" i="1"/>
  <c r="AN574" i="1" s="1"/>
  <c r="AP574" i="1"/>
  <c r="AR574" i="1" s="1"/>
  <c r="X1785" i="1"/>
  <c r="X879" i="1"/>
  <c r="AM879" i="1"/>
  <c r="AN879" i="1" s="1"/>
  <c r="AP879" i="1"/>
  <c r="AR879" i="1" s="1"/>
  <c r="X235" i="1"/>
  <c r="AP235" i="1"/>
  <c r="AR235" i="1" s="1"/>
  <c r="AM235" i="1"/>
  <c r="AN235" i="1" s="1"/>
  <c r="X2097" i="1"/>
  <c r="AP2097" i="1"/>
  <c r="AR2097" i="1" s="1"/>
  <c r="AM2097" i="1"/>
  <c r="AN2097" i="1" s="1"/>
  <c r="X1612" i="1"/>
  <c r="AM1612" i="1"/>
  <c r="AN1612" i="1" s="1"/>
  <c r="AP1612" i="1"/>
  <c r="AR1612" i="1" s="1"/>
  <c r="X525" i="1"/>
  <c r="X640" i="1"/>
  <c r="AP640" i="1"/>
  <c r="AR640" i="1" s="1"/>
  <c r="AM640" i="1"/>
  <c r="AN640" i="1" s="1"/>
  <c r="X151" i="1"/>
  <c r="AM151" i="1"/>
  <c r="AN151" i="1" s="1"/>
  <c r="AP151" i="1"/>
  <c r="AR151" i="1" s="1"/>
  <c r="X747" i="1"/>
  <c r="AP747" i="1"/>
  <c r="AR747" i="1" s="1"/>
  <c r="AM747" i="1"/>
  <c r="AN747" i="1" s="1"/>
  <c r="X630" i="1"/>
  <c r="X1876" i="1"/>
  <c r="X1391" i="1"/>
  <c r="AP1391" i="1"/>
  <c r="AR1391" i="1" s="1"/>
  <c r="AM1391" i="1"/>
  <c r="AN1391" i="1" s="1"/>
  <c r="X906" i="1"/>
  <c r="AM906" i="1"/>
  <c r="AN906" i="1" s="1"/>
  <c r="AP906" i="1"/>
  <c r="AR906" i="1" s="1"/>
  <c r="X417" i="1"/>
  <c r="AP417" i="1"/>
  <c r="AR417" i="1" s="1"/>
  <c r="AM417" i="1"/>
  <c r="AN417" i="1" s="1"/>
  <c r="X2050" i="1"/>
  <c r="AM2050" i="1"/>
  <c r="AN2050" i="1" s="1"/>
  <c r="AP2050" i="1"/>
  <c r="AR2050" i="1" s="1"/>
  <c r="X569" i="1"/>
  <c r="AM569" i="1"/>
  <c r="AN569" i="1" s="1"/>
  <c r="AP569" i="1"/>
  <c r="AR569" i="1" s="1"/>
  <c r="X1517" i="1"/>
  <c r="X539" i="1"/>
  <c r="AM539" i="1"/>
  <c r="AN539" i="1" s="1"/>
  <c r="AP539" i="1"/>
  <c r="AR539" i="1" s="1"/>
  <c r="X1742" i="1"/>
  <c r="X1258" i="1"/>
  <c r="AP1258" i="1"/>
  <c r="AR1258" i="1" s="1"/>
  <c r="AM1258" i="1"/>
  <c r="AN1258" i="1" s="1"/>
  <c r="X772" i="1"/>
  <c r="X282" i="1"/>
  <c r="AP282" i="1"/>
  <c r="AR282" i="1" s="1"/>
  <c r="AM282" i="1"/>
  <c r="AN282" i="1" s="1"/>
  <c r="X16" i="1"/>
  <c r="AP16" i="1"/>
  <c r="AR16" i="1" s="1"/>
  <c r="AM16" i="1"/>
  <c r="AN16" i="1" s="1"/>
  <c r="X1737" i="1"/>
  <c r="AM1737" i="1"/>
  <c r="AN1737" i="1" s="1"/>
  <c r="AP1737" i="1"/>
  <c r="AR1737" i="1" s="1"/>
  <c r="X2065" i="1"/>
  <c r="AP2065" i="1"/>
  <c r="AR2065" i="1" s="1"/>
  <c r="AM2065" i="1"/>
  <c r="AN2065" i="1" s="1"/>
  <c r="X250" i="1"/>
  <c r="AP250" i="1"/>
  <c r="AR250" i="1" s="1"/>
  <c r="AM250" i="1"/>
  <c r="AN250" i="1" s="1"/>
  <c r="X718" i="1"/>
  <c r="AP718" i="1"/>
  <c r="AR718" i="1" s="1"/>
  <c r="AM718" i="1"/>
  <c r="AN718" i="1" s="1"/>
  <c r="X917" i="1"/>
  <c r="AM917" i="1"/>
  <c r="AN917" i="1" s="1"/>
  <c r="AP917" i="1"/>
  <c r="AR917" i="1" s="1"/>
  <c r="X1489" i="1"/>
  <c r="AP1489" i="1"/>
  <c r="AR1489" i="1" s="1"/>
  <c r="AM1489" i="1"/>
  <c r="AN1489" i="1" s="1"/>
  <c r="X2023" i="1"/>
  <c r="AP2023" i="1"/>
  <c r="AR2023" i="1" s="1"/>
  <c r="AM2023" i="1"/>
  <c r="AN2023" i="1" s="1"/>
  <c r="X1538" i="1"/>
  <c r="X1054" i="1"/>
  <c r="AP1054" i="1"/>
  <c r="AR1054" i="1" s="1"/>
  <c r="AM1054" i="1"/>
  <c r="AN1054" i="1" s="1"/>
  <c r="X565" i="1"/>
  <c r="AP565" i="1"/>
  <c r="AR565" i="1" s="1"/>
  <c r="AM565" i="1"/>
  <c r="AN565" i="1" s="1"/>
  <c r="X77" i="1"/>
  <c r="AP77" i="1"/>
  <c r="AR77" i="1" s="1"/>
  <c r="AM77" i="1"/>
  <c r="AN77" i="1" s="1"/>
  <c r="X653" i="1"/>
  <c r="AM653" i="1"/>
  <c r="AN653" i="1" s="1"/>
  <c r="AP653" i="1"/>
  <c r="AR653" i="1" s="1"/>
  <c r="X2086" i="1"/>
  <c r="AP2086" i="1"/>
  <c r="AR2086" i="1" s="1"/>
  <c r="AM2086" i="1"/>
  <c r="AN2086" i="1" s="1"/>
  <c r="X1776" i="1"/>
  <c r="AP1776" i="1"/>
  <c r="AR1776" i="1" s="1"/>
  <c r="AM1776" i="1"/>
  <c r="AN1776" i="1" s="1"/>
  <c r="X50" i="1"/>
  <c r="AM50" i="1"/>
  <c r="AN50" i="1" s="1"/>
  <c r="AP50" i="1"/>
  <c r="AR50" i="1" s="1"/>
  <c r="X248" i="1"/>
  <c r="AP248" i="1"/>
  <c r="AR248" i="1" s="1"/>
  <c r="AM248" i="1"/>
  <c r="AN248" i="1" s="1"/>
  <c r="X1003" i="1"/>
  <c r="AM1003" i="1"/>
  <c r="AN1003" i="1" s="1"/>
  <c r="AP1003" i="1"/>
  <c r="AR1003" i="1" s="1"/>
  <c r="X1334" i="1"/>
  <c r="AM1334" i="1"/>
  <c r="AN1334" i="1" s="1"/>
  <c r="AP1334" i="1"/>
  <c r="AR1334" i="1" s="1"/>
  <c r="X1224" i="1"/>
  <c r="X182" i="1"/>
  <c r="AP182" i="1"/>
  <c r="AR182" i="1" s="1"/>
  <c r="AM182" i="1"/>
  <c r="AN182" i="1" s="1"/>
  <c r="V1470" i="1"/>
  <c r="AT1470" i="1" s="1"/>
  <c r="V2144" i="1"/>
  <c r="AT2144" i="1" s="1"/>
  <c r="V1327" i="1"/>
  <c r="AT1327" i="1" s="1"/>
  <c r="V712" i="1"/>
  <c r="AT712" i="1" s="1"/>
  <c r="V1888" i="1"/>
  <c r="AT1888" i="1" s="1"/>
  <c r="V155" i="1"/>
  <c r="AT155" i="1" s="1"/>
  <c r="V1764" i="1"/>
  <c r="AT1764" i="1" s="1"/>
  <c r="V2079" i="1"/>
  <c r="AT2079" i="1" s="1"/>
  <c r="V2006" i="1"/>
  <c r="AT2006" i="1" s="1"/>
  <c r="V1998" i="1"/>
  <c r="AT1998" i="1" s="1"/>
  <c r="V443" i="1"/>
  <c r="AT443" i="1" s="1"/>
  <c r="V2012" i="1"/>
  <c r="AT2012" i="1" s="1"/>
  <c r="AW182" i="1" l="1"/>
  <c r="AX182" i="1" s="1"/>
  <c r="AW138" i="1"/>
  <c r="AX138" i="1" s="1"/>
  <c r="AW160" i="1"/>
  <c r="AX160" i="1" s="1"/>
  <c r="AW315" i="1"/>
  <c r="AX315" i="1" s="1"/>
  <c r="AW338" i="1"/>
  <c r="AX338" i="1" s="1"/>
  <c r="AW404" i="1"/>
  <c r="AX404" i="1" s="1"/>
  <c r="AW271" i="1"/>
  <c r="AX271" i="1"/>
  <c r="AW293" i="1"/>
  <c r="AX293" i="1"/>
  <c r="AW249" i="1"/>
  <c r="AX249" i="1" s="1"/>
  <c r="AW27" i="1"/>
  <c r="AX27" i="1" s="1"/>
  <c r="AW93" i="1"/>
  <c r="AX93" i="1" s="1"/>
  <c r="AW292" i="1"/>
  <c r="AX292" i="1" s="1"/>
  <c r="AW336" i="1"/>
  <c r="AX336" i="1"/>
  <c r="AW426" i="1"/>
  <c r="AX426" i="1" s="1"/>
  <c r="AW537" i="1"/>
  <c r="AX537" i="1" s="1"/>
  <c r="AW626" i="1"/>
  <c r="AX626" i="1" s="1"/>
  <c r="AW692" i="1"/>
  <c r="AX692" i="1" s="1"/>
  <c r="AW804" i="1"/>
  <c r="AX804" i="1" s="1"/>
  <c r="AW915" i="1"/>
  <c r="AX915" i="1" s="1"/>
  <c r="AW1025" i="1"/>
  <c r="AX1025" i="1"/>
  <c r="AW1070" i="1"/>
  <c r="AX1070" i="1" s="1"/>
  <c r="AW1136" i="1"/>
  <c r="AX1136" i="1" s="1"/>
  <c r="AW1224" i="1"/>
  <c r="AX1224" i="1" s="1"/>
  <c r="AW1290" i="1"/>
  <c r="AX1290" i="1" s="1"/>
  <c r="AW1378" i="1"/>
  <c r="AX1378" i="1" s="1"/>
  <c r="AW1488" i="1"/>
  <c r="AX1488" i="1" s="1"/>
  <c r="AW1576" i="1"/>
  <c r="AX1576" i="1" s="1"/>
  <c r="AW1642" i="1"/>
  <c r="AX1642" i="1" s="1"/>
  <c r="AW1752" i="1"/>
  <c r="AX1752" i="1" s="1"/>
  <c r="AW1797" i="1"/>
  <c r="AX1797" i="1"/>
  <c r="AW1841" i="1"/>
  <c r="AX1841" i="1" s="1"/>
  <c r="AW1885" i="1"/>
  <c r="AX1885" i="1" s="1"/>
  <c r="AW1907" i="1"/>
  <c r="AX1907" i="1" s="1"/>
  <c r="AW1995" i="1"/>
  <c r="AX1995" i="1" s="1"/>
  <c r="AW2039" i="1"/>
  <c r="AX2039" i="1" s="1"/>
  <c r="AW2083" i="1"/>
  <c r="AX2083" i="1" s="1"/>
  <c r="AW2127" i="1"/>
  <c r="AX2127" i="1" s="1"/>
  <c r="AW227" i="1"/>
  <c r="AX227" i="1" s="1"/>
  <c r="AW381" i="1"/>
  <c r="AX381" i="1" s="1"/>
  <c r="AW1466" i="1"/>
  <c r="AX1466" i="1" s="1"/>
  <c r="AW471" i="1"/>
  <c r="AX471" i="1" s="1"/>
  <c r="AW204" i="1"/>
  <c r="AX204" i="1" s="1"/>
  <c r="AW515" i="1"/>
  <c r="AX515" i="1" s="1"/>
  <c r="BA893" i="1"/>
  <c r="AU893" i="1"/>
  <c r="AW1334" i="1"/>
  <c r="AX1334" i="1" s="1"/>
  <c r="AW493" i="1"/>
  <c r="AX493" i="1" s="1"/>
  <c r="AW159" i="1"/>
  <c r="AX159" i="1" s="1"/>
  <c r="AW470" i="1"/>
  <c r="AX470" i="1" s="1"/>
  <c r="AW848" i="1"/>
  <c r="AX848" i="1" s="1"/>
  <c r="AW1180" i="1"/>
  <c r="AX1180" i="1" s="1"/>
  <c r="AW1620" i="1"/>
  <c r="AX1620" i="1" s="1"/>
  <c r="AW693" i="1"/>
  <c r="AX693" i="1" s="1"/>
  <c r="AW1926" i="1"/>
  <c r="AX1926" i="1" s="1"/>
  <c r="AW1444" i="1"/>
  <c r="AX1444" i="1" s="1"/>
  <c r="AW427" i="1"/>
  <c r="AX427" i="1" s="1"/>
  <c r="AW71" i="1"/>
  <c r="AX71" i="1" s="1"/>
  <c r="AW226" i="1"/>
  <c r="AX226" i="1"/>
  <c r="AW314" i="1"/>
  <c r="AX314" i="1" s="1"/>
  <c r="AW359" i="1"/>
  <c r="AX359" i="1" s="1"/>
  <c r="AW448" i="1"/>
  <c r="AX448" i="1" s="1"/>
  <c r="AW559" i="1"/>
  <c r="AX559" i="1" s="1"/>
  <c r="AW648" i="1"/>
  <c r="AX648" i="1" s="1"/>
  <c r="AW737" i="1"/>
  <c r="AX737" i="1" s="1"/>
  <c r="AW487" i="1"/>
  <c r="AX487" i="1" s="1"/>
  <c r="AW870" i="1"/>
  <c r="AX870" i="1" s="1"/>
  <c r="AW981" i="1"/>
  <c r="AX981" i="1" s="1"/>
  <c r="AW1003" i="1"/>
  <c r="AX1003" i="1" s="1"/>
  <c r="AW1048" i="1"/>
  <c r="AX1048" i="1" s="1"/>
  <c r="AW1114" i="1"/>
  <c r="AX1114" i="1" s="1"/>
  <c r="AW1202" i="1"/>
  <c r="AX1202" i="1" s="1"/>
  <c r="AW1246" i="1"/>
  <c r="AX1246" i="1" s="1"/>
  <c r="AW1312" i="1"/>
  <c r="AX1312" i="1" s="1"/>
  <c r="AW137" i="1"/>
  <c r="AX137" i="1" s="1"/>
  <c r="AW1510" i="1"/>
  <c r="AX1510" i="1" s="1"/>
  <c r="AW1554" i="1"/>
  <c r="AX1554" i="1" s="1"/>
  <c r="AW1598" i="1"/>
  <c r="AX1598" i="1" s="1"/>
  <c r="AW1708" i="1"/>
  <c r="AX1708" i="1" s="1"/>
  <c r="AW782" i="1"/>
  <c r="AX782" i="1" s="1"/>
  <c r="AW1819" i="1"/>
  <c r="AX1819" i="1" s="1"/>
  <c r="AW1863" i="1"/>
  <c r="AX1863" i="1" s="1"/>
  <c r="AW1929" i="1"/>
  <c r="AX1929" i="1" s="1"/>
  <c r="AW1973" i="1"/>
  <c r="AX1973" i="1" s="1"/>
  <c r="AW2017" i="1"/>
  <c r="AX2017" i="1" s="1"/>
  <c r="AW2061" i="1"/>
  <c r="AX2061" i="1" s="1"/>
  <c r="AW2105" i="1"/>
  <c r="AX2105" i="1" s="1"/>
  <c r="AW79" i="1"/>
  <c r="AX79" i="1" s="1"/>
  <c r="AW516" i="1"/>
  <c r="AX516" i="1" s="1"/>
  <c r="AW1892" i="1"/>
  <c r="AX1892" i="1" s="1"/>
  <c r="AW248" i="1"/>
  <c r="AX248" i="1" s="1"/>
  <c r="AW403" i="1"/>
  <c r="AX403" i="1" s="1"/>
  <c r="AW603" i="1"/>
  <c r="AX603" i="1" s="1"/>
  <c r="AW760" i="1"/>
  <c r="AX760" i="1"/>
  <c r="AW959" i="1"/>
  <c r="AX959" i="1" s="1"/>
  <c r="AW1092" i="1"/>
  <c r="AX1092" i="1" s="1"/>
  <c r="AW1268" i="1"/>
  <c r="AX1268" i="1" s="1"/>
  <c r="AW1532" i="1"/>
  <c r="AX1532" i="1" s="1"/>
  <c r="AW1730" i="1"/>
  <c r="AX1730" i="1" s="1"/>
  <c r="AW1951" i="1"/>
  <c r="AX1951" i="1" s="1"/>
  <c r="AW28" i="1"/>
  <c r="AX28" i="1" s="1"/>
  <c r="AW582" i="1"/>
  <c r="AX582" i="1" s="1"/>
  <c r="AW181" i="1"/>
  <c r="AX181" i="1" s="1"/>
  <c r="AW492" i="1"/>
  <c r="AX492" i="1" s="1"/>
  <c r="AW826" i="1"/>
  <c r="AX826" i="1" s="1"/>
  <c r="AW1158" i="1"/>
  <c r="AX1158" i="1" s="1"/>
  <c r="AW1664" i="1"/>
  <c r="AX1664" i="1" s="1"/>
  <c r="AW6" i="1"/>
  <c r="AX6" i="1" s="1"/>
  <c r="AW94" i="1"/>
  <c r="AX94" i="1" s="1"/>
  <c r="AW382" i="1"/>
  <c r="AX382" i="1" s="1"/>
  <c r="AW115" i="1"/>
  <c r="AX115" i="1" s="1"/>
  <c r="AW1422" i="1"/>
  <c r="AX1422" i="1" s="1"/>
  <c r="AW50" i="1"/>
  <c r="AX50" i="1" s="1"/>
  <c r="AW360" i="1"/>
  <c r="AX360" i="1" s="1"/>
  <c r="AW270" i="1"/>
  <c r="AX270" i="1" s="1"/>
  <c r="AW581" i="1"/>
  <c r="AX581" i="1" s="1"/>
  <c r="AW937" i="1"/>
  <c r="AX937" i="1" s="1"/>
  <c r="AW1400" i="1"/>
  <c r="AX1400" i="1" s="1"/>
  <c r="AW116" i="1"/>
  <c r="AX116" i="1" s="1"/>
  <c r="AW761" i="1"/>
  <c r="AX761" i="1" s="1"/>
  <c r="AW670" i="1"/>
  <c r="AX670" i="1" s="1"/>
  <c r="AW1686" i="1"/>
  <c r="AX1686" i="1" s="1"/>
  <c r="AW72" i="1"/>
  <c r="AX72" i="1" s="1"/>
  <c r="AU449" i="1"/>
  <c r="BA449" i="1"/>
  <c r="AW1181" i="1"/>
  <c r="AX1181" i="1" s="1"/>
  <c r="AW228" i="1"/>
  <c r="AX228" i="1" s="1"/>
  <c r="AW450" i="1"/>
  <c r="AX450" i="1" s="1"/>
  <c r="AW672" i="1"/>
  <c r="AX672" i="1" s="1"/>
  <c r="AW850" i="1"/>
  <c r="AX850" i="1" s="1"/>
  <c r="AW1050" i="1"/>
  <c r="AX1050" i="1" s="1"/>
  <c r="AW1204" i="1"/>
  <c r="AX1204" i="1" s="1"/>
  <c r="AW1380" i="1"/>
  <c r="AX1380" i="1" s="1"/>
  <c r="AW1578" i="1"/>
  <c r="AX1578" i="1" s="1"/>
  <c r="AW1688" i="1"/>
  <c r="AX1688" i="1" s="1"/>
  <c r="AW1776" i="1"/>
  <c r="AX1776" i="1" s="1"/>
  <c r="AW1865" i="1"/>
  <c r="AX1865" i="1" s="1"/>
  <c r="AW1931" i="1"/>
  <c r="AX1931" i="1"/>
  <c r="AW1975" i="1"/>
  <c r="AX1975" i="1" s="1"/>
  <c r="AW2063" i="1"/>
  <c r="AX2063" i="1" s="1"/>
  <c r="AW2085" i="1"/>
  <c r="AX2085" i="1" s="1"/>
  <c r="AW197" i="1"/>
  <c r="AX197" i="1" s="1"/>
  <c r="AW74" i="1"/>
  <c r="AX74" i="1" s="1"/>
  <c r="AW384" i="1"/>
  <c r="AX384" i="1" s="1"/>
  <c r="AW629" i="1"/>
  <c r="AX629" i="1" s="1"/>
  <c r="AW918" i="1"/>
  <c r="AX918" i="1" s="1"/>
  <c r="AW1398" i="1"/>
  <c r="AX1398" i="1" s="1"/>
  <c r="AW1249" i="1"/>
  <c r="AX1249" i="1" s="1"/>
  <c r="AW1447" i="1"/>
  <c r="AX1447" i="1" s="1"/>
  <c r="AW1601" i="1"/>
  <c r="AX1601" i="1" s="1"/>
  <c r="AW1733" i="1"/>
  <c r="AX1733" i="1" s="1"/>
  <c r="AW1800" i="1"/>
  <c r="AX1800" i="1" s="1"/>
  <c r="AW1866" i="1"/>
  <c r="AX1866" i="1" s="1"/>
  <c r="AW1954" i="1"/>
  <c r="AX1954" i="1" s="1"/>
  <c r="AW1976" i="1"/>
  <c r="AX1976" i="1" s="1"/>
  <c r="AW2042" i="1"/>
  <c r="AX2042" i="1" s="1"/>
  <c r="AW2064" i="1"/>
  <c r="AX2064" i="1" s="1"/>
  <c r="AW2086" i="1"/>
  <c r="AX2086" i="1" s="1"/>
  <c r="AW205" i="1"/>
  <c r="AX205" i="1" s="1"/>
  <c r="AW31" i="1"/>
  <c r="AX31" i="1" s="1"/>
  <c r="AW318" i="1"/>
  <c r="AX318" i="1" s="1"/>
  <c r="AW585" i="1"/>
  <c r="AX585" i="1" s="1"/>
  <c r="AW808" i="1"/>
  <c r="AX808" i="1" s="1"/>
  <c r="AW1007" i="1"/>
  <c r="AX1007" i="1" s="1"/>
  <c r="AW1162" i="1"/>
  <c r="AX1162" i="1" s="1"/>
  <c r="AW814" i="1"/>
  <c r="AX814" i="1" s="1"/>
  <c r="AW1514" i="1"/>
  <c r="AX1514" i="1" s="1"/>
  <c r="AW1668" i="1"/>
  <c r="AX1668" i="1" s="1"/>
  <c r="AW1778" i="1"/>
  <c r="AX1778" i="1" s="1"/>
  <c r="AW1867" i="1"/>
  <c r="AX1867" i="1" s="1"/>
  <c r="AW1933" i="1"/>
  <c r="AX1933" i="1" s="1"/>
  <c r="AW1977" i="1"/>
  <c r="AX1977" i="1" s="1"/>
  <c r="AW2021" i="1"/>
  <c r="AX2021" i="1" s="1"/>
  <c r="AW2087" i="1"/>
  <c r="AX2087" i="1" s="1"/>
  <c r="AW220" i="1"/>
  <c r="AX220" i="1" s="1"/>
  <c r="AW69" i="1"/>
  <c r="AX69" i="1" s="1"/>
  <c r="AW142" i="1"/>
  <c r="AX142" i="1" s="1"/>
  <c r="AW253" i="1"/>
  <c r="AX253" i="1" s="1"/>
  <c r="AW386" i="1"/>
  <c r="AX386" i="1" s="1"/>
  <c r="AW653" i="1"/>
  <c r="AX653" i="1"/>
  <c r="AW875" i="1"/>
  <c r="AX875" i="1" s="1"/>
  <c r="AW1097" i="1"/>
  <c r="AX1097" i="1" s="1"/>
  <c r="AW1273" i="1"/>
  <c r="AX1273" i="1" s="1"/>
  <c r="AW1405" i="1"/>
  <c r="AX1405" i="1" s="1"/>
  <c r="AW1493" i="1"/>
  <c r="AX1493" i="1" s="1"/>
  <c r="AW1559" i="1"/>
  <c r="AX1559" i="1" s="1"/>
  <c r="AW1647" i="1"/>
  <c r="AX1647" i="1" s="1"/>
  <c r="AW1757" i="1"/>
  <c r="AX1757" i="1" s="1"/>
  <c r="AW1779" i="1"/>
  <c r="AX1779" i="1" s="1"/>
  <c r="AW1802" i="1"/>
  <c r="AX1802" i="1" s="1"/>
  <c r="AW1824" i="1"/>
  <c r="AX1824" i="1" s="1"/>
  <c r="AW1846" i="1"/>
  <c r="AX1846" i="1" s="1"/>
  <c r="AW1868" i="1"/>
  <c r="AX1868" i="1" s="1"/>
  <c r="AW1890" i="1"/>
  <c r="AX1890" i="1" s="1"/>
  <c r="AW1912" i="1"/>
  <c r="AX1912" i="1" s="1"/>
  <c r="AW1934" i="1"/>
  <c r="AX1934" i="1" s="1"/>
  <c r="AW1978" i="1"/>
  <c r="AX1978" i="1" s="1"/>
  <c r="AW2000" i="1"/>
  <c r="AX2000" i="1" s="1"/>
  <c r="AW179" i="1"/>
  <c r="AX179" i="1" s="1"/>
  <c r="AW33" i="1"/>
  <c r="AX33" i="1" s="1"/>
  <c r="AW55" i="1"/>
  <c r="AX55" i="1" s="1"/>
  <c r="AW77" i="1"/>
  <c r="AX77" i="1"/>
  <c r="AW99" i="1"/>
  <c r="AX99" i="1" s="1"/>
  <c r="AW121" i="1"/>
  <c r="AX121" i="1" s="1"/>
  <c r="AW143" i="1"/>
  <c r="AX143" i="1" s="1"/>
  <c r="AW165" i="1"/>
  <c r="AX165" i="1" s="1"/>
  <c r="AW187" i="1"/>
  <c r="AX187" i="1" s="1"/>
  <c r="AW210" i="1"/>
  <c r="AX210" i="1" s="1"/>
  <c r="AW232" i="1"/>
  <c r="AX232" i="1" s="1"/>
  <c r="AW254" i="1"/>
  <c r="AX254" i="1" s="1"/>
  <c r="AW276" i="1"/>
  <c r="AX276" i="1" s="1"/>
  <c r="AW298" i="1"/>
  <c r="AX298" i="1" s="1"/>
  <c r="AW320" i="1"/>
  <c r="AW343" i="1"/>
  <c r="AX343" i="1" s="1"/>
  <c r="AW365" i="1"/>
  <c r="AX365" i="1"/>
  <c r="AW387" i="1"/>
  <c r="AX387" i="1" s="1"/>
  <c r="AW410" i="1"/>
  <c r="AX410" i="1" s="1"/>
  <c r="AW432" i="1"/>
  <c r="AX432" i="1" s="1"/>
  <c r="AW454" i="1"/>
  <c r="AX454" i="1" s="1"/>
  <c r="AW476" i="1"/>
  <c r="AX476" i="1" s="1"/>
  <c r="AW499" i="1"/>
  <c r="AX499" i="1" s="1"/>
  <c r="AW521" i="1"/>
  <c r="AX521" i="1" s="1"/>
  <c r="AW543" i="1"/>
  <c r="AX543" i="1" s="1"/>
  <c r="AW565" i="1"/>
  <c r="AX565" i="1" s="1"/>
  <c r="AW587" i="1"/>
  <c r="AX587" i="1" s="1"/>
  <c r="AW609" i="1"/>
  <c r="AX609" i="1" s="1"/>
  <c r="AW632" i="1"/>
  <c r="AX632" i="1" s="1"/>
  <c r="AW654" i="1"/>
  <c r="AX654" i="1" s="1"/>
  <c r="AW676" i="1"/>
  <c r="AX676" i="1" s="1"/>
  <c r="AW698" i="1"/>
  <c r="AX698" i="1" s="1"/>
  <c r="AW721" i="1"/>
  <c r="AX721" i="1" s="1"/>
  <c r="AW744" i="1"/>
  <c r="AX744" i="1" s="1"/>
  <c r="AW766" i="1"/>
  <c r="AX766" i="1" s="1"/>
  <c r="AW788" i="1"/>
  <c r="AX788" i="1" s="1"/>
  <c r="AW163" i="1"/>
  <c r="AX163" i="1" s="1"/>
  <c r="AW832" i="1"/>
  <c r="AX832" i="1" s="1"/>
  <c r="AW854" i="1"/>
  <c r="AX854" i="1" s="1"/>
  <c r="AW876" i="1"/>
  <c r="AX876" i="1" s="1"/>
  <c r="AW899" i="1"/>
  <c r="AX899" i="1" s="1"/>
  <c r="AW921" i="1"/>
  <c r="AX921" i="1" s="1"/>
  <c r="AW943" i="1"/>
  <c r="AX943" i="1" s="1"/>
  <c r="AW965" i="1"/>
  <c r="AX965" i="1" s="1"/>
  <c r="AW987" i="1"/>
  <c r="AX987" i="1" s="1"/>
  <c r="AW1009" i="1"/>
  <c r="AX1009" i="1" s="1"/>
  <c r="AW1032" i="1"/>
  <c r="AX1032" i="1" s="1"/>
  <c r="AW1054" i="1"/>
  <c r="AX1054" i="1"/>
  <c r="AW810" i="1"/>
  <c r="AX810" i="1"/>
  <c r="AW1098" i="1"/>
  <c r="AX1098" i="1" s="1"/>
  <c r="AW1120" i="1"/>
  <c r="AX1120" i="1" s="1"/>
  <c r="AW1142" i="1"/>
  <c r="AX1142" i="1" s="1"/>
  <c r="AW1164" i="1"/>
  <c r="AX1164" i="1" s="1"/>
  <c r="AW1186" i="1"/>
  <c r="AX1186" i="1" s="1"/>
  <c r="AW1208" i="1"/>
  <c r="AX1208" i="1" s="1"/>
  <c r="AW1230" i="1"/>
  <c r="AX1230" i="1" s="1"/>
  <c r="AW1252" i="1"/>
  <c r="AX1252" i="1" s="1"/>
  <c r="AW1274" i="1"/>
  <c r="AX1274" i="1" s="1"/>
  <c r="AW1296" i="1"/>
  <c r="AX1296" i="1" s="1"/>
  <c r="AW1318" i="1"/>
  <c r="AX1318" i="1" s="1"/>
  <c r="AW1340" i="1"/>
  <c r="AX1340" i="1" s="1"/>
  <c r="AW1362" i="1"/>
  <c r="AX1362" i="1" s="1"/>
  <c r="AW1384" i="1"/>
  <c r="AX1384" i="1" s="1"/>
  <c r="AW1406" i="1"/>
  <c r="AX1406" i="1" s="1"/>
  <c r="AW1428" i="1"/>
  <c r="AX1428" i="1" s="1"/>
  <c r="AW1450" i="1"/>
  <c r="AX1450" i="1" s="1"/>
  <c r="AW1472" i="1"/>
  <c r="AX1472" i="1" s="1"/>
  <c r="AW1494" i="1"/>
  <c r="AX1494" i="1" s="1"/>
  <c r="AW1516" i="1"/>
  <c r="AX1516" i="1" s="1"/>
  <c r="AW1538" i="1"/>
  <c r="AX1538" i="1" s="1"/>
  <c r="AW1560" i="1"/>
  <c r="AX1560" i="1" s="1"/>
  <c r="AW1582" i="1"/>
  <c r="AX1582" i="1" s="1"/>
  <c r="AW1604" i="1"/>
  <c r="AX1604" i="1" s="1"/>
  <c r="AW1626" i="1"/>
  <c r="AX1626" i="1" s="1"/>
  <c r="AW1648" i="1"/>
  <c r="AX1648" i="1" s="1"/>
  <c r="AW1670" i="1"/>
  <c r="AX1670" i="1" s="1"/>
  <c r="AW1692" i="1"/>
  <c r="AX1692" i="1" s="1"/>
  <c r="AW1714" i="1"/>
  <c r="AX1714" i="1" s="1"/>
  <c r="AW1736" i="1"/>
  <c r="AX1736" i="1" s="1"/>
  <c r="AW1758" i="1"/>
  <c r="AX1758" i="1" s="1"/>
  <c r="AW1780" i="1"/>
  <c r="AX1780" i="1" s="1"/>
  <c r="AW1803" i="1"/>
  <c r="AX1803" i="1" s="1"/>
  <c r="AW1825" i="1"/>
  <c r="AX1825" i="1" s="1"/>
  <c r="AW1847" i="1"/>
  <c r="AX1847" i="1" s="1"/>
  <c r="AW1869" i="1"/>
  <c r="AX1869" i="1" s="1"/>
  <c r="AW1891" i="1"/>
  <c r="AX1891" i="1" s="1"/>
  <c r="AW1913" i="1"/>
  <c r="AX1913" i="1" s="1"/>
  <c r="AW1935" i="1"/>
  <c r="AX1935" i="1" s="1"/>
  <c r="AW1957" i="1"/>
  <c r="AX1957" i="1" s="1"/>
  <c r="AW1979" i="1"/>
  <c r="AX1979" i="1" s="1"/>
  <c r="AW2001" i="1"/>
  <c r="AX2001" i="1" s="1"/>
  <c r="AW2023" i="1"/>
  <c r="AX2023" i="1" s="1"/>
  <c r="AW2045" i="1"/>
  <c r="AX2045" i="1" s="1"/>
  <c r="AW2067" i="1"/>
  <c r="AX2067" i="1" s="1"/>
  <c r="AW2089" i="1"/>
  <c r="AX2089" i="1" s="1"/>
  <c r="AW2111" i="1"/>
  <c r="AX2111" i="1" s="1"/>
  <c r="AW2133" i="1"/>
  <c r="AX2133" i="1" s="1"/>
  <c r="AW1221" i="1"/>
  <c r="AX1221" i="1" s="1"/>
  <c r="AW192" i="1"/>
  <c r="AX192" i="1"/>
  <c r="AW560" i="1"/>
  <c r="AX560" i="1" s="1"/>
  <c r="AW109" i="1"/>
  <c r="AX109" i="1" s="1"/>
  <c r="AW671" i="1"/>
  <c r="AX671" i="1" s="1"/>
  <c r="AW738" i="1"/>
  <c r="AX738" i="1" s="1"/>
  <c r="AW805" i="1"/>
  <c r="AX805" i="1" s="1"/>
  <c r="AW849" i="1"/>
  <c r="AX849" i="1" s="1"/>
  <c r="AW960" i="1"/>
  <c r="AX960" i="1" s="1"/>
  <c r="AW1026" i="1"/>
  <c r="AX1026" i="1" s="1"/>
  <c r="BA1071" i="1"/>
  <c r="AU1071" i="1"/>
  <c r="AW1115" i="1"/>
  <c r="AX1115" i="1" s="1"/>
  <c r="AW1225" i="1"/>
  <c r="AX1225" i="1" s="1"/>
  <c r="AW1269" i="1"/>
  <c r="AX1269" i="1" s="1"/>
  <c r="AW1313" i="1"/>
  <c r="AX1313" i="1" s="1"/>
  <c r="AW1423" i="1"/>
  <c r="AX1423" i="1" s="1"/>
  <c r="AW1489" i="1"/>
  <c r="AX1489" i="1" s="1"/>
  <c r="AW1599" i="1"/>
  <c r="AX1599" i="1" s="1"/>
  <c r="AW1665" i="1"/>
  <c r="AX1665" i="1" s="1"/>
  <c r="AW1709" i="1"/>
  <c r="AX1709" i="1" s="1"/>
  <c r="AW1775" i="1"/>
  <c r="AX1775" i="1" s="1"/>
  <c r="AW1820" i="1"/>
  <c r="AX1820" i="1"/>
  <c r="AW1864" i="1"/>
  <c r="AX1864" i="1" s="1"/>
  <c r="AW1908" i="1"/>
  <c r="AX1908" i="1" s="1"/>
  <c r="AW1952" i="1"/>
  <c r="AX1952" i="1" s="1"/>
  <c r="AW2018" i="1"/>
  <c r="AX2018" i="1" s="1"/>
  <c r="AW2062" i="1"/>
  <c r="AX2062" i="1"/>
  <c r="AW2106" i="1"/>
  <c r="AX2106" i="1" s="1"/>
  <c r="AW108" i="1"/>
  <c r="AX108" i="1" s="1"/>
  <c r="AW29" i="1"/>
  <c r="AX29" i="1" s="1"/>
  <c r="AW206" i="1"/>
  <c r="AX206" i="1" s="1"/>
  <c r="AW316" i="1"/>
  <c r="AX316" i="1" s="1"/>
  <c r="AW361" i="1"/>
  <c r="AX361" i="1" s="1"/>
  <c r="AW428" i="1"/>
  <c r="AX428" i="1" s="1"/>
  <c r="AW561" i="1"/>
  <c r="AX561" i="1" s="1"/>
  <c r="AW650" i="1"/>
  <c r="AX650" i="1" s="1"/>
  <c r="AW762" i="1"/>
  <c r="AX762" i="1" s="1"/>
  <c r="AW828" i="1"/>
  <c r="AX828" i="1" s="1"/>
  <c r="AW917" i="1"/>
  <c r="AX917" i="1" s="1"/>
  <c r="AW1005" i="1"/>
  <c r="AX1005" i="1" s="1"/>
  <c r="AW1094" i="1"/>
  <c r="AX1094" i="1" s="1"/>
  <c r="AW1160" i="1"/>
  <c r="AX1160" i="1" s="1"/>
  <c r="AW1248" i="1"/>
  <c r="AX1248" i="1" s="1"/>
  <c r="AW1336" i="1"/>
  <c r="AX1336" i="1" s="1"/>
  <c r="AW1468" i="1"/>
  <c r="AX1468" i="1" s="1"/>
  <c r="AW1556" i="1"/>
  <c r="AX1556" i="1" s="1"/>
  <c r="AW1644" i="1"/>
  <c r="AX1644" i="1" s="1"/>
  <c r="AW1710" i="1"/>
  <c r="AX1710" i="1" s="1"/>
  <c r="AW1754" i="1"/>
  <c r="AX1754" i="1"/>
  <c r="AW1821" i="1"/>
  <c r="AX1821" i="1"/>
  <c r="AW1909" i="1"/>
  <c r="AX1909" i="1" s="1"/>
  <c r="AW1997" i="1"/>
  <c r="AX1997" i="1" s="1"/>
  <c r="AW2107" i="1"/>
  <c r="AX2107" i="1" s="1"/>
  <c r="BA1673" i="1"/>
  <c r="AU1673" i="1"/>
  <c r="AW118" i="1"/>
  <c r="AX118" i="1" s="1"/>
  <c r="AW229" i="1"/>
  <c r="AX229" i="1" s="1"/>
  <c r="AW317" i="1"/>
  <c r="AX317" i="1" s="1"/>
  <c r="AW407" i="1"/>
  <c r="AX407" i="1" s="1"/>
  <c r="AW518" i="1"/>
  <c r="AX518" i="1" s="1"/>
  <c r="AW584" i="1"/>
  <c r="AX584" i="1" s="1"/>
  <c r="AW718" i="1"/>
  <c r="AX718" i="1" s="1"/>
  <c r="AW829" i="1"/>
  <c r="AX829" i="1" s="1"/>
  <c r="AW896" i="1"/>
  <c r="AX896" i="1" s="1"/>
  <c r="AW962" i="1"/>
  <c r="AX962" i="1" s="1"/>
  <c r="AW1006" i="1"/>
  <c r="AX1006" i="1" s="1"/>
  <c r="AW1051" i="1"/>
  <c r="AX1051" i="1" s="1"/>
  <c r="AW1117" i="1"/>
  <c r="AX1117" i="1"/>
  <c r="AW1227" i="1"/>
  <c r="AX1227" i="1" s="1"/>
  <c r="AW1315" i="1"/>
  <c r="AX1315" i="1" s="1"/>
  <c r="AW1425" i="1"/>
  <c r="AX1425" i="1" s="1"/>
  <c r="AW1616" i="1"/>
  <c r="AX1616" i="1" s="1"/>
  <c r="AW1579" i="1"/>
  <c r="AX1579" i="1" s="1"/>
  <c r="AW1689" i="1"/>
  <c r="AX1689" i="1" s="1"/>
  <c r="AW1755" i="1"/>
  <c r="AX1755" i="1" s="1"/>
  <c r="AW1822" i="1"/>
  <c r="AX1822" i="1" s="1"/>
  <c r="AW1910" i="1"/>
  <c r="AX1910" i="1" s="1"/>
  <c r="AW2020" i="1"/>
  <c r="AX2020" i="1" s="1"/>
  <c r="AW2130" i="1"/>
  <c r="AX2130" i="1"/>
  <c r="AW148" i="1"/>
  <c r="AX148" i="1"/>
  <c r="AW119" i="1"/>
  <c r="AX119" i="1" s="1"/>
  <c r="AW230" i="1"/>
  <c r="AX230" i="1"/>
  <c r="AW274" i="1"/>
  <c r="AX274" i="1"/>
  <c r="AW250" i="1"/>
  <c r="AX250" i="1"/>
  <c r="AW408" i="1"/>
  <c r="AX408" i="1" s="1"/>
  <c r="AW563" i="1"/>
  <c r="AX563" i="1" s="1"/>
  <c r="AW674" i="1"/>
  <c r="AX674" i="1"/>
  <c r="AW742" i="1"/>
  <c r="AX742" i="1"/>
  <c r="AW786" i="1"/>
  <c r="AX786" i="1" s="1"/>
  <c r="AW830" i="1"/>
  <c r="AX830" i="1"/>
  <c r="AW874" i="1"/>
  <c r="AX874" i="1" s="1"/>
  <c r="AW985" i="1"/>
  <c r="AX985" i="1" s="1"/>
  <c r="AW1052" i="1"/>
  <c r="AX1052" i="1"/>
  <c r="AW1096" i="1"/>
  <c r="AX1096" i="1" s="1"/>
  <c r="AW1140" i="1"/>
  <c r="AX1140" i="1" s="1"/>
  <c r="AW1250" i="1"/>
  <c r="AX1250" i="1" s="1"/>
  <c r="AW1360" i="1"/>
  <c r="AX1360" i="1" s="1"/>
  <c r="AW1448" i="1"/>
  <c r="AX1448" i="1" s="1"/>
  <c r="AW1536" i="1"/>
  <c r="AX1536" i="1" s="1"/>
  <c r="AW1624" i="1"/>
  <c r="AX1624" i="1" s="1"/>
  <c r="AW1690" i="1"/>
  <c r="AX1690" i="1" s="1"/>
  <c r="AW1734" i="1"/>
  <c r="AX1734" i="1" s="1"/>
  <c r="AW1823" i="1"/>
  <c r="AX1823" i="1"/>
  <c r="AW1911" i="1"/>
  <c r="AX1911" i="1" s="1"/>
  <c r="AW1999" i="1"/>
  <c r="AX1999" i="1" s="1"/>
  <c r="AW2065" i="1"/>
  <c r="AX2065" i="1" s="1"/>
  <c r="AW2131" i="1"/>
  <c r="AX2131" i="1" s="1"/>
  <c r="AW10" i="1"/>
  <c r="AX10" i="1" s="1"/>
  <c r="AW164" i="1"/>
  <c r="AX164" i="1"/>
  <c r="AW319" i="1"/>
  <c r="AX319" i="1"/>
  <c r="AW431" i="1"/>
  <c r="AX431" i="1"/>
  <c r="AW586" i="1"/>
  <c r="AX586" i="1" s="1"/>
  <c r="AW697" i="1"/>
  <c r="AX697" i="1" s="1"/>
  <c r="AW831" i="1"/>
  <c r="AX831" i="1" s="1"/>
  <c r="AW898" i="1"/>
  <c r="AX898" i="1" s="1"/>
  <c r="AW986" i="1"/>
  <c r="AX986" i="1" s="1"/>
  <c r="AW1075" i="1"/>
  <c r="AX1075" i="1"/>
  <c r="AW1163" i="1"/>
  <c r="AX1163" i="1" s="1"/>
  <c r="AW1251" i="1"/>
  <c r="AX1251" i="1" s="1"/>
  <c r="AW1361" i="1"/>
  <c r="AX1361" i="1" s="1"/>
  <c r="AW1515" i="1"/>
  <c r="AX1515" i="1" s="1"/>
  <c r="AW1669" i="1"/>
  <c r="AX1669" i="1" s="1"/>
  <c r="AW2044" i="1"/>
  <c r="AX2044" i="1" s="1"/>
  <c r="AW100" i="1"/>
  <c r="AX100" i="1"/>
  <c r="AW455" i="1"/>
  <c r="AX455" i="1" s="1"/>
  <c r="AW627" i="1"/>
  <c r="AX627" i="1"/>
  <c r="AW1275" i="1"/>
  <c r="AX1275" i="1" s="1"/>
  <c r="AW1737" i="1"/>
  <c r="AX1737" i="1" s="1"/>
  <c r="AW322" i="1"/>
  <c r="AX322" i="1"/>
  <c r="AW611" i="1"/>
  <c r="AX611" i="1" s="1"/>
  <c r="AW856" i="1"/>
  <c r="AX856" i="1"/>
  <c r="AW1078" i="1"/>
  <c r="AX1078" i="1"/>
  <c r="AW1342" i="1"/>
  <c r="AX1342" i="1" s="1"/>
  <c r="AW1628" i="1"/>
  <c r="AX1628" i="1" s="1"/>
  <c r="AW1849" i="1"/>
  <c r="AX1849" i="1" s="1"/>
  <c r="AW877" i="1"/>
  <c r="AX877" i="1" s="1"/>
  <c r="AW14" i="1"/>
  <c r="AX14" i="1" s="1"/>
  <c r="AW301" i="1"/>
  <c r="AX301" i="1" s="1"/>
  <c r="AW612" i="1"/>
  <c r="AX612" i="1" s="1"/>
  <c r="AW924" i="1"/>
  <c r="AX924" i="1" s="1"/>
  <c r="AW1189" i="1"/>
  <c r="AX1189" i="1" s="1"/>
  <c r="AW1541" i="1"/>
  <c r="AX1541" i="1" s="1"/>
  <c r="AW1872" i="1"/>
  <c r="AX1872" i="1" s="1"/>
  <c r="AW147" i="1"/>
  <c r="AX147" i="1" s="1"/>
  <c r="AW480" i="1"/>
  <c r="AX480" i="1"/>
  <c r="AW486" i="1"/>
  <c r="AX486" i="1"/>
  <c r="AW1168" i="1"/>
  <c r="AX1168" i="1" s="1"/>
  <c r="AW1542" i="1"/>
  <c r="AX1542" i="1" s="1"/>
  <c r="AW1829" i="1"/>
  <c r="AX1829" i="1"/>
  <c r="AW16" i="1"/>
  <c r="AX16" i="1"/>
  <c r="AW215" i="1"/>
  <c r="AX215" i="1" s="1"/>
  <c r="AW370" i="1"/>
  <c r="AX370" i="1" s="1"/>
  <c r="AW570" i="1"/>
  <c r="AX570" i="1" s="1"/>
  <c r="AW793" i="1"/>
  <c r="AX793" i="1" s="1"/>
  <c r="AW926" i="1"/>
  <c r="AX926" i="1" s="1"/>
  <c r="AW1147" i="1"/>
  <c r="AX1147" i="1" s="1"/>
  <c r="AW1389" i="1"/>
  <c r="AX1389" i="1" s="1"/>
  <c r="AW1653" i="1"/>
  <c r="AX1653" i="1" s="1"/>
  <c r="BA195" i="1"/>
  <c r="AU195" i="1"/>
  <c r="AW17" i="1"/>
  <c r="AX17" i="1" s="1"/>
  <c r="AW39" i="1"/>
  <c r="AX39" i="1"/>
  <c r="AW61" i="1"/>
  <c r="AX61" i="1"/>
  <c r="AW83" i="1"/>
  <c r="AX83" i="1" s="1"/>
  <c r="AW105" i="1"/>
  <c r="AX105" i="1" s="1"/>
  <c r="AW127" i="1"/>
  <c r="AX127" i="1" s="1"/>
  <c r="AW149" i="1"/>
  <c r="AX149" i="1"/>
  <c r="AW171" i="1"/>
  <c r="AX171" i="1"/>
  <c r="AW193" i="1"/>
  <c r="AX193" i="1"/>
  <c r="AW216" i="1"/>
  <c r="AX216" i="1" s="1"/>
  <c r="AW238" i="1"/>
  <c r="AX238" i="1" s="1"/>
  <c r="AW260" i="1"/>
  <c r="AX260" i="1"/>
  <c r="AW282" i="1"/>
  <c r="AX282" i="1"/>
  <c r="AW304" i="1"/>
  <c r="AX304" i="1" s="1"/>
  <c r="AW326" i="1"/>
  <c r="AX326" i="1" s="1"/>
  <c r="AW349" i="1"/>
  <c r="AX349" i="1" s="1"/>
  <c r="AW371" i="1"/>
  <c r="AX371" i="1" s="1"/>
  <c r="AW393" i="1"/>
  <c r="AX393" i="1" s="1"/>
  <c r="AW416" i="1"/>
  <c r="AU438" i="1"/>
  <c r="BA438" i="1"/>
  <c r="AW460" i="1"/>
  <c r="AX460" i="1" s="1"/>
  <c r="AW482" i="1"/>
  <c r="AX482" i="1" s="1"/>
  <c r="AW505" i="1"/>
  <c r="AX505" i="1"/>
  <c r="AW527" i="1"/>
  <c r="AX527" i="1" s="1"/>
  <c r="AW549" i="1"/>
  <c r="AX549" i="1" s="1"/>
  <c r="AW571" i="1"/>
  <c r="AX571" i="1" s="1"/>
  <c r="AW593" i="1"/>
  <c r="AX593" i="1" s="1"/>
  <c r="AW615" i="1"/>
  <c r="AX615" i="1" s="1"/>
  <c r="AW638" i="1"/>
  <c r="AX638" i="1" s="1"/>
  <c r="AW660" i="1"/>
  <c r="AX660" i="1" s="1"/>
  <c r="AW682" i="1"/>
  <c r="AX682" i="1" s="1"/>
  <c r="AW704" i="1"/>
  <c r="AX704" i="1" s="1"/>
  <c r="AW727" i="1"/>
  <c r="AX727" i="1" s="1"/>
  <c r="AW750" i="1"/>
  <c r="AX750" i="1" s="1"/>
  <c r="AW772" i="1"/>
  <c r="AX772" i="1" s="1"/>
  <c r="AW794" i="1"/>
  <c r="AX794" i="1" s="1"/>
  <c r="AW816" i="1"/>
  <c r="AX816" i="1" s="1"/>
  <c r="AW838" i="1"/>
  <c r="AX838" i="1" s="1"/>
  <c r="AW860" i="1"/>
  <c r="AX860" i="1" s="1"/>
  <c r="AW883" i="1"/>
  <c r="AX883" i="1"/>
  <c r="AW905" i="1"/>
  <c r="AX905" i="1" s="1"/>
  <c r="AW927" i="1"/>
  <c r="AX927" i="1" s="1"/>
  <c r="AW949" i="1"/>
  <c r="AX949" i="1" s="1"/>
  <c r="AW971" i="1"/>
  <c r="AX971" i="1"/>
  <c r="AW993" i="1"/>
  <c r="AX993" i="1" s="1"/>
  <c r="AW1015" i="1"/>
  <c r="AX1015" i="1"/>
  <c r="AW1038" i="1"/>
  <c r="AX1038" i="1" s="1"/>
  <c r="AW1060" i="1"/>
  <c r="AX1060" i="1" s="1"/>
  <c r="AW1082" i="1"/>
  <c r="AW1104" i="1"/>
  <c r="AX1104" i="1" s="1"/>
  <c r="AW1126" i="1"/>
  <c r="AX1126" i="1" s="1"/>
  <c r="AW1148" i="1"/>
  <c r="AX1148" i="1" s="1"/>
  <c r="AW1170" i="1"/>
  <c r="AX1170" i="1" s="1"/>
  <c r="AW1566" i="1"/>
  <c r="AX1566" i="1" s="1"/>
  <c r="AW1214" i="1"/>
  <c r="AX1214" i="1" s="1"/>
  <c r="AW1236" i="1"/>
  <c r="AX1236" i="1" s="1"/>
  <c r="AW1258" i="1"/>
  <c r="AX1258" i="1" s="1"/>
  <c r="AW1280" i="1"/>
  <c r="AX1280" i="1" s="1"/>
  <c r="AW1302" i="1"/>
  <c r="AX1302" i="1" s="1"/>
  <c r="AW1324" i="1"/>
  <c r="AX1324" i="1" s="1"/>
  <c r="AW1346" i="1"/>
  <c r="AX1346" i="1" s="1"/>
  <c r="AW1368" i="1"/>
  <c r="AX1368" i="1" s="1"/>
  <c r="AW1390" i="1"/>
  <c r="AX1390" i="1" s="1"/>
  <c r="AW1412" i="1"/>
  <c r="AX1412" i="1" s="1"/>
  <c r="AW1434" i="1"/>
  <c r="AX1434" i="1" s="1"/>
  <c r="AW1456" i="1"/>
  <c r="AX1456" i="1" s="1"/>
  <c r="AW1478" i="1"/>
  <c r="AX1478" i="1" s="1"/>
  <c r="AW1500" i="1"/>
  <c r="AX1500" i="1" s="1"/>
  <c r="AW1522" i="1"/>
  <c r="AX1522" i="1" s="1"/>
  <c r="AW1544" i="1"/>
  <c r="AX1544" i="1" s="1"/>
  <c r="AW601" i="1"/>
  <c r="AX601" i="1"/>
  <c r="AW1588" i="1"/>
  <c r="AX1588" i="1" s="1"/>
  <c r="AW1610" i="1"/>
  <c r="AX1610" i="1" s="1"/>
  <c r="AW1632" i="1"/>
  <c r="AX1632" i="1" s="1"/>
  <c r="AW1654" i="1"/>
  <c r="AX1654" i="1" s="1"/>
  <c r="AW1676" i="1"/>
  <c r="AX1676" i="1" s="1"/>
  <c r="AW1698" i="1"/>
  <c r="AX1698" i="1" s="1"/>
  <c r="AW1720" i="1"/>
  <c r="AX1720" i="1" s="1"/>
  <c r="AW1742" i="1"/>
  <c r="AX1742" i="1" s="1"/>
  <c r="AW1786" i="1"/>
  <c r="AX1786" i="1" s="1"/>
  <c r="AW1809" i="1"/>
  <c r="AX1809" i="1"/>
  <c r="AW1831" i="1"/>
  <c r="AX1831" i="1"/>
  <c r="AW1853" i="1"/>
  <c r="AX1853" i="1"/>
  <c r="AW1875" i="1"/>
  <c r="AX1875" i="1" s="1"/>
  <c r="AW1897" i="1"/>
  <c r="AX1897" i="1" s="1"/>
  <c r="AW1919" i="1"/>
  <c r="AX1919" i="1"/>
  <c r="AW1941" i="1"/>
  <c r="AX1941" i="1" s="1"/>
  <c r="AW1963" i="1"/>
  <c r="AX1963" i="1"/>
  <c r="AW1985" i="1"/>
  <c r="AX1985" i="1"/>
  <c r="AW2007" i="1"/>
  <c r="AX2007" i="1" s="1"/>
  <c r="AW2029" i="1"/>
  <c r="AX2029" i="1" s="1"/>
  <c r="AW2051" i="1"/>
  <c r="AX2051" i="1" s="1"/>
  <c r="AW2073" i="1"/>
  <c r="AX2073" i="1"/>
  <c r="AW2095" i="1"/>
  <c r="AX2095" i="1" s="1"/>
  <c r="AW2117" i="1"/>
  <c r="AX2117" i="1" s="1"/>
  <c r="AW2139" i="1"/>
  <c r="AX2139" i="1" s="1"/>
  <c r="AW475" i="1"/>
  <c r="AX475" i="1"/>
  <c r="BA337" i="1"/>
  <c r="AU337" i="1"/>
  <c r="AW1203" i="1"/>
  <c r="AX1203" i="1" s="1"/>
  <c r="AW73" i="1"/>
  <c r="AX73" i="1"/>
  <c r="AW539" i="1"/>
  <c r="AW1182" i="1"/>
  <c r="AX1182" i="1" s="1"/>
  <c r="AW273" i="1"/>
  <c r="AX273" i="1" s="1"/>
  <c r="AW651" i="1"/>
  <c r="AX651" i="1" s="1"/>
  <c r="AW1293" i="1"/>
  <c r="AX1293" i="1" s="1"/>
  <c r="AW9" i="1"/>
  <c r="AX9" i="1" s="1"/>
  <c r="AW296" i="1"/>
  <c r="AX296" i="1" s="1"/>
  <c r="AW696" i="1"/>
  <c r="AX696" i="1"/>
  <c r="AW1272" i="1"/>
  <c r="AX1272" i="1" s="1"/>
  <c r="AW98" i="1"/>
  <c r="AX98" i="1" s="1"/>
  <c r="AW209" i="1"/>
  <c r="AX209" i="1" s="1"/>
  <c r="AW342" i="1"/>
  <c r="AX342" i="1" s="1"/>
  <c r="AW564" i="1"/>
  <c r="AX564" i="1" s="1"/>
  <c r="AW743" i="1"/>
  <c r="AX743" i="1" s="1"/>
  <c r="AW942" i="1"/>
  <c r="AX942" i="1" s="1"/>
  <c r="AW1185" i="1"/>
  <c r="AX1185" i="1" s="1"/>
  <c r="AW1427" i="1"/>
  <c r="AX1427" i="1" s="1"/>
  <c r="AW1691" i="1"/>
  <c r="AX1691" i="1" s="1"/>
  <c r="AW2088" i="1"/>
  <c r="AW277" i="1"/>
  <c r="AX277" i="1"/>
  <c r="AW677" i="1"/>
  <c r="AX677" i="1" s="1"/>
  <c r="AW1121" i="1"/>
  <c r="AX1121" i="1" s="1"/>
  <c r="AW1517" i="1"/>
  <c r="AX1517" i="1" s="1"/>
  <c r="AW1914" i="1"/>
  <c r="AX1914" i="1" s="1"/>
  <c r="AW234" i="1"/>
  <c r="AX234" i="1" s="1"/>
  <c r="AW567" i="1"/>
  <c r="AX567" i="1" s="1"/>
  <c r="AW878" i="1"/>
  <c r="AX878" i="1" s="1"/>
  <c r="AW1210" i="1"/>
  <c r="AX1210" i="1" s="1"/>
  <c r="AW1562" i="1"/>
  <c r="AX1562" i="1" s="1"/>
  <c r="AW1915" i="1"/>
  <c r="AX1915" i="1"/>
  <c r="AW36" i="1"/>
  <c r="AX36" i="1"/>
  <c r="AW368" i="1"/>
  <c r="AX368" i="1" s="1"/>
  <c r="AW679" i="1"/>
  <c r="AX679" i="1" s="1"/>
  <c r="AW968" i="1"/>
  <c r="AX968" i="1" s="1"/>
  <c r="AW1233" i="1"/>
  <c r="AX1233" i="1" s="1"/>
  <c r="AW1431" i="1"/>
  <c r="AX1431" i="1" s="1"/>
  <c r="AW1563" i="1"/>
  <c r="AX1563" i="1" s="1"/>
  <c r="AW1739" i="1"/>
  <c r="AX1739" i="1" s="1"/>
  <c r="AW1894" i="1"/>
  <c r="AX1894" i="1" s="1"/>
  <c r="AW2004" i="1"/>
  <c r="AX2004" i="1" s="1"/>
  <c r="AW2026" i="1"/>
  <c r="AX2026" i="1" s="1"/>
  <c r="BA2136" i="1"/>
  <c r="AU2136" i="1"/>
  <c r="AW357" i="1"/>
  <c r="AX357" i="1" s="1"/>
  <c r="AW191" i="1"/>
  <c r="AX191" i="1" s="1"/>
  <c r="AW569" i="1"/>
  <c r="AX569" i="1" s="1"/>
  <c r="AW925" i="1"/>
  <c r="AX925" i="1" s="1"/>
  <c r="AW1256" i="1"/>
  <c r="AX1256" i="1" s="1"/>
  <c r="AW1586" i="1"/>
  <c r="AX1586" i="1" s="1"/>
  <c r="AW1917" i="1"/>
  <c r="AX1917" i="1" s="1"/>
  <c r="AW82" i="1"/>
  <c r="AX82" i="1" s="1"/>
  <c r="AW614" i="1"/>
  <c r="AX614" i="1" s="1"/>
  <c r="AW882" i="1"/>
  <c r="AX882" i="1" s="1"/>
  <c r="AW1125" i="1"/>
  <c r="AX1125" i="1" s="1"/>
  <c r="AW1257" i="1"/>
  <c r="AX1257" i="1" s="1"/>
  <c r="AW1411" i="1"/>
  <c r="AX1411" i="1" s="1"/>
  <c r="AW1477" i="1"/>
  <c r="AX1477" i="1" s="1"/>
  <c r="AW1587" i="1"/>
  <c r="AX1587" i="1" s="1"/>
  <c r="AW1631" i="1"/>
  <c r="AX1631" i="1" s="1"/>
  <c r="AW1675" i="1"/>
  <c r="AX1675" i="1" s="1"/>
  <c r="AW1763" i="1"/>
  <c r="AX1763" i="1" s="1"/>
  <c r="AW1808" i="1"/>
  <c r="AX1808" i="1" s="1"/>
  <c r="AW1896" i="1"/>
  <c r="AX1896" i="1" s="1"/>
  <c r="AW1940" i="1"/>
  <c r="AX1940" i="1" s="1"/>
  <c r="AW1962" i="1"/>
  <c r="AX1962" i="1" s="1"/>
  <c r="AW1984" i="1"/>
  <c r="AX1984" i="1" s="1"/>
  <c r="AW2028" i="1"/>
  <c r="AX2028" i="1" s="1"/>
  <c r="AW2050" i="1"/>
  <c r="AX2050" i="1" s="1"/>
  <c r="AW2072" i="1"/>
  <c r="AX2072" i="1" s="1"/>
  <c r="AW2094" i="1"/>
  <c r="AX2094" i="1" s="1"/>
  <c r="AW2116" i="1"/>
  <c r="AX2116" i="1" s="1"/>
  <c r="AW2138" i="1"/>
  <c r="AX2138" i="1" s="1"/>
  <c r="AW392" i="1"/>
  <c r="AX392" i="1" s="1"/>
  <c r="AW18" i="1"/>
  <c r="AX18" i="1" s="1"/>
  <c r="AW40" i="1"/>
  <c r="AX40" i="1" s="1"/>
  <c r="AW62" i="1"/>
  <c r="AX62" i="1"/>
  <c r="AW84" i="1"/>
  <c r="AX84" i="1"/>
  <c r="AW106" i="1"/>
  <c r="AX106" i="1" s="1"/>
  <c r="AW128" i="1"/>
  <c r="AX128" i="1" s="1"/>
  <c r="AW150" i="1"/>
  <c r="AX150" i="1" s="1"/>
  <c r="AW172" i="1"/>
  <c r="AX172" i="1" s="1"/>
  <c r="AW194" i="1"/>
  <c r="AX194" i="1" s="1"/>
  <c r="AW217" i="1"/>
  <c r="AX217" i="1" s="1"/>
  <c r="AW239" i="1"/>
  <c r="AX239" i="1"/>
  <c r="AW283" i="1"/>
  <c r="AX283" i="1" s="1"/>
  <c r="AW305" i="1"/>
  <c r="AX305" i="1" s="1"/>
  <c r="AW350" i="1"/>
  <c r="AX350" i="1" s="1"/>
  <c r="AW372" i="1"/>
  <c r="AX372" i="1" s="1"/>
  <c r="AW394" i="1"/>
  <c r="AX394" i="1" s="1"/>
  <c r="AW417" i="1"/>
  <c r="AX417" i="1" s="1"/>
  <c r="AW439" i="1"/>
  <c r="AX439" i="1" s="1"/>
  <c r="AW461" i="1"/>
  <c r="AX461" i="1" s="1"/>
  <c r="AW483" i="1"/>
  <c r="AX483" i="1"/>
  <c r="AW506" i="1"/>
  <c r="AX506" i="1" s="1"/>
  <c r="AW528" i="1"/>
  <c r="AX528" i="1" s="1"/>
  <c r="AW550" i="1"/>
  <c r="AX550" i="1" s="1"/>
  <c r="AW572" i="1"/>
  <c r="AX572" i="1"/>
  <c r="AW594" i="1"/>
  <c r="AX594" i="1" s="1"/>
  <c r="AW617" i="1"/>
  <c r="AX617" i="1" s="1"/>
  <c r="AW639" i="1"/>
  <c r="AX639" i="1" s="1"/>
  <c r="AW661" i="1"/>
  <c r="AX661" i="1" s="1"/>
  <c r="AW683" i="1"/>
  <c r="AX683" i="1" s="1"/>
  <c r="AW705" i="1"/>
  <c r="AX705" i="1"/>
  <c r="AW728" i="1"/>
  <c r="AX728" i="1" s="1"/>
  <c r="AW751" i="1"/>
  <c r="AX751" i="1"/>
  <c r="AW773" i="1"/>
  <c r="AX773" i="1"/>
  <c r="AW795" i="1"/>
  <c r="AX795" i="1"/>
  <c r="AW817" i="1"/>
  <c r="AX817" i="1" s="1"/>
  <c r="AW839" i="1"/>
  <c r="AX839" i="1" s="1"/>
  <c r="AW861" i="1"/>
  <c r="AX861" i="1" s="1"/>
  <c r="AW884" i="1"/>
  <c r="AX884" i="1" s="1"/>
  <c r="AW906" i="1"/>
  <c r="AX906" i="1" s="1"/>
  <c r="AW928" i="1"/>
  <c r="AX928" i="1" s="1"/>
  <c r="AW950" i="1"/>
  <c r="AX950" i="1" s="1"/>
  <c r="AW972" i="1"/>
  <c r="AX972" i="1" s="1"/>
  <c r="AW994" i="1"/>
  <c r="AX994" i="1" s="1"/>
  <c r="AW1016" i="1"/>
  <c r="AX1016" i="1" s="1"/>
  <c r="AW1039" i="1"/>
  <c r="AX1039" i="1" s="1"/>
  <c r="AW1061" i="1"/>
  <c r="AX1061" i="1" s="1"/>
  <c r="AW1083" i="1"/>
  <c r="AX1083" i="1" s="1"/>
  <c r="AW1105" i="1"/>
  <c r="AX1105" i="1"/>
  <c r="AW1127" i="1"/>
  <c r="AX1127" i="1" s="1"/>
  <c r="AW1149" i="1"/>
  <c r="AX1149" i="1" s="1"/>
  <c r="AW1171" i="1"/>
  <c r="AX1171" i="1" s="1"/>
  <c r="AW1193" i="1"/>
  <c r="AX1193" i="1" s="1"/>
  <c r="AW1215" i="1"/>
  <c r="AX1215" i="1" s="1"/>
  <c r="AW1237" i="1"/>
  <c r="AX1237" i="1" s="1"/>
  <c r="AW1259" i="1"/>
  <c r="AX1259" i="1" s="1"/>
  <c r="AW1281" i="1"/>
  <c r="AX1281" i="1" s="1"/>
  <c r="AW1303" i="1"/>
  <c r="AX1303" i="1" s="1"/>
  <c r="AW1325" i="1"/>
  <c r="AX1325" i="1" s="1"/>
  <c r="AW1347" i="1"/>
  <c r="AX1347" i="1" s="1"/>
  <c r="AW1369" i="1"/>
  <c r="AX1369" i="1" s="1"/>
  <c r="AW1391" i="1"/>
  <c r="AX1391" i="1" s="1"/>
  <c r="AW1413" i="1"/>
  <c r="AX1413" i="1" s="1"/>
  <c r="AW1435" i="1"/>
  <c r="AX1435" i="1" s="1"/>
  <c r="AW1457" i="1"/>
  <c r="AX1457" i="1" s="1"/>
  <c r="AW1479" i="1"/>
  <c r="AX1479" i="1" s="1"/>
  <c r="AW1501" i="1"/>
  <c r="AX1501" i="1" s="1"/>
  <c r="AW1523" i="1"/>
  <c r="AX1523" i="1" s="1"/>
  <c r="AW1545" i="1"/>
  <c r="AX1545" i="1" s="1"/>
  <c r="AW1567" i="1"/>
  <c r="AX1567" i="1" s="1"/>
  <c r="AW1589" i="1"/>
  <c r="AX1589" i="1" s="1"/>
  <c r="AW1611" i="1"/>
  <c r="AX1611" i="1" s="1"/>
  <c r="AW1633" i="1"/>
  <c r="AX1633" i="1" s="1"/>
  <c r="AW1655" i="1"/>
  <c r="AX1655" i="1" s="1"/>
  <c r="AW1677" i="1"/>
  <c r="AX1677" i="1" s="1"/>
  <c r="AW1699" i="1"/>
  <c r="AX1699" i="1" s="1"/>
  <c r="AW1721" i="1"/>
  <c r="AX1721" i="1" s="1"/>
  <c r="AW1743" i="1"/>
  <c r="AX1743" i="1" s="1"/>
  <c r="AW1765" i="1"/>
  <c r="AX1765" i="1" s="1"/>
  <c r="AW1787" i="1"/>
  <c r="AX1787" i="1" s="1"/>
  <c r="AW1810" i="1"/>
  <c r="AX1810" i="1" s="1"/>
  <c r="AW1832" i="1"/>
  <c r="AX1832" i="1" s="1"/>
  <c r="AW1854" i="1"/>
  <c r="AX1854" i="1" s="1"/>
  <c r="AW1876" i="1"/>
  <c r="AX1876" i="1" s="1"/>
  <c r="AW1898" i="1"/>
  <c r="AX1898" i="1" s="1"/>
  <c r="AW1942" i="1"/>
  <c r="AX1942" i="1" s="1"/>
  <c r="AW1964" i="1"/>
  <c r="AX1964" i="1"/>
  <c r="AW1986" i="1"/>
  <c r="AX1986" i="1" s="1"/>
  <c r="AW2008" i="1"/>
  <c r="AX2008" i="1" s="1"/>
  <c r="AW2030" i="1"/>
  <c r="AX2030" i="1" s="1"/>
  <c r="AW2052" i="1"/>
  <c r="AX2052" i="1" s="1"/>
  <c r="AW2074" i="1"/>
  <c r="AX2074" i="1" s="1"/>
  <c r="AW2096" i="1"/>
  <c r="AX2096" i="1" s="1"/>
  <c r="AW2118" i="1"/>
  <c r="AX2118" i="1" s="1"/>
  <c r="AW2140" i="1"/>
  <c r="AX2140" i="1" s="1"/>
  <c r="AU479" i="1"/>
  <c r="BA479" i="1"/>
  <c r="AW496" i="1"/>
  <c r="AX496" i="1" s="1"/>
  <c r="AW1335" i="1"/>
  <c r="AX1335" i="1" s="1"/>
  <c r="AW95" i="1"/>
  <c r="AX95" i="1" s="1"/>
  <c r="AW628" i="1"/>
  <c r="AX628" i="1"/>
  <c r="AW1292" i="1"/>
  <c r="AX1292" i="1" s="1"/>
  <c r="AW362" i="1"/>
  <c r="AX362" i="1"/>
  <c r="AW785" i="1"/>
  <c r="AX785" i="1" s="1"/>
  <c r="AW1403" i="1"/>
  <c r="AX1403" i="1" s="1"/>
  <c r="AW97" i="1"/>
  <c r="AX97" i="1" s="1"/>
  <c r="AW630" i="1"/>
  <c r="AX630" i="1" s="1"/>
  <c r="AW1294" i="1"/>
  <c r="AX1294" i="1" s="1"/>
  <c r="AW231" i="1"/>
  <c r="AX231" i="1" s="1"/>
  <c r="AW520" i="1"/>
  <c r="AX520" i="1" s="1"/>
  <c r="AW787" i="1"/>
  <c r="AX787" i="1" s="1"/>
  <c r="AW1031" i="1"/>
  <c r="AX1031" i="1" s="1"/>
  <c r="AW1295" i="1"/>
  <c r="AX1295" i="1" s="1"/>
  <c r="AW1603" i="1"/>
  <c r="AX1603" i="1" s="1"/>
  <c r="AW2110" i="1"/>
  <c r="AX2110" i="1" s="1"/>
  <c r="AW12" i="1"/>
  <c r="AX12" i="1" s="1"/>
  <c r="AW344" i="1"/>
  <c r="AW722" i="1"/>
  <c r="AX722" i="1" s="1"/>
  <c r="AW1099" i="1"/>
  <c r="AX1099" i="1" s="1"/>
  <c r="AW1429" i="1"/>
  <c r="AX1429" i="1" s="1"/>
  <c r="AW1848" i="1"/>
  <c r="AX1848" i="1" s="1"/>
  <c r="AW145" i="1"/>
  <c r="AX145" i="1" s="1"/>
  <c r="AW389" i="1"/>
  <c r="AX389" i="1" s="1"/>
  <c r="AW685" i="1"/>
  <c r="AW1364" i="1"/>
  <c r="AX1364" i="1" s="1"/>
  <c r="AW1694" i="1"/>
  <c r="AX1694" i="1" s="1"/>
  <c r="AW1981" i="1"/>
  <c r="AX1981" i="1"/>
  <c r="AW257" i="1"/>
  <c r="AX257" i="1" s="1"/>
  <c r="AW747" i="1"/>
  <c r="AW1012" i="1"/>
  <c r="AX1012" i="1" s="1"/>
  <c r="AW1299" i="1"/>
  <c r="AX1299" i="1" s="1"/>
  <c r="AW1607" i="1"/>
  <c r="AX1607" i="1" s="1"/>
  <c r="AW1938" i="1"/>
  <c r="AX1938" i="1" s="1"/>
  <c r="AW302" i="1"/>
  <c r="AX302" i="1" s="1"/>
  <c r="AW881" i="1"/>
  <c r="AX881" i="1" s="1"/>
  <c r="AW1190" i="1"/>
  <c r="AX1190" i="1" s="1"/>
  <c r="AW1498" i="1"/>
  <c r="AX1498" i="1" s="1"/>
  <c r="AW1718" i="1"/>
  <c r="AX1718" i="1" s="1"/>
  <c r="AW2027" i="1"/>
  <c r="AX2027" i="1" s="1"/>
  <c r="AW104" i="1"/>
  <c r="AW659" i="1"/>
  <c r="AX659" i="1" s="1"/>
  <c r="AW1014" i="1"/>
  <c r="AX1014" i="1" s="1"/>
  <c r="AW1323" i="1"/>
  <c r="AX1323" i="1" s="1"/>
  <c r="AW1719" i="1"/>
  <c r="AX1719" i="1" s="1"/>
  <c r="AW19" i="1"/>
  <c r="AX19" i="1" s="1"/>
  <c r="AW41" i="1"/>
  <c r="AX41" i="1" s="1"/>
  <c r="AW63" i="1"/>
  <c r="AX63" i="1"/>
  <c r="AW85" i="1"/>
  <c r="AX85" i="1" s="1"/>
  <c r="AW107" i="1"/>
  <c r="AX107" i="1" s="1"/>
  <c r="AW129" i="1"/>
  <c r="AX129" i="1" s="1"/>
  <c r="AW151" i="1"/>
  <c r="AX151" i="1" s="1"/>
  <c r="AW173" i="1"/>
  <c r="AX173" i="1" s="1"/>
  <c r="AW196" i="1"/>
  <c r="AX196" i="1" s="1"/>
  <c r="AW218" i="1"/>
  <c r="AX218" i="1" s="1"/>
  <c r="AW240" i="1"/>
  <c r="AX240" i="1" s="1"/>
  <c r="AW262" i="1"/>
  <c r="AX262" i="1"/>
  <c r="AW284" i="1"/>
  <c r="AX284" i="1" s="1"/>
  <c r="AW306" i="1"/>
  <c r="AX306" i="1" s="1"/>
  <c r="AW328" i="1"/>
  <c r="AX328" i="1" s="1"/>
  <c r="AW351" i="1"/>
  <c r="AX351" i="1" s="1"/>
  <c r="AW373" i="1"/>
  <c r="AX373" i="1" s="1"/>
  <c r="AW395" i="1"/>
  <c r="AX395" i="1" s="1"/>
  <c r="AW418" i="1"/>
  <c r="AW440" i="1"/>
  <c r="AX440" i="1" s="1"/>
  <c r="AW462" i="1"/>
  <c r="AX462" i="1" s="1"/>
  <c r="AW484" i="1"/>
  <c r="AW507" i="1"/>
  <c r="AX507" i="1" s="1"/>
  <c r="AW529" i="1"/>
  <c r="AX529" i="1" s="1"/>
  <c r="AW551" i="1"/>
  <c r="AX551" i="1" s="1"/>
  <c r="AW573" i="1"/>
  <c r="AX573" i="1" s="1"/>
  <c r="AW595" i="1"/>
  <c r="AX595" i="1" s="1"/>
  <c r="AW618" i="1"/>
  <c r="AW640" i="1"/>
  <c r="AX640" i="1"/>
  <c r="AW662" i="1"/>
  <c r="AX662" i="1" s="1"/>
  <c r="AW684" i="1"/>
  <c r="AX684" i="1" s="1"/>
  <c r="AW706" i="1"/>
  <c r="AW729" i="1"/>
  <c r="AX729" i="1" s="1"/>
  <c r="AW752" i="1"/>
  <c r="AX752" i="1" s="1"/>
  <c r="AW774" i="1"/>
  <c r="AX774" i="1" s="1"/>
  <c r="AW796" i="1"/>
  <c r="AX796" i="1" s="1"/>
  <c r="AW818" i="1"/>
  <c r="AX818" i="1" s="1"/>
  <c r="BA840" i="1"/>
  <c r="AU840" i="1"/>
  <c r="AW862" i="1"/>
  <c r="AX862" i="1" s="1"/>
  <c r="AW885" i="1"/>
  <c r="AX885" i="1" s="1"/>
  <c r="AW907" i="1"/>
  <c r="AX907" i="1" s="1"/>
  <c r="AW929" i="1"/>
  <c r="AX929" i="1" s="1"/>
  <c r="AW951" i="1"/>
  <c r="AW973" i="1"/>
  <c r="AX973" i="1" s="1"/>
  <c r="AW995" i="1"/>
  <c r="AX995" i="1" s="1"/>
  <c r="AW1017" i="1"/>
  <c r="AW1040" i="1"/>
  <c r="AX1040" i="1" s="1"/>
  <c r="AW1062" i="1"/>
  <c r="AX1062" i="1" s="1"/>
  <c r="AW1084" i="1"/>
  <c r="AX1084" i="1" s="1"/>
  <c r="AW1106" i="1"/>
  <c r="AX1106" i="1" s="1"/>
  <c r="AW525" i="1"/>
  <c r="AX525" i="1" s="1"/>
  <c r="AW1150" i="1"/>
  <c r="AX1150" i="1" s="1"/>
  <c r="AW1172" i="1"/>
  <c r="AX1172" i="1" s="1"/>
  <c r="AW1194" i="1"/>
  <c r="AX1194" i="1" s="1"/>
  <c r="AW1216" i="1"/>
  <c r="AX1216" i="1" s="1"/>
  <c r="AW1238" i="1"/>
  <c r="AX1238" i="1" s="1"/>
  <c r="AW1260" i="1"/>
  <c r="AX1260" i="1" s="1"/>
  <c r="AW1282" i="1"/>
  <c r="AX1282" i="1" s="1"/>
  <c r="AW1304" i="1"/>
  <c r="AX1304" i="1" s="1"/>
  <c r="AW1326" i="1"/>
  <c r="AX1326" i="1" s="1"/>
  <c r="AW1348" i="1"/>
  <c r="AX1348" i="1" s="1"/>
  <c r="AW1370" i="1"/>
  <c r="AX1370" i="1" s="1"/>
  <c r="AW1392" i="1"/>
  <c r="AX1392" i="1" s="1"/>
  <c r="AW1414" i="1"/>
  <c r="AX1414" i="1" s="1"/>
  <c r="AW1436" i="1"/>
  <c r="AX1436" i="1" s="1"/>
  <c r="AW1458" i="1"/>
  <c r="AX1458" i="1" s="1"/>
  <c r="AW1480" i="1"/>
  <c r="AX1480" i="1" s="1"/>
  <c r="AW1502" i="1"/>
  <c r="AX1502" i="1" s="1"/>
  <c r="AW1524" i="1"/>
  <c r="AX1524" i="1" s="1"/>
  <c r="AW1546" i="1"/>
  <c r="AX1546" i="1" s="1"/>
  <c r="AW1568" i="1"/>
  <c r="AX1568" i="1" s="1"/>
  <c r="AW1590" i="1"/>
  <c r="AX1590" i="1" s="1"/>
  <c r="AW1612" i="1"/>
  <c r="AX1612" i="1" s="1"/>
  <c r="AW1634" i="1"/>
  <c r="AX1634" i="1" s="1"/>
  <c r="AW1656" i="1"/>
  <c r="AX1656" i="1" s="1"/>
  <c r="AW1678" i="1"/>
  <c r="AX1678" i="1" s="1"/>
  <c r="AW1700" i="1"/>
  <c r="AX1700" i="1" s="1"/>
  <c r="AW1722" i="1"/>
  <c r="AX1722" i="1" s="1"/>
  <c r="AW1744" i="1"/>
  <c r="AX1744" i="1" s="1"/>
  <c r="AW1766" i="1"/>
  <c r="AX1766" i="1" s="1"/>
  <c r="AW1789" i="1"/>
  <c r="AX1789" i="1" s="1"/>
  <c r="AW1811" i="1"/>
  <c r="AX1811" i="1" s="1"/>
  <c r="AW1833" i="1"/>
  <c r="AX1833" i="1" s="1"/>
  <c r="AW1855" i="1"/>
  <c r="AW1877" i="1"/>
  <c r="AX1877" i="1" s="1"/>
  <c r="AW1899" i="1"/>
  <c r="AX1899" i="1"/>
  <c r="AW1921" i="1"/>
  <c r="AX1921" i="1" s="1"/>
  <c r="AW1943" i="1"/>
  <c r="AX1943" i="1" s="1"/>
  <c r="AW1965" i="1"/>
  <c r="AX1965" i="1" s="1"/>
  <c r="AW1987" i="1"/>
  <c r="AX1987" i="1" s="1"/>
  <c r="AW2009" i="1"/>
  <c r="AW2031" i="1"/>
  <c r="AX2031" i="1" s="1"/>
  <c r="AW2053" i="1"/>
  <c r="AX2053" i="1" s="1"/>
  <c r="AW2075" i="1"/>
  <c r="AW2097" i="1"/>
  <c r="AX2097" i="1" s="1"/>
  <c r="AW2119" i="1"/>
  <c r="AX2119" i="1" s="1"/>
  <c r="AW2141" i="1"/>
  <c r="AX2141" i="1" s="1"/>
  <c r="AW556" i="1"/>
  <c r="AX556" i="1" s="1"/>
  <c r="AW616" i="1"/>
  <c r="AW916" i="1"/>
  <c r="AX916" i="1" s="1"/>
  <c r="AW1533" i="1"/>
  <c r="AX1533" i="1" s="1"/>
  <c r="AW183" i="1"/>
  <c r="AX183" i="1"/>
  <c r="AW739" i="1"/>
  <c r="AX739" i="1"/>
  <c r="AW1402" i="1"/>
  <c r="AX1402" i="1" s="1"/>
  <c r="AW606" i="1"/>
  <c r="AX606" i="1"/>
  <c r="AW1337" i="1"/>
  <c r="AX1337" i="1" s="1"/>
  <c r="AW53" i="1"/>
  <c r="AX53" i="1" s="1"/>
  <c r="AW430" i="1"/>
  <c r="AX430" i="1" s="1"/>
  <c r="AW897" i="1"/>
  <c r="AX897" i="1" s="1"/>
  <c r="AW1558" i="1"/>
  <c r="AX1558" i="1" s="1"/>
  <c r="AW120" i="1"/>
  <c r="AW498" i="1"/>
  <c r="AX498" i="1" s="1"/>
  <c r="AW809" i="1"/>
  <c r="AX809" i="1" s="1"/>
  <c r="AW49" i="1"/>
  <c r="AX49" i="1" s="1"/>
  <c r="AW1449" i="1"/>
  <c r="AX1449" i="1" s="1"/>
  <c r="AW1713" i="1"/>
  <c r="AX1713" i="1" s="1"/>
  <c r="AW235" i="1"/>
  <c r="AX235" i="1" s="1"/>
  <c r="AW56" i="1"/>
  <c r="AX56" i="1" s="1"/>
  <c r="AW233" i="1"/>
  <c r="AX233" i="1" s="1"/>
  <c r="AW388" i="1"/>
  <c r="AW588" i="1"/>
  <c r="AX588" i="1" s="1"/>
  <c r="AW789" i="1"/>
  <c r="AX789" i="1" s="1"/>
  <c r="AW944" i="1"/>
  <c r="AX944" i="1" s="1"/>
  <c r="AW1077" i="1"/>
  <c r="AW1231" i="1"/>
  <c r="AX1231" i="1" s="1"/>
  <c r="AW1363" i="1"/>
  <c r="AX1363" i="1" s="1"/>
  <c r="AW1539" i="1"/>
  <c r="AX1539" i="1" s="1"/>
  <c r="AW1671" i="1"/>
  <c r="AX1671" i="1" s="1"/>
  <c r="AW1826" i="1"/>
  <c r="AX1826" i="1" s="1"/>
  <c r="AW2002" i="1"/>
  <c r="AX2002" i="1" s="1"/>
  <c r="AW456" i="1"/>
  <c r="AX456" i="1" s="1"/>
  <c r="AW812" i="1"/>
  <c r="AX812" i="1"/>
  <c r="AW1166" i="1"/>
  <c r="AX1166" i="1" s="1"/>
  <c r="AW1474" i="1"/>
  <c r="AX1474" i="1" s="1"/>
  <c r="AW1827" i="1"/>
  <c r="AX1827" i="1" s="1"/>
  <c r="AW102" i="1"/>
  <c r="AX102" i="1" s="1"/>
  <c r="AW435" i="1"/>
  <c r="AX435" i="1" s="1"/>
  <c r="AW635" i="1"/>
  <c r="AX635" i="1" s="1"/>
  <c r="AW879" i="1"/>
  <c r="AX879" i="1" s="1"/>
  <c r="AW1123" i="1"/>
  <c r="AX1123" i="1" s="1"/>
  <c r="AW1343" i="1"/>
  <c r="AX1343" i="1" s="1"/>
  <c r="AW1585" i="1"/>
  <c r="AX1585" i="1" s="1"/>
  <c r="AW1828" i="1"/>
  <c r="AX1828" i="1" s="1"/>
  <c r="AW2048" i="1"/>
  <c r="AX2048" i="1" s="1"/>
  <c r="AW37" i="1"/>
  <c r="AX37" i="1"/>
  <c r="AW369" i="1"/>
  <c r="AX369" i="1"/>
  <c r="AW680" i="1"/>
  <c r="AX680" i="1" s="1"/>
  <c r="AW1036" i="1"/>
  <c r="AX1036" i="1" s="1"/>
  <c r="AW1344" i="1"/>
  <c r="AX1344" i="1" s="1"/>
  <c r="AW1696" i="1"/>
  <c r="AX1696" i="1" s="1"/>
  <c r="AW485" i="1"/>
  <c r="AX485" i="1" s="1"/>
  <c r="AW303" i="1"/>
  <c r="AX303" i="1" s="1"/>
  <c r="AW504" i="1"/>
  <c r="AX504" i="1" s="1"/>
  <c r="AW637" i="1"/>
  <c r="AX637" i="1"/>
  <c r="AW815" i="1"/>
  <c r="AX815" i="1" s="1"/>
  <c r="AW904" i="1"/>
  <c r="AX904" i="1" s="1"/>
  <c r="AW1059" i="1"/>
  <c r="AX1059" i="1" s="1"/>
  <c r="AW1191" i="1"/>
  <c r="AX1191" i="1" s="1"/>
  <c r="AW1345" i="1"/>
  <c r="AX1345" i="1" s="1"/>
  <c r="AW1499" i="1"/>
  <c r="AX1499" i="1" s="1"/>
  <c r="AW1785" i="1"/>
  <c r="AX1785" i="1" s="1"/>
  <c r="AW20" i="1"/>
  <c r="AX20" i="1" s="1"/>
  <c r="AW42" i="1"/>
  <c r="AX42" i="1" s="1"/>
  <c r="AW64" i="1"/>
  <c r="AX64" i="1" s="1"/>
  <c r="AW86" i="1"/>
  <c r="AX86" i="1" s="1"/>
  <c r="AW130" i="1"/>
  <c r="AX130" i="1" s="1"/>
  <c r="AW152" i="1"/>
  <c r="AX152" i="1"/>
  <c r="AW174" i="1"/>
  <c r="AX174" i="1" s="1"/>
  <c r="AW219" i="1"/>
  <c r="AX219" i="1" s="1"/>
  <c r="AW241" i="1"/>
  <c r="AX241" i="1" s="1"/>
  <c r="AW263" i="1"/>
  <c r="AW285" i="1"/>
  <c r="AX285" i="1" s="1"/>
  <c r="AW329" i="1"/>
  <c r="AX329" i="1" s="1"/>
  <c r="AW352" i="1"/>
  <c r="AX352" i="1" s="1"/>
  <c r="AW396" i="1"/>
  <c r="AX396" i="1" s="1"/>
  <c r="AW419" i="1"/>
  <c r="AX419" i="1" s="1"/>
  <c r="AW441" i="1"/>
  <c r="AX441" i="1" s="1"/>
  <c r="AW463" i="1"/>
  <c r="AX463" i="1"/>
  <c r="AW1076" i="1"/>
  <c r="AX1076" i="1" s="1"/>
  <c r="AW508" i="1"/>
  <c r="AX508" i="1" s="1"/>
  <c r="AW530" i="1"/>
  <c r="AX530" i="1" s="1"/>
  <c r="AW552" i="1"/>
  <c r="AX552" i="1" s="1"/>
  <c r="AW574" i="1"/>
  <c r="AX574" i="1" s="1"/>
  <c r="AW596" i="1"/>
  <c r="AX596" i="1"/>
  <c r="AW619" i="1"/>
  <c r="AX619" i="1" s="1"/>
  <c r="AW641" i="1"/>
  <c r="AX641" i="1" s="1"/>
  <c r="AW663" i="1"/>
  <c r="AX663" i="1" s="1"/>
  <c r="AW1382" i="1"/>
  <c r="AX1382" i="1" s="1"/>
  <c r="AW708" i="1"/>
  <c r="AW730" i="1"/>
  <c r="AX730" i="1" s="1"/>
  <c r="AW753" i="1"/>
  <c r="AX753" i="1" s="1"/>
  <c r="AW775" i="1"/>
  <c r="AX775" i="1" s="1"/>
  <c r="AW797" i="1"/>
  <c r="AX797" i="1" s="1"/>
  <c r="AW819" i="1"/>
  <c r="AX819" i="1"/>
  <c r="AW841" i="1"/>
  <c r="AX841" i="1" s="1"/>
  <c r="AW863" i="1"/>
  <c r="AX863" i="1" s="1"/>
  <c r="AW886" i="1"/>
  <c r="AX886" i="1" s="1"/>
  <c r="AW908" i="1"/>
  <c r="AX908" i="1" s="1"/>
  <c r="AW930" i="1"/>
  <c r="AX930" i="1" s="1"/>
  <c r="AW952" i="1"/>
  <c r="AX952" i="1" s="1"/>
  <c r="AW974" i="1"/>
  <c r="AX974" i="1" s="1"/>
  <c r="AW996" i="1"/>
  <c r="AX996" i="1"/>
  <c r="AW1018" i="1"/>
  <c r="AX1018" i="1"/>
  <c r="AW1041" i="1"/>
  <c r="AX1041" i="1" s="1"/>
  <c r="AW1063" i="1"/>
  <c r="AX1063" i="1" s="1"/>
  <c r="AW1085" i="1"/>
  <c r="AX1085" i="1" s="1"/>
  <c r="AW1107" i="1"/>
  <c r="AX1107" i="1" s="1"/>
  <c r="AW1129" i="1"/>
  <c r="AX1129" i="1" s="1"/>
  <c r="AW1151" i="1"/>
  <c r="AX1151" i="1" s="1"/>
  <c r="AW1173" i="1"/>
  <c r="AX1173" i="1" s="1"/>
  <c r="AW1195" i="1"/>
  <c r="AX1195" i="1" s="1"/>
  <c r="AW1217" i="1"/>
  <c r="AX1217" i="1" s="1"/>
  <c r="AW1239" i="1"/>
  <c r="AX1239" i="1" s="1"/>
  <c r="AW1261" i="1"/>
  <c r="AX1261" i="1" s="1"/>
  <c r="AW1283" i="1"/>
  <c r="AX1283" i="1" s="1"/>
  <c r="AW1305" i="1"/>
  <c r="AX1305" i="1" s="1"/>
  <c r="AW1349" i="1"/>
  <c r="AX1349" i="1" s="1"/>
  <c r="AW1371" i="1"/>
  <c r="AX1371" i="1" s="1"/>
  <c r="AW1393" i="1"/>
  <c r="AX1393" i="1" s="1"/>
  <c r="AW1415" i="1"/>
  <c r="AX1415" i="1" s="1"/>
  <c r="AW1437" i="1"/>
  <c r="AX1437" i="1" s="1"/>
  <c r="AW1459" i="1"/>
  <c r="AX1459" i="1" s="1"/>
  <c r="AW1481" i="1"/>
  <c r="AX1481" i="1" s="1"/>
  <c r="AW1503" i="1"/>
  <c r="AX1503" i="1" s="1"/>
  <c r="AW1547" i="1"/>
  <c r="AX1547" i="1" s="1"/>
  <c r="AW1569" i="1"/>
  <c r="AX1569" i="1" s="1"/>
  <c r="AW1591" i="1"/>
  <c r="AX1591" i="1" s="1"/>
  <c r="AW1613" i="1"/>
  <c r="AX1613" i="1" s="1"/>
  <c r="AW1635" i="1"/>
  <c r="AX1635" i="1" s="1"/>
  <c r="AW1657" i="1"/>
  <c r="AX1657" i="1" s="1"/>
  <c r="AW1679" i="1"/>
  <c r="AX1679" i="1" s="1"/>
  <c r="AW1701" i="1"/>
  <c r="AX1701" i="1" s="1"/>
  <c r="AW1723" i="1"/>
  <c r="AX1723" i="1" s="1"/>
  <c r="AW1745" i="1"/>
  <c r="AX1745" i="1" s="1"/>
  <c r="AW1767" i="1"/>
  <c r="AX1767" i="1" s="1"/>
  <c r="AW1790" i="1"/>
  <c r="AX1790" i="1" s="1"/>
  <c r="AW1812" i="1"/>
  <c r="AX1812" i="1" s="1"/>
  <c r="AW1834" i="1"/>
  <c r="AX1834" i="1" s="1"/>
  <c r="AW1856" i="1"/>
  <c r="AX1856" i="1" s="1"/>
  <c r="AW1878" i="1"/>
  <c r="AX1878" i="1" s="1"/>
  <c r="AW1900" i="1"/>
  <c r="AX1900" i="1" s="1"/>
  <c r="AW1922" i="1"/>
  <c r="AX1922" i="1" s="1"/>
  <c r="AW1944" i="1"/>
  <c r="AX1944" i="1" s="1"/>
  <c r="AW1966" i="1"/>
  <c r="AX1966" i="1" s="1"/>
  <c r="AW1988" i="1"/>
  <c r="AX1988" i="1" s="1"/>
  <c r="AW2010" i="1"/>
  <c r="AX2010" i="1" s="1"/>
  <c r="AW2032" i="1"/>
  <c r="AX2032" i="1" s="1"/>
  <c r="AW2054" i="1"/>
  <c r="AX2054" i="1"/>
  <c r="AW2076" i="1"/>
  <c r="AX2076" i="1" s="1"/>
  <c r="AW2098" i="1"/>
  <c r="AX2098" i="1" s="1"/>
  <c r="AW2120" i="1"/>
  <c r="AX2120" i="1" s="1"/>
  <c r="AW2142" i="1"/>
  <c r="AX2142" i="1" s="1"/>
  <c r="AW715" i="1"/>
  <c r="AX715" i="1" s="1"/>
  <c r="AW880" i="1"/>
  <c r="AX880" i="1" s="1"/>
  <c r="AW1004" i="1"/>
  <c r="AX1004" i="1" s="1"/>
  <c r="AW1621" i="1"/>
  <c r="AX1621" i="1" s="1"/>
  <c r="AW161" i="1"/>
  <c r="AX161" i="1"/>
  <c r="AW494" i="1"/>
  <c r="AX494" i="1" s="1"/>
  <c r="AW961" i="1"/>
  <c r="AX961" i="1" s="1"/>
  <c r="AW1512" i="1"/>
  <c r="AX1512" i="1" s="1"/>
  <c r="AW295" i="1"/>
  <c r="AX295" i="1" s="1"/>
  <c r="AW540" i="1"/>
  <c r="AX540" i="1" s="1"/>
  <c r="AW807" i="1"/>
  <c r="AX807" i="1" s="1"/>
  <c r="AW1183" i="1"/>
  <c r="AX1183" i="1" s="1"/>
  <c r="AW1667" i="1"/>
  <c r="AX1667" i="1" s="1"/>
  <c r="AW497" i="1"/>
  <c r="AX497" i="1" s="1"/>
  <c r="AW1228" i="1"/>
  <c r="AX1228" i="1" s="1"/>
  <c r="AW453" i="1"/>
  <c r="AX453" i="1" s="1"/>
  <c r="AW144" i="1"/>
  <c r="AX144" i="1"/>
  <c r="AW255" i="1"/>
  <c r="AX255" i="1" s="1"/>
  <c r="AW433" i="1"/>
  <c r="AX433" i="1" s="1"/>
  <c r="AW544" i="1"/>
  <c r="AX544" i="1" s="1"/>
  <c r="AW633" i="1"/>
  <c r="AX633" i="1" s="1"/>
  <c r="AW745" i="1"/>
  <c r="AX745" i="1" s="1"/>
  <c r="AW833" i="1"/>
  <c r="AX833" i="1" s="1"/>
  <c r="AW966" i="1"/>
  <c r="AX966" i="1" s="1"/>
  <c r="AW1010" i="1"/>
  <c r="AX1010" i="1" s="1"/>
  <c r="AW1187" i="1"/>
  <c r="AX1187" i="1" s="1"/>
  <c r="AW1319" i="1"/>
  <c r="AX1319" i="1" s="1"/>
  <c r="AW1407" i="1"/>
  <c r="AX1407" i="1" s="1"/>
  <c r="AW1561" i="1"/>
  <c r="AX1561" i="1" s="1"/>
  <c r="AW1649" i="1"/>
  <c r="AX1649" i="1" s="1"/>
  <c r="AW1759" i="1"/>
  <c r="AX1759" i="1" s="1"/>
  <c r="AW1870" i="1"/>
  <c r="AX1870" i="1" s="1"/>
  <c r="AW1980" i="1"/>
  <c r="AX1980" i="1" s="1"/>
  <c r="AW2046" i="1"/>
  <c r="AX2046" i="1" s="1"/>
  <c r="AW2090" i="1"/>
  <c r="AX2090" i="1" s="1"/>
  <c r="AW35" i="1"/>
  <c r="AX35" i="1" s="1"/>
  <c r="AW167" i="1"/>
  <c r="AX167" i="1" s="1"/>
  <c r="AW256" i="1"/>
  <c r="AX256" i="1" s="1"/>
  <c r="AW367" i="1"/>
  <c r="AX367" i="1" s="1"/>
  <c r="AW501" i="1"/>
  <c r="AX501" i="1" s="1"/>
  <c r="AW589" i="1"/>
  <c r="AX589" i="1" s="1"/>
  <c r="AW678" i="1"/>
  <c r="AX678" i="1" s="1"/>
  <c r="AW790" i="1"/>
  <c r="AX790" i="1" s="1"/>
  <c r="AW901" i="1"/>
  <c r="AX901" i="1" s="1"/>
  <c r="AW967" i="1"/>
  <c r="AX967" i="1" s="1"/>
  <c r="AW1513" i="1"/>
  <c r="AX1513" i="1" s="1"/>
  <c r="AW1188" i="1"/>
  <c r="AX1188" i="1" s="1"/>
  <c r="AW1254" i="1"/>
  <c r="AX1254" i="1" s="1"/>
  <c r="AW1298" i="1"/>
  <c r="AX1298" i="1" s="1"/>
  <c r="AW1386" i="1"/>
  <c r="AX1386" i="1" s="1"/>
  <c r="AW1496" i="1"/>
  <c r="AX1496" i="1" s="1"/>
  <c r="AW1606" i="1"/>
  <c r="AX1606" i="1" s="1"/>
  <c r="AW1672" i="1"/>
  <c r="AX1672" i="1" s="1"/>
  <c r="AW1738" i="1"/>
  <c r="AX1738" i="1" s="1"/>
  <c r="AW1871" i="1"/>
  <c r="AX1871" i="1" s="1"/>
  <c r="AW1937" i="1"/>
  <c r="AX1937" i="1" s="1"/>
  <c r="AW2025" i="1"/>
  <c r="AX2025" i="1" s="1"/>
  <c r="AW2113" i="1"/>
  <c r="AX2113" i="1" s="1"/>
  <c r="AW347" i="1"/>
  <c r="AX347" i="1"/>
  <c r="AU8" i="1"/>
  <c r="BA8" i="1"/>
  <c r="AW80" i="1"/>
  <c r="AX80" i="1"/>
  <c r="AW213" i="1"/>
  <c r="AX213" i="1" s="1"/>
  <c r="AW390" i="1"/>
  <c r="AX390" i="1" s="1"/>
  <c r="AW502" i="1"/>
  <c r="AX502" i="1" s="1"/>
  <c r="AW363" i="1"/>
  <c r="AX363" i="1"/>
  <c r="AW724" i="1"/>
  <c r="AX724" i="1" s="1"/>
  <c r="AW835" i="1"/>
  <c r="AX835" i="1" s="1"/>
  <c r="AW946" i="1"/>
  <c r="AX946" i="1" s="1"/>
  <c r="AW1057" i="1"/>
  <c r="AX1057" i="1"/>
  <c r="AW1167" i="1"/>
  <c r="AX1167" i="1" s="1"/>
  <c r="AW1321" i="1"/>
  <c r="AX1321" i="1" s="1"/>
  <c r="AW1387" i="1"/>
  <c r="AX1387" i="1" s="1"/>
  <c r="AW1519" i="1"/>
  <c r="AX1519" i="1" s="1"/>
  <c r="AW1651" i="1"/>
  <c r="AX1651" i="1" s="1"/>
  <c r="AW1761" i="1"/>
  <c r="AX1761" i="1"/>
  <c r="AW1916" i="1"/>
  <c r="AX1916" i="1" s="1"/>
  <c r="AW2092" i="1"/>
  <c r="AX2092" i="1" s="1"/>
  <c r="AW81" i="1"/>
  <c r="AX81" i="1" s="1"/>
  <c r="AW236" i="1"/>
  <c r="AX236" i="1"/>
  <c r="AW280" i="1"/>
  <c r="AX280" i="1" s="1"/>
  <c r="AW391" i="1"/>
  <c r="AX391" i="1" s="1"/>
  <c r="AW458" i="1"/>
  <c r="AX458" i="1" s="1"/>
  <c r="AW547" i="1"/>
  <c r="AX547" i="1" s="1"/>
  <c r="AW658" i="1"/>
  <c r="AX658" i="1" s="1"/>
  <c r="AW725" i="1"/>
  <c r="AX725" i="1"/>
  <c r="AW858" i="1"/>
  <c r="AX858" i="1" s="1"/>
  <c r="AW947" i="1"/>
  <c r="AX947" i="1" s="1"/>
  <c r="AW1013" i="1"/>
  <c r="AX1013" i="1" s="1"/>
  <c r="AW1102" i="1"/>
  <c r="AX1102" i="1" s="1"/>
  <c r="AW1212" i="1"/>
  <c r="AX1212" i="1" s="1"/>
  <c r="AW1300" i="1"/>
  <c r="AX1300" i="1" s="1"/>
  <c r="AW1366" i="1"/>
  <c r="AX1366" i="1" s="1"/>
  <c r="AW1520" i="1"/>
  <c r="AX1520" i="1" s="1"/>
  <c r="AW1608" i="1"/>
  <c r="AX1608" i="1" s="1"/>
  <c r="AW1652" i="1"/>
  <c r="AX1652" i="1" s="1"/>
  <c r="AW1762" i="1"/>
  <c r="AX1762" i="1"/>
  <c r="AW1895" i="1"/>
  <c r="AX1895" i="1"/>
  <c r="AW1961" i="1"/>
  <c r="AX1961" i="1" s="1"/>
  <c r="AW2005" i="1"/>
  <c r="AX2005" i="1" s="1"/>
  <c r="AW2093" i="1"/>
  <c r="AX2093" i="1" s="1"/>
  <c r="AW2137" i="1"/>
  <c r="AX2137" i="1" s="1"/>
  <c r="AW481" i="1"/>
  <c r="AX481" i="1"/>
  <c r="AW749" i="1"/>
  <c r="AX749" i="1" s="1"/>
  <c r="AW1037" i="1"/>
  <c r="AX1037" i="1" s="1"/>
  <c r="AW1279" i="1"/>
  <c r="AX1279" i="1" s="1"/>
  <c r="AW1565" i="1"/>
  <c r="AX1565" i="1" s="1"/>
  <c r="AW1874" i="1"/>
  <c r="AX1874" i="1" s="1"/>
  <c r="AW21" i="1"/>
  <c r="AX21" i="1" s="1"/>
  <c r="AW43" i="1"/>
  <c r="AX43" i="1" s="1"/>
  <c r="AW65" i="1"/>
  <c r="AX65" i="1" s="1"/>
  <c r="AW87" i="1"/>
  <c r="AX87" i="1"/>
  <c r="AW2091" i="1"/>
  <c r="AX2091" i="1" s="1"/>
  <c r="AW131" i="1"/>
  <c r="AX131" i="1" s="1"/>
  <c r="AW153" i="1"/>
  <c r="AX153" i="1" s="1"/>
  <c r="AW175" i="1"/>
  <c r="AX175" i="1" s="1"/>
  <c r="AW198" i="1"/>
  <c r="AX198" i="1" s="1"/>
  <c r="AW242" i="1"/>
  <c r="AX242" i="1" s="1"/>
  <c r="AW264" i="1"/>
  <c r="AX264" i="1" s="1"/>
  <c r="AW286" i="1"/>
  <c r="AX286" i="1" s="1"/>
  <c r="AW308" i="1"/>
  <c r="AX308" i="1" s="1"/>
  <c r="AW330" i="1"/>
  <c r="AX330" i="1" s="1"/>
  <c r="AW353" i="1"/>
  <c r="AX353" i="1" s="1"/>
  <c r="AW375" i="1"/>
  <c r="AX375" i="1" s="1"/>
  <c r="AW397" i="1"/>
  <c r="AX397" i="1" s="1"/>
  <c r="AW420" i="1"/>
  <c r="AX420" i="1"/>
  <c r="AW442" i="1"/>
  <c r="AX442" i="1" s="1"/>
  <c r="AW464" i="1"/>
  <c r="AX464" i="1" s="1"/>
  <c r="AW38" i="1"/>
  <c r="AW509" i="1"/>
  <c r="AX509" i="1" s="1"/>
  <c r="AW531" i="1"/>
  <c r="AX531" i="1" s="1"/>
  <c r="AW553" i="1"/>
  <c r="AX553" i="1" s="1"/>
  <c r="AW575" i="1"/>
  <c r="AX575" i="1" s="1"/>
  <c r="AW597" i="1"/>
  <c r="AX597" i="1" s="1"/>
  <c r="AW620" i="1"/>
  <c r="AX620" i="1" s="1"/>
  <c r="AW642" i="1"/>
  <c r="AX642" i="1" s="1"/>
  <c r="AW664" i="1"/>
  <c r="AX664" i="1" s="1"/>
  <c r="AW686" i="1"/>
  <c r="AX686" i="1" s="1"/>
  <c r="AW709" i="1"/>
  <c r="AX709" i="1" s="1"/>
  <c r="AW731" i="1"/>
  <c r="AX731" i="1" s="1"/>
  <c r="AW754" i="1"/>
  <c r="AX754" i="1" s="1"/>
  <c r="AW776" i="1"/>
  <c r="AX776" i="1" s="1"/>
  <c r="AW798" i="1"/>
  <c r="AX798" i="1" s="1"/>
  <c r="AW820" i="1"/>
  <c r="AX820" i="1" s="1"/>
  <c r="AW842" i="1"/>
  <c r="AX842" i="1" s="1"/>
  <c r="AW864" i="1"/>
  <c r="AX864" i="1" s="1"/>
  <c r="AW887" i="1"/>
  <c r="AX887" i="1" s="1"/>
  <c r="AW909" i="1"/>
  <c r="AX909" i="1" s="1"/>
  <c r="AW931" i="1"/>
  <c r="AX931" i="1" s="1"/>
  <c r="AW953" i="1"/>
  <c r="AX953" i="1" s="1"/>
  <c r="AW975" i="1"/>
  <c r="AX975" i="1" s="1"/>
  <c r="AW997" i="1"/>
  <c r="AX997" i="1" s="1"/>
  <c r="AW1019" i="1"/>
  <c r="AX1019" i="1" s="1"/>
  <c r="AW1042" i="1"/>
  <c r="AX1042" i="1" s="1"/>
  <c r="AW1064" i="1"/>
  <c r="AX1064" i="1" s="1"/>
  <c r="AW1086" i="1"/>
  <c r="AX1086" i="1" s="1"/>
  <c r="AW1108" i="1"/>
  <c r="AX1108" i="1" s="1"/>
  <c r="AW1130" i="1"/>
  <c r="AX1130" i="1" s="1"/>
  <c r="AW1152" i="1"/>
  <c r="AX1152" i="1" s="1"/>
  <c r="AW1174" i="1"/>
  <c r="AX1174" i="1" s="1"/>
  <c r="AW1196" i="1"/>
  <c r="AX1196" i="1" s="1"/>
  <c r="AW590" i="1"/>
  <c r="AX590" i="1" s="1"/>
  <c r="AW1240" i="1"/>
  <c r="AX1240" i="1" s="1"/>
  <c r="AW1262" i="1"/>
  <c r="AX1262" i="1" s="1"/>
  <c r="AW1284" i="1"/>
  <c r="AX1284" i="1" s="1"/>
  <c r="AW1306" i="1"/>
  <c r="AX1306" i="1" s="1"/>
  <c r="AW1328" i="1"/>
  <c r="AX1328" i="1" s="1"/>
  <c r="AW1350" i="1"/>
  <c r="AX1350" i="1" s="1"/>
  <c r="AW1372" i="1"/>
  <c r="AX1372" i="1" s="1"/>
  <c r="AW1394" i="1"/>
  <c r="AX1394" i="1" s="1"/>
  <c r="AW1416" i="1"/>
  <c r="AX1416" i="1" s="1"/>
  <c r="AW1438" i="1"/>
  <c r="AX1438" i="1" s="1"/>
  <c r="AW1460" i="1"/>
  <c r="AX1460" i="1" s="1"/>
  <c r="AW1482" i="1"/>
  <c r="AX1482" i="1" s="1"/>
  <c r="AW1504" i="1"/>
  <c r="AX1504" i="1" s="1"/>
  <c r="AW1526" i="1"/>
  <c r="AX1526" i="1" s="1"/>
  <c r="AW1548" i="1"/>
  <c r="AX1548" i="1" s="1"/>
  <c r="AW1570" i="1"/>
  <c r="AX1570" i="1" s="1"/>
  <c r="AW1592" i="1"/>
  <c r="AX1592" i="1" s="1"/>
  <c r="AW1614" i="1"/>
  <c r="AX1614" i="1" s="1"/>
  <c r="AW1636" i="1"/>
  <c r="AX1636" i="1" s="1"/>
  <c r="AW1658" i="1"/>
  <c r="AX1658" i="1" s="1"/>
  <c r="AW1680" i="1"/>
  <c r="AX1680" i="1" s="1"/>
  <c r="AW1702" i="1"/>
  <c r="AX1702" i="1" s="1"/>
  <c r="AW1724" i="1"/>
  <c r="AX1724" i="1" s="1"/>
  <c r="AW1746" i="1"/>
  <c r="AX1746" i="1" s="1"/>
  <c r="AW1768" i="1"/>
  <c r="AX1768" i="1" s="1"/>
  <c r="AW1791" i="1"/>
  <c r="AX1791" i="1" s="1"/>
  <c r="AW1813" i="1"/>
  <c r="AX1813" i="1" s="1"/>
  <c r="AW1835" i="1"/>
  <c r="AX1835" i="1" s="1"/>
  <c r="AW1857" i="1"/>
  <c r="AX1857" i="1" s="1"/>
  <c r="AW1879" i="1"/>
  <c r="AX1879" i="1" s="1"/>
  <c r="AW1901" i="1"/>
  <c r="AX1901" i="1" s="1"/>
  <c r="AW1923" i="1"/>
  <c r="AW1945" i="1"/>
  <c r="AX1945" i="1" s="1"/>
  <c r="AW1967" i="1"/>
  <c r="AX1967" i="1"/>
  <c r="AW1989" i="1"/>
  <c r="AW2011" i="1"/>
  <c r="AW2033" i="1"/>
  <c r="AX2033" i="1" s="1"/>
  <c r="AW2055" i="1"/>
  <c r="AX2055" i="1" s="1"/>
  <c r="AW2077" i="1"/>
  <c r="AX2077" i="1" s="1"/>
  <c r="AW2099" i="1"/>
  <c r="AX2099" i="1" s="1"/>
  <c r="AW2121" i="1"/>
  <c r="AX2121" i="1" s="1"/>
  <c r="AW2143" i="1"/>
  <c r="AX2143" i="1" s="1"/>
  <c r="AW1818" i="1"/>
  <c r="AX1818" i="1" s="1"/>
  <c r="AU741" i="1"/>
  <c r="BA741" i="1"/>
  <c r="AW827" i="1"/>
  <c r="AX827" i="1" s="1"/>
  <c r="AW1137" i="1"/>
  <c r="AX1137" i="1" s="1"/>
  <c r="AW1445" i="1"/>
  <c r="AX1445" i="1" s="1"/>
  <c r="AW1731" i="1"/>
  <c r="AX1731" i="1" s="1"/>
  <c r="AW1996" i="1"/>
  <c r="AX1996" i="1" s="1"/>
  <c r="AW272" i="1"/>
  <c r="AX272" i="1" s="1"/>
  <c r="AW472" i="1"/>
  <c r="AX472" i="1" s="1"/>
  <c r="AW694" i="1"/>
  <c r="AX694" i="1" s="1"/>
  <c r="AW939" i="1"/>
  <c r="AX939" i="1" s="1"/>
  <c r="AW1116" i="1"/>
  <c r="AX1116" i="1" s="1"/>
  <c r="AW1358" i="1"/>
  <c r="AX1358" i="1" s="1"/>
  <c r="AW1622" i="1"/>
  <c r="AX1622" i="1" s="1"/>
  <c r="AW1843" i="1"/>
  <c r="AX1843" i="1" s="1"/>
  <c r="AW2041" i="1"/>
  <c r="AW52" i="1"/>
  <c r="AX52" i="1" s="1"/>
  <c r="AW429" i="1"/>
  <c r="AX429" i="1" s="1"/>
  <c r="AW740" i="1"/>
  <c r="AX740" i="1" s="1"/>
  <c r="BA1161" i="1"/>
  <c r="AU1161" i="1"/>
  <c r="AW1535" i="1"/>
  <c r="AX1535" i="1" s="1"/>
  <c r="AW1056" i="1"/>
  <c r="AX1056" i="1" s="1"/>
  <c r="AW185" i="1"/>
  <c r="AW519" i="1"/>
  <c r="AX519" i="1" s="1"/>
  <c r="AW941" i="1"/>
  <c r="AX941" i="1" s="1"/>
  <c r="AW1404" i="1"/>
  <c r="AX1404" i="1" s="1"/>
  <c r="AW1801" i="1"/>
  <c r="AX1801" i="1" s="1"/>
  <c r="AW76" i="1"/>
  <c r="AX76" i="1" s="1"/>
  <c r="AW364" i="1"/>
  <c r="AX364" i="1" s="1"/>
  <c r="AW675" i="1"/>
  <c r="AW964" i="1"/>
  <c r="AX964" i="1" s="1"/>
  <c r="AW1207" i="1"/>
  <c r="AX1207" i="1" s="1"/>
  <c r="AW1383" i="1"/>
  <c r="AX1383" i="1" s="1"/>
  <c r="AW1537" i="1"/>
  <c r="AX1537" i="1" s="1"/>
  <c r="AW1735" i="1"/>
  <c r="AX1735" i="1" s="1"/>
  <c r="AW2022" i="1"/>
  <c r="AX2022" i="1" s="1"/>
  <c r="AW166" i="1"/>
  <c r="AW566" i="1"/>
  <c r="AX566" i="1" s="1"/>
  <c r="AW1055" i="1"/>
  <c r="AX1055" i="1" s="1"/>
  <c r="AW1583" i="1"/>
  <c r="AX1583" i="1" s="1"/>
  <c r="AW345" i="1"/>
  <c r="AX345" i="1" s="1"/>
  <c r="AW945" i="1"/>
  <c r="AX945" i="1" s="1"/>
  <c r="AW1518" i="1"/>
  <c r="AX1518" i="1" s="1"/>
  <c r="AW146" i="1"/>
  <c r="AX146" i="1" s="1"/>
  <c r="AW701" i="1"/>
  <c r="AX701" i="1" s="1"/>
  <c r="AW1211" i="1"/>
  <c r="AX1211" i="1" s="1"/>
  <c r="AW1717" i="1"/>
  <c r="AX1717" i="1" s="1"/>
  <c r="AW125" i="1"/>
  <c r="AW770" i="1"/>
  <c r="AW1432" i="1"/>
  <c r="AX1432" i="1" s="1"/>
  <c r="AW325" i="1"/>
  <c r="AX325" i="1" s="1"/>
  <c r="AW726" i="1"/>
  <c r="AX726" i="1" s="1"/>
  <c r="AW1103" i="1"/>
  <c r="AX1103" i="1" s="1"/>
  <c r="AW1433" i="1"/>
  <c r="AX1433" i="1" s="1"/>
  <c r="AW1741" i="1"/>
  <c r="AX1741" i="1" s="1"/>
  <c r="AW44" i="1"/>
  <c r="AX44" i="1" s="1"/>
  <c r="AW66" i="1"/>
  <c r="AX66" i="1" s="1"/>
  <c r="AW88" i="1"/>
  <c r="AX88" i="1" s="1"/>
  <c r="AW110" i="1"/>
  <c r="AW132" i="1"/>
  <c r="AX132" i="1" s="1"/>
  <c r="AW154" i="1"/>
  <c r="AX154" i="1" s="1"/>
  <c r="AW176" i="1"/>
  <c r="AX176" i="1" s="1"/>
  <c r="AW199" i="1"/>
  <c r="AX199" i="1" s="1"/>
  <c r="AW221" i="1"/>
  <c r="AX221" i="1" s="1"/>
  <c r="AW243" i="1"/>
  <c r="AX243" i="1" s="1"/>
  <c r="AW265" i="1"/>
  <c r="AX265" i="1" s="1"/>
  <c r="AW287" i="1"/>
  <c r="AX287" i="1" s="1"/>
  <c r="AW309" i="1"/>
  <c r="AX309" i="1" s="1"/>
  <c r="AW331" i="1"/>
  <c r="AX331" i="1" s="1"/>
  <c r="AW354" i="1"/>
  <c r="AX354" i="1" s="1"/>
  <c r="AW376" i="1"/>
  <c r="AX376" i="1" s="1"/>
  <c r="AW398" i="1"/>
  <c r="AX398" i="1" s="1"/>
  <c r="AW421" i="1"/>
  <c r="AX421" i="1" s="1"/>
  <c r="AW465" i="1"/>
  <c r="AX465" i="1" s="1"/>
  <c r="AW261" i="1"/>
  <c r="AX261" i="1" s="1"/>
  <c r="AW510" i="1"/>
  <c r="AX510" i="1" s="1"/>
  <c r="AW532" i="1"/>
  <c r="AX532" i="1" s="1"/>
  <c r="AW554" i="1"/>
  <c r="AX554" i="1" s="1"/>
  <c r="AW576" i="1"/>
  <c r="AX576" i="1" s="1"/>
  <c r="AW598" i="1"/>
  <c r="AX598" i="1" s="1"/>
  <c r="AW621" i="1"/>
  <c r="AX621" i="1" s="1"/>
  <c r="AW643" i="1"/>
  <c r="AX643" i="1" s="1"/>
  <c r="AW665" i="1"/>
  <c r="AX665" i="1" s="1"/>
  <c r="AW687" i="1"/>
  <c r="AX687" i="1" s="1"/>
  <c r="AW710" i="1"/>
  <c r="AX710" i="1" s="1"/>
  <c r="AW732" i="1"/>
  <c r="AX732" i="1" s="1"/>
  <c r="AW755" i="1"/>
  <c r="AW777" i="1"/>
  <c r="AX777" i="1" s="1"/>
  <c r="AW799" i="1"/>
  <c r="AX799" i="1" s="1"/>
  <c r="AW821" i="1"/>
  <c r="AX821" i="1" s="1"/>
  <c r="AW843" i="1"/>
  <c r="AX843" i="1" s="1"/>
  <c r="AW865" i="1"/>
  <c r="AX865" i="1" s="1"/>
  <c r="AW888" i="1"/>
  <c r="AX888" i="1" s="1"/>
  <c r="AW910" i="1"/>
  <c r="AX910" i="1" s="1"/>
  <c r="AW932" i="1"/>
  <c r="AX932" i="1" s="1"/>
  <c r="AW954" i="1"/>
  <c r="AX954" i="1" s="1"/>
  <c r="AW976" i="1"/>
  <c r="AX976" i="1" s="1"/>
  <c r="AW998" i="1"/>
  <c r="AX998" i="1"/>
  <c r="AW1020" i="1"/>
  <c r="AX1020" i="1"/>
  <c r="AW1043" i="1"/>
  <c r="AX1043" i="1" s="1"/>
  <c r="AW1065" i="1"/>
  <c r="AX1065" i="1" s="1"/>
  <c r="AW1087" i="1"/>
  <c r="AX1087" i="1"/>
  <c r="AW1109" i="1"/>
  <c r="AX1109" i="1" s="1"/>
  <c r="AW1131" i="1"/>
  <c r="AX1131" i="1" s="1"/>
  <c r="AW1153" i="1"/>
  <c r="AX1153" i="1" s="1"/>
  <c r="AW1175" i="1"/>
  <c r="AX1175" i="1" s="1"/>
  <c r="AW1197" i="1"/>
  <c r="AX1197" i="1" s="1"/>
  <c r="AW1219" i="1"/>
  <c r="AX1219" i="1" s="1"/>
  <c r="AW1241" i="1"/>
  <c r="AX1241" i="1" s="1"/>
  <c r="AW1263" i="1"/>
  <c r="AX1263" i="1" s="1"/>
  <c r="AW1285" i="1"/>
  <c r="AX1285" i="1" s="1"/>
  <c r="AW1307" i="1"/>
  <c r="AX1307" i="1" s="1"/>
  <c r="AW1329" i="1"/>
  <c r="AX1329" i="1" s="1"/>
  <c r="AW1351" i="1"/>
  <c r="AX1351" i="1" s="1"/>
  <c r="AW1373" i="1"/>
  <c r="AX1373" i="1" s="1"/>
  <c r="AW1395" i="1"/>
  <c r="AX1395" i="1" s="1"/>
  <c r="AW1417" i="1"/>
  <c r="AX1417" i="1" s="1"/>
  <c r="AW1439" i="1"/>
  <c r="AX1439" i="1" s="1"/>
  <c r="AW1461" i="1"/>
  <c r="AX1461" i="1" s="1"/>
  <c r="AW1483" i="1"/>
  <c r="AX1483" i="1" s="1"/>
  <c r="AW1505" i="1"/>
  <c r="AX1505" i="1" s="1"/>
  <c r="AW1527" i="1"/>
  <c r="AX1527" i="1" s="1"/>
  <c r="AW1549" i="1"/>
  <c r="AX1549" i="1" s="1"/>
  <c r="AW1571" i="1"/>
  <c r="AX1571" i="1" s="1"/>
  <c r="AW1593" i="1"/>
  <c r="AX1593" i="1" s="1"/>
  <c r="AW1615" i="1"/>
  <c r="AX1615" i="1" s="1"/>
  <c r="AW1637" i="1"/>
  <c r="AX1637" i="1" s="1"/>
  <c r="AW1659" i="1"/>
  <c r="AX1659" i="1" s="1"/>
  <c r="AW1681" i="1"/>
  <c r="AX1681" i="1" s="1"/>
  <c r="AW1703" i="1"/>
  <c r="AX1703" i="1" s="1"/>
  <c r="AW1725" i="1"/>
  <c r="AX1725" i="1" s="1"/>
  <c r="AW1747" i="1"/>
  <c r="AX1747" i="1" s="1"/>
  <c r="AW1769" i="1"/>
  <c r="AX1769" i="1" s="1"/>
  <c r="AW1792" i="1"/>
  <c r="AX1792" i="1" s="1"/>
  <c r="AW1814" i="1"/>
  <c r="AX1814" i="1" s="1"/>
  <c r="AW1836" i="1"/>
  <c r="AX1836" i="1" s="1"/>
  <c r="AW1858" i="1"/>
  <c r="AX1858" i="1" s="1"/>
  <c r="AW1880" i="1"/>
  <c r="AX1880" i="1" s="1"/>
  <c r="AW1902" i="1"/>
  <c r="AX1902" i="1" s="1"/>
  <c r="AW1924" i="1"/>
  <c r="AX1924" i="1"/>
  <c r="AW1946" i="1"/>
  <c r="AX1946" i="1" s="1"/>
  <c r="AW1968" i="1"/>
  <c r="AX1968" i="1" s="1"/>
  <c r="AW1990" i="1"/>
  <c r="AX1990" i="1" s="1"/>
  <c r="AW2034" i="1"/>
  <c r="AX2034" i="1" s="1"/>
  <c r="AW2056" i="1"/>
  <c r="AX2056" i="1" s="1"/>
  <c r="AW2078" i="1"/>
  <c r="AX2078" i="1" s="1"/>
  <c r="AW2100" i="1"/>
  <c r="AX2100" i="1"/>
  <c r="AW2122" i="1"/>
  <c r="AX2122" i="1" s="1"/>
  <c r="AW5" i="1"/>
  <c r="AX5" i="1" s="1"/>
  <c r="AW1027" i="1"/>
  <c r="AX1027" i="1" s="1"/>
  <c r="AW538" i="1"/>
  <c r="AX538" i="1" s="1"/>
  <c r="AW604" i="1"/>
  <c r="AX604" i="1" s="1"/>
  <c r="AW649" i="1"/>
  <c r="AX649" i="1" s="1"/>
  <c r="AW716" i="1"/>
  <c r="AX716" i="1" s="1"/>
  <c r="AW783" i="1"/>
  <c r="AX783" i="1" s="1"/>
  <c r="AW871" i="1"/>
  <c r="AX871" i="1" s="1"/>
  <c r="AW982" i="1"/>
  <c r="AX982" i="1" s="1"/>
  <c r="AW1049" i="1"/>
  <c r="AX1049" i="1" s="1"/>
  <c r="AW1093" i="1"/>
  <c r="AX1093" i="1" s="1"/>
  <c r="AW1159" i="1"/>
  <c r="AX1159" i="1" s="1"/>
  <c r="AW1247" i="1"/>
  <c r="AX1247" i="1" s="1"/>
  <c r="AW1291" i="1"/>
  <c r="AX1291" i="1" s="1"/>
  <c r="AW1357" i="1"/>
  <c r="AX1357" i="1" s="1"/>
  <c r="AW1467" i="1"/>
  <c r="AX1467" i="1" s="1"/>
  <c r="AW1577" i="1"/>
  <c r="AX1577" i="1" s="1"/>
  <c r="AW1643" i="1"/>
  <c r="AX1643" i="1" s="1"/>
  <c r="AW1687" i="1"/>
  <c r="AX1687" i="1" s="1"/>
  <c r="AW1753" i="1"/>
  <c r="AX1753" i="1" s="1"/>
  <c r="AW1798" i="1"/>
  <c r="AX1798" i="1" s="1"/>
  <c r="AW1842" i="1"/>
  <c r="AX1842" i="1" s="1"/>
  <c r="AW1886" i="1"/>
  <c r="AX1886" i="1" s="1"/>
  <c r="AW1930" i="1"/>
  <c r="AX1930" i="1" s="1"/>
  <c r="AW1974" i="1"/>
  <c r="AX1974" i="1" s="1"/>
  <c r="AW2040" i="1"/>
  <c r="AX2040" i="1"/>
  <c r="AW2084" i="1"/>
  <c r="AX2084" i="1" s="1"/>
  <c r="AW2128" i="1"/>
  <c r="AX2128" i="1"/>
  <c r="AW7" i="1"/>
  <c r="AX7" i="1" s="1"/>
  <c r="AW139" i="1"/>
  <c r="AX139" i="1"/>
  <c r="AW178" i="1"/>
  <c r="AX178" i="1" s="1"/>
  <c r="AW339" i="1"/>
  <c r="AX339" i="1" s="1"/>
  <c r="AW383" i="1"/>
  <c r="AX383" i="1" s="1"/>
  <c r="AW517" i="1"/>
  <c r="AX517" i="1" s="1"/>
  <c r="AW605" i="1"/>
  <c r="AX605" i="1"/>
  <c r="AW717" i="1"/>
  <c r="AX717" i="1" s="1"/>
  <c r="AW806" i="1"/>
  <c r="AX806" i="1" s="1"/>
  <c r="AW895" i="1"/>
  <c r="AX895" i="1" s="1"/>
  <c r="AW983" i="1"/>
  <c r="AX983" i="1" s="1"/>
  <c r="AW1028" i="1"/>
  <c r="AX1028" i="1" s="1"/>
  <c r="AW1072" i="1"/>
  <c r="AX1072" i="1" s="1"/>
  <c r="AW1138" i="1"/>
  <c r="AX1138" i="1" s="1"/>
  <c r="AW1226" i="1"/>
  <c r="AX1226" i="1" s="1"/>
  <c r="AW1314" i="1"/>
  <c r="AX1314" i="1" s="1"/>
  <c r="AW1446" i="1"/>
  <c r="AX1446" i="1" s="1"/>
  <c r="AW1534" i="1"/>
  <c r="AX1534" i="1" s="1"/>
  <c r="AW1600" i="1"/>
  <c r="AX1600" i="1" s="1"/>
  <c r="AW1666" i="1"/>
  <c r="AX1666" i="1" s="1"/>
  <c r="AW1732" i="1"/>
  <c r="AX1732" i="1" s="1"/>
  <c r="AW1799" i="1"/>
  <c r="AX1799" i="1" s="1"/>
  <c r="AW1887" i="1"/>
  <c r="AX1887" i="1"/>
  <c r="AW1953" i="1"/>
  <c r="AX1953" i="1" s="1"/>
  <c r="AW2019" i="1"/>
  <c r="AX2019" i="1"/>
  <c r="AW2129" i="1"/>
  <c r="AX2129" i="1" s="1"/>
  <c r="AW30" i="1"/>
  <c r="AX30" i="1"/>
  <c r="AW162" i="1"/>
  <c r="AX162" i="1" s="1"/>
  <c r="AW251" i="1"/>
  <c r="AX251" i="1" s="1"/>
  <c r="AW340" i="1"/>
  <c r="AX340" i="1"/>
  <c r="AW473" i="1"/>
  <c r="AX473" i="1"/>
  <c r="AW562" i="1"/>
  <c r="AX562" i="1" s="1"/>
  <c r="AW695" i="1"/>
  <c r="AX695" i="1" s="1"/>
  <c r="AW851" i="1"/>
  <c r="AX851" i="1" s="1"/>
  <c r="AW940" i="1"/>
  <c r="AX940" i="1" s="1"/>
  <c r="AW984" i="1"/>
  <c r="AX984" i="1" s="1"/>
  <c r="AW1029" i="1"/>
  <c r="AX1029" i="1" s="1"/>
  <c r="AW1095" i="1"/>
  <c r="AX1095" i="1" s="1"/>
  <c r="AW1205" i="1"/>
  <c r="AX1205" i="1" s="1"/>
  <c r="AW1271" i="1"/>
  <c r="AX1271" i="1" s="1"/>
  <c r="AW1381" i="1"/>
  <c r="AX1381" i="1" s="1"/>
  <c r="AW1469" i="1"/>
  <c r="AX1469" i="1" s="1"/>
  <c r="AW1557" i="1"/>
  <c r="AX1557" i="1" s="1"/>
  <c r="AW1623" i="1"/>
  <c r="AX1623" i="1" s="1"/>
  <c r="AW1711" i="1"/>
  <c r="AX1711" i="1" s="1"/>
  <c r="AW1777" i="1"/>
  <c r="AX1777" i="1" s="1"/>
  <c r="AW1844" i="1"/>
  <c r="AX1844" i="1" s="1"/>
  <c r="AW1932" i="1"/>
  <c r="AX1932" i="1" s="1"/>
  <c r="AW2108" i="1"/>
  <c r="AX2108" i="1" s="1"/>
  <c r="AW75" i="1"/>
  <c r="AX75" i="1" s="1"/>
  <c r="AW208" i="1"/>
  <c r="AX208" i="1"/>
  <c r="AW252" i="1"/>
  <c r="AX252" i="1"/>
  <c r="AW1073" i="1"/>
  <c r="AX1073" i="1"/>
  <c r="AW385" i="1"/>
  <c r="AX385" i="1"/>
  <c r="AW541" i="1"/>
  <c r="AX541" i="1" s="1"/>
  <c r="AW719" i="1"/>
  <c r="AX719" i="1"/>
  <c r="AW764" i="1"/>
  <c r="AX764" i="1"/>
  <c r="AW852" i="1"/>
  <c r="AX852" i="1" s="1"/>
  <c r="AW919" i="1"/>
  <c r="AX919" i="1"/>
  <c r="AW1030" i="1"/>
  <c r="AX1030" i="1" s="1"/>
  <c r="AW1074" i="1"/>
  <c r="AX1074" i="1" s="1"/>
  <c r="AW1118" i="1"/>
  <c r="AX1118" i="1" s="1"/>
  <c r="AW1206" i="1"/>
  <c r="AX1206" i="1" s="1"/>
  <c r="AW1316" i="1"/>
  <c r="AX1316" i="1" s="1"/>
  <c r="AW1426" i="1"/>
  <c r="AX1426" i="1" s="1"/>
  <c r="AW1492" i="1"/>
  <c r="AX1492" i="1" s="1"/>
  <c r="AW1602" i="1"/>
  <c r="AX1602" i="1" s="1"/>
  <c r="AW1646" i="1"/>
  <c r="AX1646" i="1" s="1"/>
  <c r="AW1712" i="1"/>
  <c r="AX1712" i="1" s="1"/>
  <c r="AW1756" i="1"/>
  <c r="AX1756" i="1" s="1"/>
  <c r="AW1845" i="1"/>
  <c r="AX1845" i="1" s="1"/>
  <c r="AW1889" i="1"/>
  <c r="AX1889" i="1" s="1"/>
  <c r="AW1955" i="1"/>
  <c r="AX1955" i="1" s="1"/>
  <c r="AW2043" i="1"/>
  <c r="AX2043" i="1"/>
  <c r="AW2109" i="1"/>
  <c r="AX2109" i="1" s="1"/>
  <c r="AW54" i="1"/>
  <c r="AX54" i="1" s="1"/>
  <c r="AW186" i="1"/>
  <c r="AX186" i="1" s="1"/>
  <c r="AW297" i="1"/>
  <c r="AX297" i="1"/>
  <c r="AW409" i="1"/>
  <c r="AX409" i="1"/>
  <c r="AW608" i="1"/>
  <c r="AX608" i="1" s="1"/>
  <c r="AW720" i="1"/>
  <c r="AX720" i="1"/>
  <c r="AW853" i="1"/>
  <c r="AX853" i="1" s="1"/>
  <c r="AW920" i="1"/>
  <c r="AX920" i="1" s="1"/>
  <c r="AW1008" i="1"/>
  <c r="AX1008" i="1" s="1"/>
  <c r="AW1119" i="1"/>
  <c r="AX1119" i="1" s="1"/>
  <c r="AW1229" i="1"/>
  <c r="AX1229" i="1" s="1"/>
  <c r="AW1339" i="1"/>
  <c r="AX1339" i="1" s="1"/>
  <c r="AW1471" i="1"/>
  <c r="AX1471" i="1" s="1"/>
  <c r="AW1625" i="1"/>
  <c r="AX1625" i="1" s="1"/>
  <c r="AW2066" i="1"/>
  <c r="AX2066" i="1"/>
  <c r="AW122" i="1"/>
  <c r="AX122" i="1" s="1"/>
  <c r="AW477" i="1"/>
  <c r="AX477" i="1" s="1"/>
  <c r="AW855" i="1"/>
  <c r="AX855" i="1" s="1"/>
  <c r="AW1253" i="1"/>
  <c r="AX1253" i="1" s="1"/>
  <c r="AW1715" i="1"/>
  <c r="AX1715" i="1" s="1"/>
  <c r="AW13" i="1"/>
  <c r="AX13" i="1"/>
  <c r="AW278" i="1"/>
  <c r="AX278" i="1" s="1"/>
  <c r="AW523" i="1"/>
  <c r="AX523" i="1"/>
  <c r="AW723" i="1"/>
  <c r="AX723" i="1" s="1"/>
  <c r="AW1011" i="1"/>
  <c r="AX1011" i="1"/>
  <c r="AW1276" i="1"/>
  <c r="AX1276" i="1" s="1"/>
  <c r="AW1584" i="1"/>
  <c r="AX1584" i="1" s="1"/>
  <c r="AW1805" i="1"/>
  <c r="AX1805" i="1"/>
  <c r="AW2069" i="1"/>
  <c r="AX2069" i="1" s="1"/>
  <c r="AW279" i="1"/>
  <c r="AX279" i="1" s="1"/>
  <c r="AW546" i="1"/>
  <c r="AX546" i="1" s="1"/>
  <c r="AW857" i="1"/>
  <c r="AX857" i="1" s="1"/>
  <c r="AW1145" i="1"/>
  <c r="AX1145" i="1" s="1"/>
  <c r="AW1475" i="1"/>
  <c r="AX1475" i="1" s="1"/>
  <c r="AW1806" i="1"/>
  <c r="AX1806" i="1" s="1"/>
  <c r="AW214" i="1"/>
  <c r="AX214" i="1"/>
  <c r="AW503" i="1"/>
  <c r="AX503" i="1" s="1"/>
  <c r="AW792" i="1"/>
  <c r="AX792" i="1" s="1"/>
  <c r="AW1124" i="1"/>
  <c r="AX1124" i="1"/>
  <c r="AW1454" i="1"/>
  <c r="AX1454" i="1" s="1"/>
  <c r="AW1851" i="1"/>
  <c r="AX1851" i="1" s="1"/>
  <c r="AW259" i="1"/>
  <c r="AX259" i="1"/>
  <c r="AW437" i="1"/>
  <c r="AX437" i="1" s="1"/>
  <c r="AW592" i="1"/>
  <c r="AX592" i="1"/>
  <c r="AW992" i="1"/>
  <c r="AX992" i="1" s="1"/>
  <c r="AW1213" i="1"/>
  <c r="AX1213" i="1" s="1"/>
  <c r="AW1543" i="1"/>
  <c r="AX1543" i="1" s="1"/>
  <c r="AW1830" i="1"/>
  <c r="AX1830" i="1" s="1"/>
  <c r="AW23" i="1"/>
  <c r="AX23" i="1" s="1"/>
  <c r="AW45" i="1"/>
  <c r="AX45" i="1"/>
  <c r="AW67" i="1"/>
  <c r="AX67" i="1"/>
  <c r="AW89" i="1"/>
  <c r="AX89" i="1"/>
  <c r="AW111" i="1"/>
  <c r="AX111" i="1" s="1"/>
  <c r="AW133" i="1"/>
  <c r="AX133" i="1"/>
  <c r="AW177" i="1"/>
  <c r="AX177" i="1"/>
  <c r="AW200" i="1"/>
  <c r="AX200" i="1"/>
  <c r="AW222" i="1"/>
  <c r="AX222" i="1"/>
  <c r="AW244" i="1"/>
  <c r="AX244" i="1"/>
  <c r="AW266" i="1"/>
  <c r="AX266" i="1" s="1"/>
  <c r="AW288" i="1"/>
  <c r="AX288" i="1"/>
  <c r="AW310" i="1"/>
  <c r="AX310" i="1"/>
  <c r="AW332" i="1"/>
  <c r="AX332" i="1" s="1"/>
  <c r="AW355" i="1"/>
  <c r="AX355" i="1"/>
  <c r="AW377" i="1"/>
  <c r="AX377" i="1"/>
  <c r="AW399" i="1"/>
  <c r="AX399" i="1" s="1"/>
  <c r="AW422" i="1"/>
  <c r="AX422" i="1"/>
  <c r="AW444" i="1"/>
  <c r="AX444" i="1"/>
  <c r="AW466" i="1"/>
  <c r="AX466" i="1" s="1"/>
  <c r="AW488" i="1"/>
  <c r="AX488" i="1" s="1"/>
  <c r="AW511" i="1"/>
  <c r="AX511" i="1" s="1"/>
  <c r="AW533" i="1"/>
  <c r="AX533" i="1"/>
  <c r="AW555" i="1"/>
  <c r="AX555" i="1" s="1"/>
  <c r="AW577" i="1"/>
  <c r="AX577" i="1" s="1"/>
  <c r="AW599" i="1"/>
  <c r="AX599" i="1"/>
  <c r="AW622" i="1"/>
  <c r="AX622" i="1"/>
  <c r="AW644" i="1"/>
  <c r="AX644" i="1"/>
  <c r="AW666" i="1"/>
  <c r="AX666" i="1" s="1"/>
  <c r="AW688" i="1"/>
  <c r="AX688" i="1"/>
  <c r="AW711" i="1"/>
  <c r="AX711" i="1"/>
  <c r="AW733" i="1"/>
  <c r="AX733" i="1"/>
  <c r="AW756" i="1"/>
  <c r="AX756" i="1"/>
  <c r="AW778" i="1"/>
  <c r="AX778" i="1" s="1"/>
  <c r="AW800" i="1"/>
  <c r="AX800" i="1" s="1"/>
  <c r="AW822" i="1"/>
  <c r="AX822" i="1"/>
  <c r="AW844" i="1"/>
  <c r="AX844" i="1" s="1"/>
  <c r="AW866" i="1"/>
  <c r="AX866" i="1"/>
  <c r="AW889" i="1"/>
  <c r="AX889" i="1" s="1"/>
  <c r="AW911" i="1"/>
  <c r="AX911" i="1"/>
  <c r="AW933" i="1"/>
  <c r="AX933" i="1" s="1"/>
  <c r="AW955" i="1"/>
  <c r="AX955" i="1" s="1"/>
  <c r="AW977" i="1"/>
  <c r="AX977" i="1"/>
  <c r="AW999" i="1"/>
  <c r="AX999" i="1" s="1"/>
  <c r="AW1021" i="1"/>
  <c r="AX1021" i="1" s="1"/>
  <c r="AW1044" i="1"/>
  <c r="AX1044" i="1"/>
  <c r="AW1066" i="1"/>
  <c r="AX1066" i="1"/>
  <c r="AW1088" i="1"/>
  <c r="AX1088" i="1" s="1"/>
  <c r="AW1110" i="1"/>
  <c r="AX1110" i="1" s="1"/>
  <c r="AW1132" i="1"/>
  <c r="AX1132" i="1"/>
  <c r="AW1154" i="1"/>
  <c r="AX1154" i="1" s="1"/>
  <c r="AW1176" i="1"/>
  <c r="AX1176" i="1" s="1"/>
  <c r="AW1198" i="1"/>
  <c r="AX1198" i="1" s="1"/>
  <c r="AW1220" i="1"/>
  <c r="AX1220" i="1" s="1"/>
  <c r="AW1242" i="1"/>
  <c r="AX1242" i="1" s="1"/>
  <c r="AW1264" i="1"/>
  <c r="AX1264" i="1" s="1"/>
  <c r="AW1286" i="1"/>
  <c r="AX1286" i="1" s="1"/>
  <c r="AW1308" i="1"/>
  <c r="AX1308" i="1" s="1"/>
  <c r="AW1330" i="1"/>
  <c r="AX1330" i="1" s="1"/>
  <c r="AW1352" i="1"/>
  <c r="AX1352" i="1" s="1"/>
  <c r="AW1374" i="1"/>
  <c r="AX1374" i="1" s="1"/>
  <c r="AW1396" i="1"/>
  <c r="AX1396" i="1" s="1"/>
  <c r="AW1418" i="1"/>
  <c r="AX1418" i="1" s="1"/>
  <c r="AW1440" i="1"/>
  <c r="AX1440" i="1" s="1"/>
  <c r="AW1462" i="1"/>
  <c r="AX1462" i="1" s="1"/>
  <c r="AW1484" i="1"/>
  <c r="AX1484" i="1" s="1"/>
  <c r="AW1506" i="1"/>
  <c r="AX1506" i="1" s="1"/>
  <c r="AW1528" i="1"/>
  <c r="AX1528" i="1" s="1"/>
  <c r="AW1550" i="1"/>
  <c r="AX1550" i="1" s="1"/>
  <c r="AW1572" i="1"/>
  <c r="AX1572" i="1" s="1"/>
  <c r="AW1594" i="1"/>
  <c r="AX1594" i="1" s="1"/>
  <c r="AW1774" i="1"/>
  <c r="AX1774" i="1" s="1"/>
  <c r="AW1638" i="1"/>
  <c r="AX1638" i="1" s="1"/>
  <c r="AW1660" i="1"/>
  <c r="AX1660" i="1" s="1"/>
  <c r="AW1682" i="1"/>
  <c r="AX1682" i="1" s="1"/>
  <c r="AW1704" i="1"/>
  <c r="AX1704" i="1" s="1"/>
  <c r="AW1726" i="1"/>
  <c r="AX1726" i="1" s="1"/>
  <c r="AW1748" i="1"/>
  <c r="AW1770" i="1"/>
  <c r="AX1770" i="1" s="1"/>
  <c r="AW1793" i="1"/>
  <c r="AX1793" i="1"/>
  <c r="AW1815" i="1"/>
  <c r="AX1815" i="1"/>
  <c r="AW1837" i="1"/>
  <c r="AX1837" i="1" s="1"/>
  <c r="AW1859" i="1"/>
  <c r="AW1881" i="1"/>
  <c r="AX1881" i="1" s="1"/>
  <c r="AW1903" i="1"/>
  <c r="AX1903" i="1" s="1"/>
  <c r="AW1925" i="1"/>
  <c r="AX1925" i="1" s="1"/>
  <c r="AW1947" i="1"/>
  <c r="AX1947" i="1" s="1"/>
  <c r="AW1969" i="1"/>
  <c r="AX1969" i="1" s="1"/>
  <c r="AW1991" i="1"/>
  <c r="AX1991" i="1"/>
  <c r="AW2013" i="1"/>
  <c r="AX2013" i="1"/>
  <c r="AW2035" i="1"/>
  <c r="AX2035" i="1" s="1"/>
  <c r="AW2101" i="1"/>
  <c r="AX2101" i="1" s="1"/>
  <c r="AW2123" i="1"/>
  <c r="AX2123" i="1" s="1"/>
  <c r="AW11" i="1"/>
  <c r="AX11" i="1"/>
  <c r="AU1788" i="1"/>
  <c r="BA1788" i="1"/>
  <c r="AW894" i="1"/>
  <c r="AX894" i="1" s="1"/>
  <c r="AW1511" i="1"/>
  <c r="AX1511" i="1" s="1"/>
  <c r="AW294" i="1"/>
  <c r="AX294" i="1" s="1"/>
  <c r="AW784" i="1"/>
  <c r="AX784" i="1" s="1"/>
  <c r="AW1424" i="1"/>
  <c r="AX1424" i="1" s="1"/>
  <c r="AW184" i="1"/>
  <c r="AX184" i="1"/>
  <c r="AW673" i="1"/>
  <c r="AW1359" i="1"/>
  <c r="AX1359" i="1" s="1"/>
  <c r="AW1034" i="1"/>
  <c r="AX1034" i="1" s="1"/>
  <c r="AW474" i="1"/>
  <c r="AW963" i="1"/>
  <c r="AX963" i="1" s="1"/>
  <c r="AW1580" i="1"/>
  <c r="AX1580" i="1" s="1"/>
  <c r="AW631" i="1"/>
  <c r="AX631" i="1"/>
  <c r="AW188" i="1"/>
  <c r="AX188" i="1" s="1"/>
  <c r="AW321" i="1"/>
  <c r="BA500" i="1"/>
  <c r="AU500" i="1"/>
  <c r="AW655" i="1"/>
  <c r="AX655" i="1" s="1"/>
  <c r="AW900" i="1"/>
  <c r="AX900" i="1" s="1"/>
  <c r="AW1033" i="1"/>
  <c r="AX1033" i="1" s="1"/>
  <c r="AW1209" i="1"/>
  <c r="AX1209" i="1" s="1"/>
  <c r="AW1341" i="1"/>
  <c r="AX1341" i="1" s="1"/>
  <c r="AW1451" i="1"/>
  <c r="AX1451" i="1" s="1"/>
  <c r="AW1627" i="1"/>
  <c r="AX1627" i="1" s="1"/>
  <c r="AW1781" i="1"/>
  <c r="AW1958" i="1"/>
  <c r="AW2134" i="1"/>
  <c r="AX2134" i="1" s="1"/>
  <c r="AW57" i="1"/>
  <c r="AX57" i="1" s="1"/>
  <c r="AW412" i="1"/>
  <c r="AX412" i="1"/>
  <c r="AW746" i="1"/>
  <c r="AX746" i="1" s="1"/>
  <c r="AW1122" i="1"/>
  <c r="AX1122" i="1" s="1"/>
  <c r="AW1430" i="1"/>
  <c r="AX1430" i="1" s="1"/>
  <c r="AW1782" i="1"/>
  <c r="AX1782" i="1" s="1"/>
  <c r="AW124" i="1"/>
  <c r="AW346" i="1"/>
  <c r="AX346" i="1"/>
  <c r="AW568" i="1"/>
  <c r="AX568" i="1"/>
  <c r="AW813" i="1"/>
  <c r="AX813" i="1" s="1"/>
  <c r="AW1035" i="1"/>
  <c r="AX1035" i="1" s="1"/>
  <c r="AW1277" i="1"/>
  <c r="AX1277" i="1" s="1"/>
  <c r="AW1453" i="1"/>
  <c r="AX1453" i="1" s="1"/>
  <c r="AW1695" i="1"/>
  <c r="AX1695" i="1" s="1"/>
  <c r="AW1850" i="1"/>
  <c r="AW2070" i="1"/>
  <c r="AX2070" i="1"/>
  <c r="AW103" i="1"/>
  <c r="AX103" i="1" s="1"/>
  <c r="AW436" i="1"/>
  <c r="AX436" i="1" s="1"/>
  <c r="AW748" i="1"/>
  <c r="AX748" i="1" s="1"/>
  <c r="AW1080" i="1"/>
  <c r="AW1410" i="1"/>
  <c r="AX1410" i="1" s="1"/>
  <c r="AW1807" i="1"/>
  <c r="AX1807" i="1" s="1"/>
  <c r="BA707" i="1"/>
  <c r="AU707" i="1"/>
  <c r="AW170" i="1"/>
  <c r="AW281" i="1"/>
  <c r="AW415" i="1"/>
  <c r="AX415" i="1"/>
  <c r="AW548" i="1"/>
  <c r="AW703" i="1"/>
  <c r="AW859" i="1"/>
  <c r="AX859" i="1" s="1"/>
  <c r="AW970" i="1"/>
  <c r="AX970" i="1" s="1"/>
  <c r="AW1169" i="1"/>
  <c r="AX1169" i="1" s="1"/>
  <c r="AW1301" i="1"/>
  <c r="AX1301" i="1" s="1"/>
  <c r="AW1455" i="1"/>
  <c r="AX1455" i="1" s="1"/>
  <c r="AW1609" i="1"/>
  <c r="AX1609" i="1" s="1"/>
  <c r="AW1918" i="1"/>
  <c r="AX1918" i="1" s="1"/>
  <c r="AU2" i="1"/>
  <c r="BA2" i="1"/>
  <c r="AW24" i="1"/>
  <c r="AX24" i="1"/>
  <c r="AW46" i="1"/>
  <c r="AX46" i="1"/>
  <c r="AW68" i="1"/>
  <c r="AW90" i="1"/>
  <c r="AX90" i="1"/>
  <c r="AW112" i="1"/>
  <c r="AW134" i="1"/>
  <c r="AX134" i="1"/>
  <c r="AW156" i="1"/>
  <c r="AW1218" i="1"/>
  <c r="AX1218" i="1" s="1"/>
  <c r="AW201" i="1"/>
  <c r="AX201" i="1"/>
  <c r="AW223" i="1"/>
  <c r="AX223" i="1"/>
  <c r="BA245" i="1"/>
  <c r="AU245" i="1"/>
  <c r="AW267" i="1"/>
  <c r="AX267" i="1"/>
  <c r="AW289" i="1"/>
  <c r="AW311" i="1"/>
  <c r="AX311" i="1"/>
  <c r="AW333" i="1"/>
  <c r="AW356" i="1"/>
  <c r="AX356" i="1"/>
  <c r="AW378" i="1"/>
  <c r="AX378" i="1"/>
  <c r="AW400" i="1"/>
  <c r="AX400" i="1" s="1"/>
  <c r="AW423" i="1"/>
  <c r="AX423" i="1"/>
  <c r="AW445" i="1"/>
  <c r="AX445" i="1" s="1"/>
  <c r="AW467" i="1"/>
  <c r="AW489" i="1"/>
  <c r="AX489" i="1" s="1"/>
  <c r="AW512" i="1"/>
  <c r="AX512" i="1"/>
  <c r="AW534" i="1"/>
  <c r="AX534" i="1"/>
  <c r="AW578" i="1"/>
  <c r="AW600" i="1"/>
  <c r="AX600" i="1" s="1"/>
  <c r="AW623" i="1"/>
  <c r="AX623" i="1"/>
  <c r="AW645" i="1"/>
  <c r="AX645" i="1"/>
  <c r="AW667" i="1"/>
  <c r="AX667" i="1" s="1"/>
  <c r="AW689" i="1"/>
  <c r="AW734" i="1"/>
  <c r="AX734" i="1" s="1"/>
  <c r="AW757" i="1"/>
  <c r="AW779" i="1"/>
  <c r="AW801" i="1"/>
  <c r="AX801" i="1" s="1"/>
  <c r="AW823" i="1"/>
  <c r="AX823" i="1" s="1"/>
  <c r="AW845" i="1"/>
  <c r="AX845" i="1"/>
  <c r="AW867" i="1"/>
  <c r="AX867" i="1" s="1"/>
  <c r="AW890" i="1"/>
  <c r="AX890" i="1" s="1"/>
  <c r="AW912" i="1"/>
  <c r="AX912" i="1" s="1"/>
  <c r="AW934" i="1"/>
  <c r="AX934" i="1" s="1"/>
  <c r="AW956" i="1"/>
  <c r="AW978" i="1"/>
  <c r="AX978" i="1" s="1"/>
  <c r="AW1000" i="1"/>
  <c r="AX1000" i="1"/>
  <c r="AW1022" i="1"/>
  <c r="AX1022" i="1" s="1"/>
  <c r="AW1045" i="1"/>
  <c r="AX1045" i="1" s="1"/>
  <c r="AW1067" i="1"/>
  <c r="AX1067" i="1" s="1"/>
  <c r="AW1089" i="1"/>
  <c r="AX1089" i="1" s="1"/>
  <c r="AW1111" i="1"/>
  <c r="AX1111" i="1" s="1"/>
  <c r="AW1133" i="1"/>
  <c r="AX1133" i="1" s="1"/>
  <c r="AW1155" i="1"/>
  <c r="AX1155" i="1" s="1"/>
  <c r="AW1177" i="1"/>
  <c r="AX1177" i="1" s="1"/>
  <c r="AW1199" i="1"/>
  <c r="AX1199" i="1" s="1"/>
  <c r="AW2057" i="1"/>
  <c r="AX2057" i="1" s="1"/>
  <c r="AW1243" i="1"/>
  <c r="AX1243" i="1" s="1"/>
  <c r="AW1265" i="1"/>
  <c r="AX1265" i="1" s="1"/>
  <c r="AU1287" i="1"/>
  <c r="BA1287" i="1"/>
  <c r="AW1309" i="1"/>
  <c r="AX1309" i="1" s="1"/>
  <c r="AW1331" i="1"/>
  <c r="AX1331" i="1" s="1"/>
  <c r="AW1353" i="1"/>
  <c r="AX1353" i="1" s="1"/>
  <c r="AW1375" i="1"/>
  <c r="AX1375" i="1" s="1"/>
  <c r="AW1397" i="1"/>
  <c r="AX1397" i="1" s="1"/>
  <c r="AW1419" i="1"/>
  <c r="AX1419" i="1" s="1"/>
  <c r="AW1441" i="1"/>
  <c r="AX1441" i="1" s="1"/>
  <c r="AW1463" i="1"/>
  <c r="AX1463" i="1" s="1"/>
  <c r="AW1485" i="1"/>
  <c r="AX1485" i="1" s="1"/>
  <c r="AW1507" i="1"/>
  <c r="AX1507" i="1" s="1"/>
  <c r="AW1529" i="1"/>
  <c r="AX1529" i="1" s="1"/>
  <c r="AW1551" i="1"/>
  <c r="AX1551" i="1" s="1"/>
  <c r="AW1573" i="1"/>
  <c r="AX1573" i="1" s="1"/>
  <c r="AW1595" i="1"/>
  <c r="AX1595" i="1" s="1"/>
  <c r="AW1617" i="1"/>
  <c r="AX1617" i="1" s="1"/>
  <c r="AW1639" i="1"/>
  <c r="AX1639" i="1" s="1"/>
  <c r="AW1683" i="1"/>
  <c r="AX1683" i="1" s="1"/>
  <c r="AW1705" i="1"/>
  <c r="AX1705" i="1" s="1"/>
  <c r="AW1727" i="1"/>
  <c r="AX1727" i="1" s="1"/>
  <c r="AW1749" i="1"/>
  <c r="AX1749" i="1" s="1"/>
  <c r="AW1771" i="1"/>
  <c r="AX1771" i="1" s="1"/>
  <c r="AW1794" i="1"/>
  <c r="AX1794" i="1" s="1"/>
  <c r="AW1816" i="1"/>
  <c r="AX1816" i="1" s="1"/>
  <c r="AW1838" i="1"/>
  <c r="AX1838" i="1"/>
  <c r="AW1860" i="1"/>
  <c r="AX1860" i="1" s="1"/>
  <c r="AW1882" i="1"/>
  <c r="AX1882" i="1" s="1"/>
  <c r="AW1904" i="1"/>
  <c r="AX1904" i="1" s="1"/>
  <c r="AW1128" i="1"/>
  <c r="AX1128" i="1"/>
  <c r="AW1948" i="1"/>
  <c r="AX1948" i="1" s="1"/>
  <c r="AW1970" i="1"/>
  <c r="AX1970" i="1" s="1"/>
  <c r="AW1992" i="1"/>
  <c r="AX1992" i="1" s="1"/>
  <c r="AW2014" i="1"/>
  <c r="AX2014" i="1" s="1"/>
  <c r="AW2036" i="1"/>
  <c r="AX2036" i="1" s="1"/>
  <c r="AW2058" i="1"/>
  <c r="AX2058" i="1" s="1"/>
  <c r="AW2080" i="1"/>
  <c r="AX2080" i="1"/>
  <c r="AW2102" i="1"/>
  <c r="AX2102" i="1"/>
  <c r="AW2124" i="1"/>
  <c r="AX2124" i="1" s="1"/>
  <c r="AW22" i="1"/>
  <c r="AX22" i="1" s="1"/>
  <c r="AW1379" i="1"/>
  <c r="AX1379" i="1" s="1"/>
  <c r="AW51" i="1"/>
  <c r="AX51" i="1" s="1"/>
  <c r="AW583" i="1"/>
  <c r="AW1270" i="1"/>
  <c r="AX1270" i="1" s="1"/>
  <c r="AW96" i="1"/>
  <c r="AX96" i="1" s="1"/>
  <c r="AW451" i="1"/>
  <c r="AX451" i="1"/>
  <c r="AW873" i="1"/>
  <c r="AX873" i="1" s="1"/>
  <c r="AW1491" i="1"/>
  <c r="AX1491" i="1" s="1"/>
  <c r="AW141" i="1"/>
  <c r="AW652" i="1"/>
  <c r="AW1338" i="1"/>
  <c r="AX1338" i="1" s="1"/>
  <c r="AW275" i="1"/>
  <c r="AX275" i="1" s="1"/>
  <c r="AW542" i="1"/>
  <c r="AX542" i="1" s="1"/>
  <c r="AW765" i="1"/>
  <c r="AX765" i="1" s="1"/>
  <c r="AW1053" i="1"/>
  <c r="AX1053" i="1" s="1"/>
  <c r="AW1317" i="1"/>
  <c r="AX1317" i="1" s="1"/>
  <c r="AW1581" i="1"/>
  <c r="AX1581" i="1" s="1"/>
  <c r="AW2132" i="1"/>
  <c r="AX2132" i="1" s="1"/>
  <c r="AW34" i="1"/>
  <c r="AX34" i="1" s="1"/>
  <c r="AW366" i="1"/>
  <c r="AX366" i="1" s="1"/>
  <c r="AW767" i="1"/>
  <c r="AX767" i="1" s="1"/>
  <c r="AW1143" i="1"/>
  <c r="AX1143" i="1" s="1"/>
  <c r="AW1495" i="1"/>
  <c r="AX1495" i="1" s="1"/>
  <c r="AW189" i="1"/>
  <c r="AX189" i="1" s="1"/>
  <c r="AW478" i="1"/>
  <c r="AX478" i="1"/>
  <c r="AW768" i="1"/>
  <c r="AX768" i="1"/>
  <c r="AW1100" i="1"/>
  <c r="AX1100" i="1" s="1"/>
  <c r="AW1408" i="1"/>
  <c r="AX1408" i="1" s="1"/>
  <c r="AW1716" i="1"/>
  <c r="AX1716" i="1" s="1"/>
  <c r="AW2003" i="1"/>
  <c r="AX2003" i="1" s="1"/>
  <c r="AW168" i="1"/>
  <c r="AX168" i="1"/>
  <c r="AW457" i="1"/>
  <c r="AX457" i="1" s="1"/>
  <c r="AW769" i="1"/>
  <c r="AX769" i="1" s="1"/>
  <c r="AW1079" i="1"/>
  <c r="AX1079" i="1" s="1"/>
  <c r="AW1365" i="1"/>
  <c r="AX1365" i="1" s="1"/>
  <c r="AW1960" i="1"/>
  <c r="AX1960" i="1" s="1"/>
  <c r="AW15" i="1"/>
  <c r="AX15" i="1"/>
  <c r="AW324" i="1"/>
  <c r="AX324" i="1"/>
  <c r="AW636" i="1"/>
  <c r="AX636" i="1" s="1"/>
  <c r="AW969" i="1"/>
  <c r="AX969" i="1"/>
  <c r="AW1234" i="1"/>
  <c r="AX1234" i="1" s="1"/>
  <c r="AW1476" i="1"/>
  <c r="AX1476" i="1" s="1"/>
  <c r="AW1740" i="1"/>
  <c r="AX1740" i="1" s="1"/>
  <c r="AW2049" i="1"/>
  <c r="AX2049" i="1" s="1"/>
  <c r="AW237" i="1"/>
  <c r="AX237" i="1"/>
  <c r="AW526" i="1"/>
  <c r="AX526" i="1" s="1"/>
  <c r="AW771" i="1"/>
  <c r="AX771" i="1" s="1"/>
  <c r="AW1081" i="1"/>
  <c r="AX1081" i="1" s="1"/>
  <c r="AW1367" i="1"/>
  <c r="AX1367" i="1" s="1"/>
  <c r="AW1697" i="1"/>
  <c r="AX1697" i="1" s="1"/>
  <c r="AW3" i="1"/>
  <c r="AX3" i="1"/>
  <c r="AW25" i="1"/>
  <c r="AX25" i="1" s="1"/>
  <c r="AW47" i="1"/>
  <c r="AX47" i="1" s="1"/>
  <c r="AW91" i="1"/>
  <c r="AX91" i="1" s="1"/>
  <c r="AW113" i="1"/>
  <c r="AX113" i="1" s="1"/>
  <c r="AW135" i="1"/>
  <c r="AX135" i="1" s="1"/>
  <c r="AW157" i="1"/>
  <c r="AX157" i="1" s="1"/>
  <c r="AW202" i="1"/>
  <c r="AX202" i="1" s="1"/>
  <c r="AW224" i="1"/>
  <c r="AX224" i="1"/>
  <c r="AW246" i="1"/>
  <c r="AX246" i="1" s="1"/>
  <c r="AW268" i="1"/>
  <c r="AX268" i="1" s="1"/>
  <c r="AW290" i="1"/>
  <c r="AX290" i="1"/>
  <c r="AW312" i="1"/>
  <c r="AX312" i="1" s="1"/>
  <c r="AW334" i="1"/>
  <c r="AX334" i="1" s="1"/>
  <c r="AW379" i="1"/>
  <c r="AX379" i="1"/>
  <c r="AW401" i="1"/>
  <c r="AX401" i="1" s="1"/>
  <c r="AW424" i="1"/>
  <c r="AX424" i="1" s="1"/>
  <c r="AW446" i="1"/>
  <c r="AX446" i="1" s="1"/>
  <c r="AW468" i="1"/>
  <c r="AX468" i="1" s="1"/>
  <c r="AW490" i="1"/>
  <c r="AX490" i="1"/>
  <c r="AW513" i="1"/>
  <c r="AX513" i="1"/>
  <c r="AW535" i="1"/>
  <c r="AX535" i="1"/>
  <c r="AW557" i="1"/>
  <c r="AX557" i="1" s="1"/>
  <c r="AW579" i="1"/>
  <c r="AX579" i="1"/>
  <c r="AW2024" i="1"/>
  <c r="AX2024" i="1"/>
  <c r="AW624" i="1"/>
  <c r="AX624" i="1" s="1"/>
  <c r="AW646" i="1"/>
  <c r="AX646" i="1" s="1"/>
  <c r="AW668" i="1"/>
  <c r="AX668" i="1" s="1"/>
  <c r="AW690" i="1"/>
  <c r="AX690" i="1"/>
  <c r="AW713" i="1"/>
  <c r="AX713" i="1" s="1"/>
  <c r="AW735" i="1"/>
  <c r="AX735" i="1" s="1"/>
  <c r="AW758" i="1"/>
  <c r="AX758" i="1" s="1"/>
  <c r="AW780" i="1"/>
  <c r="AX780" i="1" s="1"/>
  <c r="AW802" i="1"/>
  <c r="AX802" i="1" s="1"/>
  <c r="AW824" i="1"/>
  <c r="AX824" i="1"/>
  <c r="AW846" i="1"/>
  <c r="AX846" i="1" s="1"/>
  <c r="AW868" i="1"/>
  <c r="AX868" i="1" s="1"/>
  <c r="AW891" i="1"/>
  <c r="AX891" i="1" s="1"/>
  <c r="AW913" i="1"/>
  <c r="AX913" i="1" s="1"/>
  <c r="AW935" i="1"/>
  <c r="AX935" i="1" s="1"/>
  <c r="AW957" i="1"/>
  <c r="AX957" i="1" s="1"/>
  <c r="AW979" i="1"/>
  <c r="AX979" i="1" s="1"/>
  <c r="AU1001" i="1"/>
  <c r="BA1001" i="1"/>
  <c r="AW1023" i="1"/>
  <c r="AX1023" i="1" s="1"/>
  <c r="AW1046" i="1"/>
  <c r="AX1046" i="1" s="1"/>
  <c r="AW1068" i="1"/>
  <c r="AX1068" i="1" s="1"/>
  <c r="AW1090" i="1"/>
  <c r="AX1090" i="1" s="1"/>
  <c r="AW1112" i="1"/>
  <c r="AX1112" i="1" s="1"/>
  <c r="AW1134" i="1"/>
  <c r="AX1134" i="1" s="1"/>
  <c r="AW1156" i="1"/>
  <c r="AX1156" i="1" s="1"/>
  <c r="AW1178" i="1"/>
  <c r="AX1178" i="1" s="1"/>
  <c r="AW1200" i="1"/>
  <c r="AX1200" i="1" s="1"/>
  <c r="AW1222" i="1"/>
  <c r="AX1222" i="1" s="1"/>
  <c r="AW1244" i="1"/>
  <c r="AX1244" i="1" s="1"/>
  <c r="AW1266" i="1"/>
  <c r="AX1266" i="1" s="1"/>
  <c r="AW1288" i="1"/>
  <c r="AX1288" i="1" s="1"/>
  <c r="AW1310" i="1"/>
  <c r="AX1310" i="1" s="1"/>
  <c r="AW1354" i="1"/>
  <c r="AX1354" i="1" s="1"/>
  <c r="AW1376" i="1"/>
  <c r="AX1376" i="1" s="1"/>
  <c r="AW341" i="1"/>
  <c r="AX341" i="1" s="1"/>
  <c r="AW1420" i="1"/>
  <c r="AX1420" i="1" s="1"/>
  <c r="AW1442" i="1"/>
  <c r="AX1442" i="1" s="1"/>
  <c r="AW1464" i="1"/>
  <c r="AX1464" i="1" s="1"/>
  <c r="AW1486" i="1"/>
  <c r="AX1486" i="1" s="1"/>
  <c r="AW1508" i="1"/>
  <c r="AX1508" i="1" s="1"/>
  <c r="AW1530" i="1"/>
  <c r="AX1530" i="1" s="1"/>
  <c r="AW1552" i="1"/>
  <c r="AX1552" i="1" s="1"/>
  <c r="AW1574" i="1"/>
  <c r="AX1574" i="1" s="1"/>
  <c r="AW1596" i="1"/>
  <c r="AX1596" i="1" s="1"/>
  <c r="AW1618" i="1"/>
  <c r="AX1618" i="1" s="1"/>
  <c r="AW1640" i="1"/>
  <c r="AX1640" i="1" s="1"/>
  <c r="AW1662" i="1"/>
  <c r="AX1662" i="1" s="1"/>
  <c r="AW1684" i="1"/>
  <c r="AX1684" i="1" s="1"/>
  <c r="AW1706" i="1"/>
  <c r="AX1706" i="1" s="1"/>
  <c r="AW1728" i="1"/>
  <c r="AX1728" i="1" s="1"/>
  <c r="AW1750" i="1"/>
  <c r="AX1750" i="1"/>
  <c r="AW1772" i="1"/>
  <c r="AX1772" i="1" s="1"/>
  <c r="AW1795" i="1"/>
  <c r="AX1795" i="1" s="1"/>
  <c r="AW1817" i="1"/>
  <c r="AX1817" i="1" s="1"/>
  <c r="AW1839" i="1"/>
  <c r="AX1839" i="1" s="1"/>
  <c r="AW1861" i="1"/>
  <c r="AX1861" i="1" s="1"/>
  <c r="AW1883" i="1"/>
  <c r="AX1883" i="1" s="1"/>
  <c r="AW1905" i="1"/>
  <c r="AX1905" i="1" s="1"/>
  <c r="AW1927" i="1"/>
  <c r="AX1927" i="1" s="1"/>
  <c r="AW1949" i="1"/>
  <c r="AX1949" i="1" s="1"/>
  <c r="AW1971" i="1"/>
  <c r="AX1971" i="1" s="1"/>
  <c r="AW1993" i="1"/>
  <c r="AX1993" i="1" s="1"/>
  <c r="AW2015" i="1"/>
  <c r="AX2015" i="1" s="1"/>
  <c r="AW2037" i="1"/>
  <c r="AX2037" i="1" s="1"/>
  <c r="AW2059" i="1"/>
  <c r="AX2059" i="1" s="1"/>
  <c r="AW2081" i="1"/>
  <c r="AX2081" i="1" s="1"/>
  <c r="AW2103" i="1"/>
  <c r="AX2103" i="1" s="1"/>
  <c r="AW2125" i="1"/>
  <c r="AX2125" i="1" s="1"/>
  <c r="AW32" i="1"/>
  <c r="AX32" i="1"/>
  <c r="AW938" i="1"/>
  <c r="AX938" i="1" s="1"/>
  <c r="AW1555" i="1"/>
  <c r="AX1555" i="1" s="1"/>
  <c r="AW117" i="1"/>
  <c r="AX117" i="1" s="1"/>
  <c r="AW406" i="1"/>
  <c r="AX406" i="1" s="1"/>
  <c r="AW872" i="1"/>
  <c r="AX872" i="1" s="1"/>
  <c r="AW1490" i="1"/>
  <c r="AX1490" i="1" s="1"/>
  <c r="AW207" i="1"/>
  <c r="AX207" i="1" s="1"/>
  <c r="AW495" i="1"/>
  <c r="AX495" i="1"/>
  <c r="AW763" i="1"/>
  <c r="AX763" i="1" s="1"/>
  <c r="AW1139" i="1"/>
  <c r="AX1139" i="1"/>
  <c r="AW1645" i="1"/>
  <c r="AX1645" i="1" s="1"/>
  <c r="AW452" i="1"/>
  <c r="AX452" i="1"/>
  <c r="AW1184" i="1"/>
  <c r="AX1184" i="1" s="1"/>
  <c r="AW78" i="1"/>
  <c r="AX78" i="1"/>
  <c r="AW211" i="1"/>
  <c r="AX211" i="1"/>
  <c r="AW299" i="1"/>
  <c r="AX299" i="1"/>
  <c r="AW411" i="1"/>
  <c r="AX411" i="1" s="1"/>
  <c r="AW522" i="1"/>
  <c r="AX522" i="1" s="1"/>
  <c r="AW610" i="1"/>
  <c r="AX610" i="1"/>
  <c r="AW699" i="1"/>
  <c r="AX699" i="1"/>
  <c r="AW811" i="1"/>
  <c r="AX811" i="1"/>
  <c r="AW922" i="1"/>
  <c r="AX922" i="1" s="1"/>
  <c r="AW988" i="1"/>
  <c r="AX988" i="1" s="1"/>
  <c r="AW1165" i="1"/>
  <c r="AX1165" i="1" s="1"/>
  <c r="AW1297" i="1"/>
  <c r="AX1297" i="1" s="1"/>
  <c r="AW1385" i="1"/>
  <c r="AX1385" i="1" s="1"/>
  <c r="AW1473" i="1"/>
  <c r="AX1473" i="1" s="1"/>
  <c r="AW1605" i="1"/>
  <c r="AX1605" i="1" s="1"/>
  <c r="AW1693" i="1"/>
  <c r="AX1693" i="1" s="1"/>
  <c r="AW1804" i="1"/>
  <c r="AX1804" i="1" s="1"/>
  <c r="AW1936" i="1"/>
  <c r="AX1936" i="1" s="1"/>
  <c r="AW1141" i="1"/>
  <c r="AX1141" i="1" s="1"/>
  <c r="AW2068" i="1"/>
  <c r="AX2068" i="1" s="1"/>
  <c r="AW307" i="1"/>
  <c r="AX307" i="1" s="1"/>
  <c r="AW327" i="1"/>
  <c r="AX327" i="1"/>
  <c r="AW123" i="1"/>
  <c r="AX123" i="1" s="1"/>
  <c r="AW212" i="1"/>
  <c r="AX212" i="1" s="1"/>
  <c r="AW300" i="1"/>
  <c r="AX300" i="1" s="1"/>
  <c r="AW434" i="1"/>
  <c r="AX434" i="1" s="1"/>
  <c r="AW545" i="1"/>
  <c r="AX545" i="1" s="1"/>
  <c r="AW634" i="1"/>
  <c r="AX634" i="1"/>
  <c r="AW700" i="1"/>
  <c r="AX700" i="1" s="1"/>
  <c r="AW834" i="1"/>
  <c r="AX834" i="1" s="1"/>
  <c r="AW923" i="1"/>
  <c r="AX923" i="1" s="1"/>
  <c r="AW989" i="1"/>
  <c r="AX989" i="1"/>
  <c r="AW1144" i="1"/>
  <c r="AX1144" i="1"/>
  <c r="AW1232" i="1"/>
  <c r="AX1232" i="1" s="1"/>
  <c r="AW1320" i="1"/>
  <c r="AX1320" i="1" s="1"/>
  <c r="AW1452" i="1"/>
  <c r="AX1452" i="1" s="1"/>
  <c r="AW1540" i="1"/>
  <c r="AX1540" i="1" s="1"/>
  <c r="AW1650" i="1"/>
  <c r="AX1650" i="1" s="1"/>
  <c r="AW1760" i="1"/>
  <c r="AX1760" i="1" s="1"/>
  <c r="AU1893" i="1"/>
  <c r="BA1893" i="1"/>
  <c r="AW1959" i="1"/>
  <c r="AX1959" i="1" s="1"/>
  <c r="AW2047" i="1"/>
  <c r="AX2047" i="1"/>
  <c r="AW2135" i="1"/>
  <c r="AX2135" i="1" s="1"/>
  <c r="AW58" i="1"/>
  <c r="AX58" i="1" s="1"/>
  <c r="AW190" i="1"/>
  <c r="AX190" i="1" s="1"/>
  <c r="AW323" i="1"/>
  <c r="AX323" i="1"/>
  <c r="AW413" i="1"/>
  <c r="AX413" i="1" s="1"/>
  <c r="AW524" i="1"/>
  <c r="AX524" i="1" s="1"/>
  <c r="AW657" i="1"/>
  <c r="AX657" i="1" s="1"/>
  <c r="AW791" i="1"/>
  <c r="AX791" i="1"/>
  <c r="AW902" i="1"/>
  <c r="AX902" i="1" s="1"/>
  <c r="AW990" i="1"/>
  <c r="AX990" i="1" s="1"/>
  <c r="AW1101" i="1"/>
  <c r="AX1101" i="1" s="1"/>
  <c r="AW1255" i="1"/>
  <c r="AX1255" i="1" s="1"/>
  <c r="AW1409" i="1"/>
  <c r="AX1409" i="1" s="1"/>
  <c r="AW1497" i="1"/>
  <c r="AX1497" i="1" s="1"/>
  <c r="AW1629" i="1"/>
  <c r="AX1629" i="1" s="1"/>
  <c r="AW1783" i="1"/>
  <c r="AX1783" i="1"/>
  <c r="AW1982" i="1"/>
  <c r="AX1982" i="1" s="1"/>
  <c r="AW2114" i="1"/>
  <c r="AX2114" i="1" s="1"/>
  <c r="AU405" i="1"/>
  <c r="BA405" i="1"/>
  <c r="AW59" i="1"/>
  <c r="AX59" i="1"/>
  <c r="AW169" i="1"/>
  <c r="AX169" i="1" s="1"/>
  <c r="AW258" i="1"/>
  <c r="AX258" i="1"/>
  <c r="AW414" i="1"/>
  <c r="AX414" i="1" s="1"/>
  <c r="AW1356" i="1"/>
  <c r="AX1356" i="1" s="1"/>
  <c r="AW613" i="1"/>
  <c r="AX613" i="1" s="1"/>
  <c r="AW702" i="1"/>
  <c r="AX702" i="1" s="1"/>
  <c r="AW836" i="1"/>
  <c r="AX836" i="1" s="1"/>
  <c r="AW903" i="1"/>
  <c r="AX903" i="1" s="1"/>
  <c r="AW991" i="1"/>
  <c r="AX991" i="1" s="1"/>
  <c r="AW1058" i="1"/>
  <c r="AX1058" i="1"/>
  <c r="AW1146" i="1"/>
  <c r="AX1146" i="1"/>
  <c r="AW1278" i="1"/>
  <c r="AX1278" i="1" s="1"/>
  <c r="AW1322" i="1"/>
  <c r="AX1322" i="1" s="1"/>
  <c r="AW1388" i="1"/>
  <c r="AX1388" i="1" s="1"/>
  <c r="AW1564" i="1"/>
  <c r="AX1564" i="1" s="1"/>
  <c r="AW1630" i="1"/>
  <c r="AX1630" i="1" s="1"/>
  <c r="AW1674" i="1"/>
  <c r="AX1674" i="1" s="1"/>
  <c r="AW1784" i="1"/>
  <c r="AX1784" i="1" s="1"/>
  <c r="AW1873" i="1"/>
  <c r="AX1873" i="1" s="1"/>
  <c r="AW1939" i="1"/>
  <c r="AX1939" i="1" s="1"/>
  <c r="AW1983" i="1"/>
  <c r="AX1983" i="1" s="1"/>
  <c r="AW2071" i="1"/>
  <c r="AX2071" i="1" s="1"/>
  <c r="AW2115" i="1"/>
  <c r="AX2115" i="1" s="1"/>
  <c r="AW374" i="1"/>
  <c r="AX374" i="1" s="1"/>
  <c r="AW126" i="1"/>
  <c r="AX126" i="1"/>
  <c r="AW459" i="1"/>
  <c r="AX459" i="1" s="1"/>
  <c r="AW681" i="1"/>
  <c r="AX681" i="1" s="1"/>
  <c r="AW948" i="1"/>
  <c r="AX948" i="1" s="1"/>
  <c r="AW1235" i="1"/>
  <c r="AX1235" i="1" s="1"/>
  <c r="AW1521" i="1"/>
  <c r="AX1521" i="1" s="1"/>
  <c r="AW1852" i="1"/>
  <c r="AX1852" i="1" s="1"/>
  <c r="AW4" i="1"/>
  <c r="AX4" i="1" s="1"/>
  <c r="AW26" i="1"/>
  <c r="AX26" i="1" s="1"/>
  <c r="AW48" i="1"/>
  <c r="AX48" i="1" s="1"/>
  <c r="AW70" i="1"/>
  <c r="AX70" i="1" s="1"/>
  <c r="AW92" i="1"/>
  <c r="AX92" i="1" s="1"/>
  <c r="AW114" i="1"/>
  <c r="AX114" i="1" s="1"/>
  <c r="AW136" i="1"/>
  <c r="AX136" i="1" s="1"/>
  <c r="AW158" i="1"/>
  <c r="AX158" i="1" s="1"/>
  <c r="AW180" i="1"/>
  <c r="AX180" i="1"/>
  <c r="AW203" i="1"/>
  <c r="AX203" i="1" s="1"/>
  <c r="AW225" i="1"/>
  <c r="AX225" i="1" s="1"/>
  <c r="AW247" i="1"/>
  <c r="AX247" i="1" s="1"/>
  <c r="AW269" i="1"/>
  <c r="AX269" i="1" s="1"/>
  <c r="AW291" i="1"/>
  <c r="AX291" i="1" s="1"/>
  <c r="AW313" i="1"/>
  <c r="AX313" i="1" s="1"/>
  <c r="AW335" i="1"/>
  <c r="AX335" i="1" s="1"/>
  <c r="AW358" i="1"/>
  <c r="AX358" i="1" s="1"/>
  <c r="AW380" i="1"/>
  <c r="AX380" i="1" s="1"/>
  <c r="AW402" i="1"/>
  <c r="AX402" i="1" s="1"/>
  <c r="AW425" i="1"/>
  <c r="AX425" i="1" s="1"/>
  <c r="AW447" i="1"/>
  <c r="AX447" i="1" s="1"/>
  <c r="AW469" i="1"/>
  <c r="AX469" i="1" s="1"/>
  <c r="AW491" i="1"/>
  <c r="AX491" i="1"/>
  <c r="AW514" i="1"/>
  <c r="AX514" i="1" s="1"/>
  <c r="AW536" i="1"/>
  <c r="AX536" i="1" s="1"/>
  <c r="AW580" i="1"/>
  <c r="AX580" i="1" s="1"/>
  <c r="AW602" i="1"/>
  <c r="AX602" i="1" s="1"/>
  <c r="AW625" i="1"/>
  <c r="AX625" i="1" s="1"/>
  <c r="AW647" i="1"/>
  <c r="AX647" i="1" s="1"/>
  <c r="AW669" i="1"/>
  <c r="AX669" i="1" s="1"/>
  <c r="AW691" i="1"/>
  <c r="AX691" i="1" s="1"/>
  <c r="AW714" i="1"/>
  <c r="AX714" i="1" s="1"/>
  <c r="AW736" i="1"/>
  <c r="AX736" i="1" s="1"/>
  <c r="AW759" i="1"/>
  <c r="AX759" i="1" s="1"/>
  <c r="AW781" i="1"/>
  <c r="AX781" i="1" s="1"/>
  <c r="AW803" i="1"/>
  <c r="AX803" i="1" s="1"/>
  <c r="AW825" i="1"/>
  <c r="AX825" i="1"/>
  <c r="AW847" i="1"/>
  <c r="AX847" i="1" s="1"/>
  <c r="AW869" i="1"/>
  <c r="AX869" i="1" s="1"/>
  <c r="AW892" i="1"/>
  <c r="AX892" i="1" s="1"/>
  <c r="AW914" i="1"/>
  <c r="AX914" i="1" s="1"/>
  <c r="AW936" i="1"/>
  <c r="AX936" i="1" s="1"/>
  <c r="AW958" i="1"/>
  <c r="AX958" i="1" s="1"/>
  <c r="AW980" i="1"/>
  <c r="AX980" i="1" s="1"/>
  <c r="AW1002" i="1"/>
  <c r="AX1002" i="1" s="1"/>
  <c r="AW1024" i="1"/>
  <c r="AX1024" i="1" s="1"/>
  <c r="AW1047" i="1"/>
  <c r="AX1047" i="1" s="1"/>
  <c r="AW1069" i="1"/>
  <c r="AX1069" i="1" s="1"/>
  <c r="AW1091" i="1"/>
  <c r="AX1091" i="1" s="1"/>
  <c r="AW1113" i="1"/>
  <c r="AX1113" i="1" s="1"/>
  <c r="AW1135" i="1"/>
  <c r="AX1135" i="1" s="1"/>
  <c r="AW1179" i="1"/>
  <c r="AX1179" i="1" s="1"/>
  <c r="AW1201" i="1"/>
  <c r="AX1201" i="1" s="1"/>
  <c r="AW1223" i="1"/>
  <c r="AX1223" i="1" s="1"/>
  <c r="AW1245" i="1"/>
  <c r="AX1245" i="1" s="1"/>
  <c r="AW1267" i="1"/>
  <c r="AX1267" i="1" s="1"/>
  <c r="AW1289" i="1"/>
  <c r="AX1289" i="1" s="1"/>
  <c r="AW1311" i="1"/>
  <c r="AX1311" i="1" s="1"/>
  <c r="AW1333" i="1"/>
  <c r="AX1333" i="1" s="1"/>
  <c r="AW1355" i="1"/>
  <c r="AX1355" i="1" s="1"/>
  <c r="AW1377" i="1"/>
  <c r="AX1377" i="1" s="1"/>
  <c r="AW1399" i="1"/>
  <c r="AX1399" i="1" s="1"/>
  <c r="AW1421" i="1"/>
  <c r="AX1421" i="1" s="1"/>
  <c r="AW1443" i="1"/>
  <c r="AX1443" i="1" s="1"/>
  <c r="AW1465" i="1"/>
  <c r="AX1465" i="1" s="1"/>
  <c r="AW1487" i="1"/>
  <c r="AX1487" i="1" s="1"/>
  <c r="AW1509" i="1"/>
  <c r="AX1509" i="1" s="1"/>
  <c r="AW1531" i="1"/>
  <c r="AX1531" i="1" s="1"/>
  <c r="AW1553" i="1"/>
  <c r="AX1553" i="1" s="1"/>
  <c r="AW1575" i="1"/>
  <c r="AX1575" i="1" s="1"/>
  <c r="AW1597" i="1"/>
  <c r="AX1597" i="1" s="1"/>
  <c r="AW1619" i="1"/>
  <c r="AX1619" i="1" s="1"/>
  <c r="AW1641" i="1"/>
  <c r="AX1641" i="1" s="1"/>
  <c r="AW1685" i="1"/>
  <c r="AX1685" i="1" s="1"/>
  <c r="AW1707" i="1"/>
  <c r="AX1707" i="1" s="1"/>
  <c r="AW1729" i="1"/>
  <c r="AX1729" i="1" s="1"/>
  <c r="AW1751" i="1"/>
  <c r="AX1751" i="1" s="1"/>
  <c r="AW1773" i="1"/>
  <c r="AX1773" i="1" s="1"/>
  <c r="AW1796" i="1"/>
  <c r="AX1796" i="1" s="1"/>
  <c r="AW1840" i="1"/>
  <c r="AX1840" i="1" s="1"/>
  <c r="AW1862" i="1"/>
  <c r="AX1862" i="1" s="1"/>
  <c r="AW1884" i="1"/>
  <c r="AX1884" i="1" s="1"/>
  <c r="AW1906" i="1"/>
  <c r="AX1906" i="1" s="1"/>
  <c r="AW1928" i="1"/>
  <c r="AX1928" i="1" s="1"/>
  <c r="AW1950" i="1"/>
  <c r="AX1950" i="1" s="1"/>
  <c r="AW1972" i="1"/>
  <c r="AX1972" i="1" s="1"/>
  <c r="AW1994" i="1"/>
  <c r="AX1994" i="1" s="1"/>
  <c r="AW2016" i="1"/>
  <c r="AX2016" i="1" s="1"/>
  <c r="AW2038" i="1"/>
  <c r="AX2038" i="1" s="1"/>
  <c r="AW2060" i="1"/>
  <c r="AX2060" i="1"/>
  <c r="AW2082" i="1"/>
  <c r="AX2082" i="1" s="1"/>
  <c r="AW2104" i="1"/>
  <c r="AX2104" i="1"/>
  <c r="AW2126" i="1"/>
  <c r="AX2126" i="1" s="1"/>
  <c r="AW60" i="1"/>
  <c r="AX60" i="1" s="1"/>
  <c r="AW140" i="1"/>
  <c r="AX140" i="1" s="1"/>
  <c r="AW101" i="1"/>
  <c r="AX101" i="1" s="1"/>
  <c r="AW1192" i="1"/>
  <c r="AX1192" i="1" s="1"/>
  <c r="AU1470" i="1"/>
  <c r="BA1470" i="1"/>
  <c r="AU2144" i="1"/>
  <c r="BA2144" i="1"/>
  <c r="BA1327" i="1"/>
  <c r="AU1327" i="1"/>
  <c r="AU712" i="1"/>
  <c r="BA712" i="1"/>
  <c r="BA1888" i="1"/>
  <c r="AU1888" i="1"/>
  <c r="BA155" i="1"/>
  <c r="AU155" i="1"/>
  <c r="AU1764" i="1"/>
  <c r="BA1764" i="1"/>
  <c r="BA2079" i="1"/>
  <c r="AU2079" i="1"/>
  <c r="AU2006" i="1"/>
  <c r="BA2006" i="1"/>
  <c r="AU1998" i="1"/>
  <c r="BA1998" i="1"/>
  <c r="BA443" i="1"/>
  <c r="AU443" i="1"/>
  <c r="AU2012" i="1"/>
  <c r="BA2012" i="1"/>
  <c r="AL10" i="1"/>
  <c r="AM1418" i="1"/>
  <c r="AN1418" i="1" s="1"/>
  <c r="AP1418" i="1"/>
  <c r="AR1418" i="1" s="1"/>
  <c r="AM1494" i="1"/>
  <c r="AN1494" i="1" s="1"/>
  <c r="AP1494" i="1"/>
  <c r="AR1494" i="1" s="1"/>
  <c r="AM955" i="1"/>
  <c r="AN955" i="1" s="1"/>
  <c r="AP955" i="1"/>
  <c r="AR955" i="1" s="1"/>
  <c r="AP1762" i="1"/>
  <c r="AR1762" i="1" s="1"/>
  <c r="AM1762" i="1"/>
  <c r="AN1762" i="1" s="1"/>
  <c r="AP1696" i="1"/>
  <c r="AR1696" i="1" s="1"/>
  <c r="AM1696" i="1"/>
  <c r="AN1696" i="1" s="1"/>
  <c r="AM1370" i="1"/>
  <c r="AN1370" i="1" s="1"/>
  <c r="AP1370" i="1"/>
  <c r="AR1370" i="1" s="1"/>
  <c r="AM1943" i="1"/>
  <c r="AN1943" i="1" s="1"/>
  <c r="AP1943" i="1"/>
  <c r="AR1943" i="1" s="1"/>
  <c r="AP1408" i="1"/>
  <c r="AR1408" i="1" s="1"/>
  <c r="AM1408" i="1"/>
  <c r="AN1408" i="1" s="1"/>
  <c r="AM1698" i="1"/>
  <c r="AN1698" i="1" s="1"/>
  <c r="AP1698" i="1"/>
  <c r="AR1698" i="1" s="1"/>
  <c r="AM1380" i="1"/>
  <c r="AN1380" i="1" s="1"/>
  <c r="AP1380" i="1"/>
  <c r="AR1380" i="1" s="1"/>
  <c r="AP992" i="1"/>
  <c r="AR992" i="1" s="1"/>
  <c r="AM992" i="1"/>
  <c r="AN992" i="1" s="1"/>
  <c r="AM1207" i="1"/>
  <c r="AN1207" i="1" s="1"/>
  <c r="AP1207" i="1"/>
  <c r="AR1207" i="1" s="1"/>
  <c r="AM939" i="1"/>
  <c r="AN939" i="1" s="1"/>
  <c r="AP939" i="1"/>
  <c r="AR939" i="1" s="1"/>
  <c r="AM2066" i="1"/>
  <c r="AN2066" i="1" s="1"/>
  <c r="AP2066" i="1"/>
  <c r="AR2066" i="1" s="1"/>
  <c r="AM1166" i="1"/>
  <c r="AN1166" i="1" s="1"/>
  <c r="AP1166" i="1"/>
  <c r="AR1166" i="1" s="1"/>
  <c r="AP958" i="1"/>
  <c r="AR958" i="1" s="1"/>
  <c r="AM958" i="1"/>
  <c r="AN958" i="1" s="1"/>
  <c r="AP1493" i="1"/>
  <c r="AR1493" i="1" s="1"/>
  <c r="AM1493" i="1"/>
  <c r="AN1493" i="1" s="1"/>
  <c r="AM2085" i="1"/>
  <c r="AN2085" i="1" s="1"/>
  <c r="AP2085" i="1"/>
  <c r="AR2085" i="1" s="1"/>
  <c r="AM1118" i="1"/>
  <c r="AN1118" i="1" s="1"/>
  <c r="AP1118" i="1"/>
  <c r="AR1118" i="1" s="1"/>
  <c r="AM1175" i="1"/>
  <c r="AN1175" i="1" s="1"/>
  <c r="AP1175" i="1"/>
  <c r="AR1175" i="1" s="1"/>
  <c r="AP833" i="1"/>
  <c r="AR833" i="1" s="1"/>
  <c r="AM833" i="1"/>
  <c r="AN833" i="1" s="1"/>
  <c r="AP1679" i="1"/>
  <c r="AR1679" i="1" s="1"/>
  <c r="AM1679" i="1"/>
  <c r="AN1679" i="1" s="1"/>
  <c r="AP2111" i="1"/>
  <c r="AR2111" i="1" s="1"/>
  <c r="AM2111" i="1"/>
  <c r="AN2111" i="1" s="1"/>
  <c r="AM937" i="1"/>
  <c r="AN937" i="1" s="1"/>
  <c r="AP937" i="1"/>
  <c r="AR937" i="1" s="1"/>
  <c r="AP959" i="1"/>
  <c r="AR959" i="1" s="1"/>
  <c r="AM959" i="1"/>
  <c r="AN959" i="1" s="1"/>
  <c r="AM1527" i="1"/>
  <c r="AN1527" i="1" s="1"/>
  <c r="AP1527" i="1"/>
  <c r="AR1527" i="1" s="1"/>
  <c r="AM1913" i="1"/>
  <c r="AN1913" i="1" s="1"/>
  <c r="AP1913" i="1"/>
  <c r="AR1913" i="1" s="1"/>
  <c r="AP1283" i="1"/>
  <c r="AR1283" i="1" s="1"/>
  <c r="AM1283" i="1"/>
  <c r="AN1283" i="1" s="1"/>
  <c r="AM772" i="1"/>
  <c r="AN772" i="1" s="1"/>
  <c r="AP772" i="1"/>
  <c r="AR772" i="1" s="1"/>
  <c r="AM1538" i="1"/>
  <c r="AN1538" i="1" s="1"/>
  <c r="AP1538" i="1"/>
  <c r="AR1538" i="1" s="1"/>
  <c r="AM1340" i="1"/>
  <c r="AN1340" i="1" s="1"/>
  <c r="AP1340" i="1"/>
  <c r="AR1340" i="1" s="1"/>
  <c r="AM942" i="1"/>
  <c r="AN942" i="1" s="1"/>
  <c r="AP942" i="1"/>
  <c r="AR942" i="1" s="1"/>
  <c r="AM1136" i="1"/>
  <c r="AN1136" i="1" s="1"/>
  <c r="AP1136" i="1"/>
  <c r="AR1136" i="1" s="1"/>
  <c r="AM2090" i="1"/>
  <c r="AN2090" i="1" s="1"/>
  <c r="AP2090" i="1"/>
  <c r="AR2090" i="1" s="1"/>
  <c r="AM1610" i="1"/>
  <c r="AN1610" i="1" s="1"/>
  <c r="AP1610" i="1"/>
  <c r="AR1610" i="1" s="1"/>
  <c r="AM1323" i="1"/>
  <c r="AN1323" i="1" s="1"/>
  <c r="AP1323" i="1"/>
  <c r="AR1323" i="1" s="1"/>
  <c r="AP1446" i="1"/>
  <c r="AR1446" i="1" s="1"/>
  <c r="AM1446" i="1"/>
  <c r="AN1446" i="1" s="1"/>
  <c r="AP1886" i="1"/>
  <c r="AR1886" i="1" s="1"/>
  <c r="AM1886" i="1"/>
  <c r="AN1886" i="1" s="1"/>
  <c r="AP1637" i="1"/>
  <c r="AR1637" i="1" s="1"/>
  <c r="AM1637" i="1"/>
  <c r="AN1637" i="1" s="1"/>
  <c r="AM1120" i="1"/>
  <c r="AN1120" i="1" s="1"/>
  <c r="AP1120" i="1"/>
  <c r="AR1120" i="1" s="1"/>
  <c r="AM760" i="1"/>
  <c r="AN760" i="1" s="1"/>
  <c r="AP760" i="1"/>
  <c r="AR760" i="1" s="1"/>
  <c r="AM1455" i="1"/>
  <c r="AN1455" i="1" s="1"/>
  <c r="AP1455" i="1"/>
  <c r="AR1455" i="1" s="1"/>
  <c r="AP1306" i="1"/>
  <c r="AR1306" i="1" s="1"/>
  <c r="AM1306" i="1"/>
  <c r="AN1306" i="1" s="1"/>
  <c r="AP1868" i="1"/>
  <c r="AR1868" i="1" s="1"/>
  <c r="AM1868" i="1"/>
  <c r="AN1868" i="1" s="1"/>
  <c r="AP1656" i="1"/>
  <c r="AR1656" i="1" s="1"/>
  <c r="AM1656" i="1"/>
  <c r="AN1656" i="1" s="1"/>
  <c r="AM1302" i="1"/>
  <c r="AN1302" i="1" s="1"/>
  <c r="AP1302" i="1"/>
  <c r="AR1302" i="1" s="1"/>
  <c r="AM816" i="1"/>
  <c r="AN816" i="1" s="1"/>
  <c r="AP816" i="1"/>
  <c r="AR816" i="1" s="1"/>
  <c r="AM326" i="1"/>
  <c r="AN326" i="1" s="1"/>
  <c r="AP326" i="1"/>
  <c r="AR326" i="1" s="1"/>
  <c r="AP2125" i="1"/>
  <c r="AR2125" i="1" s="1"/>
  <c r="AM2125" i="1"/>
  <c r="AN2125" i="1" s="1"/>
  <c r="AM1454" i="1"/>
  <c r="AN1454" i="1" s="1"/>
  <c r="AP1454" i="1"/>
  <c r="AR1454" i="1" s="1"/>
  <c r="AP256" i="1"/>
  <c r="AR256" i="1" s="1"/>
  <c r="AM256" i="1"/>
  <c r="AN256" i="1" s="1"/>
  <c r="AP93" i="1"/>
  <c r="AR93" i="1" s="1"/>
  <c r="AM93" i="1"/>
  <c r="AN93" i="1" s="1"/>
  <c r="AP1497" i="1"/>
  <c r="AR1497" i="1" s="1"/>
  <c r="AM1497" i="1"/>
  <c r="AN1497" i="1" s="1"/>
  <c r="AP1914" i="1"/>
  <c r="AR1914" i="1" s="1"/>
  <c r="AM1914" i="1"/>
  <c r="AN1914" i="1" s="1"/>
  <c r="AP304" i="1"/>
  <c r="AR304" i="1" s="1"/>
  <c r="AM304" i="1"/>
  <c r="AN304" i="1" s="1"/>
  <c r="AP408" i="1"/>
  <c r="AR408" i="1" s="1"/>
  <c r="AM408" i="1"/>
  <c r="AN408" i="1" s="1"/>
  <c r="AP829" i="1"/>
  <c r="AR829" i="1" s="1"/>
  <c r="AM829" i="1"/>
  <c r="AN829" i="1" s="1"/>
  <c r="AP1973" i="1"/>
  <c r="AR1973" i="1" s="1"/>
  <c r="AM1973" i="1"/>
  <c r="AN1973" i="1" s="1"/>
  <c r="AP2127" i="1"/>
  <c r="AR2127" i="1" s="1"/>
  <c r="AM2127" i="1"/>
  <c r="AN2127" i="1" s="1"/>
  <c r="AP1383" i="1"/>
  <c r="AR1383" i="1" s="1"/>
  <c r="AM1383" i="1"/>
  <c r="AN1383" i="1" s="1"/>
  <c r="AP1522" i="1"/>
  <c r="AR1522" i="1" s="1"/>
  <c r="AM1522" i="1"/>
  <c r="AN1522" i="1" s="1"/>
  <c r="AP1689" i="1"/>
  <c r="AR1689" i="1" s="1"/>
  <c r="AM1689" i="1"/>
  <c r="AN1689" i="1" s="1"/>
  <c r="AM832" i="1"/>
  <c r="AN832" i="1" s="1"/>
  <c r="AP832" i="1"/>
  <c r="AR832" i="1" s="1"/>
  <c r="AM1937" i="1"/>
  <c r="AN1937" i="1" s="1"/>
  <c r="AP1937" i="1"/>
  <c r="AR1937" i="1" s="1"/>
  <c r="AP1386" i="1"/>
  <c r="AR1386" i="1" s="1"/>
  <c r="AM1386" i="1"/>
  <c r="AN1386" i="1" s="1"/>
  <c r="AP1261" i="1"/>
  <c r="AR1261" i="1" s="1"/>
  <c r="AM1261" i="1"/>
  <c r="AN1261" i="1" s="1"/>
  <c r="AM1718" i="1"/>
  <c r="AN1718" i="1" s="1"/>
  <c r="AP1718" i="1"/>
  <c r="AR1718" i="1" s="1"/>
  <c r="AM1278" i="1"/>
  <c r="AN1278" i="1" s="1"/>
  <c r="AP1278" i="1"/>
  <c r="AR1278" i="1" s="1"/>
  <c r="AM1770" i="1"/>
  <c r="AN1770" i="1" s="1"/>
  <c r="AP1770" i="1"/>
  <c r="AR1770" i="1" s="1"/>
  <c r="AM918" i="1"/>
  <c r="AN918" i="1" s="1"/>
  <c r="AP918" i="1"/>
  <c r="AR918" i="1" s="1"/>
  <c r="AP1139" i="1"/>
  <c r="AR1139" i="1" s="1"/>
  <c r="AM1139" i="1"/>
  <c r="AN1139" i="1" s="1"/>
  <c r="AM1941" i="1"/>
  <c r="AN1941" i="1" s="1"/>
  <c r="AP1941" i="1"/>
  <c r="AR1941" i="1" s="1"/>
  <c r="AP1653" i="1"/>
  <c r="AR1653" i="1" s="1"/>
  <c r="AM1653" i="1"/>
  <c r="AN1653" i="1" s="1"/>
  <c r="AM985" i="1"/>
  <c r="AN985" i="1" s="1"/>
  <c r="AP985" i="1"/>
  <c r="AR985" i="1" s="1"/>
  <c r="AP59" i="1"/>
  <c r="AR59" i="1" s="1"/>
  <c r="AM59" i="1"/>
  <c r="AN59" i="1" s="1"/>
  <c r="AM763" i="1"/>
  <c r="AN763" i="1" s="1"/>
  <c r="AP763" i="1"/>
  <c r="AR763" i="1" s="1"/>
  <c r="AM1660" i="1"/>
  <c r="AN1660" i="1" s="1"/>
  <c r="AP1660" i="1"/>
  <c r="AR1660" i="1" s="1"/>
  <c r="AP1745" i="1"/>
  <c r="AR1745" i="1" s="1"/>
  <c r="AM1745" i="1"/>
  <c r="AN1745" i="1" s="1"/>
  <c r="AP1282" i="1"/>
  <c r="AR1282" i="1" s="1"/>
  <c r="AM1282" i="1"/>
  <c r="AN1282" i="1" s="1"/>
  <c r="AP2052" i="1"/>
  <c r="AR2052" i="1" s="1"/>
  <c r="AM2052" i="1"/>
  <c r="AN2052" i="1" s="1"/>
  <c r="AM762" i="1"/>
  <c r="AN762" i="1" s="1"/>
  <c r="AP762" i="1"/>
  <c r="AR762" i="1" s="1"/>
  <c r="AP1580" i="1"/>
  <c r="AR1580" i="1" s="1"/>
  <c r="AM1580" i="1"/>
  <c r="AN1580" i="1" s="1"/>
  <c r="AP1746" i="1"/>
  <c r="AR1746" i="1" s="1"/>
  <c r="AM1746" i="1"/>
  <c r="AN1746" i="1" s="1"/>
  <c r="AM1909" i="1"/>
  <c r="AN1909" i="1" s="1"/>
  <c r="AP1909" i="1"/>
  <c r="AR1909" i="1" s="1"/>
  <c r="AM1111" i="1"/>
  <c r="AN1111" i="1" s="1"/>
  <c r="AP1111" i="1"/>
  <c r="AR1111" i="1" s="1"/>
  <c r="AP1638" i="1"/>
  <c r="AR1638" i="1" s="1"/>
  <c r="AM1638" i="1"/>
  <c r="AN1638" i="1" s="1"/>
  <c r="AP1145" i="1"/>
  <c r="AR1145" i="1" s="1"/>
  <c r="AM1145" i="1"/>
  <c r="AN1145" i="1" s="1"/>
  <c r="AP1864" i="1"/>
  <c r="AR1864" i="1" s="1"/>
  <c r="AM1864" i="1"/>
  <c r="AN1864" i="1" s="1"/>
  <c r="AM1559" i="1"/>
  <c r="AN1559" i="1" s="1"/>
  <c r="AP1559" i="1"/>
  <c r="AR1559" i="1" s="1"/>
  <c r="AP1948" i="1"/>
  <c r="AR1948" i="1" s="1"/>
  <c r="AM1948" i="1"/>
  <c r="AN1948" i="1" s="1"/>
  <c r="AP1491" i="1"/>
  <c r="AR1491" i="1" s="1"/>
  <c r="AM1491" i="1"/>
  <c r="AN1491" i="1" s="1"/>
  <c r="AP954" i="1"/>
  <c r="AR954" i="1" s="1"/>
  <c r="AM954" i="1"/>
  <c r="AN954" i="1" s="1"/>
  <c r="AP1573" i="1"/>
  <c r="AR1573" i="1" s="1"/>
  <c r="AM1573" i="1"/>
  <c r="AN1573" i="1" s="1"/>
  <c r="AM578" i="1"/>
  <c r="AN578" i="1" s="1"/>
  <c r="AP578" i="1"/>
  <c r="AR578" i="1" s="1"/>
  <c r="AP1132" i="1"/>
  <c r="AR1132" i="1" s="1"/>
  <c r="AM1132" i="1"/>
  <c r="AN1132" i="1" s="1"/>
  <c r="AM1119" i="1"/>
  <c r="AN1119" i="1" s="1"/>
  <c r="AP1119" i="1"/>
  <c r="AR1119" i="1" s="1"/>
  <c r="AP1932" i="1"/>
  <c r="AR1932" i="1" s="1"/>
  <c r="AM1932" i="1"/>
  <c r="AN1932" i="1" s="1"/>
  <c r="AP344" i="1"/>
  <c r="AR344" i="1" s="1"/>
  <c r="AM344" i="1"/>
  <c r="AN344" i="1" s="1"/>
  <c r="AM993" i="1"/>
  <c r="AN993" i="1" s="1"/>
  <c r="AP993" i="1"/>
  <c r="AR993" i="1" s="1"/>
  <c r="AP983" i="1"/>
  <c r="AR983" i="1" s="1"/>
  <c r="AM983" i="1"/>
  <c r="AN983" i="1" s="1"/>
  <c r="AM1409" i="1"/>
  <c r="AN1409" i="1" s="1"/>
  <c r="AP1409" i="1"/>
  <c r="AR1409" i="1" s="1"/>
  <c r="AM1706" i="1"/>
  <c r="AN1706" i="1" s="1"/>
  <c r="AP1706" i="1"/>
  <c r="AR1706" i="1" s="1"/>
  <c r="AP978" i="1"/>
  <c r="AR978" i="1" s="1"/>
  <c r="AM978" i="1"/>
  <c r="AN978" i="1" s="1"/>
  <c r="AP725" i="1"/>
  <c r="AR725" i="1" s="1"/>
  <c r="AM725" i="1"/>
  <c r="AN725" i="1" s="1"/>
  <c r="AM1517" i="1"/>
  <c r="AN1517" i="1" s="1"/>
  <c r="AP1517" i="1"/>
  <c r="AR1517" i="1" s="1"/>
  <c r="AM1742" i="1"/>
  <c r="AN1742" i="1" s="1"/>
  <c r="AP1742" i="1"/>
  <c r="AR1742" i="1" s="1"/>
  <c r="AM975" i="1"/>
  <c r="AN975" i="1" s="1"/>
  <c r="AM1229" i="1"/>
  <c r="AN1229" i="1" s="1"/>
  <c r="AP242" i="1"/>
  <c r="AR242" i="1" s="1"/>
  <c r="AM735" i="1"/>
  <c r="AN735" i="1" s="1"/>
  <c r="AM313" i="1"/>
  <c r="AN313" i="1" s="1"/>
  <c r="AM788" i="1"/>
  <c r="AN788" i="1" s="1"/>
  <c r="AM1133" i="1"/>
  <c r="AN1133" i="1" s="1"/>
  <c r="AM1005" i="1"/>
  <c r="AN1005" i="1" s="1"/>
  <c r="AP976" i="1"/>
  <c r="AR976" i="1" s="1"/>
  <c r="AP1061" i="1"/>
  <c r="AR1061" i="1" s="1"/>
  <c r="AP2124" i="1"/>
  <c r="AR2124" i="1" s="1"/>
  <c r="AP2140" i="1"/>
  <c r="AR2140" i="1" s="1"/>
  <c r="AM1771" i="1"/>
  <c r="AN1771" i="1" s="1"/>
  <c r="AP1276" i="1"/>
  <c r="AR1276" i="1" s="1"/>
  <c r="AM1021" i="1"/>
  <c r="AN1021" i="1" s="1"/>
  <c r="AP956" i="1"/>
  <c r="AR956" i="1" s="1"/>
  <c r="AM1664" i="1"/>
  <c r="AN1664" i="1" s="1"/>
  <c r="AM1452" i="1"/>
  <c r="AN1452" i="1" s="1"/>
  <c r="AP1028" i="1"/>
  <c r="AR1028" i="1" s="1"/>
  <c r="AM1022" i="1"/>
  <c r="AN1022" i="1" s="1"/>
  <c r="AM1227" i="1"/>
  <c r="AN1227" i="1" s="1"/>
  <c r="AP1316" i="1"/>
  <c r="AR1316" i="1" s="1"/>
  <c r="AP1485" i="1"/>
  <c r="AR1485" i="1" s="1"/>
  <c r="AM986" i="1"/>
  <c r="AN986" i="1" s="1"/>
  <c r="AM1582" i="1"/>
  <c r="AN1582" i="1" s="1"/>
  <c r="AM1699" i="1"/>
  <c r="AN1699" i="1" s="1"/>
  <c r="AP1176" i="1"/>
  <c r="AR1176" i="1" s="1"/>
  <c r="AP534" i="1"/>
  <c r="AR534" i="1" s="1"/>
  <c r="AM1223" i="1"/>
  <c r="AN1223" i="1" s="1"/>
  <c r="AP17" i="1"/>
  <c r="AR17" i="1" s="1"/>
  <c r="AM862" i="1"/>
  <c r="AN862" i="1" s="1"/>
  <c r="AP1208" i="1"/>
  <c r="AR1208" i="1" s="1"/>
  <c r="AM2054" i="1"/>
  <c r="AN2054" i="1" s="1"/>
  <c r="AP1322" i="1"/>
  <c r="AR1322" i="1" s="1"/>
  <c r="AM1846" i="1"/>
  <c r="AN1846" i="1" s="1"/>
  <c r="AP901" i="1"/>
  <c r="AR901" i="1" s="1"/>
  <c r="AM384" i="1"/>
  <c r="AN384" i="1" s="1"/>
  <c r="AP53" i="1"/>
  <c r="AR53" i="1" s="1"/>
  <c r="AM1891" i="1"/>
  <c r="AN1891" i="1" s="1"/>
  <c r="AP1622" i="1"/>
  <c r="AR1622" i="1" s="1"/>
  <c r="AP1183" i="1"/>
  <c r="AR1183" i="1" s="1"/>
  <c r="AP2039" i="1"/>
  <c r="AR2039" i="1" s="1"/>
  <c r="AM2084" i="1"/>
  <c r="AN2084" i="1" s="1"/>
  <c r="AP422" i="1"/>
  <c r="AR422" i="1" s="1"/>
  <c r="AP226" i="1"/>
  <c r="AR226" i="1" s="1"/>
  <c r="AM1636" i="1"/>
  <c r="AN1636" i="1" s="1"/>
  <c r="AM1560" i="1"/>
  <c r="AN1560" i="1" s="1"/>
  <c r="AM611" i="1"/>
  <c r="AN611" i="1" s="1"/>
  <c r="AP575" i="1"/>
  <c r="AR575" i="1" s="1"/>
  <c r="AP1773" i="1"/>
  <c r="AR1773" i="1" s="1"/>
  <c r="AM1216" i="1"/>
  <c r="AN1216" i="1" s="1"/>
  <c r="AM1090" i="1"/>
  <c r="AN1090" i="1" s="1"/>
  <c r="AP744" i="1"/>
  <c r="AR744" i="1" s="1"/>
  <c r="AP1009" i="1"/>
  <c r="AR1009" i="1" s="1"/>
  <c r="AP1953" i="1"/>
  <c r="AR1953" i="1" s="1"/>
  <c r="AP972" i="1"/>
  <c r="AR972" i="1" s="1"/>
  <c r="AM1238" i="1"/>
  <c r="AN1238" i="1" s="1"/>
  <c r="AP1197" i="1"/>
  <c r="AR1197" i="1" s="1"/>
  <c r="AP1396" i="1"/>
  <c r="AR1396" i="1" s="1"/>
  <c r="AP1163" i="1"/>
  <c r="AR1163" i="1" s="1"/>
  <c r="AP1743" i="1"/>
  <c r="AR1743" i="1" s="1"/>
  <c r="AP1710" i="1"/>
  <c r="AR1710" i="1" s="1"/>
  <c r="AP1064" i="1"/>
  <c r="AR1064" i="1" s="1"/>
  <c r="AP1065" i="1"/>
  <c r="AR1065" i="1" s="1"/>
  <c r="AM1108" i="1"/>
  <c r="AN1108" i="1" s="1"/>
  <c r="AM2139" i="1"/>
  <c r="AN2139" i="1" s="1"/>
  <c r="AP1596" i="1"/>
  <c r="AR1596" i="1" s="1"/>
  <c r="AM211" i="1"/>
  <c r="AN211" i="1" s="1"/>
  <c r="AP170" i="1"/>
  <c r="AR170" i="1" s="1"/>
  <c r="AM2130" i="1"/>
  <c r="AN2130" i="1" s="1"/>
  <c r="AP1940" i="1"/>
  <c r="AR1940" i="1" s="1"/>
  <c r="AM2120" i="1"/>
  <c r="AN2120" i="1" s="1"/>
  <c r="AM1033" i="1"/>
  <c r="AN1033" i="1" s="1"/>
  <c r="AP1084" i="1"/>
  <c r="AR1084" i="1" s="1"/>
  <c r="AM1046" i="1"/>
  <c r="AN1046" i="1" s="1"/>
  <c r="AM2031" i="1"/>
  <c r="AN2031" i="1" s="1"/>
  <c r="AP1707" i="1"/>
  <c r="AR1707" i="1" s="1"/>
  <c r="AP1019" i="1"/>
  <c r="AR1019" i="1" s="1"/>
  <c r="AP899" i="1"/>
  <c r="AR899" i="1" s="1"/>
  <c r="AP2042" i="1"/>
  <c r="AR2042" i="1" s="1"/>
  <c r="AP1219" i="1"/>
  <c r="AR1219" i="1" s="1"/>
  <c r="AP1195" i="1"/>
  <c r="AR1195" i="1" s="1"/>
  <c r="AP1507" i="1"/>
  <c r="AR1507" i="1" s="1"/>
  <c r="AP442" i="1"/>
  <c r="AR442" i="1" s="1"/>
  <c r="AP1709" i="1"/>
  <c r="AR1709" i="1" s="1"/>
  <c r="AP1613" i="1"/>
  <c r="AR1613" i="1" s="1"/>
  <c r="AP1150" i="1"/>
  <c r="AR1150" i="1" s="1"/>
  <c r="AM516" i="1"/>
  <c r="AN516" i="1" s="1"/>
  <c r="AP1938" i="1"/>
  <c r="AR1938" i="1" s="1"/>
  <c r="AP2114" i="1"/>
  <c r="AR2114" i="1" s="1"/>
  <c r="AM1841" i="1"/>
  <c r="AN1841" i="1" s="1"/>
  <c r="AP1830" i="1"/>
  <c r="AR1830" i="1" s="1"/>
  <c r="AM1164" i="1"/>
  <c r="AN1164" i="1" s="1"/>
  <c r="AP546" i="1"/>
  <c r="AR546" i="1" s="1"/>
  <c r="AP1972" i="1"/>
  <c r="AR1972" i="1" s="1"/>
  <c r="AM1443" i="1"/>
  <c r="AN1443" i="1" s="1"/>
  <c r="AP1205" i="1"/>
  <c r="AR1205" i="1" s="1"/>
  <c r="AM1619" i="1"/>
  <c r="AN1619" i="1" s="1"/>
  <c r="AP1680" i="1"/>
  <c r="AR1680" i="1" s="1"/>
  <c r="AM1225" i="1"/>
  <c r="AN1225" i="1" s="1"/>
  <c r="AM1577" i="1"/>
  <c r="AN1577" i="1" s="1"/>
  <c r="AM2051" i="1"/>
  <c r="AN2051" i="1" s="1"/>
  <c r="AP1429" i="1"/>
  <c r="AR1429" i="1" s="1"/>
  <c r="AM1117" i="1"/>
  <c r="AN1117" i="1" s="1"/>
  <c r="AM1252" i="1"/>
  <c r="AN1252" i="1" s="1"/>
  <c r="AM1476" i="1"/>
  <c r="AN1476" i="1" s="1"/>
  <c r="AM1701" i="1"/>
  <c r="AN1701" i="1" s="1"/>
  <c r="AM987" i="1"/>
  <c r="AN987" i="1" s="1"/>
  <c r="AP1272" i="1"/>
  <c r="AR1272" i="1" s="1"/>
  <c r="AM675" i="1"/>
  <c r="AN675" i="1" s="1"/>
  <c r="AP1074" i="1"/>
  <c r="AR1074" i="1" s="1"/>
  <c r="AP577" i="1"/>
  <c r="AR577" i="1" s="1"/>
  <c r="AP1898" i="1"/>
  <c r="AR1898" i="1" s="1"/>
  <c r="AM1204" i="1"/>
  <c r="AN1204" i="1" s="1"/>
  <c r="AP1625" i="1"/>
  <c r="AR1625" i="1" s="1"/>
  <c r="AP1445" i="1"/>
  <c r="AR1445" i="1" s="1"/>
  <c r="AP1876" i="1"/>
  <c r="AR1876" i="1" s="1"/>
  <c r="AP1328" i="1"/>
  <c r="AR1328" i="1" s="1"/>
  <c r="AM889" i="1"/>
  <c r="AN889" i="1" s="1"/>
  <c r="AP1078" i="1"/>
  <c r="AR1078" i="1" s="1"/>
  <c r="AM1598" i="1"/>
  <c r="AN1598" i="1" s="1"/>
  <c r="AP1158" i="1"/>
  <c r="AR1158" i="1" s="1"/>
  <c r="AP2018" i="1"/>
  <c r="AR2018" i="1" s="1"/>
  <c r="AM1785" i="1"/>
  <c r="AN1785" i="1" s="1"/>
  <c r="AM1220" i="1"/>
  <c r="AN1220" i="1" s="1"/>
  <c r="AM1910" i="1"/>
  <c r="AN1910" i="1" s="1"/>
  <c r="AP903" i="1"/>
  <c r="AR903" i="1" s="1"/>
  <c r="AM1294" i="1"/>
  <c r="AN1294" i="1" s="1"/>
  <c r="AP325" i="1"/>
  <c r="AR325" i="1" s="1"/>
  <c r="AP2035" i="1"/>
  <c r="AR2035" i="1" s="1"/>
  <c r="AP769" i="1"/>
  <c r="AR769" i="1" s="1"/>
  <c r="AP1110" i="1"/>
  <c r="AR1110" i="1" s="1"/>
  <c r="AP714" i="1"/>
  <c r="AR714" i="1" s="1"/>
  <c r="AP1901" i="1"/>
  <c r="AR1901" i="1" s="1"/>
  <c r="AP1794" i="1"/>
  <c r="AR1794" i="1" s="1"/>
  <c r="AM1703" i="1"/>
  <c r="AN1703" i="1" s="1"/>
  <c r="AP982" i="1"/>
  <c r="AR982" i="1" s="1"/>
  <c r="AM1631" i="1"/>
  <c r="AN1631" i="1" s="1"/>
  <c r="AM1292" i="1"/>
  <c r="AN1292" i="1" s="1"/>
  <c r="AM1981" i="1"/>
  <c r="AN1981" i="1" s="1"/>
  <c r="AM1665" i="1"/>
  <c r="AN1665" i="1" s="1"/>
  <c r="AP1437" i="1"/>
  <c r="AR1437" i="1" s="1"/>
  <c r="AP1759" i="1"/>
  <c r="AR1759" i="1" s="1"/>
  <c r="AM321" i="1"/>
  <c r="AN321" i="1" s="1"/>
  <c r="AM1094" i="1"/>
  <c r="AN1094" i="1" s="1"/>
  <c r="AM991" i="1"/>
  <c r="AN991" i="1" s="1"/>
  <c r="AP930" i="1"/>
  <c r="AR930" i="1" s="1"/>
  <c r="AM2041" i="1"/>
  <c r="AN2041" i="1" s="1"/>
  <c r="AM965" i="1"/>
  <c r="AN965" i="1" s="1"/>
  <c r="AP921" i="1"/>
  <c r="AR921" i="1" s="1"/>
  <c r="AM2119" i="1"/>
  <c r="AN2119" i="1" s="1"/>
  <c r="AM1375" i="1"/>
  <c r="AN1375" i="1" s="1"/>
  <c r="AM2027" i="1"/>
  <c r="AN2027" i="1" s="1"/>
  <c r="AP1662" i="1"/>
  <c r="AR1662" i="1" s="1"/>
  <c r="AP1724" i="1"/>
  <c r="AR1724" i="1" s="1"/>
  <c r="AP2008" i="1"/>
  <c r="AR2008" i="1" s="1"/>
  <c r="AM1763" i="1"/>
  <c r="AN1763" i="1" s="1"/>
  <c r="AP1126" i="1"/>
  <c r="AR1126" i="1" s="1"/>
  <c r="AP1594" i="1"/>
  <c r="AR1594" i="1" s="1"/>
  <c r="AK1818" i="1"/>
  <c r="AL1818" i="1" s="1"/>
  <c r="AM1804" i="1"/>
  <c r="AN1804" i="1" s="1"/>
  <c r="AP1885" i="1"/>
  <c r="AR1885" i="1" s="1"/>
  <c r="AP878" i="1"/>
  <c r="AR878" i="1" s="1"/>
  <c r="AP2047" i="1"/>
  <c r="AR2047" i="1" s="1"/>
  <c r="AM1083" i="1"/>
  <c r="AN1083" i="1" s="1"/>
  <c r="AP1345" i="1"/>
  <c r="AR1345" i="1" s="1"/>
  <c r="AP2074" i="1"/>
  <c r="AR2074" i="1" s="1"/>
  <c r="AK2144" i="1"/>
  <c r="AL2144" i="1" s="1"/>
  <c r="AM2144" i="1" s="1"/>
  <c r="AN2144" i="1" s="1"/>
  <c r="AM1191" i="1"/>
  <c r="AN1191" i="1" s="1"/>
  <c r="AM371" i="1"/>
  <c r="AN371" i="1" s="1"/>
  <c r="AM1939" i="1"/>
  <c r="AN1939" i="1" s="1"/>
  <c r="AM1563" i="1"/>
  <c r="AN1563" i="1" s="1"/>
  <c r="AM411" i="1"/>
  <c r="AN411" i="1" s="1"/>
  <c r="AM2061" i="1"/>
  <c r="AN2061" i="1" s="1"/>
  <c r="AP1647" i="1"/>
  <c r="AR1647" i="1" s="1"/>
  <c r="AP1395" i="1"/>
  <c r="AR1395" i="1" s="1"/>
  <c r="AP1658" i="1"/>
  <c r="AR1658" i="1" s="1"/>
  <c r="AM733" i="1"/>
  <c r="AN733" i="1" s="1"/>
  <c r="AP2043" i="1"/>
  <c r="AR2043" i="1" s="1"/>
  <c r="AP1878" i="1"/>
  <c r="AR1878" i="1" s="1"/>
  <c r="AM1751" i="1"/>
  <c r="AN1751" i="1" s="1"/>
  <c r="AM1964" i="1"/>
  <c r="AN1964" i="1" s="1"/>
  <c r="AM274" i="1"/>
  <c r="AN274" i="1" s="1"/>
  <c r="AM1116" i="1"/>
  <c r="AN1116" i="1" s="1"/>
  <c r="AM448" i="1"/>
  <c r="AN448" i="1" s="1"/>
  <c r="AP1562" i="1"/>
  <c r="AR1562" i="1" s="1"/>
  <c r="AM1188" i="1"/>
  <c r="AN1188" i="1" s="1"/>
  <c r="AP1976" i="1"/>
  <c r="AR1976" i="1" s="1"/>
  <c r="AM973" i="1"/>
  <c r="AN973" i="1" s="1"/>
  <c r="AP2019" i="1"/>
  <c r="AR2019" i="1" s="1"/>
  <c r="AM1814" i="1"/>
  <c r="AN1814" i="1" s="1"/>
  <c r="AP844" i="1"/>
  <c r="AR844" i="1" s="1"/>
  <c r="AM1736" i="1"/>
  <c r="AN1736" i="1" s="1"/>
  <c r="AM579" i="1"/>
  <c r="AN579" i="1" s="1"/>
  <c r="AM506" i="1"/>
  <c r="AN506" i="1" s="1"/>
  <c r="AP1417" i="1"/>
  <c r="AR1417" i="1" s="1"/>
  <c r="AM645" i="1"/>
  <c r="AN645" i="1" s="1"/>
  <c r="AP397" i="1"/>
  <c r="AR397" i="1" s="1"/>
  <c r="AP1922" i="1"/>
  <c r="AR1922" i="1" s="1"/>
  <c r="AP1101" i="1"/>
  <c r="AR1101" i="1" s="1"/>
  <c r="AM1093" i="1"/>
  <c r="AN1093" i="1" s="1"/>
  <c r="AP1324" i="1"/>
  <c r="AR1324" i="1" s="1"/>
  <c r="AP1535" i="1"/>
  <c r="AR1535" i="1" s="1"/>
  <c r="AP2032" i="1"/>
  <c r="AR2032" i="1" s="1"/>
  <c r="AP525" i="1"/>
  <c r="AR525" i="1" s="1"/>
  <c r="AM1883" i="1"/>
  <c r="AN1883" i="1" s="1"/>
  <c r="AM150" i="1"/>
  <c r="AN150" i="1" s="1"/>
  <c r="AM630" i="1"/>
  <c r="AN630" i="1" s="1"/>
  <c r="AM206" i="1"/>
  <c r="AN206" i="1" s="1"/>
  <c r="AM2116" i="1"/>
  <c r="AN2116" i="1" s="1"/>
  <c r="AP1668" i="1"/>
  <c r="AR1668" i="1" s="1"/>
  <c r="AP1103" i="1"/>
  <c r="AR1103" i="1" s="1"/>
  <c r="AM874" i="1"/>
  <c r="AN874" i="1" s="1"/>
  <c r="AM1725" i="1"/>
  <c r="AN1725" i="1" s="1"/>
  <c r="AP680" i="1"/>
  <c r="AR680" i="1" s="1"/>
  <c r="AM1388" i="1"/>
  <c r="AN1388" i="1" s="1"/>
  <c r="AM2067" i="1"/>
  <c r="AN2067" i="1" s="1"/>
  <c r="AP1739" i="1"/>
  <c r="AR1739" i="1" s="1"/>
  <c r="AP1224" i="1"/>
  <c r="AR1224" i="1" s="1"/>
  <c r="AM1591" i="1"/>
  <c r="AN1591" i="1" s="1"/>
  <c r="AM2093" i="1"/>
  <c r="AN2093" i="1" s="1"/>
  <c r="AM1852" i="1"/>
  <c r="AN1852" i="1" s="1"/>
  <c r="AP994" i="1"/>
  <c r="AR994" i="1" s="1"/>
  <c r="AP1209" i="1"/>
  <c r="AR1209" i="1" s="1"/>
  <c r="AM1011" i="1"/>
  <c r="AN1011" i="1" s="1"/>
  <c r="AK443" i="1"/>
  <c r="AL443" i="1" s="1"/>
  <c r="AM443" i="1" s="1"/>
  <c r="AN443" i="1" s="1"/>
  <c r="AM113" i="1"/>
  <c r="AN113" i="1" s="1"/>
  <c r="AP935" i="1"/>
  <c r="AR935" i="1" s="1"/>
  <c r="AP1198" i="1"/>
  <c r="AR1198" i="1" s="1"/>
  <c r="AP1905" i="1"/>
  <c r="AR1905" i="1" s="1"/>
  <c r="AP522" i="1"/>
  <c r="AR522" i="1" s="1"/>
  <c r="AM1456" i="1"/>
  <c r="AN1456" i="1" s="1"/>
  <c r="AP1536" i="1"/>
  <c r="AR1536" i="1" s="1"/>
  <c r="AM1958" i="1"/>
  <c r="AN1958" i="1" s="1"/>
  <c r="AP262" i="1"/>
  <c r="AR262" i="1" s="1"/>
  <c r="AM1267" i="1"/>
  <c r="AN1267" i="1" s="1"/>
  <c r="AP1962" i="1"/>
  <c r="AR1962" i="1" s="1"/>
  <c r="AM458" i="1"/>
  <c r="AN458" i="1" s="1"/>
  <c r="AM1712" i="1"/>
  <c r="AN1712" i="1" s="1"/>
  <c r="AM1549" i="1"/>
  <c r="AN1549" i="1" s="1"/>
  <c r="AP217" i="1"/>
  <c r="AR217" i="1" s="1"/>
  <c r="AP394" i="1"/>
  <c r="AR394" i="1" s="1"/>
  <c r="X1764" i="1"/>
  <c r="AP1764" i="1"/>
  <c r="AR1764" i="1" s="1"/>
  <c r="AM1764" i="1"/>
  <c r="AN1764" i="1" s="1"/>
  <c r="X155" i="1"/>
  <c r="AP155" i="1"/>
  <c r="AR155" i="1" s="1"/>
  <c r="AM155" i="1"/>
  <c r="AN155" i="1" s="1"/>
  <c r="X2079" i="1"/>
  <c r="AP2079" i="1"/>
  <c r="AR2079" i="1" s="1"/>
  <c r="AM2079" i="1"/>
  <c r="AN2079" i="1" s="1"/>
  <c r="X712" i="1"/>
  <c r="AM712" i="1"/>
  <c r="AN712" i="1" s="1"/>
  <c r="AP712" i="1"/>
  <c r="AR712" i="1" s="1"/>
  <c r="X1888" i="1"/>
  <c r="AM1888" i="1"/>
  <c r="AN1888" i="1" s="1"/>
  <c r="AP1888" i="1"/>
  <c r="AR1888" i="1" s="1"/>
  <c r="X1327" i="1"/>
  <c r="AM1327" i="1"/>
  <c r="AN1327" i="1" s="1"/>
  <c r="AP1327" i="1"/>
  <c r="AR1327" i="1" s="1"/>
  <c r="X2144" i="1"/>
  <c r="X1470" i="1"/>
  <c r="AP1470" i="1"/>
  <c r="AR1470" i="1" s="1"/>
  <c r="AM1470" i="1"/>
  <c r="AN1470" i="1" s="1"/>
  <c r="X2012" i="1"/>
  <c r="AM2012" i="1"/>
  <c r="AN2012" i="1" s="1"/>
  <c r="AP2012" i="1"/>
  <c r="AR2012" i="1" s="1"/>
  <c r="X443" i="1"/>
  <c r="X1998" i="1"/>
  <c r="AP1998" i="1"/>
  <c r="AR1998" i="1" s="1"/>
  <c r="AM1998" i="1"/>
  <c r="AN1998" i="1" s="1"/>
  <c r="X2006" i="1"/>
  <c r="AP2006" i="1"/>
  <c r="AR2006" i="1" s="1"/>
  <c r="AM2006" i="1"/>
  <c r="AN2006" i="1" s="1"/>
  <c r="V1157" i="1"/>
  <c r="AT1157" i="1" s="1"/>
  <c r="V591" i="1"/>
  <c r="AT591" i="1" s="1"/>
  <c r="V837" i="1"/>
  <c r="AT837" i="1" s="1"/>
  <c r="V656" i="1"/>
  <c r="AT656" i="1" s="1"/>
  <c r="V1332" i="1"/>
  <c r="AT1332" i="1" s="1"/>
  <c r="V1525" i="1"/>
  <c r="AT1525" i="1" s="1"/>
  <c r="V2112" i="1"/>
  <c r="AT2112" i="1" s="1"/>
  <c r="V558" i="1"/>
  <c r="V1956" i="1"/>
  <c r="AT1956" i="1" s="1"/>
  <c r="V1401" i="1"/>
  <c r="AT1401" i="1" s="1"/>
  <c r="V348" i="1"/>
  <c r="AT348" i="1" s="1"/>
  <c r="V607" i="1"/>
  <c r="AT607" i="1" s="1"/>
  <c r="V1661" i="1"/>
  <c r="AT1661" i="1" s="1"/>
  <c r="V1663" i="1"/>
  <c r="AT1663" i="1" s="1"/>
  <c r="V1920" i="1"/>
  <c r="AT1920" i="1" s="1"/>
  <c r="AX616" i="1" l="1"/>
  <c r="AX38" i="1"/>
  <c r="AX124" i="1"/>
  <c r="AX1850" i="1"/>
  <c r="AX170" i="1"/>
  <c r="AX1082" i="1"/>
  <c r="AX747" i="1"/>
  <c r="AX2075" i="1"/>
  <c r="AX708" i="1"/>
  <c r="AX675" i="1"/>
  <c r="AX755" i="1"/>
  <c r="AX1748" i="1"/>
  <c r="AX673" i="1"/>
  <c r="AX68" i="1"/>
  <c r="AX779" i="1"/>
  <c r="AX416" i="1"/>
  <c r="AX539" i="1"/>
  <c r="AX2088" i="1"/>
  <c r="AX1855" i="1"/>
  <c r="AX1077" i="1"/>
  <c r="AX321" i="1"/>
  <c r="AX1080" i="1"/>
  <c r="AX548" i="1"/>
  <c r="AX344" i="1"/>
  <c r="AX104" i="1"/>
  <c r="AX484" i="1"/>
  <c r="AX1017" i="1"/>
  <c r="AX1989" i="1"/>
  <c r="AX166" i="1"/>
  <c r="AX770" i="1"/>
  <c r="AX467" i="1"/>
  <c r="AX125" i="1"/>
  <c r="AX474" i="1"/>
  <c r="AX281" i="1"/>
  <c r="AX333" i="1"/>
  <c r="AX956" i="1"/>
  <c r="AX685" i="1"/>
  <c r="AX618" i="1"/>
  <c r="AX706" i="1"/>
  <c r="AX120" i="1"/>
  <c r="AX1923" i="1"/>
  <c r="AX703" i="1"/>
  <c r="AX757" i="1"/>
  <c r="AX320" i="1"/>
  <c r="AX578" i="1"/>
  <c r="AX583" i="1"/>
  <c r="AX652" i="1"/>
  <c r="AX418" i="1"/>
  <c r="AX185" i="1"/>
  <c r="AX289" i="1"/>
  <c r="AX951" i="1"/>
  <c r="AX2009" i="1"/>
  <c r="AX2011" i="1"/>
  <c r="AX110" i="1"/>
  <c r="AX1781" i="1"/>
  <c r="AX689" i="1"/>
  <c r="AX141" i="1"/>
  <c r="AX388" i="1"/>
  <c r="AX263" i="1"/>
  <c r="AX2041" i="1"/>
  <c r="AX1859" i="1"/>
  <c r="AX1958" i="1"/>
  <c r="AX112" i="1"/>
  <c r="AX156" i="1"/>
  <c r="AW893" i="1"/>
  <c r="AX893" i="1" s="1"/>
  <c r="AW449" i="1"/>
  <c r="AX449" i="1" s="1"/>
  <c r="AW1071" i="1"/>
  <c r="AX1071" i="1" s="1"/>
  <c r="AW1673" i="1"/>
  <c r="AX1673" i="1" s="1"/>
  <c r="AW195" i="1"/>
  <c r="AX195" i="1" s="1"/>
  <c r="AW438" i="1"/>
  <c r="AX438" i="1" s="1"/>
  <c r="AW337" i="1"/>
  <c r="AX337" i="1" s="1"/>
  <c r="AW2136" i="1"/>
  <c r="AX2136" i="1" s="1"/>
  <c r="AW479" i="1"/>
  <c r="AX479" i="1" s="1"/>
  <c r="AW840" i="1"/>
  <c r="AX840" i="1" s="1"/>
  <c r="AW8" i="1"/>
  <c r="AX8" i="1" s="1"/>
  <c r="AW741" i="1"/>
  <c r="AX741" i="1" s="1"/>
  <c r="AW1161" i="1"/>
  <c r="AX1161" i="1" s="1"/>
  <c r="AW1788" i="1"/>
  <c r="AX1788" i="1" s="1"/>
  <c r="AW500" i="1"/>
  <c r="AX500" i="1" s="1"/>
  <c r="AW707" i="1"/>
  <c r="AX707" i="1" s="1"/>
  <c r="AW2" i="1"/>
  <c r="AX2" i="1" s="1"/>
  <c r="AW245" i="1"/>
  <c r="AX245" i="1" s="1"/>
  <c r="AW1287" i="1"/>
  <c r="AX1287" i="1" s="1"/>
  <c r="AW1001" i="1"/>
  <c r="AX1001" i="1" s="1"/>
  <c r="AW1893" i="1"/>
  <c r="AX1893" i="1" s="1"/>
  <c r="AW405" i="1"/>
  <c r="AX405" i="1" s="1"/>
  <c r="AW1470" i="1"/>
  <c r="AX1470" i="1" s="1"/>
  <c r="AW2144" i="1"/>
  <c r="AX2144" i="1" s="1"/>
  <c r="AW1327" i="1"/>
  <c r="AX1327" i="1" s="1"/>
  <c r="AW712" i="1"/>
  <c r="AW1888" i="1"/>
  <c r="AX1888" i="1" s="1"/>
  <c r="AW155" i="1"/>
  <c r="AX155" i="1"/>
  <c r="AW1764" i="1"/>
  <c r="AX1764" i="1" s="1"/>
  <c r="AW2079" i="1"/>
  <c r="AX2079" i="1" s="1"/>
  <c r="AW2006" i="1"/>
  <c r="AX2006" i="1" s="1"/>
  <c r="AW1998" i="1"/>
  <c r="AX1998" i="1" s="1"/>
  <c r="AW443" i="1"/>
  <c r="AX443" i="1" s="1"/>
  <c r="AW2012" i="1"/>
  <c r="AX2012" i="1" s="1"/>
  <c r="BA1157" i="1"/>
  <c r="AU1157" i="1"/>
  <c r="BA591" i="1"/>
  <c r="AU591" i="1"/>
  <c r="BA837" i="1"/>
  <c r="AU837" i="1"/>
  <c r="AU656" i="1"/>
  <c r="BA656" i="1"/>
  <c r="BA1332" i="1"/>
  <c r="AU1332" i="1"/>
  <c r="BA1525" i="1"/>
  <c r="AU1525" i="1"/>
  <c r="BA2112" i="1"/>
  <c r="AU2112" i="1"/>
  <c r="AM558" i="1"/>
  <c r="AN558" i="1" s="1"/>
  <c r="AT558" i="1"/>
  <c r="AU1956" i="1"/>
  <c r="BA1956" i="1"/>
  <c r="BA1401" i="1"/>
  <c r="AU1401" i="1"/>
  <c r="AU348" i="1"/>
  <c r="BA348" i="1"/>
  <c r="AU607" i="1"/>
  <c r="BA607" i="1"/>
  <c r="BA1661" i="1"/>
  <c r="AU1661" i="1"/>
  <c r="BA1663" i="1"/>
  <c r="AU1663" i="1"/>
  <c r="BA1920" i="1"/>
  <c r="AU1920" i="1"/>
  <c r="AM10" i="1"/>
  <c r="AN10" i="1" s="1"/>
  <c r="AP10" i="1"/>
  <c r="AR10" i="1" s="1"/>
  <c r="AP443" i="1"/>
  <c r="AR443" i="1" s="1"/>
  <c r="AP2144" i="1"/>
  <c r="AR2144" i="1" s="1"/>
  <c r="AP1818" i="1"/>
  <c r="AR1818" i="1" s="1"/>
  <c r="AM1818" i="1"/>
  <c r="AN1818" i="1" s="1"/>
  <c r="AK1157" i="1"/>
  <c r="AK2112" i="1"/>
  <c r="AL2112" i="1" s="1"/>
  <c r="X1661" i="1"/>
  <c r="AM1661" i="1"/>
  <c r="AN1661" i="1" s="1"/>
  <c r="AP1661" i="1"/>
  <c r="AR1661" i="1" s="1"/>
  <c r="X607" i="1"/>
  <c r="AM607" i="1"/>
  <c r="AN607" i="1" s="1"/>
  <c r="AP607" i="1"/>
  <c r="AR607" i="1" s="1"/>
  <c r="X1663" i="1"/>
  <c r="AP1663" i="1"/>
  <c r="AR1663" i="1" s="1"/>
  <c r="AM1663" i="1"/>
  <c r="AN1663" i="1" s="1"/>
  <c r="X348" i="1"/>
  <c r="AP348" i="1"/>
  <c r="AR348" i="1" s="1"/>
  <c r="AM348" i="1"/>
  <c r="AN348" i="1" s="1"/>
  <c r="X1401" i="1"/>
  <c r="AM1401" i="1"/>
  <c r="AN1401" i="1" s="1"/>
  <c r="AP1401" i="1"/>
  <c r="AR1401" i="1" s="1"/>
  <c r="X1956" i="1"/>
  <c r="AP1956" i="1"/>
  <c r="AR1956" i="1" s="1"/>
  <c r="AM1956" i="1"/>
  <c r="AN1956" i="1" s="1"/>
  <c r="X1525" i="1"/>
  <c r="AM1525" i="1"/>
  <c r="AN1525" i="1" s="1"/>
  <c r="AP1525" i="1"/>
  <c r="AR1525" i="1" s="1"/>
  <c r="X837" i="1"/>
  <c r="AP837" i="1"/>
  <c r="AR837" i="1" s="1"/>
  <c r="AM837" i="1"/>
  <c r="AN837" i="1" s="1"/>
  <c r="X1920" i="1"/>
  <c r="AM1920" i="1"/>
  <c r="AN1920" i="1" s="1"/>
  <c r="AP1920" i="1"/>
  <c r="AR1920" i="1" s="1"/>
  <c r="X656" i="1"/>
  <c r="AP656" i="1"/>
  <c r="AR656" i="1" s="1"/>
  <c r="AM656" i="1"/>
  <c r="AN656" i="1" s="1"/>
  <c r="AP558" i="1"/>
  <c r="AR558" i="1" s="1"/>
  <c r="X2112" i="1"/>
  <c r="X1332" i="1"/>
  <c r="AM1332" i="1"/>
  <c r="AN1332" i="1" s="1"/>
  <c r="AP1332" i="1"/>
  <c r="AR1332" i="1" s="1"/>
  <c r="X591" i="1"/>
  <c r="AP591" i="1"/>
  <c r="AR591" i="1" s="1"/>
  <c r="AM591" i="1"/>
  <c r="AN591" i="1" s="1"/>
  <c r="X1157" i="1"/>
  <c r="AX712" i="1" l="1"/>
  <c r="AW1157" i="1"/>
  <c r="AX1157" i="1" s="1"/>
  <c r="AW591" i="1"/>
  <c r="AX591" i="1" s="1"/>
  <c r="AW837" i="1"/>
  <c r="AX837" i="1" s="1"/>
  <c r="AW656" i="1"/>
  <c r="AX656" i="1" s="1"/>
  <c r="AW1332" i="1"/>
  <c r="AX1332" i="1" s="1"/>
  <c r="AW1525" i="1"/>
  <c r="AX1525" i="1" s="1"/>
  <c r="AW2112" i="1"/>
  <c r="AX2112" i="1" s="1"/>
  <c r="BA558" i="1"/>
  <c r="BA2145" i="1" s="1"/>
  <c r="AU558" i="1"/>
  <c r="AW1956" i="1"/>
  <c r="AX1956" i="1" s="1"/>
  <c r="AW1401" i="1"/>
  <c r="AX1401" i="1" s="1"/>
  <c r="AW348" i="1"/>
  <c r="AX348" i="1"/>
  <c r="AW607" i="1"/>
  <c r="AX607" i="1" s="1"/>
  <c r="AW1661" i="1"/>
  <c r="AX1661" i="1" s="1"/>
  <c r="AW1663" i="1"/>
  <c r="AX1663" i="1" s="1"/>
  <c r="AW1920" i="1"/>
  <c r="AX1920" i="1" s="1"/>
  <c r="AL1157" i="1"/>
  <c r="AK2145" i="1"/>
  <c r="AM2112" i="1"/>
  <c r="AN2112" i="1" s="1"/>
  <c r="AP2112" i="1"/>
  <c r="AR2112" i="1" s="1"/>
  <c r="AU2145" i="1" l="1"/>
  <c r="AW558" i="1"/>
  <c r="AP1157" i="1"/>
  <c r="AR1157" i="1" s="1"/>
  <c r="AM1157" i="1"/>
  <c r="AN1157" i="1" s="1"/>
  <c r="AW2145" i="1" l="1"/>
  <c r="AX558" i="1"/>
  <c r="AX21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Oswaldo Aguirre Ramirez</author>
  </authors>
  <commentList>
    <comment ref="S1" authorId="0" shapeId="0" xr:uid="{E152B0C8-5845-4074-B902-301479011D70}">
      <text>
        <r>
          <rPr>
            <b/>
            <sz val="9"/>
            <color indexed="81"/>
            <rFont val="Tahoma"/>
            <family val="2"/>
          </rPr>
          <t>Oswaldo Aguirre Ramirez:</t>
        </r>
        <r>
          <rPr>
            <sz val="9"/>
            <color indexed="81"/>
            <rFont val="Tahoma"/>
            <family val="2"/>
          </rPr>
          <t xml:space="preserve">
Gozar antes de la fecha de aniversario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Oswaldo Aguirre Ramirez</author>
  </authors>
  <commentList>
    <comment ref="S1" authorId="0" shapeId="0" xr:uid="{DC88FFC6-A4B8-4A72-BFC5-682E96E2117B}">
      <text>
        <r>
          <rPr>
            <b/>
            <sz val="9"/>
            <color indexed="81"/>
            <rFont val="Tahoma"/>
            <family val="2"/>
          </rPr>
          <t>Oswaldo Aguirre Ramirez:</t>
        </r>
        <r>
          <rPr>
            <sz val="9"/>
            <color indexed="81"/>
            <rFont val="Tahoma"/>
            <family val="2"/>
          </rPr>
          <t xml:space="preserve">
Gozar antes de la fecha de aniversario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Oswaldo Aguirre Ramirez</author>
  </authors>
  <commentList>
    <comment ref="Q1" authorId="0" shapeId="0" xr:uid="{6924589E-7B87-4493-B0DA-4E3B6E89D41E}">
      <text>
        <r>
          <rPr>
            <b/>
            <sz val="9"/>
            <color indexed="81"/>
            <rFont val="Tahoma"/>
            <family val="2"/>
          </rPr>
          <t>Oswaldo Aguirre Ramirez:</t>
        </r>
        <r>
          <rPr>
            <sz val="9"/>
            <color indexed="81"/>
            <rFont val="Tahoma"/>
            <family val="2"/>
          </rPr>
          <t xml:space="preserve">
Gozar antes de la fecha de aniversario</t>
        </r>
      </text>
    </comment>
  </commentList>
</comments>
</file>

<file path=xl/sharedStrings.xml><?xml version="1.0" encoding="utf-8"?>
<sst xmlns="http://schemas.openxmlformats.org/spreadsheetml/2006/main" count="31788" uniqueCount="5531">
  <si>
    <t>Legajo</t>
  </si>
  <si>
    <t>Apellidos y Nombres</t>
  </si>
  <si>
    <t>MONTALVAN FASABI PILAR MINERVA</t>
  </si>
  <si>
    <t>BALAREZO FARRO ADRIANA ELIZABETH</t>
  </si>
  <si>
    <t>BENITES CUEVA JULISSA GRACIELA ELISA</t>
  </si>
  <si>
    <t>MAZA CEFERINO ELVIS JOVANI</t>
  </si>
  <si>
    <t>JULIAN GOMEZ DAYSI</t>
  </si>
  <si>
    <t>SOLANO GARCIA MORAYMA JACKELINE</t>
  </si>
  <si>
    <t>JUAREZ VITE HENRY CRISTHIAN</t>
  </si>
  <si>
    <t>SAMAME ZAPATA JANET MERCEDES</t>
  </si>
  <si>
    <t>LAZO GARCIA CARLOS ALBERTO</t>
  </si>
  <si>
    <t>TIMANA VILCHEZ CLARY MARIA</t>
  </si>
  <si>
    <t>LOPEZ SOSA ELSA</t>
  </si>
  <si>
    <t>FERNANDEZ ARISMENDIZ SUSANA ESTHER</t>
  </si>
  <si>
    <t>ROSALES VICUÑA JUAN CESAR</t>
  </si>
  <si>
    <t>CORONADO RODRIGUEZ JULIAN MARCELO</t>
  </si>
  <si>
    <t>FLORES MORI ELIZABETH</t>
  </si>
  <si>
    <t>TENAZOA ALVA MARÍA HORTENCIA</t>
  </si>
  <si>
    <t>GARDINI GONZALES JACQUELINE</t>
  </si>
  <si>
    <t>JIMENEZ BENAVIDES ELVA MARLENA</t>
  </si>
  <si>
    <t>GARRIDO MEDINA JOSE ANTONIO</t>
  </si>
  <si>
    <t>ANTAYHUA GABONAL MOISES</t>
  </si>
  <si>
    <t>GHERSI GIURISICH ATILIO HUMBERTO</t>
  </si>
  <si>
    <t>ROJAS CHIRI GLORIA TERESA</t>
  </si>
  <si>
    <t>ORELLANA IDME MILKO JOSHUA</t>
  </si>
  <si>
    <t>BURGA TORRES JAVIER SIMON</t>
  </si>
  <si>
    <t>REYNA YACTAYO CARLOS ALBERTO</t>
  </si>
  <si>
    <t>CANALES DILILLO ENRIQUE ALBERTO</t>
  </si>
  <si>
    <t>CASTRO VALDERRAMA LUIS ALBERTO</t>
  </si>
  <si>
    <t>TARAZONA CHAMAYA ENRIQUE</t>
  </si>
  <si>
    <t>LLANOS ZUMAETA MIGUEL ANGEL</t>
  </si>
  <si>
    <t>AMUÑO CARRASCO GRIMANEZA</t>
  </si>
  <si>
    <t>ORNAY ARNAO RODOLFO</t>
  </si>
  <si>
    <t>CONDE LYNCH ROBERTO CARLOS</t>
  </si>
  <si>
    <t>LOPEZ ANGELES WALTER ANGEL</t>
  </si>
  <si>
    <t>ALARCO CARRASCO JORGE ENRIQUE</t>
  </si>
  <si>
    <t>PAITAN PEREZ CARMEN MARINA</t>
  </si>
  <si>
    <t xml:space="preserve">GOMEZ VASQUEZ LORENZO </t>
  </si>
  <si>
    <t>VINATEA GIL ARROYO JORGE LUIS</t>
  </si>
  <si>
    <t>LLEREN ROQUE JOSE FERNANDO</t>
  </si>
  <si>
    <t>ZAPATA GARCES REBECA JESUS</t>
  </si>
  <si>
    <t>SANCHEZ DE LA CRUZ GABY PILAR</t>
  </si>
  <si>
    <t>PAJARES CASTILLO LAZARO</t>
  </si>
  <si>
    <t>LAMAS HUBY RAFAEL JESUS</t>
  </si>
  <si>
    <t>VILELA VILELA PATRICIA ELIZABETH</t>
  </si>
  <si>
    <t>ORTIZ VILLALOBOS PEDRO FERMIN</t>
  </si>
  <si>
    <t>BEZADA ATENCIO CARMEN ALEJANDRINA</t>
  </si>
  <si>
    <t xml:space="preserve">VALLES RODRIGUEZ OSCAR </t>
  </si>
  <si>
    <t>MAQUITO HUAMANI TOMAS DAVID</t>
  </si>
  <si>
    <t>AGUAYO QUEZADA CARMEN JESUS</t>
  </si>
  <si>
    <t>CHUQUIYAURI FLORES SONIA AMELIA</t>
  </si>
  <si>
    <t>ALARCON GUIZADO WALTER CLAUDIO</t>
  </si>
  <si>
    <t>LLERENA RIVAS JOSE LUIS</t>
  </si>
  <si>
    <t>CARBONELL ELIAS RENATO FERNANDO</t>
  </si>
  <si>
    <t>ANGULO AMANO LUIS ENRIQUE</t>
  </si>
  <si>
    <t>FARIAS CESPEDES FRANCISCO JAVIER</t>
  </si>
  <si>
    <t>VALDIVIEZO RUIZ LUCY TANIA</t>
  </si>
  <si>
    <t>MINAYA ARANDA AUDRY BETTY</t>
  </si>
  <si>
    <t>CRUZ ALARCON GABRIELA MARINA</t>
  </si>
  <si>
    <t>VILLANUEVA VELARDE MANUEL MOISES</t>
  </si>
  <si>
    <t>GOMEZ ÑATO FERNANDO LAWRENCE</t>
  </si>
  <si>
    <t>ENCISO MOSCOSO ELSA NERY</t>
  </si>
  <si>
    <t>GOODRIDGE SANDOVAL DE CHANAME ANNA MARIA</t>
  </si>
  <si>
    <t>CORDERO FALCON LUIS ENRIQUE</t>
  </si>
  <si>
    <t>RODRIGUEZ ROJAS DE VASQUEZ CARMEN ROSA</t>
  </si>
  <si>
    <t>ACOSTA FUENTES VICTOR RAUL</t>
  </si>
  <si>
    <t>SALAZAR CHACCHI MATEO</t>
  </si>
  <si>
    <t>PISCONTE SAYAN NORMA BEATRIZ</t>
  </si>
  <si>
    <t>YNOÑAN SANCHEZ GLADYS VICENTA</t>
  </si>
  <si>
    <t>SOTOMAYOR VELASQUEZ ALEXANDER</t>
  </si>
  <si>
    <t>SANTOS GASPAR CESAR ENRIQUE</t>
  </si>
  <si>
    <t>DAVILA ZAVALETA FREDY OMAR</t>
  </si>
  <si>
    <t>CHUNGA PURIZACA JESUS</t>
  </si>
  <si>
    <t>CHAVEZ PAJARES GLADYS</t>
  </si>
  <si>
    <t>MORENO MORALES GLORIA JESUS</t>
  </si>
  <si>
    <t>HIDALGO LEON LUIS GUILLERMO</t>
  </si>
  <si>
    <t>DIAZ REYES JENNY BEATRIZ</t>
  </si>
  <si>
    <t>GUILLEN BALDEON ROBERTO SANTOS</t>
  </si>
  <si>
    <t>MARENGO DIAZ SANDRA YSABEL</t>
  </si>
  <si>
    <t>COLOMA ZEGARRA ERNESTO ERICK</t>
  </si>
  <si>
    <t>PONCE ESTRADA RONALD RENAN</t>
  </si>
  <si>
    <t>QUISPE PARIONA LOURDES GLORIA</t>
  </si>
  <si>
    <t>TORRES ALEJO MONICA CRISTINA</t>
  </si>
  <si>
    <t>ALIAGA VILLANUEVA MARIA ISABEL</t>
  </si>
  <si>
    <t>GRANADOS FACHIN SANDRA</t>
  </si>
  <si>
    <t>LUYO OROYA ENRIQUE SAMUEL</t>
  </si>
  <si>
    <t>SALAS SALCEDO LOURDES</t>
  </si>
  <si>
    <t>YAYCATE TAMANI LUZ MARINA</t>
  </si>
  <si>
    <t>QUINTANA CAYO JUAN CARLOS</t>
  </si>
  <si>
    <t>DIONICIO AGUILAR MARCOS</t>
  </si>
  <si>
    <t>HUAMAN GONZALES CLAUDIA</t>
  </si>
  <si>
    <t>CRUZ HIDALGO MAXIMO ERIBERTO</t>
  </si>
  <si>
    <t>CARDOZO SANCHEZ ADOLFO YOVANNY</t>
  </si>
  <si>
    <t>OLIVERO AGUILAR ALBERTO MICHEL</t>
  </si>
  <si>
    <t>BERROCAL MAÑUICO DE FRANCO ESTHER MARI LUZ</t>
  </si>
  <si>
    <t>CERVANTES SALAS MARIBEL</t>
  </si>
  <si>
    <t>RIOS CASTAÑEDA JOSE LUIS</t>
  </si>
  <si>
    <t>SALAS SABUCO ELIZABETH ADELAIDA</t>
  </si>
  <si>
    <t>CALDAS PAITAN DE RAMIREZ LILIANA MARITZA</t>
  </si>
  <si>
    <t>MANRIQUE BALBOA CARMEN BRIGIDA</t>
  </si>
  <si>
    <t>CHILLIHUANI ANYOSA RAUL ALEJANDRO</t>
  </si>
  <si>
    <t>GUARDIA MOLINA RAUL EDGAR</t>
  </si>
  <si>
    <t>CASTRO MARIÑOS ELVIRA SUSSY</t>
  </si>
  <si>
    <t>HUAMANI DIAZ VICTORIA RITA</t>
  </si>
  <si>
    <t>BEDON CARRION RICHARD ERNESTO</t>
  </si>
  <si>
    <t>ORTEGA BERROCAL GRACIELA VICTORIA</t>
  </si>
  <si>
    <t>RIOS CAMPOS FRANKLIN FERNANDO</t>
  </si>
  <si>
    <t>SANCHEZ MIRANDA JACQUELINE LISET</t>
  </si>
  <si>
    <t>ALARCON PADILLA CELIA VICTORIA</t>
  </si>
  <si>
    <t>GUARDIA VILCAPOMA AYAX ALBERTO</t>
  </si>
  <si>
    <t>SERNAQUE VALDIVIA ALFREDO VALSER</t>
  </si>
  <si>
    <t>YPANAQUE MENA CARMEN ROSA</t>
  </si>
  <si>
    <t>GUTIERREZ PEÑA CRISTINA</t>
  </si>
  <si>
    <t>MOGOLLON AVILA JESSICA GIOVANNA</t>
  </si>
  <si>
    <t>ALVAREZ RIVERO IVAN CESAR</t>
  </si>
  <si>
    <t>CRUZADO GOMEZ JOSE LUIS</t>
  </si>
  <si>
    <t>MAMANI PAJUELO YESSICA CESILIA</t>
  </si>
  <si>
    <t>VELASQUEZ TEMPLE JUAN PRISCILIANO</t>
  </si>
  <si>
    <t>BARRETO GARCIA JULIO CESAR</t>
  </si>
  <si>
    <t>JORGE MEDINA CARMEN ROSA</t>
  </si>
  <si>
    <t>CORRALES MONTES VERONICA ODALIS</t>
  </si>
  <si>
    <t>ARAGON ANAMPA ANA MARIA</t>
  </si>
  <si>
    <t>ACHO MAMANI SILVIA DIONICIA</t>
  </si>
  <si>
    <t>PAIRAZAMAN FELIPE JUAN RAMON</t>
  </si>
  <si>
    <t xml:space="preserve">PANIBRA GONZALES ALICIA </t>
  </si>
  <si>
    <t>APAZA AMACHE NANCY ROCIO</t>
  </si>
  <si>
    <t>TICONA VILLAFUERTE OSCAR SAMUEL</t>
  </si>
  <si>
    <t xml:space="preserve">SILVA RAMIREZ JESUS </t>
  </si>
  <si>
    <t>PINEDO DIAZ LUIS MIGUEL</t>
  </si>
  <si>
    <t>SAN MARTIN CASAS JESUS CHRISTIAN</t>
  </si>
  <si>
    <t>ROCCA LOPEZ ROBERTO CARLO</t>
  </si>
  <si>
    <t>ESPINOZA AYRAMPO IVAN</t>
  </si>
  <si>
    <t>ALCA MONTENEGRO VDA DE FI MARLENE AURORA</t>
  </si>
  <si>
    <t>RICALDI GARCIA MARITZA</t>
  </si>
  <si>
    <t>ZEGARRA MENDOZA YUDY</t>
  </si>
  <si>
    <t>ROJAS AGUILAR ROSARIO MARGOT</t>
  </si>
  <si>
    <t>VALDEZ SIFUENTES DOMITILA</t>
  </si>
  <si>
    <t>JERI LOPEZ JOHN ERICK</t>
  </si>
  <si>
    <t>ZAPANA VILLANUEVA MARIA ANTONIETA</t>
  </si>
  <si>
    <t>MORALES BERROCAL IVONNE GIOVANNA</t>
  </si>
  <si>
    <t>GUILLEN CUBAS MARIA ESTELA</t>
  </si>
  <si>
    <t>VILLAR HERRERA RODOLFO ISAAC</t>
  </si>
  <si>
    <t>TIRADO ESPINOZA ROBERTO MANUEL</t>
  </si>
  <si>
    <t>DE LA CRUZ FAJARDO ROSMERY JOSEFA</t>
  </si>
  <si>
    <t>CORDOVA BLANCO TAMARA MARGARITA</t>
  </si>
  <si>
    <t>ATUNCA ROJAS MARIA ISABEL</t>
  </si>
  <si>
    <t>BAUTISTA MURILLO CARLOS DARWIN</t>
  </si>
  <si>
    <t>CARDENAS GAMBINI SANDRA IRIS</t>
  </si>
  <si>
    <t>CACEDA HURTADO CESAR HENRY</t>
  </si>
  <si>
    <t>ALAN QUISPE MIGUEL ANGEL</t>
  </si>
  <si>
    <t>CORALES VILLANUEVA NICOLASA AURELIA</t>
  </si>
  <si>
    <t>GONZALES VILLEGAS ESTHER</t>
  </si>
  <si>
    <t>HURTADO ALVAREZ NORMA INES</t>
  </si>
  <si>
    <t>LUCERO TRUJILLO PAOLA KARINA</t>
  </si>
  <si>
    <t>VALDEZ NUÑEZ CLARA NATIVIDAD</t>
  </si>
  <si>
    <t>HUAMAN RAMOS RUBEN</t>
  </si>
  <si>
    <t>CERVANTES ISIDRO RAQUEL KARINA</t>
  </si>
  <si>
    <t>OLIVA LUCERO GUILLERMO LESTER</t>
  </si>
  <si>
    <t>NAVARRO VELASQUEZ OLGA ALICIA</t>
  </si>
  <si>
    <t>GRADOS GARCIA ENRIQUE FERNANDO</t>
  </si>
  <si>
    <t>BONILLA HUERTAS HELEN VERONICA</t>
  </si>
  <si>
    <t>VICENTE NINA ZULEMA ELISA</t>
  </si>
  <si>
    <t>TORRES VARGAS JUAN FERNANDO</t>
  </si>
  <si>
    <t>ELLIOTT ALVARADO EDWIN NARCISO</t>
  </si>
  <si>
    <t>ROMAN SANCHEZ YANET YESENIA</t>
  </si>
  <si>
    <t>CANCHANYA CAJUSOL JAVIER JESUS</t>
  </si>
  <si>
    <t>MAMANI OROZCO IRMA LOURDES</t>
  </si>
  <si>
    <t>CAHUANA GARCIA HENRRY HERNAN</t>
  </si>
  <si>
    <t>CASTRO SEGURA CARLOS AUGUSTO</t>
  </si>
  <si>
    <t>CURO GAMBOA RAQUEL</t>
  </si>
  <si>
    <t>PAREDES MENDOZA IDANIA JACINTA</t>
  </si>
  <si>
    <t>GONZALES ROJAS LISETT KETTY</t>
  </si>
  <si>
    <t>ARBILDO MENDOZA ROSA AMELIA</t>
  </si>
  <si>
    <t>TUCTO NIETO GELDRES IVONNE</t>
  </si>
  <si>
    <t>GRANADOS RACCHUMI GINA GERALDINE</t>
  </si>
  <si>
    <t>SAUCEDO MOSCOL JOSEPH RICHARD</t>
  </si>
  <si>
    <t>MOREL RENTERIA URSULA BELISSA</t>
  </si>
  <si>
    <t>CAVA REYES MIGUEL ANGEL</t>
  </si>
  <si>
    <t>LLONTOP GRANADOS OMAR ALEXIS</t>
  </si>
  <si>
    <t>CACERES ARCOS CIRILO</t>
  </si>
  <si>
    <t>SALCEDO CHAMORRO CESAR AUGUSTO</t>
  </si>
  <si>
    <t>BUSTILLOS ROJAS YANINA HORTENCIA</t>
  </si>
  <si>
    <t>TORRES ROJAS HARRY ESTUARDO</t>
  </si>
  <si>
    <t>CHUNGA CIPRIANO NELSON SAUL</t>
  </si>
  <si>
    <t>URBINA TORRES LUIS ALBERTO</t>
  </si>
  <si>
    <t>REYES RODRIGUEZ CATHERIN ANAMAYBI</t>
  </si>
  <si>
    <t>OLIVARES SOTO ROSALYND MELISSA</t>
  </si>
  <si>
    <t xml:space="preserve">REYES RIVERA DE PAJUELO PATRICIA </t>
  </si>
  <si>
    <t>LEON SANCHEZ DE AGUILAR ISABEL MIRELLA</t>
  </si>
  <si>
    <t>BRIONES LANDEO KAREN PAOLA</t>
  </si>
  <si>
    <t>MENDOZA CANCHO TANIA ALEXANDRA</t>
  </si>
  <si>
    <t>QUEPUY ESPINOZA JORGE LUIS</t>
  </si>
  <si>
    <t>VERA ZULOETA SEGUNDO NOE</t>
  </si>
  <si>
    <t>PEREZ CARRASCO MARIA FATIMA</t>
  </si>
  <si>
    <t>SILVA MIRANDA GENARA MARIA</t>
  </si>
  <si>
    <t>TORRES SILVA CARMEN ROSA</t>
  </si>
  <si>
    <t>RENTERIA UBILLUS OMAR ENRIQUE</t>
  </si>
  <si>
    <t>PRADO ADANAQUE PEDRO</t>
  </si>
  <si>
    <t>SOSA OBANDO MONICA ISABEL</t>
  </si>
  <si>
    <t>SOSA JUAREZ CASIMIRO</t>
  </si>
  <si>
    <t>LEON LEON JAVIER ERNESTO</t>
  </si>
  <si>
    <t>FLORES IZQUIERDO JENNY ELIZABETH</t>
  </si>
  <si>
    <t>ROMERO RODRIGUEZ JOHNNY PAUL</t>
  </si>
  <si>
    <t>VILLAJULCA RODRIGUEZ SEGUNDO JULIO</t>
  </si>
  <si>
    <t>MIJA CHAVEZ NANSI SOLEDAD</t>
  </si>
  <si>
    <t>CALDERON ZARATE JOSE SAN MARTIN</t>
  </si>
  <si>
    <t>ARANA PACHECO JESUS ANDRES</t>
  </si>
  <si>
    <t>GALVAN ALCANTARA MODESTA BECKET</t>
  </si>
  <si>
    <t>AGUIRRE NEYRA MARIO DANIEL</t>
  </si>
  <si>
    <t>AGUADO ARANGO DORA EMPERATRIZ</t>
  </si>
  <si>
    <t>RAMOS LEGARIO CATHERINA</t>
  </si>
  <si>
    <t>JIMENEZ SUAREZ JOANNA SHASHA</t>
  </si>
  <si>
    <t>NAVARRO TIPACTI MIRIAN ELENA</t>
  </si>
  <si>
    <t>TIPISMANA GUILLEN MARIELA VIRGINIA</t>
  </si>
  <si>
    <t>AVILA MINCHOLA LUIS EDUARDO</t>
  </si>
  <si>
    <t>CORZO VENTURA PIERINA OLENKA</t>
  </si>
  <si>
    <t>JIMENEZ BEJARANO ELISA MARIA ANA</t>
  </si>
  <si>
    <t>OCHOA MACEDO PABLO RAUL</t>
  </si>
  <si>
    <t>IGLESIAS NARVAEZ RODOLFO AMERICO</t>
  </si>
  <si>
    <t>SALAZAR MUZAURIETA JORGE MAURICIO</t>
  </si>
  <si>
    <t>VEGA REYES JOEL ALEJANDRO</t>
  </si>
  <si>
    <t xml:space="preserve">PATSIAS SILVA ALEKSIS </t>
  </si>
  <si>
    <t>PAZOS ECHE FRANCISCO ENRIQUE</t>
  </si>
  <si>
    <t>LOZANO MARTEL YSABEL</t>
  </si>
  <si>
    <t>CURAY GUERRA YAYNNY GABRIELA</t>
  </si>
  <si>
    <t>DUQUE OLIVOS VICTOR MANUEL</t>
  </si>
  <si>
    <t>AJALCRIÑA ASCENCIO PATRICIA MARIA</t>
  </si>
  <si>
    <t>ESPINOZA CERRUTTI SANDRA PAOLA</t>
  </si>
  <si>
    <t>BARRUETA ZAMORA MARLENE</t>
  </si>
  <si>
    <t>LIÑAN RENGIFO GLORIA PATRICIA</t>
  </si>
  <si>
    <t>ALVARADO BORDA WENDY LILIANA</t>
  </si>
  <si>
    <t>PARICAHUA ZELA RUTH YULY</t>
  </si>
  <si>
    <t>RUIZ VELA LUZ MARINA</t>
  </si>
  <si>
    <t>QUISPE QUICO MAGDALENA ANA</t>
  </si>
  <si>
    <t>LUQUE CONDORI MIRIAN LEONOR</t>
  </si>
  <si>
    <t>SULLON FLORES TOMAS ALFREDO</t>
  </si>
  <si>
    <t>CRIOLLO FLORES CHARO ANA</t>
  </si>
  <si>
    <t>LAURA CONDORI JOSE LUIS</t>
  </si>
  <si>
    <t>LOPEZ BACA JOSSIE JAQUELINE</t>
  </si>
  <si>
    <t>MEDINA ARNAU GEORGE MARTHIN</t>
  </si>
  <si>
    <t>CERVANTES ANDRADE TERESA MARCELA</t>
  </si>
  <si>
    <t>GOMEZ ROJAS VICTOR ENRIQUE</t>
  </si>
  <si>
    <t>CCAMA HUANCA LIDIA MARIBEL</t>
  </si>
  <si>
    <t>CAYO PARIAPAZA EDWIN ALFREDO</t>
  </si>
  <si>
    <t>SALAZAR ARREDONDO MARIBEL ANTONIA</t>
  </si>
  <si>
    <t>AZABACHE ATENCIO FERNANDO VICTOR</t>
  </si>
  <si>
    <t>MENDOZA MUÑOZ MARCIAL JUAN</t>
  </si>
  <si>
    <t xml:space="preserve">PEÑALOZA HUAMALI MARISOL </t>
  </si>
  <si>
    <t>CASARIEGO DE LA CRUZ NADIA MILAGROS</t>
  </si>
  <si>
    <t>DE LA CRUZ FAJARDO SULY SOLEDAD</t>
  </si>
  <si>
    <t>MALDONADO BRAVO ERNESTO DAVID</t>
  </si>
  <si>
    <t>JUSTO TUPAC YUPANQUI VICTOR ANDRES</t>
  </si>
  <si>
    <t>ALVAREZ CARRASCO VICTOR CHRISTIAN</t>
  </si>
  <si>
    <t>KARO ESTRADA LIU YURIKO</t>
  </si>
  <si>
    <t>TAPIA MEJIA NILDA</t>
  </si>
  <si>
    <t>CASTILLON DE LA CRUZ MARCELINA CATALINA</t>
  </si>
  <si>
    <t>PEREZ CARNERO KATHERINE LEONOR</t>
  </si>
  <si>
    <t>CACÑAHUARAY TINEO EVA MARIA</t>
  </si>
  <si>
    <t>QUISPE QUICO MARITZA DINA</t>
  </si>
  <si>
    <t>MALCA RUIZ MARTHA CECILIA</t>
  </si>
  <si>
    <t>PONCE QUISPE DANNY JOSE</t>
  </si>
  <si>
    <t>VARGAS DELGADO JUAN CARLOS</t>
  </si>
  <si>
    <t>CASTILLO VILCA ALFREDO</t>
  </si>
  <si>
    <t>MARCOS MAURICIO RAFAEL EDUARDO</t>
  </si>
  <si>
    <t>SONCCO GUTIERREZ CARMEN GIOVANNA</t>
  </si>
  <si>
    <t>MARTINEZ MERE MARTHA ROMELIA</t>
  </si>
  <si>
    <t>DIAZ HERNANDEZ MARIELA GEOVANA</t>
  </si>
  <si>
    <t xml:space="preserve">MAMANI QUISPE DOLORES </t>
  </si>
  <si>
    <t>AGUIRRE MEDINA LIZ MAREN</t>
  </si>
  <si>
    <t>INOUYE RANTES DIANA CECILIA</t>
  </si>
  <si>
    <t>CACHA ESPINOZA JOHANN MARCOS</t>
  </si>
  <si>
    <t>CAROCANCHA INFANTE WILMER</t>
  </si>
  <si>
    <t>CARDENAS RUEDA CARMEN ANA LUZ</t>
  </si>
  <si>
    <t>HUAMAN ROJAS ISABEL MIRIAM</t>
  </si>
  <si>
    <t>DAVILA DENEGRI JULIO JAIR</t>
  </si>
  <si>
    <t>CUYA CRUCES PERCY</t>
  </si>
  <si>
    <t xml:space="preserve">DE LAS CASAS LAZO DANIEL </t>
  </si>
  <si>
    <t>GUTIERREZ HUANCA YRENE YOVANA</t>
  </si>
  <si>
    <t>NORIEGA BERROSPI SHEILLA VANESSA</t>
  </si>
  <si>
    <t>RUEDA CARRASCO GELVER AUGUSTO</t>
  </si>
  <si>
    <t>BELLIDO CHINCHAY JACQUELIN HAYDEE</t>
  </si>
  <si>
    <t xml:space="preserve">INGA GONZALES JULIANA </t>
  </si>
  <si>
    <t>HUAMAN SAYRITUPAC EDGAR DAVID</t>
  </si>
  <si>
    <t>MANRIQUE HURTADO ALLAN GEORGE</t>
  </si>
  <si>
    <t>ARI PARI SANDRA VIRGINIA</t>
  </si>
  <si>
    <t>ARCE COSAVALENTE ROBERTO ARTURO</t>
  </si>
  <si>
    <t>BARRIENTOS RAMIREZ DE CHERO SANDRA LISSETE</t>
  </si>
  <si>
    <t>DEL CARPIO TANILLAMA JOSE IGNACIO</t>
  </si>
  <si>
    <t>PALACIOS ESPINOZA IRMA NATALIA</t>
  </si>
  <si>
    <t>VASQUEZ GUTIERREZ LUIS ENRIQUE</t>
  </si>
  <si>
    <t>FANO PEREZ CARMEN LISSETH</t>
  </si>
  <si>
    <t>CHUQUIRAY VILCA RUTH ZAIDA</t>
  </si>
  <si>
    <t>OLANO BURGA LUCIA JESUS</t>
  </si>
  <si>
    <t>BRACAMONTE EFFIO YAJAHIRA SUJEY</t>
  </si>
  <si>
    <t>RAMOS ROMERO EDUARDO</t>
  </si>
  <si>
    <t>GUZMAN TIRADO SARITA MILAGROS</t>
  </si>
  <si>
    <t>BARRIOS MONTERO GIOVANA LIZBETH</t>
  </si>
  <si>
    <t>PURIHUAMAN TERNERO MARYORI VANESSA</t>
  </si>
  <si>
    <t>LAM PINEDO GIOLA LLORIANA</t>
  </si>
  <si>
    <t>QUIROZ CHAVARRIA MIRIAM</t>
  </si>
  <si>
    <t>MOROTE TUTAYA MARCOS ALBERTO</t>
  </si>
  <si>
    <t>HUACCHO MEJIA JOSE LUIS</t>
  </si>
  <si>
    <t>SILVA CHAVEZ LILIANA DEL PILAR</t>
  </si>
  <si>
    <t>SALAZAR CASTILLO JAIME</t>
  </si>
  <si>
    <t>CAHUANA PACHECO DE LOYOLA DORIS IRENE</t>
  </si>
  <si>
    <t>PIZANGO MACEDO VIVIANA</t>
  </si>
  <si>
    <t>MOYA LIPE PEDRO REMIGIO</t>
  </si>
  <si>
    <t>QUISPE LIMA MAGNO</t>
  </si>
  <si>
    <t>PACHECO HUERTAS EDITH YOLANDA</t>
  </si>
  <si>
    <t>IBAÑEZ NUÑEZ CARLOS MANUEL</t>
  </si>
  <si>
    <t>BONILLA CASTILLO FRANCIS YOLANDA</t>
  </si>
  <si>
    <t>OLAYA SAAVEDRA YAHAIRA CAROLINA</t>
  </si>
  <si>
    <t>RAMIREZ NEYRA JOHANNA JESUS</t>
  </si>
  <si>
    <t>SALAZAR CABEZAS GINA PAOLA</t>
  </si>
  <si>
    <t>GUTIERREZ MESIAS GABRIELA LILIANA</t>
  </si>
  <si>
    <t>URIARTE RAMIREZ DIEGO ALEXIS</t>
  </si>
  <si>
    <t>LOPEZ ARCE ALDO MARTIN</t>
  </si>
  <si>
    <t>TRELLES GONZALEZ VANESSA KARINA</t>
  </si>
  <si>
    <t>GALLEGO LIZANA LORENA MARISOL</t>
  </si>
  <si>
    <t>LUZA LLACUASH NANCY EDITH</t>
  </si>
  <si>
    <t>RAMOS MONZON ANGELA MARIA</t>
  </si>
  <si>
    <t>UBILLUS RONDOY CECILIA VERONICA</t>
  </si>
  <si>
    <t>MATURANA ROJAS EVELIN MARTHA</t>
  </si>
  <si>
    <t>SALDARRIAGA ZAPATA JUAN NOE</t>
  </si>
  <si>
    <t xml:space="preserve">MORALES MONTENEGRO GIOVANNA </t>
  </si>
  <si>
    <t>PACHECO ALPONTE MARIA ANGELICA</t>
  </si>
  <si>
    <t>CARBAJAL GUTIERREZ LIZ GIULIANNA</t>
  </si>
  <si>
    <t>SUAREZ DE LA CRUZ FERNANDO</t>
  </si>
  <si>
    <t>UTIA TAMANI DE VEGA ROSARIO</t>
  </si>
  <si>
    <t>RODRIGUEZ PAICO MAGDALENA</t>
  </si>
  <si>
    <t>SALDAÑA RODRIGUEZ MARIA DEL CARMEN</t>
  </si>
  <si>
    <t>SANCHEZ MINCHAN VICKI RENEE</t>
  </si>
  <si>
    <t>GUZMAN MAZOZA DENISSE ROSEMARY</t>
  </si>
  <si>
    <t>FERNANDEZ VERASTEGUI DE HUAMAN ADELA YESSICA</t>
  </si>
  <si>
    <t>CUBA QUILLAHUAMAN DORIS</t>
  </si>
  <si>
    <t xml:space="preserve">QUISPE CCOHUA EVANGELINA </t>
  </si>
  <si>
    <t>RUFINO NIZAMA JANETH DEL PILAR</t>
  </si>
  <si>
    <t>HUARANGA SALAZAR JOSEFINA CARMEN</t>
  </si>
  <si>
    <t xml:space="preserve">MOGROVEJO PORTOCARRERO OSIRIS </t>
  </si>
  <si>
    <t xml:space="preserve">CARCAMO RAMOS JUANA </t>
  </si>
  <si>
    <t>ENCISO TROCHE MARIA EUGENIA</t>
  </si>
  <si>
    <t>VARGAS TORREJON DIEGO JAIME</t>
  </si>
  <si>
    <t>MENDOZA CARHUAMACA EDUARDO FRANCISCO</t>
  </si>
  <si>
    <t>YOPLA OLGUIN CAROL JULISSA</t>
  </si>
  <si>
    <t>GARCIA GONZALEZ SANTOS</t>
  </si>
  <si>
    <t>CCOCHACHI ROMERO MAURA LUZ</t>
  </si>
  <si>
    <t>GOMEZ PARRA LISSET ARLENE</t>
  </si>
  <si>
    <t>SIALER DAMIAN ERLI MARIE</t>
  </si>
  <si>
    <t>COLLANTES GONZALES MARIA ELENA</t>
  </si>
  <si>
    <t>REQUE RAMOS SAYU SANDRA</t>
  </si>
  <si>
    <t>CURO GARCIA BRESSY ANALI</t>
  </si>
  <si>
    <t>CONDORI PISCO SARA HAYDEE</t>
  </si>
  <si>
    <t>OCHOA FLORES MELISSA BERENISSE</t>
  </si>
  <si>
    <t>ESTACIO VALENTIN VILMA RAQUEL</t>
  </si>
  <si>
    <t>OROCHE YAYA RAUL ELIAS</t>
  </si>
  <si>
    <t>CASTRO ROJAS GROVER</t>
  </si>
  <si>
    <t>PEÑA HERRERA YESICA FAVIOLA</t>
  </si>
  <si>
    <t>HUAMAN OSORIO ALEXANDER</t>
  </si>
  <si>
    <t>FERNANDEZ FELIX MIRELLA SOLEDAD</t>
  </si>
  <si>
    <t>PAUCARA MOGROVEJO SANDRA</t>
  </si>
  <si>
    <t>ROBLES CASTILLO JUAN ALBERTO</t>
  </si>
  <si>
    <t>MURO GERVASI OSCAR FRANCISCO</t>
  </si>
  <si>
    <t>GUTARRA QUINTANA EDDY JESUS</t>
  </si>
  <si>
    <t>CALDERON BRICEÑO HUGO CESAR</t>
  </si>
  <si>
    <t>DE LA CRUZ MONTES LUIS EDUARDO</t>
  </si>
  <si>
    <t>VEGA JACOBI JHON ERNESTO</t>
  </si>
  <si>
    <t>BALDEON RAFAEL KETSY YESENIA</t>
  </si>
  <si>
    <t>RUBINA SALVADOR VANESSA ESMERALDA</t>
  </si>
  <si>
    <t>GARCIA ALBERCA SANTA TERESA</t>
  </si>
  <si>
    <t>ALARCON DIAZ LISSET</t>
  </si>
  <si>
    <t>TITO CUADROS CARMEN ROSA</t>
  </si>
  <si>
    <t>CRUZ ROSADO CINTHIA GISELLA</t>
  </si>
  <si>
    <t>QUEZADA CARRERA JORGE LUIS</t>
  </si>
  <si>
    <t>BELLEZA FELIX KAREN LISET</t>
  </si>
  <si>
    <t>TELLO MAURICIO ERNESTO</t>
  </si>
  <si>
    <t>GUINOCCHIO CASTILLO LILY VANESSA</t>
  </si>
  <si>
    <t>GRADOS FIGUEROA CECILIA SUSANA</t>
  </si>
  <si>
    <t>DOMINGUEZ GELDRES YVON CRISTINA</t>
  </si>
  <si>
    <t>CAMACHO ALVAREZ DEL VILLAR CYNTHIA MAGALY</t>
  </si>
  <si>
    <t>PINEDO SANTIAGO NATALY GIOVANA</t>
  </si>
  <si>
    <t>VASQUEZ CAMPOS DIANA STANY</t>
  </si>
  <si>
    <t>DIAZ VEGA VANESSA AMERICA</t>
  </si>
  <si>
    <t>HIDALGO ARANGOITIA LUIS MIGUEL</t>
  </si>
  <si>
    <t>PACAHUALA ESPINOZA CHRISTIAN STIP SHINLUI</t>
  </si>
  <si>
    <t>BERNAOLA BELLIDO MARCOS ANTONIO</t>
  </si>
  <si>
    <t>GONZALES GRANADOS YESSICA AMPARO</t>
  </si>
  <si>
    <t>CARRASCO TICLLACURE INES GRACIELA</t>
  </si>
  <si>
    <t>MARTINEZ MUÑOZ GLORIA</t>
  </si>
  <si>
    <t>CHAVARRIA CHUJUTALLI DANTER</t>
  </si>
  <si>
    <t>HUANUCO ORTEGA LIZ MARGOTT</t>
  </si>
  <si>
    <t>SANDOVAL ALVARADO FANNY INDIRA</t>
  </si>
  <si>
    <t>AGUIRRE CAVERO LUIS RAFAEL</t>
  </si>
  <si>
    <t>PORTOCARRERO PAIRAZAMAN JULIO ALEJANDRO</t>
  </si>
  <si>
    <t>ADRIANZEN BERNAL WALTER DANIEL</t>
  </si>
  <si>
    <t>MEZA MUCHA VICTOR RUBEN</t>
  </si>
  <si>
    <t>CORDOVA CRUZ VANESSA PAOLA</t>
  </si>
  <si>
    <t>GONZALEZ BARRANZUELA ANAYS</t>
  </si>
  <si>
    <t>CARDENAS URIA LUIS ALBERTO</t>
  </si>
  <si>
    <t>LUJAN PACHECO CARLOS AUGUSTO</t>
  </si>
  <si>
    <t>OLAZO FLORES PATRICIA GABRIELA</t>
  </si>
  <si>
    <t>FARFAN HUAMAN DINA</t>
  </si>
  <si>
    <t>SARAVIA AVALOS JOSE FREDY</t>
  </si>
  <si>
    <t>MARTINEZ HURTADO LIZ CATHERINE</t>
  </si>
  <si>
    <t>DUEÑAS LICONA KARLA DEL ROSARIO</t>
  </si>
  <si>
    <t>SILVA NICHO YESICA NOEMI</t>
  </si>
  <si>
    <t>FERNANDEZ QUISPE YULI</t>
  </si>
  <si>
    <t>JIMENES CESPEDES SANDRA LUISA</t>
  </si>
  <si>
    <t>ITURRIZAGA ACOSTA SHAZEL ROSSANA</t>
  </si>
  <si>
    <t>HIDALGO URIBE LUIS ALBERTO</t>
  </si>
  <si>
    <t>QUISPE CARDENAS CHRISTIAN LEONEL</t>
  </si>
  <si>
    <t>CESPEDES ASUNCION STEHFANY GISSELA</t>
  </si>
  <si>
    <t>CASTRO PARRAGA DANIEL MARIO</t>
  </si>
  <si>
    <t>QUEQUEJANA CONDORI GEISEL</t>
  </si>
  <si>
    <t>CASTILLO ALEMAY JUAN CARLOS</t>
  </si>
  <si>
    <t>PADIN MEZA BEATRIZ AGNEHA</t>
  </si>
  <si>
    <t>CAVERO CHIPANA DARLEEM RUTH STEPHANIE</t>
  </si>
  <si>
    <t>FLORES ALCA VANESSA ELIZABETH</t>
  </si>
  <si>
    <t>GUERRERO YARLEQUE DANITZA YANET</t>
  </si>
  <si>
    <t>CHAPOÑAN LOPEZ LEONARDO MIRKO</t>
  </si>
  <si>
    <t>JULCA LOZADA FLORMIRA</t>
  </si>
  <si>
    <t>APAZA ACUÑA KATHERINE ELIZABETH</t>
  </si>
  <si>
    <t>ESPINOZA SOTO VANESSA MARIA GABRIELA</t>
  </si>
  <si>
    <t>BENITES ALARCON GIOMAR LINDER</t>
  </si>
  <si>
    <t>MAGALLANES LANDEO BRENDA MARA</t>
  </si>
  <si>
    <t>VINCES VALDIVIESO JESUS ADOLFO</t>
  </si>
  <si>
    <t>VASQUEZ FLORES VICTOR NILS</t>
  </si>
  <si>
    <t>TALANCHA SILVANO CARMEN ROSA</t>
  </si>
  <si>
    <t>ORTIZ ATILIO EVELYN PAMELA</t>
  </si>
  <si>
    <t>CAPRISTAN JUAREZ CARMEN ELIZABETH</t>
  </si>
  <si>
    <t>LEON BARES ALFREDO JAVIER</t>
  </si>
  <si>
    <t>RAMOS TORRES LOURDES GABRIELA</t>
  </si>
  <si>
    <t>BARRAGAN GUTIERREZ MARGARITA YOVANA</t>
  </si>
  <si>
    <t>QUISPE MARCA ELIZABETH</t>
  </si>
  <si>
    <t>LOPEZ PILLACA HILDA</t>
  </si>
  <si>
    <t xml:space="preserve">PAMPA PARISACA FIORELLA </t>
  </si>
  <si>
    <t>FUENTES MALCOHUACCHA VERONICA</t>
  </si>
  <si>
    <t>CHAMBI PINTO GLOVER</t>
  </si>
  <si>
    <t>MATIAS BARRERA SHIRLEY ASTRID</t>
  </si>
  <si>
    <t>RAMIREZ VARA AYDE JACOBA</t>
  </si>
  <si>
    <t>FARRO MORALES DE AGUILAR MELISSA JOANNA</t>
  </si>
  <si>
    <t>HUARCAYA OCAÑA CINTHIA YSELA</t>
  </si>
  <si>
    <t>MARTINEZ NAVARRO CARMEN TANIA</t>
  </si>
  <si>
    <t xml:space="preserve">FLORES LUNA DESSIRE </t>
  </si>
  <si>
    <t>RIOS FELICES VIRGINIA CORAL</t>
  </si>
  <si>
    <t>VILLANUEVA ULLOA GEORGA</t>
  </si>
  <si>
    <t>CHIRIELEISON QUISPE GABRIELA MAGALY</t>
  </si>
  <si>
    <t>PALMA DURAND JOHAN VICTOR</t>
  </si>
  <si>
    <t>BEJAR LLANOS GUISELLA JACQUELINE</t>
  </si>
  <si>
    <t>CANAZA QUILLA JOHAN KRANKL</t>
  </si>
  <si>
    <t>NUNTON RAMIREZ CARMEN MILAGROS</t>
  </si>
  <si>
    <t>GONZALES PLANAS HEBER</t>
  </si>
  <si>
    <t xml:space="preserve">SANGAMA TANGOA YONI </t>
  </si>
  <si>
    <t>MEDINA VASQUEZ CARINA YAMILA</t>
  </si>
  <si>
    <t>ZAPATA RAMIREZ FANNY MARIA</t>
  </si>
  <si>
    <t>ROJAS CHOCCE CESAR ZENON</t>
  </si>
  <si>
    <t xml:space="preserve">VASQUEZ TORREJON LISBETH </t>
  </si>
  <si>
    <t>VILLENA ALCANTARA EDITH VANESA</t>
  </si>
  <si>
    <t>ALDANA YUPTON LORENA DEL ROCIO</t>
  </si>
  <si>
    <t>SOLORZANO CALDAS ELIDA MARLENE</t>
  </si>
  <si>
    <t>OROSCO MEDINA KAREN ESTHER</t>
  </si>
  <si>
    <t>VERA PINEDO VANESSA GISELA</t>
  </si>
  <si>
    <t>QUINCHO JUNISLLA JESUSITA LUZMILA</t>
  </si>
  <si>
    <t>DEZA MILLA ALEXANDER ESTANISLAO</t>
  </si>
  <si>
    <t>MORENO PEREZ SHEYLA KAREN</t>
  </si>
  <si>
    <t>LEON ALANYA VILMA MARIA</t>
  </si>
  <si>
    <t>YARLEQUE ALVINES LILIANA JANNETTE</t>
  </si>
  <si>
    <t>PAJUELO ZAVALA JOSE ANTONIO</t>
  </si>
  <si>
    <t>MENDO VALLADOLID CYNTHIA EVELYN</t>
  </si>
  <si>
    <t>MALLMA RAMOS JESUS ALEXANDER</t>
  </si>
  <si>
    <t>SUMARY ALVARADO ERIKA SABRINA</t>
  </si>
  <si>
    <t>FARIAS ESTRADA GINO DENIS</t>
  </si>
  <si>
    <t>CUSTODIO BONILLA MIGUEL ANGEL</t>
  </si>
  <si>
    <t>LOZADA OSORIO GIOVANNA ROXANA</t>
  </si>
  <si>
    <t>UCEDA OSEDA KAREN SUE ELLEN</t>
  </si>
  <si>
    <t xml:space="preserve">RETAMOZO IBAÑEZ ALEJANDRINA </t>
  </si>
  <si>
    <t>CRUZ BAZAN DANIEL ROBINSON</t>
  </si>
  <si>
    <t>HUATAY VASQUEZ BIVIANA</t>
  </si>
  <si>
    <t>CARPIO VALDIVIA MARWIN</t>
  </si>
  <si>
    <t xml:space="preserve">MATIENZO TIRADO JESUS </t>
  </si>
  <si>
    <t>CHANG LOPEZ CATHERINE SUSAN</t>
  </si>
  <si>
    <t>ZUMAETA ZARATE DEVORA VERONICA</t>
  </si>
  <si>
    <t>ROJAS LAURA ROBERTO CAYO</t>
  </si>
  <si>
    <t>BARRENECHEA ALBUJAR JAIME JHONATHAN</t>
  </si>
  <si>
    <t>LLANOS OLAYA ULISES ZELIM</t>
  </si>
  <si>
    <t>RUMICHE TIMANA ELSA DE LOS MILAGROS</t>
  </si>
  <si>
    <t>LEON SALAS JHEFRI TODD</t>
  </si>
  <si>
    <t>CEDANO LOARTE CARLOS EDUARDO</t>
  </si>
  <si>
    <t>VERGARA ARMAS SISMINA</t>
  </si>
  <si>
    <t>MERINO REMICIO ROBERT JHON</t>
  </si>
  <si>
    <t>FELIX PUNTRIANO EDITH YANINA</t>
  </si>
  <si>
    <t>CEDANO MENDEZ CAROL KRISTEL</t>
  </si>
  <si>
    <t>QUISPE CONDORI KARLA MARIELA</t>
  </si>
  <si>
    <t>HUERTAS PADILLA JOSE MANUEL</t>
  </si>
  <si>
    <t>VIRTO RIVERA MARIA ISABEL</t>
  </si>
  <si>
    <t>PINEDA HINOJOSA FRANZ ANATOLIO</t>
  </si>
  <si>
    <t>MEZA VERDE DANIEL ENRRIQUE</t>
  </si>
  <si>
    <t>FLORES CARRASCO GERALDINE</t>
  </si>
  <si>
    <t>OLVEA MACHICAO SUSANA</t>
  </si>
  <si>
    <t>PASACHE GOMEZ ELIZABETH</t>
  </si>
  <si>
    <t>URRUTIA VASQUEZ SERGIO ZEZE</t>
  </si>
  <si>
    <t>DAMIAN CARREÑO EDGAR FERNANDO</t>
  </si>
  <si>
    <t>LLANOS RAMOS EDDY ALEXANDER</t>
  </si>
  <si>
    <t>ALMEIDA OLIVARES GUSTAVO ADOLFO</t>
  </si>
  <si>
    <t>AFARAYA VILCA YUDITH MELANI</t>
  </si>
  <si>
    <t>TELLO CALLAÑAUPA MELISSA DEL PILAR</t>
  </si>
  <si>
    <t>GAMARRA PAZ MARIELA MERCEDES</t>
  </si>
  <si>
    <t>VALLE DE ROSSI CESAR JOSE</t>
  </si>
  <si>
    <t>CUSIYUNCA VALENCIA RUFINA</t>
  </si>
  <si>
    <t>NUÑEZ CASAPERALTA CYNTHIA MILAGROS</t>
  </si>
  <si>
    <t>ORTIZ VELASQUEZ MERCEDES ROXANA</t>
  </si>
  <si>
    <t>ADVINCULA NEYRA YENIFER</t>
  </si>
  <si>
    <t>VELIZ ANCHO ELVIS JUNIOR</t>
  </si>
  <si>
    <t>ZAMUDIO RAMIREZ ALDO FRANCESCO</t>
  </si>
  <si>
    <t>HUMPIRE FERRO PATRICIA ANTONIA</t>
  </si>
  <si>
    <t>MENESES ARRIETA CARLOS RAFAEL</t>
  </si>
  <si>
    <t>VIZALOTE INUMA IVAN HORACIO</t>
  </si>
  <si>
    <t>ORTEGA ORTEGA DE TREJO MARINA MARTHA</t>
  </si>
  <si>
    <t>SALAS CHIANG BRUNO</t>
  </si>
  <si>
    <t>POCOMUCHA CANGALAYA DENISSE JOANA</t>
  </si>
  <si>
    <t>BURGA SUAREZ JONATHAN CARLOS</t>
  </si>
  <si>
    <t>GIRALDEZ MUÑOZ LISSET KATERINE</t>
  </si>
  <si>
    <t>LUNA DEL AGUILA KARINA</t>
  </si>
  <si>
    <t>VENTURA PACHECO ALBERTO MARTIN</t>
  </si>
  <si>
    <t>CONDORI JAVIER CELIA</t>
  </si>
  <si>
    <t>KLING GONZALES VICTOR ORLANDO</t>
  </si>
  <si>
    <t>CASTAÑEDA HERRERA JORGE LUIS</t>
  </si>
  <si>
    <t>NAVARRO GARCIA NOELIA INES</t>
  </si>
  <si>
    <t>PALACIOS SERRANO NILDA</t>
  </si>
  <si>
    <t>VARAS JUAREZ MARIA LILIANA</t>
  </si>
  <si>
    <t>CATAÑO DE LA VEGA SAYDA LAURA</t>
  </si>
  <si>
    <t>CERQUIN CAHUANA SUSAN YESICA</t>
  </si>
  <si>
    <t>ESCURRA ABURTO LUZ MARIA</t>
  </si>
  <si>
    <t>JARA ANASTACIO MELLY MELINDA</t>
  </si>
  <si>
    <t>MORENO LEYVA NIEL PEDRO</t>
  </si>
  <si>
    <t>RUIZ BALVIN LEONARDO MISAEL</t>
  </si>
  <si>
    <t>ZAMORA MENDOZA LUZ MARINA</t>
  </si>
  <si>
    <t>MARIN GAMARRA LUIS ANTONIO</t>
  </si>
  <si>
    <t>HUERTA MEZA GIANELLA MACBETH</t>
  </si>
  <si>
    <t>SANCHEZ ORBE ROSA MERCEDES</t>
  </si>
  <si>
    <t>ADRIANZEN MAZA MARIANELLA DEL PILAR</t>
  </si>
  <si>
    <t>NOVOA REYES GABY ESTHER</t>
  </si>
  <si>
    <t>ANDIA GUTIERREZ LUIS ALBERTO</t>
  </si>
  <si>
    <t>SINARAHUA RAMOS CINTHIA NATALY GIANINA</t>
  </si>
  <si>
    <t>SAMANEZ HUACHO JOSE LUIS</t>
  </si>
  <si>
    <t>DALGUER FLORES WALTER AUGUSTO</t>
  </si>
  <si>
    <t>ORIHUELA RIVAS NORMA CONSUELO</t>
  </si>
  <si>
    <t>PEÑA HUANACCHIRI MIRYAM ROXANA</t>
  </si>
  <si>
    <t>GARCIA GUERRERO KAREN PATRICIA</t>
  </si>
  <si>
    <t>CHAUCA APAZA ANTHONY JEFF</t>
  </si>
  <si>
    <t>BETETA CONTRERAS MILAGROS JENNIFER</t>
  </si>
  <si>
    <t>TOLEDO FERNANDEZ MARIA LUISA</t>
  </si>
  <si>
    <t>VELASCO ALVARADO HAROLD</t>
  </si>
  <si>
    <t>ALFARO TALAVERANO DIANA</t>
  </si>
  <si>
    <t>VASQUEZ ACHING FRANCESCA DEBBRA DEL CARMEN</t>
  </si>
  <si>
    <t>CONTRERAS ROJAS EVERTH GILBERTH</t>
  </si>
  <si>
    <t>VERA SOTO KAREN BEATRIZ</t>
  </si>
  <si>
    <t>ESPINOZA MARCHENA PAUL</t>
  </si>
  <si>
    <t>OJANAMA PEREZ CARILDA</t>
  </si>
  <si>
    <t>MENDOZA BECERRA NORMA JANET</t>
  </si>
  <si>
    <t>MAYTA CAMPOS DAVID EDUARDO</t>
  </si>
  <si>
    <t>GONZALES PAZ DENNIS JAIME</t>
  </si>
  <si>
    <t>ORMAECHE MARTINEZ JEAN CARLOS ANTONIO</t>
  </si>
  <si>
    <t>PUERTAS VELIZ ERICKSON MANUEL</t>
  </si>
  <si>
    <t>LOPEZ CHUQUIHUANCA ISBETH NOEMI</t>
  </si>
  <si>
    <t>PEREZ VALDIVIA DORIAN ANGELLO</t>
  </si>
  <si>
    <t>RUIZ CALDERON ROSENDER JUNIOR</t>
  </si>
  <si>
    <t>VELIZ INFANTE JUAN CARLOS</t>
  </si>
  <si>
    <t>CHUCHON PALOMINO JENNY</t>
  </si>
  <si>
    <t>GALVEZ BARBOZA STEFANI YSABEL</t>
  </si>
  <si>
    <t>FARFAN HERRERA DE DEL CASTILLO ANA PILAR</t>
  </si>
  <si>
    <t>ZAICO RAMOS LUIS MIGUEL</t>
  </si>
  <si>
    <t>SAHUAY VILLALBA KATHERINE SUSSAN</t>
  </si>
  <si>
    <t>CONDORI INUMA MAXVELL VERONICA</t>
  </si>
  <si>
    <t>MORA CAMPANA GLORIA ISABEL</t>
  </si>
  <si>
    <t>YUCRA CHAVEZ MARCO ANTONIO</t>
  </si>
  <si>
    <t>CHAVEZ MUNDACA JUANA CONSUELO</t>
  </si>
  <si>
    <t>VARGAS ODAR STALYN JOEL</t>
  </si>
  <si>
    <t>QUISPE CHAVEZ CELIA LINDA</t>
  </si>
  <si>
    <t xml:space="preserve">CHAMPI MEZA ROSA </t>
  </si>
  <si>
    <t xml:space="preserve">OJANAMA GUZMAN MAGRITH </t>
  </si>
  <si>
    <t>TORRES ZAPATA TANIA EDITH</t>
  </si>
  <si>
    <t>MATOS TUME FIORELLA MAGALY</t>
  </si>
  <si>
    <t>ARBAIZO DE LA CRUZ ROXANA EVELIN</t>
  </si>
  <si>
    <t>ZAVALA CHAVEZ ALFREDO ALEX</t>
  </si>
  <si>
    <t xml:space="preserve">NAVARRO HINOSTROZA JUAN </t>
  </si>
  <si>
    <t>GRADOS DENEGRI SARA JULIA</t>
  </si>
  <si>
    <t>HUAMAN REYES VERONICA HAYDELUZ</t>
  </si>
  <si>
    <t>LUJAN GELDRES INGRID</t>
  </si>
  <si>
    <t>SANDOVAL CAMPOS ROSARIO</t>
  </si>
  <si>
    <t>ZEVALLOS BALDEON MANUEL JUNIOR</t>
  </si>
  <si>
    <t>ANGULO CABALLON GABRIELA</t>
  </si>
  <si>
    <t>CUTIPA CARTA YOLANDA JUANA</t>
  </si>
  <si>
    <t>CATALAN CONTRERAS KARINA</t>
  </si>
  <si>
    <t>BORJAS CASTILLO FREDDY</t>
  </si>
  <si>
    <t>HUANACO QUISPE CLARIZA</t>
  </si>
  <si>
    <t>BUTRON PEREZ CARMEN OLMEDA</t>
  </si>
  <si>
    <t>BREA TORRES FRANCISCO ALEXANDER</t>
  </si>
  <si>
    <t>ARTETA GARCIA JOHN CARLOS</t>
  </si>
  <si>
    <t>GONZALES GARCIA PILAR DEL ROSARIO</t>
  </si>
  <si>
    <t>ROMERO GARCIA ANGELA KATHERINE</t>
  </si>
  <si>
    <t>HUERTAS CURAY YUVIKA LYNN</t>
  </si>
  <si>
    <t>CHAVEZ TORRES BRAULIO ENRIQUE</t>
  </si>
  <si>
    <t>QUIJADA PEÑALOZA PILAR TEODOCIA</t>
  </si>
  <si>
    <t>PUSE GONZALES SONIA YAQUELINE</t>
  </si>
  <si>
    <t>SILVESTRE ALVAREZ MIRIAN SORAYA</t>
  </si>
  <si>
    <t>AVILA RODRIGUEZ FRANZ NORBEL</t>
  </si>
  <si>
    <t>RAMIREZ LAZO JIM JACK</t>
  </si>
  <si>
    <t>COLAN FELIX MAYRA CRISTINA</t>
  </si>
  <si>
    <t>QUISPE YUPANQUI CELIA BERTHA</t>
  </si>
  <si>
    <t>ARTEAGA VICHARRA DANIELA MELISSA</t>
  </si>
  <si>
    <t>BARUA COLUNGA CARLA VICTORIA</t>
  </si>
  <si>
    <t>HUAMANI SANCHEZ JUDIHT NELLY</t>
  </si>
  <si>
    <t>MORE CARRILLO MIRIAN MARTINA</t>
  </si>
  <si>
    <t>ALDANA YUPTON YESSICA ELIZABETH</t>
  </si>
  <si>
    <t>ECHAVAUDIS MORALES HANS JACK</t>
  </si>
  <si>
    <t>MATTA PACHECO ESTEFANI MASSIEL</t>
  </si>
  <si>
    <t>TORRES MORI GERALDINE</t>
  </si>
  <si>
    <t>VALDIVIA IPARRAGUIRRE ANDREA CRISTINA</t>
  </si>
  <si>
    <t>VICENCIO ZACARIAS FELICITA ALEJANDRINA</t>
  </si>
  <si>
    <t>VILLEGAS SOLIS YULIANA ELIZABETH</t>
  </si>
  <si>
    <t xml:space="preserve">ESCALANTE TABOADA ALEXIS </t>
  </si>
  <si>
    <t>MENACHO SOTELO LUZ MARIA</t>
  </si>
  <si>
    <t>SANTA CRUZ MILIAN PASTOR</t>
  </si>
  <si>
    <t>URIBE SULLCA KATHERIN ELENA</t>
  </si>
  <si>
    <t>CANCHO CAHUANA SANDRA INES</t>
  </si>
  <si>
    <t>RECHARTE ESPINOZA MARIA DEL PILAR</t>
  </si>
  <si>
    <t>CALLATA MAMANI EDWIN ENRIQUE</t>
  </si>
  <si>
    <t>VILLACORTA CABALLERO BRUNO JESUS SERGIO</t>
  </si>
  <si>
    <t>VEGA NUÑEZ MARCO ANTONIO</t>
  </si>
  <si>
    <t>ALZAMORA TORRES BORIS HERNAN</t>
  </si>
  <si>
    <t>TABOADA PINTADO MIGUEL ANGEL</t>
  </si>
  <si>
    <t>AGUIRRE RAMIREZ SEGUNDO OSWALDO</t>
  </si>
  <si>
    <t>PEINADO BRAVO DANIEL ALEJANDRO ELIAS</t>
  </si>
  <si>
    <t>RODRIGUEZ CACHIQUE KARINA</t>
  </si>
  <si>
    <t>ROCA ESPEJO ESPERANZA CARIDAD</t>
  </si>
  <si>
    <t>JUAREZ SAENZ JAZNA OTILIA</t>
  </si>
  <si>
    <t>REYES FALLA ANGELA VICTORIA</t>
  </si>
  <si>
    <t>NEYRA CALDERON FREDDY JUAN PABLO</t>
  </si>
  <si>
    <t>ROMERO PAUCAR HERMINIA BEATRIZ</t>
  </si>
  <si>
    <t>RODRIGUEZ CASTRO CRISTIAN ANTHONY</t>
  </si>
  <si>
    <t xml:space="preserve">HUACO MALQUI FIORELA </t>
  </si>
  <si>
    <t>PICHIUSA MEDINA MIGUEL ALEXANDER</t>
  </si>
  <si>
    <t>MUÑICO YAURIVILCA DINA</t>
  </si>
  <si>
    <t>LOMOTE CACERES ABRAHAM DARIO</t>
  </si>
  <si>
    <t>CARRILLO QUINCHO NORA BEATRIZ</t>
  </si>
  <si>
    <t>CHAIÑA QUISPE HENRRY WILY</t>
  </si>
  <si>
    <t>LUNA GODOY ROCIO JEANNETH</t>
  </si>
  <si>
    <t>RODRIGUEZ GRANDEZ GERBER</t>
  </si>
  <si>
    <t>RODRIGUEZ CRUZADO JANET</t>
  </si>
  <si>
    <t>YEPES LLANCO JUANA VICTORIA</t>
  </si>
  <si>
    <t>CCENCHO FIGUEROA MAGALY DEL ROSARIO</t>
  </si>
  <si>
    <t>LUYO SANCHEZ KELLY MELINA</t>
  </si>
  <si>
    <t>PEREZ LIMA JOHN DERLIS</t>
  </si>
  <si>
    <t>SERRANO HUAMANI LUCIA</t>
  </si>
  <si>
    <t>RODRIGUEZ GUERRERO JOANA SONIA</t>
  </si>
  <si>
    <t>INGUANCE DELFIN LADY VERENISSE</t>
  </si>
  <si>
    <t>CUMAPA GARCIA LUISA</t>
  </si>
  <si>
    <t>CONTRERAS SANTIAGO JOSE ENRIQUE</t>
  </si>
  <si>
    <t>CONDOR GIL JAIME JESUS</t>
  </si>
  <si>
    <t>RUIZ MIRANDA MARISELA JULISSA</t>
  </si>
  <si>
    <t>PISCOYA VEGA GIOVANA ESPERANZA</t>
  </si>
  <si>
    <t>BAZAN ROJAS CRISTHIAN RAFHAEL</t>
  </si>
  <si>
    <t>RICRA APARICIO JENNIFER MARISOL</t>
  </si>
  <si>
    <t>GRANDI ALBORNOZ ANDREA PAOLA</t>
  </si>
  <si>
    <t>JAVIER SARMIENTO VANESSA LEYLA</t>
  </si>
  <si>
    <t>MUÑOZ CARRION SHARONTH ZINDY</t>
  </si>
  <si>
    <t>QUISPE RAYME RONAR</t>
  </si>
  <si>
    <t>GARCIA GIRON JOSE ANTONIO</t>
  </si>
  <si>
    <t>RAMOS CALDERON JACQUELIN ROXANA</t>
  </si>
  <si>
    <t>MAYORGA GUTIERREZ GRETA RAQUEL</t>
  </si>
  <si>
    <t xml:space="preserve">CARPIO ESTRADA ERCILIA </t>
  </si>
  <si>
    <t>HUANUCO COMUN MARINES CINDY</t>
  </si>
  <si>
    <t>CRUZ GARCIA JOSUE</t>
  </si>
  <si>
    <t>GOIZUETA TIZA AIXA STEFANY</t>
  </si>
  <si>
    <t>ACHECARAY HUARCAYA MARTHA MIRIAM</t>
  </si>
  <si>
    <t>CULQUI CARBAJAL ROCIO</t>
  </si>
  <si>
    <t>HUAMANÑAHUI OVALLE OSWALDO</t>
  </si>
  <si>
    <t>WONG SALAZAR ANDY FRANK</t>
  </si>
  <si>
    <t>REVILLA CARRANZA VANNESA ESTEFANIA</t>
  </si>
  <si>
    <t>MENDIETA ESPINOLA JUAN AGUSTO</t>
  </si>
  <si>
    <t>VASQUEZ ULLON KAREN LILIANA</t>
  </si>
  <si>
    <t>CHAVEZ MALLQUI KATHERIN SUSANA</t>
  </si>
  <si>
    <t>RAMIREZ VALERA LISVITH</t>
  </si>
  <si>
    <t>BLAS COSME ADRIAN LUCIO</t>
  </si>
  <si>
    <t>OJEDA NAMUCHE JHON RONALD</t>
  </si>
  <si>
    <t>ASTUDILLO MENDOZA JOSE ANDRE</t>
  </si>
  <si>
    <t>GUARDIA SANGAMA KERLY LIANA</t>
  </si>
  <si>
    <t>HURTADO MANCILLA SARA LUZ</t>
  </si>
  <si>
    <t>QUISPE CCORA JHONATAN</t>
  </si>
  <si>
    <t>ERRIBARREN PAUCCAR EVELYN MILAGROS</t>
  </si>
  <si>
    <t>SANCHEZ LESCANO MARISABEL ANGELICA</t>
  </si>
  <si>
    <t>ALAMO CASTILLO VANESA ROSITA</t>
  </si>
  <si>
    <t>HUERTA SUAREZ MAYRA SUSANA</t>
  </si>
  <si>
    <t>ALVARADO FERNANDEZ ROCIO PILAR</t>
  </si>
  <si>
    <t xml:space="preserve">GUTIERREZ AJON KAROLINA </t>
  </si>
  <si>
    <t>REVOLLEDO CISNEROS ROXANA JENNIFER</t>
  </si>
  <si>
    <t>OLAYA MENENDEZ ALVARO AUGUSTO</t>
  </si>
  <si>
    <t>GUILLERMO PARRAGUEZ MERCEDES YANIRA</t>
  </si>
  <si>
    <t>PEÑA MENDOZA CARLOS RONALD</t>
  </si>
  <si>
    <t>BORJA CASTRO EDISON</t>
  </si>
  <si>
    <t>ESPINOZA CRUZ STEVEN OMAR ANDRE</t>
  </si>
  <si>
    <t>MARROQUIN CHONG MARIO JEAN CARLOS</t>
  </si>
  <si>
    <t>VASQUEZ TOGAS GUICELA MARUBIA</t>
  </si>
  <si>
    <t>MANTILLA RIVEROS YESENIA LIZETH</t>
  </si>
  <si>
    <t>CALDERON BENDEZU JUAN CARLOS</t>
  </si>
  <si>
    <t>ASTETE CALDERON JOAN PAMELA</t>
  </si>
  <si>
    <t>CASTILLO URQUIA OMAR ANTONIO</t>
  </si>
  <si>
    <t>RODRIGUEZ MENDEZ SHARON AYMEE</t>
  </si>
  <si>
    <t>CARPIO HUACHANI JAVIER CESAR</t>
  </si>
  <si>
    <t>YAURI PARIONA EVIL JOHAN</t>
  </si>
  <si>
    <t>GUEVARA ASPAJO RENE HUMBERTO</t>
  </si>
  <si>
    <t>ORTIZ CORONADO CYNTHIA MERCEDES</t>
  </si>
  <si>
    <t>CURICO LOPEZ JACKELINE</t>
  </si>
  <si>
    <t>VALLE TRAVEZAÑO ABIGAIL JUSTA</t>
  </si>
  <si>
    <t>VARGAS SANTUR YESENIA BEATRIZ</t>
  </si>
  <si>
    <t>ARANDA CONTRERAS JULIO CESAR</t>
  </si>
  <si>
    <t>NOREÑA BENANCIO VICTORIA NECEFORA</t>
  </si>
  <si>
    <t>CUEVA MOSCAYZA MARCOS JESUS</t>
  </si>
  <si>
    <t>DIAZ ALEGRIA DIEGO ALBERTO</t>
  </si>
  <si>
    <t>CUEVAS TRUJILLO LUIS ALBERTO</t>
  </si>
  <si>
    <t>INGA ROJAS MILLER</t>
  </si>
  <si>
    <t>CHAVEZ GASPAR MIGUEL ANGEL</t>
  </si>
  <si>
    <t>ARENAS VIVAS VICTORIA NATIVIDAD</t>
  </si>
  <si>
    <t xml:space="preserve">LAVILLA HUAMAN YAKELIN </t>
  </si>
  <si>
    <t>ALBAN ATO GUSTAVO ENRIQUE</t>
  </si>
  <si>
    <t xml:space="preserve">GONZALES RIMACHE SANDRA </t>
  </si>
  <si>
    <t>RUIZ HUAMAN FLOR ELITA</t>
  </si>
  <si>
    <t>CERRON CORREA ANDREE JHONATAN</t>
  </si>
  <si>
    <t>MARCA ÑAUPA MARILEY CHERLY</t>
  </si>
  <si>
    <t>PEÑA RAMOS LADY PRISCILA</t>
  </si>
  <si>
    <t>MEZA OCAMPO SHIRLEY WENDY</t>
  </si>
  <si>
    <t>LUNA TORRES DENISSE ENMA</t>
  </si>
  <si>
    <t>ROJAS CONDORI JHOEL ENRIQUE</t>
  </si>
  <si>
    <t>CORONEL VIZCARRA LIZBETH MARGARITA</t>
  </si>
  <si>
    <t>FERNANDEZ AVILA DIEGO ALFREDO</t>
  </si>
  <si>
    <t>VALVERDE MENDOZA NATTALI LIZZE</t>
  </si>
  <si>
    <t>ESCOBEDO FLORES EDUARDO LEONOR</t>
  </si>
  <si>
    <t>VALENCIA RUMICHE HEYDI LIZBETH</t>
  </si>
  <si>
    <t>CHINCHAY YCARRAYME KATHERINE MERCEDES</t>
  </si>
  <si>
    <t>CHUQUIRUNA GONZALES LUIS GERARDO</t>
  </si>
  <si>
    <t>ULLOA MATA JULIO CESAR</t>
  </si>
  <si>
    <t>RAMIREZ VARGAS GUILDO ROGER</t>
  </si>
  <si>
    <t>CACERES TOLEDO KATIA IVONNE</t>
  </si>
  <si>
    <t>SICARD ARCE MARCIA KATIUSKA</t>
  </si>
  <si>
    <t>PANAIFO RAMIREZ LEYDI JOHANA</t>
  </si>
  <si>
    <t>MENDOZA ZETA VILMA SHEYLA</t>
  </si>
  <si>
    <t>DEL POZO URBINA DE CHAVEZ RAISA CORALINE</t>
  </si>
  <si>
    <t>ESQUEN ROJAS PIERRE NICOLAS</t>
  </si>
  <si>
    <t>HERNANDEZ OLIVOS RUTH NOEMI</t>
  </si>
  <si>
    <t>ARCE SAUCEDO RODNEY ALEXANDER</t>
  </si>
  <si>
    <t>BALDOZEDA COLQUI LEIDI LAURA</t>
  </si>
  <si>
    <t>SOLANO MOSCOL STEVEN ENRIQUE GIANCARLO</t>
  </si>
  <si>
    <t>LEIVA CALDERON YSRAEL DIEGO</t>
  </si>
  <si>
    <t xml:space="preserve">CORDERO LUNAREJO ZULEIMA </t>
  </si>
  <si>
    <t>ROMERO CRUZADO JESUS ELIZABETH</t>
  </si>
  <si>
    <t>CONDORI MOROCCO VERONICA</t>
  </si>
  <si>
    <t>VELASQUEZ CUADROS DIEGO DANIEL</t>
  </si>
  <si>
    <t>GARCIA PEÑA GIANCARLO</t>
  </si>
  <si>
    <t>BENITES PAUCAR CLAUDIA VERONICA</t>
  </si>
  <si>
    <t>CALCINA CALSINA MARITZA</t>
  </si>
  <si>
    <t>TRELLES VALLADARES DE LEVANO NORIKSSAN OTILIA</t>
  </si>
  <si>
    <t>SORIA FLORES RAYMUNDO MARIANO</t>
  </si>
  <si>
    <t>YAURI SANCHEZ YOSHIMAR JESUS</t>
  </si>
  <si>
    <t xml:space="preserve">SALAZAR COLLANTES HENRY </t>
  </si>
  <si>
    <t>MAMANI TITO RAFAEL GILMER</t>
  </si>
  <si>
    <t>MOSQUEIRA ARCE FABIOLA RUTH</t>
  </si>
  <si>
    <t>ASENCIOS AGUIRRE FLOR ZULEMA</t>
  </si>
  <si>
    <t>RAMOS MATTA ERIKA PATRICIA</t>
  </si>
  <si>
    <t>ROSALES ROJAS GIOVANNA ESTHER</t>
  </si>
  <si>
    <t>CANALES LOBO YSABEL MIRIAN</t>
  </si>
  <si>
    <t>PEREZ ACUÑA RAFAEL NICOLAS</t>
  </si>
  <si>
    <t>VALDERRAMA GUERRERO GIOVANNA ISABEL</t>
  </si>
  <si>
    <t>MORE DE LA CRUZ JACKELIN DEL PILAR</t>
  </si>
  <si>
    <t>SALAZAR PESCIO FREDDY JHONATAN</t>
  </si>
  <si>
    <t>QUIRITA LAROTA KELY ABIGAIL</t>
  </si>
  <si>
    <t xml:space="preserve">ROMERO FASANANDO HUGUET </t>
  </si>
  <si>
    <t>NAVARRO OSCCO JORGE LUIS</t>
  </si>
  <si>
    <t>DELGADO MERCHOR BRITHANNY ASHLLE</t>
  </si>
  <si>
    <t>CARVALLO CAMPOS DENNIS YANINA</t>
  </si>
  <si>
    <t>VASQUEZ VASQUEZ SUHEIL ALLISON</t>
  </si>
  <si>
    <t>GAITAN VALLADARES OMAR ENRIQUE</t>
  </si>
  <si>
    <t>SAAVEDRA CLEMENTE JAVIER MARTIN</t>
  </si>
  <si>
    <t>PECHE CRUZ EDUARDO DAVID</t>
  </si>
  <si>
    <t>BERMUDEZ LIMA DAVID ANTONIO</t>
  </si>
  <si>
    <t>CCOPA TINEO JUAN GIOMAR</t>
  </si>
  <si>
    <t>RUIZ FLORES GLORIA</t>
  </si>
  <si>
    <t>AGUIRRE CORDOVA ERICK JEANPIERRE</t>
  </si>
  <si>
    <t>GARCIA QUINCHO OSCAR ALCIBIADES</t>
  </si>
  <si>
    <t>VALENTIN SANDOVAL YANINA YENIFER</t>
  </si>
  <si>
    <t>TORRES JIMENES JESUS FERNANDO</t>
  </si>
  <si>
    <t>SAN MARTIN WONG ALICIA CARIDAD</t>
  </si>
  <si>
    <t>LOPEZ CERNA DIANA ELIZABETH</t>
  </si>
  <si>
    <t>POVIS VASQUEZ ABIGAIL ELIZABETH</t>
  </si>
  <si>
    <t>SOTO CARDENAS YANINA EMELYN</t>
  </si>
  <si>
    <t>ARELLANO SALDARRIAGA NEYLI MERCEDES</t>
  </si>
  <si>
    <t>FLORES ALARCON MARIA</t>
  </si>
  <si>
    <t>AGUIRRE PUCHO LESLY MARIELLA</t>
  </si>
  <si>
    <t>PANCCA MAMANI YONY</t>
  </si>
  <si>
    <t>CHUNG HUANCA ROBERTO LEONARDO</t>
  </si>
  <si>
    <t>LAUPA BLAS JORGE ELIAZAR</t>
  </si>
  <si>
    <t>LOPEZ OTINIANO LOYER WILMER</t>
  </si>
  <si>
    <t>DIAZ GOMEZ SUSAN MAILE</t>
  </si>
  <si>
    <t>ROMERO REYES IVONE DENISE</t>
  </si>
  <si>
    <t>PANTA CRUZ PIERINA KIOOSMARA</t>
  </si>
  <si>
    <t>ZAPATA PINTO PEDRO IVAN</t>
  </si>
  <si>
    <t>DE LA CRUZ MARTINEZ SILVIA NATIVIDAD</t>
  </si>
  <si>
    <t>LUNA CUREMOS TERESA JULIA</t>
  </si>
  <si>
    <t>CAMPOS ESCOBAR ELEAZAR</t>
  </si>
  <si>
    <t>RAMOS QUICHUA JUAN CARLOS</t>
  </si>
  <si>
    <t>VELASQUEZ ROJAS EBANY ROSA</t>
  </si>
  <si>
    <t>PASACHE MORE RAÚL</t>
  </si>
  <si>
    <t>CORTEZ PIÑA RUTH ETELVINA</t>
  </si>
  <si>
    <t>QUISPE VELOZ MARIA CRIS</t>
  </si>
  <si>
    <t>VEGA VIDALON PAMELA CRYSTAL NATHALI</t>
  </si>
  <si>
    <t>PAULINO HUAMAN AARON</t>
  </si>
  <si>
    <t>VILCAS CASTAÑEDA HENRY ISAAC</t>
  </si>
  <si>
    <t>GARCIA TORRES DE HUAMAN DORIS ABIGAIL</t>
  </si>
  <si>
    <t>ROBLEDO INGA JENNY CAROLINA</t>
  </si>
  <si>
    <t>ESPINOZA POMA MARIA ISABEL</t>
  </si>
  <si>
    <t>CAJAHUARINGA CHIPANA ROBERT ABEL</t>
  </si>
  <si>
    <t>HUAMANCHA JAUREGUI EVERYTH LIZETH</t>
  </si>
  <si>
    <t>CASTRO AMASIFUEN TECHY</t>
  </si>
  <si>
    <t>FELIX RAMIREZ SOFIA ROMY</t>
  </si>
  <si>
    <t>FLORES ANCCASI JESSICA YANETH</t>
  </si>
  <si>
    <t>CONDORI VALENCIA MARCO ANTONIO</t>
  </si>
  <si>
    <t>BARRETO LUNA OLGA FIORELLA</t>
  </si>
  <si>
    <t xml:space="preserve">VARGAS BOCANEGRA EYLEN </t>
  </si>
  <si>
    <t>CARBONEL OLAYA MARYCRUZ</t>
  </si>
  <si>
    <t>SOLIS POCCO MARIA ANGELA</t>
  </si>
  <si>
    <t>VILLALBA LAPA LAURA YURI</t>
  </si>
  <si>
    <t>CHAVARRIA BALTAZAR SHEYLA MALENI</t>
  </si>
  <si>
    <t>ROPON FLORES JHONATAN SAMUEL</t>
  </si>
  <si>
    <t>ESTRADA PAREDES MARCIO ANDRE JAUDIR</t>
  </si>
  <si>
    <t xml:space="preserve">LAY JIMENEZ KARINA </t>
  </si>
  <si>
    <t>CARRASCO JUAREZ DIANA CAROLINA</t>
  </si>
  <si>
    <t>MALACHE HUERTA VICTOR JOHNNY</t>
  </si>
  <si>
    <t>BARBOZA NAVARRO KARINA MILAGROS</t>
  </si>
  <si>
    <t>YUCRA PALACIOS ABEL</t>
  </si>
  <si>
    <t>FERNANDEZ HUAMANI JUAN LUIS</t>
  </si>
  <si>
    <t>VILLANUEVA QUISPE NILDA YANET</t>
  </si>
  <si>
    <t>OSCANOA QUILLUYA MAYKOL ANTONY</t>
  </si>
  <si>
    <t>VERA SHATYANI GISELII ERIKA</t>
  </si>
  <si>
    <t>HERRERA RAMOS CHRISTIAN JOEL</t>
  </si>
  <si>
    <t>CARRANZA ORTEGA JESUS ALEJANDRO</t>
  </si>
  <si>
    <t>VALDEZ ZUÑIGA MIRELLA LIZETH</t>
  </si>
  <si>
    <t>REVOREDO MARTEL BRIAN ANGELO</t>
  </si>
  <si>
    <t>ALBAN LACHIRA JEAN CARLO</t>
  </si>
  <si>
    <t>PORTAL PORTAL ANGELO ARTURO</t>
  </si>
  <si>
    <t>BAHAMONDE GRASSO GIGLIOLA ORIETTA</t>
  </si>
  <si>
    <t>CABANA GALAN MARIO JESUS</t>
  </si>
  <si>
    <t>ALCAS ARRINCON JEAN CARLO</t>
  </si>
  <si>
    <t xml:space="preserve">FRANCO CASTILLO MARIBEL </t>
  </si>
  <si>
    <t>NUÑEZ REA GERALDINE MERCEDES</t>
  </si>
  <si>
    <t>MENDOZA JAYO JULY EDITH</t>
  </si>
  <si>
    <t>GAMARRA LOPEZ MANUEL YORDANO</t>
  </si>
  <si>
    <t>CHIRINOS VILCA CARLA GERALDINE</t>
  </si>
  <si>
    <t>VELA DIAZ MANRIQUEL JOSH</t>
  </si>
  <si>
    <t>SANTISTEBAN GUILLEN KAREN ELIZABETH</t>
  </si>
  <si>
    <t>TOMAS PORRAS KATHERINE BRIYIT</t>
  </si>
  <si>
    <t>ORE RICRA LUCERO DAYANA</t>
  </si>
  <si>
    <t>TERAN CALUA JHON GUSTAVO</t>
  </si>
  <si>
    <t>NIMA NAMUCHE YESSICA LISBETH</t>
  </si>
  <si>
    <t>GONZALES RODRIGUEZ RUTH ESMILA</t>
  </si>
  <si>
    <t>GARCIA QUITO NORMA JANETH</t>
  </si>
  <si>
    <t>PARAGUAY QUISPE CATALINA DORIS</t>
  </si>
  <si>
    <t>ESTRADA JIMENEZ MARIA LUCIA</t>
  </si>
  <si>
    <t>GUERRERO BAYONA MAYRA ISABEL</t>
  </si>
  <si>
    <t>JAIME RODRIGUEZ ROGELIO</t>
  </si>
  <si>
    <t>GOMERO CASTAÑEDA RICARDO JAVIER</t>
  </si>
  <si>
    <t>ROMERO LLANOS ROMAN DARIO</t>
  </si>
  <si>
    <t>CALDERON CHAVEZ LEDDY ELIUNITH</t>
  </si>
  <si>
    <t>LIMA CUEVA NOEMI JACKELINE</t>
  </si>
  <si>
    <t>GALLARDO TARDILLO INGRID YANELI</t>
  </si>
  <si>
    <t>QUISPE TRUJILLO MAGDALENA MARILUZ</t>
  </si>
  <si>
    <t>MOLLE PORTUGAL MARY CARMEN</t>
  </si>
  <si>
    <t>SIFUENTES POMA FATIMA DEL ROSARIO</t>
  </si>
  <si>
    <t>TAFUR SALAZAR LYNGH MARYHORY</t>
  </si>
  <si>
    <t>RIVA MEJIA ALEX IVAN</t>
  </si>
  <si>
    <t>DIAZ DAVILA JEAM PIERRE BRUNO</t>
  </si>
  <si>
    <t>YGNACIO CASAHUAMAN LUIS ALBERTO</t>
  </si>
  <si>
    <t>CARRILLO ARBAIZA AIMET SHEILA</t>
  </si>
  <si>
    <t>MEJIA JULCA LIZ YOSARI</t>
  </si>
  <si>
    <t>TEJADA ÑAHUIS TANIA MARIA</t>
  </si>
  <si>
    <t>RAMIREZ TORRES CINTHIA ESMID</t>
  </si>
  <si>
    <t>JAVIER LLACCTAHUAMAN RUTH</t>
  </si>
  <si>
    <t>COCHACHI TAPIA WENDY STEFANIA</t>
  </si>
  <si>
    <t>YAÑEZ GOMEZ ESTEPHANY MARIA</t>
  </si>
  <si>
    <t>MACALUPU AREVALO CLAUDIA CAROLINA</t>
  </si>
  <si>
    <t>SANTAMARIA LOZANO LUIS DANIEL</t>
  </si>
  <si>
    <t>SANCHEZ MARTEL JOISSY LORENA</t>
  </si>
  <si>
    <t>POMAHUALCA HUARACA CLAUDIA MARISOL</t>
  </si>
  <si>
    <t>PIZARRO ECHEVARRIA JACQUELINE KELLY</t>
  </si>
  <si>
    <t>LA PUENTE ZEGARRA SAÚL SANTIAGO</t>
  </si>
  <si>
    <t>ALCANTARA CARAPO TANIA MARYORIN</t>
  </si>
  <si>
    <t>CORDOVA QUISPE FERNANDO FERMIN</t>
  </si>
  <si>
    <t>QUINTANA PAREJA DIEGO GUILLERMO</t>
  </si>
  <si>
    <t>VENTURA ENCARNACION GRIMALDINA IRAIDA</t>
  </si>
  <si>
    <t>ROMERO MALCA LUIS ALFREDO</t>
  </si>
  <si>
    <t>ESPINOZA LOPEZ JESUS ANTONIO</t>
  </si>
  <si>
    <t>CHINGUEL TROYES SEGUNDO EVER</t>
  </si>
  <si>
    <t>ALVARADO VALDIVIEZO WINIFER CLOTILDE</t>
  </si>
  <si>
    <t>DE LA CRUZ RIVERA JANET LUCERO</t>
  </si>
  <si>
    <t>CAMAVILCA CAMPOS CRISTINA MILAGROS</t>
  </si>
  <si>
    <t xml:space="preserve">SALAZAR AQUIÑO JONATHAN </t>
  </si>
  <si>
    <t>REVILLA CORREA MILAGROS</t>
  </si>
  <si>
    <t>ROCA CHINARRO ALEJANDRO VICENTE ENRIQUE</t>
  </si>
  <si>
    <t>DIAZ FAILOC CLOE SLEYTTER</t>
  </si>
  <si>
    <t>HUAMANI LEON DAYANA LISBETH</t>
  </si>
  <si>
    <t>FLORES CHAVESTA MARTINA ESMERALDA</t>
  </si>
  <si>
    <t>SALAZAR MEDINA ARIANNA ALEXANDRA</t>
  </si>
  <si>
    <t>LLANTO PEREZ LESLI BRENDA</t>
  </si>
  <si>
    <t>ANGULO ALFARO YESSICA EDITH</t>
  </si>
  <si>
    <t>SALAS HUARCAYA OLIMPIA</t>
  </si>
  <si>
    <t>FIERRO BARZOLA MILAGROS ANGELA</t>
  </si>
  <si>
    <t>YAMUNAQUE BELLASMIL KATY ELIZABETH</t>
  </si>
  <si>
    <t>VASQUEZ POMALAZA LILIANA MELISSA</t>
  </si>
  <si>
    <t>SANDOVAL FERNANDEZ JANIAN KELLY</t>
  </si>
  <si>
    <t>SANTA CRUZ RENTERIA ANGELA FIORELA</t>
  </si>
  <si>
    <t xml:space="preserve">MELENDEZ CALLO KATERIN </t>
  </si>
  <si>
    <t>SANDOVAL SULLON LUIS GERMAN</t>
  </si>
  <si>
    <t>FABABA MORILLO LUCY</t>
  </si>
  <si>
    <t>CAMA FLORES ANAIS YERALDINNE</t>
  </si>
  <si>
    <t>YANQUE AGUILAR YULEISI MILAGROS</t>
  </si>
  <si>
    <t>FLORES CARPIO DE RAYMOND FIORELA</t>
  </si>
  <si>
    <t>VARGAS OCHARAN TALIA LIBERTAD</t>
  </si>
  <si>
    <t>UCEDA HUANCHO ALEJANDRINA</t>
  </si>
  <si>
    <t>ORTEGA RONDON DESMOND ALBERTO</t>
  </si>
  <si>
    <t>YAICATE PARANA LUZ MARINA</t>
  </si>
  <si>
    <t>AGUILAR MANIHUARI JAN MARCOS</t>
  </si>
  <si>
    <t>IBARRA PASQUEL FRANK ANTONIO</t>
  </si>
  <si>
    <t>PATIÑO YPUSHIMA GUSTAVO</t>
  </si>
  <si>
    <t xml:space="preserve">QUISPE SANTA CRUZ YESSICA </t>
  </si>
  <si>
    <t>RAMOS ARENAS JASER JEDIDIAS</t>
  </si>
  <si>
    <t>ARAUJO BERNAL YOYSI MAYLI</t>
  </si>
  <si>
    <t>MORALES PONCE MIGUEL EFRAIN</t>
  </si>
  <si>
    <t>MIÑOPE CARHUATOCTO MIRIAN CELENNY</t>
  </si>
  <si>
    <t>SULCA MACHACUAY BETZABETH CANDY</t>
  </si>
  <si>
    <t>MELENDEZ MANUYAMA LISTER ALBERTO</t>
  </si>
  <si>
    <t>SALAZAR VELASQUEZ GINO ESTEFANO</t>
  </si>
  <si>
    <t>LAURA PARDAVE FABIO SEBASTIAN</t>
  </si>
  <si>
    <t>DE LA CRUZ MUÑOZ LEONEL CRISTOBAL</t>
  </si>
  <si>
    <t>BAUTISTA DURAN ERUIN ADRIAN</t>
  </si>
  <si>
    <t>CACERES PECEROS SEBASTIAN ALONSO</t>
  </si>
  <si>
    <t>ELIAS ALBARRAN BRENDA NICOL</t>
  </si>
  <si>
    <t>OLASCUAGA SUAREZ JHODALY KARLA DORA</t>
  </si>
  <si>
    <t>INGUNZA HERRERA LIBERATA</t>
  </si>
  <si>
    <t>CAPUÑAY TORRES CARLOS LUCA TONNY</t>
  </si>
  <si>
    <t>QUISPE QUISPE LEYCONS SEBASTIAN</t>
  </si>
  <si>
    <t>HUILLCAHUARI GONZALES ANGIE JESSENIA</t>
  </si>
  <si>
    <t>VELA CHOTA MARCOS GABRIEL</t>
  </si>
  <si>
    <t>VARGAS CORRALES MILAGROS JUDITH</t>
  </si>
  <si>
    <t>HUAMANI ECOS MARCOS ANTONIO</t>
  </si>
  <si>
    <t>ROJAS KININ ALESSANDRO JESUS</t>
  </si>
  <si>
    <t xml:space="preserve">MERINO VALLE NICOLAS </t>
  </si>
  <si>
    <t>PAZ BRÜCKMANN SEBASTIAN MATHIAS</t>
  </si>
  <si>
    <t>BRAVO AMPUERO ARACELY JUANA</t>
  </si>
  <si>
    <t>YOVERA PACHERRES STEVEN ALDAHIR</t>
  </si>
  <si>
    <t>ANDRADE DIAZ GABRIEL AUGUSTO</t>
  </si>
  <si>
    <t>LAVERIANO MENDOZA MARIA LUZ TERESA</t>
  </si>
  <si>
    <t xml:space="preserve">AIMA CALZADA KELLY </t>
  </si>
  <si>
    <t>ESCARATE SUNCION BIANCA GERALDINE</t>
  </si>
  <si>
    <t>SALAZAR FERNANDEZ MAICOL FRANCHESCO</t>
  </si>
  <si>
    <t>FLORES ZEVALLOS FRANCIS EISTIBEN</t>
  </si>
  <si>
    <t>MEDINA PICHARDE ALBA TAMARA</t>
  </si>
  <si>
    <t>LOPEZ BALTODANO SEBASTIAN ANDRE</t>
  </si>
  <si>
    <t>CASTILLO PEREZ ANGELO FABIAN</t>
  </si>
  <si>
    <t>VALDIVIEZO PEÑA LUIS CARLOS</t>
  </si>
  <si>
    <t>URIBURU SILVA MIREYA NEYRA</t>
  </si>
  <si>
    <t>RONCAGLIOLA GOMEZ ALISON MAYOMICK</t>
  </si>
  <si>
    <t xml:space="preserve">ZUMAETA MAS JETSON </t>
  </si>
  <si>
    <t>QUISPE MAMANI KEVIN JOEL</t>
  </si>
  <si>
    <t>BACA PACHAS NICOLAS DEL PIERO</t>
  </si>
  <si>
    <t>VASQUEZ RAFAEL RICHARD ALEXANDER</t>
  </si>
  <si>
    <t>SEGUEL ROJAS CARLA YAHAYRA</t>
  </si>
  <si>
    <t>CASTRO RODRIGUEZ JADE SUNMY</t>
  </si>
  <si>
    <t>RAMIREZ HURTADO MICHAEL RICARDO</t>
  </si>
  <si>
    <t>PINTO DEL MAR ALEXANDER ARAFAT</t>
  </si>
  <si>
    <t>SIMON GUTIERREZ ERMER JORGE HUMBERTO</t>
  </si>
  <si>
    <t>MEDRANO MORAU DENISE KRISTHEL</t>
  </si>
  <si>
    <t>FLORES PAZ LESLY VALESKA</t>
  </si>
  <si>
    <t>SINTI CHACALTANA LORENA DAYANA</t>
  </si>
  <si>
    <t>JAUREGUI HUAYTA BRYAN NICOLAS</t>
  </si>
  <si>
    <t>LICAS TICONA ESTEFANI CONSUELO</t>
  </si>
  <si>
    <t>AIRAMPO LOPEZ FABRICIO MIGUEL</t>
  </si>
  <si>
    <t>VILLARREAL BARTOLOME YEINER YANDET</t>
  </si>
  <si>
    <t>IZQUIERDO FARIAS STIWAR FERNANDO</t>
  </si>
  <si>
    <t>SANCHEZ CHOTA ANALI NATHALIA YAMILE</t>
  </si>
  <si>
    <t>CURI AVENDAÑO EDDIE FABIANO</t>
  </si>
  <si>
    <t>QUISPE MARURI VALENTINA NICOLE NIEVES</t>
  </si>
  <si>
    <t>SOBERON ROJAS LUIS JUNIOR</t>
  </si>
  <si>
    <t>VALENTE ALVAREZ JOSE FRANCESCO EDER</t>
  </si>
  <si>
    <t>NARVAEZ GARRAGATE YERI ABDIEL</t>
  </si>
  <si>
    <t>ESLAVA SANCHEZ VICTOR ALBERTO</t>
  </si>
  <si>
    <t>BETETA PAULINO ALLYSON FERNANDA SARAI</t>
  </si>
  <si>
    <t>LA TORRE FUNES JOSUE MOISES</t>
  </si>
  <si>
    <t xml:space="preserve">CORDERO TORRES MATIAS </t>
  </si>
  <si>
    <t>PINEDO GONZALES NICOLL BRIGGET</t>
  </si>
  <si>
    <t>SILVANO TUISIMA EVELIN PAMELA</t>
  </si>
  <si>
    <t>PIÑA FATAMA ARLENY MILAGROS</t>
  </si>
  <si>
    <t>REYNA RODRIGUEZ BRYAN DANIEL</t>
  </si>
  <si>
    <t>CASTAÑEDA VARGAS RODOLFO ADRIAN</t>
  </si>
  <si>
    <t>BARRIGA RAMIREZ DIANA CAROLINA</t>
  </si>
  <si>
    <t>MONTALVAN GUERRA HERMES SAMUEL</t>
  </si>
  <si>
    <t>CONDE CHOTA LUISA NICOLE</t>
  </si>
  <si>
    <t>ARANDA CHOQUE MAITE JOHANA</t>
  </si>
  <si>
    <t>CASTAÑEDA ACHAHUE CLAUDIA</t>
  </si>
  <si>
    <t>CABELLOS RODRIGUEZ ROSSMERY ANGELICA</t>
  </si>
  <si>
    <t>ALTAMIRANO NAVARRO RUTH KARINA</t>
  </si>
  <si>
    <t>BELLIDO HUARCAYA THALIA FLOR</t>
  </si>
  <si>
    <t>ROMERO FLORES PARTIDA CARLOS EDUARDO</t>
  </si>
  <si>
    <t>COVEÑAS MENDOZA ANGHELO JOSUE</t>
  </si>
  <si>
    <t>VASQUEZ LIMO JHONN ANTHONY</t>
  </si>
  <si>
    <t>MITACC TIPISMANA LUIS CARLOS</t>
  </si>
  <si>
    <t>CHOQUETOJRO PACCO DEYSI ROSITA</t>
  </si>
  <si>
    <t>SANTA MARIA LOPEZ ALAN PAUL</t>
  </si>
  <si>
    <t>OSCUCHAGUA MORENO YASMIN ROSSLEN</t>
  </si>
  <si>
    <t>SHUÑA VALDERRAMA KAROLYNE EYMMY</t>
  </si>
  <si>
    <t>BACA CORAQUILLO JAIME CESAR</t>
  </si>
  <si>
    <t>ESPINOZA SAJAMI JESUS ANTONIO</t>
  </si>
  <si>
    <t>CALIXTO YAMOCA JOSE LUIS</t>
  </si>
  <si>
    <t>ESQUIVEL PEREDA JHAIR OSWALDO</t>
  </si>
  <si>
    <t>MORA HUARICAPCHA MIGUEL ANGEL</t>
  </si>
  <si>
    <t>CASTRO VILLOSLADA MARIA ELMA</t>
  </si>
  <si>
    <t>LETONA CARNERO FABRICIO ANGEL</t>
  </si>
  <si>
    <t>MURGA AMARANTO FRANCISCO RUDY</t>
  </si>
  <si>
    <t>ESPINOZA REMICIO CARMEN ELENA</t>
  </si>
  <si>
    <t>VEGA GARCIA ALEJANDRA</t>
  </si>
  <si>
    <t>CAMPOS RAMOS DIANA PILAR</t>
  </si>
  <si>
    <t>ALCA MENDOZA JOSE CARLOS</t>
  </si>
  <si>
    <t>VICUÑA ROSALES MAHOLY JOHANNA</t>
  </si>
  <si>
    <t>CUBA LLAMOCA RONALDO RICHARD</t>
  </si>
  <si>
    <t>LLANOS BELTRAN JASSON MARTIN</t>
  </si>
  <si>
    <t>ANAMPA DE LA CRUZ GISELA PAULINA</t>
  </si>
  <si>
    <t>SOTO CASTRO CESAR AUGUSTO</t>
  </si>
  <si>
    <t>VALLADARES CAMARENA ALBERT LUIS</t>
  </si>
  <si>
    <t>APAZA CALLO RUBEN HIDALGO</t>
  </si>
  <si>
    <t>SAAVEDRA COLLANTES ALEXANDRA LISBET</t>
  </si>
  <si>
    <t>VILELA SILUPU CHRISTIAN ALBERTO</t>
  </si>
  <si>
    <t>CAJALEON JULCA JOHN ANDERSON</t>
  </si>
  <si>
    <t>JARAMILLO JUAREZ LUIGI PHOOL</t>
  </si>
  <si>
    <t>MOREYRA MENA MARICIELO GUADALUPE</t>
  </si>
  <si>
    <t>PEREZ CALERO CAROLINA CHRIST</t>
  </si>
  <si>
    <t>JAYO MONTEZA JACK ANTONIO</t>
  </si>
  <si>
    <t>PORTUGAL HERENCIA JESUS ALEJANDRO</t>
  </si>
  <si>
    <t>CORTEGANA CASTILLO LENNIN BRAYDY</t>
  </si>
  <si>
    <t>CHUMPITAZ YAYA MAYRA ARACELI</t>
  </si>
  <si>
    <t>MHELO MOZOMBITE WENDY LUZ</t>
  </si>
  <si>
    <t xml:space="preserve">GONZALES DAVILA TANIA </t>
  </si>
  <si>
    <t>ÑAHUIS MORENO JONATHAN ROBERTO</t>
  </si>
  <si>
    <t>QUISPE LOPEZ JOSE ENRIQUE</t>
  </si>
  <si>
    <t>CAYCHO MORALES STEPHANY ESTELA</t>
  </si>
  <si>
    <t>GOMEZ GOMEZ ROBER</t>
  </si>
  <si>
    <t>VELAZCO BUZZI RODRIGO</t>
  </si>
  <si>
    <t>AVALOS QUISPE RONAL VICTOR</t>
  </si>
  <si>
    <t>POMPILLA ZEGARRA NASSDI MELANNIE</t>
  </si>
  <si>
    <t>MELENDEZ GRANDEZ ANA LUCIA</t>
  </si>
  <si>
    <t>HUAMAN LOPEZ RUSSELL ROY</t>
  </si>
  <si>
    <t>SULCA MOLLEDA AYME GREYSI</t>
  </si>
  <si>
    <t>MOLINA TOVAR BARBARA ALEJANDRA</t>
  </si>
  <si>
    <t>SONCCO LAPA RUTH ESTER</t>
  </si>
  <si>
    <t>LLAPAPASCA HUAMBACHANO EDSON ROBERT</t>
  </si>
  <si>
    <t>PADILLA CARDENAS AYRTON MICHAEL</t>
  </si>
  <si>
    <t>RIVERA RAMOS JUANA ELISA</t>
  </si>
  <si>
    <t>MONZON ORMEÑO JAIRO FERNANDO</t>
  </si>
  <si>
    <t>REMIGIO FERNANDEZ ELIZABETH SANTA</t>
  </si>
  <si>
    <t>MEDINA ZAPATA DEIVI YAMPIER</t>
  </si>
  <si>
    <t>LOPEZ CONDEMARIN CARLOS ANDRES</t>
  </si>
  <si>
    <t>PARHUAY LECHE RUTH KARINA</t>
  </si>
  <si>
    <t>SANCHEZ CARRION ANTHONY ALEXANDER</t>
  </si>
  <si>
    <t>SAAVEDRA FREITAS JORDY FIDENCIO</t>
  </si>
  <si>
    <t>FARJE BALTODANO GABRIEL EMIR</t>
  </si>
  <si>
    <t>ORTEGA RUEDA DIANA YAHAIRA</t>
  </si>
  <si>
    <t>CENEPO SILVANO MERY ESTELA</t>
  </si>
  <si>
    <t>HUAYANCA ACLETO CARLOS DANIEL</t>
  </si>
  <si>
    <t>FLORES AGUIRRE CARLOS ARTURO</t>
  </si>
  <si>
    <t>QUISPE CHOQUECAHUA ANDERSON JOEL</t>
  </si>
  <si>
    <t>CERDA DE LA CRUZ LUIS ELISEO</t>
  </si>
  <si>
    <t>ROQUE VENTURA JENSY JHANINA</t>
  </si>
  <si>
    <t>LEON CALERO JOSUE ALBERTO</t>
  </si>
  <si>
    <t>VARGAS ZAMUDIO JHON WILFREDO</t>
  </si>
  <si>
    <t>MEZA JULCA KEYLY CAMILA</t>
  </si>
  <si>
    <t>DIAZ SILVA DIANA MELANY</t>
  </si>
  <si>
    <t>COAHILA QUIÑONES ANA MARIA KELLY</t>
  </si>
  <si>
    <t>ARAUJO SAUCEDO LESLY MIRELLA</t>
  </si>
  <si>
    <t>ZAVALA HUAMANCUSI BENJAMIN JOEL</t>
  </si>
  <si>
    <t>INGA TABOADA KAREN LIZETH</t>
  </si>
  <si>
    <t>MUÑOZ FACHIN JHONNY WILLIAM</t>
  </si>
  <si>
    <t>RIQUEROS YANQUI CARLOS GABRIEL</t>
  </si>
  <si>
    <t>DOMINGUEZ ESPINOZA RODRIGO FABRIZIO</t>
  </si>
  <si>
    <t>VASQUEZ VASQUEZ JHOAN DAVID LEONARDO</t>
  </si>
  <si>
    <t>MEJIA LOPINTA MIGUEL FERNANDO</t>
  </si>
  <si>
    <t>PEREZ SANTISTEBAN LUIS SNAIDHER</t>
  </si>
  <si>
    <t>MOSTAJO GARCIA RUBI MARYORI</t>
  </si>
  <si>
    <t>QUISPE HUARGUA JESSICA SUSANA</t>
  </si>
  <si>
    <t>MENDOZA CARRION JEFFERSON RICARDO</t>
  </si>
  <si>
    <t>GUTIERREZ ARCE LIZBETH ERICA</t>
  </si>
  <si>
    <t>MALLQUI ROJAS ANDERSON RONALDIÑO</t>
  </si>
  <si>
    <t>FARFAN REYES ALBERTO ALEJANDRO</t>
  </si>
  <si>
    <t>AYLLON ESQUIA EMILY MARITZA</t>
  </si>
  <si>
    <t>SILVANO TAMANI FLOWER EFOD</t>
  </si>
  <si>
    <t>QUISPE MAMANI ELIZABETH ROSMERY</t>
  </si>
  <si>
    <t>ALVARADO ISLA SILVANA MARLENE</t>
  </si>
  <si>
    <t>ESPINOZA SOLORZANO JONATHAN JORDAN</t>
  </si>
  <si>
    <t>CABRERA CHIRINOS LUIS ALBERTO</t>
  </si>
  <si>
    <t>AGUILAR CORDOVA SEGUNDO ANDRES</t>
  </si>
  <si>
    <t>MENDOZA ZELA MARITZA ANDREA</t>
  </si>
  <si>
    <t>PORRAS MALDONADO ANIL ABHISHEK</t>
  </si>
  <si>
    <t>VASQUEZ SAMILLAN MARIA ALEJANDRA</t>
  </si>
  <si>
    <t>MORON VILCA FABIAN ALEJANDRO</t>
  </si>
  <si>
    <t>MORALES CALDERON LUIS ANGEL</t>
  </si>
  <si>
    <t>QUINTANA QUINTANILLA ERICKA ELENA</t>
  </si>
  <si>
    <t>CANCHO ALBERCA KIARA ASHLY</t>
  </si>
  <si>
    <t>CORONADO SANGAMA JESUS SEBASTIAN</t>
  </si>
  <si>
    <t>SUAREZ YAULI RICARDO JESUS</t>
  </si>
  <si>
    <t>CABALLERO BERAUN DIEGO MARTIN</t>
  </si>
  <si>
    <t>RAMIREZ LUQUE LEYLA STEFANY</t>
  </si>
  <si>
    <t xml:space="preserve">ALCARRAZ SAAVEDRA DIEGO </t>
  </si>
  <si>
    <t>RIVERA QUISPE AXEL SAHID</t>
  </si>
  <si>
    <t>CELI GALINDO ROSSMERY IVONNE</t>
  </si>
  <si>
    <t>PACHECO PAREDES FLOR STHEPHANY</t>
  </si>
  <si>
    <t>HUANCAPAZA TINTAYA ALDO LUIS</t>
  </si>
  <si>
    <t xml:space="preserve">RIOS VILLAVICENCIO MAURICIO </t>
  </si>
  <si>
    <t>HERRERA GAYOSO MARIANA VALERIA</t>
  </si>
  <si>
    <t>ARENAS PERALTA JOSHUA ENRIQUE</t>
  </si>
  <si>
    <t>TRUJILLO PEREZ VIANCATH GHUNELLY</t>
  </si>
  <si>
    <t>MOSTACERO VARGAS ALEXANDER BREIDY</t>
  </si>
  <si>
    <t>PUESCAS GUZMAN JEISON ORLANDO</t>
  </si>
  <si>
    <t>MAURICIO APAZA NICOLE PRESCILA</t>
  </si>
  <si>
    <t>YURIVILCA ALANIA JERBERT LIZARDO</t>
  </si>
  <si>
    <t>PEREZ VILLALOBOS DAVID JAZEF</t>
  </si>
  <si>
    <t>CHECCA ESCOBEDO LOURDES ANTONIA</t>
  </si>
  <si>
    <t>VARGAS CONDORI HAYDEE</t>
  </si>
  <si>
    <t>ROMERO CALVO JEAN FRANCO</t>
  </si>
  <si>
    <t>ARQUIÑIGO ARIAS ANA DANIELA</t>
  </si>
  <si>
    <t>QUIJANO APOLINARIO KARINA SANTA</t>
  </si>
  <si>
    <t>PEÑA TELLO GERSON ALFREDO</t>
  </si>
  <si>
    <t>MARTEL CHAVEZ DHANAY ARAZELHY</t>
  </si>
  <si>
    <t>ARAPA CHARCA YAN CARLOS</t>
  </si>
  <si>
    <t>GARCIA ABREGU CESAR ENRIQUE</t>
  </si>
  <si>
    <t>PRIETO VELASQUEZ JUAN SEBASTIAN</t>
  </si>
  <si>
    <t>LEON VILCA CHRISTIAN JHORDY</t>
  </si>
  <si>
    <t>ZUCCA ARIAS-PONCE ALEJANDRO</t>
  </si>
  <si>
    <t>TRELLES DIAZ FABRIZIO ALONSO</t>
  </si>
  <si>
    <t>ACUÑA ARENALES LEONELL STEVEN</t>
  </si>
  <si>
    <t>KONG SAN COSSIO CHONYIEN FRANK</t>
  </si>
  <si>
    <t>CARDENAS VARGAS MAURICIO JAVIER</t>
  </si>
  <si>
    <t>TINOCO MUNAYLLA PATSI NITSA</t>
  </si>
  <si>
    <t>LEON EUSEBIO LUCY MAGDALENA</t>
  </si>
  <si>
    <t>MUÑOZ ALBINO LUISA ROSANA</t>
  </si>
  <si>
    <t>SANTA CRUZ FLORIAN MILAGROS JENIFER</t>
  </si>
  <si>
    <t>MOLERO OSCCO NILTON RIVALDO</t>
  </si>
  <si>
    <t>CABRERA TAQUIRE EVA ROSSELLY</t>
  </si>
  <si>
    <t>GARCIA ZAVALETA FRANCO PAOLO</t>
  </si>
  <si>
    <t>MORETO OJEDA JONAS JAVET</t>
  </si>
  <si>
    <t>LEUYACC PALOMINO STEPHANIE DANITZA</t>
  </si>
  <si>
    <t>QUISPE RAMOS LUIS AARON</t>
  </si>
  <si>
    <t>VASQUEZ FLORES CILENE MILAGROS</t>
  </si>
  <si>
    <t>FLORES CHUNGA LEYDY PAOLA</t>
  </si>
  <si>
    <t>PALOMINO REQUIZ KEIRA STEPHANIE PRIYA</t>
  </si>
  <si>
    <t>CANO SOUZA MARICIELO ELENA</t>
  </si>
  <si>
    <t>SEVILLANO VENTURA GUADALUPE MORELIA</t>
  </si>
  <si>
    <t>SANCHEZ FLORES PAMELA JASMIN</t>
  </si>
  <si>
    <t>MOYA GARCIA PATRICIA</t>
  </si>
  <si>
    <t>MÁRQUEZ SOPLÍN LUIS ARMANDO</t>
  </si>
  <si>
    <t>VALDERRAMA REYES ABEL JESUS</t>
  </si>
  <si>
    <t>BARRERA CORTEZ ETHELL MARISOL</t>
  </si>
  <si>
    <t>TRUJILLO ASENCIOS YAN VLADIMIR</t>
  </si>
  <si>
    <t>ECHEVARRIA VALENZUELA LIZET ANA</t>
  </si>
  <si>
    <t>SINCHI NUÑEZ LUIS SANTIAGO</t>
  </si>
  <si>
    <t>ROMERO OLAYA JUANITA FIORELLA</t>
  </si>
  <si>
    <t>HENDERSON LAYCHE EDUARDO ENRIQUE</t>
  </si>
  <si>
    <t>SAAVEDRA VASQUEZ JHONATAN YAHIR</t>
  </si>
  <si>
    <t>PULIDO OSORIO GIAN CARLOS DAVID</t>
  </si>
  <si>
    <t>SAES VERGARAY LUCAS LUIS</t>
  </si>
  <si>
    <t>QUISPE OCAS LUIS RODRIGO</t>
  </si>
  <si>
    <t>RUIZ HUERTAS MARY KATHERINE</t>
  </si>
  <si>
    <t>SERNAQUE LACHIRA CINTHIA PAOLA</t>
  </si>
  <si>
    <t>TORRES ARMAS ALVARO GIOVANNI</t>
  </si>
  <si>
    <t>PIPA LOPEZ MARIO RIDER</t>
  </si>
  <si>
    <t>CONDORCALLO CONDORI ALVARO</t>
  </si>
  <si>
    <t>SANCHEZ VARGAS ABRAHAM FABRIZIO</t>
  </si>
  <si>
    <t>MOGOLLON DIOSES ESTEFANI LINEIDA</t>
  </si>
  <si>
    <t>FIESTAS NAVARRO DE MORE ANA PAOLA</t>
  </si>
  <si>
    <t>SANCHEZ HURTADO FRANSHESCA XIOMARA</t>
  </si>
  <si>
    <t>LOPEZ QUISPE JAZMIN AIME</t>
  </si>
  <si>
    <t>ALACHE MOROCHO DANIEL SALVADOR</t>
  </si>
  <si>
    <t>AYBAR ANGULO JOSE LUIS</t>
  </si>
  <si>
    <t>MONTALBAN RODRIGUEZ MILAGROS AURORA</t>
  </si>
  <si>
    <t>RAMIREZ TORRES JUMER ADRIAN</t>
  </si>
  <si>
    <t>GONZALES GONZALES ALEJANDRA MISHELL</t>
  </si>
  <si>
    <t>PENAS GIL MEDALI YACELY</t>
  </si>
  <si>
    <t>VICENTE PACHECO YANINA DAISI</t>
  </si>
  <si>
    <t>AGUILAR CHAVARRIA ANTHONY HERSCHEL</t>
  </si>
  <si>
    <t>CHIHUA MARIÑOS GABRIEL OMAR</t>
  </si>
  <si>
    <t>HUALINGA AMASIFUEN BLANCA AZUCENA</t>
  </si>
  <si>
    <t>BLAS VILCHEZ FRANCISCO MIGUEL TEDDY</t>
  </si>
  <si>
    <t>HINOSTROZA ASTETE JHOEL ABEL</t>
  </si>
  <si>
    <t>RIVEROS CURI SEBASTIAN PAOLO</t>
  </si>
  <si>
    <t>ABANTO BORDA MICHAEL JHOJANES</t>
  </si>
  <si>
    <t>RAMIREZ CHAVEZ KEVIN STEFANO</t>
  </si>
  <si>
    <t>AVENDAÑO SOTO ALIV JACET</t>
  </si>
  <si>
    <t>OBLITAS VELASQUEZ EVER ALEXANDER</t>
  </si>
  <si>
    <t>ARACA YANARICO DAMARIZ ARACELI</t>
  </si>
  <si>
    <t>COLONIA TAIPE AARON SANDRO</t>
  </si>
  <si>
    <t>ANGLAS SILVA PIERO BERNARDO</t>
  </si>
  <si>
    <t xml:space="preserve">CRUZADO FLORES KARLITA </t>
  </si>
  <si>
    <t>CRUZ BALAREZO DIEGO GERARDO</t>
  </si>
  <si>
    <t>RAFAEL ARTEAGA RUBEN CRISTOFER</t>
  </si>
  <si>
    <t>LAZO CHUINGA FRANCO JORDI</t>
  </si>
  <si>
    <t>ABAD REYES JOHAN STEVE</t>
  </si>
  <si>
    <t>PICON OYARCE ROSARIO STEPHANY</t>
  </si>
  <si>
    <t>CHOQUE CORDOVA JHON KEVIN</t>
  </si>
  <si>
    <t>ANACLETO CORONEL ROSA ANGELICA MILAGROS</t>
  </si>
  <si>
    <t>MALLQUI PIMENTEL ALEJANDRA</t>
  </si>
  <si>
    <t>ANDRADE RAMOS ADRIAN ENRIQUE</t>
  </si>
  <si>
    <t>HIDALGO MOZOMBITE GERALDINE</t>
  </si>
  <si>
    <t>CONTRERAS MOORI ROGGER LUIS SEBASTIAN</t>
  </si>
  <si>
    <t>CHIRA ALBAN MAYTE LISSETH</t>
  </si>
  <si>
    <t>MENDIOLA VALDEZ FATIMA MARIA</t>
  </si>
  <si>
    <t>CASTRO PEREZ AILEEN ALEXANDRA</t>
  </si>
  <si>
    <t>CABRERA MELO LUIS ENRIQUE</t>
  </si>
  <si>
    <t>CASTILLO ALFARO KEVIN SEBASTIAN</t>
  </si>
  <si>
    <t>COBEÑAS LANDA JOSE MANUEL</t>
  </si>
  <si>
    <t>CARDOZO LANDA ALEXANDER MIGUEL</t>
  </si>
  <si>
    <t>CASTILLO MORAN SEGUNDO D ALEXANDRO</t>
  </si>
  <si>
    <t>SANDOVAL YAPO LUZ MAGALY</t>
  </si>
  <si>
    <t>CAMPOS MEDINA ISAAC AUGUSTO</t>
  </si>
  <si>
    <t>CASTAÑEDA VARGAS SERGIO SAMUEL</t>
  </si>
  <si>
    <t>CESPEDES VERA YADHIRA MAITE</t>
  </si>
  <si>
    <t>ESPIRITU ATACHAHUA WILLIAM CELSO</t>
  </si>
  <si>
    <t>GUEVARA SANCHEZ JEAN PAUL</t>
  </si>
  <si>
    <t xml:space="preserve">PAREDES TANANTA NASHELLY </t>
  </si>
  <si>
    <t>CORNEJO ZARATE DIEGO ALONSO</t>
  </si>
  <si>
    <t>CASTILLO RAMAL STEPHANO ALEJANDRO</t>
  </si>
  <si>
    <t>ALIAGA HINOSTROZA ERYK JOSE</t>
  </si>
  <si>
    <t>CARBAJAL POMAREDA ANTONELLA PIERINA</t>
  </si>
  <si>
    <t>CORREA ORDOÑEZ THOMAS ANDERSON</t>
  </si>
  <si>
    <t>CACERES JIMENEZ KIMBERLY NICOLE</t>
  </si>
  <si>
    <t>CHIRINOS LEON ENZO FELIPE</t>
  </si>
  <si>
    <t>ALVARADO MENDEZ PIERO ALESSANDRO</t>
  </si>
  <si>
    <t>FLORES BUSTAMANTE ALVARO JAVIER</t>
  </si>
  <si>
    <t>ALVARO CHAVEZ DENNIS JARITH</t>
  </si>
  <si>
    <t>CAMPOVERDE UCEDA LUISA EMPERATRIZ</t>
  </si>
  <si>
    <t>GUARNIZ ALCANTARA ELI NOE</t>
  </si>
  <si>
    <t>EXEBIO ZULUAGA PAMELA ADELAIDA</t>
  </si>
  <si>
    <t>DIAZ MONTOYA RONALDO</t>
  </si>
  <si>
    <t>BOÑON ACURIO LEONARDO GUBETH</t>
  </si>
  <si>
    <t>GONZALES VELA SEGUNDO PHILL</t>
  </si>
  <si>
    <t>ZAVALA HIDALGO JUAN ANTONIO</t>
  </si>
  <si>
    <t>DIAZ ROSADO HUGO MANUEL</t>
  </si>
  <si>
    <t>ICONEMA GUTIERREZ KRISTY NELITZA</t>
  </si>
  <si>
    <t>ESPINOZA APARCANA TIFFANY DEL ROSARIO</t>
  </si>
  <si>
    <t>ARCOS GUZMAN IVET CATHERINE</t>
  </si>
  <si>
    <t>GORDON RAMIREZ ADRIANO JOSUE FRANCISCO</t>
  </si>
  <si>
    <t>GUTIERREZ CIPRIAN JOAQUIN MIGUEL</t>
  </si>
  <si>
    <t>TRINIDAD QUISPE JHON FRANKO</t>
  </si>
  <si>
    <t>CHAVEZ CORDOVA FERNANDO ESTEBAN</t>
  </si>
  <si>
    <t>LAURA NAJARRO ALDO MIGUEL</t>
  </si>
  <si>
    <t>HERRERA MANRIQUE CAROLINA ALEJANDRA</t>
  </si>
  <si>
    <t>SILUPU ROSALES KIARA DAYANA</t>
  </si>
  <si>
    <t>ALVARADO PAJARES KEVIN ALLAN</t>
  </si>
  <si>
    <t>ORTIZ ZARABIA BLENI</t>
  </si>
  <si>
    <t xml:space="preserve">CHARAJA AYQUIPA BRYAN </t>
  </si>
  <si>
    <t>ASCAYA CANAZA LORENZO ANDRE</t>
  </si>
  <si>
    <t>JIMENEZ VIZARRETA IVONNE SANDRA</t>
  </si>
  <si>
    <t xml:space="preserve">PEÑA ALIAGA GIANPIEER </t>
  </si>
  <si>
    <t>ARCOS PACHECO HENRY</t>
  </si>
  <si>
    <t>PINCHI MACAHUACHI DIANA ISABEL</t>
  </si>
  <si>
    <t>HERRERA CHOMBA DIANISER ALEXANDER</t>
  </si>
  <si>
    <t>VILLACAQUI MONTANE MARY LEI VANESSA</t>
  </si>
  <si>
    <t>BRAVO CAHUANA BETTY MANUELA</t>
  </si>
  <si>
    <t>VEGA MONTALVO JOSE IAN MOISES</t>
  </si>
  <si>
    <t>LUCAS LOPEZ MARIA DEL PILAR NIEVES</t>
  </si>
  <si>
    <t xml:space="preserve">ALFARO TITO MARIBEL </t>
  </si>
  <si>
    <t>LEON GONZALES KATHERINE MIRELLA</t>
  </si>
  <si>
    <t>LUNA CALDERON OLIVER ROBER</t>
  </si>
  <si>
    <t>VERA NINA MAURICIO VICTOR</t>
  </si>
  <si>
    <t>BARREDA ARCE FERNANDO JOSE</t>
  </si>
  <si>
    <t>HUAMANI CHUMPITAZ NAGELY JANETH</t>
  </si>
  <si>
    <t>NEYRA ALARCON GIULIANA PAOLA</t>
  </si>
  <si>
    <t>MAMANI HUANCA KRISTEL YAKIMI</t>
  </si>
  <si>
    <t>ACHENQUIPA CHUPA ANTOANELLY LORENA</t>
  </si>
  <si>
    <t>LUNA LOPEZ RONALD ALONSO ANDREU</t>
  </si>
  <si>
    <t>GUTIERREZ CANALES TAMARA NAOMI</t>
  </si>
  <si>
    <t>COLOS CARRERA MAX ANDY</t>
  </si>
  <si>
    <t>MARCOS JAUYA JOHAN GIANCARLOS</t>
  </si>
  <si>
    <t>VASQUEZ GONZALES LUIS RUBEN</t>
  </si>
  <si>
    <t>DAMIAN CARRILLO TRACY GERALDINE</t>
  </si>
  <si>
    <t>ENCALADA LEMAS ELIZABETH DEL SOCORRO</t>
  </si>
  <si>
    <t>ARAPA VARGAS INES SIMONA</t>
  </si>
  <si>
    <t>MORA CHAMA JOEL JESUS</t>
  </si>
  <si>
    <t>MONTESINOS DEL BARCO DIEGO GONZALO</t>
  </si>
  <si>
    <t>MACO ESPINOZA LUIS JEFFERSON</t>
  </si>
  <si>
    <t>DANIEL ROBLES JEANPIERE ALEX</t>
  </si>
  <si>
    <t>SILVA LLEREN JOSUE MIGUEL</t>
  </si>
  <si>
    <t>MENDOZA CASTILLO EDMUNDO JOEL</t>
  </si>
  <si>
    <t>MAGALLAN MESCCO ELVIS</t>
  </si>
  <si>
    <t>GABRIEL GABRIEL ALEXANDER</t>
  </si>
  <si>
    <t>CASTELLANOS QUISPE CHRISTIAN FERNANDO</t>
  </si>
  <si>
    <t>QUICO QUICO IRMA SILVIA</t>
  </si>
  <si>
    <t>MONTAÑEZ GARCIA STEFANO MARTIN</t>
  </si>
  <si>
    <t>MILLA SILVA ANGELA ROSEMARY</t>
  </si>
  <si>
    <t>MARTINEZ MILLA ERICK HENRY</t>
  </si>
  <si>
    <t>NIZAMA CHAVEZ CATHERINE LORENA</t>
  </si>
  <si>
    <t>MONTEZA TANTACHUCO ZOILA STEFANY</t>
  </si>
  <si>
    <t>RAMOS CALLA MARCO ANTONIO</t>
  </si>
  <si>
    <t>ATAUJE VASQUEZ LUIS ANGELO</t>
  </si>
  <si>
    <t>MAS HUAMAN LUIGI ALBERTO</t>
  </si>
  <si>
    <t>MAYURI PEREZ MAITED GERALDIN</t>
  </si>
  <si>
    <t>MORETO PACHERRES JURITZA MARISOL</t>
  </si>
  <si>
    <t>SHAHUANO MURAYARI ASTRID ISABEL</t>
  </si>
  <si>
    <t>SAAVEDRA CELAYARAN JOSEPH NICOLAS</t>
  </si>
  <si>
    <t>ALCANTARA MORALES EDUARDO FABIAN</t>
  </si>
  <si>
    <t>CHUMPE LOPEZ DAVID EUSEBIO</t>
  </si>
  <si>
    <t>CHURA AYMA MIRIAM YULISA</t>
  </si>
  <si>
    <t>GRADOS AGUIRRE EIMY DARIANA</t>
  </si>
  <si>
    <t>LUPACA CAQUE CARLOS EDUARDO</t>
  </si>
  <si>
    <t>QUISPE PRADO ARTEMIA NORMA</t>
  </si>
  <si>
    <t>RIOS SANCHEZ ALMENDRA YAJAYRA</t>
  </si>
  <si>
    <t>PEÑA HERNANDEZ GIANMARCO JESUS</t>
  </si>
  <si>
    <t>PRIETO JOVE MARIA ALEXANDRA</t>
  </si>
  <si>
    <t>PAREDES LAVADO OSCAR FRANCISCO JOEL</t>
  </si>
  <si>
    <t>CESIAS URBINA CRISTHIAN ALESSANDRO</t>
  </si>
  <si>
    <t>PALOMINO SALAZAR ALEJANDRA MICAELA</t>
  </si>
  <si>
    <t xml:space="preserve">MALLCCO LLIUYACC BEATRIZ </t>
  </si>
  <si>
    <t>PANEZ VALENTIN JAMES DAVID</t>
  </si>
  <si>
    <t>SIPION CARMONA JESUS FELIPE</t>
  </si>
  <si>
    <t>PEREZ SANCHEZ IRENE CELIA</t>
  </si>
  <si>
    <t>CARTAMAN OJANAMA ALESSANDRA ADAMARI</t>
  </si>
  <si>
    <t>GUTIERREZ SIANCAS GRECIA BEATRIZ</t>
  </si>
  <si>
    <t>QUISPE GARCIA PEDRO MOISES</t>
  </si>
  <si>
    <t>POMAJULCA POMA ALESSANDRA VANESSA</t>
  </si>
  <si>
    <t>DE SOUZA GASLA FABIO ALEJANDRO</t>
  </si>
  <si>
    <t>QUISPE GUTIERREZ JUAN SEBASTIAN</t>
  </si>
  <si>
    <t>PACAYA SALAZAR HUGO JUNIOR</t>
  </si>
  <si>
    <t>RAMOS MEJIA PEDRO ROGGER</t>
  </si>
  <si>
    <t>PANTA SANDOVAL RAFAEL JEFERSSON</t>
  </si>
  <si>
    <t>LEIVA GALINDO JORGE ANTONIO</t>
  </si>
  <si>
    <t>EZCURRA NEYRA LESLIE PATRICIA</t>
  </si>
  <si>
    <t>PARI MOGROVEJO MARILIA MARIVI</t>
  </si>
  <si>
    <t>QUINTANILLA AYVAR LUIS MANUEL</t>
  </si>
  <si>
    <t>MASHACURI PANAIFO EDINSON SEBADIAN</t>
  </si>
  <si>
    <t>MORI MONCADA JORGE MANUEL</t>
  </si>
  <si>
    <t>GOMEZ LOAYZA YALLE LUZ CAROLINA</t>
  </si>
  <si>
    <t>SANCHEZ VENEGAS MILEYNI MARCIEL</t>
  </si>
  <si>
    <t xml:space="preserve">HERNANDEZ PANDURO DIEGO </t>
  </si>
  <si>
    <t>ARROYO MENA OSCAR ROBINSON</t>
  </si>
  <si>
    <t>PALACIN JARA JOHN ERICK</t>
  </si>
  <si>
    <t>SANCHEZ VILCHEZ JOHANN ALESSANDRO</t>
  </si>
  <si>
    <t>QUEREVALU APONTE ROSITA ESPERANZA</t>
  </si>
  <si>
    <t>RUIZ SALCEDO DIEGO ALONSO</t>
  </si>
  <si>
    <t>HUERTAS CASTILLO FRANK JUNIOR</t>
  </si>
  <si>
    <t>RUIZ FRANCIA ALEXANDER BRYAN</t>
  </si>
  <si>
    <t>ODAGAWA PIEDRA MILAGROS LIURKA</t>
  </si>
  <si>
    <t>DELGADO GARCIA RUSSEL ELIAS</t>
  </si>
  <si>
    <t>ROLDAN TORRES DANIEL AUGUSTO</t>
  </si>
  <si>
    <t>RAMIREZ OLIVARES JESUS ALONSO</t>
  </si>
  <si>
    <t>SANGAMA TARICUARIMA HILDER SEGUNDO</t>
  </si>
  <si>
    <t>LIVAQUE GONZALES JOSE ADRIANO</t>
  </si>
  <si>
    <t>SERNAQUE SERNAQUE MIGUEL ALONSO</t>
  </si>
  <si>
    <t>RIOS SULCA DIEGO FABIAN</t>
  </si>
  <si>
    <t>RUELAS PORRAS DENNIS OLIVER</t>
  </si>
  <si>
    <t>SANCHEZ PILCO VIVIAN ROSMERY</t>
  </si>
  <si>
    <t>SALAS ARTEAGA GUSTAVO ANDRES</t>
  </si>
  <si>
    <t>ORIHUELA TRUJILLO MARIA PAZ</t>
  </si>
  <si>
    <t>ALVAREZ GARCIA KHRISTIAN</t>
  </si>
  <si>
    <t>TRIGOSO LOPEZ JAIR FRANCISCO</t>
  </si>
  <si>
    <t>HUAMANI MELENDEZ MARIA FERNANDA</t>
  </si>
  <si>
    <t>SOTELO PAZ ROSA ISELA</t>
  </si>
  <si>
    <t>TENAZOA FLORES ANGIE BRIGITT MILAGROS</t>
  </si>
  <si>
    <t>DE LA CRUZ TORRES YEIKO JEFFERSON</t>
  </si>
  <si>
    <t>TICONA DURAN ARACELY NICOLL</t>
  </si>
  <si>
    <t>ANGULO ESCOBAR HERBART DANIEL</t>
  </si>
  <si>
    <t>MORENO TORRES VICTOR HUGO</t>
  </si>
  <si>
    <t>BARRETO ELIAS MOISES DAVID</t>
  </si>
  <si>
    <t>CARTAGENA ZAPATA BRENDA CAROLINA</t>
  </si>
  <si>
    <t>MONTOYA CARO FABIOLA ALEJANDRA</t>
  </si>
  <si>
    <t xml:space="preserve">UGARTE TERAN ABRAHAM </t>
  </si>
  <si>
    <t>TORRES MAQUE AYRTHON NEILL</t>
  </si>
  <si>
    <t>VILLARROEL CARDENAS KEVIN RODRIGO</t>
  </si>
  <si>
    <t>AVILA ROSAS SHANTALL XAOMI</t>
  </si>
  <si>
    <t>CHINCHA AGUILAR JUAN DIEGO</t>
  </si>
  <si>
    <t>CORDERO MORALES DALILA</t>
  </si>
  <si>
    <t>VILLENA GOMEZ JOSE MANUEL</t>
  </si>
  <si>
    <t>ARRUNATEGUI CARDOZA HENRY SEBASTIAN</t>
  </si>
  <si>
    <t>VIGO MAMANI JAIR ANDERSON</t>
  </si>
  <si>
    <t>VILLASIS DAVILA LIZET MILAGROS</t>
  </si>
  <si>
    <t>CASTILLO GARCIA SHANTEEL CATZI</t>
  </si>
  <si>
    <t>CRUZ AVALOS ZE TERRY</t>
  </si>
  <si>
    <t>CASQUERO VARA MOISES JOSE</t>
  </si>
  <si>
    <t>ROSSI AMADO ALEXANDRA ABIGAIL</t>
  </si>
  <si>
    <t>TTICA VELIZ SELENE NICOL</t>
  </si>
  <si>
    <t>VIDARTE BALCAZAR GERSON JAVIER</t>
  </si>
  <si>
    <t>TANCAYLLO CHILE RUTH MARIBEL</t>
  </si>
  <si>
    <t>NEIRA LUDEÑA GEFERSON ALDAIR</t>
  </si>
  <si>
    <t>ESCOBEDO MENDOZA SHARON NICOL</t>
  </si>
  <si>
    <t>ROMERO HUAMANI FRANK ALBERTO</t>
  </si>
  <si>
    <t>VERA PEREZ HAROLD SEBASTIAN</t>
  </si>
  <si>
    <t>URBINA ARCE TERRY ANTHONY</t>
  </si>
  <si>
    <t>VIVANCO PUELLES FABRIZIO SALVADOR</t>
  </si>
  <si>
    <t>TOVAR VENEGAS STEPHANY MIRELLY</t>
  </si>
  <si>
    <t>VEGA PEÑA SORAYA NICOL</t>
  </si>
  <si>
    <t>RONCAL CANCINO MILAGROS MARISETT</t>
  </si>
  <si>
    <t>ALAN LOPEZ ROSARIO ROSSIEL</t>
  </si>
  <si>
    <t>VERASTEGUI CHOMBA JULIO CESAR</t>
  </si>
  <si>
    <t>ULLOA FLOREZ NORMAN LEE FRANK</t>
  </si>
  <si>
    <t>DE LA CRUZ PARDO JOE AARON</t>
  </si>
  <si>
    <t xml:space="preserve">CASIMIRO CHUE MILAGROS </t>
  </si>
  <si>
    <t>ISASI CAJALEON BRAIYAN ANTONIO</t>
  </si>
  <si>
    <t>MONTOYA ROJAS JOSSELYN ESTEFANIA</t>
  </si>
  <si>
    <t>BALBIN GARCIA ALEXANDRA CAMILA</t>
  </si>
  <si>
    <t>MONCHON SARA CARLOS ADRIAN</t>
  </si>
  <si>
    <t>MORALES SANCHEZ GABRIEL ANDRES</t>
  </si>
  <si>
    <t>DE LA CRUZ INGA ROSALINDA</t>
  </si>
  <si>
    <t>MORENO VASQUEZ FLOR MARICIELO</t>
  </si>
  <si>
    <t>GUEVARA RENGIFO WINIEY MINOLLY</t>
  </si>
  <si>
    <t>CHEHADE REYNA ALVARO MARTIN</t>
  </si>
  <si>
    <t>SANCHEZ LLAMOCCA ANAHI ESTHEFANY</t>
  </si>
  <si>
    <t>CARLOS LOPEZ KAROLINE KATE</t>
  </si>
  <si>
    <t>HERRERA FERNANDEZ LUIS LEONARDO</t>
  </si>
  <si>
    <t>CONDORI FERREL RODOLFO ALEJANDRO</t>
  </si>
  <si>
    <t>BEDON TORRES GABRIEL VICTOR</t>
  </si>
  <si>
    <t>ROCHA GOMEZ MARILYN CAROLINE</t>
  </si>
  <si>
    <t>ARCE PRADA HILARY ARACELLY</t>
  </si>
  <si>
    <t>TEJADA ACOSTA GEAN CARLO</t>
  </si>
  <si>
    <t>REYES REYES ELVIS JHON LENNON</t>
  </si>
  <si>
    <t>MUÑOZ URIOL BRUNO MERLYN</t>
  </si>
  <si>
    <t>ORIHUELA CANO YESENIA SOLEDAD</t>
  </si>
  <si>
    <t>QUINTO CORTEZ BRENDA GERALDINE</t>
  </si>
  <si>
    <t>LLAMACCHIMA ENCISO LEONARDO MICHEL</t>
  </si>
  <si>
    <t>CARBAJAL COELLO LUCIANO EMILIO</t>
  </si>
  <si>
    <t>PASTOR QUISPE ANGEL DAVID HERNAN</t>
  </si>
  <si>
    <t>GARNELO CORREA KLELIA ROSA DEL PILAR</t>
  </si>
  <si>
    <t>ESPEJO VALVERDE MARCIONILA</t>
  </si>
  <si>
    <t>LIPA MAYORCA ANDY JHOSEPH</t>
  </si>
  <si>
    <t>PEÑALOZA GARATE YOY ALEJANDRA</t>
  </si>
  <si>
    <t>URETA POCH LESLIE CAROLINA</t>
  </si>
  <si>
    <t>ORDOÑEZ DIAZ JHON MARKO</t>
  </si>
  <si>
    <t>LOPEZ DIAZ ABNER BRUNO</t>
  </si>
  <si>
    <t>TAFUR FLORES DIOSDADO JUAN</t>
  </si>
  <si>
    <t>TAFUR FLORES YURICO LUITH FRECIA</t>
  </si>
  <si>
    <t>ESPINOZA CONDESO ROXANA</t>
  </si>
  <si>
    <t>AGUADO HUAMAN VICTOR MANUEL</t>
  </si>
  <si>
    <t>ORA BADILLO YERALDIN SAYURI</t>
  </si>
  <si>
    <t>DIAZ ALVA ESTRELLA ROSARIO ISABEL</t>
  </si>
  <si>
    <t>SERRANO GAMARRA POUL ALEXANDER</t>
  </si>
  <si>
    <t>COCA FIESTAS NICOLLE ALEXANDRA</t>
  </si>
  <si>
    <t>LOZANO FERNANDEZ JHONN FRANK</t>
  </si>
  <si>
    <t>ROJAS RAMOS CLAUDIA RAZIEL</t>
  </si>
  <si>
    <t>DEL BUSTO CATASHUNGA URPI JAZMIN</t>
  </si>
  <si>
    <t>LOPEZ CALERO WILSON MIYAGUI</t>
  </si>
  <si>
    <t>GARCIA CHOQUE ELIZABETH GRACIELA</t>
  </si>
  <si>
    <t xml:space="preserve">MESONES RUEDA GERSON </t>
  </si>
  <si>
    <t>CARRION ARISTA JOSE MANUEL</t>
  </si>
  <si>
    <t>MUERAS GONZALES PIERO ALESSANDRO</t>
  </si>
  <si>
    <t>SAICO CACERES MARIA YSABEL</t>
  </si>
  <si>
    <t>JUSTO COTACALLAPA BRYAN JAVIER</t>
  </si>
  <si>
    <t>RUIZ CRESPO KEIZ JEFFREY</t>
  </si>
  <si>
    <t>PACOTAIPE GARCIA ROY DIEGO</t>
  </si>
  <si>
    <t>SUPA VILLAGOMEZ JOEL OSCAR</t>
  </si>
  <si>
    <t>RUIZ CURI JUAN DAVID</t>
  </si>
  <si>
    <t xml:space="preserve">GARCIA PACCO JHOEL </t>
  </si>
  <si>
    <t>QUISPE INCA LILIANA</t>
  </si>
  <si>
    <t>SAWAY VILELA DANITZA ANALI</t>
  </si>
  <si>
    <t>BARBARAN GIL ERICK EDUARDO</t>
  </si>
  <si>
    <t>TALAVERA COLLANTES MARIA DEL CARMEN</t>
  </si>
  <si>
    <t>LOPEZ QUESQUEN JESUS ALBERTO</t>
  </si>
  <si>
    <t>HERRERA MARILUZ JOAQUIN GAEL</t>
  </si>
  <si>
    <t>HUANUCO VILLANUEVA ALEXIS JUSTO</t>
  </si>
  <si>
    <t>NINA PEREZ PIERO ALEXANDRO</t>
  </si>
  <si>
    <t>ACHAICA RIOJAS DIANA RAQUEL</t>
  </si>
  <si>
    <t>VELASQUEZ EVARISTO PAUL PIER</t>
  </si>
  <si>
    <t>VISAG HUAMAN KATE VALERY</t>
  </si>
  <si>
    <t>CORDOVA GUISADO MANUEL DOMINGO</t>
  </si>
  <si>
    <t>GONZALES ROSADO CARLOS ALBERTO</t>
  </si>
  <si>
    <t>CASTAÑEDA AGUILAR SANTIAGO VALENTIN</t>
  </si>
  <si>
    <t>HARO VILLANUEVA ENZO GABRIEL</t>
  </si>
  <si>
    <t>CORREA PIÑIN MARILYN DE LOS ANGELES</t>
  </si>
  <si>
    <t>RODRIGUEZ CHIRINOS KARINA EVELYN</t>
  </si>
  <si>
    <t>ESTRADA ANGELES HUMBERTO ALONSO</t>
  </si>
  <si>
    <t>ZAPATA PINEDO JAZMIN ASHLLY</t>
  </si>
  <si>
    <t>CONTRERAS REYES JOSSEPH ANTHONY</t>
  </si>
  <si>
    <t>LA ROSA CONDOR MARIA STEFANNY</t>
  </si>
  <si>
    <t>FLORES ORE FERNANDA VALERIA</t>
  </si>
  <si>
    <t>REVOLLEDO CASTRO DIEGO ALONSO THOMAS</t>
  </si>
  <si>
    <t xml:space="preserve">YUPANQUI HUARSAYA DAVID </t>
  </si>
  <si>
    <t>REVATTA CASTILLO LUCIA ELIZABETH</t>
  </si>
  <si>
    <t>MONJA ARROYO ANA LIZETH</t>
  </si>
  <si>
    <t xml:space="preserve">MELO MUÑIZ NAYDA </t>
  </si>
  <si>
    <t>CCOPA JARA LUISA GELLY CATHERINE</t>
  </si>
  <si>
    <t>LOZADA VIZA ALEXANDRA LUCERO</t>
  </si>
  <si>
    <t>ROSEL MENDOZA ANGIE LIZET</t>
  </si>
  <si>
    <t>SALVADOR BLAS ARNOLD BREDT</t>
  </si>
  <si>
    <t>VEGA ECHAIZ GUSTAVO ELIAS</t>
  </si>
  <si>
    <t>DAMASO LOPEZ BRISSA DEL CIELO</t>
  </si>
  <si>
    <t>BAYONA RIVAS ARACELY ELIZABETH</t>
  </si>
  <si>
    <t>ALLPOC IZARRA JHAFET ANTONNY</t>
  </si>
  <si>
    <t>ESPINOZA JARAMILLO DIEGO ANTONIO</t>
  </si>
  <si>
    <t>TAVARA ENRIQUEZ MANUEL DAVID</t>
  </si>
  <si>
    <t>VILLALTA GRANDA ISAIAS GABRIEL</t>
  </si>
  <si>
    <t>SALDARRIAGA CRUZ JHOE DAVID</t>
  </si>
  <si>
    <t>VEDIA RUIZ JHOSEP RONALDO</t>
  </si>
  <si>
    <t>BULNES LOPEZ CESAR ALBERTO</t>
  </si>
  <si>
    <t>GREFFA CHOTA REYNA SOLANCH</t>
  </si>
  <si>
    <t>BARRIOS NAVARRO ROSA BRILLIT</t>
  </si>
  <si>
    <t>CHUNGA NOLASCO JESUS DAVID</t>
  </si>
  <si>
    <t>LOZANO LUCANO JESUS ALBERTO</t>
  </si>
  <si>
    <t>BRAVO SANTOS JHOJAN FRANCISCO</t>
  </si>
  <si>
    <t>SANCHEZ LOPEZ YAMILI KASSANDRA</t>
  </si>
  <si>
    <t>ARQUE TAPARA BRIYITH DELHY</t>
  </si>
  <si>
    <t>HUARACHI HUAMAN DINA GABY</t>
  </si>
  <si>
    <t>BEJAR VIVANCO LIZARDO OMAR</t>
  </si>
  <si>
    <t>GOIZUETA TIZA OKSANA MISELL</t>
  </si>
  <si>
    <t>CRIBILLERO TORRES ANDREA CRISTINA</t>
  </si>
  <si>
    <t>CASO MATOS RODRIGO FERNANDO</t>
  </si>
  <si>
    <t>PEREIRA CARAZAS FIORELA</t>
  </si>
  <si>
    <t>ALBUJAR MELGAREJO MAILY FRANCHESCA</t>
  </si>
  <si>
    <t>CARHUAMACA RODRIGUEZ JHOSSEP JHONY</t>
  </si>
  <si>
    <t>VILCHEZ SANCHEZ JEFFREY AXEL</t>
  </si>
  <si>
    <t>ESPINOZA RAMOS FREDY OMAR</t>
  </si>
  <si>
    <t>ISLACHE CARRANZA HUGH AXEL</t>
  </si>
  <si>
    <t>VILLA POMACAJA ANTHONY JOSE</t>
  </si>
  <si>
    <t>RAMIREZ MARTEL GIANFRANCO</t>
  </si>
  <si>
    <t>CARDENAS AGUIRRE KEVIN RONALD</t>
  </si>
  <si>
    <t>ABREGU ASTO ALISSON ANDREA</t>
  </si>
  <si>
    <t>TUESTA CORDOVA GABRIELA LUZMARINA</t>
  </si>
  <si>
    <t>SALAZAR GONZALES DEL VALLE OSCAR VLADIMIR</t>
  </si>
  <si>
    <t>ROJAS ESPEJO RAFAEL RICARDO</t>
  </si>
  <si>
    <t>CARRILLO DEL VALLE STEFHANO ALBERT HUGH</t>
  </si>
  <si>
    <t>MORA RIOS VICTOR MANUEL</t>
  </si>
  <si>
    <t>HUAZANGA QUINTOS MARIA MONSERRATH</t>
  </si>
  <si>
    <t>GUTIERREZ RAYMUNDO RONALD EDSON</t>
  </si>
  <si>
    <t>RODRIGUEZ RUCOBA JENNIFER ROMINA</t>
  </si>
  <si>
    <t>ZAPATA CARCAMO MARIA PAOLA</t>
  </si>
  <si>
    <t>TORRES VASQUEZ JOSE DAVID</t>
  </si>
  <si>
    <t>RAMOS GONZALES VALERIA FRANCIS</t>
  </si>
  <si>
    <t>AGUERO FARFAN ITALO AARON</t>
  </si>
  <si>
    <t>CUBAS VALDIVIA ALESSANDRA ZALET</t>
  </si>
  <si>
    <t>MAMANI BUSTINZA HERBERT RONNY</t>
  </si>
  <si>
    <t>BARRERA CHOTA DANIEL</t>
  </si>
  <si>
    <t>QUISPE QUISPE MARITZA MARLENI</t>
  </si>
  <si>
    <t>RAMIREZ HERNANDEZ GIANCARLO YAHIR</t>
  </si>
  <si>
    <t xml:space="preserve">ALVA ALAMO JORDY </t>
  </si>
  <si>
    <t>SIERRA MALDONADO YOFFRE ANGHELO</t>
  </si>
  <si>
    <t>SIFUENTES RUEDA CAROLINA ROCIO</t>
  </si>
  <si>
    <t>ANGELES DELGADO VICTOR DANIEL</t>
  </si>
  <si>
    <t>MAMANI BURGOS ERIKA LESLIE</t>
  </si>
  <si>
    <t>SALGUERO LOAYZA JESUS LEONARDO</t>
  </si>
  <si>
    <t>VALENCIA SHIMABUKURO HARUMI LIZBETH</t>
  </si>
  <si>
    <t>CARRASCAL VERA JOSUE ANDERSON</t>
  </si>
  <si>
    <t>PACHECO DE LA CRUZ JULISSA SOLEDAD</t>
  </si>
  <si>
    <t xml:space="preserve">HUARHUACHI TENORIO RENATO </t>
  </si>
  <si>
    <t>QUISPE ESPINOZA ROBERTO CARLOS</t>
  </si>
  <si>
    <t>QUISPE RUIZ YOVANNA ANGELICA</t>
  </si>
  <si>
    <t>DIAZ VILLANTOY JOSEPH MAURICIO</t>
  </si>
  <si>
    <t>QUISPE CORDOVA THAIS NICOLE</t>
  </si>
  <si>
    <t>MAMANI BENITO YESSICA STHEFANY</t>
  </si>
  <si>
    <t>ZEÑA CAJUSOL CARLOS ALFREDO</t>
  </si>
  <si>
    <t>SANCHEZ GUTIERREZ FLOR MARIANELA</t>
  </si>
  <si>
    <t>CAMPOS CHAVEZ ANA ELIZABETH</t>
  </si>
  <si>
    <t xml:space="preserve">LOA CABRERA ELEAZAR </t>
  </si>
  <si>
    <t>MENDOZA GUTIERREZ ANTHONY BRHAYAN</t>
  </si>
  <si>
    <t>ESPINOZA JUIPA MATEO DANIEL</t>
  </si>
  <si>
    <t>CARLOS MAGUIÑA OSCAR FERNANDO</t>
  </si>
  <si>
    <t>NOLE DEL AGUILA CHRISS STEVEN</t>
  </si>
  <si>
    <t>ARAMBURU LA TORRE ANDRES ENRIQUE</t>
  </si>
  <si>
    <t>ZEVALLOS SANTOS RUDY DANIEL</t>
  </si>
  <si>
    <t>OJEDA LAZO JAN POOL</t>
  </si>
  <si>
    <t>CALLAN CABALLERO GRECIA ZOLANSH</t>
  </si>
  <si>
    <t>MENDOZA MARTINEZ YAQUELINE MARYORI</t>
  </si>
  <si>
    <t>PECHO MARTINEZ MARIO ABRAHAM</t>
  </si>
  <si>
    <t>TEJEDA ARIAS LUIS ALBERTO</t>
  </si>
  <si>
    <t>TUDELA SULLA WALTHER JAIR</t>
  </si>
  <si>
    <t>MENDOZA MINAYA IMANOL KEOMA VALENTINO</t>
  </si>
  <si>
    <t>QUISPE PERALTA YOHANA ERIKA</t>
  </si>
  <si>
    <t>POZU NUÑEZ ADRIANO ESTEBAN</t>
  </si>
  <si>
    <t>HUAMAN PACASI MARIA DEL ROSARIO</t>
  </si>
  <si>
    <t>LOVON PEÑA MEYLEE FIORELLA</t>
  </si>
  <si>
    <t>VASQUEZ SANGUINETTI STEFANO</t>
  </si>
  <si>
    <t>CCAPA ILACHOQUE YOSELIN PAOLA</t>
  </si>
  <si>
    <t>DAVILA RIVAS JOSSELY TATIANA</t>
  </si>
  <si>
    <t>JIMENEZ CASTRO ASTRID CAROLINA</t>
  </si>
  <si>
    <t>GONZALES CHONTA MONICA ANDREA</t>
  </si>
  <si>
    <t>MANSILLA GIRON CORAL</t>
  </si>
  <si>
    <t xml:space="preserve">CHAMBI TORRES ALEJANDRO </t>
  </si>
  <si>
    <t>ZAVALETA TAPIA MAYRA NOELIA</t>
  </si>
  <si>
    <t>BENITES CAHUANA TREICY DAYANNA</t>
  </si>
  <si>
    <t>REQUE MEDINA RENZO ALONSO</t>
  </si>
  <si>
    <t>FLORES ROJAS BRAYAN</t>
  </si>
  <si>
    <t>CURASI GUTIERREZ JUANITA</t>
  </si>
  <si>
    <t>TRUJILLO LEYTON LUCERO OMAIRA</t>
  </si>
  <si>
    <t xml:space="preserve">MALDONADO RIME JOSEPH </t>
  </si>
  <si>
    <t>GALVEZ CHAVEZ BRITNEY GIANELLA</t>
  </si>
  <si>
    <t>TEJADA VILLANUEVA ZLATKA ALEXA AGNIESZKA</t>
  </si>
  <si>
    <t>TEJADA VILLANUEVA KATHARINA WINNETKA</t>
  </si>
  <si>
    <t>CONTRERAS ALANIA JOSÉ</t>
  </si>
  <si>
    <t>CHANI CAMPOS HAROLD HARRISON</t>
  </si>
  <si>
    <t>QUEVEDO PEZANTES ESTEFANIA PAMELA</t>
  </si>
  <si>
    <t>MARAVI BAZAN ELIZABETH</t>
  </si>
  <si>
    <t>MURO CARTAMAN FABIOLA MIROSLAVA</t>
  </si>
  <si>
    <t>GONZALEZ VERDE ORLANDO SEBASTIAN</t>
  </si>
  <si>
    <t>SARAVIA CARBAJAL BRAYAN ALEXANDER</t>
  </si>
  <si>
    <t>RODRIGUEZ ESTACIO DANIEL JUNIOR</t>
  </si>
  <si>
    <t>ARRUE UPIACHIHUA ANTONIO</t>
  </si>
  <si>
    <t>TAFUR OBREGON LUZ CLARA</t>
  </si>
  <si>
    <t>MOSCOSO ROMERO YERMAIN HEDERYC</t>
  </si>
  <si>
    <t>FERNANDEZ HERREROS ROYER</t>
  </si>
  <si>
    <t>LLONTOP HUACCHILLO JHAN JHONEL</t>
  </si>
  <si>
    <t>VALLENAS CATALAN CARLOS FERNANDO</t>
  </si>
  <si>
    <t>NECIOSUP REQUE LESLIE MARLENE</t>
  </si>
  <si>
    <t xml:space="preserve">TARAZONA FERRANDO MARTIN </t>
  </si>
  <si>
    <t xml:space="preserve">BELTRAN ACHUYA NELIDA </t>
  </si>
  <si>
    <t>CUBAS PFUÑO HENRRY DANIEL</t>
  </si>
  <si>
    <t>ABANTO HURTADO LOYDA JHOSELYN</t>
  </si>
  <si>
    <t>MOLINA FLORES BRIYIT</t>
  </si>
  <si>
    <t>FIGUEROA VELASQUEZ DANIEL ISAIAS</t>
  </si>
  <si>
    <t>ARMIJO ABREGO JEAN PIERRE</t>
  </si>
  <si>
    <t>SANDOVAL DAMIAN LILIAN LISETT</t>
  </si>
  <si>
    <t>QUISPE COSI YANET</t>
  </si>
  <si>
    <t>ALLCA CRUZ RENY EDUARDO</t>
  </si>
  <si>
    <t>QUISPE GUTIERREZ XIOMARA BRILLY</t>
  </si>
  <si>
    <t>CELI CORDERO SICCY GIOVANNA</t>
  </si>
  <si>
    <t>HUAMAN FERNANDEZ JUNIOR MIGUEL</t>
  </si>
  <si>
    <t>CARCUERA JUAREZ YASMIN ESTRELLA</t>
  </si>
  <si>
    <t>CADILLO VILLANUEVA ALONSO</t>
  </si>
  <si>
    <t>MALDONADO SINUIRI TRACY LIZ TAYNA</t>
  </si>
  <si>
    <t xml:space="preserve">ACEVEDO CANANI ANGELLO </t>
  </si>
  <si>
    <t>CCORIMANYA YSASI CARLOS ENRIQUE</t>
  </si>
  <si>
    <t>LOPEZ MARTEL IRMA SOLEDAD</t>
  </si>
  <si>
    <t>VILLAVERDE HERRERA OLENKA FLOR DE MARIA</t>
  </si>
  <si>
    <t>TRUJILLO CHICHIPE ROSMERY</t>
  </si>
  <si>
    <t xml:space="preserve">RIVERA HUAMANRICRA ROMELL </t>
  </si>
  <si>
    <t xml:space="preserve">ILLANES AYME HEMERSON </t>
  </si>
  <si>
    <t>BARRIENTOS BERNABE MIRIAN</t>
  </si>
  <si>
    <t>SARMIENTO VELASQUEZ ANAIS SOFIA</t>
  </si>
  <si>
    <t>GIRON CHIROQUE PETRONILA LIZBETH</t>
  </si>
  <si>
    <t>PAZ BRAVO ABED YESHUA</t>
  </si>
  <si>
    <t>ALAYO CABRERA CARLOS ALEXANDER</t>
  </si>
  <si>
    <t>QUIROZ BALDERA LEONARD JEANPAUL</t>
  </si>
  <si>
    <t>ZETA NAZARIO JOSE FERNANDO</t>
  </si>
  <si>
    <t>HERNANDEZ ARANGOITIA PAMELA ANALI</t>
  </si>
  <si>
    <t xml:space="preserve">RIVERA ILIZARBE ROSARIO </t>
  </si>
  <si>
    <t>PUCA MAYHUIRE WILDER EDISON</t>
  </si>
  <si>
    <t>CHINO LOPEZ PAULINA</t>
  </si>
  <si>
    <t>PIZANGO TANCHIVA FRANK LEO</t>
  </si>
  <si>
    <t>DONAYRE VILLACREZ CARLOS ENRIQUE</t>
  </si>
  <si>
    <t>SOTO VARGAS BENJAMIN HUMBERTO</t>
  </si>
  <si>
    <t>PAJA CHOQUEHUANCA IXEL JEREMY</t>
  </si>
  <si>
    <t>JESUS RODRIGUEZ SANTIAGO NICOLAS</t>
  </si>
  <si>
    <t>POZO MARTINEZ LOIDA RUTH</t>
  </si>
  <si>
    <t>HURTADO TAIRO JOSUE GABRIEL</t>
  </si>
  <si>
    <t>PORTILLA CHAVEZ PEDRO EDUARDO</t>
  </si>
  <si>
    <t>REYES GARCIA GRACE FATIMA</t>
  </si>
  <si>
    <t>USCA MAMANI ANTHONY BRYAN</t>
  </si>
  <si>
    <t>QUISPE HUAMAN RONAL</t>
  </si>
  <si>
    <t>HERRERA VARGAS BRAYAN ALBERTO</t>
  </si>
  <si>
    <t>CAMAVILCA GONZALES GABRIEL EDUARDO</t>
  </si>
  <si>
    <t>MARTINEZ LLANQQUE MARCOS LEONARDO</t>
  </si>
  <si>
    <t>PORTILLO SOTO FIAMA MARISOL</t>
  </si>
  <si>
    <t>CERNA GUZMAN LUIS MARIO</t>
  </si>
  <si>
    <t>ABAD BERROSPI PAOLA NIEVES</t>
  </si>
  <si>
    <t>GUERRA FELIX GABRIELA ROSSELYN</t>
  </si>
  <si>
    <t>REYES CHAVEZ STICK LEYTER</t>
  </si>
  <si>
    <t>PEREZ ESPINOZA GUIDO ISRAEL</t>
  </si>
  <si>
    <t>CORDOVA CARBAJAL SHEYLA DALIA</t>
  </si>
  <si>
    <t>HUAMANI ARANCIAGA LUIS FERNANDO</t>
  </si>
  <si>
    <t>ARANGO TINCO JENNIFER YANINA</t>
  </si>
  <si>
    <t>NAVARRO POZO MARYORI MICHELL</t>
  </si>
  <si>
    <t>YACOLCA DE LA CRUZ LUZ LYA</t>
  </si>
  <si>
    <t>RAMOS ZEVALLOS JARED DAVID</t>
  </si>
  <si>
    <t>FLORES ORDINOLA RENATO ANSELMO</t>
  </si>
  <si>
    <t>MACALUPU BENITES LUCAS JOEL</t>
  </si>
  <si>
    <t>GOMEZ ALVAREZ MIGUEL ANGEL JUNIOR</t>
  </si>
  <si>
    <t>HUALLPA DIAZ BRENDA PATRICIA</t>
  </si>
  <si>
    <t>ECHEGARAY UZURIAGA MARIA JESUS</t>
  </si>
  <si>
    <t>ROMERO REYMUNDO WENDY JAZMIN</t>
  </si>
  <si>
    <t>MATTO ZEGARRA YKER GIOMAR</t>
  </si>
  <si>
    <t>PIZARRO SALDIVAR LISET</t>
  </si>
  <si>
    <t>REYES SANTILLAN CLAUDIO DARIO</t>
  </si>
  <si>
    <t xml:space="preserve">ATAGUA RAMIREZ SAMUEL </t>
  </si>
  <si>
    <t>ROSSI ENCISO LUDWIG FRANCESCO</t>
  </si>
  <si>
    <t>PAREDES ARONES JEAN BRYAN AUGUSTO</t>
  </si>
  <si>
    <t>SOSA LACHIRA FLOR KARINA</t>
  </si>
  <si>
    <t>ORE BARRENECHEA ANAHI NICOLE</t>
  </si>
  <si>
    <t>ABAD MEDINA MARILIN LISBETH</t>
  </si>
  <si>
    <t>SANCHEZ CORDOVA LUIS GERARDO ENRIQUE</t>
  </si>
  <si>
    <t>SANCHEZ VASQUEZ MARIA FELICITAS</t>
  </si>
  <si>
    <t>CHUCO BERNA CESAR EDUARDO</t>
  </si>
  <si>
    <t>MENDOZA GARNIQUE ALVARO</t>
  </si>
  <si>
    <t>AREVALO GATICA MARY CIELO</t>
  </si>
  <si>
    <t>ESPINOZA MORENO MILENE GEORGINIA</t>
  </si>
  <si>
    <t>SANCHEZ UGAZ RODRIGO MATEO</t>
  </si>
  <si>
    <t>NUÑEZ MORENO ANGEL JIMMY</t>
  </si>
  <si>
    <t>ALVARIÑO MENDOZA CESIA ABIGAIL</t>
  </si>
  <si>
    <t>CORNEJO MUÑOZ JOSE CARLOS</t>
  </si>
  <si>
    <t>ZEGARRA LOZANO JOEL PAUL</t>
  </si>
  <si>
    <t>LINARES FLORES LUCAS DALESSANDRO</t>
  </si>
  <si>
    <t>NINA LAURA KAREN TATIANA</t>
  </si>
  <si>
    <t>BERROCAL RAMIREZ FLAVIANA FRANSINI</t>
  </si>
  <si>
    <t>SANTIAGO PAIZ GERALDINE VALERIA</t>
  </si>
  <si>
    <t>HERRERA HUANCA JEANELLY JULIA</t>
  </si>
  <si>
    <t>LEON HUINCHO LISETT DANITTZA</t>
  </si>
  <si>
    <t>VASQUEZ RUIZ CHRISTIAN ALEXANDER</t>
  </si>
  <si>
    <t>BRICEÑO RAMIREZ KEVIN LENNERD</t>
  </si>
  <si>
    <t>JAVIER LAVADO MELANY LILIANA</t>
  </si>
  <si>
    <t>COTRINA ARREDONDO PAMELA LUZ</t>
  </si>
  <si>
    <t>MERMA CUICAPUZA ANGEL RAUL</t>
  </si>
  <si>
    <t>ITURRI SANTOS RICARDO JOSUE</t>
  </si>
  <si>
    <t>TOLENTINO INOCENTE LUZ DALILA</t>
  </si>
  <si>
    <t>MOLINA GARIBAY ANGELO DONATO</t>
  </si>
  <si>
    <t>RODRIGUEZ SOTOMAYOR JAIME MOISES</t>
  </si>
  <si>
    <t>ENRIQUEZ PIZANGO IVONNE DE JULLIETTE</t>
  </si>
  <si>
    <t>CHICLLA MALPARTIDA JASBELL ALEXANDRA</t>
  </si>
  <si>
    <t>BUENDIA CORONADO JOHAN PABLO JESUS</t>
  </si>
  <si>
    <t>PEÑA ROJAS BRENDA LIZETH</t>
  </si>
  <si>
    <t>QUICAÑO DE LA CRUZ MARIELA ESCARLET</t>
  </si>
  <si>
    <t>RAMOS CORDOVA MAYKOL AXCEL</t>
  </si>
  <si>
    <t xml:space="preserve">HUAICAMA YUYARIMA CESAR </t>
  </si>
  <si>
    <t>SOLANO ORE NAYSHELL MARY</t>
  </si>
  <si>
    <t>ROJAS ROJAS JOSE OCTAVIO SEBASTIAN</t>
  </si>
  <si>
    <t>CALAPUJA VILCA HUGO JOEL</t>
  </si>
  <si>
    <t>COBA QUICIO ERIKA LILIANA</t>
  </si>
  <si>
    <t>DIAZ AROSEMENA MELANY BRIGGITE</t>
  </si>
  <si>
    <t>SOLES ATOCHE ROSSI PAOLA</t>
  </si>
  <si>
    <t>SAMANIEGO CHAMPI EDDIED OMAR</t>
  </si>
  <si>
    <t>PEREDA AVALOS BARBARA ALMUDENA</t>
  </si>
  <si>
    <t>BLANCO VALIENTE GENESIS ARELLIS</t>
  </si>
  <si>
    <t>GONZALES SAENZ JAELJAIM SCARLET</t>
  </si>
  <si>
    <t>MARTHANS SUAREZ PATRICK MOISES</t>
  </si>
  <si>
    <t>CAMARENA ESPINOZA SHEYLA MARIPILI</t>
  </si>
  <si>
    <t>VARGAS GUTIERREZ ANAHI ALEXANDRA</t>
  </si>
  <si>
    <t>ARICA CASTILLO NORMA LISSETTE</t>
  </si>
  <si>
    <t>JUAREZ LITANO ANIBAL ESMITH</t>
  </si>
  <si>
    <t>VEGA IPANAQUE KAREN YHOANA</t>
  </si>
  <si>
    <t>ÑAUPAS CANDIOTTI CESAR ISAIAS</t>
  </si>
  <si>
    <t>CUEVA ESPINOZA JESUS ESAU</t>
  </si>
  <si>
    <t>LUQUE MORAN NOELIA YAMILE</t>
  </si>
  <si>
    <t>TUERO CRUZ YULI MARIA</t>
  </si>
  <si>
    <t>ALARCON LOARTE MARCO PAOLO ELADIO</t>
  </si>
  <si>
    <t>ESPINOZA TORRES JESUS JAMPIER</t>
  </si>
  <si>
    <t>QUINTO HILARES WALTER ALBERTO</t>
  </si>
  <si>
    <t>UGARTE PAITAN BRYAN ULISES</t>
  </si>
  <si>
    <t>MENDOZA PEREZ NICK MAYKY</t>
  </si>
  <si>
    <t xml:space="preserve">MEDRANO IPANAQUE RAQUEL </t>
  </si>
  <si>
    <t>MIRANDA YNGA TERESA GUADALUPE</t>
  </si>
  <si>
    <t>HUMPIRE TUCTA ROXANA</t>
  </si>
  <si>
    <t>CONDORI YANA ELIZABETH</t>
  </si>
  <si>
    <t>MARCHAN LAGOS KATERINE LALESKA</t>
  </si>
  <si>
    <t>SUAREZ OGOSE DIEGO DARIO</t>
  </si>
  <si>
    <t>TAPIA LOZANO DAYANNA BERTINA</t>
  </si>
  <si>
    <t>LUNA DE LA CRUZ JEAN CARLO AGUSTIN</t>
  </si>
  <si>
    <t xml:space="preserve">PRIETO PRIETO HUMBERTO </t>
  </si>
  <si>
    <t>HIDALGO MOZOMBITE LIZ YAHAIRA</t>
  </si>
  <si>
    <t xml:space="preserve">CABRERA PINO SEBASTIAN </t>
  </si>
  <si>
    <t>CARRANZA VASQUEZ SHAROM STEFANY</t>
  </si>
  <si>
    <t>VASQUEZ ARISTA VIVIANA ANTUANE</t>
  </si>
  <si>
    <t>ORTIZ ATILIO RICHARD ENRIQUE</t>
  </si>
  <si>
    <t>CCOYLLO CARBONE LUIS FERNANDO</t>
  </si>
  <si>
    <t>LOAYZA IZARRA DANNY FABRICIO</t>
  </si>
  <si>
    <t>JUAREZ ROMERO SEBASTIAN ANTONIO</t>
  </si>
  <si>
    <t xml:space="preserve">CAHUAZA TAMANI TREISY </t>
  </si>
  <si>
    <t>ANGELES CHAVEZ NABI MAGDALENA</t>
  </si>
  <si>
    <t>CASTRO CHUMPITAZ JACKELINE PRUDENCIANA</t>
  </si>
  <si>
    <t>BATISTA CAJAVILCA DIEGO RICARDO</t>
  </si>
  <si>
    <t>TINTAYA ACHAHUANCO LILIANA ZARINA</t>
  </si>
  <si>
    <t>CONDORI ROBLES LUIS MAURO</t>
  </si>
  <si>
    <t>BUENAPICO RODRIGUEZ EMA DANIELA</t>
  </si>
  <si>
    <t>TANTACHUCO REYNA DIEGO ALBERTO</t>
  </si>
  <si>
    <t>SEGURA ITURREGUI WENDY STEFANNY</t>
  </si>
  <si>
    <t>CHAVEZ  MUÑOZ KEVIN JOSEPH</t>
  </si>
  <si>
    <t>MUCHA GALARZA DAYANA ARACELI</t>
  </si>
  <si>
    <t>ULLOA ULLOA MARIA FERNANDA</t>
  </si>
  <si>
    <t>CHOROCO PASION IVAN STEVE</t>
  </si>
  <si>
    <t>MILLA LUNA JESUS MANUEL</t>
  </si>
  <si>
    <t>GOMEZ LOBATON SARA YVETT</t>
  </si>
  <si>
    <t>CAMPOS FRANCIA ALDO GIANPOOL</t>
  </si>
  <si>
    <t>BORDOY ESCUDERO DANIEL ALEJANDRO</t>
  </si>
  <si>
    <t>ARQUINIGO VARGAS JEANNET ROSARIO</t>
  </si>
  <si>
    <t>SANDOVAL PATAZCA CAROLAINE JACKELINE</t>
  </si>
  <si>
    <t>MOJONERO QUISPE MAYRA</t>
  </si>
  <si>
    <t>NOA AYMACHOQUE ROSS MERY</t>
  </si>
  <si>
    <t>VERDE SALVATIERRA RANDY LUIS</t>
  </si>
  <si>
    <t>UCHAZARA CONDORI STEFANY JACKELINE</t>
  </si>
  <si>
    <t>ROJAS LOPEZ DAYSI LIZETH</t>
  </si>
  <si>
    <t>SANTIAGO ESPINOZA CHYNTIA MELISSA</t>
  </si>
  <si>
    <t>GUEVARA ZUÑIGA FABRIZIO FACUNDO</t>
  </si>
  <si>
    <t>OROSCO VINCULA LISBED ALEXANDRA</t>
  </si>
  <si>
    <t>PACHECO SALAZAR MARCO ANTONIO</t>
  </si>
  <si>
    <t>MARCELO MARCELO JAZMIN ELIZABETH</t>
  </si>
  <si>
    <t>ANGELES HUAMAN DANELLY IVETH</t>
  </si>
  <si>
    <t>CHAVEZ AVALOS ROXANA NIKOLE</t>
  </si>
  <si>
    <t>YARLEQUE SANCHEZ ANDREA DENNIS</t>
  </si>
  <si>
    <t>GONZALES CCENTE JENNY STHEFANY</t>
  </si>
  <si>
    <t>HUERTAS TINOCO INGRID MARILURDES</t>
  </si>
  <si>
    <t>TORRES LANASCA HEIDY JASMIN</t>
  </si>
  <si>
    <t>BELTRAN LLAMOCCA JORGE EMERSON</t>
  </si>
  <si>
    <t>FELICIANO HINOSTROZA SEBASTIAN ENRIQUE</t>
  </si>
  <si>
    <t>RODRIGUEZ TAPULLIMA MAX MICHAEL</t>
  </si>
  <si>
    <t>LLIUYACC CASTILLO EVELIN ERIKA</t>
  </si>
  <si>
    <t>MALLQUI DIAZ JORGE LUIS</t>
  </si>
  <si>
    <t>LOPEZ CAVERO RODRIGO EMANUEL</t>
  </si>
  <si>
    <t>PEREZ MELCHOR CRHISTINA JANET</t>
  </si>
  <si>
    <t>ALVA CAMA CARLOS JAIR</t>
  </si>
  <si>
    <t>GARCIA ANGULO LUIS JAVIER</t>
  </si>
  <si>
    <t>GARCIA SALVADOR RICARDO JORGE</t>
  </si>
  <si>
    <t>ALANYA WILBERT DANIEL ARMANDO</t>
  </si>
  <si>
    <t>LEON CASTELLANOS LIZBETH MARJORIE</t>
  </si>
  <si>
    <t>TUPIA MAGALLANES LEANDRO FABIO</t>
  </si>
  <si>
    <t>CHERO AQUITUARI MARIA JOSE</t>
  </si>
  <si>
    <t>CARRASCO PAISIG JHORDY LUIS</t>
  </si>
  <si>
    <t>REQUENA HUACCACHI JENIFER LAURITA</t>
  </si>
  <si>
    <t>ROSAS CHIRINOS ALEJANDRO GUILLERMO</t>
  </si>
  <si>
    <t>CHIPAYO MACIZO YESSENIA KELLY</t>
  </si>
  <si>
    <t>APARCO APACI ROSA MARIA</t>
  </si>
  <si>
    <t>SALAS ALVARADO JURANDIR JOFFRE</t>
  </si>
  <si>
    <t>GARCIA HEREDIA JOSE ANDRES</t>
  </si>
  <si>
    <t>CHUNGA MORANTE OSCAR ALBERTO</t>
  </si>
  <si>
    <t>PAREDES CRUZ DIEGO ALEJANDRO</t>
  </si>
  <si>
    <t xml:space="preserve">VILCATOMA AYBAR ELIAS </t>
  </si>
  <si>
    <t>QUIROZ MORALES ELIZABETH CANDI</t>
  </si>
  <si>
    <t>VERANO SILVA ANDREA</t>
  </si>
  <si>
    <t>LOPEZ SANCHEZ CESAR JAMPOOL</t>
  </si>
  <si>
    <t>PEREZ ALBERCO JESUS BRAYAN</t>
  </si>
  <si>
    <t>CONDORI VALENCIA GERARDO SAMUEL</t>
  </si>
  <si>
    <t>ASIN CABANILLAS OMAR JOAQUIN</t>
  </si>
  <si>
    <t>MAYORCA MOLINA VICTOR JUNIOR</t>
  </si>
  <si>
    <t>NOLASCO PALACIOS EDMY YASMINDA</t>
  </si>
  <si>
    <t>REYMUNDEZ GAVILAN JUSTIN FRANCO</t>
  </si>
  <si>
    <t xml:space="preserve">TRUJILLO SUCAPUCA JHON </t>
  </si>
  <si>
    <t>RAMOS REYES SERGIO ANDRES</t>
  </si>
  <si>
    <t>NUÑEZ ASENCIO  KIMBERLY NICOLE</t>
  </si>
  <si>
    <t>JIMENEZ PANDALL JUANA VIRGINIA</t>
  </si>
  <si>
    <t>FLORES GUTIERREZ PIERO ALEXIS</t>
  </si>
  <si>
    <t>BRICEÑO FUENTES KEYSUKE EDU</t>
  </si>
  <si>
    <t>CALDERON QUINTANA FLAVIA XIMENA</t>
  </si>
  <si>
    <t>MIRANDA RODRIGUEZ CARLOS NICOLS</t>
  </si>
  <si>
    <t>BLAS MARCHENA ESTEFANY LUZ</t>
  </si>
  <si>
    <t>REYES SANCHEZ ALISSON ANDREA EDITH</t>
  </si>
  <si>
    <t>VIVANCO ALOR RONALD JEREMY</t>
  </si>
  <si>
    <t>CONTRERAS ZAMBRANO NAYELI</t>
  </si>
  <si>
    <t>SURCO CARDENAS ANALY KIARA</t>
  </si>
  <si>
    <t>BARRIENTOS VILLEGAS SAILING ISABEL</t>
  </si>
  <si>
    <t>ROJAS FLORES ALEXANDRA PAULINA</t>
  </si>
  <si>
    <t>HURTADO VELIZ ANDRES JOSE</t>
  </si>
  <si>
    <t>LINDO VILLAR KATHERINE BRIGITH</t>
  </si>
  <si>
    <t>SUCARI DIAZ MADELEYNE DAYSI</t>
  </si>
  <si>
    <t>GOMEZ NATIVIDAD JENNIFER ARIANA</t>
  </si>
  <si>
    <t>RAMIREZ ROMERO FLAVIA ANTONELLA</t>
  </si>
  <si>
    <t>MEDINA ZAPATA VICTOR HUGO</t>
  </si>
  <si>
    <t>RUIZ TORRES ALEJANDRO GINO</t>
  </si>
  <si>
    <t>BARBARAN OLORTEGUI ANGELO JAIR</t>
  </si>
  <si>
    <t>TABOADA SANCHEZ ALESSANDRA BELEN</t>
  </si>
  <si>
    <t>PEREDA MANRIQUE EBERTH ANTONY</t>
  </si>
  <si>
    <t>PEÑALOZA SAXI LEONARD MAURICIO</t>
  </si>
  <si>
    <t>LAJO HUAMANI MARTÍN JAMYL</t>
  </si>
  <si>
    <t>RAMOS IZQUIERDO MARJHORY BRIZETT HILARY</t>
  </si>
  <si>
    <t>PUMA SALAS MARIO RAFAEL</t>
  </si>
  <si>
    <t>CASTRO GUIBERT JOSEPH FABIAN</t>
  </si>
  <si>
    <t>ATOCHE VILLEGAS ALEJANDRO ANTONIO</t>
  </si>
  <si>
    <t>APAZA MAMANI LUZ INES</t>
  </si>
  <si>
    <t>GIL SUAÑA SARA ABIGAIL</t>
  </si>
  <si>
    <t>GONZALES CHIROQUE RUTH PAOLA</t>
  </si>
  <si>
    <t>GONZALES ALVAREZ MAX DAVID</t>
  </si>
  <si>
    <t>ROMERO RUIZ XIMENA ANDREA</t>
  </si>
  <si>
    <t>LA ROSA SILUPU GINGER ALITHU</t>
  </si>
  <si>
    <t>FASABI FASABI JEFFERSON</t>
  </si>
  <si>
    <t>CORDOVA PIÑIN DIEGO ADDEL</t>
  </si>
  <si>
    <t>BAYONA SAAVEDRA MARIA CLAUDIA</t>
  </si>
  <si>
    <t>CHAVEZ CHURAMPI DIEGO SALVADOR</t>
  </si>
  <si>
    <t>CHINININ PAQUIYAURI JHOEL BRYAN</t>
  </si>
  <si>
    <t>ASMAT ASENCIO RENZO RODRIGO</t>
  </si>
  <si>
    <t>SORIANO PAMPAMALLCO EMILIA ISABEL</t>
  </si>
  <si>
    <t xml:space="preserve">INTOR JARA ABEL </t>
  </si>
  <si>
    <t>CHUQUILIN TERRONES YOEL</t>
  </si>
  <si>
    <t>PUMA TACURI ESPERANZA ISABELA</t>
  </si>
  <si>
    <t>CANCHOS MENESES ERNESTO JESUS</t>
  </si>
  <si>
    <t>CHAVEZ CHUNGA RENZO LEANDRO</t>
  </si>
  <si>
    <t>MENDOZA BARRIENTOS CRISTHIAN JULIAN</t>
  </si>
  <si>
    <t>CASTRO TELLO RENZO FABIAN</t>
  </si>
  <si>
    <t>VARGAS PAUCAR ARNOLD STALIN</t>
  </si>
  <si>
    <t>GODOY LOPEZ DAYANNA MILENE</t>
  </si>
  <si>
    <t>VELA GARCIA CLEVER PATRICIO</t>
  </si>
  <si>
    <t>ARAMAYO TEJADA ALEXIS YOUSEF</t>
  </si>
  <si>
    <t>AMASIFUEN SIFUENTES JACK ANTHONY</t>
  </si>
  <si>
    <t>CHANI SARMIENTO KATHERINE JUDITH</t>
  </si>
  <si>
    <t>COLQUICHAGUA MARTICORENA JOSUE JOSIAS</t>
  </si>
  <si>
    <t>HUAMAN ROQUE LUISA FERNANDA</t>
  </si>
  <si>
    <t>PECHO RAMOS PERCY SAMIR</t>
  </si>
  <si>
    <t>ROGIC CHOCANO MATIAS NICOLA</t>
  </si>
  <si>
    <t>LOZANO RUIZ JESUS</t>
  </si>
  <si>
    <t>CHUCHON VALENCIA GUSTAVO PIERO</t>
  </si>
  <si>
    <t xml:space="preserve">GARCIA BENAVENTE FABRIZIO </t>
  </si>
  <si>
    <t>GARCES CARRERA IGNACIO</t>
  </si>
  <si>
    <t>MOGOLLON RAMIREZ FLOR YULIANA</t>
  </si>
  <si>
    <t>MAITA GIRALDO ERICK DANIEL</t>
  </si>
  <si>
    <t>PERALTA JIMENEZ ANTHONY JEANPIERRE</t>
  </si>
  <si>
    <t>GARCIA VILCA MELISSA ANTUANE</t>
  </si>
  <si>
    <t>QUISPE SANTA CRUZ MIRIAN</t>
  </si>
  <si>
    <t>PIZURI MARQUEZ PEDRO ALEXANDER</t>
  </si>
  <si>
    <t>LEZAMA GIL MARISOL</t>
  </si>
  <si>
    <t>VARGAS HUILLCA ROSALINDA</t>
  </si>
  <si>
    <t>RIOS RODAS HUGO ALFREDO</t>
  </si>
  <si>
    <t>FLORES PATRICIO EDUARDO DANIEL</t>
  </si>
  <si>
    <t>ESCOBILLA MERMAO DAISY RUBI</t>
  </si>
  <si>
    <t>GONZALES SANTIAGO MARIANELLA SALOME</t>
  </si>
  <si>
    <t>JIBAJA RIVAS ROGGER FABRICIO</t>
  </si>
  <si>
    <t>VILCHEZ LUCANA JHON KEVIN</t>
  </si>
  <si>
    <t>LOPEZ RIOS LUIS FERNANDO</t>
  </si>
  <si>
    <t>PAUCAR ESCALANTE CHAIR BRANDON</t>
  </si>
  <si>
    <t>SUXE VASQUEZ JEIMY MILAGROS</t>
  </si>
  <si>
    <t>DIAZ LEANDRO ALFREDO MARTIN</t>
  </si>
  <si>
    <t>SULLCA CHAVEZ JEAN PIERRE</t>
  </si>
  <si>
    <t xml:space="preserve">DE LA CRUZ HERNANDEZ ADRIAN </t>
  </si>
  <si>
    <t>SANTAMARIA QUISPE CECIBEL PATRICIA</t>
  </si>
  <si>
    <t>LLANTO PEREZ ESTEFANI ROSMERI</t>
  </si>
  <si>
    <t>GARCIA VARGAS MARCOS LEVI</t>
  </si>
  <si>
    <t>MONJA OYOLA LEIDY KATHERINE</t>
  </si>
  <si>
    <t>SANTOS CHAVEZ JENNIFER</t>
  </si>
  <si>
    <t>CHAVEZ SOTO SULMY YAMIKO</t>
  </si>
  <si>
    <t>JARA VARGAS WILMER DIEGO</t>
  </si>
  <si>
    <t>ESTELA RODAS FRANK ADOLFO</t>
  </si>
  <si>
    <t>FLORES GONZALES ARMANDO ISAAC</t>
  </si>
  <si>
    <t>CHUQUI LUNA ELENA YOSSELIN</t>
  </si>
  <si>
    <t>BOULENGGER ELGUERA DAYANARA BRUNELA</t>
  </si>
  <si>
    <t>VICENTE LEVANO CARLOS EDUARDO ANGEL</t>
  </si>
  <si>
    <t>RAMOS HUALLPA FRANZ FRANCO</t>
  </si>
  <si>
    <t>DELGADO SIPION KIMBERLY MOSHE</t>
  </si>
  <si>
    <t>ALVARADO MANRIQUE JOSE ALONZO</t>
  </si>
  <si>
    <t>ARANDA ASCUE CORAYMA NAYELI</t>
  </si>
  <si>
    <t xml:space="preserve">YUMBATO RIVERA JHARASET </t>
  </si>
  <si>
    <t>NIZAMA CARRASCO MANUEL EVERSON</t>
  </si>
  <si>
    <t>CABRERA PEÑA MALEK ANTONIO</t>
  </si>
  <si>
    <t>RIVERA MENDOZA JORGE ALEXANDER</t>
  </si>
  <si>
    <t>PUMALEQUE ARIAS ABRAM JOSUE</t>
  </si>
  <si>
    <t>QUIROZ ARANA YAJAIRA ESTEPHANY</t>
  </si>
  <si>
    <t>RAMIREZ MONTOYA GUSTAVO ALONSO</t>
  </si>
  <si>
    <t>ROJAS HUANACCHIRI FERNANDO JESUS</t>
  </si>
  <si>
    <t>ZAPATA ESQUIVEL SABRINA GUADALUPE</t>
  </si>
  <si>
    <t>SULLON SANCHEZ FRANK ERICK</t>
  </si>
  <si>
    <t>CAVERO HUAHUASONCO YADHIRA JOHANNA</t>
  </si>
  <si>
    <t>MALLMA PAREDES ROXANA VIRGINIA</t>
  </si>
  <si>
    <t>PISCO RIOS CARMITA RUBI</t>
  </si>
  <si>
    <t>ALFARO LOPEZ ONIL MARYORI</t>
  </si>
  <si>
    <t>HUANCOLLO ALMANZA DOUGLAS DONOVAN</t>
  </si>
  <si>
    <t>RAMIREZ IBARRA CHELSI SOFIA</t>
  </si>
  <si>
    <t>DIAZ CASTILLO NAYELI MILAGROS</t>
  </si>
  <si>
    <t>FLORES TAMBRACC JIREH LUIS ANGEL</t>
  </si>
  <si>
    <t>ATANACIO SAMAN MARIA YSABEL EMILI</t>
  </si>
  <si>
    <t>GARAY LEIVA RAY OSWALDO</t>
  </si>
  <si>
    <t>HUILLCAHUAMAN FUENTES DARIANA</t>
  </si>
  <si>
    <t>SILVA CARRANZA JHEYDI JUDITH</t>
  </si>
  <si>
    <t>LLONTOP GUILLERMO ANDRES JUNIOR</t>
  </si>
  <si>
    <t>GALINDEZ SAGASTEGUI JENITH VICTORIA</t>
  </si>
  <si>
    <t>SUENG LUCAS WALTER ALI</t>
  </si>
  <si>
    <t>VARGAS LEONARDO SOFIA KAROLINA</t>
  </si>
  <si>
    <t>PEZO SANCHEZ DEBORA DAMARIS BETSABE</t>
  </si>
  <si>
    <t>COLQUE MOLLOCONDO RODRIGO JORGE</t>
  </si>
  <si>
    <t>CANO QUEA ALDAIR ALEXANDER</t>
  </si>
  <si>
    <t>GARAY ALVAREZ ANTOINETTE PENELOPE</t>
  </si>
  <si>
    <t>AÑAMURO PANIORA NAYELI JESUSA</t>
  </si>
  <si>
    <t>IPUSHIMA PANDURO LINDA PRISCILA</t>
  </si>
  <si>
    <t>ANGULO PINTO VIVIANA ARACELI</t>
  </si>
  <si>
    <t xml:space="preserve">FALCONI QUIROZ IMANOL </t>
  </si>
  <si>
    <t>RIVERA DELGADO ELVIN JOEL</t>
  </si>
  <si>
    <t>BLAS ROBLES TOMMY ANTHONY</t>
  </si>
  <si>
    <t>ENRIQUEZ GUTIERREZ ARTURO ALFREDO</t>
  </si>
  <si>
    <t>ARAPA FERNANDEZ JESUS ANGEL ANDRE</t>
  </si>
  <si>
    <t>CHAVEZ MENDOZA ROGER JAMIL</t>
  </si>
  <si>
    <t>ROJAS LUCERO LEIDY ROXANA</t>
  </si>
  <si>
    <t>CHICOMA CHEVEZ JEIMI PAOLO</t>
  </si>
  <si>
    <t>RENTERIA CARRASCO ASTRY DANUSHKA</t>
  </si>
  <si>
    <t>GU PONTE MAXIMILIANO LEONARDO</t>
  </si>
  <si>
    <t>FLORES QUISPE CORAIMA PILAR</t>
  </si>
  <si>
    <t>QUISPE HUILLCA ARNOLD LUIS</t>
  </si>
  <si>
    <t>CCAHUANA ESCOBAR DOMITILA</t>
  </si>
  <si>
    <t>ROBLADILLO ALVARADO MARY PAZ</t>
  </si>
  <si>
    <t>MEJIA PIMENTEL BREDT ANDERSON</t>
  </si>
  <si>
    <t>VELASQUEZ HANCCO LILIAN</t>
  </si>
  <si>
    <t>ROMERO BARRIENTOS ANA LUCIA</t>
  </si>
  <si>
    <t>FALLAQUE PUSE SHEYLLA JAZMIN</t>
  </si>
  <si>
    <t>RIVERA GUEVARA ANSHELY LUZBEIDA</t>
  </si>
  <si>
    <t>LAYZA CUEVA ZELAIDA NATIVIDAD</t>
  </si>
  <si>
    <t>SANCHEZ PIÑAS INGRID ANTUANETH</t>
  </si>
  <si>
    <t>SERRATO LOPEZ SELENE STEFANNY</t>
  </si>
  <si>
    <t>VASQUEZ CARAZAS ALEJANDRA FLAVIANA</t>
  </si>
  <si>
    <t>GUABLOCHE RENGIFO CARLOS JAVIER</t>
  </si>
  <si>
    <t>COCIOS ROSAS PIERO BYRON</t>
  </si>
  <si>
    <t>GUZMAN MARCHAN LUIS ALFREDO</t>
  </si>
  <si>
    <t>PINTO AREVALO ALEXANDER</t>
  </si>
  <si>
    <t>PLACIDO HENRIQUEZ HEBERT LUIS</t>
  </si>
  <si>
    <t>LOPEZ CORTEZ LUIS GERARDO</t>
  </si>
  <si>
    <t>TANTALEAN GUEVARA NIXON AARON</t>
  </si>
  <si>
    <t>PILLACA GUTIERREZ GERSON ANDRE</t>
  </si>
  <si>
    <t>VASQUEZ VALENCIA FELIX ENRIQUE</t>
  </si>
  <si>
    <t>GONZALES QUISPE CHARLI SANTIAGO</t>
  </si>
  <si>
    <t>BRIONES TORRES CARLOS JUNIOR</t>
  </si>
  <si>
    <t>ZAPATA ASCOITIA LESLYE NICOL</t>
  </si>
  <si>
    <t>HUERTA HUERTA ALICIA MELANY</t>
  </si>
  <si>
    <t>HUANCAS PEREZ YULI</t>
  </si>
  <si>
    <t>LIZANA BOBADILLA ALMENDRA GERALDINE</t>
  </si>
  <si>
    <t>LEON CASTAÑEDA ANGEL ALONSO</t>
  </si>
  <si>
    <t>ROJAS ROJAS LUCIA CAROLINA</t>
  </si>
  <si>
    <t>QUISPE PEREZ JHARET ALEXANDRA</t>
  </si>
  <si>
    <t>AGUILAR ZAVALA ROSALINDA</t>
  </si>
  <si>
    <t>RAMOS CONDORI BRAYAN VICTOR</t>
  </si>
  <si>
    <t>SANDOVAL SARANGO FRAN ALDAHIR</t>
  </si>
  <si>
    <t>VILCHEZ GONZALES ALAN NOE</t>
  </si>
  <si>
    <t>SILVESTRE BORJA JHONATAN IVAN</t>
  </si>
  <si>
    <t>OYOLA ESPINOZA ALEXANDRO JAILY HENRY</t>
  </si>
  <si>
    <t>ISUIZA SATALAYA DAILY LUZ</t>
  </si>
  <si>
    <t xml:space="preserve">HANCCO MAMANI NEMESIO </t>
  </si>
  <si>
    <t>BARRETO GRANADOS FLAVIO ENRIQUE</t>
  </si>
  <si>
    <t>APUELA AMASIFUEN CAROLINA</t>
  </si>
  <si>
    <t>QUISPE ALCCA LEONOR SENAYDA</t>
  </si>
  <si>
    <t>JACOME ALVARADO FERNANDO AARON</t>
  </si>
  <si>
    <t>LOAYZA ZAQUINAULA MELANIE NICOL</t>
  </si>
  <si>
    <t>ROSALES YARANGA LESLIE DIANA</t>
  </si>
  <si>
    <t>FERNANDEZ HUANCA AXEL ALEX</t>
  </si>
  <si>
    <t>MEZA BILBAO YAMIRE NAOMI</t>
  </si>
  <si>
    <t>MOLINA VELASCO MIGUEL ANGEL</t>
  </si>
  <si>
    <t>SILVA MASIAS JUAN JOSE</t>
  </si>
  <si>
    <t>VELIS FOROCA NAHOMY ANSHELA</t>
  </si>
  <si>
    <t>AEDO MEJIA OLENKA FRANCCESCA</t>
  </si>
  <si>
    <t>FERNANDEZ MERCADO ADRIAN LEONARDO</t>
  </si>
  <si>
    <t>LUNA RAMIREZ EUNICE KRISTHEL</t>
  </si>
  <si>
    <t>VILLANUEVA LINO SEGUNDO FRANCISCO</t>
  </si>
  <si>
    <t>ARICA BLANCO JONATHAN DENIRO</t>
  </si>
  <si>
    <t>RIVERA GUTIERREZ ANGGIE NATALY</t>
  </si>
  <si>
    <t>GUERREROS HUAMAN SHARELY CARMEN</t>
  </si>
  <si>
    <t>CHUQUITAYPE BUSTINZA CLAUDIA DOMINGA</t>
  </si>
  <si>
    <t>COLCA SANCHEZ EVELYN KATHERINE</t>
  </si>
  <si>
    <t>PUÑEZ SULLCARAY MIGUEL ANGELO</t>
  </si>
  <si>
    <t>NUÑEZ AVENDAÑO ANTUAN ALESSANDRO</t>
  </si>
  <si>
    <t>ESQUIA MAMANI IMANOL HUBERT</t>
  </si>
  <si>
    <t>PIZARRO ESPINAL ALEXIS</t>
  </si>
  <si>
    <t>PEREZ PISFIL JESÚS DAVID</t>
  </si>
  <si>
    <t>CHASHNAMOTE AVILA KEVIN JOSEPH VICTOR</t>
  </si>
  <si>
    <t>GARCIA VALENZUELA CHRISTIAN ALEXANDER</t>
  </si>
  <si>
    <t>ZEA CANCHILLO DINA MILAGROS</t>
  </si>
  <si>
    <t>RAMOS AREVALO MARIANO JAVIER</t>
  </si>
  <si>
    <t>CORDOVA ZUMAETA LUIS FERNANDO</t>
  </si>
  <si>
    <t>CONDORI HUAMANI RUBEN FERNANDO</t>
  </si>
  <si>
    <t>CASTILLO VIDALON ANDRE AUGUSTO</t>
  </si>
  <si>
    <t>RODRIGUEZ QUISPE ZHEIDA RUMINA</t>
  </si>
  <si>
    <t>COCI TINEO ANGELO MARTIN</t>
  </si>
  <si>
    <t>MERMA LINGUANI ANA PATRICIA</t>
  </si>
  <si>
    <t>RAMIREZ HUAMAN IARLEY ROMMEL</t>
  </si>
  <si>
    <t>VALDEOS SIPAN ELIOT DIOGENES</t>
  </si>
  <si>
    <t>RAMIREZ HERAS ADRYANO MAURICIO</t>
  </si>
  <si>
    <t>CASTILLO LOPEZ KEIKO MARILU</t>
  </si>
  <si>
    <t>ZEVALLOS DAVILA ANGEL GABRIEL</t>
  </si>
  <si>
    <t>VELARDE GOYCOCHEA RENATO WILLIAM</t>
  </si>
  <si>
    <t>DOSANTOS SANTILLAN JUAN CARLOS AMERICO</t>
  </si>
  <si>
    <t>PEREZ MATOS ABEL EDUARDO</t>
  </si>
  <si>
    <t>ALVARADO SANCHEZ KENNY ALEXANDRA</t>
  </si>
  <si>
    <t>GARCIA OSORIO ADRIANO ALDO</t>
  </si>
  <si>
    <t>PORTAL HERRERA LUCIANA RUBY</t>
  </si>
  <si>
    <t>QUIROGA AYALA DIEGO ALONSO</t>
  </si>
  <si>
    <t>SEMINARIO CORREA BELEN MARCELA</t>
  </si>
  <si>
    <t>ESPINOZA HERNANDEZ JOE LUIS</t>
  </si>
  <si>
    <t>TIHUAY NASHNATE TERESA DE JESUS</t>
  </si>
  <si>
    <t>DAVILA RAMOS ALEXANDRA FIORELLA</t>
  </si>
  <si>
    <t>ALTAMIRANO RAMOS ESTEFANY JOHANA</t>
  </si>
  <si>
    <t>GALLARDO MIGUEL DANNA CLAUDIA</t>
  </si>
  <si>
    <t>REVILLA PUYEN JHON ANDERSON</t>
  </si>
  <si>
    <t>JAUREGUI OLIDEN LUIS GABRIEL</t>
  </si>
  <si>
    <t>HURTADO PEREZ ANTHONY WILLIAMS</t>
  </si>
  <si>
    <t>ESPINOZA HUAMAN ALEXANDER JHONATAN</t>
  </si>
  <si>
    <t>SANCHEZ RAMOS KRISTHOFER RENZO</t>
  </si>
  <si>
    <t>GUAL PRIMO KARLA ARIANA</t>
  </si>
  <si>
    <t>ARIMUYA LOZANO GUSTAVO GEZER</t>
  </si>
  <si>
    <t>MORALES LUNA ANDREINA DE JESUS</t>
  </si>
  <si>
    <t>YALLE MISAGEL GIORGIA STEPHANNY</t>
  </si>
  <si>
    <t>QUISPE SURCO LIZET</t>
  </si>
  <si>
    <t>BURGOS OBESO MONICA ESTRELLA</t>
  </si>
  <si>
    <t xml:space="preserve">QUILCA DIAZ MILAGROS </t>
  </si>
  <si>
    <t>MUJICA GUERRERO RODRIGO GIANFRANCO</t>
  </si>
  <si>
    <t>NUÑEZ ZUÑIGA KEREN ISARY</t>
  </si>
  <si>
    <t xml:space="preserve">CABRERA MAZA GIANFRANCO </t>
  </si>
  <si>
    <t>MEJIA EYZAGUIRRE DIANA</t>
  </si>
  <si>
    <t>PASQUEL BALTAZAR FRANK OSWALDO</t>
  </si>
  <si>
    <t>CAMPOS NEYRA CARLO DANIEL</t>
  </si>
  <si>
    <t>CASTILLON ARIAS CARMEN ROSA</t>
  </si>
  <si>
    <t>FLORES ORTIZ STEFANIE NATALY</t>
  </si>
  <si>
    <t>VASQUEZ MOZO VASQUEZ RICHARD EDUARDO</t>
  </si>
  <si>
    <t>GUEVARA ORMEÑO EXOM YAMIL</t>
  </si>
  <si>
    <t>RENTERIA GUTIERREZ PEDRO GUILLERMO</t>
  </si>
  <si>
    <t>QUISPE ROJAS ADRIANO ALEXANDRE ARAMIS</t>
  </si>
  <si>
    <t>HUANCA ARCAYA MARIA DEL CARMEN</t>
  </si>
  <si>
    <t>CUSIMAYTA CONDORI ALICIA</t>
  </si>
  <si>
    <t>CASTILLO CHANTA CLAUDIA SOLEDAD</t>
  </si>
  <si>
    <t>SULCA ATANACIO YAJAYRA CARLA</t>
  </si>
  <si>
    <t>CLAUDIO ALIAGA CARLOS DANIEL</t>
  </si>
  <si>
    <t xml:space="preserve">POMA AMADO DANIELA </t>
  </si>
  <si>
    <t>GARCIA SAMANIEGO HANS</t>
  </si>
  <si>
    <t>QUISPE RUBINA PEDRO PABLO</t>
  </si>
  <si>
    <t>GERMANI MARTINEZ MAYRA LEONELA</t>
  </si>
  <si>
    <t>SANTA CRUZ PEREZ KATHERINE PAULA</t>
  </si>
  <si>
    <t xml:space="preserve">CONDORI HUAMANI YENIFER </t>
  </si>
  <si>
    <t>RAMIREZ QUISPE PAOLA CELESTE</t>
  </si>
  <si>
    <t>CERNA HUAMAN CATHERINE LUCERO</t>
  </si>
  <si>
    <t>MENDOZA ARANIBAR ANDREA VIRNA</t>
  </si>
  <si>
    <t>IWASAKI CUYA ANIE</t>
  </si>
  <si>
    <t>CAMPOS DA SILVA VIANCA ALEXANDRA</t>
  </si>
  <si>
    <t>ESTEBAN SOTO PAMELA JACKELYN</t>
  </si>
  <si>
    <t>DOMINGUEZ MORALES JAIR JUSSEPI</t>
  </si>
  <si>
    <t>VASQUEZ ALARCON ALFREDO</t>
  </si>
  <si>
    <t>ASMAD CHAU KELLY SOL</t>
  </si>
  <si>
    <t>JUAREZ FLORES LIBER PAOLO</t>
  </si>
  <si>
    <t>GUILLEN CCOYSO DANIELA Q´ORIANKA</t>
  </si>
  <si>
    <t>SAMILLAN GUEVARA MARIA DE LOS ANGELES</t>
  </si>
  <si>
    <t>PACAYA SAAVEDRA RUTH MARIA</t>
  </si>
  <si>
    <t>LEONARDO AIQUIPA MERY</t>
  </si>
  <si>
    <t>CCAHUANA ESPINOZA JHON RICHARD</t>
  </si>
  <si>
    <t>AGUILAR SAAVEDRA WILSON JUNIOR</t>
  </si>
  <si>
    <t xml:space="preserve">PAYTAN PEREZ ALEJANDRO </t>
  </si>
  <si>
    <t>RIVAS ARANDA NANCY ANABELA</t>
  </si>
  <si>
    <t>ROMERO SANJINES JORGE MATEO</t>
  </si>
  <si>
    <t>PUENTE ARNAO MELGAR VALENTINO JAVIER</t>
  </si>
  <si>
    <t>COAGUILA HUAMANI EDHU BRAYAN</t>
  </si>
  <si>
    <t>CCOTO MURRUGARRA YUSSE VERONICA</t>
  </si>
  <si>
    <t>PAUCAR PAUCAR TRACY MICAELA</t>
  </si>
  <si>
    <t>LEONARD PALACIOS MONICA PATRICIA</t>
  </si>
  <si>
    <t>PUCHURI QUEJIA DANIEL EDUARDO</t>
  </si>
  <si>
    <t>ESPINOZA IMAN YEREMY YEF</t>
  </si>
  <si>
    <t>FERNANDEZ DIAZ VIVIAN CAROLINE</t>
  </si>
  <si>
    <t>CUBA SUAREZ SEBASTIÁN</t>
  </si>
  <si>
    <t>BORMIOLY ESPINOZA RICARDO ALEJANDRO</t>
  </si>
  <si>
    <t>PARIONA MEDRANO JULIO CARLOS</t>
  </si>
  <si>
    <t>LEYVA TORRES CARLA GIANNINA</t>
  </si>
  <si>
    <t>MENDOZA FIGUEROA HUGO GIOVANNI</t>
  </si>
  <si>
    <t>CARRASCO PAREDES SANDRA PAOLA</t>
  </si>
  <si>
    <t>HUAMAN GARCIA MARIA LUCRECIA</t>
  </si>
  <si>
    <t>MARTINEZ SALVADOR MARIANA ANGELA</t>
  </si>
  <si>
    <t>HERENCIA LUJAN MARIA LUISA</t>
  </si>
  <si>
    <t>VILLANUEVA PEREIRA INGRID STEFANNY</t>
  </si>
  <si>
    <t>SALAZAR TENA PEDRO RICHARD</t>
  </si>
  <si>
    <t>RONQUILLO ESCOBAR ATHENAS GRETTEL</t>
  </si>
  <si>
    <t>PAXI HUALLPA NAOMI JAZMIN</t>
  </si>
  <si>
    <t>HIDALGO SOLANO YUL BRINI</t>
  </si>
  <si>
    <t>AREVALO AHUANARI LEYSI JIMENA</t>
  </si>
  <si>
    <t>TACUNAN CONDORI PAOLA NAYELY</t>
  </si>
  <si>
    <t>VALLADARES SANCHEZ NIAMEY YAZU</t>
  </si>
  <si>
    <t>DIAZ BAUTISTA IRAIMA CAROLINA</t>
  </si>
  <si>
    <t>MIRANDA CASTILLO JAIRO RAFAEL</t>
  </si>
  <si>
    <t>Fec Ing</t>
  </si>
  <si>
    <t>Nro Docu</t>
  </si>
  <si>
    <t>00097727</t>
  </si>
  <si>
    <t>02816765</t>
  </si>
  <si>
    <t>02847229</t>
  </si>
  <si>
    <t>02852162</t>
  </si>
  <si>
    <t>02860110</t>
  </si>
  <si>
    <t>02866302</t>
  </si>
  <si>
    <t>02886314</t>
  </si>
  <si>
    <t>02890147</t>
  </si>
  <si>
    <t>02896038</t>
  </si>
  <si>
    <t>03365375</t>
  </si>
  <si>
    <t>03821409</t>
  </si>
  <si>
    <t>03897249</t>
  </si>
  <si>
    <t>04071782</t>
  </si>
  <si>
    <t>05378625</t>
  </si>
  <si>
    <t>05387544</t>
  </si>
  <si>
    <t>05412368</t>
  </si>
  <si>
    <t>05618150</t>
  </si>
  <si>
    <t>06038842</t>
  </si>
  <si>
    <t>06109426</t>
  </si>
  <si>
    <t>06260150</t>
  </si>
  <si>
    <t>06268913</t>
  </si>
  <si>
    <t>06310511</t>
  </si>
  <si>
    <t>06311847</t>
  </si>
  <si>
    <t>06489700</t>
  </si>
  <si>
    <t>06662802</t>
  </si>
  <si>
    <t>06679968</t>
  </si>
  <si>
    <t>06694462</t>
  </si>
  <si>
    <t>06729533</t>
  </si>
  <si>
    <t>06768101</t>
  </si>
  <si>
    <t>06772082</t>
  </si>
  <si>
    <t>06776887</t>
  </si>
  <si>
    <t>06784069</t>
  </si>
  <si>
    <t>06785743</t>
  </si>
  <si>
    <t>06785806</t>
  </si>
  <si>
    <t>07079358</t>
  </si>
  <si>
    <t>07128248</t>
  </si>
  <si>
    <t>07194624</t>
  </si>
  <si>
    <t>07364490</t>
  </si>
  <si>
    <t>07465105</t>
  </si>
  <si>
    <t>07479636</t>
  </si>
  <si>
    <t>07507375</t>
  </si>
  <si>
    <t>07519892</t>
  </si>
  <si>
    <t>07524546</t>
  </si>
  <si>
    <t>07534361</t>
  </si>
  <si>
    <t>07562914</t>
  </si>
  <si>
    <t>07599979</t>
  </si>
  <si>
    <t>07617833</t>
  </si>
  <si>
    <t>07714774</t>
  </si>
  <si>
    <t>07756802</t>
  </si>
  <si>
    <t>07760144</t>
  </si>
  <si>
    <t>07760153</t>
  </si>
  <si>
    <t>07875637</t>
  </si>
  <si>
    <t>07977187</t>
  </si>
  <si>
    <t>08041968</t>
  </si>
  <si>
    <t>08067505</t>
  </si>
  <si>
    <t>08125358</t>
  </si>
  <si>
    <t>08156506</t>
  </si>
  <si>
    <t>08170817</t>
  </si>
  <si>
    <t>08208079</t>
  </si>
  <si>
    <t>08237072</t>
  </si>
  <si>
    <t>08508642</t>
  </si>
  <si>
    <t>08509551</t>
  </si>
  <si>
    <t>08535136</t>
  </si>
  <si>
    <t>08579626</t>
  </si>
  <si>
    <t>08612987</t>
  </si>
  <si>
    <t>08764901</t>
  </si>
  <si>
    <t>08879038</t>
  </si>
  <si>
    <t>08883020</t>
  </si>
  <si>
    <t>09045735</t>
  </si>
  <si>
    <t>09118427</t>
  </si>
  <si>
    <t>09146393</t>
  </si>
  <si>
    <t>09206964</t>
  </si>
  <si>
    <t>09302617</t>
  </si>
  <si>
    <t>09353301</t>
  </si>
  <si>
    <t>09361621</t>
  </si>
  <si>
    <t>09408612</t>
  </si>
  <si>
    <t>09412567</t>
  </si>
  <si>
    <t>09445125</t>
  </si>
  <si>
    <t>09460026</t>
  </si>
  <si>
    <t>09487900</t>
  </si>
  <si>
    <t>09490300</t>
  </si>
  <si>
    <t>09490848</t>
  </si>
  <si>
    <t>09535498</t>
  </si>
  <si>
    <t>09574108</t>
  </si>
  <si>
    <t>09586740</t>
  </si>
  <si>
    <t>09593529</t>
  </si>
  <si>
    <t>09598612</t>
  </si>
  <si>
    <t>09615045</t>
  </si>
  <si>
    <t>09616363</t>
  </si>
  <si>
    <t>09628303</t>
  </si>
  <si>
    <t>09632068</t>
  </si>
  <si>
    <t>09633398</t>
  </si>
  <si>
    <t>09682916</t>
  </si>
  <si>
    <t>09695199</t>
  </si>
  <si>
    <t>09709154</t>
  </si>
  <si>
    <t>09716163</t>
  </si>
  <si>
    <t>09716276</t>
  </si>
  <si>
    <t>09717817</t>
  </si>
  <si>
    <t>09723785</t>
  </si>
  <si>
    <t>09779499</t>
  </si>
  <si>
    <t>09822274</t>
  </si>
  <si>
    <t>09823322</t>
  </si>
  <si>
    <t>09829622</t>
  </si>
  <si>
    <t>09843737</t>
  </si>
  <si>
    <t>09876391</t>
  </si>
  <si>
    <t>09900612</t>
  </si>
  <si>
    <t>09903393</t>
  </si>
  <si>
    <t>09906945</t>
  </si>
  <si>
    <t>09909037</t>
  </si>
  <si>
    <t>09912073</t>
  </si>
  <si>
    <t>09915520</t>
  </si>
  <si>
    <t>09939290</t>
  </si>
  <si>
    <t>09943293</t>
  </si>
  <si>
    <t>09948522</t>
  </si>
  <si>
    <t>09956092</t>
  </si>
  <si>
    <t>09965781</t>
  </si>
  <si>
    <t>09973393</t>
  </si>
  <si>
    <t>10016969</t>
  </si>
  <si>
    <t>10037124</t>
  </si>
  <si>
    <t>10056382</t>
  </si>
  <si>
    <t>10076808</t>
  </si>
  <si>
    <t>10076860</t>
  </si>
  <si>
    <t>10081127</t>
  </si>
  <si>
    <t>10096662</t>
  </si>
  <si>
    <t>10112357</t>
  </si>
  <si>
    <t>10122221</t>
  </si>
  <si>
    <t>10123839</t>
  </si>
  <si>
    <t>10187636</t>
  </si>
  <si>
    <t>10197941</t>
  </si>
  <si>
    <t>10199209</t>
  </si>
  <si>
    <t>10229998</t>
  </si>
  <si>
    <t>10235485</t>
  </si>
  <si>
    <t>10240684</t>
  </si>
  <si>
    <t>10247869</t>
  </si>
  <si>
    <t>10301858</t>
  </si>
  <si>
    <t>10325498</t>
  </si>
  <si>
    <t>10338018</t>
  </si>
  <si>
    <t>10340513</t>
  </si>
  <si>
    <t>10346833</t>
  </si>
  <si>
    <t>10347358</t>
  </si>
  <si>
    <t>10351785</t>
  </si>
  <si>
    <t>10384004</t>
  </si>
  <si>
    <t>10387877</t>
  </si>
  <si>
    <t>10399931</t>
  </si>
  <si>
    <t>10455140</t>
  </si>
  <si>
    <t>10456718</t>
  </si>
  <si>
    <t>10458497</t>
  </si>
  <si>
    <t>10469878</t>
  </si>
  <si>
    <t>10508934</t>
  </si>
  <si>
    <t>10510917</t>
  </si>
  <si>
    <t>10529625</t>
  </si>
  <si>
    <t>10532345</t>
  </si>
  <si>
    <t>10536010</t>
  </si>
  <si>
    <t>10542011</t>
  </si>
  <si>
    <t>10547724</t>
  </si>
  <si>
    <t>10547931</t>
  </si>
  <si>
    <t>10549691</t>
  </si>
  <si>
    <t>10585508</t>
  </si>
  <si>
    <t>10603744</t>
  </si>
  <si>
    <t>10613997</t>
  </si>
  <si>
    <t>10628869</t>
  </si>
  <si>
    <t>10630398</t>
  </si>
  <si>
    <t>10633986</t>
  </si>
  <si>
    <t>10634832</t>
  </si>
  <si>
    <t>10643952</t>
  </si>
  <si>
    <t>10647190</t>
  </si>
  <si>
    <t>10650607</t>
  </si>
  <si>
    <t>10651608</t>
  </si>
  <si>
    <t>10659108</t>
  </si>
  <si>
    <t>10668664</t>
  </si>
  <si>
    <t>10672919</t>
  </si>
  <si>
    <t>10675585</t>
  </si>
  <si>
    <t>10689609</t>
  </si>
  <si>
    <t>10695513</t>
  </si>
  <si>
    <t>10705014</t>
  </si>
  <si>
    <t>10722681</t>
  </si>
  <si>
    <t>10726630</t>
  </si>
  <si>
    <t>10730000</t>
  </si>
  <si>
    <t>10739648</t>
  </si>
  <si>
    <t>10749332</t>
  </si>
  <si>
    <t>10762812</t>
  </si>
  <si>
    <t>10766329</t>
  </si>
  <si>
    <t>10788357</t>
  </si>
  <si>
    <t>10796626</t>
  </si>
  <si>
    <t>10810239</t>
  </si>
  <si>
    <t>10812293</t>
  </si>
  <si>
    <t>10861900</t>
  </si>
  <si>
    <t>10862568</t>
  </si>
  <si>
    <t>10867429</t>
  </si>
  <si>
    <t>16425245</t>
  </si>
  <si>
    <t>16543113</t>
  </si>
  <si>
    <t>16686591</t>
  </si>
  <si>
    <t>16750470</t>
  </si>
  <si>
    <t>16762724</t>
  </si>
  <si>
    <t>16788662</t>
  </si>
  <si>
    <t>16797410</t>
  </si>
  <si>
    <t>16802042</t>
  </si>
  <si>
    <t>17445815</t>
  </si>
  <si>
    <t>18146265</t>
  </si>
  <si>
    <t>18198123</t>
  </si>
  <si>
    <t>18856424</t>
  </si>
  <si>
    <t>19073635</t>
  </si>
  <si>
    <t>19099294</t>
  </si>
  <si>
    <t>19915938</t>
  </si>
  <si>
    <t>19997685</t>
  </si>
  <si>
    <t>20073846</t>
  </si>
  <si>
    <t>20104384</t>
  </si>
  <si>
    <t>20577570</t>
  </si>
  <si>
    <t>21555104</t>
  </si>
  <si>
    <t>21556263</t>
  </si>
  <si>
    <t>22100273</t>
  </si>
  <si>
    <t>22316023</t>
  </si>
  <si>
    <t>25513498</t>
  </si>
  <si>
    <t>25564119</t>
  </si>
  <si>
    <t>25577026</t>
  </si>
  <si>
    <t>25653429</t>
  </si>
  <si>
    <t>25703598</t>
  </si>
  <si>
    <t>25705501</t>
  </si>
  <si>
    <t>25710501</t>
  </si>
  <si>
    <t>25743128</t>
  </si>
  <si>
    <t>25744475</t>
  </si>
  <si>
    <t>25786455</t>
  </si>
  <si>
    <t>25790224</t>
  </si>
  <si>
    <t>25792250</t>
  </si>
  <si>
    <t>25793822</t>
  </si>
  <si>
    <t>25805199</t>
  </si>
  <si>
    <t>25809736</t>
  </si>
  <si>
    <t>25810133</t>
  </si>
  <si>
    <t>25815517</t>
  </si>
  <si>
    <t>25841127</t>
  </si>
  <si>
    <t>25841779</t>
  </si>
  <si>
    <t>25845048</t>
  </si>
  <si>
    <t>25846728</t>
  </si>
  <si>
    <t>25852510</t>
  </si>
  <si>
    <t>25858817</t>
  </si>
  <si>
    <t>25861166</t>
  </si>
  <si>
    <t>25866121</t>
  </si>
  <si>
    <t>26730209</t>
  </si>
  <si>
    <t>29230198</t>
  </si>
  <si>
    <t>29240595</t>
  </si>
  <si>
    <t>29313563</t>
  </si>
  <si>
    <t>29426675</t>
  </si>
  <si>
    <t>29642414</t>
  </si>
  <si>
    <t>32911428</t>
  </si>
  <si>
    <t>33257497</t>
  </si>
  <si>
    <t>40011898</t>
  </si>
  <si>
    <t>40033173</t>
  </si>
  <si>
    <t>40046681</t>
  </si>
  <si>
    <t>40067456</t>
  </si>
  <si>
    <t>40092281</t>
  </si>
  <si>
    <t>40106031</t>
  </si>
  <si>
    <t>40108048</t>
  </si>
  <si>
    <t>40137782</t>
  </si>
  <si>
    <t>40149633</t>
  </si>
  <si>
    <t>40151443</t>
  </si>
  <si>
    <t>40160188</t>
  </si>
  <si>
    <t>40176805</t>
  </si>
  <si>
    <t>40185411</t>
  </si>
  <si>
    <t>40194532</t>
  </si>
  <si>
    <t>40196712</t>
  </si>
  <si>
    <t>40200829</t>
  </si>
  <si>
    <t>40242301</t>
  </si>
  <si>
    <t>40257247</t>
  </si>
  <si>
    <t>40262287</t>
  </si>
  <si>
    <t>40276510</t>
  </si>
  <si>
    <t>40298368</t>
  </si>
  <si>
    <t>40309030</t>
  </si>
  <si>
    <t>40390623</t>
  </si>
  <si>
    <t>40406304</t>
  </si>
  <si>
    <t>40413586</t>
  </si>
  <si>
    <t>40442163</t>
  </si>
  <si>
    <t>40442365</t>
  </si>
  <si>
    <t>40444758</t>
  </si>
  <si>
    <t>40453844</t>
  </si>
  <si>
    <t>40466409</t>
  </si>
  <si>
    <t>40476490</t>
  </si>
  <si>
    <t>40504170</t>
  </si>
  <si>
    <t>40517909</t>
  </si>
  <si>
    <t>40524637</t>
  </si>
  <si>
    <t>40574656</t>
  </si>
  <si>
    <t>40575218</t>
  </si>
  <si>
    <t>40579481</t>
  </si>
  <si>
    <t>40582295</t>
  </si>
  <si>
    <t>40585641</t>
  </si>
  <si>
    <t>40587136</t>
  </si>
  <si>
    <t>40591012</t>
  </si>
  <si>
    <t>40595665</t>
  </si>
  <si>
    <t>40596530</t>
  </si>
  <si>
    <t>40600987</t>
  </si>
  <si>
    <t>40613456</t>
  </si>
  <si>
    <t>40621035</t>
  </si>
  <si>
    <t>40622225</t>
  </si>
  <si>
    <t>40626584</t>
  </si>
  <si>
    <t>40629730</t>
  </si>
  <si>
    <t>40643935</t>
  </si>
  <si>
    <t>40646577</t>
  </si>
  <si>
    <t>40649934</t>
  </si>
  <si>
    <t>40655527</t>
  </si>
  <si>
    <t>40663898</t>
  </si>
  <si>
    <t>40670114</t>
  </si>
  <si>
    <t>40679313</t>
  </si>
  <si>
    <t>40689202</t>
  </si>
  <si>
    <t>40702755</t>
  </si>
  <si>
    <t>40709934</t>
  </si>
  <si>
    <t>40713098</t>
  </si>
  <si>
    <t>40727684</t>
  </si>
  <si>
    <t>40760620</t>
  </si>
  <si>
    <t>40798139</t>
  </si>
  <si>
    <t>40834416</t>
  </si>
  <si>
    <t>40836893</t>
  </si>
  <si>
    <t>40852935</t>
  </si>
  <si>
    <t>40855470</t>
  </si>
  <si>
    <t>40866318</t>
  </si>
  <si>
    <t>40889781</t>
  </si>
  <si>
    <t>40892696</t>
  </si>
  <si>
    <t>40898953</t>
  </si>
  <si>
    <t>40903036</t>
  </si>
  <si>
    <t>40928204</t>
  </si>
  <si>
    <t>40938505</t>
  </si>
  <si>
    <t>40942942</t>
  </si>
  <si>
    <t>40944434</t>
  </si>
  <si>
    <t>40950814</t>
  </si>
  <si>
    <t>40964422</t>
  </si>
  <si>
    <t>40969033</t>
  </si>
  <si>
    <t>40969973</t>
  </si>
  <si>
    <t>40978731</t>
  </si>
  <si>
    <t>40989746</t>
  </si>
  <si>
    <t>40992069</t>
  </si>
  <si>
    <t>40997189</t>
  </si>
  <si>
    <t>41000146</t>
  </si>
  <si>
    <t>41045621</t>
  </si>
  <si>
    <t>41049828</t>
  </si>
  <si>
    <t>41059650</t>
  </si>
  <si>
    <t>41076932</t>
  </si>
  <si>
    <t>41094514</t>
  </si>
  <si>
    <t>41102535</t>
  </si>
  <si>
    <t>41106902</t>
  </si>
  <si>
    <t>41109618</t>
  </si>
  <si>
    <t>41129432</t>
  </si>
  <si>
    <t>41130771</t>
  </si>
  <si>
    <t>41151292</t>
  </si>
  <si>
    <t>41161271</t>
  </si>
  <si>
    <t>41175057</t>
  </si>
  <si>
    <t>41186833</t>
  </si>
  <si>
    <t>41193214</t>
  </si>
  <si>
    <t>41202303</t>
  </si>
  <si>
    <t>41229087</t>
  </si>
  <si>
    <t>41235074</t>
  </si>
  <si>
    <t>41258609</t>
  </si>
  <si>
    <t>41259299</t>
  </si>
  <si>
    <t>41290420</t>
  </si>
  <si>
    <t>41293944</t>
  </si>
  <si>
    <t>41295073</t>
  </si>
  <si>
    <t>41295618</t>
  </si>
  <si>
    <t>41353249</t>
  </si>
  <si>
    <t>41353982</t>
  </si>
  <si>
    <t>41366888</t>
  </si>
  <si>
    <t>41392896</t>
  </si>
  <si>
    <t>41449172</t>
  </si>
  <si>
    <t>41449681</t>
  </si>
  <si>
    <t>41449927</t>
  </si>
  <si>
    <t>41450002</t>
  </si>
  <si>
    <t>41450456</t>
  </si>
  <si>
    <t>41452364</t>
  </si>
  <si>
    <t>41505165</t>
  </si>
  <si>
    <t>41520409</t>
  </si>
  <si>
    <t>41531317</t>
  </si>
  <si>
    <t>41558888</t>
  </si>
  <si>
    <t>41559489</t>
  </si>
  <si>
    <t>41581086</t>
  </si>
  <si>
    <t>41584486</t>
  </si>
  <si>
    <t>41597463</t>
  </si>
  <si>
    <t>41609140</t>
  </si>
  <si>
    <t>41620002</t>
  </si>
  <si>
    <t>41628283</t>
  </si>
  <si>
    <t>41629805</t>
  </si>
  <si>
    <t>41630434</t>
  </si>
  <si>
    <t>41634484</t>
  </si>
  <si>
    <t>41638263</t>
  </si>
  <si>
    <t>41656842</t>
  </si>
  <si>
    <t>41662700</t>
  </si>
  <si>
    <t>41665111</t>
  </si>
  <si>
    <t>41669806</t>
  </si>
  <si>
    <t>41679180</t>
  </si>
  <si>
    <t>41714495</t>
  </si>
  <si>
    <t>41716995</t>
  </si>
  <si>
    <t>41796016</t>
  </si>
  <si>
    <t>41801694</t>
  </si>
  <si>
    <t>41819389</t>
  </si>
  <si>
    <t>41849484</t>
  </si>
  <si>
    <t>41856474</t>
  </si>
  <si>
    <t>41862567</t>
  </si>
  <si>
    <t>41872556</t>
  </si>
  <si>
    <t>41881126</t>
  </si>
  <si>
    <t>41896169</t>
  </si>
  <si>
    <t>41934803</t>
  </si>
  <si>
    <t>41952519</t>
  </si>
  <si>
    <t>41981515</t>
  </si>
  <si>
    <t>41983967</t>
  </si>
  <si>
    <t>42020886</t>
  </si>
  <si>
    <t>42032868</t>
  </si>
  <si>
    <t>42055550</t>
  </si>
  <si>
    <t>42060307</t>
  </si>
  <si>
    <t>42062002</t>
  </si>
  <si>
    <t>42067349</t>
  </si>
  <si>
    <t>42081067</t>
  </si>
  <si>
    <t>42083414</t>
  </si>
  <si>
    <t>42099272</t>
  </si>
  <si>
    <t>42104180</t>
  </si>
  <si>
    <t>42110078</t>
  </si>
  <si>
    <t>42121609</t>
  </si>
  <si>
    <t>42134695</t>
  </si>
  <si>
    <t>42148992</t>
  </si>
  <si>
    <t>42155080</t>
  </si>
  <si>
    <t>42169543</t>
  </si>
  <si>
    <t>42177030</t>
  </si>
  <si>
    <t>42182676</t>
  </si>
  <si>
    <t>42198049</t>
  </si>
  <si>
    <t>42207746</t>
  </si>
  <si>
    <t>42239451</t>
  </si>
  <si>
    <t>42262197</t>
  </si>
  <si>
    <t>42286206</t>
  </si>
  <si>
    <t>42299114</t>
  </si>
  <si>
    <t>42304222</t>
  </si>
  <si>
    <t>42314026</t>
  </si>
  <si>
    <t>42316633</t>
  </si>
  <si>
    <t>42318205</t>
  </si>
  <si>
    <t>42320514</t>
  </si>
  <si>
    <t>42321088</t>
  </si>
  <si>
    <t>42332054</t>
  </si>
  <si>
    <t>42344866</t>
  </si>
  <si>
    <t>42355964</t>
  </si>
  <si>
    <t>42373578</t>
  </si>
  <si>
    <t>42385757</t>
  </si>
  <si>
    <t>42401804</t>
  </si>
  <si>
    <t>42412985</t>
  </si>
  <si>
    <t>42413088</t>
  </si>
  <si>
    <t>42416486</t>
  </si>
  <si>
    <t>42460113</t>
  </si>
  <si>
    <t>42462100</t>
  </si>
  <si>
    <t>42478344</t>
  </si>
  <si>
    <t>42487667</t>
  </si>
  <si>
    <t>42502531</t>
  </si>
  <si>
    <t>42511398</t>
  </si>
  <si>
    <t>42513751</t>
  </si>
  <si>
    <t>42515071</t>
  </si>
  <si>
    <t>42555121</t>
  </si>
  <si>
    <t>42557629</t>
  </si>
  <si>
    <t>42564991</t>
  </si>
  <si>
    <t>42576108</t>
  </si>
  <si>
    <t>42618109</t>
  </si>
  <si>
    <t>42627890</t>
  </si>
  <si>
    <t>42646848</t>
  </si>
  <si>
    <t>42652248</t>
  </si>
  <si>
    <t>42658444</t>
  </si>
  <si>
    <t>42662461</t>
  </si>
  <si>
    <t>42676186</t>
  </si>
  <si>
    <t>42700146</t>
  </si>
  <si>
    <t>42724499</t>
  </si>
  <si>
    <t>42752398</t>
  </si>
  <si>
    <t>42783559</t>
  </si>
  <si>
    <t>42783573</t>
  </si>
  <si>
    <t>42785197</t>
  </si>
  <si>
    <t>42788638</t>
  </si>
  <si>
    <t>42789144</t>
  </si>
  <si>
    <t>42797828</t>
  </si>
  <si>
    <t>42820668</t>
  </si>
  <si>
    <t>42821635</t>
  </si>
  <si>
    <t>42823589</t>
  </si>
  <si>
    <t>42837569</t>
  </si>
  <si>
    <t>42842663</t>
  </si>
  <si>
    <t>42854031</t>
  </si>
  <si>
    <t>42875081</t>
  </si>
  <si>
    <t>42898464</t>
  </si>
  <si>
    <t>42917919</t>
  </si>
  <si>
    <t>42920033</t>
  </si>
  <si>
    <t>42920858</t>
  </si>
  <si>
    <t>42933662</t>
  </si>
  <si>
    <t>42938092</t>
  </si>
  <si>
    <t>42938783</t>
  </si>
  <si>
    <t>42948154</t>
  </si>
  <si>
    <t>42965500</t>
  </si>
  <si>
    <t>42969283</t>
  </si>
  <si>
    <t>43002514</t>
  </si>
  <si>
    <t>43040481</t>
  </si>
  <si>
    <t>43053044</t>
  </si>
  <si>
    <t>43057886</t>
  </si>
  <si>
    <t>43068291</t>
  </si>
  <si>
    <t>43069971</t>
  </si>
  <si>
    <t>43134834</t>
  </si>
  <si>
    <t>43145253</t>
  </si>
  <si>
    <t>43155879</t>
  </si>
  <si>
    <t>43162211</t>
  </si>
  <si>
    <t>43166106</t>
  </si>
  <si>
    <t>43172879</t>
  </si>
  <si>
    <t>43210817</t>
  </si>
  <si>
    <t>43220954</t>
  </si>
  <si>
    <t>43230478</t>
  </si>
  <si>
    <t>43234656</t>
  </si>
  <si>
    <t>43241051</t>
  </si>
  <si>
    <t>43242044</t>
  </si>
  <si>
    <t>43261449</t>
  </si>
  <si>
    <t>43284661</t>
  </si>
  <si>
    <t>43292698</t>
  </si>
  <si>
    <t>43293605</t>
  </si>
  <si>
    <t>43294040</t>
  </si>
  <si>
    <t>43300369</t>
  </si>
  <si>
    <t>43316344</t>
  </si>
  <si>
    <t>43332392</t>
  </si>
  <si>
    <t>43340823</t>
  </si>
  <si>
    <t>43364757</t>
  </si>
  <si>
    <t>43371340</t>
  </si>
  <si>
    <t>43391349</t>
  </si>
  <si>
    <t>43397807</t>
  </si>
  <si>
    <t>43416393</t>
  </si>
  <si>
    <t>43421111</t>
  </si>
  <si>
    <t>43425216</t>
  </si>
  <si>
    <t>43428334</t>
  </si>
  <si>
    <t>43456454</t>
  </si>
  <si>
    <t>43458176</t>
  </si>
  <si>
    <t>43470588</t>
  </si>
  <si>
    <t>43497847</t>
  </si>
  <si>
    <t>43535124</t>
  </si>
  <si>
    <t>43551076</t>
  </si>
  <si>
    <t>43552250</t>
  </si>
  <si>
    <t>43555461</t>
  </si>
  <si>
    <t>43555777</t>
  </si>
  <si>
    <t>43562194</t>
  </si>
  <si>
    <t>43573148</t>
  </si>
  <si>
    <t>43589977</t>
  </si>
  <si>
    <t>43590377</t>
  </si>
  <si>
    <t>43626860</t>
  </si>
  <si>
    <t>43633516</t>
  </si>
  <si>
    <t>43652698</t>
  </si>
  <si>
    <t>43655022</t>
  </si>
  <si>
    <t>43657273</t>
  </si>
  <si>
    <t>43672544</t>
  </si>
  <si>
    <t>43675496</t>
  </si>
  <si>
    <t>43675715</t>
  </si>
  <si>
    <t>43676915</t>
  </si>
  <si>
    <t>43683524</t>
  </si>
  <si>
    <t>43703855</t>
  </si>
  <si>
    <t>43710410</t>
  </si>
  <si>
    <t>43739768</t>
  </si>
  <si>
    <t>43770625</t>
  </si>
  <si>
    <t>43772556</t>
  </si>
  <si>
    <t>43778501</t>
  </si>
  <si>
    <t>43802366</t>
  </si>
  <si>
    <t>43807323</t>
  </si>
  <si>
    <t>43832307</t>
  </si>
  <si>
    <t>43847044</t>
  </si>
  <si>
    <t>43875877</t>
  </si>
  <si>
    <t>43888506</t>
  </si>
  <si>
    <t>43927799</t>
  </si>
  <si>
    <t>43943162</t>
  </si>
  <si>
    <t>43958334</t>
  </si>
  <si>
    <t>43979669</t>
  </si>
  <si>
    <t>43991971</t>
  </si>
  <si>
    <t>44004689</t>
  </si>
  <si>
    <t>44017037</t>
  </si>
  <si>
    <t>44029036</t>
  </si>
  <si>
    <t>44032944</t>
  </si>
  <si>
    <t>44038724</t>
  </si>
  <si>
    <t>44082098</t>
  </si>
  <si>
    <t>44085795</t>
  </si>
  <si>
    <t>44097197</t>
  </si>
  <si>
    <t>44122008</t>
  </si>
  <si>
    <t>44157669</t>
  </si>
  <si>
    <t>44188775</t>
  </si>
  <si>
    <t>44202870</t>
  </si>
  <si>
    <t>44213310</t>
  </si>
  <si>
    <t>44244962</t>
  </si>
  <si>
    <t>44247133</t>
  </si>
  <si>
    <t>44259541</t>
  </si>
  <si>
    <t>44261476</t>
  </si>
  <si>
    <t>44263246</t>
  </si>
  <si>
    <t>44301781</t>
  </si>
  <si>
    <t>44336012</t>
  </si>
  <si>
    <t>44374842</t>
  </si>
  <si>
    <t>44381684</t>
  </si>
  <si>
    <t>44382946</t>
  </si>
  <si>
    <t>44385136</t>
  </si>
  <si>
    <t>44439779</t>
  </si>
  <si>
    <t>44448878</t>
  </si>
  <si>
    <t>44466612</t>
  </si>
  <si>
    <t>44490903</t>
  </si>
  <si>
    <t>44508918</t>
  </si>
  <si>
    <t>44533715</t>
  </si>
  <si>
    <t>44541703</t>
  </si>
  <si>
    <t>44543114</t>
  </si>
  <si>
    <t>44563437</t>
  </si>
  <si>
    <t>44565783</t>
  </si>
  <si>
    <t>44592249</t>
  </si>
  <si>
    <t>44600648</t>
  </si>
  <si>
    <t>44604270</t>
  </si>
  <si>
    <t>44643376</t>
  </si>
  <si>
    <t>44673798</t>
  </si>
  <si>
    <t>44719017</t>
  </si>
  <si>
    <t>44729580</t>
  </si>
  <si>
    <t>44730393</t>
  </si>
  <si>
    <t>44737603</t>
  </si>
  <si>
    <t>44739627</t>
  </si>
  <si>
    <t>44740311</t>
  </si>
  <si>
    <t>44762242</t>
  </si>
  <si>
    <t>44786193</t>
  </si>
  <si>
    <t>44789844</t>
  </si>
  <si>
    <t>44791154</t>
  </si>
  <si>
    <t>44800652</t>
  </si>
  <si>
    <t>44808661</t>
  </si>
  <si>
    <t>44814067</t>
  </si>
  <si>
    <t>44820264</t>
  </si>
  <si>
    <t>44837221</t>
  </si>
  <si>
    <t>44837971</t>
  </si>
  <si>
    <t>44867074</t>
  </si>
  <si>
    <t>44893601</t>
  </si>
  <si>
    <t>44911621</t>
  </si>
  <si>
    <t>44929783</t>
  </si>
  <si>
    <t>44934601</t>
  </si>
  <si>
    <t>44948567</t>
  </si>
  <si>
    <t>44948949</t>
  </si>
  <si>
    <t>44954843</t>
  </si>
  <si>
    <t>44966009</t>
  </si>
  <si>
    <t>44967369</t>
  </si>
  <si>
    <t>44985292</t>
  </si>
  <si>
    <t>44988062</t>
  </si>
  <si>
    <t>45014823</t>
  </si>
  <si>
    <t>45048807</t>
  </si>
  <si>
    <t>45057788</t>
  </si>
  <si>
    <t>45071745</t>
  </si>
  <si>
    <t>45077315</t>
  </si>
  <si>
    <t>45080118</t>
  </si>
  <si>
    <t>45127713</t>
  </si>
  <si>
    <t>45143633</t>
  </si>
  <si>
    <t>45147461</t>
  </si>
  <si>
    <t>45170223</t>
  </si>
  <si>
    <t>45197647</t>
  </si>
  <si>
    <t>45200898</t>
  </si>
  <si>
    <t>45243825</t>
  </si>
  <si>
    <t>45261189</t>
  </si>
  <si>
    <t>45263835</t>
  </si>
  <si>
    <t>45299772</t>
  </si>
  <si>
    <t>45306898</t>
  </si>
  <si>
    <t>45335116</t>
  </si>
  <si>
    <t>45346208</t>
  </si>
  <si>
    <t>45349373</t>
  </si>
  <si>
    <t>45375965</t>
  </si>
  <si>
    <t>45376090</t>
  </si>
  <si>
    <t>45387153</t>
  </si>
  <si>
    <t>45389926</t>
  </si>
  <si>
    <t>45414983</t>
  </si>
  <si>
    <t>45427766</t>
  </si>
  <si>
    <t>45427863</t>
  </si>
  <si>
    <t>45435826</t>
  </si>
  <si>
    <t>45465909</t>
  </si>
  <si>
    <t>45478326</t>
  </si>
  <si>
    <t>45489608</t>
  </si>
  <si>
    <t>45514367</t>
  </si>
  <si>
    <t>45540474</t>
  </si>
  <si>
    <t>45558993</t>
  </si>
  <si>
    <t>45571558</t>
  </si>
  <si>
    <t>45582387</t>
  </si>
  <si>
    <t>45626069</t>
  </si>
  <si>
    <t>45630735</t>
  </si>
  <si>
    <t>45645894</t>
  </si>
  <si>
    <t>45650633</t>
  </si>
  <si>
    <t>45721933</t>
  </si>
  <si>
    <t>45724185</t>
  </si>
  <si>
    <t>45727795</t>
  </si>
  <si>
    <t>45740695</t>
  </si>
  <si>
    <t>45771080</t>
  </si>
  <si>
    <t>45783945</t>
  </si>
  <si>
    <t>45789805</t>
  </si>
  <si>
    <t>45795152</t>
  </si>
  <si>
    <t>45812541</t>
  </si>
  <si>
    <t>45824005</t>
  </si>
  <si>
    <t>45824757</t>
  </si>
  <si>
    <t>45835213</t>
  </si>
  <si>
    <t>45835254</t>
  </si>
  <si>
    <t>45841259</t>
  </si>
  <si>
    <t>45843336</t>
  </si>
  <si>
    <t>45843645</t>
  </si>
  <si>
    <t>45876105</t>
  </si>
  <si>
    <t>45878049</t>
  </si>
  <si>
    <t>45886982</t>
  </si>
  <si>
    <t>45892457</t>
  </si>
  <si>
    <t>45929075</t>
  </si>
  <si>
    <t>45937513</t>
  </si>
  <si>
    <t>45947518</t>
  </si>
  <si>
    <t>45949729</t>
  </si>
  <si>
    <t>45969548</t>
  </si>
  <si>
    <t>46015110</t>
  </si>
  <si>
    <t>46032831</t>
  </si>
  <si>
    <t>46038497</t>
  </si>
  <si>
    <t>46081289</t>
  </si>
  <si>
    <t>46084172</t>
  </si>
  <si>
    <t>46091782</t>
  </si>
  <si>
    <t>46099536</t>
  </si>
  <si>
    <t>46115514</t>
  </si>
  <si>
    <t>46123359</t>
  </si>
  <si>
    <t>46129759</t>
  </si>
  <si>
    <t>46131550</t>
  </si>
  <si>
    <t>46136242</t>
  </si>
  <si>
    <t>46137708</t>
  </si>
  <si>
    <t>46157219</t>
  </si>
  <si>
    <t>46169049</t>
  </si>
  <si>
    <t>46181321</t>
  </si>
  <si>
    <t>46196265</t>
  </si>
  <si>
    <t>46200026</t>
  </si>
  <si>
    <t>46201426</t>
  </si>
  <si>
    <t>46214646</t>
  </si>
  <si>
    <t>46227601</t>
  </si>
  <si>
    <t>46241398</t>
  </si>
  <si>
    <t>46252446</t>
  </si>
  <si>
    <t>46259981</t>
  </si>
  <si>
    <t>46260096</t>
  </si>
  <si>
    <t>46265661</t>
  </si>
  <si>
    <t>46267038</t>
  </si>
  <si>
    <t>46285384</t>
  </si>
  <si>
    <t>46287605</t>
  </si>
  <si>
    <t>46289761</t>
  </si>
  <si>
    <t>46297257</t>
  </si>
  <si>
    <t>46310310</t>
  </si>
  <si>
    <t>46355479</t>
  </si>
  <si>
    <t>46359643</t>
  </si>
  <si>
    <t>46381035</t>
  </si>
  <si>
    <t>46409274</t>
  </si>
  <si>
    <t>46412143</t>
  </si>
  <si>
    <t>46427125</t>
  </si>
  <si>
    <t>46430964</t>
  </si>
  <si>
    <t>46436540</t>
  </si>
  <si>
    <t>46439476</t>
  </si>
  <si>
    <t>46460302</t>
  </si>
  <si>
    <t>46475864</t>
  </si>
  <si>
    <t>46476916</t>
  </si>
  <si>
    <t>46477418</t>
  </si>
  <si>
    <t>46481590</t>
  </si>
  <si>
    <t>46485872</t>
  </si>
  <si>
    <t>46499056</t>
  </si>
  <si>
    <t>46499681</t>
  </si>
  <si>
    <t>46519436</t>
  </si>
  <si>
    <t>46527612</t>
  </si>
  <si>
    <t>46539946</t>
  </si>
  <si>
    <t>46543426</t>
  </si>
  <si>
    <t>46596211</t>
  </si>
  <si>
    <t>46601759</t>
  </si>
  <si>
    <t>46603152</t>
  </si>
  <si>
    <t>46607444</t>
  </si>
  <si>
    <t>46635417</t>
  </si>
  <si>
    <t>46637351</t>
  </si>
  <si>
    <t>46637758</t>
  </si>
  <si>
    <t>46655756</t>
  </si>
  <si>
    <t>46661588</t>
  </si>
  <si>
    <t>46661809</t>
  </si>
  <si>
    <t>46665020</t>
  </si>
  <si>
    <t>46670475</t>
  </si>
  <si>
    <t>46671385</t>
  </si>
  <si>
    <t>46674113</t>
  </si>
  <si>
    <t>46675193</t>
  </si>
  <si>
    <t>46682862</t>
  </si>
  <si>
    <t>46704149</t>
  </si>
  <si>
    <t>46722980</t>
  </si>
  <si>
    <t>46730474</t>
  </si>
  <si>
    <t>46737077</t>
  </si>
  <si>
    <t>46766142</t>
  </si>
  <si>
    <t>46767285</t>
  </si>
  <si>
    <t>46802027</t>
  </si>
  <si>
    <t>46813654</t>
  </si>
  <si>
    <t>46854885</t>
  </si>
  <si>
    <t>46860807</t>
  </si>
  <si>
    <t>46885736</t>
  </si>
  <si>
    <t>46887719</t>
  </si>
  <si>
    <t>46888640</t>
  </si>
  <si>
    <t>46890227</t>
  </si>
  <si>
    <t>46894404</t>
  </si>
  <si>
    <t>46915988</t>
  </si>
  <si>
    <t>46937939</t>
  </si>
  <si>
    <t>46950035</t>
  </si>
  <si>
    <t>46993992</t>
  </si>
  <si>
    <t>47013442</t>
  </si>
  <si>
    <t>47026201</t>
  </si>
  <si>
    <t>47040584</t>
  </si>
  <si>
    <t>47068758</t>
  </si>
  <si>
    <t>47072937</t>
  </si>
  <si>
    <t>47081824</t>
  </si>
  <si>
    <t>47083587</t>
  </si>
  <si>
    <t>47087467</t>
  </si>
  <si>
    <t>47095655</t>
  </si>
  <si>
    <t>47101061</t>
  </si>
  <si>
    <t>47109353</t>
  </si>
  <si>
    <t>47111203</t>
  </si>
  <si>
    <t>47115433</t>
  </si>
  <si>
    <t>47116792</t>
  </si>
  <si>
    <t>47144505</t>
  </si>
  <si>
    <t>47146602</t>
  </si>
  <si>
    <t>47156511</t>
  </si>
  <si>
    <t>47174205</t>
  </si>
  <si>
    <t>47187986</t>
  </si>
  <si>
    <t>47199719</t>
  </si>
  <si>
    <t>47220416</t>
  </si>
  <si>
    <t>47231713</t>
  </si>
  <si>
    <t>47241983</t>
  </si>
  <si>
    <t>47247826</t>
  </si>
  <si>
    <t>47265077</t>
  </si>
  <si>
    <t>47265898</t>
  </si>
  <si>
    <t>47266598</t>
  </si>
  <si>
    <t>47271088</t>
  </si>
  <si>
    <t>47273272</t>
  </si>
  <si>
    <t>47281188</t>
  </si>
  <si>
    <t>47284380</t>
  </si>
  <si>
    <t>47295906</t>
  </si>
  <si>
    <t>47302953</t>
  </si>
  <si>
    <t>47309479</t>
  </si>
  <si>
    <t>47312923</t>
  </si>
  <si>
    <t>47325542</t>
  </si>
  <si>
    <t>47340021</t>
  </si>
  <si>
    <t>47344181</t>
  </si>
  <si>
    <t>47350047</t>
  </si>
  <si>
    <t>47361544</t>
  </si>
  <si>
    <t>47383479</t>
  </si>
  <si>
    <t>47385387</t>
  </si>
  <si>
    <t>47399754</t>
  </si>
  <si>
    <t>47404699</t>
  </si>
  <si>
    <t>47415505</t>
  </si>
  <si>
    <t>47437002</t>
  </si>
  <si>
    <t>47449667</t>
  </si>
  <si>
    <t>47472033</t>
  </si>
  <si>
    <t>47488321</t>
  </si>
  <si>
    <t>47493276</t>
  </si>
  <si>
    <t>47496843</t>
  </si>
  <si>
    <t>47514312</t>
  </si>
  <si>
    <t>47541446</t>
  </si>
  <si>
    <t>47545207</t>
  </si>
  <si>
    <t>47582697</t>
  </si>
  <si>
    <t>47588791</t>
  </si>
  <si>
    <t>47606550</t>
  </si>
  <si>
    <t>47609417</t>
  </si>
  <si>
    <t>47616535</t>
  </si>
  <si>
    <t>47636581</t>
  </si>
  <si>
    <t>47661877</t>
  </si>
  <si>
    <t>47699370</t>
  </si>
  <si>
    <t>47717867</t>
  </si>
  <si>
    <t>47743725</t>
  </si>
  <si>
    <t>47750096</t>
  </si>
  <si>
    <t>47750637</t>
  </si>
  <si>
    <t>47787868</t>
  </si>
  <si>
    <t>47800028</t>
  </si>
  <si>
    <t>47809571</t>
  </si>
  <si>
    <t>47822459</t>
  </si>
  <si>
    <t>47822683</t>
  </si>
  <si>
    <t>47832586</t>
  </si>
  <si>
    <t>47833095</t>
  </si>
  <si>
    <t>47833340</t>
  </si>
  <si>
    <t>47834358</t>
  </si>
  <si>
    <t>47864938</t>
  </si>
  <si>
    <t>47873259</t>
  </si>
  <si>
    <t>47933277</t>
  </si>
  <si>
    <t>47935305</t>
  </si>
  <si>
    <t>47982476</t>
  </si>
  <si>
    <t>47988548</t>
  </si>
  <si>
    <t>48015140</t>
  </si>
  <si>
    <t>48024850</t>
  </si>
  <si>
    <t>48028259</t>
  </si>
  <si>
    <t>48047626</t>
  </si>
  <si>
    <t>48070163</t>
  </si>
  <si>
    <t>48075362</t>
  </si>
  <si>
    <t>48090208</t>
  </si>
  <si>
    <t>48100171</t>
  </si>
  <si>
    <t>48100942</t>
  </si>
  <si>
    <t>48119447</t>
  </si>
  <si>
    <t>48148333</t>
  </si>
  <si>
    <t>48172004</t>
  </si>
  <si>
    <t>48201536</t>
  </si>
  <si>
    <t>48228959</t>
  </si>
  <si>
    <t>48247292</t>
  </si>
  <si>
    <t>48252645</t>
  </si>
  <si>
    <t>48255054</t>
  </si>
  <si>
    <t>48283472</t>
  </si>
  <si>
    <t>48283886</t>
  </si>
  <si>
    <t>48299175</t>
  </si>
  <si>
    <t>48300762</t>
  </si>
  <si>
    <t>48300965</t>
  </si>
  <si>
    <t>48310360</t>
  </si>
  <si>
    <t>48319286</t>
  </si>
  <si>
    <t>48319913</t>
  </si>
  <si>
    <t>48320746</t>
  </si>
  <si>
    <t>48325080</t>
  </si>
  <si>
    <t>48327379</t>
  </si>
  <si>
    <t>48327469</t>
  </si>
  <si>
    <t>48335786</t>
  </si>
  <si>
    <t>48381345</t>
  </si>
  <si>
    <t>48384359</t>
  </si>
  <si>
    <t>48393635</t>
  </si>
  <si>
    <t>48396981</t>
  </si>
  <si>
    <t>48421066</t>
  </si>
  <si>
    <t>48455440</t>
  </si>
  <si>
    <t>48461494</t>
  </si>
  <si>
    <t>48472410</t>
  </si>
  <si>
    <t>48478657</t>
  </si>
  <si>
    <t>48482142</t>
  </si>
  <si>
    <t>48490434</t>
  </si>
  <si>
    <t>48494804</t>
  </si>
  <si>
    <t>48496013</t>
  </si>
  <si>
    <t>48510224</t>
  </si>
  <si>
    <t>48530399</t>
  </si>
  <si>
    <t>48530855</t>
  </si>
  <si>
    <t>48546634</t>
  </si>
  <si>
    <t>48565451</t>
  </si>
  <si>
    <t>48584124</t>
  </si>
  <si>
    <t>48591881</t>
  </si>
  <si>
    <t>48625090</t>
  </si>
  <si>
    <t>48633507</t>
  </si>
  <si>
    <t>48635148</t>
  </si>
  <si>
    <t>48649154</t>
  </si>
  <si>
    <t>48649292</t>
  </si>
  <si>
    <t>48659674</t>
  </si>
  <si>
    <t>48660432</t>
  </si>
  <si>
    <t>48681283</t>
  </si>
  <si>
    <t>48703300</t>
  </si>
  <si>
    <t>48730285</t>
  </si>
  <si>
    <t>48757944</t>
  </si>
  <si>
    <t>48779611</t>
  </si>
  <si>
    <t>48794985</t>
  </si>
  <si>
    <t>48872678</t>
  </si>
  <si>
    <t>48888992</t>
  </si>
  <si>
    <t>48948653</t>
  </si>
  <si>
    <t>48990129</t>
  </si>
  <si>
    <t>48992665</t>
  </si>
  <si>
    <t>49051224</t>
  </si>
  <si>
    <t>49051447</t>
  </si>
  <si>
    <t>60016817</t>
  </si>
  <si>
    <t>60076320</t>
  </si>
  <si>
    <t>60160908</t>
  </si>
  <si>
    <t>60194067</t>
  </si>
  <si>
    <t>60198551</t>
  </si>
  <si>
    <t>60246346</t>
  </si>
  <si>
    <t>60276096</t>
  </si>
  <si>
    <t>60433882</t>
  </si>
  <si>
    <t>60469730</t>
  </si>
  <si>
    <t>60511772</t>
  </si>
  <si>
    <t>60547462</t>
  </si>
  <si>
    <t>60574051</t>
  </si>
  <si>
    <t>60721471</t>
  </si>
  <si>
    <t>60722406</t>
  </si>
  <si>
    <t>60730507</t>
  </si>
  <si>
    <t>60736659</t>
  </si>
  <si>
    <t>60747566</t>
  </si>
  <si>
    <t>60748593</t>
  </si>
  <si>
    <t>60749722</t>
  </si>
  <si>
    <t>60759370</t>
  </si>
  <si>
    <t>60766007</t>
  </si>
  <si>
    <t>60768472</t>
  </si>
  <si>
    <t>60769192</t>
  </si>
  <si>
    <t>60772689</t>
  </si>
  <si>
    <t>60772844</t>
  </si>
  <si>
    <t>60796095</t>
  </si>
  <si>
    <t>60796257</t>
  </si>
  <si>
    <t>60800540</t>
  </si>
  <si>
    <t>60804476</t>
  </si>
  <si>
    <t>60847652</t>
  </si>
  <si>
    <t>60848691</t>
  </si>
  <si>
    <t>60866517</t>
  </si>
  <si>
    <t>60869292</t>
  </si>
  <si>
    <t>60872728</t>
  </si>
  <si>
    <t>60875829</t>
  </si>
  <si>
    <t>60889434</t>
  </si>
  <si>
    <t>60896008</t>
  </si>
  <si>
    <t>60898363</t>
  </si>
  <si>
    <t>60910324</t>
  </si>
  <si>
    <t>60943190</t>
  </si>
  <si>
    <t>60946760</t>
  </si>
  <si>
    <t>60949537</t>
  </si>
  <si>
    <t>60960647</t>
  </si>
  <si>
    <t>60960749</t>
  </si>
  <si>
    <t>60961209</t>
  </si>
  <si>
    <t>60966396</t>
  </si>
  <si>
    <t>60971804</t>
  </si>
  <si>
    <t>61018990</t>
  </si>
  <si>
    <t>61022717</t>
  </si>
  <si>
    <t>61028679</t>
  </si>
  <si>
    <t>61030960</t>
  </si>
  <si>
    <t>61031026</t>
  </si>
  <si>
    <t>61032784</t>
  </si>
  <si>
    <t>61063985</t>
  </si>
  <si>
    <t>61068980</t>
  </si>
  <si>
    <t>61079207</t>
  </si>
  <si>
    <t>61103480</t>
  </si>
  <si>
    <t>61107635</t>
  </si>
  <si>
    <t>61130131</t>
  </si>
  <si>
    <t>61143183</t>
  </si>
  <si>
    <t>61148427</t>
  </si>
  <si>
    <t>61151899</t>
  </si>
  <si>
    <t>61165393</t>
  </si>
  <si>
    <t>61176534</t>
  </si>
  <si>
    <t>61184093</t>
  </si>
  <si>
    <t>61222568</t>
  </si>
  <si>
    <t>61229279</t>
  </si>
  <si>
    <t>61243141</t>
  </si>
  <si>
    <t>61249994</t>
  </si>
  <si>
    <t>61252189</t>
  </si>
  <si>
    <t>61286208</t>
  </si>
  <si>
    <t>61319437</t>
  </si>
  <si>
    <t>61338925</t>
  </si>
  <si>
    <t>61393276</t>
  </si>
  <si>
    <t>61491903</t>
  </si>
  <si>
    <t>61528280</t>
  </si>
  <si>
    <t>61602962</t>
  </si>
  <si>
    <t>61656847</t>
  </si>
  <si>
    <t>61782922</t>
  </si>
  <si>
    <t>61846565</t>
  </si>
  <si>
    <t>61968301</t>
  </si>
  <si>
    <t>62056823</t>
  </si>
  <si>
    <t>62174868</t>
  </si>
  <si>
    <t>62274677</t>
  </si>
  <si>
    <t>62375892</t>
  </si>
  <si>
    <t>62399287</t>
  </si>
  <si>
    <t>62457412</t>
  </si>
  <si>
    <t>62526207</t>
  </si>
  <si>
    <t>62539558</t>
  </si>
  <si>
    <t>62606108</t>
  </si>
  <si>
    <t>62719714</t>
  </si>
  <si>
    <t>62720937</t>
  </si>
  <si>
    <t>63080022</t>
  </si>
  <si>
    <t>70015110</t>
  </si>
  <si>
    <t>70017753</t>
  </si>
  <si>
    <t>70022351</t>
  </si>
  <si>
    <t>70022667</t>
  </si>
  <si>
    <t>70025429</t>
  </si>
  <si>
    <t>70026322</t>
  </si>
  <si>
    <t>70026502</t>
  </si>
  <si>
    <t>70027884</t>
  </si>
  <si>
    <t>70028399</t>
  </si>
  <si>
    <t>70040821</t>
  </si>
  <si>
    <t>70041858</t>
  </si>
  <si>
    <t>70058438</t>
  </si>
  <si>
    <t>70060378</t>
  </si>
  <si>
    <t>70062559</t>
  </si>
  <si>
    <t>70068242</t>
  </si>
  <si>
    <t>70097976</t>
  </si>
  <si>
    <t>70146256</t>
  </si>
  <si>
    <t>70153447</t>
  </si>
  <si>
    <t>70172564</t>
  </si>
  <si>
    <t>70184810</t>
  </si>
  <si>
    <t>70199357</t>
  </si>
  <si>
    <t>70200771</t>
  </si>
  <si>
    <t>70251262</t>
  </si>
  <si>
    <t>70253030</t>
  </si>
  <si>
    <t>70260574</t>
  </si>
  <si>
    <t>70280962</t>
  </si>
  <si>
    <t>70284420</t>
  </si>
  <si>
    <t>70289338</t>
  </si>
  <si>
    <t>70314474</t>
  </si>
  <si>
    <t>70317746</t>
  </si>
  <si>
    <t>70331103</t>
  </si>
  <si>
    <t>70344401</t>
  </si>
  <si>
    <t>70349155</t>
  </si>
  <si>
    <t>70356976</t>
  </si>
  <si>
    <t>70365565</t>
  </si>
  <si>
    <t>70368254</t>
  </si>
  <si>
    <t>70370874</t>
  </si>
  <si>
    <t>70373656</t>
  </si>
  <si>
    <t>70374122</t>
  </si>
  <si>
    <t>70374901</t>
  </si>
  <si>
    <t>70384934</t>
  </si>
  <si>
    <t>70388912</t>
  </si>
  <si>
    <t>70401127</t>
  </si>
  <si>
    <t>70407405</t>
  </si>
  <si>
    <t>70419213</t>
  </si>
  <si>
    <t>70430410</t>
  </si>
  <si>
    <t>70432454</t>
  </si>
  <si>
    <t>70434054</t>
  </si>
  <si>
    <t>70445961</t>
  </si>
  <si>
    <t>70452537</t>
  </si>
  <si>
    <t>70469424</t>
  </si>
  <si>
    <t>70474422</t>
  </si>
  <si>
    <t>70479662</t>
  </si>
  <si>
    <t>70483277</t>
  </si>
  <si>
    <t>70485934</t>
  </si>
  <si>
    <t>70486539</t>
  </si>
  <si>
    <t>70487261</t>
  </si>
  <si>
    <t>70489418</t>
  </si>
  <si>
    <t>70494162</t>
  </si>
  <si>
    <t>70497185</t>
  </si>
  <si>
    <t>70503476</t>
  </si>
  <si>
    <t>70503954</t>
  </si>
  <si>
    <t>70504835</t>
  </si>
  <si>
    <t>70528631</t>
  </si>
  <si>
    <t>70528868</t>
  </si>
  <si>
    <t>70532283</t>
  </si>
  <si>
    <t>70533165</t>
  </si>
  <si>
    <t>70536619</t>
  </si>
  <si>
    <t>70550379</t>
  </si>
  <si>
    <t>70556285</t>
  </si>
  <si>
    <t>70572422</t>
  </si>
  <si>
    <t>70573134</t>
  </si>
  <si>
    <t>70574610</t>
  </si>
  <si>
    <t>70590044</t>
  </si>
  <si>
    <t>70600849</t>
  </si>
  <si>
    <t>70600890</t>
  </si>
  <si>
    <t>70603662</t>
  </si>
  <si>
    <t>70612064</t>
  </si>
  <si>
    <t>70613255</t>
  </si>
  <si>
    <t>70616706</t>
  </si>
  <si>
    <t>70618264</t>
  </si>
  <si>
    <t>70629293</t>
  </si>
  <si>
    <t>70629470</t>
  </si>
  <si>
    <t>70631272</t>
  </si>
  <si>
    <t>70637159</t>
  </si>
  <si>
    <t>70643859</t>
  </si>
  <si>
    <t>70644640</t>
  </si>
  <si>
    <t>70645503</t>
  </si>
  <si>
    <t>70654669</t>
  </si>
  <si>
    <t>70691106</t>
  </si>
  <si>
    <t>70691969</t>
  </si>
  <si>
    <t>70696970</t>
  </si>
  <si>
    <t>70710108</t>
  </si>
  <si>
    <t>70728844</t>
  </si>
  <si>
    <t>70728863</t>
  </si>
  <si>
    <t>70732791</t>
  </si>
  <si>
    <t>70734310</t>
  </si>
  <si>
    <t>70737721</t>
  </si>
  <si>
    <t>70738105</t>
  </si>
  <si>
    <t>70751253</t>
  </si>
  <si>
    <t>70759102</t>
  </si>
  <si>
    <t>70773721</t>
  </si>
  <si>
    <t>70776606</t>
  </si>
  <si>
    <t>70786024</t>
  </si>
  <si>
    <t>70788619</t>
  </si>
  <si>
    <t>70810720</t>
  </si>
  <si>
    <t>70818635</t>
  </si>
  <si>
    <t>70819914</t>
  </si>
  <si>
    <t>70831439</t>
  </si>
  <si>
    <t>70835310</t>
  </si>
  <si>
    <t>70835325</t>
  </si>
  <si>
    <t>70835875</t>
  </si>
  <si>
    <t>70841601</t>
  </si>
  <si>
    <t>70852234</t>
  </si>
  <si>
    <t>70857399</t>
  </si>
  <si>
    <t>70866126</t>
  </si>
  <si>
    <t>70871110</t>
  </si>
  <si>
    <t>70874126</t>
  </si>
  <si>
    <t>70878134</t>
  </si>
  <si>
    <t>70881550</t>
  </si>
  <si>
    <t>70885567</t>
  </si>
  <si>
    <t>70889059</t>
  </si>
  <si>
    <t>70892984</t>
  </si>
  <si>
    <t>70900834</t>
  </si>
  <si>
    <t>70902959</t>
  </si>
  <si>
    <t>70911728</t>
  </si>
  <si>
    <t>70911833</t>
  </si>
  <si>
    <t>70917749</t>
  </si>
  <si>
    <t>70921840</t>
  </si>
  <si>
    <t>70929407</t>
  </si>
  <si>
    <t>70930520</t>
  </si>
  <si>
    <t>70935531</t>
  </si>
  <si>
    <t>70935992</t>
  </si>
  <si>
    <t>70942701</t>
  </si>
  <si>
    <t>70949802</t>
  </si>
  <si>
    <t>70975955</t>
  </si>
  <si>
    <t>70985872</t>
  </si>
  <si>
    <t>70989084</t>
  </si>
  <si>
    <t>70989187</t>
  </si>
  <si>
    <t>70992687</t>
  </si>
  <si>
    <t>70993441</t>
  </si>
  <si>
    <t>70996840</t>
  </si>
  <si>
    <t>70998924</t>
  </si>
  <si>
    <t>71012692</t>
  </si>
  <si>
    <t>71034011</t>
  </si>
  <si>
    <t>71043102</t>
  </si>
  <si>
    <t>71046034</t>
  </si>
  <si>
    <t>71049862</t>
  </si>
  <si>
    <t>71051474</t>
  </si>
  <si>
    <t>71080480</t>
  </si>
  <si>
    <t>71085100</t>
  </si>
  <si>
    <t>71085602</t>
  </si>
  <si>
    <t>71094075</t>
  </si>
  <si>
    <t>71095515</t>
  </si>
  <si>
    <t>71099898</t>
  </si>
  <si>
    <t>71133675</t>
  </si>
  <si>
    <t>71177511</t>
  </si>
  <si>
    <t>71235899</t>
  </si>
  <si>
    <t>71247313</t>
  </si>
  <si>
    <t>71247316</t>
  </si>
  <si>
    <t>71250552</t>
  </si>
  <si>
    <t>71255122</t>
  </si>
  <si>
    <t>71260933</t>
  </si>
  <si>
    <t>71265321</t>
  </si>
  <si>
    <t>71269940</t>
  </si>
  <si>
    <t>71276613</t>
  </si>
  <si>
    <t>71284454</t>
  </si>
  <si>
    <t>71317962</t>
  </si>
  <si>
    <t>71323462</t>
  </si>
  <si>
    <t>71331227</t>
  </si>
  <si>
    <t>71333017</t>
  </si>
  <si>
    <t>71351360</t>
  </si>
  <si>
    <t>71359563</t>
  </si>
  <si>
    <t>71387730</t>
  </si>
  <si>
    <t>71424856</t>
  </si>
  <si>
    <t>71426888</t>
  </si>
  <si>
    <t>71430170</t>
  </si>
  <si>
    <t>71439958</t>
  </si>
  <si>
    <t>71453004</t>
  </si>
  <si>
    <t>71461672</t>
  </si>
  <si>
    <t>71462284</t>
  </si>
  <si>
    <t>71478820</t>
  </si>
  <si>
    <t>71497865</t>
  </si>
  <si>
    <t>71507809</t>
  </si>
  <si>
    <t>71520618</t>
  </si>
  <si>
    <t>71524352</t>
  </si>
  <si>
    <t>71537118</t>
  </si>
  <si>
    <t>71542150</t>
  </si>
  <si>
    <t>71555010</t>
  </si>
  <si>
    <t>71560398</t>
  </si>
  <si>
    <t>71581807</t>
  </si>
  <si>
    <t>71592097</t>
  </si>
  <si>
    <t>71594787</t>
  </si>
  <si>
    <t>71597005</t>
  </si>
  <si>
    <t>71608728</t>
  </si>
  <si>
    <t>71616499</t>
  </si>
  <si>
    <t>71618192</t>
  </si>
  <si>
    <t>71618670</t>
  </si>
  <si>
    <t>71629264</t>
  </si>
  <si>
    <t>71629288</t>
  </si>
  <si>
    <t>71650448</t>
  </si>
  <si>
    <t>71677909</t>
  </si>
  <si>
    <t>71701826</t>
  </si>
  <si>
    <t>71705539</t>
  </si>
  <si>
    <t>71710349</t>
  </si>
  <si>
    <t>71717103</t>
  </si>
  <si>
    <t>71722446</t>
  </si>
  <si>
    <t>71724342</t>
  </si>
  <si>
    <t>71727229</t>
  </si>
  <si>
    <t>71732227</t>
  </si>
  <si>
    <t>71735870</t>
  </si>
  <si>
    <t>71736881</t>
  </si>
  <si>
    <t>71741830</t>
  </si>
  <si>
    <t>71747374</t>
  </si>
  <si>
    <t>71752960</t>
  </si>
  <si>
    <t>71784333</t>
  </si>
  <si>
    <t>71788100</t>
  </si>
  <si>
    <t>71799449</t>
  </si>
  <si>
    <t>71813606</t>
  </si>
  <si>
    <t>71825884</t>
  </si>
  <si>
    <t>71835404</t>
  </si>
  <si>
    <t>71839033</t>
  </si>
  <si>
    <t>71854728</t>
  </si>
  <si>
    <t>71879981</t>
  </si>
  <si>
    <t>71882488</t>
  </si>
  <si>
    <t>71885986</t>
  </si>
  <si>
    <t>71896750</t>
  </si>
  <si>
    <t>71908901</t>
  </si>
  <si>
    <t>71951343</t>
  </si>
  <si>
    <t>71960843</t>
  </si>
  <si>
    <t>72000936</t>
  </si>
  <si>
    <t>72010578</t>
  </si>
  <si>
    <t>72030310</t>
  </si>
  <si>
    <t>72031804</t>
  </si>
  <si>
    <t>72035857</t>
  </si>
  <si>
    <t>72038899</t>
  </si>
  <si>
    <t>72050353</t>
  </si>
  <si>
    <t>72081521</t>
  </si>
  <si>
    <t>72093495</t>
  </si>
  <si>
    <t>72094116</t>
  </si>
  <si>
    <t>72103607</t>
  </si>
  <si>
    <t>72113129</t>
  </si>
  <si>
    <t>72115822</t>
  </si>
  <si>
    <t>72120581</t>
  </si>
  <si>
    <t>72128106</t>
  </si>
  <si>
    <t>72130492</t>
  </si>
  <si>
    <t>72133993</t>
  </si>
  <si>
    <t>72144055</t>
  </si>
  <si>
    <t>72145215</t>
  </si>
  <si>
    <t>72148107</t>
  </si>
  <si>
    <t>72154509</t>
  </si>
  <si>
    <t>72156295</t>
  </si>
  <si>
    <t>72164688</t>
  </si>
  <si>
    <t>72167553</t>
  </si>
  <si>
    <t>72170534</t>
  </si>
  <si>
    <t>72201883</t>
  </si>
  <si>
    <t>72202383</t>
  </si>
  <si>
    <t>72204055</t>
  </si>
  <si>
    <t>72206436</t>
  </si>
  <si>
    <t>72210133</t>
  </si>
  <si>
    <t>72214374</t>
  </si>
  <si>
    <t>72217264</t>
  </si>
  <si>
    <t>72222284</t>
  </si>
  <si>
    <t>72225004</t>
  </si>
  <si>
    <t>72230412</t>
  </si>
  <si>
    <t>72246683</t>
  </si>
  <si>
    <t>72260308</t>
  </si>
  <si>
    <t>72266592</t>
  </si>
  <si>
    <t>72271534</t>
  </si>
  <si>
    <t>72288705</t>
  </si>
  <si>
    <t>72294773</t>
  </si>
  <si>
    <t>72299368</t>
  </si>
  <si>
    <t>72303275</t>
  </si>
  <si>
    <t>72318036</t>
  </si>
  <si>
    <t>72352599</t>
  </si>
  <si>
    <t>72363389</t>
  </si>
  <si>
    <t>72369886</t>
  </si>
  <si>
    <t>72379429</t>
  </si>
  <si>
    <t>72379514</t>
  </si>
  <si>
    <t>72381738</t>
  </si>
  <si>
    <t>72384369</t>
  </si>
  <si>
    <t>72386369</t>
  </si>
  <si>
    <t>72395569</t>
  </si>
  <si>
    <t>72397030</t>
  </si>
  <si>
    <t>72413262</t>
  </si>
  <si>
    <t>72422447</t>
  </si>
  <si>
    <t>72430960</t>
  </si>
  <si>
    <t>72432547</t>
  </si>
  <si>
    <t>72434993</t>
  </si>
  <si>
    <t>72437121</t>
  </si>
  <si>
    <t>72439305</t>
  </si>
  <si>
    <t>72443952</t>
  </si>
  <si>
    <t>72446135</t>
  </si>
  <si>
    <t>72458976</t>
  </si>
  <si>
    <t>72459364</t>
  </si>
  <si>
    <t>72459713</t>
  </si>
  <si>
    <t>72465614</t>
  </si>
  <si>
    <t>72467430</t>
  </si>
  <si>
    <t>72471414</t>
  </si>
  <si>
    <t>72472558</t>
  </si>
  <si>
    <t>72476294</t>
  </si>
  <si>
    <t>72478131</t>
  </si>
  <si>
    <t>72480488</t>
  </si>
  <si>
    <t>72483423</t>
  </si>
  <si>
    <t>72494597</t>
  </si>
  <si>
    <t>72508934</t>
  </si>
  <si>
    <t>72514895</t>
  </si>
  <si>
    <t>72525301</t>
  </si>
  <si>
    <t>72529114</t>
  </si>
  <si>
    <t>72540551</t>
  </si>
  <si>
    <t>72540791</t>
  </si>
  <si>
    <t>72545936</t>
  </si>
  <si>
    <t>72546326</t>
  </si>
  <si>
    <t>72552577</t>
  </si>
  <si>
    <t>72566577</t>
  </si>
  <si>
    <t>72567167</t>
  </si>
  <si>
    <t>72610898</t>
  </si>
  <si>
    <t>72619089</t>
  </si>
  <si>
    <t>72621977</t>
  </si>
  <si>
    <t>72629561</t>
  </si>
  <si>
    <t>72630559</t>
  </si>
  <si>
    <t>72638037</t>
  </si>
  <si>
    <t>72650744</t>
  </si>
  <si>
    <t>72655198</t>
  </si>
  <si>
    <t>72662238</t>
  </si>
  <si>
    <t>72665074</t>
  </si>
  <si>
    <t>72665835</t>
  </si>
  <si>
    <t>72674512</t>
  </si>
  <si>
    <t>72677603</t>
  </si>
  <si>
    <t>72681267</t>
  </si>
  <si>
    <t>72686661</t>
  </si>
  <si>
    <t>72687460</t>
  </si>
  <si>
    <t>72688965</t>
  </si>
  <si>
    <t>72690379</t>
  </si>
  <si>
    <t>72690783</t>
  </si>
  <si>
    <t>72706622</t>
  </si>
  <si>
    <t>72715755</t>
  </si>
  <si>
    <t>72719146</t>
  </si>
  <si>
    <t>72724276</t>
  </si>
  <si>
    <t>72728737</t>
  </si>
  <si>
    <t>72734501</t>
  </si>
  <si>
    <t>72735191</t>
  </si>
  <si>
    <t>72738822</t>
  </si>
  <si>
    <t>72750909</t>
  </si>
  <si>
    <t>72764636</t>
  </si>
  <si>
    <t>72776312</t>
  </si>
  <si>
    <t>72776464</t>
  </si>
  <si>
    <t>72781940</t>
  </si>
  <si>
    <t>72782126</t>
  </si>
  <si>
    <t>72783880</t>
  </si>
  <si>
    <t>72785840</t>
  </si>
  <si>
    <t>72785976</t>
  </si>
  <si>
    <t>72800740</t>
  </si>
  <si>
    <t>72802718</t>
  </si>
  <si>
    <t>72803793</t>
  </si>
  <si>
    <t>72809178</t>
  </si>
  <si>
    <t>72823235</t>
  </si>
  <si>
    <t>72852016</t>
  </si>
  <si>
    <t>72854175</t>
  </si>
  <si>
    <t>72856270</t>
  </si>
  <si>
    <t>72859417</t>
  </si>
  <si>
    <t>72869436</t>
  </si>
  <si>
    <t>72869671</t>
  </si>
  <si>
    <t>72873290</t>
  </si>
  <si>
    <t>72881988</t>
  </si>
  <si>
    <t>72885549</t>
  </si>
  <si>
    <t>72891874</t>
  </si>
  <si>
    <t>72898202</t>
  </si>
  <si>
    <t>72898425</t>
  </si>
  <si>
    <t>72903164</t>
  </si>
  <si>
    <t>72904904</t>
  </si>
  <si>
    <t>72907291</t>
  </si>
  <si>
    <t>72909932</t>
  </si>
  <si>
    <t>72913308</t>
  </si>
  <si>
    <t>72922086</t>
  </si>
  <si>
    <t>72922252</t>
  </si>
  <si>
    <t>72928948</t>
  </si>
  <si>
    <t>72929421</t>
  </si>
  <si>
    <t>72933119</t>
  </si>
  <si>
    <t>72933687</t>
  </si>
  <si>
    <t>72941395</t>
  </si>
  <si>
    <t>72943014</t>
  </si>
  <si>
    <t>72944259</t>
  </si>
  <si>
    <t>72955268</t>
  </si>
  <si>
    <t>72958187</t>
  </si>
  <si>
    <t>72969593</t>
  </si>
  <si>
    <t>72974691</t>
  </si>
  <si>
    <t>72976103</t>
  </si>
  <si>
    <t>72976718</t>
  </si>
  <si>
    <t>72977493</t>
  </si>
  <si>
    <t>72978324</t>
  </si>
  <si>
    <t>72980057</t>
  </si>
  <si>
    <t>73002416</t>
  </si>
  <si>
    <t>73012909</t>
  </si>
  <si>
    <t>73041965</t>
  </si>
  <si>
    <t>73045402</t>
  </si>
  <si>
    <t>73046456</t>
  </si>
  <si>
    <t>73046701</t>
  </si>
  <si>
    <t>73049878</t>
  </si>
  <si>
    <t>73054344</t>
  </si>
  <si>
    <t>73059980</t>
  </si>
  <si>
    <t>73068928</t>
  </si>
  <si>
    <t>73081915</t>
  </si>
  <si>
    <t>73084309</t>
  </si>
  <si>
    <t>73084898</t>
  </si>
  <si>
    <t>73085601</t>
  </si>
  <si>
    <t>73087182</t>
  </si>
  <si>
    <t>73092822</t>
  </si>
  <si>
    <t>73095095</t>
  </si>
  <si>
    <t>73096333</t>
  </si>
  <si>
    <t>73099620</t>
  </si>
  <si>
    <t>73102805</t>
  </si>
  <si>
    <t>73104568</t>
  </si>
  <si>
    <t>73110450</t>
  </si>
  <si>
    <t>73111128</t>
  </si>
  <si>
    <t>73117593</t>
  </si>
  <si>
    <t>73117595</t>
  </si>
  <si>
    <t>73122601</t>
  </si>
  <si>
    <t>73122757</t>
  </si>
  <si>
    <t>73122889</t>
  </si>
  <si>
    <t>73125633</t>
  </si>
  <si>
    <t>73131078</t>
  </si>
  <si>
    <t>73132285</t>
  </si>
  <si>
    <t>73133652</t>
  </si>
  <si>
    <t>73138214</t>
  </si>
  <si>
    <t>73141366</t>
  </si>
  <si>
    <t>73145699</t>
  </si>
  <si>
    <t>73149078</t>
  </si>
  <si>
    <t>73165915</t>
  </si>
  <si>
    <t>73174581</t>
  </si>
  <si>
    <t>73175550</t>
  </si>
  <si>
    <t>73178578</t>
  </si>
  <si>
    <t>73188182</t>
  </si>
  <si>
    <t>73189057</t>
  </si>
  <si>
    <t>73191107</t>
  </si>
  <si>
    <t>73191695</t>
  </si>
  <si>
    <t>73192225</t>
  </si>
  <si>
    <t>73196739</t>
  </si>
  <si>
    <t>73203257</t>
  </si>
  <si>
    <t>73205579</t>
  </si>
  <si>
    <t>73206794</t>
  </si>
  <si>
    <t>73207885</t>
  </si>
  <si>
    <t>73211004</t>
  </si>
  <si>
    <t>73211313</t>
  </si>
  <si>
    <t>73217295</t>
  </si>
  <si>
    <t>73219826</t>
  </si>
  <si>
    <t>73229338</t>
  </si>
  <si>
    <t>73231225</t>
  </si>
  <si>
    <t>73231929</t>
  </si>
  <si>
    <t>73235002</t>
  </si>
  <si>
    <t>73239686</t>
  </si>
  <si>
    <t>73243715</t>
  </si>
  <si>
    <t>73244871</t>
  </si>
  <si>
    <t>73245882</t>
  </si>
  <si>
    <t>73246701</t>
  </si>
  <si>
    <t>73249697</t>
  </si>
  <si>
    <t>73252813</t>
  </si>
  <si>
    <t>73258543</t>
  </si>
  <si>
    <t>73258599</t>
  </si>
  <si>
    <t>73277291</t>
  </si>
  <si>
    <t>73277598</t>
  </si>
  <si>
    <t>73316966</t>
  </si>
  <si>
    <t>73320536</t>
  </si>
  <si>
    <t>73328186</t>
  </si>
  <si>
    <t>73329345</t>
  </si>
  <si>
    <t>73346407</t>
  </si>
  <si>
    <t>73349193</t>
  </si>
  <si>
    <t>73354444</t>
  </si>
  <si>
    <t>73357334</t>
  </si>
  <si>
    <t>73374850</t>
  </si>
  <si>
    <t>73376175</t>
  </si>
  <si>
    <t>73377298</t>
  </si>
  <si>
    <t>73390897</t>
  </si>
  <si>
    <t>73420960</t>
  </si>
  <si>
    <t>73423758</t>
  </si>
  <si>
    <t>73433773</t>
  </si>
  <si>
    <t>73433949</t>
  </si>
  <si>
    <t>73434886</t>
  </si>
  <si>
    <t>73435885</t>
  </si>
  <si>
    <t>73437743</t>
  </si>
  <si>
    <t>73438579</t>
  </si>
  <si>
    <t>73449029</t>
  </si>
  <si>
    <t>73454908</t>
  </si>
  <si>
    <t>73459423</t>
  </si>
  <si>
    <t>73488513</t>
  </si>
  <si>
    <t>73502094</t>
  </si>
  <si>
    <t>73504420</t>
  </si>
  <si>
    <t>73514150</t>
  </si>
  <si>
    <t>73514190</t>
  </si>
  <si>
    <t>73517964</t>
  </si>
  <si>
    <t>73520621</t>
  </si>
  <si>
    <t>73539335</t>
  </si>
  <si>
    <t>73556314</t>
  </si>
  <si>
    <t>73571444</t>
  </si>
  <si>
    <t>73609210</t>
  </si>
  <si>
    <t>73610370</t>
  </si>
  <si>
    <t>73615194</t>
  </si>
  <si>
    <t>73625289</t>
  </si>
  <si>
    <t>73631843</t>
  </si>
  <si>
    <t>73631871</t>
  </si>
  <si>
    <t>73632151</t>
  </si>
  <si>
    <t>73635034</t>
  </si>
  <si>
    <t>73660506</t>
  </si>
  <si>
    <t>73672135</t>
  </si>
  <si>
    <t>73682455</t>
  </si>
  <si>
    <t>73697551</t>
  </si>
  <si>
    <t>73700855</t>
  </si>
  <si>
    <t>73702991</t>
  </si>
  <si>
    <t>73707440</t>
  </si>
  <si>
    <t>73708742</t>
  </si>
  <si>
    <t>73735912</t>
  </si>
  <si>
    <t>73741239</t>
  </si>
  <si>
    <t>73760278</t>
  </si>
  <si>
    <t>73760850</t>
  </si>
  <si>
    <t>73762270</t>
  </si>
  <si>
    <t>73768128</t>
  </si>
  <si>
    <t>73771828</t>
  </si>
  <si>
    <t>73772227</t>
  </si>
  <si>
    <t>73797760</t>
  </si>
  <si>
    <t>73798806</t>
  </si>
  <si>
    <t>73801398</t>
  </si>
  <si>
    <t>73805180</t>
  </si>
  <si>
    <t>73806569</t>
  </si>
  <si>
    <t>73815732</t>
  </si>
  <si>
    <t>73815794</t>
  </si>
  <si>
    <t>73817263</t>
  </si>
  <si>
    <t>73818802</t>
  </si>
  <si>
    <t>73827340</t>
  </si>
  <si>
    <t>73827878</t>
  </si>
  <si>
    <t>73832302</t>
  </si>
  <si>
    <t>73860128</t>
  </si>
  <si>
    <t>73863919</t>
  </si>
  <si>
    <t>73871893</t>
  </si>
  <si>
    <t>73877316</t>
  </si>
  <si>
    <t>73900342</t>
  </si>
  <si>
    <t>73902085</t>
  </si>
  <si>
    <t>73902375</t>
  </si>
  <si>
    <t>73906015</t>
  </si>
  <si>
    <t>73933031</t>
  </si>
  <si>
    <t>73937816</t>
  </si>
  <si>
    <t>73938621</t>
  </si>
  <si>
    <t>73945917</t>
  </si>
  <si>
    <t>73953100</t>
  </si>
  <si>
    <t>73982796</t>
  </si>
  <si>
    <t>73985543</t>
  </si>
  <si>
    <t>73988574</t>
  </si>
  <si>
    <t>73989211</t>
  </si>
  <si>
    <t>73992947</t>
  </si>
  <si>
    <t>73994380</t>
  </si>
  <si>
    <t>74013184</t>
  </si>
  <si>
    <t>74023356</t>
  </si>
  <si>
    <t>74024122</t>
  </si>
  <si>
    <t>74024222</t>
  </si>
  <si>
    <t>74034896</t>
  </si>
  <si>
    <t>74038640</t>
  </si>
  <si>
    <t>74041316</t>
  </si>
  <si>
    <t>74046749</t>
  </si>
  <si>
    <t>74058566</t>
  </si>
  <si>
    <t>74060588</t>
  </si>
  <si>
    <t>74063516</t>
  </si>
  <si>
    <t>74064984</t>
  </si>
  <si>
    <t>74081377</t>
  </si>
  <si>
    <t>74081698</t>
  </si>
  <si>
    <t>74084410</t>
  </si>
  <si>
    <t>74086326</t>
  </si>
  <si>
    <t>74086372</t>
  </si>
  <si>
    <t>74088482</t>
  </si>
  <si>
    <t>74090963</t>
  </si>
  <si>
    <t>74094203</t>
  </si>
  <si>
    <t>74094614</t>
  </si>
  <si>
    <t>74094618</t>
  </si>
  <si>
    <t>74100141</t>
  </si>
  <si>
    <t>74100679</t>
  </si>
  <si>
    <t>74125652</t>
  </si>
  <si>
    <t>74151761</t>
  </si>
  <si>
    <t>74171730</t>
  </si>
  <si>
    <t>74184767</t>
  </si>
  <si>
    <t>74217205</t>
  </si>
  <si>
    <t>74225148</t>
  </si>
  <si>
    <t>74230363</t>
  </si>
  <si>
    <t>74233645</t>
  </si>
  <si>
    <t>74234242</t>
  </si>
  <si>
    <t>74234610</t>
  </si>
  <si>
    <t>74235141</t>
  </si>
  <si>
    <t>74237984</t>
  </si>
  <si>
    <t>74244753</t>
  </si>
  <si>
    <t>74272711</t>
  </si>
  <si>
    <t>74278836</t>
  </si>
  <si>
    <t>74289387</t>
  </si>
  <si>
    <t>74302115</t>
  </si>
  <si>
    <t>74307839</t>
  </si>
  <si>
    <t>74311503</t>
  </si>
  <si>
    <t>74325972</t>
  </si>
  <si>
    <t>74350504</t>
  </si>
  <si>
    <t>74350912</t>
  </si>
  <si>
    <t>74353061</t>
  </si>
  <si>
    <t>74372964</t>
  </si>
  <si>
    <t>74373499</t>
  </si>
  <si>
    <t>74400009</t>
  </si>
  <si>
    <t>74423569</t>
  </si>
  <si>
    <t>74427604</t>
  </si>
  <si>
    <t>74443586</t>
  </si>
  <si>
    <t>74443845</t>
  </si>
  <si>
    <t>74446955</t>
  </si>
  <si>
    <t>74471333</t>
  </si>
  <si>
    <t>74490343</t>
  </si>
  <si>
    <t>74496722</t>
  </si>
  <si>
    <t>74498654</t>
  </si>
  <si>
    <t>74530131</t>
  </si>
  <si>
    <t>74531916</t>
  </si>
  <si>
    <t>74543368</t>
  </si>
  <si>
    <t>74543888</t>
  </si>
  <si>
    <t>74565584</t>
  </si>
  <si>
    <t>74576320</t>
  </si>
  <si>
    <t>74583391</t>
  </si>
  <si>
    <t>74599425</t>
  </si>
  <si>
    <t>74611184</t>
  </si>
  <si>
    <t>74611846</t>
  </si>
  <si>
    <t>74613942</t>
  </si>
  <si>
    <t>74614525</t>
  </si>
  <si>
    <t>74617655</t>
  </si>
  <si>
    <t>74620369</t>
  </si>
  <si>
    <t>74626761</t>
  </si>
  <si>
    <t>74636546</t>
  </si>
  <si>
    <t>74642530</t>
  </si>
  <si>
    <t>74659775</t>
  </si>
  <si>
    <t>74689086</t>
  </si>
  <si>
    <t>74702366</t>
  </si>
  <si>
    <t>74702503</t>
  </si>
  <si>
    <t>74710925</t>
  </si>
  <si>
    <t>74712312</t>
  </si>
  <si>
    <t>74716704</t>
  </si>
  <si>
    <t>74719712</t>
  </si>
  <si>
    <t>74722695</t>
  </si>
  <si>
    <t>74724028</t>
  </si>
  <si>
    <t>74724076</t>
  </si>
  <si>
    <t>74735240</t>
  </si>
  <si>
    <t>74768570</t>
  </si>
  <si>
    <t>74772674</t>
  </si>
  <si>
    <t>74803053</t>
  </si>
  <si>
    <t>74811608</t>
  </si>
  <si>
    <t>74812212</t>
  </si>
  <si>
    <t>74812891</t>
  </si>
  <si>
    <t>74812897</t>
  </si>
  <si>
    <t>74815626</t>
  </si>
  <si>
    <t>74824921</t>
  </si>
  <si>
    <t>74825506</t>
  </si>
  <si>
    <t>74825575</t>
  </si>
  <si>
    <t>74829753</t>
  </si>
  <si>
    <t>74831987</t>
  </si>
  <si>
    <t>74833057</t>
  </si>
  <si>
    <t>74833092</t>
  </si>
  <si>
    <t>74833234</t>
  </si>
  <si>
    <t>74834233</t>
  </si>
  <si>
    <t>74835643</t>
  </si>
  <si>
    <t>74842029</t>
  </si>
  <si>
    <t>74842679</t>
  </si>
  <si>
    <t>74851813</t>
  </si>
  <si>
    <t>74860317</t>
  </si>
  <si>
    <t>74866106</t>
  </si>
  <si>
    <t>74867750</t>
  </si>
  <si>
    <t>74869933</t>
  </si>
  <si>
    <t>74870723</t>
  </si>
  <si>
    <t>74879463</t>
  </si>
  <si>
    <t>74896241</t>
  </si>
  <si>
    <t>74898131</t>
  </si>
  <si>
    <t>74902235</t>
  </si>
  <si>
    <t>74904365</t>
  </si>
  <si>
    <t>74904711</t>
  </si>
  <si>
    <t>74905511</t>
  </si>
  <si>
    <t>74906162</t>
  </si>
  <si>
    <t>74909923</t>
  </si>
  <si>
    <t>74918054</t>
  </si>
  <si>
    <t>74918859</t>
  </si>
  <si>
    <t>74918973</t>
  </si>
  <si>
    <t>74919233</t>
  </si>
  <si>
    <t>74925604</t>
  </si>
  <si>
    <t>74927922</t>
  </si>
  <si>
    <t>74938921</t>
  </si>
  <si>
    <t>74940642</t>
  </si>
  <si>
    <t>74956305</t>
  </si>
  <si>
    <t>74958591</t>
  </si>
  <si>
    <t>74958689</t>
  </si>
  <si>
    <t>74965051</t>
  </si>
  <si>
    <t>74980053</t>
  </si>
  <si>
    <t>74987476</t>
  </si>
  <si>
    <t>74990677</t>
  </si>
  <si>
    <t>74995684</t>
  </si>
  <si>
    <t>75003477</t>
  </si>
  <si>
    <t>75003645</t>
  </si>
  <si>
    <t>75010165</t>
  </si>
  <si>
    <t>75012826</t>
  </si>
  <si>
    <t>75014819</t>
  </si>
  <si>
    <t>75015707</t>
  </si>
  <si>
    <t>75051309</t>
  </si>
  <si>
    <t>75059788</t>
  </si>
  <si>
    <t>75068797</t>
  </si>
  <si>
    <t>75071247</t>
  </si>
  <si>
    <t>75073304</t>
  </si>
  <si>
    <t>75073937</t>
  </si>
  <si>
    <t>75074051</t>
  </si>
  <si>
    <t>75074852</t>
  </si>
  <si>
    <t>75074861</t>
  </si>
  <si>
    <t>75080475</t>
  </si>
  <si>
    <t>75086901</t>
  </si>
  <si>
    <t>75096675</t>
  </si>
  <si>
    <t>75097903</t>
  </si>
  <si>
    <t>75104354</t>
  </si>
  <si>
    <t>75112467</t>
  </si>
  <si>
    <t>75112498</t>
  </si>
  <si>
    <t>75116166</t>
  </si>
  <si>
    <t>75123348</t>
  </si>
  <si>
    <t>75126719</t>
  </si>
  <si>
    <t>75129409</t>
  </si>
  <si>
    <t>75131723</t>
  </si>
  <si>
    <t>75142703</t>
  </si>
  <si>
    <t>75145081</t>
  </si>
  <si>
    <t>75149489</t>
  </si>
  <si>
    <t>75152326</t>
  </si>
  <si>
    <t>75152712</t>
  </si>
  <si>
    <t>75157988</t>
  </si>
  <si>
    <t>75158516</t>
  </si>
  <si>
    <t>75165595</t>
  </si>
  <si>
    <t>75171452</t>
  </si>
  <si>
    <t>75172485</t>
  </si>
  <si>
    <t>75176925</t>
  </si>
  <si>
    <t>75177950</t>
  </si>
  <si>
    <t>75183305</t>
  </si>
  <si>
    <t>75194672</t>
  </si>
  <si>
    <t>75200951</t>
  </si>
  <si>
    <t>75203490</t>
  </si>
  <si>
    <t>75211557</t>
  </si>
  <si>
    <t>75213166</t>
  </si>
  <si>
    <t>75225199</t>
  </si>
  <si>
    <t>75229268</t>
  </si>
  <si>
    <t>75234019</t>
  </si>
  <si>
    <t>75238956</t>
  </si>
  <si>
    <t>75242891</t>
  </si>
  <si>
    <t>75244852</t>
  </si>
  <si>
    <t>75246426</t>
  </si>
  <si>
    <t>75255302</t>
  </si>
  <si>
    <t>75259378</t>
  </si>
  <si>
    <t>75273060</t>
  </si>
  <si>
    <t>75273251</t>
  </si>
  <si>
    <t>75282374</t>
  </si>
  <si>
    <t>75284233</t>
  </si>
  <si>
    <t>75284519</t>
  </si>
  <si>
    <t>75286263</t>
  </si>
  <si>
    <t>75287426</t>
  </si>
  <si>
    <t>75288139</t>
  </si>
  <si>
    <t>75308669</t>
  </si>
  <si>
    <t>75310766</t>
  </si>
  <si>
    <t>75318273</t>
  </si>
  <si>
    <t>75324491</t>
  </si>
  <si>
    <t>75330768</t>
  </si>
  <si>
    <t>75331320</t>
  </si>
  <si>
    <t>75335054</t>
  </si>
  <si>
    <t>75345410</t>
  </si>
  <si>
    <t>75346088</t>
  </si>
  <si>
    <t>75351247</t>
  </si>
  <si>
    <t>75356740</t>
  </si>
  <si>
    <t>75358126</t>
  </si>
  <si>
    <t>75377209</t>
  </si>
  <si>
    <t>75378228</t>
  </si>
  <si>
    <t>75379147</t>
  </si>
  <si>
    <t>75380533</t>
  </si>
  <si>
    <t>75386950</t>
  </si>
  <si>
    <t>75387784</t>
  </si>
  <si>
    <t>75388748</t>
  </si>
  <si>
    <t>75395772</t>
  </si>
  <si>
    <t>75404177</t>
  </si>
  <si>
    <t>75406152</t>
  </si>
  <si>
    <t>75408041</t>
  </si>
  <si>
    <t>75419567</t>
  </si>
  <si>
    <t>75419570</t>
  </si>
  <si>
    <t>75420507</t>
  </si>
  <si>
    <t>75424736</t>
  </si>
  <si>
    <t>75435704</t>
  </si>
  <si>
    <t>75441660</t>
  </si>
  <si>
    <t>75444151</t>
  </si>
  <si>
    <t>75450369</t>
  </si>
  <si>
    <t>75454666</t>
  </si>
  <si>
    <t>75454984</t>
  </si>
  <si>
    <t>75458033</t>
  </si>
  <si>
    <t>75458409</t>
  </si>
  <si>
    <t>75459729</t>
  </si>
  <si>
    <t>75467915</t>
  </si>
  <si>
    <t>75470784</t>
  </si>
  <si>
    <t>75473491</t>
  </si>
  <si>
    <t>75481306</t>
  </si>
  <si>
    <t>75482175</t>
  </si>
  <si>
    <t>75488550</t>
  </si>
  <si>
    <t>75495215</t>
  </si>
  <si>
    <t>75503170</t>
  </si>
  <si>
    <t>75504506</t>
  </si>
  <si>
    <t>75512735</t>
  </si>
  <si>
    <t>75512757</t>
  </si>
  <si>
    <t>75516931</t>
  </si>
  <si>
    <t>75517387</t>
  </si>
  <si>
    <t>75527387</t>
  </si>
  <si>
    <t>75527994</t>
  </si>
  <si>
    <t>75528087</t>
  </si>
  <si>
    <t>75534397</t>
  </si>
  <si>
    <t>75546739</t>
  </si>
  <si>
    <t>75553982</t>
  </si>
  <si>
    <t>75555177</t>
  </si>
  <si>
    <t>75563293</t>
  </si>
  <si>
    <t>75565685</t>
  </si>
  <si>
    <t>75565973</t>
  </si>
  <si>
    <t>75584201</t>
  </si>
  <si>
    <t>75590229</t>
  </si>
  <si>
    <t>75601624</t>
  </si>
  <si>
    <t>75602273</t>
  </si>
  <si>
    <t>75611265</t>
  </si>
  <si>
    <t>75613664</t>
  </si>
  <si>
    <t>75615796</t>
  </si>
  <si>
    <t>75619420</t>
  </si>
  <si>
    <t>75638071</t>
  </si>
  <si>
    <t>75651124</t>
  </si>
  <si>
    <t>75652678</t>
  </si>
  <si>
    <t>75654170</t>
  </si>
  <si>
    <t>75670721</t>
  </si>
  <si>
    <t>75677182</t>
  </si>
  <si>
    <t>75679348</t>
  </si>
  <si>
    <t>75681511</t>
  </si>
  <si>
    <t>75686218</t>
  </si>
  <si>
    <t>75687555</t>
  </si>
  <si>
    <t>75695979</t>
  </si>
  <si>
    <t>75702105</t>
  </si>
  <si>
    <t>75706161</t>
  </si>
  <si>
    <t>75713391</t>
  </si>
  <si>
    <t>75716779</t>
  </si>
  <si>
    <t>75720940</t>
  </si>
  <si>
    <t>75747814</t>
  </si>
  <si>
    <t>75765176</t>
  </si>
  <si>
    <t>75769006</t>
  </si>
  <si>
    <t>75774779</t>
  </si>
  <si>
    <t>75803266</t>
  </si>
  <si>
    <t>75811929</t>
  </si>
  <si>
    <t>75813445</t>
  </si>
  <si>
    <t>75816914</t>
  </si>
  <si>
    <t>75837222</t>
  </si>
  <si>
    <t>75841729</t>
  </si>
  <si>
    <t>75844280</t>
  </si>
  <si>
    <t>75851064</t>
  </si>
  <si>
    <t>75855455</t>
  </si>
  <si>
    <t>75876262</t>
  </si>
  <si>
    <t>75878158</t>
  </si>
  <si>
    <t>75890542</t>
  </si>
  <si>
    <t>75903107</t>
  </si>
  <si>
    <t>75911667</t>
  </si>
  <si>
    <t>75924646</t>
  </si>
  <si>
    <t>75927481</t>
  </si>
  <si>
    <t>75929852</t>
  </si>
  <si>
    <t>75947085</t>
  </si>
  <si>
    <t>75951167</t>
  </si>
  <si>
    <t>75955510</t>
  </si>
  <si>
    <t>75958318</t>
  </si>
  <si>
    <t>75964935</t>
  </si>
  <si>
    <t>75965023</t>
  </si>
  <si>
    <t>75966792</t>
  </si>
  <si>
    <t>75989175</t>
  </si>
  <si>
    <t>75989454</t>
  </si>
  <si>
    <t>75989591</t>
  </si>
  <si>
    <t>75999492</t>
  </si>
  <si>
    <t>76011316</t>
  </si>
  <si>
    <t>76016487</t>
  </si>
  <si>
    <t>76022953</t>
  </si>
  <si>
    <t>76023744</t>
  </si>
  <si>
    <t>76024011</t>
  </si>
  <si>
    <t>76024172</t>
  </si>
  <si>
    <t>76027521</t>
  </si>
  <si>
    <t>76029769</t>
  </si>
  <si>
    <t>76030841</t>
  </si>
  <si>
    <t>76044098</t>
  </si>
  <si>
    <t>76045901</t>
  </si>
  <si>
    <t>76046651</t>
  </si>
  <si>
    <t>76051652</t>
  </si>
  <si>
    <t>76057195</t>
  </si>
  <si>
    <t>76072707</t>
  </si>
  <si>
    <t>76112699</t>
  </si>
  <si>
    <t>76123783</t>
  </si>
  <si>
    <t>76140133</t>
  </si>
  <si>
    <t>76145343</t>
  </si>
  <si>
    <t>76145675</t>
  </si>
  <si>
    <t>76150687</t>
  </si>
  <si>
    <t>76151429</t>
  </si>
  <si>
    <t>76151446</t>
  </si>
  <si>
    <t>76159331</t>
  </si>
  <si>
    <t>76159469</t>
  </si>
  <si>
    <t>76166893</t>
  </si>
  <si>
    <t>76173280</t>
  </si>
  <si>
    <t>76173349</t>
  </si>
  <si>
    <t>76176282</t>
  </si>
  <si>
    <t>76188439</t>
  </si>
  <si>
    <t>76190223</t>
  </si>
  <si>
    <t>76194547</t>
  </si>
  <si>
    <t>76196349</t>
  </si>
  <si>
    <t>76206650</t>
  </si>
  <si>
    <t>76220573</t>
  </si>
  <si>
    <t>76223885</t>
  </si>
  <si>
    <t>76228266</t>
  </si>
  <si>
    <t>76228385</t>
  </si>
  <si>
    <t>76238476</t>
  </si>
  <si>
    <t>76239163</t>
  </si>
  <si>
    <t>76240505</t>
  </si>
  <si>
    <t>76251138</t>
  </si>
  <si>
    <t>76258500</t>
  </si>
  <si>
    <t>76259573</t>
  </si>
  <si>
    <t>76260693</t>
  </si>
  <si>
    <t>76263374</t>
  </si>
  <si>
    <t>76263873</t>
  </si>
  <si>
    <t>76266357</t>
  </si>
  <si>
    <t>76270444</t>
  </si>
  <si>
    <t>76274926</t>
  </si>
  <si>
    <t>76277725</t>
  </si>
  <si>
    <t>76278651</t>
  </si>
  <si>
    <t>76292985</t>
  </si>
  <si>
    <t>76300593</t>
  </si>
  <si>
    <t>76313567</t>
  </si>
  <si>
    <t>76314583</t>
  </si>
  <si>
    <t>76317930</t>
  </si>
  <si>
    <t>76320026</t>
  </si>
  <si>
    <t>76338438</t>
  </si>
  <si>
    <t>76339113</t>
  </si>
  <si>
    <t>76350761</t>
  </si>
  <si>
    <t>76350961</t>
  </si>
  <si>
    <t>76364187</t>
  </si>
  <si>
    <t>76369958</t>
  </si>
  <si>
    <t>76370864</t>
  </si>
  <si>
    <t>76373094</t>
  </si>
  <si>
    <t>76379869</t>
  </si>
  <si>
    <t>76384994</t>
  </si>
  <si>
    <t>76385006</t>
  </si>
  <si>
    <t>76386352</t>
  </si>
  <si>
    <t>76388869</t>
  </si>
  <si>
    <t>76391891</t>
  </si>
  <si>
    <t>76392062</t>
  </si>
  <si>
    <t>76393905</t>
  </si>
  <si>
    <t>76394440</t>
  </si>
  <si>
    <t>76396542</t>
  </si>
  <si>
    <t>76401391</t>
  </si>
  <si>
    <t>76405683</t>
  </si>
  <si>
    <t>76416456</t>
  </si>
  <si>
    <t>76433707</t>
  </si>
  <si>
    <t>76436366</t>
  </si>
  <si>
    <t>76449628</t>
  </si>
  <si>
    <t>76456074</t>
  </si>
  <si>
    <t>76456128</t>
  </si>
  <si>
    <t>76461545</t>
  </si>
  <si>
    <t>76462023</t>
  </si>
  <si>
    <t>76491127</t>
  </si>
  <si>
    <t>76505724</t>
  </si>
  <si>
    <t>76512047</t>
  </si>
  <si>
    <t>76518500</t>
  </si>
  <si>
    <t>76531215</t>
  </si>
  <si>
    <t>76533325</t>
  </si>
  <si>
    <t>76536054</t>
  </si>
  <si>
    <t>76542166</t>
  </si>
  <si>
    <t>76569472</t>
  </si>
  <si>
    <t>76575551</t>
  </si>
  <si>
    <t>76580946</t>
  </si>
  <si>
    <t>76585347</t>
  </si>
  <si>
    <t>76586465</t>
  </si>
  <si>
    <t>76591335</t>
  </si>
  <si>
    <t>76594866</t>
  </si>
  <si>
    <t>76601315</t>
  </si>
  <si>
    <t>76605580</t>
  </si>
  <si>
    <t>76613735</t>
  </si>
  <si>
    <t>76614961</t>
  </si>
  <si>
    <t>76633925</t>
  </si>
  <si>
    <t>76642652</t>
  </si>
  <si>
    <t>76643886</t>
  </si>
  <si>
    <t>76649025</t>
  </si>
  <si>
    <t>76668334</t>
  </si>
  <si>
    <t>76685251</t>
  </si>
  <si>
    <t>76738975</t>
  </si>
  <si>
    <t>76761675</t>
  </si>
  <si>
    <t>76763885</t>
  </si>
  <si>
    <t>76765086</t>
  </si>
  <si>
    <t>76766988</t>
  </si>
  <si>
    <t>76785475</t>
  </si>
  <si>
    <t>76792157</t>
  </si>
  <si>
    <t>76794990</t>
  </si>
  <si>
    <t>76799407</t>
  </si>
  <si>
    <t>76805663</t>
  </si>
  <si>
    <t>76814110</t>
  </si>
  <si>
    <t>76821541</t>
  </si>
  <si>
    <t>76833497</t>
  </si>
  <si>
    <t>76837162</t>
  </si>
  <si>
    <t>76850028</t>
  </si>
  <si>
    <t>76866848</t>
  </si>
  <si>
    <t>76867185</t>
  </si>
  <si>
    <t>76879814</t>
  </si>
  <si>
    <t>76904321</t>
  </si>
  <si>
    <t>76908245</t>
  </si>
  <si>
    <t>76911297</t>
  </si>
  <si>
    <t>76924096</t>
  </si>
  <si>
    <t>76926554</t>
  </si>
  <si>
    <t>76927842</t>
  </si>
  <si>
    <t>76930801</t>
  </si>
  <si>
    <t>76939484</t>
  </si>
  <si>
    <t>76941575</t>
  </si>
  <si>
    <t>76946649</t>
  </si>
  <si>
    <t>76952297</t>
  </si>
  <si>
    <t>76958775</t>
  </si>
  <si>
    <t>76959925</t>
  </si>
  <si>
    <t>76964899</t>
  </si>
  <si>
    <t>76971404</t>
  </si>
  <si>
    <t>76985179</t>
  </si>
  <si>
    <t>76990729</t>
  </si>
  <si>
    <t>76993246</t>
  </si>
  <si>
    <t>77001215</t>
  </si>
  <si>
    <t>77015022</t>
  </si>
  <si>
    <t>77018893</t>
  </si>
  <si>
    <t>77024421</t>
  </si>
  <si>
    <t>77028350</t>
  </si>
  <si>
    <t>77031585</t>
  </si>
  <si>
    <t>77047122</t>
  </si>
  <si>
    <t>77047143</t>
  </si>
  <si>
    <t>77047926</t>
  </si>
  <si>
    <t>77052572</t>
  </si>
  <si>
    <t>77065446</t>
  </si>
  <si>
    <t>77096972</t>
  </si>
  <si>
    <t>77097029</t>
  </si>
  <si>
    <t>77100223</t>
  </si>
  <si>
    <t>77124571</t>
  </si>
  <si>
    <t>77148717</t>
  </si>
  <si>
    <t>77149379</t>
  </si>
  <si>
    <t>77156417</t>
  </si>
  <si>
    <t>77159145</t>
  </si>
  <si>
    <t>77166739</t>
  </si>
  <si>
    <t>77167150</t>
  </si>
  <si>
    <t>77169163</t>
  </si>
  <si>
    <t>77173348</t>
  </si>
  <si>
    <t>77173499</t>
  </si>
  <si>
    <t>77177524</t>
  </si>
  <si>
    <t>77178080</t>
  </si>
  <si>
    <t>77204661</t>
  </si>
  <si>
    <t>77217582</t>
  </si>
  <si>
    <t>77238387</t>
  </si>
  <si>
    <t>77269487</t>
  </si>
  <si>
    <t>77283136</t>
  </si>
  <si>
    <t>77292442</t>
  </si>
  <si>
    <t>77294790</t>
  </si>
  <si>
    <t>77307729</t>
  </si>
  <si>
    <t>77323735</t>
  </si>
  <si>
    <t>77343568</t>
  </si>
  <si>
    <t>77346151</t>
  </si>
  <si>
    <t>77382863</t>
  </si>
  <si>
    <t>77382891</t>
  </si>
  <si>
    <t>77386644</t>
  </si>
  <si>
    <t>77392726</t>
  </si>
  <si>
    <t>77414679</t>
  </si>
  <si>
    <t>77432983</t>
  </si>
  <si>
    <t>77439172</t>
  </si>
  <si>
    <t>77440419</t>
  </si>
  <si>
    <t>77460858</t>
  </si>
  <si>
    <t>77464025</t>
  </si>
  <si>
    <t>77471323</t>
  </si>
  <si>
    <t>77477558</t>
  </si>
  <si>
    <t>77484296</t>
  </si>
  <si>
    <t>77496410</t>
  </si>
  <si>
    <t>77524136</t>
  </si>
  <si>
    <t>77529989</t>
  </si>
  <si>
    <t>77534420</t>
  </si>
  <si>
    <t>77534804</t>
  </si>
  <si>
    <t>77570233</t>
  </si>
  <si>
    <t>77622729</t>
  </si>
  <si>
    <t>77632789</t>
  </si>
  <si>
    <t>77660035</t>
  </si>
  <si>
    <t>77665000</t>
  </si>
  <si>
    <t>77665357</t>
  </si>
  <si>
    <t>77692756</t>
  </si>
  <si>
    <t>77696809</t>
  </si>
  <si>
    <t>77814568</t>
  </si>
  <si>
    <t>77816447</t>
  </si>
  <si>
    <t>77821548</t>
  </si>
  <si>
    <t>77846655</t>
  </si>
  <si>
    <t>77876500</t>
  </si>
  <si>
    <t>77896226</t>
  </si>
  <si>
    <t>77906786</t>
  </si>
  <si>
    <t>77910540</t>
  </si>
  <si>
    <t>77919700</t>
  </si>
  <si>
    <t>77922384</t>
  </si>
  <si>
    <t>77997537</t>
  </si>
  <si>
    <t>78017958</t>
  </si>
  <si>
    <t>78020147</t>
  </si>
  <si>
    <t>78108566</t>
  </si>
  <si>
    <t>78130335</t>
  </si>
  <si>
    <t>78205890</t>
  </si>
  <si>
    <t>78286401</t>
  </si>
  <si>
    <t>78417830</t>
  </si>
  <si>
    <t>78495136</t>
  </si>
  <si>
    <t>78501242</t>
  </si>
  <si>
    <t>78533226</t>
  </si>
  <si>
    <t>78887185</t>
  </si>
  <si>
    <t>79017333</t>
  </si>
  <si>
    <t>79051734</t>
  </si>
  <si>
    <t>79134624</t>
  </si>
  <si>
    <t>79217335</t>
  </si>
  <si>
    <t>79463571</t>
  </si>
  <si>
    <t>79795695</t>
  </si>
  <si>
    <t>80041397</t>
  </si>
  <si>
    <t>80195627</t>
  </si>
  <si>
    <t>80223364</t>
  </si>
  <si>
    <t>80324938</t>
  </si>
  <si>
    <t>80363572</t>
  </si>
  <si>
    <t>80429518</t>
  </si>
  <si>
    <t>80489120</t>
  </si>
  <si>
    <t>80632651</t>
  </si>
  <si>
    <t>80997080</t>
  </si>
  <si>
    <t>81011361</t>
  </si>
  <si>
    <t>81011619</t>
  </si>
  <si>
    <t>81506375</t>
  </si>
  <si>
    <t>90000156</t>
  </si>
  <si>
    <t>90709628</t>
  </si>
  <si>
    <t>91257922</t>
  </si>
  <si>
    <t>92726875</t>
  </si>
  <si>
    <t>002175332</t>
  </si>
  <si>
    <t>003196586</t>
  </si>
  <si>
    <t>ESTACIONAMIENTOS LIMA</t>
  </si>
  <si>
    <t>ESTACIONAMIENTOS PIURA</t>
  </si>
  <si>
    <t>ESTACIONAMIENTOS SEDE CENTRAL</t>
  </si>
  <si>
    <t>ESTACIONAMIENTOS ANCASH</t>
  </si>
  <si>
    <t>ESTACIONAMIENTOS ICA</t>
  </si>
  <si>
    <t>Planilla</t>
  </si>
  <si>
    <t>Sede</t>
  </si>
  <si>
    <t>ANFITRION(A)</t>
  </si>
  <si>
    <t>SUPERVISOR OPERATIVO</t>
  </si>
  <si>
    <t>ANFITRION(A) C</t>
  </si>
  <si>
    <t>OPERADOR CCTV</t>
  </si>
  <si>
    <t>VALET</t>
  </si>
  <si>
    <t>SUPERVISOR ADMINISTRATIVO</t>
  </si>
  <si>
    <t>VALET R</t>
  </si>
  <si>
    <t>JEFE DE PROYECTOS</t>
  </si>
  <si>
    <t>SUPERVISOR DE SERVICIOS COLATERALES</t>
  </si>
  <si>
    <t>ANFITRION(A) V</t>
  </si>
  <si>
    <t>GERENTE GENERAL</t>
  </si>
  <si>
    <t>ANFITRION(A) R</t>
  </si>
  <si>
    <t>OPERARIO DE LIMPIEZA</t>
  </si>
  <si>
    <t>SUPERVISOR OPERATIVO V</t>
  </si>
  <si>
    <t>SUB GERENTE DE GESTION DE PERSONAS Y SOSTENIBILIDAD</t>
  </si>
  <si>
    <t>SUB GERENTE DE OPERACIONES</t>
  </si>
  <si>
    <t>SUPERVISOR TECNICO ELECTRONICO</t>
  </si>
  <si>
    <t>SUPERVISOR OPERATIVO ZONAL</t>
  </si>
  <si>
    <t>SUPERVISOR VALET PARKING</t>
  </si>
  <si>
    <t>JEFE DE ADMINISTRACION Y LOGISTICA</t>
  </si>
  <si>
    <t>JEFE DE PRODUCTO SERVICIOS COLATERALES</t>
  </si>
  <si>
    <t>GERENTE DE ADMINISTRACION Y FINANZAS</t>
  </si>
  <si>
    <t>GESTOR DE RECAUDO</t>
  </si>
  <si>
    <t>TECNICO DE MANTENIMIENTO</t>
  </si>
  <si>
    <t>EJECUTIVO DE SOLUCIONES TECNOLOGICAS</t>
  </si>
  <si>
    <t>TECNICO ELECTRONICO LAP</t>
  </si>
  <si>
    <t>ADMINISTRADOR DE NEGOCIO</t>
  </si>
  <si>
    <t>TECNICO ELECTRONICO</t>
  </si>
  <si>
    <t>ANALISTA CONTABLE</t>
  </si>
  <si>
    <t>ANFITRION(A) PT</t>
  </si>
  <si>
    <t>JEFE DE AUDITORIA</t>
  </si>
  <si>
    <t>GERENTE COMERCIAL Y DESARROLLO</t>
  </si>
  <si>
    <t>VALET PT</t>
  </si>
  <si>
    <t>JEFE DE DESARROLLO</t>
  </si>
  <si>
    <t>JEFE DE SOLUCIONES TECNOLOGICAS</t>
  </si>
  <si>
    <t>TECNICO ELECTRONICO SENIOR</t>
  </si>
  <si>
    <t>JEFE DE NEGOCIO</t>
  </si>
  <si>
    <t>ASISTENTE DE GERENCIA</t>
  </si>
  <si>
    <t>SUPERVISOR DE VENTAS</t>
  </si>
  <si>
    <t>ADMINISTRADOR JUNIOR</t>
  </si>
  <si>
    <t>SUPERVISOR CCTV</t>
  </si>
  <si>
    <t>SUPERVISOR OPERATIVO LAP</t>
  </si>
  <si>
    <t>JEFE DE COMUNICACION INTERNA,CLIMA Y CUL</t>
  </si>
  <si>
    <t>SUB GERENTE DE CONTROL DE GESTION</t>
  </si>
  <si>
    <t>VALET V</t>
  </si>
  <si>
    <t>EJECUTIVO DE CUENTAS</t>
  </si>
  <si>
    <t>GERENTE DE NEGOCIOS</t>
  </si>
  <si>
    <t>COORDINADOR DE DESARROLLO TI</t>
  </si>
  <si>
    <t>SUB GERENTE DE DESARROLLO Y PRODUCTOS</t>
  </si>
  <si>
    <t>JEFE DE MARKETING</t>
  </si>
  <si>
    <t>COORDINADOR DE ENTRENAMIENTO</t>
  </si>
  <si>
    <t>SUPERVISOR DE INFRAESTRUCTURA</t>
  </si>
  <si>
    <t>SUBGERENTE LEGAL</t>
  </si>
  <si>
    <t>COORDINADOR DE PLANILLAS Y ADP</t>
  </si>
  <si>
    <t>MEDICO OCUPACIONAL</t>
  </si>
  <si>
    <t>SUPERVISOR DE SOPORTE TECNICO</t>
  </si>
  <si>
    <t>JEFE DE CONTABILIDAD</t>
  </si>
  <si>
    <t>GESTOR DE COBRANZAS</t>
  </si>
  <si>
    <t>ANALISTA DE AUDITORIA</t>
  </si>
  <si>
    <t>JEFE DE TESORERIA Y COBRANZAS</t>
  </si>
  <si>
    <t>AUXILIAR DE ATENCION AL CLIENTE</t>
  </si>
  <si>
    <t>JEFE DE CONTROL DE GESTION</t>
  </si>
  <si>
    <t>TRABAJADORA SOCIAL</t>
  </si>
  <si>
    <t>GESTOR COMERCIAL</t>
  </si>
  <si>
    <t>ASISTENTE TECNICO DE PROYECTOS</t>
  </si>
  <si>
    <t>ASISTENTE DE RECLUTAMIENTO Y SELECCION</t>
  </si>
  <si>
    <t>COORDINADOR DE SSOMA</t>
  </si>
  <si>
    <t>ANALISTA DE PROYECTOS</t>
  </si>
  <si>
    <t>ANALISTA DE CONTROL DE GESTION</t>
  </si>
  <si>
    <t>COORDINADOR DE TECNOLOGIA</t>
  </si>
  <si>
    <t>COORDINADOR DE PROYECTOS</t>
  </si>
  <si>
    <t>ANALISTA TECNICO DE PROYECTOS INORGANICOS</t>
  </si>
  <si>
    <t>COORDINADOR DE COBRANZAS</t>
  </si>
  <si>
    <t>COORDINADOR DE MANTENIMIENTO</t>
  </si>
  <si>
    <t>ASISTENTE DE PROYECTOS</t>
  </si>
  <si>
    <t>ANALISTA DE RECAUDO Y LIQUIDACIÓN</t>
  </si>
  <si>
    <t>JEFE DE PRODUCTO APPARKA</t>
  </si>
  <si>
    <t>ABOGADO</t>
  </si>
  <si>
    <t>ASISTENTE DE DESARROLLO</t>
  </si>
  <si>
    <t>ABOGADO SENIOR</t>
  </si>
  <si>
    <t>JEFE DE PRODUCTO EVENTUALES Y LOCATARIOS</t>
  </si>
  <si>
    <t>ASISTENTE ADMINISTRATIVO</t>
  </si>
  <si>
    <t>AUXILIAR DE RECLUTAMIENTO Y SELECCION</t>
  </si>
  <si>
    <t>ASISTENTE DE FACTURACION</t>
  </si>
  <si>
    <t>ANALISTA DE TESORERIA</t>
  </si>
  <si>
    <t>ASISTENTE DE PRODUCTO APPARKA</t>
  </si>
  <si>
    <t>ANALISTA DE PLANEAMIENTO FINANCIERO</t>
  </si>
  <si>
    <t>SUPERVISOR OPERATIVO VALET PARKING</t>
  </si>
  <si>
    <t>GESTOR DE PROYECTOS TI</t>
  </si>
  <si>
    <t>TRABAJADORA SOCIAL JR</t>
  </si>
  <si>
    <t>ASISTENTE DE MANTENIMIENTO</t>
  </si>
  <si>
    <t>ASISTENTE DE ADMINISTRACION DE PERSONAL</t>
  </si>
  <si>
    <t>ASISTENTE COMERCIAL</t>
  </si>
  <si>
    <t>ASISTENTE DE TECNOLOGIA</t>
  </si>
  <si>
    <t>ASISTENTE DE NEGOCIOS</t>
  </si>
  <si>
    <t>ANALISTA DE PROYECTOS COMERCIALES</t>
  </si>
  <si>
    <t>ANALISTA DE ADMINISTRACION DE PERSONAL</t>
  </si>
  <si>
    <t>IMPULSADORA</t>
  </si>
  <si>
    <t>JEFE DE PRODUCTO ABONADO</t>
  </si>
  <si>
    <t>ANALISTA DE PROYECTOS INORGANICOS</t>
  </si>
  <si>
    <t>PROGRAMADOR  FRONT END</t>
  </si>
  <si>
    <t>TECNICO DE HELP DESK</t>
  </si>
  <si>
    <t>ASISTENTE DE CONTROL DE GESTION</t>
  </si>
  <si>
    <t>COORDINADOR DE PRODUCTO</t>
  </si>
  <si>
    <t>ANALISTA DE RECLUTAMIENTO Y SELECCION</t>
  </si>
  <si>
    <t>JEFE DE SERVICIOS ADMINISTRATIVOS</t>
  </si>
  <si>
    <t>ASISTENTE DE PLANILLAS Y ADM</t>
  </si>
  <si>
    <t>ANALISTA DE NEGOCIO COMERCIAL Y VP</t>
  </si>
  <si>
    <t>EMPLEADOS</t>
  </si>
  <si>
    <t>ESTACIONAMIENTOS JUNIN</t>
  </si>
  <si>
    <t>ESTACIONAMIENTOS CHICLAYO</t>
  </si>
  <si>
    <t>ESTACIONAMIENTOS LA LIBERTAD</t>
  </si>
  <si>
    <t>ESTACIONAMIENTOS AREQUIPA</t>
  </si>
  <si>
    <t>ESTACIONAMIENTOS CUZCO</t>
  </si>
  <si>
    <t>ESTACIONAMIENTOS MOQUEGUA</t>
  </si>
  <si>
    <t>ESTACIONAMIENTOS LAMBAYEQUE</t>
  </si>
  <si>
    <t>ESTACIONAMIENTOS SAN MARTIN</t>
  </si>
  <si>
    <t>ESTACIONAMIENTOS PUCALLPA</t>
  </si>
  <si>
    <t>ESTACIONAMIENTOS CAJAMARCA</t>
  </si>
  <si>
    <t>ESTACIONAMIENTOS CHINCHA</t>
  </si>
  <si>
    <t>ESTACIONAMIENTOS HUANUCO</t>
  </si>
  <si>
    <t>ESTACIONAMIENTOS LORETO</t>
  </si>
  <si>
    <t>ESTACIONAMIENTOS AYACUCHO</t>
  </si>
  <si>
    <t>ESTACIONAMIENTOS PUNO</t>
  </si>
  <si>
    <t>ESTACIONAMIENTOS TUMBES</t>
  </si>
  <si>
    <t>ESTACIONAMIENTOS MADRE DIOS</t>
  </si>
  <si>
    <t>ESTACIONAMIENTOS HUACHO</t>
  </si>
  <si>
    <t>ESTACIONAMIENTOS CAÑETE</t>
  </si>
  <si>
    <t>ESTACIONAMIENTOS TACNA</t>
  </si>
  <si>
    <t>ESTACIONAMIENTOS AMAZONAS</t>
  </si>
  <si>
    <t>Corte</t>
  </si>
  <si>
    <t>Inicio</t>
  </si>
  <si>
    <t>Termino</t>
  </si>
  <si>
    <t>GERENTES</t>
  </si>
  <si>
    <t>PART TIME</t>
  </si>
  <si>
    <t>Area</t>
  </si>
  <si>
    <t>WONG DOS DE MAYO</t>
  </si>
  <si>
    <t>PLAZA VEA SUCRE</t>
  </si>
  <si>
    <t>PLAZA DEL SOL LUNA PIURA</t>
  </si>
  <si>
    <t>OPEN PLAZA PIURA</t>
  </si>
  <si>
    <t>OPEN PLAZA LA MARINA</t>
  </si>
  <si>
    <t>REAL PLAZA PIURA</t>
  </si>
  <si>
    <t>PLAZA VEA MIRAFLORES</t>
  </si>
  <si>
    <t>WONG AURORA</t>
  </si>
  <si>
    <t>CENTRO DE CONTROL</t>
  </si>
  <si>
    <t>WONG LA PLANICIE</t>
  </si>
  <si>
    <t>CLINICA RICARDO PALMA</t>
  </si>
  <si>
    <t>METRO INDEPENDENCIA</t>
  </si>
  <si>
    <t>OPEN PLAZA ANGAMOS</t>
  </si>
  <si>
    <t>WONG BENAVIDES</t>
  </si>
  <si>
    <t>STRIP CENTER MAGDALENA</t>
  </si>
  <si>
    <t>MAXIMO ABRIL 596</t>
  </si>
  <si>
    <t>JOCKEY PLAZA</t>
  </si>
  <si>
    <t>LAP TERMINAL 2</t>
  </si>
  <si>
    <t>PLAZA VEA VIV. PEZET</t>
  </si>
  <si>
    <t>SANNA ALBERTO DEL CAMPO</t>
  </si>
  <si>
    <t>WONG OVALO GUTIERREZ</t>
  </si>
  <si>
    <t>SANNA JAVIER PRADO</t>
  </si>
  <si>
    <t>LA RAMBLA SAN BORJA</t>
  </si>
  <si>
    <t>METRO FAUCETT</t>
  </si>
  <si>
    <t>CLINICA INTERNACIONAL</t>
  </si>
  <si>
    <t>LOGISTICA</t>
  </si>
  <si>
    <t>MAKRO VENEZUELA</t>
  </si>
  <si>
    <t>PLAZA VEA COMAS</t>
  </si>
  <si>
    <t>PLAZA SAN MIGUEL</t>
  </si>
  <si>
    <t>CYBER PLAZA</t>
  </si>
  <si>
    <t>MEGAPLAZA VILLA EL SALVADOR 1</t>
  </si>
  <si>
    <t>CHOQUEHUANCA 665</t>
  </si>
  <si>
    <t>PLAZA VEA LOS OLIVOS</t>
  </si>
  <si>
    <t>CLINICA SAN FELIPE</t>
  </si>
  <si>
    <t>SANNA EL GOLF</t>
  </si>
  <si>
    <t>MARISTAS</t>
  </si>
  <si>
    <t>LAVADO Y TAXI</t>
  </si>
  <si>
    <t>METRO LA MOLINA</t>
  </si>
  <si>
    <t>PLAZA VEA BRASIL</t>
  </si>
  <si>
    <t>ALMIRANTE MIGUEL GRAU 427</t>
  </si>
  <si>
    <t>PLAZA DEL SOL</t>
  </si>
  <si>
    <t>UPC - SAN ISIDRO</t>
  </si>
  <si>
    <t>GERENCIA GENERAL</t>
  </si>
  <si>
    <t>MAKRO SURCO</t>
  </si>
  <si>
    <t>PLAZA VEA UNIVERSITARIA</t>
  </si>
  <si>
    <t>PLAZA VEA CERES</t>
  </si>
  <si>
    <t>METRO BARRANCO</t>
  </si>
  <si>
    <t>PLAZA VEA AYACUCHO</t>
  </si>
  <si>
    <t>MINKA</t>
  </si>
  <si>
    <t>FATIMA</t>
  </si>
  <si>
    <t>MEGAPLAZA INDEPENDENCIA</t>
  </si>
  <si>
    <t>METRO SHELL</t>
  </si>
  <si>
    <t>PLAZA VEA CÓRPAC</t>
  </si>
  <si>
    <t>TORRE REAL OCHO</t>
  </si>
  <si>
    <t>CACERES</t>
  </si>
  <si>
    <t>WONG CAMACHO</t>
  </si>
  <si>
    <t>PLAZA LIMA SUR</t>
  </si>
  <si>
    <t>VASCO NUÑEZ DE BALBOA</t>
  </si>
  <si>
    <t>UPC - SAN MIGUEL</t>
  </si>
  <si>
    <t>PLAZA VEA CC HIGUERETA</t>
  </si>
  <si>
    <t>ALFREDO SALAZAR V</t>
  </si>
  <si>
    <t>REAL PLAZA PRO</t>
  </si>
  <si>
    <t>PLAZA VEA SAN JORGE</t>
  </si>
  <si>
    <t>UPC - CHORRILLOS</t>
  </si>
  <si>
    <t>PARQUE KENNEDY</t>
  </si>
  <si>
    <t>HOTEL WESTIN</t>
  </si>
  <si>
    <t>PLAZA VEA MILENIA</t>
  </si>
  <si>
    <t>CENTRO COMERCIAL PARQUE LA MOLINA</t>
  </si>
  <si>
    <t>PLAZA VEA CC PLACITA</t>
  </si>
  <si>
    <t>REAL ONCE</t>
  </si>
  <si>
    <t>METRO SAN JUAN DE LURIGANCHO</t>
  </si>
  <si>
    <t>PLAZA VEA VALLE HERMOSO</t>
  </si>
  <si>
    <t>REAL PLAZA VMT</t>
  </si>
  <si>
    <t>CENTRO MEDICO LA MOLINA</t>
  </si>
  <si>
    <t>EDIFICIO ANGLO CAVENECIA</t>
  </si>
  <si>
    <t>NUEVA CLINICA INTERNACIONAL</t>
  </si>
  <si>
    <t>PUCP</t>
  </si>
  <si>
    <t>TECNOLOGIA</t>
  </si>
  <si>
    <t>MAKRO CHIMBOTE</t>
  </si>
  <si>
    <t>MAKRO VILLA EL SALVADOR</t>
  </si>
  <si>
    <t>PLAZA VEA ATE</t>
  </si>
  <si>
    <t>WONG ALDABAS</t>
  </si>
  <si>
    <t>MIRÓ QUESADA</t>
  </si>
  <si>
    <t>PLAZA VEA BOLICHERA</t>
  </si>
  <si>
    <t>STRIP CENTER MIRAFLORES</t>
  </si>
  <si>
    <t>METRO CANADA</t>
  </si>
  <si>
    <t>LARCOMAR</t>
  </si>
  <si>
    <t>TIME QUALIS</t>
  </si>
  <si>
    <t>PLAZA VEA CHINCHA</t>
  </si>
  <si>
    <t>MAKRO SAN JUAN DE LURIGANCHO</t>
  </si>
  <si>
    <t>METRO COLONIAL</t>
  </si>
  <si>
    <t>GALERIAS</t>
  </si>
  <si>
    <t>METRO LIMATAMBO</t>
  </si>
  <si>
    <t>MAKRO COMAS</t>
  </si>
  <si>
    <t>REAL PLAZA HUANCAYO</t>
  </si>
  <si>
    <t>METRO COMAS</t>
  </si>
  <si>
    <t>OPEN PLAZA CANTA CALLAO</t>
  </si>
  <si>
    <t>UNION 1065</t>
  </si>
  <si>
    <t>MALL LA MOLINA</t>
  </si>
  <si>
    <t>PLAZA VEA EL AGUSTINO</t>
  </si>
  <si>
    <t>WONG CHACARILLA II</t>
  </si>
  <si>
    <t>DERTEANO</t>
  </si>
  <si>
    <t>MANTENIMIENTO</t>
  </si>
  <si>
    <t>GOLDS GYM (UCELLO)</t>
  </si>
  <si>
    <t>RIPLEY SAN ISIDRO</t>
  </si>
  <si>
    <t>LIMATAMBO</t>
  </si>
  <si>
    <t>PLAZA VEA CAMINO DEL INCA</t>
  </si>
  <si>
    <t>WONG UCELLO</t>
  </si>
  <si>
    <t>DESARROLLO</t>
  </si>
  <si>
    <t>LIMA CARGO CITY</t>
  </si>
  <si>
    <t>NUCLEO COMERC VP</t>
  </si>
  <si>
    <t>CONTABILIDAD</t>
  </si>
  <si>
    <t>STRIP CENTER CHORRILLOS</t>
  </si>
  <si>
    <t>PLAZA VEA CHORRILLOS IGLESIAS</t>
  </si>
  <si>
    <t>METRO BREÑA</t>
  </si>
  <si>
    <t>METRO PERSHING</t>
  </si>
  <si>
    <t>MALL AVENTURA CHICLAYO</t>
  </si>
  <si>
    <t>GUARDIA CIVIL 205</t>
  </si>
  <si>
    <t>MINKA LAVADO Y TAXI</t>
  </si>
  <si>
    <t>REAL PLAZA CHICLAYO</t>
  </si>
  <si>
    <t>PROMART SAN MIGUEL</t>
  </si>
  <si>
    <t>AUDITORIA</t>
  </si>
  <si>
    <t>MAKRO TRUJILLO</t>
  </si>
  <si>
    <t>MAKRO TRUJILLO II</t>
  </si>
  <si>
    <t>MAKRO ICA</t>
  </si>
  <si>
    <t>BERNINI</t>
  </si>
  <si>
    <t>MEGAPLAZA LAVADO Y TAXI</t>
  </si>
  <si>
    <t>PLAZA VEA IZAGUIRRE</t>
  </si>
  <si>
    <t>PLAZA VEA CC VENTANILLA</t>
  </si>
  <si>
    <t>PLAZA VEA CALLAO</t>
  </si>
  <si>
    <t>METRO LA MARINA</t>
  </si>
  <si>
    <t>ALFREDO SALAZAR</t>
  </si>
  <si>
    <t>AAP AREQUIPA</t>
  </si>
  <si>
    <t>JUAN DE ARONA 779</t>
  </si>
  <si>
    <t>JAVIER PRADO ESTE</t>
  </si>
  <si>
    <t>WONG BAJADA BALTA</t>
  </si>
  <si>
    <t>CALLE RIVERO 200</t>
  </si>
  <si>
    <t>PROMART AREQUIPA</t>
  </si>
  <si>
    <t>MALL AVENTURA AREQUIPA</t>
  </si>
  <si>
    <t>MAKRO AREQUIPA 2</t>
  </si>
  <si>
    <t>REAL PLAZA NUEVO CHIMBOTE</t>
  </si>
  <si>
    <t>REST. PERROQUET</t>
  </si>
  <si>
    <t>MALL AVENTURA SAN JUAN</t>
  </si>
  <si>
    <t>PLAZA VEA ALFONSO UGARTE</t>
  </si>
  <si>
    <t>CALLE SAN JOSÉ 123</t>
  </si>
  <si>
    <t>HOTEL BELMOND</t>
  </si>
  <si>
    <t>MAKRO ZÁRATE</t>
  </si>
  <si>
    <t>BERNINI 480</t>
  </si>
  <si>
    <t>PROMART ICA</t>
  </si>
  <si>
    <t>MAKRO CUSCO</t>
  </si>
  <si>
    <t>PLAZA VEA CC MOQUEGUA</t>
  </si>
  <si>
    <t>PLAZA VEA VIV. BENAVIDES</t>
  </si>
  <si>
    <t>C.C. AREQUIPA CENTER</t>
  </si>
  <si>
    <t>OVALO GUTIERREZ</t>
  </si>
  <si>
    <t>PLAZA VEA CHIMBOTE</t>
  </si>
  <si>
    <t>PLAZA VEA MERCADERES</t>
  </si>
  <si>
    <t>WASHINGTON 863 CERCADO DE LIMA</t>
  </si>
  <si>
    <t>PLAZA VEA MOLINA PLAZA</t>
  </si>
  <si>
    <t>MALL AVENTURA SANTA ANITA</t>
  </si>
  <si>
    <t>ADP OPERACION TARAPOTO</t>
  </si>
  <si>
    <t>PLAZA VEA EL CORTIJO</t>
  </si>
  <si>
    <t>MAKRO CHICLAYO</t>
  </si>
  <si>
    <t>MARCAN POD</t>
  </si>
  <si>
    <t>NUCLEO MEGA MIC</t>
  </si>
  <si>
    <t>PLAZA VEA SULLANA</t>
  </si>
  <si>
    <t>REAL PLAZA GUARDIA CIVIL</t>
  </si>
  <si>
    <t>OPEN PLAZA PUCALLPA</t>
  </si>
  <si>
    <t>QUINDE CAJAMARCA</t>
  </si>
  <si>
    <t>MAKRO CHINCHA</t>
  </si>
  <si>
    <t>MAKRO HUANCAYO</t>
  </si>
  <si>
    <t>NUCLEO MEGA MIC SUR</t>
  </si>
  <si>
    <t>RIVERO</t>
  </si>
  <si>
    <t>FUNDACION FAUCETT</t>
  </si>
  <si>
    <t>PLAZA VEA SJL</t>
  </si>
  <si>
    <t>CORPAC CUSCO</t>
  </si>
  <si>
    <t>SANNA II</t>
  </si>
  <si>
    <t>ABANCAY</t>
  </si>
  <si>
    <t>COMERCIAL</t>
  </si>
  <si>
    <t>CLINICA INTERNACIONAL EL POLO</t>
  </si>
  <si>
    <t>LA RAMBLA BRASIL</t>
  </si>
  <si>
    <t>PLAZA VEA PLAZA CENTER REX</t>
  </si>
  <si>
    <t>SUBTERRANEO SWISSOTEL</t>
  </si>
  <si>
    <t>MAKRO PIURA 2</t>
  </si>
  <si>
    <t>REAL PLAZA SANTA CLARA</t>
  </si>
  <si>
    <t>PLAZA DEL SOL PIURA</t>
  </si>
  <si>
    <t>MARISCAL CASTILLA 121</t>
  </si>
  <si>
    <t>MAKRO SANTA ANITA</t>
  </si>
  <si>
    <t>PLAZA VEA LA PAZ</t>
  </si>
  <si>
    <t>REAL PLAZA AREQUIPA</t>
  </si>
  <si>
    <t>TIME SURCO</t>
  </si>
  <si>
    <t>ALCIDES CARRION 524</t>
  </si>
  <si>
    <t>METRO PEDRO MIOTTA</t>
  </si>
  <si>
    <t>REAL PLAZA HUANUCO</t>
  </si>
  <si>
    <t>MEGAPLAZA CHIMBOTE</t>
  </si>
  <si>
    <t>ADP OPERACION IQUITOS</t>
  </si>
  <si>
    <t>MAKRO CALLAO</t>
  </si>
  <si>
    <t>REAL PLAZA TARAPOTO</t>
  </si>
  <si>
    <t>PROMART ATE</t>
  </si>
  <si>
    <t>OPEN PLAZA HUANCAYO</t>
  </si>
  <si>
    <t>CLINICA JAVIER PRADO</t>
  </si>
  <si>
    <t>AAP AYACUCHO</t>
  </si>
  <si>
    <t>LIBERTADORES</t>
  </si>
  <si>
    <t>PLANEAMIENTO Y CONTROL DE GESTIÓN</t>
  </si>
  <si>
    <t>ADP OPERACION TALARA</t>
  </si>
  <si>
    <t>MAKRO HUAYLAS</t>
  </si>
  <si>
    <t>REAL PLAZA SULLANA</t>
  </si>
  <si>
    <t>OPEN PLAZA ATOCONGO</t>
  </si>
  <si>
    <t>OUTLET LURIN</t>
  </si>
  <si>
    <t>TORRE EL ARTE</t>
  </si>
  <si>
    <t>PLAZA VEA PAITA</t>
  </si>
  <si>
    <t>VIA MIX COLONIAL</t>
  </si>
  <si>
    <t>MEGAPLAZA CHORRILLOS</t>
  </si>
  <si>
    <t>JUAN DE ARONA II</t>
  </si>
  <si>
    <t>SAGA DE MIRAFLORES</t>
  </si>
  <si>
    <t>MEGAPLAZA VILLA EL SALVADOR 2</t>
  </si>
  <si>
    <t>CLINICA RICARDO PALMA (EDIFICIO ESTACIONAMIENTOS)</t>
  </si>
  <si>
    <t>REAL PLAZA CAJAMARCA</t>
  </si>
  <si>
    <t>PLAZA VEA KIO</t>
  </si>
  <si>
    <t>REAL PLAZA JULIACA</t>
  </si>
  <si>
    <t>ADP OPERACION TRUJILLO</t>
  </si>
  <si>
    <t>REAL PLAZA CUSCO</t>
  </si>
  <si>
    <t>EDIFICIO PARDO Y ALIAGA</t>
  </si>
  <si>
    <t>PLAZA VEA CC TUMBES</t>
  </si>
  <si>
    <t>REAL PLAZA PUCALLPA</t>
  </si>
  <si>
    <t>STRIP CENTER SANTA CATALINA/VILLARAN</t>
  </si>
  <si>
    <t>POWER CENTER KM40</t>
  </si>
  <si>
    <t>PLAZA VEA ICA</t>
  </si>
  <si>
    <t>MARKETING</t>
  </si>
  <si>
    <t>CAPACITACION Y DESARROLLO</t>
  </si>
  <si>
    <t>LEGAL</t>
  </si>
  <si>
    <t>MANUEL BAÑON</t>
  </si>
  <si>
    <t>PLAZA VEA CC TALARA</t>
  </si>
  <si>
    <t>ADP OPERACION PISCO</t>
  </si>
  <si>
    <t>CLINICA JAVIER PRADO II</t>
  </si>
  <si>
    <t>MALL AVENTURA IQUITOS</t>
  </si>
  <si>
    <t>AAP PUERTO MALDONADO</t>
  </si>
  <si>
    <t>MAKRO HUACHO</t>
  </si>
  <si>
    <t>SSOMA</t>
  </si>
  <si>
    <t>WONG CHACARILLA</t>
  </si>
  <si>
    <t>PLAZA VEA PRIMAVERA</t>
  </si>
  <si>
    <t>PLAZA VEA AREQUIPA</t>
  </si>
  <si>
    <t>MIRAFLORES</t>
  </si>
  <si>
    <t>OPEN PLAZA TRUJILLO</t>
  </si>
  <si>
    <t>ADP OPERACION PUCALLPA</t>
  </si>
  <si>
    <t>PLAZA VEA CHACARERO</t>
  </si>
  <si>
    <t>MAKRO PIURA</t>
  </si>
  <si>
    <t>PLAZA VEA CC LURIN</t>
  </si>
  <si>
    <t>PLAZA VEA CC TARAPOTO</t>
  </si>
  <si>
    <t>RIPLEY MIRAFLORES</t>
  </si>
  <si>
    <t>MAKRO CAÑETE</t>
  </si>
  <si>
    <t>ADP OPERACION PIURA</t>
  </si>
  <si>
    <t>AAP JULIACA</t>
  </si>
  <si>
    <t>BIENESTAR SOCIAL</t>
  </si>
  <si>
    <t>CALLE SIGLO XX 218</t>
  </si>
  <si>
    <t>PLAZA VEA CHACHI AYACUCHO</t>
  </si>
  <si>
    <t>AAP TACNA</t>
  </si>
  <si>
    <t>PLAZA VEA CC PUENTE PIEDRA</t>
  </si>
  <si>
    <t>BOULEVARD DE ASIA</t>
  </si>
  <si>
    <t>MORAL 205</t>
  </si>
  <si>
    <t>RECLUTAMIENTO Y SELECCIÓN</t>
  </si>
  <si>
    <t>CARPACCIO</t>
  </si>
  <si>
    <t>MEGAPLAZA BARRANCA</t>
  </si>
  <si>
    <t>ADP OPERACION CAJAMARCA</t>
  </si>
  <si>
    <t>PARQUE NORTE 700</t>
  </si>
  <si>
    <t>CAMINO REAL</t>
  </si>
  <si>
    <t>PROMART LA MOLINA</t>
  </si>
  <si>
    <t>PLAZA VEA COLONIAL</t>
  </si>
  <si>
    <t>ADP OPERACION CHICLAYO</t>
  </si>
  <si>
    <t>PLAZA VEA CUZCO QOYUR</t>
  </si>
  <si>
    <t>MEGAPLAZA JAEN</t>
  </si>
  <si>
    <t>BOULEVARD PUNTA MAR</t>
  </si>
  <si>
    <t>ADP OPERACION TUMBES</t>
  </si>
  <si>
    <t>MAKRO SAN JUAN DE MIRAFLORES</t>
  </si>
  <si>
    <t>PLAZA VEA VIV. 2 DE MAYO</t>
  </si>
  <si>
    <t>TORRE EL PARQUE</t>
  </si>
  <si>
    <t>GUARDIA CIVIL 237</t>
  </si>
  <si>
    <t>EL DERBY 155</t>
  </si>
  <si>
    <t>MAKRO AREQUIPA</t>
  </si>
  <si>
    <t>ALIAGA 410</t>
  </si>
  <si>
    <t>ADP OPERACION ANTA</t>
  </si>
  <si>
    <t>DASSO</t>
  </si>
  <si>
    <t>CLINICA MONTESUR</t>
  </si>
  <si>
    <t>ADP OPERACION CHACHAPOYAS</t>
  </si>
  <si>
    <t>PLAZA VEA VIV. LIBERTADORES</t>
  </si>
  <si>
    <t>PLAZA VEA CC ILO</t>
  </si>
  <si>
    <t>PLAZA VEA CC PUNO</t>
  </si>
  <si>
    <t>MEGAPLAZA HUARAL</t>
  </si>
  <si>
    <t>MARCAN ROOSEVELT 6000</t>
  </si>
  <si>
    <t>TESORERIA</t>
  </si>
  <si>
    <t>PLAZA VEA DASSO</t>
  </si>
  <si>
    <t>METRO EMANCIPACION</t>
  </si>
  <si>
    <t>PLAZA VEA CHACLACAYO</t>
  </si>
  <si>
    <t>PLAZA VEA CHOSICA</t>
  </si>
  <si>
    <t>IGNACIO MERINO 1839</t>
  </si>
  <si>
    <t>PLAZA VEA ACHO</t>
  </si>
  <si>
    <t>ESPAÑA 557</t>
  </si>
  <si>
    <t>CANAVAL Y MOREYRA 505</t>
  </si>
  <si>
    <t>PLAZA VEA CC TACNA</t>
  </si>
  <si>
    <t>Cargo</t>
  </si>
  <si>
    <t>Total</t>
  </si>
  <si>
    <t>Vencidos</t>
  </si>
  <si>
    <t>Pendientes</t>
  </si>
  <si>
    <t>Truncos</t>
  </si>
  <si>
    <t>META 2025</t>
  </si>
  <si>
    <t>COMENTARIO PARA EVITAR INDEMNIZACION</t>
  </si>
  <si>
    <t>-</t>
  </si>
  <si>
    <t>Codigo</t>
  </si>
  <si>
    <t>PCES.20/03/0012/0007</t>
  </si>
  <si>
    <t>PCES.20/03/0052/0041</t>
  </si>
  <si>
    <t>PCES.20/03/0016/0002</t>
  </si>
  <si>
    <t>PCES.20/03/0011/0003</t>
  </si>
  <si>
    <t>PCES.20/03/0011/0005</t>
  </si>
  <si>
    <t>PCES.20/03/0051/0011</t>
  </si>
  <si>
    <t>PCES.20/03/0052/0049</t>
  </si>
  <si>
    <t>PCES.20/03/0012/0006</t>
  </si>
  <si>
    <t>PCES.20/03/0012/0012</t>
  </si>
  <si>
    <t>PCES.20/03/0004/0001</t>
  </si>
  <si>
    <t>PCES.20/03/0013/0010</t>
  </si>
  <si>
    <t>PCES.20/03/0011/0002</t>
  </si>
  <si>
    <t>PCES.20/03/0012/0005</t>
  </si>
  <si>
    <t>PCES.20/03/0052/0027</t>
  </si>
  <si>
    <t>PCES.20/03/0035/0005</t>
  </si>
  <si>
    <t>PCES.20/03/0012/0001</t>
  </si>
  <si>
    <t>PCES.20/03/0035/0003</t>
  </si>
  <si>
    <t>PCES.20/03/0031/0001</t>
  </si>
  <si>
    <t>PCES.20/03/0013/0002</t>
  </si>
  <si>
    <t>PCES.20/03/0001/0001</t>
  </si>
  <si>
    <t>PCES.20/03/0046/0020</t>
  </si>
  <si>
    <t>PCES.20/03/0052/0012</t>
  </si>
  <si>
    <t>PCES.20/03/0061/0001</t>
  </si>
  <si>
    <t>PCES.20/03/0052/0034</t>
  </si>
  <si>
    <t>PCES.20/03/0002/0001</t>
  </si>
  <si>
    <t>PCES.20/03/0035/0004</t>
  </si>
  <si>
    <t>PCES.20/03/0013/0014</t>
  </si>
  <si>
    <t>PCES.20/03/0052/0040</t>
  </si>
  <si>
    <t>PCES.20/03/0055/0001</t>
  </si>
  <si>
    <t>PCES.20/03/0046/0003</t>
  </si>
  <si>
    <t>PCES.20/03/0052/0035</t>
  </si>
  <si>
    <t>PCES.20/03/0052/0029</t>
  </si>
  <si>
    <t>PCES.20/03/0052/0003</t>
  </si>
  <si>
    <t>PCES.20/03/0013/0003</t>
  </si>
  <si>
    <t>PCES.20/03/0052/0031</t>
  </si>
  <si>
    <t>PCES.20/03/0012/0003</t>
  </si>
  <si>
    <t>PCES.20/03/0055/0002</t>
  </si>
  <si>
    <t>PCES.20/03/0052/0048</t>
  </si>
  <si>
    <t>PCES.20/03/0051/0013</t>
  </si>
  <si>
    <t>PCES.20/03/0052/0044</t>
  </si>
  <si>
    <t>PCES.20/03/0055/0004</t>
  </si>
  <si>
    <t>PCES.20/03/0052/0019</t>
  </si>
  <si>
    <t>PCES.20/03/0052/0054</t>
  </si>
  <si>
    <t>PCES.20/03/0013/0009</t>
  </si>
  <si>
    <t>PCES.20/03/0052/0023</t>
  </si>
  <si>
    <t>PCES.20/03/0051/0010</t>
  </si>
  <si>
    <t>PCES.20/03/0001/0002</t>
  </si>
  <si>
    <t>PCES.20/03/0046/0022</t>
  </si>
  <si>
    <t>PCES.20/03/0046/0010</t>
  </si>
  <si>
    <t>PCES.20/03/0052/0002</t>
  </si>
  <si>
    <t>PCES.20/03/0012/0008</t>
  </si>
  <si>
    <t>PCES.20/03/0052/0004</t>
  </si>
  <si>
    <t>PCES.20/03/0013/0007</t>
  </si>
  <si>
    <t>PCES.20/03/0047/0002</t>
  </si>
  <si>
    <t>PCES.20/03/0046/0006</t>
  </si>
  <si>
    <t>PCES.20/03/0013/0011</t>
  </si>
  <si>
    <t>PCES.20/03/0013/0013</t>
  </si>
  <si>
    <t>PCES.20/03/0046/0009</t>
  </si>
  <si>
    <t>PCES.20/03/0051/0007</t>
  </si>
  <si>
    <t>PCES.20/03/0013/0005</t>
  </si>
  <si>
    <t>PCES.20/03/0011/0006</t>
  </si>
  <si>
    <t>PCES.20/03/0052/0032</t>
  </si>
  <si>
    <t>PCES.20/03/0012/0010</t>
  </si>
  <si>
    <t>PCES.20/03/0009/0001</t>
  </si>
  <si>
    <t>PCES.20/03/0052/0047</t>
  </si>
  <si>
    <t>PCES.20/03/0012/0004</t>
  </si>
  <si>
    <t>PCES.20/03/0052/0060</t>
  </si>
  <si>
    <t>PCES.20/03/0013/0012</t>
  </si>
  <si>
    <t>PCES.20/03/0013/0006</t>
  </si>
  <si>
    <t>PCES.20/03/0053/0004</t>
  </si>
  <si>
    <t>PCES.20/03/0039/0001</t>
  </si>
  <si>
    <t>PCES.20/03/0051/0003</t>
  </si>
  <si>
    <t>PCES.20/03/0056/0005</t>
  </si>
  <si>
    <t>PCES.20/03/0046/0007</t>
  </si>
  <si>
    <t>PCES.20/03/0046/0015</t>
  </si>
  <si>
    <t>PCES.20/03/0046/0013</t>
  </si>
  <si>
    <t>PCES.20/03/0039/0003</t>
  </si>
  <si>
    <t>PCES.20/03/0052/0016</t>
  </si>
  <si>
    <t>PCES.20/03/0052/0006</t>
  </si>
  <si>
    <t>PCES.20/03/0013/0001</t>
  </si>
  <si>
    <t>PCES.20/03/0041/0002</t>
  </si>
  <si>
    <t>PCES.20/03/0012/0013</t>
  </si>
  <si>
    <t>PCES.20/03/0056/0003</t>
  </si>
  <si>
    <t>PCES.20/03/0053/0003</t>
  </si>
  <si>
    <t>PCES.20/03/0046/0023</t>
  </si>
  <si>
    <t>PCES.20/03/0051/0004</t>
  </si>
  <si>
    <t>PCES.20/03/0053/0005</t>
  </si>
  <si>
    <t>PCES.20/03/0052/0039</t>
  </si>
  <si>
    <t>PCES.20/03/0046/0016</t>
  </si>
  <si>
    <t>PCES.20/03/0056/0004</t>
  </si>
  <si>
    <t>PCES.20/03/0046/0017</t>
  </si>
  <si>
    <t>PCES.20/03/0052/0018</t>
  </si>
  <si>
    <t>PCES.20/03/0052/0026</t>
  </si>
  <si>
    <t>PCES.20/03/0052/0030</t>
  </si>
  <si>
    <t>PCES.20/03/0052/0013</t>
  </si>
  <si>
    <t>PCES.20/03/0052/0058</t>
  </si>
  <si>
    <t>PCES.20/03/0053/0002</t>
  </si>
  <si>
    <t>PCES.20/03/0042/0007</t>
  </si>
  <si>
    <t>PCES.20/03/0052/0014</t>
  </si>
  <si>
    <t>PCES.20/03/0046/0005</t>
  </si>
  <si>
    <t>PCES.20/03/0047/0004</t>
  </si>
  <si>
    <t>PCES.20/03/0052/0045</t>
  </si>
  <si>
    <t>PCES.20/03/0051/0006</t>
  </si>
  <si>
    <t>PCES.20/03/0011/0004</t>
  </si>
  <si>
    <t>PCES.20/03/0027/0001</t>
  </si>
  <si>
    <t>PCES.20/03/0046/0012</t>
  </si>
  <si>
    <t>PCES.20/03/0046/0011</t>
  </si>
  <si>
    <t>PCES.20/03/0052/0024</t>
  </si>
  <si>
    <t>PCES.20/03/0052/0021</t>
  </si>
  <si>
    <t>PCES.20/03/0001/0003</t>
  </si>
  <si>
    <t>PCES.20/03/0031/0002</t>
  </si>
  <si>
    <t>PCES.20/03/0046/0018</t>
  </si>
  <si>
    <t>PCES.20/03/0052/0057</t>
  </si>
  <si>
    <t>PCES.20/03/0051/0016</t>
  </si>
  <si>
    <t>PCES.20/03/0016/0001</t>
  </si>
  <si>
    <t>PCES.20/03/0046/0002</t>
  </si>
  <si>
    <t>PCES.20/03/0052/0033</t>
  </si>
  <si>
    <t>PCES.20/03/0051/0001</t>
  </si>
  <si>
    <t>PCES.20/03/0047/0001</t>
  </si>
  <si>
    <t>PCES.20/03/0013/0004</t>
  </si>
  <si>
    <t>PCES.20/03/0051/0008</t>
  </si>
  <si>
    <t>PCES.20/03/0061/0006</t>
  </si>
  <si>
    <t>PCES.20/03/0042/0002</t>
  </si>
  <si>
    <t>PCES.20/03/0046/0001</t>
  </si>
  <si>
    <t>PCES.20/03/0051/0019</t>
  </si>
  <si>
    <t>PCES.20/03/0056/0001</t>
  </si>
  <si>
    <t>PCES.20/03/0011/0007</t>
  </si>
  <si>
    <t>PCES.20/03/0042/0004</t>
  </si>
  <si>
    <t>PCES.20/03/0052/0009</t>
  </si>
  <si>
    <t>PCES.20/03/0046/0019</t>
  </si>
  <si>
    <t>PCES.20/03/0051/0017</t>
  </si>
  <si>
    <t>PCES.20/03/0011/0001</t>
  </si>
  <si>
    <t>PCES.20/03/0052/0025</t>
  </si>
  <si>
    <t>PCES.20/03/0061/0003</t>
  </si>
  <si>
    <t>PCES.20/03/0010/0001</t>
  </si>
  <si>
    <t>PCES.20/03/0061/0002</t>
  </si>
  <si>
    <t>PCES.20/03/0004/0002</t>
  </si>
  <si>
    <t>PCES.20/03/0051/0002</t>
  </si>
  <si>
    <t>PCES.20/03/0052/0050</t>
  </si>
  <si>
    <t>PCES.20/03/0051/0009</t>
  </si>
  <si>
    <t>PCES.20/03/0042/0005</t>
  </si>
  <si>
    <t>PCES.20/03/0051/0005</t>
  </si>
  <si>
    <t>PCES.20/03/0052/0056</t>
  </si>
  <si>
    <t>PCES.20/03/0051/0014</t>
  </si>
  <si>
    <t>PCES.20/03/0052/0015</t>
  </si>
  <si>
    <t>PCES.20/03/0052/0059</t>
  </si>
  <si>
    <t>PCES.20/03/0042/0010</t>
  </si>
  <si>
    <t>PCES.20/03/0053/0001</t>
  </si>
  <si>
    <t>PCES.20/03/0041/0004</t>
  </si>
  <si>
    <t>PCES.20/03/0046/0014</t>
  </si>
  <si>
    <t>PCES.20/03/0012/0002</t>
  </si>
  <si>
    <t>PCES.20/03/0052/0020</t>
  </si>
  <si>
    <t>PCES.20/03/0052/0001</t>
  </si>
  <si>
    <t>PCES.20/03/0011/0008</t>
  </si>
  <si>
    <t>PCES.20/03/0042/0003</t>
  </si>
  <si>
    <t>PCES.20/03/0052/0007</t>
  </si>
  <si>
    <t>PCES.20/03/0046/0008</t>
  </si>
  <si>
    <t>PCES.20/03/0052/0017</t>
  </si>
  <si>
    <t>PCES.20/03/0052/0055</t>
  </si>
  <si>
    <t>PCES.20/03/0009/0002</t>
  </si>
  <si>
    <t>PCES.20/03/0046/0021</t>
  </si>
  <si>
    <t>PCES.20/03/0042/0011</t>
  </si>
  <si>
    <t>PCES.20/03/0041/0003</t>
  </si>
  <si>
    <t>PCES.20/03/0052/0061</t>
  </si>
  <si>
    <t>PCES.20/03/0052/0051</t>
  </si>
  <si>
    <t>PCES.20/03/0041/0005</t>
  </si>
  <si>
    <t>PCES.20/03/0051/0018</t>
  </si>
  <si>
    <t>PCES.20/03/0052/0043</t>
  </si>
  <si>
    <t>PCES.20/03/0035/0002</t>
  </si>
  <si>
    <t>PCES.20/03/0061/0005</t>
  </si>
  <si>
    <t>PCES.20/03/0042/0001</t>
  </si>
  <si>
    <t>PCES.20/03/0056/0002</t>
  </si>
  <si>
    <t>PCES.20/03/0052/0011</t>
  </si>
  <si>
    <t>PCES.20/03/0042/0012</t>
  </si>
  <si>
    <t>PCES.20/03/0052/0052</t>
  </si>
  <si>
    <t>PCES.20/03/0061/0007</t>
  </si>
  <si>
    <t>PCES.20/03/0052/0005</t>
  </si>
  <si>
    <t>PCES.20/03/0042/0006</t>
  </si>
  <si>
    <t>PCES.20/03/0052/0036</t>
  </si>
  <si>
    <t>PCES.20/03/0034/0001</t>
  </si>
  <si>
    <t>PCES.20/03/0046/0004</t>
  </si>
  <si>
    <t>PCES.20/03/0042/0008</t>
  </si>
  <si>
    <t>PCES.20/03/0042/0009</t>
  </si>
  <si>
    <t>PCES.20/03/0052/0037</t>
  </si>
  <si>
    <t>PCES.20/03/0052/0042</t>
  </si>
  <si>
    <t>PCES.20/03/0052/0053</t>
  </si>
  <si>
    <t>PCES.20/03/0061/0004</t>
  </si>
  <si>
    <t>PCES.20/03/0047/0003</t>
  </si>
  <si>
    <t>PCES.20/03/0052/0008</t>
  </si>
  <si>
    <t>PCES.20/03/0013/0015</t>
  </si>
  <si>
    <t>PCES.20/03/0052/0046</t>
  </si>
  <si>
    <t>PCES.20/03/0052/0010</t>
  </si>
  <si>
    <t>PCES.20/03/0052/0028</t>
  </si>
  <si>
    <t>PCES.20/03/0046/0024</t>
  </si>
  <si>
    <t>PCES.20/03/0052/0022</t>
  </si>
  <si>
    <t>IMPLEMENTACION</t>
  </si>
  <si>
    <t>TI</t>
  </si>
  <si>
    <t>ADM. RH</t>
  </si>
  <si>
    <t>CREDITOS&amp;COBRANZAS</t>
  </si>
  <si>
    <t>CLIMA CULTURA / COMUNICACION INTERNA</t>
  </si>
  <si>
    <t>APPARKA APP</t>
  </si>
  <si>
    <t>PCES.20/03/0041/0001</t>
  </si>
  <si>
    <t>COMENTARIOS PARA CUMPLIMIENTO META 2026</t>
  </si>
  <si>
    <t>GERENCIA ADM Y FINANZAS</t>
  </si>
  <si>
    <t>ESTANDARIZACION Y EXCELENCIA OPERATIVA</t>
  </si>
  <si>
    <t>Categoria</t>
  </si>
  <si>
    <t>OPERATIVOS</t>
  </si>
  <si>
    <t>SUPERVISORES</t>
  </si>
  <si>
    <t>BACK OFFICE</t>
  </si>
  <si>
    <t>HC</t>
  </si>
  <si>
    <t>Vac. Vencidas</t>
  </si>
  <si>
    <t>Vac. Pendientes</t>
  </si>
  <si>
    <t>% Gestión</t>
  </si>
  <si>
    <t>Avance de programación con adicionales</t>
  </si>
  <si>
    <t>Pendiente por programar</t>
  </si>
  <si>
    <t>COMERCIAL Y DESARROLLO</t>
  </si>
  <si>
    <t>NUCLEO COMERCIAL Y VP</t>
  </si>
  <si>
    <t>NUCLEO MEGA Y MICRO</t>
  </si>
  <si>
    <t>Total General</t>
  </si>
  <si>
    <t>Gerencias</t>
  </si>
  <si>
    <t>Gerencia</t>
  </si>
  <si>
    <t>PCES.20/03/0036</t>
  </si>
  <si>
    <t>PCES.20/02/0045</t>
  </si>
  <si>
    <t>PCES.20/03/0024</t>
  </si>
  <si>
    <t>PCES.20/03/0060</t>
  </si>
  <si>
    <t>PCES.20/02/0035</t>
  </si>
  <si>
    <t>PCES.20/03/0021</t>
  </si>
  <si>
    <t>PCES.20/03/0022</t>
  </si>
  <si>
    <t>PCES.20/02/0038</t>
  </si>
  <si>
    <t>PCES.20/02/0028</t>
  </si>
  <si>
    <t>PCES.20/02/0041</t>
  </si>
  <si>
    <t>PCES.20/03/0015</t>
  </si>
  <si>
    <t>PCES.20/02/0040</t>
  </si>
  <si>
    <t>PCES.20/03/0008</t>
  </si>
  <si>
    <t>PCES.20/02/0019</t>
  </si>
  <si>
    <t>PCES.20/03/0044</t>
  </si>
  <si>
    <t>PCES.20/01/0001</t>
  </si>
  <si>
    <t>PCES.20/03/0014</t>
  </si>
  <si>
    <t>PCES.20/02/0008</t>
  </si>
  <si>
    <t>PCES.20/02/0012</t>
  </si>
  <si>
    <t>PCES.20/01/0006</t>
  </si>
  <si>
    <t>PCES.20/03/0018</t>
  </si>
  <si>
    <t>PCES.20/03/0058</t>
  </si>
  <si>
    <t>PCES.20/01/0005</t>
  </si>
  <si>
    <t>PCES.20/03/0050</t>
  </si>
  <si>
    <t>PCES.20/03/0037</t>
  </si>
  <si>
    <t>PCES.20/03/0019</t>
  </si>
  <si>
    <t>PCES.20/02/0010</t>
  </si>
  <si>
    <t>PCES.20/02/0006</t>
  </si>
  <si>
    <t>PCES.20/03/0023</t>
  </si>
  <si>
    <t>PCES.20/04/0005</t>
  </si>
  <si>
    <t>PCES.20/02/0002</t>
  </si>
  <si>
    <t>PCES.20/02/0025</t>
  </si>
  <si>
    <t>PCES.20/03/0049</t>
  </si>
  <si>
    <t>PCES.20/01/0003</t>
  </si>
  <si>
    <t>PCES.20/02/0020</t>
  </si>
  <si>
    <t>PCES.20/02/0015</t>
  </si>
  <si>
    <t>PCES.20/03/0054</t>
  </si>
  <si>
    <t>PCES.20/03/0025</t>
  </si>
  <si>
    <t>PCES.20/02/0029</t>
  </si>
  <si>
    <t>PCES.20/02/0021</t>
  </si>
  <si>
    <t>PCES.20/02/0001</t>
  </si>
  <si>
    <t>PCES.20/02/0024</t>
  </si>
  <si>
    <t>PCES.20/02/0003</t>
  </si>
  <si>
    <t>PCES.20/02/0047</t>
  </si>
  <si>
    <t>PCES.20/04/0001</t>
  </si>
  <si>
    <t>PCES.20/02/0048</t>
  </si>
  <si>
    <t>PCES.20/03/0062</t>
  </si>
  <si>
    <t>PCES.20/03/0045</t>
  </si>
  <si>
    <t>PCES.20/01/0004</t>
  </si>
  <si>
    <t>PCES.20/02/0037</t>
  </si>
  <si>
    <t>PCES.20/02/0009</t>
  </si>
  <si>
    <t>PCES.20/03/0005</t>
  </si>
  <si>
    <t>PCES.20/02/0013</t>
  </si>
  <si>
    <t>PCES.20/03/0028</t>
  </si>
  <si>
    <t>PCES.20/03/0007</t>
  </si>
  <si>
    <t>PCES.20/02/0032</t>
  </si>
  <si>
    <t>PCES.20/03/0030</t>
  </si>
  <si>
    <t>PCES.20/02/0049</t>
  </si>
  <si>
    <t>PCES.20/02/0026</t>
  </si>
  <si>
    <t>PCES.20/02/0017</t>
  </si>
  <si>
    <t>PCES.20/03/0029</t>
  </si>
  <si>
    <t>PCES.20/03/0033</t>
  </si>
  <si>
    <t>PCES.20/03/0038</t>
  </si>
  <si>
    <t>PCES.20/02/0014</t>
  </si>
  <si>
    <t>PCES.20/03/0026</t>
  </si>
  <si>
    <t>PCES.20/03/0040</t>
  </si>
  <si>
    <t>PCES.20/03/0059</t>
  </si>
  <si>
    <t>PCES.20/02/0004</t>
  </si>
  <si>
    <t>PCES.20/02/0027</t>
  </si>
  <si>
    <t>PCES.20/02/0005</t>
  </si>
  <si>
    <t>PCES.20/03/0017</t>
  </si>
  <si>
    <t>PCES.20/02/0022</t>
  </si>
  <si>
    <t>PCES.20/02/0050</t>
  </si>
  <si>
    <t>PCES.20/02/0044</t>
  </si>
  <si>
    <t>PCES.20/02/0034</t>
  </si>
  <si>
    <t>PCES.20/02/0046</t>
  </si>
  <si>
    <t>PCES.20/01/0002</t>
  </si>
  <si>
    <t>PCES.20/02/0016</t>
  </si>
  <si>
    <t>PCES.20/03/0057</t>
  </si>
  <si>
    <t>PCES.20/02/0023</t>
  </si>
  <si>
    <t>PCES.20/03/0048</t>
  </si>
  <si>
    <t>PCES.20/02/0033</t>
  </si>
  <si>
    <t>PCES.20/02/0030</t>
  </si>
  <si>
    <t>PCES.20/02/0052</t>
  </si>
  <si>
    <t>PCES.20/02/0007</t>
  </si>
  <si>
    <t>PCES.20/03/0003</t>
  </si>
  <si>
    <t>PCES.20/02/0053</t>
  </si>
  <si>
    <t>PCES.20/02/0051</t>
  </si>
  <si>
    <t>PCES.20/02/0036</t>
  </si>
  <si>
    <t>GERENCIA</t>
  </si>
  <si>
    <t>ADMINISTRACION Y FINANZAS</t>
  </si>
  <si>
    <t>OPERACIONES</t>
  </si>
  <si>
    <t>TECNOLOGIA E INNOVACION</t>
  </si>
  <si>
    <t>Etiquetas de fila</t>
  </si>
  <si>
    <t>Total general</t>
  </si>
  <si>
    <t>Cuenta de Apellidos y Nombres</t>
  </si>
  <si>
    <t>Suma de Pendientes</t>
  </si>
  <si>
    <t>Suma de Truncos</t>
  </si>
  <si>
    <t>Suma de Total</t>
  </si>
  <si>
    <t>Suma de META 2025</t>
  </si>
  <si>
    <t>Meta_2026</t>
  </si>
  <si>
    <t>DEBE GOZAR 14 DÍAS ANTES DEL 29/03/2026</t>
  </si>
  <si>
    <t>DEBE GOZAR EN EL AÑO UN TOTAL DE 17 DÍAS ANTES DEL 31/12/2026</t>
  </si>
  <si>
    <t>DEBE GOZAR 5 DÍAS ANTES DEL 15/03/2026</t>
  </si>
  <si>
    <t>DEBE GOZAR EN EL AÑO UN TOTAL DE 29 DÍAS ANTES DEL 31/12/2026</t>
  </si>
  <si>
    <t>DEBE GOZAR 6 DÍAS ANTES DEL 17/03/2026</t>
  </si>
  <si>
    <t>DEBE GOZAR EN EL AÑO UN TOTAL DE 30 DÍAS ANTES DEL 31/12/2026</t>
  </si>
  <si>
    <t>DEBE GOZAR 5 DÍAS ANTES DEL 11/03/2026</t>
  </si>
  <si>
    <t>DEBE GOZAR 6 DÍAS ANTES DEL 19/03/2026</t>
  </si>
  <si>
    <t>DEBE GOZAR 4 DÍAS ANTES DEL 01/03/2026</t>
  </si>
  <si>
    <t>DEBE GOZAR 3 DÍAS ANTES DEL 02/03/2026</t>
  </si>
  <si>
    <t>DEBE GOZAR EN EL AÑO UN TOTAL DE 28 DÍAS ANTES DEL 31/12/2026</t>
  </si>
  <si>
    <t>DEBE GOZAR 1 DÍAS ANTES DEL 13/01/2026</t>
  </si>
  <si>
    <t>DEBE GOZAR 4 DÍAS ANTES DEL 26/03/2026</t>
  </si>
  <si>
    <t>DEBE GOZAR EN EL AÑO UN TOTAL DE 27 DÍAS ANTES DEL 31/12/2026</t>
  </si>
  <si>
    <t>DEBE GOZAR 1 DÍAS ANTES DEL 21/03/2026</t>
  </si>
  <si>
    <t>DEBE GOZAR EN EL AÑO UN TOTAL DE 25 DÍAS ANTES DEL 31/12/2026</t>
  </si>
  <si>
    <t>DEBE GOZAR 5 DÍAS ANTES DEL 14/03/2026</t>
  </si>
  <si>
    <t>DEBE GOZAR 3 DÍAS ANTES DEL 06/02/2026</t>
  </si>
  <si>
    <t>DEBE GOZAR 4 DÍAS ANTES DEL 17/03/2026</t>
  </si>
  <si>
    <t>DEBE GOZAR 1 DÍAS ANTES DEL 16/01/2026</t>
  </si>
  <si>
    <t>DEBE GOZAR 3 DÍAS ANTES DEL 15/02/2026</t>
  </si>
  <si>
    <t>DEBE GOZAR 14 DÍAS ANTES DEL 12/03/2026</t>
  </si>
  <si>
    <t>DEBE GOZAR EN EL AÑO UN TOTAL DE 38 DÍAS ANTES DEL 31/12/2026</t>
  </si>
  <si>
    <t>DEBE GOZAR 2 DÍAS ANTES DEL 20/02/2026</t>
  </si>
  <si>
    <t>DEBE GOZAR 5 DÍAS ANTES DEL 17/03/2026</t>
  </si>
  <si>
    <t>DEBE GOZAR 1 DÍAS ANTES DEL 19/03/2026</t>
  </si>
  <si>
    <t>DEBE GOZAR 4 DÍAS ANTES DEL 22/02/2026</t>
  </si>
  <si>
    <t>DEBE GOZAR 7 DÍAS ANTES DEL 19/03/2026</t>
  </si>
  <si>
    <t>DEBE GOZAR EN EL AÑO UN TOTAL DE 31 DÍAS ANTES DEL 31/12/2026</t>
  </si>
  <si>
    <t>DEBE GOZAR 4 DÍAS ANTES DEL 21/02/2026</t>
  </si>
  <si>
    <t>DEBE GOZAR 1 DÍAS ANTES DEL 04/01/2026</t>
  </si>
  <si>
    <t>DEBE GOZAR 4 DÍAS ANTES DEL 25/02/2026</t>
  </si>
  <si>
    <t>DEBE GOZAR 6 DÍAS ANTES DEL 12/03/2026</t>
  </si>
  <si>
    <t>DEBE GOZAR 4 DÍAS ANTES DEL 20/02/2026</t>
  </si>
  <si>
    <t>DEBE GOZAR 6 DÍAS ANTES DEL 23/03/2026</t>
  </si>
  <si>
    <t>DEBE GOZAR 4 DÍAS ANTES DEL 26/02/2026</t>
  </si>
  <si>
    <t>DEBE GOZAR 1 DÍAS ANTES DEL 20/01/2026</t>
  </si>
  <si>
    <t>DEBE GOZAR 2 DÍAS ANTES DEL 31/01/2026</t>
  </si>
  <si>
    <t>DEBE GOZAR 1 DÍAS ANTES DEL 11/01/2026</t>
  </si>
  <si>
    <t>DEBE GOZAR 2 DÍAS ANTES DEL 27/01/2026</t>
  </si>
  <si>
    <t>DEBE GOZAR 3 DÍAS ANTES DEL 11/02/2026</t>
  </si>
  <si>
    <t>DEBE GOZAR EN EL AÑO UN TOTAL DE 53 DÍAS ANTES DEL 31/12/2026</t>
  </si>
  <si>
    <t>DEBE GOZAR 6 DÍAS ANTES DEL 13/03/2026</t>
  </si>
  <si>
    <t>DEBE GOZAR 1 DÍAS ANTES DEL 14/01/2026</t>
  </si>
  <si>
    <t>DEBE GOZAR 2 DÍAS ANTES DEL 29/01/2026</t>
  </si>
  <si>
    <t>DEBE GOZAR 5 DÍAS ANTES DEL 07/03/2026</t>
  </si>
  <si>
    <t>DEBE GOZAR 4 DÍAS ANTES DEL 09/03/2026</t>
  </si>
  <si>
    <t>DEBE GOZAR 5 DÍAS ANTES DEL 28/02/2026</t>
  </si>
  <si>
    <t>DEBE GOZAR EN EL AÑO UN TOTAL DE 9 DÍAS ANTES DEL 31/12/2026</t>
  </si>
  <si>
    <t>DEBE GOZAR 5 DÍAS ANTES DEL 20/03/2026</t>
  </si>
  <si>
    <t>DEBE GOZAR 5 DÍAS ANTES DEL 21/03/2026</t>
  </si>
  <si>
    <t>DEBE GOZAR 4 DÍAS ANTES DEL 18/02/2026</t>
  </si>
  <si>
    <t>DEBE GOZAR 1 DÍAS ANTES DEL 13/03/2026</t>
  </si>
  <si>
    <t>DEBE GOZAR EN EL AÑO UN TOTAL DE 26 DÍAS ANTES DEL 31/12/2026</t>
  </si>
  <si>
    <t>DEBE GOZAR 3 DÍAS ANTES DEL 18/02/2026</t>
  </si>
  <si>
    <t>DEBE GOZAR 7 DÍAS ANTES DEL 28/03/2026</t>
  </si>
  <si>
    <t>DEBE GOZAR 6 DÍAS ANTES DEL 15/03/2026</t>
  </si>
  <si>
    <t>DEBE GOZAR 2 DÍAS ANTES DEL 18/02/2026</t>
  </si>
  <si>
    <t>DEBE GOZAR 2 DÍAS ANTES DEL 01/02/2026</t>
  </si>
  <si>
    <t>DEBE GOZAR EN EL AÑO UN TOTAL DE 15 DÍAS ANTES DEL 31/12/2026</t>
  </si>
  <si>
    <t>DEBE GOZAR 1 DÍAS ANTES DEL 29/03/2026</t>
  </si>
  <si>
    <t>DEBE GOZAR EN EL AÑO UN TOTAL DE 24 DÍAS ANTES DEL 31/12/2026</t>
  </si>
  <si>
    <t>DEBE GOZAR 3 DÍAS ANTES DEL 28/02/2026</t>
  </si>
  <si>
    <t>DEBE GOZAR 2 DÍAS ANTES DEL 28/01/2026</t>
  </si>
  <si>
    <t>DEBE GOZAR 2 DÍAS ANTES DEL 08/02/2026</t>
  </si>
  <si>
    <t>DEBE GOZAR 10 DÍAS ANTES DEL 31/01/2026</t>
  </si>
  <si>
    <t>DEBE GOZAR 3 DÍAS ANTES DEL 12/02/2026</t>
  </si>
  <si>
    <t>DEBE GOZAR 4 DÍAS ANTES DEL 22/03/2026</t>
  </si>
  <si>
    <t>DEBE GOZAR 7 DÍAS ANTES DEL 27/03/2026</t>
  </si>
  <si>
    <t>DEBE GOZAR 1 DÍAS ANTES DEL 28/02/2026</t>
  </si>
  <si>
    <t>DEBE GOZAR 4 DÍAS ANTES DEL 27/02/2026</t>
  </si>
  <si>
    <t>DEBE GOZAR 3 DÍAS ANTES DEL 20/03/2026</t>
  </si>
  <si>
    <t>DEBE GOZAR 4 DÍAS ANTES DEL 19/02/2026</t>
  </si>
  <si>
    <t>DEBE GOZAR 5 DÍAS ANTES DEL 10/03/2026</t>
  </si>
  <si>
    <t>DEBE GOZAR 3 DÍAS ANTES DEL 27/02/2026</t>
  </si>
  <si>
    <t>DEBE GOZAR 1 DÍAS ANTES DEL 21/01/2026</t>
  </si>
  <si>
    <t>DEBE GOZAR 5 DÍAS ANTES DEL 02/03/2026</t>
  </si>
  <si>
    <t>DEBE GOZAR 4 DÍAS ANTES DEL 28/03/2026</t>
  </si>
  <si>
    <t>DEBE GOZAR 5 DÍAS ANTES DEL 04/03/2026</t>
  </si>
  <si>
    <t>DEBE GOZAR 1 DÍAS ANTES DEL 31/01/2026</t>
  </si>
  <si>
    <t>DEBE GOZAR 7 DÍAS ANTES DEL 24/03/2026</t>
  </si>
  <si>
    <t>DEBE GOZAR 4 DÍAS ANTES DEL 28/02/2026</t>
  </si>
  <si>
    <t>DEBE GOZAR 1 DÍAS ANTES DEL 15/01/2026</t>
  </si>
  <si>
    <t>DEBE GOZAR 2 DÍAS ANTES DEL 10/02/2026</t>
  </si>
  <si>
    <t>ok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</si>
  <si>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</si>
  <si>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</si>
  <si>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</si>
  <si>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</si>
  <si>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</si>
  <si>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</si>
  <si>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</si>
  <si>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</si>
  <si>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SETIEMBRE</t>
  </si>
  <si>
    <t>OCTUBRE</t>
  </si>
  <si>
    <t>NOVIEMBRE</t>
  </si>
  <si>
    <t>DICIEMBRE</t>
  </si>
  <si>
    <t>Programación</t>
  </si>
  <si>
    <t>TOTAL</t>
  </si>
  <si>
    <t>AVANCE</t>
  </si>
  <si>
    <t>%</t>
  </si>
  <si>
    <t>AVANCE X ACUMULADO</t>
  </si>
  <si>
    <t>Meta SE</t>
  </si>
  <si>
    <t>x</t>
  </si>
  <si>
    <t>Días Pendientes de programación</t>
  </si>
  <si>
    <t>Suma de AVANCE X ACUMULADO</t>
  </si>
  <si>
    <t>Fecha Cese</t>
  </si>
  <si>
    <t>Cambiar de fecha</t>
  </si>
  <si>
    <t>no programado</t>
  </si>
  <si>
    <t>kelly luyo</t>
  </si>
  <si>
    <t>xiomara quispe</t>
  </si>
  <si>
    <t xml:space="preserve">revisar </t>
  </si>
  <si>
    <t>carmen capristan</t>
  </si>
  <si>
    <t>gerson peña</t>
  </si>
  <si>
    <t>rafael</t>
  </si>
  <si>
    <t>joshua arenas</t>
  </si>
  <si>
    <t>Lennin Cortegana</t>
  </si>
  <si>
    <t>Andree Cerron</t>
  </si>
  <si>
    <t>Erli Sialer</t>
  </si>
  <si>
    <t>Diana Inouye</t>
  </si>
  <si>
    <t>Alejandro roca</t>
  </si>
  <si>
    <t>arnold salvador</t>
  </si>
  <si>
    <t>Ayax Guardia</t>
  </si>
  <si>
    <t>james panez</t>
  </si>
  <si>
    <t>carlos huayanca</t>
  </si>
  <si>
    <t>Niel Moreno</t>
  </si>
  <si>
    <t>Aldo Zamudio</t>
  </si>
  <si>
    <t>Suma de Programación</t>
  </si>
  <si>
    <t>Suma de TOTAL2</t>
  </si>
  <si>
    <t>Suma de Meta SE</t>
  </si>
  <si>
    <t>Suma de Días Pendientes de programación</t>
  </si>
  <si>
    <t>Jefe</t>
  </si>
  <si>
    <t>Administrador</t>
  </si>
  <si>
    <t>Diego Uriarte</t>
  </si>
  <si>
    <t>Carmen Capristan</t>
  </si>
  <si>
    <t>Gloria Mora</t>
  </si>
  <si>
    <t>Patricia Vilela</t>
  </si>
  <si>
    <t>Diego Ruiz</t>
  </si>
  <si>
    <t>Rafael Aguirre</t>
  </si>
  <si>
    <t>Rosario Rojas</t>
  </si>
  <si>
    <t>Alfredo Leon</t>
  </si>
  <si>
    <t>Fernando Gomez</t>
  </si>
  <si>
    <t>Ernesto Maldonado</t>
  </si>
  <si>
    <t>Jenny Flores</t>
  </si>
  <si>
    <t>Catherine Chang</t>
  </si>
  <si>
    <t>Mayra Huerta</t>
  </si>
  <si>
    <t>Alicia San Martin</t>
  </si>
  <si>
    <t>Mayra Colan</t>
  </si>
  <si>
    <t>Veronica Benites</t>
  </si>
  <si>
    <t>James Panez</t>
  </si>
  <si>
    <t>Jeffrey Vilchez</t>
  </si>
  <si>
    <t>Gerson Peña</t>
  </si>
  <si>
    <t>Mayte Chira</t>
  </si>
  <si>
    <t>Khristian Alvarez</t>
  </si>
  <si>
    <t>Paul Espinoza</t>
  </si>
  <si>
    <t>Alfredo Vasquez</t>
  </si>
  <si>
    <t>Dorian Pérez</t>
  </si>
  <si>
    <t>Cedano Mendez Carol</t>
  </si>
  <si>
    <t>Walter Dalguer / Harry Torres</t>
  </si>
  <si>
    <t>Cynthia Camacho</t>
  </si>
  <si>
    <t>Xiomara Quispe</t>
  </si>
  <si>
    <t>Alejandra Vega</t>
  </si>
  <si>
    <t>Erick Aguirre</t>
  </si>
  <si>
    <t xml:space="preserve">Diego Velásquez </t>
  </si>
  <si>
    <t>Erick Padilla</t>
  </si>
  <si>
    <t>Ramos Monzon Angela</t>
  </si>
  <si>
    <t>Kelly Luyo</t>
  </si>
  <si>
    <t>Contreras Rojas Everth Gilberth</t>
  </si>
  <si>
    <t>Arnold Salvador</t>
  </si>
  <si>
    <t>Gaby Novoa</t>
  </si>
  <si>
    <t>Huamán Osorio Alexander</t>
  </si>
  <si>
    <t>Marwin Carpio</t>
  </si>
  <si>
    <t>Alejandro Roca</t>
  </si>
  <si>
    <t>Lizeth Taype</t>
  </si>
  <si>
    <t>Dennis Gonzales</t>
  </si>
  <si>
    <t>Marjhory Ramos</t>
  </si>
  <si>
    <t>Jean Carlo Albán</t>
  </si>
  <si>
    <t>Gabriela Gutierrez</t>
  </si>
  <si>
    <t>Cuba Quillahuaman Doris</t>
  </si>
  <si>
    <t>Ruben Apaza</t>
  </si>
  <si>
    <t>Joshua Arenas</t>
  </si>
  <si>
    <t>Evil Yauri</t>
  </si>
  <si>
    <t>Sheyla Mendoza</t>
  </si>
  <si>
    <t>Vanessa Rubina</t>
  </si>
  <si>
    <t>Klelia Garnelo</t>
  </si>
  <si>
    <t>Brenda Magallanes</t>
  </si>
  <si>
    <t>Franco Garcia</t>
  </si>
  <si>
    <t>Roberto Chung</t>
  </si>
  <si>
    <t>Franco Ojeda</t>
  </si>
  <si>
    <t>Susana Olvea</t>
  </si>
  <si>
    <t>Victoria Alarcon</t>
  </si>
  <si>
    <t>Oswaldo Aguirre</t>
  </si>
  <si>
    <t>Maria Estela Guillen</t>
  </si>
  <si>
    <t>Jose Luis Llerena</t>
  </si>
  <si>
    <t>JEFE DE EXCELENCIA OPERATIVA</t>
  </si>
  <si>
    <t>GERENTE DE TECNOLOGIA E INNOVACION</t>
  </si>
  <si>
    <t>SUB GERENTE DE SOLUCIONES TECNOLOGICAS Y PARKING</t>
  </si>
  <si>
    <t>SUB GERENTE DE ESTANDARIZACION Y EXCELENCIA OPERATIVA</t>
  </si>
  <si>
    <t>SUPERVISOR DE EXCELENCIA OPERATIVA</t>
  </si>
  <si>
    <t>COORDINADOR DE EXCELENCIA OPERATIVA Y ATC</t>
  </si>
  <si>
    <t>JEFE DE ATRACCION Y DESARROLLO</t>
  </si>
  <si>
    <t>COORDINADOR DE NEGOCIO – INTERCORP</t>
  </si>
  <si>
    <t>ANALISTA DE CAPACITACION Y DESARROLLO</t>
  </si>
  <si>
    <t>JEFE DE ESTANDARIZACION</t>
  </si>
  <si>
    <t>ANALISTA DE SELECCIÓN OPERATIVOS</t>
  </si>
  <si>
    <t>COORDINADOR DE TESORERIA</t>
  </si>
  <si>
    <t>SUB GERENTE JUNIOR DE NEGOCIOS MEGA Y MICRO</t>
  </si>
  <si>
    <t>ANALISTA DE COMPRAS</t>
  </si>
  <si>
    <t>ASISTENTE DE EXCELENCIA OPERATIVA</t>
  </si>
  <si>
    <t>DISEÑADOR</t>
  </si>
  <si>
    <t>Alejandro Zucca</t>
  </si>
  <si>
    <t>Sabrina Sumary</t>
  </si>
  <si>
    <t>Jorge Senmache</t>
  </si>
  <si>
    <t>Abel Yucra</t>
  </si>
  <si>
    <t>DEBE GOZAR 9 DÍAS ANTES DEL 06/05/2026</t>
  </si>
  <si>
    <t>DEBE GOZAR 10 DÍAS ANTES DEL 02/05/2026</t>
  </si>
  <si>
    <t>DEBE GOZAR 7 DÍAS ANTES DEL 03/04/2026</t>
  </si>
  <si>
    <t>DEBE GOZAR 8 DÍAS ANTES DEL 15/04/2026</t>
  </si>
  <si>
    <t>DEBE GOZAR 1 DÍAS ANTES DEL 23/05/2026</t>
  </si>
  <si>
    <t>DEBE GOZAR 1 DÍAS ANTES DEL 05/04/2026</t>
  </si>
  <si>
    <t>DEBE GOZAR 7 DÍAS ANTES DEL 31/03/2026</t>
  </si>
  <si>
    <t>DEBE GOZAR 9 DÍAS ANTES DEL 04/05/2026</t>
  </si>
  <si>
    <t>DEBE GOZAR 12 DÍAS ANTES DEL 27/05/2026</t>
  </si>
  <si>
    <t>DEBE GOZAR 7 DÍAS ANTES DEL 04/04/2026</t>
  </si>
  <si>
    <t>DEBE GOZAR 8 DÍAS ANTES DEL 16/04/2026</t>
  </si>
  <si>
    <t>DEBE GOZAR 9 DÍAS ANTES DEL 28/04/2026</t>
  </si>
  <si>
    <t>DEBE GOZAR 7 DÍAS ANTES DEL 01/04/2026</t>
  </si>
  <si>
    <t>DEBE GOZAR 11 DÍAS ANTES DEL 14/05/2026</t>
  </si>
  <si>
    <t>DEBE GOZAR 11 DÍAS ANTES DEL 16/05/2026</t>
  </si>
  <si>
    <t>DEBE GOZAR 7 DÍAS ANTES DEL 22/04/2026</t>
  </si>
  <si>
    <t>DEBE GOZAR 6 DÍAS ANTES DEL 10/04/2026</t>
  </si>
  <si>
    <t>DEBE GOZAR 2 DÍAS ANTES DEL 01/05/2026</t>
  </si>
  <si>
    <t>DEBE GOZAR 6 DÍAS ANTES DEL 27/04/2026</t>
  </si>
  <si>
    <t>DEBE GOZAR 7 DÍAS ANTES DEL 05/04/2026</t>
  </si>
  <si>
    <t>DEBE GOZAR 7 DÍAS ANTES DEL 17/04/2026</t>
  </si>
  <si>
    <t>DEBE GOZAR 1 DÍAS ANTES DEL 11/04/2026</t>
  </si>
  <si>
    <t>DEBE GOZAR 6 DÍAS ANTES DEL 31/03/2026</t>
  </si>
  <si>
    <t>DEBE GOZAR 10 DÍAS ANTES DEL 06/05/2026</t>
  </si>
  <si>
    <t>DEBE GOZAR 12 DÍAS ANTES DEL 25/05/2026</t>
  </si>
  <si>
    <t>DEBE GOZAR 11 DÍAS ANTES DEL 20/05/2026</t>
  </si>
  <si>
    <t>DEBE GOZAR 11 DÍAS ANTES DEL 21/05/2026</t>
  </si>
  <si>
    <t>DEBE GOZAR 10 DÍAS ANTES DEL 30/04/2026</t>
  </si>
  <si>
    <t>John Jeri</t>
  </si>
  <si>
    <t>PARDO Y ALIAGA</t>
  </si>
  <si>
    <t>observacion</t>
  </si>
  <si>
    <t>revisa</t>
  </si>
  <si>
    <t>ATENCION AL CLIENTE</t>
  </si>
  <si>
    <t>SUPERVISOR SOPORTE CCTV</t>
  </si>
  <si>
    <t>Meta Esperada Abr</t>
  </si>
  <si>
    <t>Real 
Abr</t>
  </si>
  <si>
    <t>DEBE GOZAR 20 DÍAS ANTES DEL 31/08/2026</t>
  </si>
  <si>
    <t>DEBE GOZAR 18 DÍAS ANTES DEL 15/12/2026</t>
  </si>
  <si>
    <t>DEBE GOZAR 8 DÍAS ANTES DEL 20/06/2026</t>
  </si>
  <si>
    <t>DEBE GOZAR 14 DÍAS ANTES DEL 20/06/2026</t>
  </si>
  <si>
    <t>DEBE GOZAR EN EL AÑO UN TOTAL DE 14 DÍAS ANTES DEL 31/12/2026</t>
  </si>
  <si>
    <t>DEBE GOZAR 15 DÍAS ANTES DEL 02/07/2026</t>
  </si>
  <si>
    <t>DEBE GOZAR EN EL AÑO UN TOTAL DE 11 DÍAS ANTES DEL 31/12/2026</t>
  </si>
  <si>
    <t>DEBE GOZAR 20 DÍAS ANTES DEL 09/10/2026</t>
  </si>
  <si>
    <t>DEBE GOZAR 22 DÍAS ANTES DEL 28/11/2026</t>
  </si>
  <si>
    <t>DEBE GOZAR EN EL AÑO UN TOTAL DE 18 DÍAS ANTES DEL 31/12/2026</t>
  </si>
  <si>
    <t>DEBE GOZAR 23 DÍAS ANTES DEL 01/12/2026</t>
  </si>
  <si>
    <t>DEBE GOZAR 9 DÍAS ANTES DEL 18/06/2026</t>
  </si>
  <si>
    <t>DEBE GOZAR EN EL AÑO UN TOTAL DE 23 DÍAS ANTES DEL 31/12/2026</t>
  </si>
  <si>
    <t>DEBE GOZAR EN EL AÑO UN TOTAL DE 12 DÍAS ANTES DEL 31/12/2026</t>
  </si>
  <si>
    <t>DEBE GOZAR 15 DÍAS ANTES DEL 03/07/2026</t>
  </si>
  <si>
    <t>DEBE GOZAR 17 DÍAS ANTES DEL 03/08/2026</t>
  </si>
  <si>
    <t>DEBE GOZAR 12 DÍAS ANTES DEL 31/05/2026</t>
  </si>
  <si>
    <t>DEBE GOZAR 7 DÍAS ANTES DEL 04/09/2026</t>
  </si>
  <si>
    <t>DEBE GOZAR 13 DÍAS ANTES DEL 03/07/2026</t>
  </si>
  <si>
    <t>DEBE GOZAR 30 DÍAS ANTES DEL 31/12/2026</t>
  </si>
  <si>
    <t>DEBE GOZAR 15 DÍAS ANTES DEL 23/07/2026</t>
  </si>
  <si>
    <t>DEBE GOZAR 15 DÍAS ANTES DEL 30/06/2026</t>
  </si>
  <si>
    <t>DEBE GOZAR 22 DÍAS ANTES DEL 02/10/2026</t>
  </si>
  <si>
    <t>DEBE GOZAR 23 DÍAS ANTES DEL 31/12/2026</t>
  </si>
  <si>
    <t>DEBE GOZAR 14 DÍAS ANTES DEL 30/06/2026</t>
  </si>
  <si>
    <t>DEBE GOZAR EN EL AÑO UN TOTAL DE 16 DÍAS ANTES DEL 31/12/2026</t>
  </si>
  <si>
    <t>DEBE GOZAR EN EL AÑO UN TOTAL DE 19 DÍAS ANTES DEL 31/12/2026</t>
  </si>
  <si>
    <t>DEBE GOZAR EN EL AÑO UN TOTAL DE 3 DÍAS ANTES DEL 31/12/2026</t>
  </si>
  <si>
    <t>DEBE GOZAR EN EL AÑO UN TOTAL DE 6 DÍAS ANTES DEL 31/12/2026</t>
  </si>
  <si>
    <t>DEBE GOZAR 5 DÍAS ANTES DEL 17/08/2026</t>
  </si>
  <si>
    <t>DEBE GOZAR 19 DÍAS ANTES DEL 09/10/2026</t>
  </si>
  <si>
    <t>DEBE GOZAR 8 DÍAS ANTES DEL 11/05/2026</t>
  </si>
  <si>
    <t>DEBE GOZAR 17 DÍAS ANTES DEL 07/08/2026</t>
  </si>
  <si>
    <t>DEBE GOZAR 30 DÍAS ANTES DEL 15/12/2026</t>
  </si>
  <si>
    <t>DEBE GOZAR 18 DÍAS ANTES DEL 03/11/2026</t>
  </si>
  <si>
    <t>DEBE GOZAR 13 DÍAS ANTES DEL 30/06/2026</t>
  </si>
  <si>
    <t>DEBE GOZAR EN EL AÑO UN TOTAL DE 10 DÍAS ANTES DEL 31/12/2026</t>
  </si>
  <si>
    <t>DEBE GOZAR 23 DÍAS ANTES DEL 03/12/2026</t>
  </si>
  <si>
    <t>DEBE GOZAR 15 DÍAS ANTES DEL 09/10/2026</t>
  </si>
  <si>
    <t>DEBE GOZAR EN EL AÑO UN TOTAL DE 4 DÍAS ANTES DEL 31/12/2026</t>
  </si>
  <si>
    <t>DEBE GOZAR 21 DÍAS ANTES DEL 12/09/2026</t>
  </si>
  <si>
    <t>DEBE GOZAR EN EL AÑO UN TOTAL DE 21 DÍAS ANTES DEL 31/12/2026</t>
  </si>
  <si>
    <t>DEBE GOZAR 15 DÍAS ANTES DEL 08/07/2026</t>
  </si>
  <si>
    <t>DEBE GOZAR EN EL AÑO UN TOTAL DE 1 DÍAS ANTES DEL 31/12/2026</t>
  </si>
  <si>
    <t>DEBE GOZAR EN EL AÑO UN TOTAL DE 7 DÍAS ANTES DEL 31/12/2026</t>
  </si>
  <si>
    <t>DEBE GOZAR 20 DÍAS ANTES DEL 17/09/2026</t>
  </si>
  <si>
    <t>DEBE GOZAR 5 DÍAS ANTES DEL 11/07/2026</t>
  </si>
  <si>
    <t>DEBE GOZAR EN EL AÑO UN TOTAL DE 20 DÍAS ANTES DEL 31/12/2026</t>
  </si>
  <si>
    <t>DEBE GOZAR 27 DÍAS ANTES DEL 30/11/2026</t>
  </si>
  <si>
    <t>DEBE GOZAR 20 DÍAS ANTES DEL 06/09/2026</t>
  </si>
  <si>
    <t>DEBE GOZAR 23 DÍAS ANTES DEL 28/10/2026</t>
  </si>
  <si>
    <t>DEBE GOZAR 13 DÍAS ANTES DEL 15/06/2026</t>
  </si>
  <si>
    <t>DEBE GOZAR 25 DÍAS ANTES DEL 12/11/2026</t>
  </si>
  <si>
    <t>DEBE GOZAR 18 DÍAS ANTES DEL 01/09/2026</t>
  </si>
  <si>
    <t>DEBE GOZAR 14 DÍAS ANTES DEL 19/06/2026</t>
  </si>
  <si>
    <t>DEBE GOZAR EN EL AÑO UN TOTAL DE 5 DÍAS ANTES DEL 31/12/2026</t>
  </si>
  <si>
    <t>DEBE GOZAR 30 DÍAS ANTES DEL 22/10/2026</t>
  </si>
  <si>
    <t>DEBE GOZAR 20 DÍAS ANTES DEL 04/09/2026</t>
  </si>
  <si>
    <t>DEBE GOZAR 14 DÍAS ANTES DEL 01/07/2026</t>
  </si>
  <si>
    <t>DEBE GOZAR 14 DÍAS ANTES DEL 12/07/2026</t>
  </si>
  <si>
    <t>DEBE GOZAR 18 DÍAS ANTES DEL 12/08/2026</t>
  </si>
  <si>
    <t>DEBE GOZAR 23 DÍAS ANTES DEL 11/11/2026</t>
  </si>
  <si>
    <t>DEBE GOZAR 21 DÍAS ANTES DEL 11/07/2026</t>
  </si>
  <si>
    <t>DEBE GOZAR EN EL AÑO UN TOTAL DE 36 DÍAS ANTES DEL 31/12/2026</t>
  </si>
  <si>
    <t>DEBE GOZAR 16 DÍAS ANTES DEL 06/07/2026</t>
  </si>
  <si>
    <t>DEBE GOZAR EN EL AÑO UN TOTAL DE 8 DÍAS ANTES DEL 31/12/2026</t>
  </si>
  <si>
    <t>DEBE GOZAR 30 DÍAS ANTES DEL 01/01/2027</t>
  </si>
  <si>
    <t>DEBE GOZAR 13 DÍAS ANTES DEL 15/07/2026</t>
  </si>
  <si>
    <t>DEBE GOZAR EN EL AÑO UN TOTAL DE 22 DÍAS ANTES DEL 31/12/2026</t>
  </si>
  <si>
    <t>DEBE GOZAR 21 DÍAS ANTES DEL 30/09/2026</t>
  </si>
  <si>
    <t>DEBE GOZAR 19 DÍAS ANTES DEL 18/08/2026</t>
  </si>
  <si>
    <t>DEBE GOZAR 11 DÍAS ANTES DEL 30/06/2026</t>
  </si>
  <si>
    <t>DEBE GOZAR 8 DÍAS ANTES DEL 17/04/2026</t>
  </si>
  <si>
    <t>DEBE GOZAR 19 DÍAS ANTES DEL 26/08/2026</t>
  </si>
  <si>
    <t>DEBE GOZAR 17 DÍAS ANTES DEL 15/08/2026</t>
  </si>
  <si>
    <t>DEBE GOZAR 17 DÍAS ANTES DEL 22/08/2026</t>
  </si>
  <si>
    <t>DEBE GOZAR 22 DÍAS ANTES DEL 27/09/2026</t>
  </si>
  <si>
    <t>DEBE GOZAR 16 DÍAS ANTES DEL 31/10/2026</t>
  </si>
  <si>
    <t>DEBE GOZAR 17 DÍAS ANTES DEL 29/10/2026</t>
  </si>
  <si>
    <t>DEBE GOZAR 15 DÍAS ANTES DEL 06/07/2026</t>
  </si>
  <si>
    <t>DEBE GOZAR 18 DÍAS ANTES DEL 15/08/2026</t>
  </si>
  <si>
    <t>DEBE GOZAR 15 DÍAS ANTES DEL 16/07/2026</t>
  </si>
  <si>
    <t>DEBE GOZAR 7 DÍAS ANTES DEL 03/10/2026</t>
  </si>
  <si>
    <t>DEBE GOZAR 11 DÍAS ANTES DEL 31/05/2026</t>
  </si>
  <si>
    <t>DEBE GOZAR 20 DÍAS ANTES DEL 30/09/2026</t>
  </si>
  <si>
    <t>DEBE GOZAR 26 DÍAS ANTES DEL 22/11/2026</t>
  </si>
  <si>
    <t>DEBE GOZAR 15 DÍAS ANTES DEL 05/07/2026</t>
  </si>
  <si>
    <t>DEBE GOZAR 22 DÍAS ANTES DEL 05/10/2026</t>
  </si>
  <si>
    <t>DEBE GOZAR 11 DÍAS ANTES DEL 15/06/2026</t>
  </si>
  <si>
    <t>DEBE GOZAR 21 DÍAS ANTES DEL 13/09/2026</t>
  </si>
  <si>
    <t>DEBE GOZAR 22 DÍAS ANTES DEL 28/09/2026</t>
  </si>
  <si>
    <t>DEBE GOZAR 30 DÍAS ANTES DEL 14/12/2026</t>
  </si>
  <si>
    <t>DEBE GOZAR 14 DÍAS ANTES DEL 14/08/2026</t>
  </si>
  <si>
    <t>DEBE GOZAR 22 DÍAS ANTES DEL 03/10/2026</t>
  </si>
  <si>
    <t>DEBE GOZAR 8 DÍAS ANTES DEL 22/11/2026</t>
  </si>
  <si>
    <t>DEBE GOZAR EN EL AÑO UN TOTAL DE 13 DÍAS ANTES DEL 31/12/2026</t>
  </si>
  <si>
    <t>DEBE GOZAR 23 DÍAS ANTES DEL 11/10/2026</t>
  </si>
  <si>
    <t>DEBE GOZAR EN EL AÑO UN TOTAL DE 2 DÍAS ANTES DEL 31/12/2026</t>
  </si>
  <si>
    <t>DEBE GOZAR 10 DÍAS ANTES DEL 15/10/2026</t>
  </si>
  <si>
    <t>DEBE GOZAR 14 DÍAS ANTES DEL 05/07/2026</t>
  </si>
  <si>
    <t>DEBE GOZAR 9 DÍAS ANTES DEL 31/05/2026</t>
  </si>
  <si>
    <t>DEBE GOZAR 22 DÍAS ANTES DEL 01/08/2026</t>
  </si>
  <si>
    <t>DEBE GOZAR EN EL AÑO UN TOTAL DE 35 DÍAS ANTES DEL 31/12/2026</t>
  </si>
  <si>
    <t>DEBE GOZAR 20 DÍAS ANTES DEL 21/09/2026</t>
  </si>
  <si>
    <t>DEBE GOZAR 15 DÍAS ANTES DEL 31/07/2026</t>
  </si>
  <si>
    <t>DEBE GOZAR 29 DÍAS ANTES DEL 16/12/2026</t>
  </si>
  <si>
    <t>DEBE GOZAR 12 DÍAS ANTES DEL 30/11/2026</t>
  </si>
  <si>
    <t>DEBE GOZAR 5 DÍAS ANTES DEL 16/04/2026</t>
  </si>
  <si>
    <t>DEBE GOZAR 21 DÍAS ANTES DEL 21/10/2026</t>
  </si>
  <si>
    <t>DEBE GOZAR 17 DÍAS ANTES DEL 31/07/2026</t>
  </si>
  <si>
    <t>DEBE GOZAR 13 DÍAS ANTES DEL 16/06/2026</t>
  </si>
  <si>
    <t>DEBE GOZAR 22 DÍAS ANTES DEL 30/09/2026</t>
  </si>
  <si>
    <t>DEBE GOZAR 8 DÍAS ANTES DEL 01/05/2026</t>
  </si>
  <si>
    <t>DEBE GOZAR 17 DÍAS ANTES DEL 24/08/2026</t>
  </si>
  <si>
    <t>DEBE GOZAR 18 DÍAS ANTES DEL 20/08/2026</t>
  </si>
  <si>
    <t>DEBE GOZAR 16 DÍAS ANTES DEL 03/08/2026</t>
  </si>
  <si>
    <t>DEBE GOZAR 12 DÍAS ANTES DEL 31/10/2026</t>
  </si>
  <si>
    <t>DEBE GOZAR 17 DÍAS ANTES DEL 05/08/2026</t>
  </si>
  <si>
    <t>DEBE GOZAR 8 DÍAS ANTES DEL 09/07/2026</t>
  </si>
  <si>
    <t>DEBE GOZAR 15 DÍAS ANTES DEL 14/07/2026</t>
  </si>
  <si>
    <t>DEBE GOZAR 19 DÍAS ANTES DEL 22/08/2026</t>
  </si>
  <si>
    <t>DEBE GOZAR 10 DÍAS ANTES DEL 01/05/2026</t>
  </si>
  <si>
    <t>DEBE GOZAR 16 DÍAS ANTES DEL 19/07/2026</t>
  </si>
  <si>
    <t>DEBE GOZAR 22 DÍAS ANTES DEL 01/10/2026</t>
  </si>
  <si>
    <t>DEBE GOZAR 19 DÍAS ANTES DEL 31/08/2026</t>
  </si>
  <si>
    <t>DEBE GOZAR 18 DÍAS ANTES DEL 17/08/2026</t>
  </si>
  <si>
    <t>DEBE GOZAR 14 DÍAS ANTES DEL 23/09/2026</t>
  </si>
  <si>
    <t>DEBE GOZAR 20 DÍAS ANTES DEL 11/09/2026</t>
  </si>
  <si>
    <t>DEBE GOZAR 20 DÍAS ANTES DEL 02/09/2026</t>
  </si>
  <si>
    <t>DEBE GOZAR 17 DÍAS ANTES DEL 10/10/2026</t>
  </si>
  <si>
    <t>DEBE GOZAR 15 DÍAS ANTES DEL 11/07/2026</t>
  </si>
  <si>
    <t>DEBE GOZAR 27 DÍAS ANTES DEL 24/11/2026</t>
  </si>
  <si>
    <t>DEBE GOZAR 30 DÍAS ANTES DEL 28/12/2026</t>
  </si>
  <si>
    <t>DEBE GOZAR 29 DÍAS ANTES DEL 19/12/2026</t>
  </si>
  <si>
    <t>DEBE GOZAR 10 DÍAS ANTES DEL 21/09/2026</t>
  </si>
  <si>
    <t>DEBE GOZAR 15 DÍAS ANTES DEL 17/08/2026</t>
  </si>
  <si>
    <t>DEBE GOZAR 12 DÍAS ANTES DEL 14/11/2026</t>
  </si>
  <si>
    <t>DEBE GOZAR 19 DÍAS ANTES DEL 23/08/2026</t>
  </si>
  <si>
    <t>DEBE GOZAR 21 DÍAS ANTES DEL 22/09/2026</t>
  </si>
  <si>
    <t>DEBE GOZAR 18 DÍAS ANTES DEL 13/08/2026</t>
  </si>
  <si>
    <t>DEBE GOZAR 12 DÍAS ANTES DEL 30/06/2026</t>
  </si>
  <si>
    <t>DEBE GOZAR 11 DÍAS ANTES DEL 02/06/2026</t>
  </si>
  <si>
    <t>DEBE GOZAR 19 DÍAS ANTES DEL 19/08/2026</t>
  </si>
  <si>
    <t>DEBE GOZAR 1 DÍAS ANTES DEL 11/07/2026</t>
  </si>
  <si>
    <t>DEBE GOZAR 15 DÍAS ANTES DEL 20/07/2026</t>
  </si>
  <si>
    <t>DEBE GOZAR 10 DÍAS ANTES DEL 10/05/2026</t>
  </si>
  <si>
    <t>DEBE GOZAR 24 DÍAS ANTES DEL 24/10/2026</t>
  </si>
  <si>
    <t>DEBE GOZAR 14 DÍAS ANTES DEL 31/07/2026</t>
  </si>
  <si>
    <t>DEBE GOZAR 25 DÍAS ANTES DEL 03/11/2026</t>
  </si>
  <si>
    <t>DEBE GOZAR 15 DÍAS ANTES DEL 01/07/2026</t>
  </si>
  <si>
    <t>DEBE GOZAR 12 DÍAS ANTES DEL 01/09/2026</t>
  </si>
  <si>
    <t>DEBE GOZAR 24 DÍAS ANTES DEL 19/11/2026</t>
  </si>
  <si>
    <t>DEBE GOZAR 26 DÍAS ANTES DEL 15/11/2026</t>
  </si>
  <si>
    <t>DEBE GOZAR 17 DÍAS ANTES DEL 20/08/2026</t>
  </si>
  <si>
    <t>DEBE GOZAR 15 DÍAS ANTES DEL 03/10/2026</t>
  </si>
  <si>
    <t>DEBE GOZAR 23 DÍAS ANTES DEL 25/12/2026</t>
  </si>
  <si>
    <t>DEBE GOZAR 18 DÍAS ANTES DEL 12/11/2026</t>
  </si>
  <si>
    <t>DEBE GOZAR 29 DÍAS ANTES DEL 31/12/2026</t>
  </si>
  <si>
    <t>DEBE GOZAR 15 DÍAS ANTES DEL 31/12/2026</t>
  </si>
  <si>
    <t>DEBE GOZAR 25 DÍAS ANTES DEL 07/11/2026</t>
  </si>
  <si>
    <t>DEBE GOZAR 20 DÍAS ANTES DEL 05/09/2026</t>
  </si>
  <si>
    <t>DEBE GOZAR 10 DÍAS ANTES DEL 25/06/2026</t>
  </si>
  <si>
    <t>DEBE GOZAR 3 DÍAS ANTES DEL 16/08/2026</t>
  </si>
  <si>
    <t>DEBE GOZAR 15 DÍAS ANTES DEL 11/08/2026</t>
  </si>
  <si>
    <t>DEBE GOZAR 3 DÍAS ANTES DEL 14/10/2026</t>
  </si>
  <si>
    <t>DEBE GOZAR 5 DÍAS ANTES DEL 17/12/2026</t>
  </si>
  <si>
    <t>DEBE GOZAR 19 DÍAS ANTES DEL 31/10/2026</t>
  </si>
  <si>
    <t>DEBE GOZAR 6 DÍAS ANTES DEL 01/07/2026</t>
  </si>
  <si>
    <t>DEBE GOZAR 13 DÍAS ANTES DEL 30/09/2026</t>
  </si>
  <si>
    <t>DEBE GOZAR 17 DÍAS ANTES DEL 15/09/2026</t>
  </si>
  <si>
    <t>DEBE GOZAR 6 DÍAS ANTES DEL 30/06/2026</t>
  </si>
  <si>
    <t>DEBE GOZAR 28 DÍAS ANTES DEL 13/12/2026</t>
  </si>
  <si>
    <t>DEBE GOZAR 27 DÍAS ANTES DEL 03/12/2026</t>
  </si>
  <si>
    <t>DEBE GOZAR 10 DÍAS ANTES DEL 06/11/2026</t>
  </si>
  <si>
    <t>DEBE GOZAR 28 DÍAS ANTES DEL 14/12/2026</t>
  </si>
  <si>
    <t>DEBE GOZAR 21 DÍAS ANTES DEL 08/11/2026</t>
  </si>
  <si>
    <t>DEBE GOZAR 15 DÍAS ANTES DEL 25/08/2026</t>
  </si>
  <si>
    <t>DEBE GOZAR 29 DÍAS ANTES DEL 20/12/2026</t>
  </si>
  <si>
    <t>DEBE GOZAR 25 DÍAS ANTES DEL 10/11/2026</t>
  </si>
  <si>
    <t>DEBE GOZAR 16 DÍAS ANTES DEL 31/08/2026</t>
  </si>
  <si>
    <t>DEBE GOZAR 13 DÍAS ANTES DEL 19/08/2026</t>
  </si>
  <si>
    <t>DEBE GOZAR 18 DÍAS ANTES DEL 31/08/2026</t>
  </si>
  <si>
    <t>DEBE GOZAR 10 DÍAS ANTES DEL 20/10/2026</t>
  </si>
  <si>
    <t>DEBE GOZAR 27 DÍAS ANTES DEL 31/12/2026</t>
  </si>
  <si>
    <t>DEBE GOZAR 17 DÍAS ANTES DEL 25/07/2026</t>
  </si>
  <si>
    <t>DEBE GOZAR 7 DÍAS ANTES DEL 31/10/2026</t>
  </si>
  <si>
    <t>DEBE GOZAR 11 DÍAS ANTES DEL 25/06/2026</t>
  </si>
  <si>
    <t>DEBE GOZAR 15 DÍAS ANTES DEL 27/10/2026</t>
  </si>
  <si>
    <t>DEBE GOZAR 9 DÍAS ANTES DEL 26/04/2026</t>
  </si>
  <si>
    <t>DEBE GOZAR 24 DÍAS ANTES DEL 25/10/2026</t>
  </si>
  <si>
    <t>DEBE GOZAR 8 DÍAS ANTES DEL 07/04/2026</t>
  </si>
  <si>
    <t>DEBE GOZAR 5 DÍAS ANTES DEL 03/04/2026</t>
  </si>
  <si>
    <t>DEBE GOZAR 13 DÍAS ANTES DEL 08/06/2026</t>
  </si>
  <si>
    <t>DEBE GOZAR 26 DÍAS ANTES DEL 14/11/2026</t>
  </si>
  <si>
    <t>DEBE GOZAR 15 DÍAS ANTES DEL 17/12/2026</t>
  </si>
  <si>
    <t>DEBE GOZAR 11 DÍAS ANTES DEL 13/07/2026</t>
  </si>
  <si>
    <t>DEBE GOZAR 6 DÍAS ANTES DEL 12/09/2026</t>
  </si>
  <si>
    <t>DEBE GOZAR 4 DÍAS ANTES DEL 31/07/2026</t>
  </si>
  <si>
    <t>DEBE GOZAR 26 DÍAS ANTES DEL 01/12/2026</t>
  </si>
  <si>
    <t>DEBE GOZAR 16 DÍAS ANTES DEL 25/07/2026</t>
  </si>
  <si>
    <t>Meta</t>
  </si>
  <si>
    <t>real abril</t>
  </si>
  <si>
    <t>ppto abril</t>
  </si>
  <si>
    <t>sin adicionales</t>
  </si>
  <si>
    <t>Falta</t>
  </si>
  <si>
    <t>Suma de ppto abril</t>
  </si>
  <si>
    <t>Suma de real abril</t>
  </si>
  <si>
    <t>Suma de sin adicionales</t>
  </si>
  <si>
    <t>Suma de Falta</t>
  </si>
  <si>
    <t>Real Con Adicionales</t>
  </si>
  <si>
    <t>Real Sin Adicionales</t>
  </si>
  <si>
    <t>% Avance a Abril</t>
  </si>
  <si>
    <t>Programado + Reales</t>
  </si>
  <si>
    <t>mayo a</t>
  </si>
  <si>
    <t>Suma de mayo a</t>
  </si>
  <si>
    <t>Programación Mayo a Diciembre</t>
  </si>
  <si>
    <t>Adicionales</t>
  </si>
  <si>
    <t>ESTANDARIZACION Y EX.</t>
  </si>
  <si>
    <t>% Gestión a Abril sobre la meta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</si>
</sst>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_-* #,##0_-;\-* #,##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Open Sans"/>
      <family val="2"/>
    </font>
    <font>
      <sz val="9"/>
      <color rgb="FF282828"/>
      <name val="Open Sans"/>
      <family val="2"/>
    </font>
    <font>
      <sz val="9"/>
      <color theme="1"/>
      <name val="Aptos Narrow"/>
      <family val="2"/>
      <scheme val="minor"/>
    </font>
    <font>
      <sz val="9"/>
      <color rgb="FF282828"/>
      <name val="Open Sans"/>
      <family val="2"/>
    </font>
    <font>
      <b/>
      <sz val="9"/>
      <color rgb="FFFFFFFF"/>
      <name val="Open Sans"/>
      <family val="2"/>
    </font>
    <font>
      <b/>
      <sz val="10"/>
      <color theme="0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 Light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sz val="9"/>
      <name val="Aptos Display"/>
      <family val="2"/>
      <scheme val="major"/>
    </font>
    <font>
      <b/>
      <sz val="9"/>
      <color theme="3" tint="0.499984740745262"/>
      <name val="Aptos Display"/>
      <family val="2"/>
      <scheme val="major"/>
    </font>
    <font>
      <b/>
      <sz val="10"/>
      <color theme="9" tint="-0.499984740745262"/>
      <name val="Calibri Light"/>
      <family val="2"/>
    </font>
    <font>
      <sz val="10"/>
      <name val="Arial"/>
      <family val="2"/>
    </font>
    <font>
      <b/>
      <sz val="10"/>
      <name val="Calibri Light"/>
      <family val="2"/>
    </font>
    <font>
      <b/>
      <sz val="11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3" tint="0.499984740745262"/>
      <name val="Aptos Display"/>
      <family val="2"/>
      <scheme val="major"/>
    </font>
    <font>
      <sz val="11"/>
      <name val="Aptos Display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0089D9"/>
        <bgColor rgb="FF0089D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9" fontId="18" fillId="0" borderId="0" applyFont="0" applyFill="0" applyBorder="0" applyAlignment="0" applyProtection="0"/>
  </cellStyleXfs>
  <cellXfs count="127">
    <xf numFmtId="0" fontId="0" fillId="0" borderId="0" xfId="0"/>
    <xf numFmtId="164" fontId="0" fillId="0" borderId="0" xfId="0" applyNumberFormat="1"/>
    <xf numFmtId="0" fontId="3" fillId="3" borderId="1" xfId="0" applyFont="1" applyFill="1" applyBorder="1" applyAlignment="1">
      <alignment horizontal="left" vertical="top" readingOrder="1"/>
    </xf>
    <xf numFmtId="0" fontId="5" fillId="3" borderId="1" xfId="0" applyFont="1" applyFill="1" applyBorder="1" applyAlignment="1">
      <alignment horizontal="left" vertical="top" readingOrder="1"/>
    </xf>
    <xf numFmtId="164" fontId="5" fillId="3" borderId="1" xfId="0" applyNumberFormat="1" applyFont="1" applyFill="1" applyBorder="1" applyAlignment="1">
      <alignment horizontal="left" vertical="top" readingOrder="1"/>
    </xf>
    <xf numFmtId="164" fontId="3" fillId="3" borderId="1" xfId="0" applyNumberFormat="1" applyFont="1" applyFill="1" applyBorder="1" applyAlignment="1">
      <alignment horizontal="left" vertical="top" readingOrder="1"/>
    </xf>
    <xf numFmtId="14" fontId="3" fillId="3" borderId="1" xfId="0" applyNumberFormat="1" applyFont="1" applyFill="1" applyBorder="1" applyAlignment="1">
      <alignment horizontal="left" vertical="top" wrapText="1" readingOrder="1"/>
    </xf>
    <xf numFmtId="43" fontId="4" fillId="0" borderId="1" xfId="1" applyFont="1" applyBorder="1"/>
    <xf numFmtId="0" fontId="2" fillId="2" borderId="1" xfId="0" applyFont="1" applyFill="1" applyBorder="1" applyAlignment="1">
      <alignment horizontal="center" vertical="top" readingOrder="1"/>
    </xf>
    <xf numFmtId="164" fontId="2" fillId="2" borderId="1" xfId="0" applyNumberFormat="1" applyFont="1" applyFill="1" applyBorder="1" applyAlignment="1">
      <alignment horizontal="center" vertical="top" readingOrder="1"/>
    </xf>
    <xf numFmtId="0" fontId="6" fillId="2" borderId="1" xfId="0" applyFont="1" applyFill="1" applyBorder="1" applyAlignment="1">
      <alignment horizontal="center" vertical="top" readingOrder="1"/>
    </xf>
    <xf numFmtId="0" fontId="7" fillId="4" borderId="1" xfId="2" applyFont="1" applyFill="1" applyBorder="1" applyAlignment="1">
      <alignment horizontal="center" vertical="center" wrapText="1"/>
    </xf>
    <xf numFmtId="4" fontId="10" fillId="5" borderId="1" xfId="2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readingOrder="1"/>
    </xf>
    <xf numFmtId="0" fontId="15" fillId="0" borderId="2" xfId="0" applyFont="1" applyBorder="1" applyAlignment="1">
      <alignment horizontal="center" vertical="top"/>
    </xf>
    <xf numFmtId="4" fontId="15" fillId="0" borderId="2" xfId="0" applyNumberFormat="1" applyFont="1" applyBorder="1" applyAlignment="1">
      <alignment horizontal="center" vertical="top"/>
    </xf>
    <xf numFmtId="3" fontId="15" fillId="0" borderId="2" xfId="0" applyNumberFormat="1" applyFont="1" applyBorder="1" applyAlignment="1">
      <alignment horizontal="center" vertical="top"/>
    </xf>
    <xf numFmtId="0" fontId="15" fillId="14" borderId="2" xfId="0" applyFont="1" applyFill="1" applyBorder="1" applyAlignment="1">
      <alignment horizontal="center" vertical="top"/>
    </xf>
    <xf numFmtId="3" fontId="15" fillId="14" borderId="2" xfId="0" applyNumberFormat="1" applyFont="1" applyFill="1" applyBorder="1" applyAlignment="1">
      <alignment horizontal="center" vertical="top"/>
    </xf>
    <xf numFmtId="9" fontId="15" fillId="14" borderId="2" xfId="3" applyFont="1" applyFill="1" applyBorder="1" applyAlignment="1">
      <alignment horizontal="center" vertical="top"/>
    </xf>
    <xf numFmtId="0" fontId="15" fillId="14" borderId="3" xfId="0" applyFont="1" applyFill="1" applyBorder="1" applyAlignment="1">
      <alignment horizontal="center" vertical="top"/>
    </xf>
    <xf numFmtId="3" fontId="15" fillId="14" borderId="3" xfId="0" applyNumberFormat="1" applyFont="1" applyFill="1" applyBorder="1" applyAlignment="1">
      <alignment horizontal="center" vertical="top"/>
    </xf>
    <xf numFmtId="9" fontId="15" fillId="14" borderId="3" xfId="3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top"/>
    </xf>
    <xf numFmtId="0" fontId="15" fillId="14" borderId="7" xfId="0" applyFont="1" applyFill="1" applyBorder="1" applyAlignment="1">
      <alignment horizontal="left" vertical="top" indent="1"/>
    </xf>
    <xf numFmtId="0" fontId="15" fillId="14" borderId="6" xfId="0" applyFont="1" applyFill="1" applyBorder="1" applyAlignment="1">
      <alignment horizontal="left" vertical="top" indent="1"/>
    </xf>
    <xf numFmtId="0" fontId="16" fillId="0" borderId="7" xfId="0" applyFont="1" applyBorder="1" applyAlignment="1">
      <alignment horizontal="left" vertical="top"/>
    </xf>
    <xf numFmtId="0" fontId="15" fillId="14" borderId="8" xfId="0" applyFont="1" applyFill="1" applyBorder="1" applyAlignment="1">
      <alignment horizontal="left" vertical="top" indent="1"/>
    </xf>
    <xf numFmtId="0" fontId="15" fillId="14" borderId="9" xfId="0" applyFont="1" applyFill="1" applyBorder="1" applyAlignment="1">
      <alignment horizontal="left" vertical="top" indent="1"/>
    </xf>
    <xf numFmtId="0" fontId="16" fillId="0" borderId="10" xfId="0" applyFont="1" applyBorder="1" applyAlignment="1">
      <alignment horizontal="left" vertical="top"/>
    </xf>
    <xf numFmtId="3" fontId="16" fillId="0" borderId="11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top"/>
    </xf>
    <xf numFmtId="0" fontId="7" fillId="10" borderId="1" xfId="4" applyFont="1" applyFill="1" applyBorder="1" applyAlignment="1">
      <alignment horizontal="center" vertical="center"/>
    </xf>
    <xf numFmtId="0" fontId="7" fillId="13" borderId="1" xfId="4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/>
    </xf>
    <xf numFmtId="9" fontId="10" fillId="5" borderId="1" xfId="6" applyFont="1" applyFill="1" applyBorder="1" applyAlignment="1">
      <alignment horizontal="center" vertical="center"/>
    </xf>
    <xf numFmtId="2" fontId="18" fillId="0" borderId="1" xfId="5" applyNumberFormat="1" applyBorder="1" applyAlignment="1">
      <alignment vertical="top"/>
    </xf>
    <xf numFmtId="4" fontId="10" fillId="5" borderId="1" xfId="4" applyNumberFormat="1" applyFont="1" applyFill="1" applyBorder="1" applyAlignment="1">
      <alignment horizontal="center" vertical="center"/>
    </xf>
    <xf numFmtId="0" fontId="17" fillId="15" borderId="1" xfId="4" applyFont="1" applyFill="1" applyBorder="1" applyAlignment="1">
      <alignment horizontal="center" vertical="center"/>
    </xf>
    <xf numFmtId="4" fontId="19" fillId="15" borderId="1" xfId="4" applyNumberFormat="1" applyFont="1" applyFill="1" applyBorder="1" applyAlignment="1">
      <alignment horizontal="center" vertical="center"/>
    </xf>
    <xf numFmtId="2" fontId="0" fillId="0" borderId="0" xfId="0" applyNumberFormat="1"/>
    <xf numFmtId="9" fontId="15" fillId="16" borderId="12" xfId="6" applyFont="1" applyFill="1" applyBorder="1" applyAlignment="1">
      <alignment horizontal="center" vertical="top"/>
    </xf>
    <xf numFmtId="14" fontId="5" fillId="3" borderId="1" xfId="0" applyNumberFormat="1" applyFont="1" applyFill="1" applyBorder="1" applyAlignment="1">
      <alignment horizontal="left" vertical="top" readingOrder="1"/>
    </xf>
    <xf numFmtId="0" fontId="0" fillId="17" borderId="0" xfId="0" applyFill="1"/>
    <xf numFmtId="2" fontId="18" fillId="0" borderId="13" xfId="5" applyNumberFormat="1" applyBorder="1" applyAlignment="1">
      <alignment vertical="top"/>
    </xf>
    <xf numFmtId="4" fontId="10" fillId="16" borderId="1" xfId="4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3" borderId="13" xfId="0" applyFont="1" applyFill="1" applyBorder="1" applyAlignment="1">
      <alignment horizontal="left" vertical="top" readingOrder="1"/>
    </xf>
    <xf numFmtId="0" fontId="2" fillId="2" borderId="13" xfId="0" applyFont="1" applyFill="1" applyBorder="1" applyAlignment="1">
      <alignment horizontal="center" vertical="top" readingOrder="1"/>
    </xf>
    <xf numFmtId="14" fontId="3" fillId="3" borderId="1" xfId="0" applyNumberFormat="1" applyFont="1" applyFill="1" applyBorder="1" applyAlignment="1">
      <alignment horizontal="left" vertical="top" readingOrder="1"/>
    </xf>
    <xf numFmtId="0" fontId="14" fillId="12" borderId="5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4" fontId="15" fillId="0" borderId="15" xfId="0" applyNumberFormat="1" applyFont="1" applyBorder="1" applyAlignment="1">
      <alignment horizontal="center" vertical="top"/>
    </xf>
    <xf numFmtId="0" fontId="15" fillId="14" borderId="0" xfId="0" applyFont="1" applyFill="1" applyAlignment="1">
      <alignment horizontal="center" vertical="top"/>
    </xf>
    <xf numFmtId="3" fontId="15" fillId="14" borderId="0" xfId="0" applyNumberFormat="1" applyFont="1" applyFill="1" applyAlignment="1">
      <alignment horizontal="center" vertical="top"/>
    </xf>
    <xf numFmtId="9" fontId="15" fillId="14" borderId="0" xfId="6" applyFont="1" applyFill="1" applyBorder="1" applyAlignment="1">
      <alignment horizontal="center" vertical="top"/>
    </xf>
    <xf numFmtId="3" fontId="15" fillId="14" borderId="16" xfId="0" applyNumberFormat="1" applyFont="1" applyFill="1" applyBorder="1" applyAlignment="1">
      <alignment horizontal="center" vertical="top"/>
    </xf>
    <xf numFmtId="3" fontId="15" fillId="0" borderId="15" xfId="0" applyNumberFormat="1" applyFont="1" applyBorder="1" applyAlignment="1">
      <alignment horizontal="center" vertical="top"/>
    </xf>
    <xf numFmtId="3" fontId="15" fillId="14" borderId="15" xfId="0" applyNumberFormat="1" applyFont="1" applyFill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3" fontId="15" fillId="0" borderId="0" xfId="0" applyNumberFormat="1" applyFont="1" applyAlignment="1">
      <alignment horizontal="center" vertical="top"/>
    </xf>
    <xf numFmtId="3" fontId="15" fillId="0" borderId="16" xfId="0" applyNumberFormat="1" applyFont="1" applyBorder="1" applyAlignment="1">
      <alignment horizontal="center" vertical="top"/>
    </xf>
    <xf numFmtId="3" fontId="15" fillId="14" borderId="17" xfId="0" applyNumberFormat="1" applyFont="1" applyFill="1" applyBorder="1" applyAlignment="1">
      <alignment horizontal="center" vertical="top"/>
    </xf>
    <xf numFmtId="0" fontId="0" fillId="0" borderId="16" xfId="0" applyBorder="1"/>
    <xf numFmtId="3" fontId="16" fillId="0" borderId="18" xfId="0" applyNumberFormat="1" applyFont="1" applyBorder="1" applyAlignment="1">
      <alignment horizontal="center" vertical="center"/>
    </xf>
    <xf numFmtId="9" fontId="0" fillId="0" borderId="0" xfId="3" applyFont="1"/>
    <xf numFmtId="0" fontId="7" fillId="4" borderId="19" xfId="4" applyFont="1" applyFill="1" applyBorder="1" applyAlignment="1">
      <alignment horizontal="center" vertical="center"/>
    </xf>
    <xf numFmtId="0" fontId="7" fillId="4" borderId="13" xfId="4" applyFont="1" applyFill="1" applyBorder="1" applyAlignment="1">
      <alignment horizontal="center" vertical="center"/>
    </xf>
    <xf numFmtId="165" fontId="0" fillId="0" borderId="0" xfId="1" applyNumberFormat="1" applyFont="1"/>
    <xf numFmtId="0" fontId="21" fillId="8" borderId="4" xfId="0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top"/>
    </xf>
    <xf numFmtId="0" fontId="24" fillId="0" borderId="2" xfId="0" applyFont="1" applyBorder="1" applyAlignment="1">
      <alignment horizontal="center" vertical="top"/>
    </xf>
    <xf numFmtId="4" fontId="24" fillId="0" borderId="2" xfId="0" applyNumberFormat="1" applyFont="1" applyBorder="1" applyAlignment="1">
      <alignment horizontal="center" vertical="top"/>
    </xf>
    <xf numFmtId="4" fontId="24" fillId="0" borderId="15" xfId="0" applyNumberFormat="1" applyFont="1" applyBorder="1" applyAlignment="1">
      <alignment horizontal="center" vertical="top"/>
    </xf>
    <xf numFmtId="0" fontId="24" fillId="14" borderId="7" xfId="0" applyFont="1" applyFill="1" applyBorder="1" applyAlignment="1">
      <alignment horizontal="left" vertical="top" indent="1"/>
    </xf>
    <xf numFmtId="0" fontId="24" fillId="14" borderId="0" xfId="0" applyFont="1" applyFill="1" applyAlignment="1">
      <alignment horizontal="center" vertical="top"/>
    </xf>
    <xf numFmtId="3" fontId="24" fillId="14" borderId="0" xfId="0" applyNumberFormat="1" applyFont="1" applyFill="1" applyAlignment="1">
      <alignment horizontal="center" vertical="top"/>
    </xf>
    <xf numFmtId="9" fontId="24" fillId="14" borderId="0" xfId="6" applyFont="1" applyFill="1" applyBorder="1" applyAlignment="1">
      <alignment horizontal="center" vertical="top"/>
    </xf>
    <xf numFmtId="3" fontId="24" fillId="0" borderId="2" xfId="0" applyNumberFormat="1" applyFont="1" applyBorder="1" applyAlignment="1">
      <alignment horizontal="center" vertical="top"/>
    </xf>
    <xf numFmtId="3" fontId="24" fillId="0" borderId="15" xfId="0" applyNumberFormat="1" applyFont="1" applyBorder="1" applyAlignment="1">
      <alignment horizontal="center" vertical="top"/>
    </xf>
    <xf numFmtId="0" fontId="24" fillId="14" borderId="6" xfId="0" applyFont="1" applyFill="1" applyBorder="1" applyAlignment="1">
      <alignment horizontal="left" vertical="top" indent="1"/>
    </xf>
    <xf numFmtId="0" fontId="24" fillId="14" borderId="2" xfId="0" applyFont="1" applyFill="1" applyBorder="1" applyAlignment="1">
      <alignment horizontal="center" vertical="top"/>
    </xf>
    <xf numFmtId="3" fontId="24" fillId="14" borderId="2" xfId="0" applyNumberFormat="1" applyFont="1" applyFill="1" applyBorder="1" applyAlignment="1">
      <alignment horizontal="center" vertical="top"/>
    </xf>
    <xf numFmtId="9" fontId="24" fillId="14" borderId="2" xfId="3" applyFont="1" applyFill="1" applyBorder="1" applyAlignment="1">
      <alignment horizontal="center" vertical="top"/>
    </xf>
    <xf numFmtId="0" fontId="23" fillId="0" borderId="7" xfId="0" applyFont="1" applyBorder="1" applyAlignment="1">
      <alignment horizontal="left" vertical="top"/>
    </xf>
    <xf numFmtId="0" fontId="24" fillId="0" borderId="0" xfId="0" applyFont="1" applyAlignment="1">
      <alignment horizontal="center" vertical="top"/>
    </xf>
    <xf numFmtId="3" fontId="24" fillId="0" borderId="0" xfId="0" applyNumberFormat="1" applyFont="1" applyAlignment="1">
      <alignment horizontal="center" vertical="top"/>
    </xf>
    <xf numFmtId="3" fontId="24" fillId="0" borderId="16" xfId="0" applyNumberFormat="1" applyFont="1" applyBorder="1" applyAlignment="1">
      <alignment horizontal="center" vertical="top"/>
    </xf>
    <xf numFmtId="0" fontId="24" fillId="14" borderId="8" xfId="0" applyFont="1" applyFill="1" applyBorder="1" applyAlignment="1">
      <alignment horizontal="left" vertical="top" indent="1"/>
    </xf>
    <xf numFmtId="0" fontId="24" fillId="14" borderId="9" xfId="0" applyFont="1" applyFill="1" applyBorder="1" applyAlignment="1">
      <alignment horizontal="left" vertical="top" indent="1"/>
    </xf>
    <xf numFmtId="0" fontId="24" fillId="14" borderId="3" xfId="0" applyFont="1" applyFill="1" applyBorder="1" applyAlignment="1">
      <alignment horizontal="center" vertical="top"/>
    </xf>
    <xf numFmtId="3" fontId="24" fillId="14" borderId="3" xfId="0" applyNumberFormat="1" applyFont="1" applyFill="1" applyBorder="1" applyAlignment="1">
      <alignment horizontal="center" vertical="top"/>
    </xf>
    <xf numFmtId="9" fontId="24" fillId="14" borderId="3" xfId="3" applyFont="1" applyFill="1" applyBorder="1" applyAlignment="1">
      <alignment horizontal="center" vertical="top"/>
    </xf>
    <xf numFmtId="0" fontId="23" fillId="0" borderId="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3" fontId="23" fillId="0" borderId="11" xfId="0" applyNumberFormat="1" applyFont="1" applyBorder="1" applyAlignment="1">
      <alignment horizontal="center" vertical="center"/>
    </xf>
    <xf numFmtId="3" fontId="0" fillId="0" borderId="1" xfId="0" applyNumberFormat="1" applyBorder="1"/>
    <xf numFmtId="9" fontId="24" fillId="14" borderId="0" xfId="3" applyFont="1" applyFill="1" applyBorder="1" applyAlignment="1">
      <alignment horizontal="center" vertical="top"/>
    </xf>
    <xf numFmtId="9" fontId="24" fillId="0" borderId="2" xfId="3" applyFont="1" applyBorder="1" applyAlignment="1">
      <alignment horizontal="center" vertical="top"/>
    </xf>
    <xf numFmtId="9" fontId="24" fillId="0" borderId="0" xfId="3" applyFont="1" applyBorder="1" applyAlignment="1">
      <alignment horizontal="center" vertical="top"/>
    </xf>
    <xf numFmtId="9" fontId="0" fillId="0" borderId="0" xfId="3" applyFont="1" applyBorder="1"/>
    <xf numFmtId="9" fontId="23" fillId="0" borderId="11" xfId="3" applyFont="1" applyBorder="1" applyAlignment="1">
      <alignment horizontal="center" vertical="center"/>
    </xf>
    <xf numFmtId="0" fontId="20" fillId="0" borderId="20" xfId="0" applyFont="1" applyBorder="1"/>
    <xf numFmtId="3" fontId="24" fillId="14" borderId="16" xfId="0" applyNumberFormat="1" applyFont="1" applyFill="1" applyBorder="1" applyAlignment="1">
      <alignment horizontal="center" vertical="top"/>
    </xf>
    <xf numFmtId="3" fontId="24" fillId="14" borderId="15" xfId="0" applyNumberFormat="1" applyFont="1" applyFill="1" applyBorder="1" applyAlignment="1">
      <alignment horizontal="center" vertical="top"/>
    </xf>
    <xf numFmtId="3" fontId="24" fillId="14" borderId="17" xfId="0" applyNumberFormat="1" applyFont="1" applyFill="1" applyBorder="1" applyAlignment="1">
      <alignment horizontal="center" vertical="top"/>
    </xf>
    <xf numFmtId="3" fontId="23" fillId="0" borderId="18" xfId="0" applyNumberFormat="1" applyFont="1" applyBorder="1" applyAlignment="1">
      <alignment horizontal="center" vertical="center"/>
    </xf>
  </cellXfs>
  <cellStyles count="7">
    <cellStyle name="Millares" xfId="1" builtinId="3"/>
    <cellStyle name="Normal" xfId="0" builtinId="0"/>
    <cellStyle name="Normal 2" xfId="2" xr:uid="{C250520C-044B-45C9-8E32-B90CA57A9FEC}"/>
    <cellStyle name="Normal 2 2" xfId="4" xr:uid="{7DE40EA2-3D3E-4DC8-B265-4D915F447E8B}"/>
    <cellStyle name="Normal 4" xfId="5" xr:uid="{A9B75B45-857D-4D9B-A7D9-5A4B6215D872}"/>
    <cellStyle name="Porcentaje" xfId="3" builtinId="5"/>
    <cellStyle name="Porcentaje 2" xfId="6" xr:uid="{EF59DDC8-B9BA-47C3-9611-82CB3BE363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waldo Aguirre Ramirez" refreshedDate="46161.003827777778" createdVersion="8" refreshedVersion="8" minRefreshableVersion="3" recordCount="2143" xr:uid="{2B242C93-126E-4339-94A3-3DE390A155C7}">
  <cacheSource type="worksheet">
    <worksheetSource ref="A1:AR2144" sheet="Consolidado"/>
  </cacheSource>
  <cacheFields count="44">
    <cacheField name="Legajo" numFmtId="0">
      <sharedItems containsSemiMixedTypes="0" containsString="0" containsNumber="1" containsInteger="1" minValue="1000097727" maxValue="2003196586"/>
    </cacheField>
    <cacheField name="Apellidos y Nombres" numFmtId="0">
      <sharedItems count="2143">
        <s v="MONTALVAN FASABI PILAR MINERVA"/>
        <s v="BALAREZO FARRO ADRIANA ELIZABETH"/>
        <s v="BENITES CUEVA JULISSA GRACIELA ELISA"/>
        <s v="MAZA CEFERINO ELVIS JOVANI"/>
        <s v="JULIAN GOMEZ DAYSI"/>
        <s v="SOLANO GARCIA MORAYMA JACKELINE"/>
        <s v="JUAREZ VITE HENRY CRISTHIAN"/>
        <s v="SAMAME ZAPATA JANET MERCEDES"/>
        <s v="LAZO GARCIA CARLOS ALBERTO"/>
        <s v="TIMANA VILCHEZ CLARY MARIA"/>
        <s v="LOPEZ SOSA ELSA"/>
        <s v="FERNANDEZ ARISMENDIZ SUSANA ESTHER"/>
        <s v="ROSALES VICUÑA JUAN CESAR"/>
        <s v="CORONADO RODRIGUEZ JULIAN MARCELO"/>
        <s v="FLORES MORI ELIZABETH"/>
        <s v="TENAZOA ALVA MARÍA HORTENCIA"/>
        <s v="GARDINI GONZALES JACQUELINE"/>
        <s v="JIMENEZ BENAVIDES ELVA MARLENA"/>
        <s v="GARRIDO MEDINA JOSE ANTONIO"/>
        <s v="ANTAYHUA GABONAL MOISES"/>
        <s v="GHERSI GIURISICH ATILIO HUMBERTO"/>
        <s v="ROJAS CHIRI GLORIA TERESA"/>
        <s v="ORELLANA IDME MILKO JOSHUA"/>
        <s v="BURGA TORRES JAVIER SIMON"/>
        <s v="REYNA YACTAYO CARLOS ALBERTO"/>
        <s v="CANALES DILILLO ENRIQUE ALBERTO"/>
        <s v="CASTRO VALDERRAMA LUIS ALBERTO"/>
        <s v="TARAZONA CHAMAYA ENRIQUE"/>
        <s v="LLANOS ZUMAETA MIGUEL ANGEL"/>
        <s v="AMUÑO CARRASCO GRIMANEZA"/>
        <s v="ORNAY ARNAO RODOLFO"/>
        <s v="CONDE LYNCH ROBERTO CARLOS"/>
        <s v="LOPEZ ANGELES WALTER ANGEL"/>
        <s v="ALARCO CARRASCO JORGE ENRIQUE"/>
        <s v="PAITAN PEREZ CARMEN MARINA"/>
        <s v="GOMEZ VASQUEZ LORENZO "/>
        <s v="CEDANO LOARTE CARLOS EDUARDO"/>
        <s v="LLEREN ROQUE JOSE FERNANDO"/>
        <s v="ZAPATA GARCES REBECA JESUS"/>
        <s v="SANCHEZ DE LA CRUZ GABY PILAR"/>
        <s v="PAJARES CASTILLO LAZARO"/>
        <s v="LAMAS HUBY RAFAEL JESUS"/>
        <s v="VILELA VILELA PATRICIA ELIZABETH"/>
        <s v="ORTIZ VILLALOBOS PEDRO FERMIN"/>
        <s v="BEZADA ATENCIO CARMEN ALEJANDRINA"/>
        <s v="VALLES RODRIGUEZ OSCAR "/>
        <s v="MAQUITO HUAMANI TOMAS DAVID"/>
        <s v="ZUCCA ARIAS-PONCE ALEJANDRO"/>
        <s v="CHUQUIYAURI FLORES SONIA AMELIA"/>
        <s v="ALARCON GUIZADO WALTER CLAUDIO"/>
        <s v="LLERENA RIVAS JOSE LUIS"/>
        <s v="CARBONELL ELIAS RENATO FERNANDO"/>
        <s v="ANGULO AMANO LUIS ENRIQUE"/>
        <s v="FARIAS CESPEDES FRANCISCO JAVIER"/>
        <s v="VALDIVIEZO RUIZ LUCY TANIA"/>
        <s v="MINAYA ARANDA AUDRY BETTY"/>
        <s v="CRUZ ALARCON GABRIELA MARINA"/>
        <s v="VILLANUEVA VELARDE MANUEL MOISES"/>
        <s v="GOMEZ ÑATO FERNANDO LAWRENCE"/>
        <s v="ENCISO MOSCOSO ELSA NERY"/>
        <s v="GOODRIDGE SANDOVAL DE CHANAME ANNA MARIA"/>
        <s v="CORDERO FALCON LUIS ENRIQUE"/>
        <s v="RODRIGUEZ ROJAS DE VASQUEZ CARMEN ROSA"/>
        <s v="ACOSTA FUENTES VICTOR RAUL"/>
        <s v="SALAZAR CHACCHI MATEO"/>
        <s v="PISCONTE SAYAN NORMA BEATRIZ"/>
        <s v="YNOÑAN SANCHEZ GLADYS VICENTA"/>
        <s v="SOTOMAYOR VELASQUEZ ALEXANDER"/>
        <s v="SANTOS GASPAR CESAR ENRIQUE"/>
        <s v="DAVILA ZAVALETA FREDY OMAR"/>
        <s v="CHUNGA PURIZACA JESUS"/>
        <s v="CHAVEZ PAJARES GLADYS"/>
        <s v="MORENO MORALES GLORIA JESUS"/>
        <s v="HIDALGO LEON LUIS GUILLERMO"/>
        <s v="DIAZ REYES JENNY BEATRIZ"/>
        <s v="GUILLEN BALDEON ROBERTO SANTOS"/>
        <s v="MARENGO DIAZ SANDRA YSABEL"/>
        <s v="COLOMA ZEGARRA ERNESTO ERICK"/>
        <s v="PONCE ESTRADA RONALD RENAN"/>
        <s v="QUISPE PARIONA LOURDES GLORIA"/>
        <s v="TORRES ALEJO MONICA CRISTINA"/>
        <s v="ALIAGA VILLANUEVA MARIA ISABEL"/>
        <s v="GRANADOS FACHIN SANDRA"/>
        <s v="LUYO OROYA ENRIQUE SAMUEL"/>
        <s v="SALAS SALCEDO LOURDES"/>
        <s v="YAYCATE TAMANI LUZ MARINA"/>
        <s v="QUINTANA CAYO JUAN CARLOS"/>
        <s v="DIONICIO AGUILAR MARCOS"/>
        <s v="HUAMAN GONZALES CLAUDIA"/>
        <s v="CRUZ HIDALGO MAXIMO ERIBERTO"/>
        <s v="CARDOZO SANCHEZ ADOLFO YOVANNY"/>
        <s v="OLIVERO AGUILAR ALBERTO MICHEL"/>
        <s v="BERROCAL MAÑUICO DE FRANCO ESTHER MARI LUZ"/>
        <s v="CERVANTES SALAS MARIBEL"/>
        <s v="RIOS CASTAÑEDA JOSE LUIS"/>
        <s v="SALAS SABUCO ELIZABETH ADELAIDA"/>
        <s v="CALDAS PAITAN DE RAMIREZ LILIANA MARITZA"/>
        <s v="MANRIQUE BALBOA CARMEN BRIGIDA"/>
        <s v="CHILLIHUANI ANYOSA RAUL ALEJANDRO"/>
        <s v="GUARDIA MOLINA RAUL EDGAR"/>
        <s v="CASTRO MARIÑOS ELVIRA SUSSY"/>
        <s v="HUAMANI DIAZ VICTORIA RITA"/>
        <s v="BEDON CARRION RICHARD ERNESTO"/>
        <s v="ORTEGA BERROCAL GRACIELA VICTORIA"/>
        <s v="RIOS CAMPOS FRANKLIN FERNANDO"/>
        <s v="SANCHEZ MIRANDA JACQUELINE LISET"/>
        <s v="ALARCON PADILLA CELIA VICTORIA"/>
        <s v="VILLACORTA CABALLERO BRUNO JESUS SERGIO"/>
        <s v="SERNAQUE VALDIVIA ALFREDO VALSER"/>
        <s v="YPANAQUE MENA CARMEN ROSA"/>
        <s v="GUTIERREZ PEÑA CRISTINA"/>
        <s v="MOGOLLON AVILA JESSICA GIOVANNA"/>
        <s v="ALVAREZ RIVERO IVAN CESAR"/>
        <s v="CRUZADO GOMEZ JOSE LUIS"/>
        <s v="MAMANI PAJUELO YESSICA CESILIA"/>
        <s v="VELASQUEZ TEMPLE JUAN PRISCILIANO"/>
        <s v="BARRETO GARCIA JULIO CESAR"/>
        <s v="JORGE MEDINA CARMEN ROSA"/>
        <s v="CORRALES MONTES VERONICA ODALIS"/>
        <s v="ARAGON ANAMPA ANA MARIA"/>
        <s v="ACHO MAMANI SILVIA DIONICIA"/>
        <s v="PAIRAZAMAN FELIPE JUAN RAMON"/>
        <s v="PANIBRA GONZALES ALICIA "/>
        <s v="APAZA AMACHE NANCY ROCIO"/>
        <s v="TICONA VILLAFUERTE OSCAR SAMUEL"/>
        <s v="SILVA RAMIREZ JESUS "/>
        <s v="PINEDO DIAZ LUIS MIGUEL"/>
        <s v="SAN MARTIN CASAS JESUS CHRISTIAN"/>
        <s v="ROCCA LOPEZ ROBERTO CARLO"/>
        <s v="ESPINOZA AYRAMPO IVAN"/>
        <s v="ALCA MONTENEGRO VDA DE FI MARLENE AURORA"/>
        <s v="RICALDI GARCIA MARITZA"/>
        <s v="ZEGARRA MENDOZA YUDY"/>
        <s v="ROJAS AGUILAR ROSARIO MARGOT"/>
        <s v="VALDEZ SIFUENTES DOMITILA"/>
        <s v="RAMIREZ OLIVARES JESUS ALONSO"/>
        <s v="ZAPANA VILLANUEVA MARIA ANTONIETA"/>
        <s v="MORALES BERROCAL IVONNE GIOVANNA"/>
        <s v="GUILLEN CUBAS MARIA ESTELA"/>
        <s v="VILLAR HERRERA RODOLFO ISAAC"/>
        <s v="TIRADO ESPINOZA ROBERTO MANUEL"/>
        <s v="DE LA CRUZ FAJARDO ROSMERY JOSEFA"/>
        <s v="CORDOVA BLANCO TAMARA MARGARITA"/>
        <s v="ATUNCA ROJAS MARIA ISABEL"/>
        <s v="BAUTISTA MURILLO CARLOS DARWIN"/>
        <s v="CARDENAS GAMBINI SANDRA IRIS"/>
        <s v="CACEDA HURTADO CESAR HENRY"/>
        <s v="ALAN QUISPE MIGUEL ANGEL"/>
        <s v="CORALES VILLANUEVA NICOLASA AURELIA"/>
        <s v="GONZALES VILLEGAS ESTHER"/>
        <s v="HURTADO ALVAREZ NORMA INES"/>
        <s v="LUCERO TRUJILLO PAOLA KARINA"/>
        <s v="VALDEZ NUÑEZ CLARA NATIVIDAD"/>
        <s v="HUAMAN RAMOS RUBEN"/>
        <s v="CERVANTES ISIDRO RAQUEL KARINA"/>
        <s v="OLIVA LUCERO GUILLERMO LESTER"/>
        <s v="NAVARRO VELASQUEZ OLGA ALICIA"/>
        <s v="GRADOS GARCIA ENRIQUE FERNANDO"/>
        <s v="BONILLA HUERTAS HELEN VERONICA"/>
        <s v="VICENTE NINA ZULEMA ELISA"/>
        <s v="TORRES VARGAS JUAN FERNANDO"/>
        <s v="PASACHE MORE RAÚL"/>
        <s v="ROMAN SANCHEZ YANET YESENIA"/>
        <s v="CANCHANYA CAJUSOL JAVIER JESUS"/>
        <s v="MAMANI OROZCO IRMA LOURDES"/>
        <s v="CAHUANA GARCIA HENRRY HERNAN"/>
        <s v="CASTRO SEGURA CARLOS AUGUSTO"/>
        <s v="CURO GAMBOA RAQUEL"/>
        <s v="PAREDES MENDOZA IDANIA JACINTA"/>
        <s v="GONZALES ROJAS LISETT KETTY"/>
        <s v="ARBILDO MENDOZA ROSA AMELIA"/>
        <s v="TUCTO NIETO GELDRES IVONNE"/>
        <s v="GRANADOS RACCHUMI GINA GERALDINE"/>
        <s v="SAUCEDO MOSCOL JOSEPH RICHARD"/>
        <s v="MOREL RENTERIA URSULA BELISSA"/>
        <s v="CAVA REYES MIGUEL ANGEL"/>
        <s v="MALDONADO BRAVO ERNESTO DAVID"/>
        <s v="CACERES ARCOS CIRILO"/>
        <s v="SALCEDO CHAMORRO CESAR AUGUSTO"/>
        <s v="BUSTILLOS ROJAS YANINA HORTENCIA"/>
        <s v="TORRES ROJAS HARRY ESTUARDO"/>
        <s v="CHUNGA CIPRIANO NELSON SAUL"/>
        <s v="URBINA TORRES LUIS ALBERTO"/>
        <s v="REYES RODRIGUEZ CATHERIN ANAMAYBI"/>
        <s v="OLIVARES SOTO ROSALYND MELISSA"/>
        <s v="REYES RIVERA DE PAJUELO PATRICIA "/>
        <s v="LEON SANCHEZ DE AGUILAR ISABEL MIRELLA"/>
        <s v="BRIONES LANDEO KAREN PAOLA"/>
        <s v="MENDOZA CANCHO TANIA ALEXANDRA"/>
        <s v="QUEPUY ESPINOZA JORGE LUIS"/>
        <s v="VERA ZULOETA SEGUNDO NOE"/>
        <s v="PEREZ CARRASCO MARIA FATIMA"/>
        <s v="SILVA MIRANDA GENARA MARIA"/>
        <s v="TORRES SILVA CARMEN ROSA"/>
        <s v="RENTERIA UBILLUS OMAR ENRIQUE"/>
        <s v="PRADO ADANAQUE PEDRO"/>
        <s v="SOSA OBANDO MONICA ISABEL"/>
        <s v="SOSA JUAREZ CASIMIRO"/>
        <s v="LEON LEON JAVIER ERNESTO"/>
        <s v="FLORES IZQUIERDO JENNY ELIZABETH"/>
        <s v="ROMERO RODRIGUEZ JOHNNY PAUL"/>
        <s v="VILLAJULCA RODRIGUEZ SEGUNDO JULIO"/>
        <s v="MIJA CHAVEZ NANSI SOLEDAD"/>
        <s v="CALDERON ZARATE JOSE SAN MARTIN"/>
        <s v="ARANA PACHECO JESUS ANDRES"/>
        <s v="GALVAN ALCANTARA MODESTA BECKET"/>
        <s v="AGUIRRE NEYRA MARIO DANIEL"/>
        <s v="AGUADO ARANGO DORA EMPERATRIZ"/>
        <s v="RAMOS LEGARIO CATHERINA"/>
        <s v="JIMENEZ SUAREZ JOANNA SHASHA"/>
        <s v="NAVARRO TIPACTI MIRIAN ELENA"/>
        <s v="TIPISMANA GUILLEN MARIELA VIRGINIA"/>
        <s v="AVILA MINCHOLA LUIS EDUARDO"/>
        <s v="CORZO VENTURA PIERINA OLENKA"/>
        <s v="JIMENEZ BEJARANO ELISA MARIA ANA"/>
        <s v="OCHOA MACEDO PABLO RAUL"/>
        <s v="IGLESIAS NARVAEZ RODOLFO AMERICO"/>
        <s v="SALAZAR MUZAURIETA JORGE MAURICIO"/>
        <s v="VEGA REYES JOEL ALEJANDRO"/>
        <s v="PATSIAS SILVA ALEKSIS "/>
        <s v="PAZOS ECHE FRANCISCO ENRIQUE"/>
        <s v="LOZANO MARTEL YSABEL"/>
        <s v="CURAY GUERRA YAYNNY GABRIELA"/>
        <s v="DUQUE OLIVOS VICTOR MANUEL"/>
        <s v="AJALCRIÑA ASCENCIO PATRICIA MARIA"/>
        <s v="ESPINOZA CERRUTTI SANDRA PAOLA"/>
        <s v="BARRUETA ZAMORA MARLENE"/>
        <s v="LIÑAN RENGIFO GLORIA PATRICIA"/>
        <s v="ALVARADO BORDA WENDY LILIANA"/>
        <s v="PARICAHUA ZELA RUTH YULY"/>
        <s v="RUIZ VELA LUZ MARINA"/>
        <s v="QUISPE QUICO MAGDALENA ANA"/>
        <s v="LUQUE CONDORI MIRIAN LEONOR"/>
        <s v="SULLON FLORES TOMAS ALFREDO"/>
        <s v="CRIOLLO FLORES CHARO ANA"/>
        <s v="LAURA CONDORI JOSE LUIS"/>
        <s v="LOPEZ BACA JOSSIE JAQUELINE"/>
        <s v="MEDINA ARNAU GEORGE MARTHIN"/>
        <s v="CERVANTES ANDRADE TERESA MARCELA"/>
        <s v="GOMEZ ROJAS VICTOR ENRIQUE"/>
        <s v="CCAMA HUANCA LIDIA MARIBEL"/>
        <s v="CAYO PARIAPAZA EDWIN ALFREDO"/>
        <s v="SALAZAR ARREDONDO MARIBEL ANTONIA"/>
        <s v="AZABACHE ATENCIO FERNANDO VICTOR"/>
        <s v="MENDOZA MUÑOZ MARCIAL JUAN"/>
        <s v="PEÑALOZA HUAMALI MARISOL "/>
        <s v="CASARIEGO DE LA CRUZ NADIA MILAGROS"/>
        <s v="DE LA CRUZ FAJARDO SULY SOLEDAD"/>
        <s v="CALDERON BRICEÑO HUGO CESAR"/>
        <s v="JUSTO TUPAC YUPANQUI VICTOR ANDRES"/>
        <s v="ALVAREZ CARRASCO VICTOR CHRISTIAN"/>
        <s v="KARO ESTRADA LIU YURIKO"/>
        <s v="TAPIA MEJIA NILDA"/>
        <s v="CASTILLON DE LA CRUZ MARCELINA CATALINA"/>
        <s v="PEREZ CARNERO KATHERINE LEONOR"/>
        <s v="CACÑAHUARAY TINEO EVA MARIA"/>
        <s v="QUISPE QUICO MARITZA DINA"/>
        <s v="MALCA RUIZ MARTHA CECILIA"/>
        <s v="PONCE QUISPE DANNY JOSE"/>
        <s v="VERGARA ARMAS SISMINA"/>
        <s v="CASTILLO VILCA ALFREDO"/>
        <s v="MARCOS MAURICIO RAFAEL EDUARDO"/>
        <s v="SONCCO GUTIERREZ CARMEN GIOVANNA"/>
        <s v="MARTINEZ MERE MARTHA ROMELIA"/>
        <s v="DIAZ HERNANDEZ MARIELA GEOVANA"/>
        <s v="MAMANI QUISPE DOLORES "/>
        <s v="AGUIRRE MEDINA LIZ MAREN"/>
        <s v="INOUYE RANTES DIANA CECILIA"/>
        <s v="CACHA ESPINOZA JOHANN MARCOS"/>
        <s v="CAROCANCHA INFANTE WILMER"/>
        <s v="CARDENAS RUEDA CARMEN ANA LUZ"/>
        <s v="HUAMAN ROJAS ISABEL MIRIAM"/>
        <s v="DAVILA DENEGRI JULIO JAIR"/>
        <s v="CUYA CRUCES PERCY"/>
        <s v="DE LAS CASAS LAZO DANIEL "/>
        <s v="GUTIERREZ HUANCA YRENE YOVANA"/>
        <s v="NORIEGA BERROSPI SHEILLA VANESSA"/>
        <s v="RUEDA CARRASCO GELVER AUGUSTO"/>
        <s v="BELLIDO CHINCHAY JACQUELIN HAYDEE"/>
        <s v="INGA GONZALES JULIANA "/>
        <s v="HUAMAN SAYRITUPAC EDGAR DAVID"/>
        <s v="MANRIQUE HURTADO ALLAN GEORGE"/>
        <s v="ARI PARI SANDRA VIRGINIA"/>
        <s v="ARCE COSAVALENTE ROBERTO ARTURO"/>
        <s v="BARRIENTOS RAMIREZ DE CHERO SANDRA LISSETE"/>
        <s v="DEL CARPIO TANILLAMA JOSE IGNACIO"/>
        <s v="PALACIOS ESPINOZA IRMA NATALIA"/>
        <s v="VASQUEZ GUTIERREZ LUIS ENRIQUE"/>
        <s v="FANO PEREZ CARMEN LISSETH"/>
        <s v="CHUQUIRAY VILCA RUTH ZAIDA"/>
        <s v="OLANO BURGA LUCIA JESUS"/>
        <s v="BRACAMONTE EFFIO YAJAHIRA SUJEY"/>
        <s v="RAMOS ROMERO EDUARDO"/>
        <s v="GUZMAN TIRADO SARITA MILAGROS"/>
        <s v="BARRIOS MONTERO GIOVANA LIZBETH"/>
        <s v="PURIHUAMAN TERNERO MARYORI VANESSA"/>
        <s v="LAM PINEDO GIOLA LLORIANA"/>
        <s v="QUIROZ CHAVARRIA MIRIAM"/>
        <s v="MOROTE TUTAYA MARCOS ALBERTO"/>
        <s v="HUACCHO MEJIA JOSE LUIS"/>
        <s v="SILVA CHAVEZ LILIANA DEL PILAR"/>
        <s v="SALAZAR CASTILLO JAIME"/>
        <s v="CAHUANA PACHECO DE LOYOLA DORIS IRENE"/>
        <s v="PIZANGO MACEDO VIVIANA"/>
        <s v="MOYA LIPE PEDRO REMIGIO"/>
        <s v="QUISPE LIMA MAGNO"/>
        <s v="PACHECO HUERTAS EDITH YOLANDA"/>
        <s v="IBAÑEZ NUÑEZ CARLOS MANUEL"/>
        <s v="BONILLA CASTILLO FRANCIS YOLANDA"/>
        <s v="OLAYA SAAVEDRA YAHAIRA CAROLINA"/>
        <s v="RAMIREZ NEYRA JOHANNA JESUS"/>
        <s v="SALAZAR CABEZAS GINA PAOLA"/>
        <s v="GUTIERREZ MESIAS GABRIELA LILIANA"/>
        <s v="URIARTE RAMIREZ DIEGO ALEXIS"/>
        <s v="LOPEZ ARCE ALDO MARTIN"/>
        <s v="TRELLES GONZALEZ VANESSA KARINA"/>
        <s v="GALLEGO LIZANA LORENA MARISOL"/>
        <s v="LUZA LLACUASH NANCY EDITH"/>
        <s v="RAMOS MONZON ANGELA MARIA"/>
        <s v="UBILLUS RONDOY CECILIA VERONICA"/>
        <s v="MATURANA ROJAS EVELIN MARTHA"/>
        <s v="SALDARRIAGA ZAPATA JUAN NOE"/>
        <s v="MORALES MONTENEGRO GIOVANNA "/>
        <s v="PACHECO ALPONTE MARIA ANGELICA"/>
        <s v="CARBAJAL GUTIERREZ LIZ GIULIANNA"/>
        <s v="SUAREZ DE LA CRUZ FERNANDO"/>
        <s v="UTIA TAMANI DE VEGA ROSARIO"/>
        <s v="RODRIGUEZ PAICO MAGDALENA"/>
        <s v="SALDAÑA RODRIGUEZ MARIA DEL CARMEN"/>
        <s v="SANCHEZ MINCHAN VICKI RENEE"/>
        <s v="GUZMAN MAZOZA DENISSE ROSEMARY"/>
        <s v="FERNANDEZ VERASTEGUI DE HUAMAN ADELA YESSICA"/>
        <s v="CUBA QUILLAHUAMAN DORIS"/>
        <s v="QUISPE CCOHUA EVANGELINA "/>
        <s v="RUFINO NIZAMA JANETH DEL PILAR"/>
        <s v="HUARANGA SALAZAR JOSEFINA CARMEN"/>
        <s v="MOGROVEJO PORTOCARRERO OSIRIS "/>
        <s v="CARCAMO RAMOS JUANA "/>
        <s v="ENCISO TROCHE MARIA EUGENIA"/>
        <s v="URBINA ARCE TERRY ANTHONY"/>
        <s v="MENDOZA CARHUAMACA EDUARDO FRANCISCO"/>
        <s v="YOPLA OLGUIN CAROL JULISSA"/>
        <s v="GARCIA GONZALEZ SANTOS"/>
        <s v="CCOCHACHI ROMERO MAURA LUZ"/>
        <s v="GOMEZ PARRA LISSET ARLENE"/>
        <s v="SIALER DAMIAN ERLI MARIE"/>
        <s v="COLLANTES GONZALES MARIA ELENA"/>
        <s v="REQUE RAMOS SAYU SANDRA"/>
        <s v="CURO GARCIA BRESSY ANALI"/>
        <s v="CONDORI PISCO SARA HAYDEE"/>
        <s v="OCHOA FLORES MELISSA BERENISSE"/>
        <s v="ESTACIO VALENTIN VILMA RAQUEL"/>
        <s v="OROCHE YAYA RAUL ELIAS"/>
        <s v="CASTRO ROJAS GROVER"/>
        <s v="PEÑA HERRERA YESICA FAVIOLA"/>
        <s v="HUAMAN OSORIO ALEXANDER"/>
        <s v="FERNANDEZ FELIX MIRELLA SOLEDAD"/>
        <s v="PAUCARA MOGROVEJO SANDRA"/>
        <s v="ROBLES CASTILLO JUAN ALBERTO"/>
        <s v="MURO GERVASI OSCAR FRANCISCO"/>
        <s v="GUTARRA QUINTANA EDDY JESUS"/>
        <s v="ANGULO CABALLON GABRIELA"/>
        <s v="DE LA CRUZ MONTES LUIS EDUARDO"/>
        <s v="VEGA JACOBI JHON ERNESTO"/>
        <s v="BALDEON RAFAEL KETSY YESENIA"/>
        <s v="RUBINA SALVADOR VANESSA ESMERALDA"/>
        <s v="GARCIA ALBERCA SANTA TERESA"/>
        <s v="ALARCON DIAZ LISSET"/>
        <s v="TITO CUADROS CARMEN ROSA"/>
        <s v="CRUZ ROSADO CINTHIA GISELLA"/>
        <s v="QUEZADA CARRERA JORGE LUIS"/>
        <s v="BELLEZA FELIX KAREN LISET"/>
        <s v="TELLO MAURICIO ERNESTO"/>
        <s v="GUINOCCHIO CASTILLO LILY VANESSA"/>
        <s v="GRADOS FIGUEROA CECILIA SUSANA"/>
        <s v="DOMINGUEZ GELDRES YVON CRISTINA"/>
        <s v="CAMACHO ALVAREZ DEL VILLAR CYNTHIA MAGALY"/>
        <s v="PINEDO SANTIAGO NATALY GIOVANA"/>
        <s v="VASQUEZ CAMPOS DIANA STANY"/>
        <s v="DIAZ VEGA VANESSA AMERICA"/>
        <s v="HIDALGO ARANGOITIA LUIS MIGUEL"/>
        <s v="PACAHUALA ESPINOZA CHRISTIAN STIP SHINLUI"/>
        <s v="BERNAOLA BELLIDO MARCOS ANTONIO"/>
        <s v="GONZALES GRANADOS YESSICA AMPARO"/>
        <s v="CARRASCO TICLLACURE INES GRACIELA"/>
        <s v="MARTINEZ MUÑOZ GLORIA"/>
        <s v="CHAVARRIA CHUJUTALLI DANTER"/>
        <s v="HUANUCO ORTEGA LIZ MARGOTT"/>
        <s v="SANDOVAL ALVARADO FANNY INDIRA"/>
        <s v="AGUIRRE CAVERO LUIS RAFAEL"/>
        <s v="PORTOCARRERO PAIRAZAMAN JULIO ALEJANDRO"/>
        <s v="ADRIANZEN BERNAL WALTER DANIEL"/>
        <s v="MEZA MUCHA VICTOR RUBEN"/>
        <s v="CORDOVA CRUZ VANESSA PAOLA"/>
        <s v="GONZALEZ BARRANZUELA ANAYS"/>
        <s v="CARDENAS URIA LUIS ALBERTO"/>
        <s v="LUJAN PACHECO CARLOS AUGUSTO"/>
        <s v="OLAZO FLORES PATRICIA GABRIELA"/>
        <s v="FARFAN HUAMAN DINA"/>
        <s v="SARAVIA AVALOS JOSE FREDY"/>
        <s v="MARTINEZ HURTADO LIZ CATHERINE"/>
        <s v="DUEÑAS LICONA KARLA DEL ROSARIO"/>
        <s v="SILVA NICHO YESICA NOEMI"/>
        <s v="FERNANDEZ QUISPE YULI"/>
        <s v="JIMENES CESPEDES SANDRA LUISA"/>
        <s v="ITURRIZAGA ACOSTA SHAZEL ROSSANA"/>
        <s v="HIDALGO URIBE LUIS ALBERTO"/>
        <s v="QUISPE CARDENAS CHRISTIAN LEONEL"/>
        <s v="CESPEDES ASUNCION STEHFANY GISSELA"/>
        <s v="CASTRO PARRAGA DANIEL MARIO"/>
        <s v="QUEQUEJANA CONDORI GEISEL"/>
        <s v="CASTILLO ALEMAY JUAN CARLOS"/>
        <s v="PADIN MEZA BEATRIZ AGNEHA"/>
        <s v="CAVERO CHIPANA DARLEEM RUTH STEPHANIE"/>
        <s v="FLORES ALCA VANESSA ELIZABETH"/>
        <s v="GUERRERO YARLEQUE DANITZA YANET"/>
        <s v="CHAPOÑAN LOPEZ LEONARDO MIRKO"/>
        <s v="JULCA LOZADA FLORMIRA"/>
        <s v="APAZA ACUÑA KATHERINE ELIZABETH"/>
        <s v="ESPINOZA SOTO VANESSA MARIA GABRIELA"/>
        <s v="BENITES ALARCON GIOMAR LINDER"/>
        <s v="MAGALLANES LANDEO BRENDA MARA"/>
        <s v="VINCES VALDIVIESO JESUS ADOLFO"/>
        <s v="VASQUEZ FLORES VICTOR NILS"/>
        <s v="TALANCHA SILVANO CARMEN ROSA"/>
        <s v="ORTIZ ATILIO EVELYN PAMELA"/>
        <s v="CAPRISTAN JUAREZ CARMEN ELIZABETH"/>
        <s v="LEON BARES ALFREDO JAVIER"/>
        <s v="RAMOS TORRES LOURDES GABRIELA"/>
        <s v="BARRAGAN GUTIERREZ MARGARITA YOVANA"/>
        <s v="QUISPE MARCA ELIZABETH"/>
        <s v="LOPEZ PILLACA HILDA"/>
        <s v="PAMPA PARISACA FIORELLA "/>
        <s v="FUENTES MALCOHUACCHA VERONICA"/>
        <s v="CHAMBI PINTO GLOVER"/>
        <s v="MATIAS BARRERA SHIRLEY ASTRID"/>
        <s v="RAMIREZ VARA AYDE JACOBA"/>
        <s v="FARRO MORALES DE AGUILAR MELISSA JOANNA"/>
        <s v="HUARCAYA OCAÑA CINTHIA YSELA"/>
        <s v="MARTINEZ NAVARRO CARMEN TANIA"/>
        <s v="FLORES LUNA DESSIRE "/>
        <s v="RIOS FELICES VIRGINIA CORAL"/>
        <s v="VILLANUEVA ULLOA GEORGA"/>
        <s v="CHIRIELEISON QUISPE GABRIELA MAGALY"/>
        <s v="PALMA DURAND JOHAN VICTOR"/>
        <s v="BEJAR LLANOS GUISELLA JACQUELINE"/>
        <s v="CANAZA QUILLA JOHAN KRANKL"/>
        <s v="NUNTON RAMIREZ CARMEN MILAGROS"/>
        <s v="GONZALES PLANAS HEBER"/>
        <s v="SANGAMA TANGOA YONI "/>
        <s v="MEDINA VASQUEZ CARINA YAMILA"/>
        <s v="ZAPATA RAMIREZ FANNY MARIA"/>
        <s v="ROJAS CHOCCE CESAR ZENON"/>
        <s v="VASQUEZ TORREJON LISBETH "/>
        <s v="VILLENA ALCANTARA EDITH VANESA"/>
        <s v="ALDANA YUPTON LORENA DEL ROCIO"/>
        <s v="SOLORZANO CALDAS ELIDA MARLENE"/>
        <s v="OROSCO MEDINA KAREN ESTHER"/>
        <s v="VERA PINEDO VANESSA GISELA"/>
        <s v="QUINCHO JUNISLLA JESUSITA LUZMILA"/>
        <s v="DEZA MILLA ALEXANDER ESTANISLAO"/>
        <s v="MORENO PEREZ SHEYLA KAREN"/>
        <s v="LEON ALANYA VILMA MARIA"/>
        <s v="YARLEQUE ALVINES LILIANA JANNETTE"/>
        <s v="PAJUELO ZAVALA JOSE ANTONIO"/>
        <s v="MENDO VALLADOLID CYNTHIA EVELYN"/>
        <s v="MALLMA RAMOS JESUS ALEXANDER"/>
        <s v="SUMARY ALVARADO ERIKA SABRINA"/>
        <s v="FARIAS ESTRADA GINO DENIS"/>
        <s v="CUSTODIO BONILLA MIGUEL ANGEL"/>
        <s v="LOZADA OSORIO GIOVANNA ROXANA"/>
        <s v="UCEDA OSEDA KAREN SUE ELLEN"/>
        <s v="RETAMOZO IBAÑEZ ALEJANDRINA "/>
        <s v="CRUZ BAZAN DANIEL ROBINSON"/>
        <s v="HUATAY VASQUEZ BIVIANA"/>
        <s v="CARPIO VALDIVIA MARWIN"/>
        <s v="MATIENZO TIRADO JESUS "/>
        <s v="CHANG LOPEZ CATHERINE SUSAN"/>
        <s v="ZUMAETA ZARATE DEVORA VERONICA"/>
        <s v="ROJAS LAURA ROBERTO CAYO"/>
        <s v="BARRENECHEA ALBUJAR JAIME JHONATHAN"/>
        <s v="LLANOS OLAYA ULISES ZELIM"/>
        <s v="RUMICHE TIMANA ELSA DE LOS MILAGROS"/>
        <s v="VINATEA GIL ARROYO JORGE LUIS"/>
        <s v="PAULINO HUAMAN AARON"/>
        <s v="PECHE CRUZ EDUARDO DAVID"/>
        <s v="MERINO REMICIO ROBERT JHON"/>
        <s v="FELIX PUNTRIANO EDITH YANINA"/>
        <s v="CEDANO MENDEZ CAROL KRISTEL"/>
        <s v="QUISPE CONDORI KARLA MARIELA"/>
        <s v="HUERTAS PADILLA JOSE MANUEL"/>
        <s v="VIRTO RIVERA MARIA ISABEL"/>
        <s v="PINEDA HINOJOSA FRANZ ANATOLIO"/>
        <s v="MEZA VERDE DANIEL ENRRIQUE"/>
        <s v="FLORES CARRASCO GERALDINE"/>
        <s v="OLVEA MACHICAO SUSANA"/>
        <s v="PASACHE GOMEZ ELIZABETH"/>
        <s v="URRUTIA VASQUEZ SERGIO ZEZE"/>
        <s v="DAMIAN CARREÑO EDGAR FERNANDO"/>
        <s v="LLANOS RAMOS EDDY ALEXANDER"/>
        <s v="ALMEIDA OLIVARES GUSTAVO ADOLFO"/>
        <s v="AFARAYA VILCA YUDITH MELANI"/>
        <s v="TELLO CALLAÑAUPA MELISSA DEL PILAR"/>
        <s v="GAMARRA PAZ MARIELA MERCEDES"/>
        <s v="VALLE DE ROSSI CESAR JOSE"/>
        <s v="CUSIYUNCA VALENCIA RUFINA"/>
        <s v="NUÑEZ CASAPERALTA CYNTHIA MILAGROS"/>
        <s v="ORTIZ VELASQUEZ MERCEDES ROXANA"/>
        <s v="ADVINCULA NEYRA YENIFER"/>
        <s v="VELIZ ANCHO ELVIS JUNIOR"/>
        <s v="ZAMUDIO RAMIREZ ALDO FRANCESCO"/>
        <s v="HUMPIRE FERRO PATRICIA ANTONIA"/>
        <s v="MENESES ARRIETA CARLOS RAFAEL"/>
        <s v="VIZALOTE INUMA IVAN HORACIO"/>
        <s v="ORTEGA ORTEGA DE TREJO MARINA MARTHA"/>
        <s v="SALAS CHIANG BRUNO"/>
        <s v="POCOMUCHA CANGALAYA DENISSE JOANA"/>
        <s v="BURGA SUAREZ JONATHAN CARLOS"/>
        <s v="GIRALDEZ MUÑOZ LISSET KATERINE"/>
        <s v="LUNA DEL AGUILA KARINA"/>
        <s v="VENTURA PACHECO ALBERTO MARTIN"/>
        <s v="CONDORI JAVIER CELIA"/>
        <s v="KLING GONZALES VICTOR ORLANDO"/>
        <s v="YURIVILCA ALANIA JERBERT LIZARDO"/>
        <s v="NAVARRO GARCIA NOELIA INES"/>
        <s v="PALACIOS SERRANO NILDA"/>
        <s v="VARAS JUAREZ MARIA LILIANA"/>
        <s v="CATAÑO DE LA VEGA SAYDA LAURA"/>
        <s v="CERQUIN CAHUANA SUSAN YESICA"/>
        <s v="ESCURRA ABURTO LUZ MARIA"/>
        <s v="JARA ANASTACIO MELLY MELINDA"/>
        <s v="MORENO LEYVA NIEL PEDRO"/>
        <s v="RUIZ BALVIN LEONARDO MISAEL"/>
        <s v="ZAMORA MENDOZA LUZ MARINA"/>
        <s v="MARIN GAMARRA LUIS ANTONIO"/>
        <s v="HUERTA MEZA GIANELLA MACBETH"/>
        <s v="SANCHEZ ORBE ROSA MERCEDES"/>
        <s v="ADRIANZEN MAZA MARIANELLA DEL PILAR"/>
        <s v="NOVOA REYES GABY ESTHER"/>
        <s v="ANDIA GUTIERREZ LUIS ALBERTO"/>
        <s v="SINARAHUA RAMOS CINTHIA NATALY GIANINA"/>
        <s v="SAMANEZ HUACHO JOSE LUIS"/>
        <s v="DALGUER FLORES WALTER AUGUSTO"/>
        <s v="ORIHUELA RIVAS NORMA CONSUELO"/>
        <s v="PEÑA HUANACCHIRI MIRYAM ROXANA"/>
        <s v="GARCIA GUERRERO KAREN PATRICIA"/>
        <s v="CHAUCA APAZA ANTHONY JEFF"/>
        <s v="BETETA CONTRERAS MILAGROS JENNIFER"/>
        <s v="TOLEDO FERNANDEZ MARIA LUISA"/>
        <s v="VELASCO ALVARADO HAROLD"/>
        <s v="ALFARO TALAVERANO DIANA"/>
        <s v="VASQUEZ ACHING FRANCESCA DEBBRA DEL CARMEN"/>
        <s v="CONTRERAS ROJAS EVERTH GILBERTH"/>
        <s v="VERA SOTO KAREN BEATRIZ"/>
        <s v="ESPINOZA MARCHENA PAUL"/>
        <s v="OJANAMA PEREZ CARILDA"/>
        <s v="MENDOZA BECERRA NORMA JANET"/>
        <s v="MAYTA CAMPOS DAVID EDUARDO"/>
        <s v="GONZALES PAZ DENNIS JAIME"/>
        <s v="ORMAECHE MARTINEZ JEAN CARLOS ANTONIO"/>
        <s v="PUERTAS VELIZ ERICKSON MANUEL"/>
        <s v="LOPEZ CHUQUIHUANCA ISBETH NOEMI"/>
        <s v="PEREZ VALDIVIA DORIAN ANGELLO"/>
        <s v="RUIZ CALDERON ROSENDER JUNIOR"/>
        <s v="VELIZ INFANTE JUAN CARLOS"/>
        <s v="CHUCHON PALOMINO JENNY"/>
        <s v="GALVEZ BARBOZA STEFANI YSABEL"/>
        <s v="FARFAN HERRERA DE DEL CASTILLO ANA PILAR"/>
        <s v="ZAICO RAMOS LUIS MIGUEL"/>
        <s v="SAHUAY VILLALBA KATHERINE SUSSAN"/>
        <s v="CONDORI INUMA MAXVELL VERONICA"/>
        <s v="MORA CAMPANA GLORIA ISABEL"/>
        <s v="YUCRA CHAVEZ MARCO ANTONIO"/>
        <s v="CHAVEZ MUNDACA JUANA CONSUELO"/>
        <s v="VARGAS ODAR STALYN JOEL"/>
        <s v="QUISPE CHAVEZ CELIA LINDA"/>
        <s v="CHAMPI MEZA ROSA "/>
        <s v="OJANAMA GUZMAN MAGRITH "/>
        <s v="TORRES ZAPATA TANIA EDITH"/>
        <s v="MATOS TUME FIORELLA MAGALY"/>
        <s v="ARBAIZO DE LA CRUZ ROXANA EVELIN"/>
        <s v="ZAVALA CHAVEZ ALFREDO ALEX"/>
        <s v="NAVARRO HINOSTROZA JUAN "/>
        <s v="GRADOS DENEGRI SARA JULIA"/>
        <s v="HUAMAN REYES VERONICA HAYDELUZ"/>
        <s v="LUJAN GELDRES INGRID"/>
        <s v="SANDOVAL CAMPOS ROSARIO"/>
        <s v="ZEVALLOS BALDEON MANUEL JUNIOR"/>
        <s v="MENDIOLA VALDEZ FATIMA MARIA"/>
        <s v="CUTIPA CARTA YOLANDA JUANA"/>
        <s v="CATALAN CONTRERAS KARINA"/>
        <s v="BORJAS CASTILLO FREDDY"/>
        <s v="HUANACO QUISPE CLARIZA"/>
        <s v="BUTRON PEREZ CARMEN OLMEDA"/>
        <s v="BREA TORRES FRANCISCO ALEXANDER"/>
        <s v="ARTETA GARCIA JOHN CARLOS"/>
        <s v="GONZALES GARCIA PILAR DEL ROSARIO"/>
        <s v="ROMERO GARCIA ANGELA KATHERINE"/>
        <s v="HUERTAS CURAY YUVIKA LYNN"/>
        <s v="ZEVALLOS SANTOS RUDY DANIEL"/>
        <s v="QUIJADA PEÑALOZA PILAR TEODOCIA"/>
        <s v="PUSE GONZALES SONIA YAQUELINE"/>
        <s v="SILVESTRE ALVAREZ MIRIAN SORAYA"/>
        <s v="AVILA RODRIGUEZ FRANZ NORBEL"/>
        <s v="RAMIREZ LAZO JIM JACK"/>
        <s v="COLAN FELIX MAYRA CRISTINA"/>
        <s v="QUISPE YUPANQUI CELIA BERTHA"/>
        <s v="ARTEAGA VICHARRA DANIELA MELISSA"/>
        <s v="BARUA COLUNGA CARLA VICTORIA"/>
        <s v="HUAMANI SANCHEZ JUDIHT NELLY"/>
        <s v="MORE CARRILLO MIRIAN MARTINA"/>
        <s v="ALDANA YUPTON YESSICA ELIZABETH"/>
        <s v="ECHAVAUDIS MORALES HANS JACK"/>
        <s v="MATTA PACHECO ESTEFANI MASSIEL"/>
        <s v="TORRES MORI GERALDINE"/>
        <s v="VALDIVIA IPARRAGUIRRE ANDREA CRISTINA"/>
        <s v="VICENCIO ZACARIAS FELICITA ALEJANDRINA"/>
        <s v="VILLEGAS SOLIS YULIANA ELIZABETH"/>
        <s v="ESCALANTE TABOADA ALEXIS "/>
        <s v="MENACHO SOTELO LUZ MARIA"/>
        <s v="SANTA CRUZ MILIAN PASTOR"/>
        <s v="URIBE SULLCA KATHERIN ELENA"/>
        <s v="CANCHO CAHUANA SANDRA INES"/>
        <s v="RECHARTE ESPINOZA MARIA DEL PILAR"/>
        <s v="CALLATA MAMANI EDWIN ENRIQUE"/>
        <s v="RIVA MEJIA ALEX IVAN"/>
        <s v="VEGA NUÑEZ MARCO ANTONIO"/>
        <s v="ALZAMORA TORRES BORIS HERNAN"/>
        <s v="TABOADA PINTADO MIGUEL ANGEL"/>
        <s v="AGUIRRE RAMIREZ SEGUNDO OSWALDO"/>
        <s v="PEINADO BRAVO DANIEL ALEJANDRO ELIAS"/>
        <s v="RODRIGUEZ CACHIQUE KARINA"/>
        <s v="ROCA ESPEJO ESPERANZA CARIDAD"/>
        <s v="JUAREZ SAENZ JAZNA OTILIA"/>
        <s v="REYES FALLA ANGELA VICTORIA"/>
        <s v="NEYRA CALDERON FREDDY JUAN PABLO"/>
        <s v="ROMERO PAUCAR HERMINIA BEATRIZ"/>
        <s v="RODRIGUEZ CASTRO CRISTIAN ANTHONY"/>
        <s v="HUACO MALQUI FIORELA "/>
        <s v="PICHIUSA MEDINA MIGUEL ALEXANDER"/>
        <s v="MUÑICO YAURIVILCA DINA"/>
        <s v="LOMOTE CACERES ABRAHAM DARIO"/>
        <s v="CARRILLO QUINCHO NORA BEATRIZ"/>
        <s v="CHAIÑA QUISPE HENRRY WILY"/>
        <s v="LUNA GODOY ROCIO JEANNETH"/>
        <s v="RODRIGUEZ GRANDEZ GERBER"/>
        <s v="RODRIGUEZ CRUZADO JANET"/>
        <s v="YEPES LLANCO JUANA VICTORIA"/>
        <s v="CCENCHO FIGUEROA MAGALY DEL ROSARIO"/>
        <s v="LUYO SANCHEZ KELLY MELINA"/>
        <s v="PEREZ LIMA JOHN DERLIS"/>
        <s v="SERRANO HUAMANI LUCIA"/>
        <s v="RODRIGUEZ GUERRERO JOANA SONIA"/>
        <s v="INGUANCE DELFIN LADY VERENISSE"/>
        <s v="CUMAPA GARCIA LUISA"/>
        <s v="CONTRERAS SANTIAGO JOSE ENRIQUE"/>
        <s v="CONDOR GIL JAIME JESUS"/>
        <s v="RUIZ MIRANDA MARISELA JULISSA"/>
        <s v="PISCOYA VEGA GIOVANA ESPERANZA"/>
        <s v="BAZAN ROJAS CRISTHIAN RAFHAEL"/>
        <s v="RICRA APARICIO JENNIFER MARISOL"/>
        <s v="GRANDI ALBORNOZ ANDREA PAOLA"/>
        <s v="JAVIER SARMIENTO VANESSA LEYLA"/>
        <s v="MUÑOZ CARRION SHARONTH ZINDY"/>
        <s v="QUISPE RAYME RONAR"/>
        <s v="GARCIA GIRON JOSE ANTONIO"/>
        <s v="RAMOS CALDERON JACQUELIN ROXANA"/>
        <s v="MAYORGA GUTIERREZ GRETA RAQUEL"/>
        <s v="CARPIO ESTRADA ERCILIA "/>
        <s v="HUANUCO COMUN MARINES CINDY"/>
        <s v="CRUZ GARCIA JOSUE"/>
        <s v="GOIZUETA TIZA AIXA STEFANY"/>
        <s v="ACHECARAY HUARCAYA MARTHA MIRIAM"/>
        <s v="CULQUI CARBAJAL ROCIO"/>
        <s v="HUAMANÑAHUI OVALLE OSWALDO"/>
        <s v="WONG SALAZAR ANDY FRANK"/>
        <s v="REVILLA CARRANZA VANNESA ESTEFANIA"/>
        <s v="MENDIETA ESPINOLA JUAN AGUSTO"/>
        <s v="VASQUEZ ULLON KAREN LILIANA"/>
        <s v="CHAVEZ MALLQUI KATHERIN SUSANA"/>
        <s v="RAMIREZ VALERA LISVITH"/>
        <s v="BLAS COSME ADRIAN LUCIO"/>
        <s v="OJEDA NAMUCHE JHON RONALD"/>
        <s v="VALLADARES CAMARENA ALBERT LUIS"/>
        <s v="GUARDIA SANGAMA KERLY LIANA"/>
        <s v="HURTADO MANCILLA SARA LUZ"/>
        <s v="QUISPE CCORA JHONATAN"/>
        <s v="ERRIBARREN PAUCCAR EVELYN MILAGROS"/>
        <s v="SANCHEZ LESCANO MARISABEL ANGELICA"/>
        <s v="ALAMO CASTILLO VANESA ROSITA"/>
        <s v="HUERTA SUAREZ MAYRA SUSANA"/>
        <s v="ALVARADO FERNANDEZ ROCIO PILAR"/>
        <s v="GUTIERREZ AJON KAROLINA "/>
        <s v="REVOLLEDO CISNEROS ROXANA JENNIFER"/>
        <s v="OLAYA MENENDEZ ALVARO AUGUSTO"/>
        <s v="GUILLERMO PARRAGUEZ MERCEDES YANIRA"/>
        <s v="PEÑA MENDOZA CARLOS RONALD"/>
        <s v="BORJA CASTRO EDISON"/>
        <s v="ESPINOZA CRUZ STEVEN OMAR ANDRE"/>
        <s v="MARROQUIN CHONG MARIO JEAN CARLOS"/>
        <s v="VASQUEZ TOGAS GUICELA MARUBIA"/>
        <s v="MANTILLA RIVEROS YESENIA LIZETH"/>
        <s v="CALDERON BENDEZU JUAN CARLOS"/>
        <s v="ASTETE CALDERON JOAN PAMELA"/>
        <s v="CASTILLO URQUIA OMAR ANTONIO"/>
        <s v="RODRIGUEZ MENDEZ SHARON AYMEE"/>
        <s v="CARPIO HUACHANI JAVIER CESAR"/>
        <s v="YAURI PARIONA EVIL JOHAN"/>
        <s v="GUEVARA ASPAJO RENE HUMBERTO"/>
        <s v="ORTIZ CORONADO CYNTHIA MERCEDES"/>
        <s v="CURICO LOPEZ JACKELINE"/>
        <s v="VALLE TRAVEZAÑO ABIGAIL JUSTA"/>
        <s v="VARGAS SANTUR YESENIA BEATRIZ"/>
        <s v="ARANDA CONTRERAS JULIO CESAR"/>
        <s v="NOREÑA BENANCIO VICTORIA NECEFORA"/>
        <s v="CUEVA MOSCAYZA MARCOS JESUS"/>
        <s v="DIAZ ALEGRIA DIEGO ALBERTO"/>
        <s v="CUEVAS TRUJILLO LUIS ALBERTO"/>
        <s v="INGA ROJAS MILLER"/>
        <s v="CHAVEZ GASPAR MIGUEL ANGEL"/>
        <s v="ARENAS VIVAS VICTORIA NATIVIDAD"/>
        <s v="LAVILLA HUAMAN YAKELIN "/>
        <s v="ALBAN ATO GUSTAVO ENRIQUE"/>
        <s v="GONZALES RIMACHE SANDRA "/>
        <s v="RUIZ HUAMAN FLOR ELITA"/>
        <s v="CERRON CORREA ANDREE JHONATAN"/>
        <s v="MARCA ÑAUPA MARILEY CHERLY"/>
        <s v="PEÑA RAMOS LADY PRISCILA"/>
        <s v="MEZA OCAMPO SHIRLEY WENDY"/>
        <s v="LUNA TORRES DENISSE ENMA"/>
        <s v="ROJAS CONDORI JHOEL ENRIQUE"/>
        <s v="CORONEL VIZCARRA LIZBETH MARGARITA"/>
        <s v="FERNANDEZ AVILA DIEGO ALFREDO"/>
        <s v="VALVERDE MENDOZA NATTALI LIZZE"/>
        <s v="ESCOBEDO FLORES EDUARDO LEONOR"/>
        <s v="VALENCIA RUMICHE HEYDI LIZBETH"/>
        <s v="CHINCHAY YCARRAYME KATHERINE MERCEDES"/>
        <s v="CHUQUIRUNA GONZALES LUIS GERARDO"/>
        <s v="ULLOA MATA JULIO CESAR"/>
        <s v="RAMIREZ VARGAS GUILDO ROGER"/>
        <s v="CACERES TOLEDO KATIA IVONNE"/>
        <s v="SICARD ARCE MARCIA KATIUSKA"/>
        <s v="PANAIFO RAMIREZ LEYDI JOHANA"/>
        <s v="MENDOZA ZETA VILMA SHEYLA"/>
        <s v="DEL POZO URBINA DE CHAVEZ RAISA CORALINE"/>
        <s v="ESQUEN ROJAS PIERRE NICOLAS"/>
        <s v="HERNANDEZ OLIVOS RUTH NOEMI"/>
        <s v="ARCE SAUCEDO RODNEY ALEXANDER"/>
        <s v="BALDOZEDA COLQUI LEIDI LAURA"/>
        <s v="SOLANO MOSCOL STEVEN ENRIQUE GIANCARLO"/>
        <s v="LEIVA CALDERON YSRAEL DIEGO"/>
        <s v="CORDERO LUNAREJO ZULEIMA "/>
        <s v="ROMERO CRUZADO JESUS ELIZABETH"/>
        <s v="CONDORI MOROCCO VERONICA"/>
        <s v="VELASQUEZ CUADROS DIEGO DANIEL"/>
        <s v="GARCIA PEÑA GIANCARLO"/>
        <s v="BENITES PAUCAR CLAUDIA VERONICA"/>
        <s v="CALCINA CALSINA MARITZA"/>
        <s v="TRELLES VALLADARES DE LEVANO NORIKSSAN OTILIA"/>
        <s v="SORIA FLORES RAYMUNDO MARIANO"/>
        <s v="YAURI SANCHEZ YOSHIMAR JESUS"/>
        <s v="SALAZAR COLLANTES HENRY "/>
        <s v="MAMANI TITO RAFAEL GILMER"/>
        <s v="MOSQUEIRA ARCE FABIOLA RUTH"/>
        <s v="ASENCIOS AGUIRRE FLOR ZULEMA"/>
        <s v="RAMOS MATTA ERIKA PATRICIA"/>
        <s v="ROSALES ROJAS GIOVANNA ESTHER"/>
        <s v="CANALES LOBO YSABEL MIRIAN"/>
        <s v="PEREZ ACUÑA RAFAEL NICOLAS"/>
        <s v="VALDERRAMA GUERRERO GIOVANNA ISABEL"/>
        <s v="MORE DE LA CRUZ JACKELIN DEL PILAR"/>
        <s v="SALAZAR PESCIO FREDDY JHONATAN"/>
        <s v="QUIRITA LAROTA KELY ABIGAIL"/>
        <s v="ROMERO FASANANDO HUGUET "/>
        <s v="NAVARRO OSCCO JORGE LUIS"/>
        <s v="DELGADO MERCHOR BRITHANNY ASHLLE"/>
        <s v="CARVALLO CAMPOS DENNIS YANINA"/>
        <s v="VASQUEZ VASQUEZ SUHEIL ALLISON"/>
        <s v="GAITAN VALLADARES OMAR ENRIQUE"/>
        <s v="SAAVEDRA CLEMENTE JAVIER MARTIN"/>
        <s v="GOMEZ LOBATON SARA YVETT"/>
        <s v="BERMUDEZ LIMA DAVID ANTONIO"/>
        <s v="CCOPA TINEO JUAN GIOMAR"/>
        <s v="RUIZ FLORES GLORIA"/>
        <s v="AGUIRRE CORDOVA ERICK JEANPIERRE"/>
        <s v="GARCIA QUINCHO OSCAR ALCIBIADES"/>
        <s v="VALENTIN SANDOVAL YANINA YENIFER"/>
        <s v="TORRES JIMENES JESUS FERNANDO"/>
        <s v="SAN MARTIN WONG ALICIA CARIDAD"/>
        <s v="LOPEZ CERNA DIANA ELIZABETH"/>
        <s v="POVIS VASQUEZ ABIGAIL ELIZABETH"/>
        <s v="SOTO CARDENAS YANINA EMELYN"/>
        <s v="ARELLANO SALDARRIAGA NEYLI MERCEDES"/>
        <s v="FLORES ALARCON MARIA"/>
        <s v="AGUIRRE PUCHO LESLY MARIELLA"/>
        <s v="PANCCA MAMANI YONY"/>
        <s v="CHUNG HUANCA ROBERTO LEONARDO"/>
        <s v="LAUPA BLAS JORGE ELIAZAR"/>
        <s v="LOPEZ OTINIANO LOYER WILMER"/>
        <s v="DIAZ GOMEZ SUSAN MAILE"/>
        <s v="ROMERO REYES IVONE DENISE"/>
        <s v="PANTA CRUZ PIERINA KIOOSMARA"/>
        <s v="ZAPATA PINTO PEDRO IVAN"/>
        <s v="DE LA CRUZ MARTINEZ SILVIA NATIVIDAD"/>
        <s v="LUNA CUREMOS TERESA JULIA"/>
        <s v="CAMPOS ESCOBAR ELEAZAR"/>
        <s v="RAMOS QUICHUA JUAN CARLOS"/>
        <s v="VELASQUEZ ROJAS EBANY ROSA"/>
        <s v="CERDA DE LA CRUZ LUIS ELISEO"/>
        <s v="CORTEZ PIÑA RUTH ETELVINA"/>
        <s v="QUISPE VELOZ MARIA CRIS"/>
        <s v="VEGA VIDALON PAMELA CRYSTAL NATHALI"/>
        <s v="CORDERO MORALES DALILA"/>
        <s v="VILCAS CASTAÑEDA HENRY ISAAC"/>
        <s v="GARCIA TORRES DE HUAMAN DORIS ABIGAIL"/>
        <s v="ROBLEDO INGA JENNY CAROLINA"/>
        <s v="ESPINOZA POMA MARIA ISABEL"/>
        <s v="CAJAHUARINGA CHIPANA ROBERT ABEL"/>
        <s v="HUAMANCHA JAUREGUI EVERYTH LIZETH"/>
        <s v="CASTRO AMASIFUEN TECHY"/>
        <s v="FELIX RAMIREZ SOFIA ROMY"/>
        <s v="FLORES ANCCASI JESSICA YANETH"/>
        <s v="CONDORI VALENCIA MARCO ANTONIO"/>
        <s v="BARRETO LUNA OLGA FIORELLA"/>
        <s v="VARGAS BOCANEGRA EYLEN "/>
        <s v="CARBONEL OLAYA MARYCRUZ"/>
        <s v="SOLIS POCCO MARIA ANGELA"/>
        <s v="VILLALBA LAPA LAURA YURI"/>
        <s v="CHAVARRIA BALTAZAR SHEYLA MALENI"/>
        <s v="ROPON FLORES JHONATAN SAMUEL"/>
        <s v="ESTRADA PAREDES MARCIO ANDRE JAUDIR"/>
        <s v="LAY JIMENEZ KARINA "/>
        <s v="CARRASCO JUAREZ DIANA CAROLINA"/>
        <s v="MALACHE HUERTA VICTOR JOHNNY"/>
        <s v="BARBOZA NAVARRO KARINA MILAGROS"/>
        <s v="YUCRA PALACIOS ABEL"/>
        <s v="FERNANDEZ HUAMANI JUAN LUIS"/>
        <s v="VILLANUEVA QUISPE NILDA YANET"/>
        <s v="OSCANOA QUILLUYA MAYKOL ANTONY"/>
        <s v="VERA SHATYANI GISELII ERIKA"/>
        <s v="HERRERA RAMOS CHRISTIAN JOEL"/>
        <s v="CARRANZA ORTEGA JESUS ALEJANDRO"/>
        <s v="VALDEZ ZUÑIGA MIRELLA LIZETH"/>
        <s v="REVOREDO MARTEL BRIAN ANGELO"/>
        <s v="ALBAN LACHIRA JEAN CARLO"/>
        <s v="PORTAL PORTAL ANGELO ARTURO"/>
        <s v="BAHAMONDE GRASSO GIGLIOLA ORIETTA"/>
        <s v="CABANA GALAN MARIO JESUS"/>
        <s v="ALCAS ARRINCON JEAN CARLO"/>
        <s v="FRANCO CASTILLO MARIBEL "/>
        <s v="NUÑEZ REA GERALDINE MERCEDES"/>
        <s v="MENDOZA JAYO JULY EDITH"/>
        <s v="GAMARRA LOPEZ MANUEL YORDANO"/>
        <s v="CHIRINOS VILCA CARLA GERALDINE"/>
        <s v="VELA DIAZ MANRIQUEL JOSH"/>
        <s v="SANTISTEBAN GUILLEN KAREN ELIZABETH"/>
        <s v="TOMAS PORRAS KATHERINE BRIYIT"/>
        <s v="ORE RICRA LUCERO DAYANA"/>
        <s v="TERAN CALUA JHON GUSTAVO"/>
        <s v="NIMA NAMUCHE YESSICA LISBETH"/>
        <s v="GONZALES RODRIGUEZ RUTH ESMILA"/>
        <s v="GARCIA QUITO NORMA JANETH"/>
        <s v="PARAGUAY QUISPE CATALINA DORIS"/>
        <s v="ESTRADA JIMENEZ MARIA LUCIA"/>
        <s v="GUERRERO BAYONA MAYRA ISABEL"/>
        <s v="JAIME RODRIGUEZ ROGELIO"/>
        <s v="GOMERO CASTAÑEDA RICARDO JAVIER"/>
        <s v="ROMERO LLANOS ROMAN DARIO"/>
        <s v="CALDERON CHAVEZ LEDDY ELIUNITH"/>
        <s v="LIMA CUEVA NOEMI JACKELINE"/>
        <s v="GALLARDO TARDILLO INGRID YANELI"/>
        <s v="QUISPE TRUJILLO MAGDALENA MARILUZ"/>
        <s v="MOLLE PORTUGAL MARY CARMEN"/>
        <s v="SIFUENTES POMA FATIMA DEL ROSARIO"/>
        <s v="TAFUR SALAZAR LYNGH MARYHORY"/>
        <s v="SULCA ATANACIO YAJAYRA CARLA"/>
        <s v="DIAZ DAVILA JEAM PIERRE BRUNO"/>
        <s v="YGNACIO CASAHUAMAN LUIS ALBERTO"/>
        <s v="CARRILLO ARBAIZA AIMET SHEILA"/>
        <s v="MEJIA JULCA LIZ YOSARI"/>
        <s v="TEJADA ÑAHUIS TANIA MARIA"/>
        <s v="RAMIREZ TORRES CINTHIA ESMID"/>
        <s v="JAVIER LLACCTAHUAMAN RUTH"/>
        <s v="COCHACHI TAPIA WENDY STEFANIA"/>
        <s v="YAÑEZ GOMEZ ESTEPHANY MARIA"/>
        <s v="MACALUPU AREVALO CLAUDIA CAROLINA"/>
        <s v="SANTAMARIA LOZANO LUIS DANIEL"/>
        <s v="SANCHEZ MARTEL JOISSY LORENA"/>
        <s v="POMAHUALCA HUARACA CLAUDIA MARISOL"/>
        <s v="PIZARRO ECHEVARRIA JACQUELINE KELLY"/>
        <s v="LA PUENTE ZEGARRA SAÚL SANTIAGO"/>
        <s v="ALCANTARA CARAPO TANIA MARYORIN"/>
        <s v="CORDOVA QUISPE FERNANDO FERMIN"/>
        <s v="QUINTANA PAREJA DIEGO GUILLERMO"/>
        <s v="VENTURA ENCARNACION GRIMALDINA IRAIDA"/>
        <s v="ROMERO MALCA LUIS ALFREDO"/>
        <s v="ESPINOZA LOPEZ JESUS ANTONIO"/>
        <s v="CHINGUEL TROYES SEGUNDO EVER"/>
        <s v="ALVARADO VALDIVIEZO WINIFER CLOTILDE"/>
        <s v="DE LA CRUZ RIVERA JANET LUCERO"/>
        <s v="CAMAVILCA CAMPOS CRISTINA MILAGROS"/>
        <s v="SALAZAR AQUIÑO JONATHAN "/>
        <s v="REVILLA CORREA MILAGROS"/>
        <s v="ROCA CHINARRO ALEJANDRO VICENTE ENRIQUE"/>
        <s v="DIAZ FAILOC CLOE SLEYTTER"/>
        <s v="HUAMANI LEON DAYANA LISBETH"/>
        <s v="FLORES CHAVESTA MARTINA ESMERALDA"/>
        <s v="SALAZAR MEDINA ARIANNA ALEXANDRA"/>
        <s v="LLANTO PEREZ LESLI BRENDA"/>
        <s v="ANGULO ALFARO YESSICA EDITH"/>
        <s v="SALAS HUARCAYA OLIMPIA"/>
        <s v="FIERRO BARZOLA MILAGROS ANGELA"/>
        <s v="YAMUNAQUE BELLASMIL KATY ELIZABETH"/>
        <s v="VASQUEZ POMALAZA LILIANA MELISSA"/>
        <s v="SANDOVAL FERNANDEZ JANIAN KELLY"/>
        <s v="SANTA CRUZ RENTERIA ANGELA FIORELA"/>
        <s v="MELENDEZ CALLO KATERIN "/>
        <s v="SANDOVAL SULLON LUIS GERMAN"/>
        <s v="FABABA MORILLO LUCY"/>
        <s v="CAMA FLORES ANAIS YERALDINNE"/>
        <s v="YANQUE AGUILAR YULEISI MILAGROS"/>
        <s v="FLORES CARPIO DE RAYMOND FIORELA"/>
        <s v="VARGAS OCHARAN TALIA LIBERTAD"/>
        <s v="UCEDA HUANCHO ALEJANDRINA"/>
        <s v="ORTEGA RONDON DESMOND ALBERTO"/>
        <s v="YAICATE PARANA LUZ MARINA"/>
        <s v="AGUILAR MANIHUARI JAN MARCOS"/>
        <s v="IBARRA PASQUEL FRANK ANTONIO"/>
        <s v="PATIÑO YPUSHIMA GUSTAVO"/>
        <s v="QUISPE SANTA CRUZ YESSICA "/>
        <s v="RAMOS ARENAS JASER JEDIDIAS"/>
        <s v="ARAUJO BERNAL YOYSI MAYLI"/>
        <s v="MORALES PONCE MIGUEL EFRAIN"/>
        <s v="MIÑOPE CARHUATOCTO MIRIAN CELENNY"/>
        <s v="SULCA MACHACUAY BETZABETH CANDY"/>
        <s v="MELENDEZ MANUYAMA LISTER ALBERTO"/>
        <s v="SALAZAR VELASQUEZ GINO ESTEFANO"/>
        <s v="LAURA PARDAVE FABIO SEBASTIAN"/>
        <s v="DE LA CRUZ MUÑOZ LEONEL CRISTOBAL"/>
        <s v="BAUTISTA DURAN ERUIN ADRIAN"/>
        <s v="CACERES PECEROS SEBASTIAN ALONSO"/>
        <s v="ELIAS ALBARRAN BRENDA NICOL"/>
        <s v="OLASCUAGA SUAREZ JHODALY KARLA DORA"/>
        <s v="INGUNZA HERRERA LIBERATA"/>
        <s v="CAPUÑAY TORRES CARLOS LUCA TONNY"/>
        <s v="QUISPE QUISPE LEYCONS SEBASTIAN"/>
        <s v="HUILLCAHUARI GONZALES ANGIE JESSENIA"/>
        <s v="VELA CHOTA MARCOS GABRIEL"/>
        <s v="VARGAS CORRALES MILAGROS JUDITH"/>
        <s v="HUAMANI ECOS MARCOS ANTONIO"/>
        <s v="ROJAS KININ ALESSANDRO JESUS"/>
        <s v="MERINO VALLE NICOLAS "/>
        <s v="PAZ BRÜCKMANN SEBASTIAN MATHIAS"/>
        <s v="BRAVO AMPUERO ARACELY JUANA"/>
        <s v="YOVERA PACHERRES STEVEN ALDAHIR"/>
        <s v="ANDRADE DIAZ GABRIEL AUGUSTO"/>
        <s v="LAVERIANO MENDOZA MARIA LUZ TERESA"/>
        <s v="AIMA CALZADA KELLY "/>
        <s v="ESCARATE SUNCION BIANCA GERALDINE"/>
        <s v="SALAZAR FERNANDEZ MAICOL FRANCHESCO"/>
        <s v="FLORES ZEVALLOS FRANCIS EISTIBEN"/>
        <s v="MEDINA PICHARDE ALBA TAMARA"/>
        <s v="LOPEZ BALTODANO SEBASTIAN ANDRE"/>
        <s v="CASTILLO PEREZ ANGELO FABIAN"/>
        <s v="VALDIVIEZO PEÑA LUIS CARLOS"/>
        <s v="URIBURU SILVA MIREYA NEYRA"/>
        <s v="RONCAGLIOLA GOMEZ ALISON MAYOMICK"/>
        <s v="ZUMAETA MAS JETSON "/>
        <s v="QUISPE MAMANI KEVIN JOEL"/>
        <s v="BACA PACHAS NICOLAS DEL PIERO"/>
        <s v="VASQUEZ RAFAEL RICHARD ALEXANDER"/>
        <s v="SEGUEL ROJAS CARLA YAHAYRA"/>
        <s v="CASTRO RODRIGUEZ JADE SUNMY"/>
        <s v="RAMIREZ HURTADO MICHAEL RICARDO"/>
        <s v="PINTO DEL MAR ALEXANDER ARAFAT"/>
        <s v="SIMON GUTIERREZ ERMER JORGE HUMBERTO"/>
        <s v="MEDRANO MORAU DENISE KRISTHEL"/>
        <s v="FLORES PAZ LESLY VALESKA"/>
        <s v="SINTI CHACALTANA LORENA DAYANA"/>
        <s v="JAUREGUI HUAYTA BRYAN NICOLAS"/>
        <s v="LICAS TICONA ESTEFANI CONSUELO"/>
        <s v="AIRAMPO LOPEZ FABRICIO MIGUEL"/>
        <s v="VILLARREAL BARTOLOME YEINER YANDET"/>
        <s v="IZQUIERDO FARIAS STIWAR FERNANDO"/>
        <s v="SANCHEZ CHOTA ANALI NATHALIA YAMILE"/>
        <s v="CURI AVENDAÑO EDDIE FABIANO"/>
        <s v="QUISPE MARURI VALENTINA NICOLE NIEVES"/>
        <s v="SOBERON ROJAS LUIS JUNIOR"/>
        <s v="VALENTE ALVAREZ JOSE FRANCESCO EDER"/>
        <s v="NARVAEZ GARRAGATE YERI ABDIEL"/>
        <s v="ESLAVA SANCHEZ VICTOR ALBERTO"/>
        <s v="BETETA PAULINO ALLYSON FERNANDA SARAI"/>
        <s v="LA TORRE FUNES JOSUE MOISES"/>
        <s v="CORDERO TORRES MATIAS "/>
        <s v="PINEDO GONZALES NICOLL BRIGGET"/>
        <s v="SILVANO TUISIMA EVELIN PAMELA"/>
        <s v="PIÑA FATAMA ARLENY MILAGROS"/>
        <s v="REYNA RODRIGUEZ BRYAN DANIEL"/>
        <s v="CASTAÑEDA VARGAS RODOLFO ADRIAN"/>
        <s v="BARRIGA RAMIREZ DIANA CAROLINA"/>
        <s v="MONTALVAN GUERRA HERMES SAMUEL"/>
        <s v="CONDE CHOTA LUISA NICOLE"/>
        <s v="ARANDA CHOQUE MAITE JOHANA"/>
        <s v="CASTAÑEDA ACHAHUE CLAUDIA"/>
        <s v="CABELLOS RODRIGUEZ ROSSMERY ANGELICA"/>
        <s v="ALTAMIRANO NAVARRO RUTH KARINA"/>
        <s v="BELLIDO HUARCAYA THALIA FLOR"/>
        <s v="ROMERO FLORES PARTIDA CARLOS EDUARDO"/>
        <s v="COVEÑAS MENDOZA ANGHELO JOSUE"/>
        <s v="VASQUEZ LIMO JHONN ANTHONY"/>
        <s v="MITACC TIPISMANA LUIS CARLOS"/>
        <s v="CHOQUETOJRO PACCO DEYSI ROSITA"/>
        <s v="SANTA MARIA LOPEZ ALAN PAUL"/>
        <s v="OSCUCHAGUA MORENO YASMIN ROSSLEN"/>
        <s v="SHUÑA VALDERRAMA KAROLYNE EYMMY"/>
        <s v="BACA CORAQUILLO JAIME CESAR"/>
        <s v="ESPINOZA SAJAMI JESUS ANTONIO"/>
        <s v="CALIXTO YAMOCA JOSE LUIS"/>
        <s v="ESQUIVEL PEREDA JHAIR OSWALDO"/>
        <s v="MORA HUARICAPCHA MIGUEL ANGEL"/>
        <s v="CASTRO VILLOSLADA MARIA ELMA"/>
        <s v="LETONA CARNERO FABRICIO ANGEL"/>
        <s v="MURGA AMARANTO FRANCISCO RUDY"/>
        <s v="ESPINOZA REMICIO CARMEN ELENA"/>
        <s v="VEGA GARCIA ALEJANDRA"/>
        <s v="CAMPOS RAMOS DIANA PILAR"/>
        <s v="ALCA MENDOZA JOSE CARLOS"/>
        <s v="VICUÑA ROSALES MAHOLY JOHANNA"/>
        <s v="CUBA LLAMOCA RONALDO RICHARD"/>
        <s v="LLANOS BELTRAN JASSON MARTIN"/>
        <s v="ANAMPA DE LA CRUZ GISELA PAULINA"/>
        <s v="SOTO CASTRO CESAR AUGUSTO"/>
        <s v="ELLIOTT ALVARADO EDWIN NARCISO"/>
        <s v="APAZA CALLO RUBEN HIDALGO"/>
        <s v="SAAVEDRA COLLANTES ALEXANDRA LISBET"/>
        <s v="VILELA SILUPU CHRISTIAN ALBERTO"/>
        <s v="CAJALEON JULCA JOHN ANDERSON"/>
        <s v="JARAMILLO JUAREZ LUIGI PHOOL"/>
        <s v="MOREYRA MENA MARICIELO GUADALUPE"/>
        <s v="PEREZ CALERO CAROLINA CHRIST"/>
        <s v="JAYO MONTEZA JACK ANTONIO"/>
        <s v="PORTUGAL HERENCIA JESUS ALEJANDRO"/>
        <s v="CORTEGANA CASTILLO LENNIN BRAYDY"/>
        <s v="CHUMPITAZ YAYA MAYRA ARACELI"/>
        <s v="MHELO MOZOMBITE WENDY LUZ"/>
        <s v="GONZALES DAVILA TANIA "/>
        <s v="ÑAHUIS MORENO JONATHAN ROBERTO"/>
        <s v="QUISPE LOPEZ JOSE ENRIQUE"/>
        <s v="CAYCHO MORALES STEPHANY ESTELA"/>
        <s v="GOMEZ GOMEZ ROBER"/>
        <s v="VELAZCO BUZZI RODRIGO"/>
        <s v="AVALOS QUISPE RONAL VICTOR"/>
        <s v="POMPILLA ZEGARRA NASSDI MELANNIE"/>
        <s v="MELENDEZ GRANDEZ ANA LUCIA"/>
        <s v="ROGIC CHOCANO MATIAS NICOLA"/>
        <s v="SULCA MOLLEDA AYME GREYSI"/>
        <s v="MOLINA TOVAR BARBARA ALEJANDRA"/>
        <s v="SONCCO LAPA RUTH ESTER"/>
        <s v="LLAPAPASCA HUAMBACHANO EDSON ROBERT"/>
        <s v="PADILLA CARDENAS AYRTON MICHAEL"/>
        <s v="RIVERA RAMOS JUANA ELISA"/>
        <s v="MONZON ORMEÑO JAIRO FERNANDO"/>
        <s v="REMIGIO FERNANDEZ ELIZABETH SANTA"/>
        <s v="MEDINA ZAPATA DEIVI YAMPIER"/>
        <s v="LOPEZ CONDEMARIN CARLOS ANDRES"/>
        <s v="PARHUAY LECHE RUTH KARINA"/>
        <s v="SANCHEZ CARRION ANTHONY ALEXANDER"/>
        <s v="SAAVEDRA FREITAS JORDY FIDENCIO"/>
        <s v="FARJE BALTODANO GABRIEL EMIR"/>
        <s v="ORTEGA RUEDA DIANA YAHAIRA"/>
        <s v="CENEPO SILVANO MERY ESTELA"/>
        <s v="VARGAS TORREJON DIEGO JAIME"/>
        <s v="FLORES AGUIRRE CARLOS ARTURO"/>
        <s v="QUISPE CHOQUECAHUA ANDERSON JOEL"/>
        <s v="LEON SALAS JHEFRI TODD"/>
        <s v="ROQUE VENTURA JENSY JHANINA"/>
        <s v="LEON CALERO JOSUE ALBERTO"/>
        <s v="VARGAS ZAMUDIO JHON WILFREDO"/>
        <s v="MEZA JULCA KEYLY CAMILA"/>
        <s v="DIAZ SILVA DIANA MELANY"/>
        <s v="COAHILA QUIÑONES ANA MARIA KELLY"/>
        <s v="ARAUJO SAUCEDO LESLY MIRELLA"/>
        <s v="ZAVALA HUAMANCUSI BENJAMIN JOEL"/>
        <s v="INGA TABOADA KAREN LIZETH"/>
        <s v="MUÑOZ FACHIN JHONNY WILLIAM"/>
        <s v="RIQUEROS YANQUI CARLOS GABRIEL"/>
        <s v="DOMINGUEZ ESPINOZA RODRIGO FABRIZIO"/>
        <s v="VASQUEZ VASQUEZ JHOAN DAVID LEONARDO"/>
        <s v="MEJIA LOPINTA MIGUEL FERNANDO"/>
        <s v="PEREZ SANTISTEBAN LUIS SNAIDHER"/>
        <s v="MOSTAJO GARCIA RUBI MARYORI"/>
        <s v="QUISPE HUARGUA JESSICA SUSANA"/>
        <s v="MENDOZA CARRION JEFFERSON RICARDO"/>
        <s v="GUTIERREZ ARCE LIZBETH ERICA"/>
        <s v="MALLQUI ROJAS ANDERSON RONALDIÑO"/>
        <s v="FARFAN REYES ALBERTO ALEJANDRO"/>
        <s v="AYLLON ESQUIA EMILY MARITZA"/>
        <s v="SILVANO TAMANI FLOWER EFOD"/>
        <s v="QUISPE MAMANI ELIZABETH ROSMERY"/>
        <s v="ALVARADO ISLA SILVANA MARLENE"/>
        <s v="ESPINOZA SOLORZANO JONATHAN JORDAN"/>
        <s v="CABRERA CHIRINOS LUIS ALBERTO"/>
        <s v="AGUILAR CORDOVA SEGUNDO ANDRES"/>
        <s v="MENDOZA ZELA MARITZA ANDREA"/>
        <s v="PORRAS MALDONADO ANIL ABHISHEK"/>
        <s v="VASQUEZ SAMILLAN MARIA ALEJANDRA"/>
        <s v="MORON VILCA FABIAN ALEJANDRO"/>
        <s v="MORALES CALDERON LUIS ANGEL"/>
        <s v="QUINTANA QUINTANILLA ERICKA ELENA"/>
        <s v="CANCHO ALBERCA KIARA ASHLY"/>
        <s v="CORONADO SANGAMA JESUS SEBASTIAN"/>
        <s v="SUAREZ YAULI RICARDO JESUS"/>
        <s v="CABALLERO BERAUN DIEGO MARTIN"/>
        <s v="RAMIREZ LUQUE LEYLA STEFANY"/>
        <s v="ALCARRAZ SAAVEDRA DIEGO "/>
        <s v="RIVERA QUISPE AXEL SAHID"/>
        <s v="CELI GALINDO ROSSMERY IVONNE"/>
        <s v="PACHECO PAREDES FLOR STHEPHANY"/>
        <s v="HUANCAPAZA TINTAYA ALDO LUIS"/>
        <s v="RIOS VILLAVICENCIO MAURICIO "/>
        <s v="HERRERA GAYOSO MARIANA VALERIA"/>
        <s v="ARENAS PERALTA JOSHUA ENRIQUE"/>
        <s v="TRUJILLO PEREZ VIANCATH GHUNELLY"/>
        <s v="MOSTACERO VARGAS ALEXANDER BREIDY"/>
        <s v="PUESCAS GUZMAN JEISON ORLANDO"/>
        <s v="MAURICIO APAZA NICOLE PRESCILA"/>
        <s v="DELGADO SIPION KIMBERLY MOSHE"/>
        <s v="PEREZ VILLALOBOS DAVID JAZEF"/>
        <s v="CHECCA ESCOBEDO LOURDES ANTONIA"/>
        <s v="VARGAS CONDORI HAYDEE"/>
        <s v="ROMERO CALVO JEAN FRANCO"/>
        <s v="ARQUIÑIGO ARIAS ANA DANIELA"/>
        <s v="QUIJANO APOLINARIO KARINA SANTA"/>
        <s v="PEÑA TELLO GERSON ALFREDO"/>
        <s v="MARTEL CHAVEZ DHANAY ARAZELHY"/>
        <s v="ARAPA CHARCA YAN CARLOS"/>
        <s v="GARCIA ABREGU CESAR ENRIQUE"/>
        <s v="PRIETO VELASQUEZ JUAN SEBASTIAN"/>
        <s v="LEON VILCA CHRISTIAN JHORDY"/>
        <s v="LUNA RAMIREZ EUNICE KRISTHEL"/>
        <s v="TRELLES DIAZ FABRIZIO ALONSO"/>
        <s v="ACUÑA ARENALES LEONELL STEVEN"/>
        <s v="KONG SAN COSSIO CHONYIEN FRANK"/>
        <s v="CARDENAS VARGAS MAURICIO JAVIER"/>
        <s v="TINOCO MUNAYLLA PATSI NITSA"/>
        <s v="LEON EUSEBIO LUCY MAGDALENA"/>
        <s v="MUÑOZ ALBINO LUISA ROSANA"/>
        <s v="SANTA CRUZ FLORIAN MILAGROS JENIFER"/>
        <s v="MOLERO OSCCO NILTON RIVALDO"/>
        <s v="CABRERA TAQUIRE EVA ROSSELLY"/>
        <s v="GARCIA ZAVALETA FRANCO PAOLO"/>
        <s v="MORETO OJEDA JONAS JAVET"/>
        <s v="LEUYACC PALOMINO STEPHANIE DANITZA"/>
        <s v="QUISPE RAMOS LUIS AARON"/>
        <s v="VASQUEZ FLORES CILENE MILAGROS"/>
        <s v="FLORES CHUNGA LEYDY PAOLA"/>
        <s v="PALOMINO REQUIZ KEIRA STEPHANIE PRIYA"/>
        <s v="CANO SOUZA MARICIELO ELENA"/>
        <s v="SEVILLANO VENTURA GUADALUPE MORELIA"/>
        <s v="SANCHEZ FLORES PAMELA JASMIN"/>
        <s v="MOYA GARCIA PATRICIA"/>
        <s v="MÁRQUEZ SOPLÍN LUIS ARMANDO"/>
        <s v="VALDERRAMA REYES ABEL JESUS"/>
        <s v="BARRERA CORTEZ ETHELL MARISOL"/>
        <s v="TRUJILLO ASENCIOS YAN VLADIMIR"/>
        <s v="ECHEVARRIA VALENZUELA LIZET ANA"/>
        <s v="SINCHI NUÑEZ LUIS SANTIAGO"/>
        <s v="ROMERO OLAYA JUANITA FIORELLA"/>
        <s v="HENDERSON LAYCHE EDUARDO ENRIQUE"/>
        <s v="SAAVEDRA VASQUEZ JHONATAN YAHIR"/>
        <s v="PULIDO OSORIO GIAN CARLOS DAVID"/>
        <s v="SAES VERGARAY LUCAS LUIS"/>
        <s v="QUISPE OCAS LUIS RODRIGO"/>
        <s v="RUIZ HUERTAS MARY KATHERINE"/>
        <s v="SERNAQUE LACHIRA CINTHIA PAOLA"/>
        <s v="TORRES ARMAS ALVARO GIOVANNI"/>
        <s v="PIPA LOPEZ MARIO RIDER"/>
        <s v="CONDORCALLO CONDORI ALVARO"/>
        <s v="SANCHEZ VARGAS ABRAHAM FABRIZIO"/>
        <s v="MOGOLLON DIOSES ESTEFANI LINEIDA"/>
        <s v="FIESTAS NAVARRO DE MORE ANA PAOLA"/>
        <s v="SANCHEZ HURTADO FRANSHESCA XIOMARA"/>
        <s v="LOPEZ QUISPE JAZMIN AIME"/>
        <s v="ALACHE MOROCHO DANIEL SALVADOR"/>
        <s v="AYBAR ANGULO JOSE LUIS"/>
        <s v="MONTALBAN RODRIGUEZ MILAGROS AURORA"/>
        <s v="RAMIREZ TORRES JUMER ADRIAN"/>
        <s v="GONZALES GONZALES ALEJANDRA MISHELL"/>
        <s v="PENAS GIL MEDALI YACELY"/>
        <s v="VICENTE PACHECO YANINA DAISI"/>
        <s v="QUIROGA AYALA DIEGO ALONSO"/>
        <s v="CHIHUA MARIÑOS GABRIEL OMAR"/>
        <s v="HUALINGA AMASIFUEN BLANCA AZUCENA"/>
        <s v="BLAS VILCHEZ FRANCISCO MIGUEL TEDDY"/>
        <s v="HINOSTROZA ASTETE JHOEL ABEL"/>
        <s v="RIVEROS CURI SEBASTIAN PAOLO"/>
        <s v="ABANTO BORDA MICHAEL JHOJANES"/>
        <s v="RAMIREZ CHAVEZ KEVIN STEFANO"/>
        <s v="AVENDAÑO SOTO ALIV JACET"/>
        <s v="OBLITAS VELASQUEZ EVER ALEXANDER"/>
        <s v="ARACA YANARICO DAMARIZ ARACELI"/>
        <s v="COLONIA TAIPE AARON SANDRO"/>
        <s v="ANGLAS SILVA PIERO BERNARDO"/>
        <s v="CRUZADO FLORES KARLITA "/>
        <s v="CRUZ BALAREZO DIEGO GERARDO"/>
        <s v="RAFAEL ARTEAGA RUBEN CRISTOFER"/>
        <s v="LAZO CHUINGA FRANCO JORDI"/>
        <s v="ABAD REYES JOHAN STEVE"/>
        <s v="PICON OYARCE ROSARIO STEPHANY"/>
        <s v="CHOQUE CORDOVA JHON KEVIN"/>
        <s v="ANACLETO CORONEL ROSA ANGELICA MILAGROS"/>
        <s v="MALLQUI PIMENTEL ALEJANDRA"/>
        <s v="ANDRADE RAMOS ADRIAN ENRIQUE"/>
        <s v="HIDALGO MOZOMBITE GERALDINE"/>
        <s v="CONTRERAS MOORI ROGGER LUIS SEBASTIAN"/>
        <s v="CHIRA ALBAN MAYTE LISSETH"/>
        <s v="LLONTOP GRANADOS OMAR ALEXIS"/>
        <s v="CASTRO PEREZ AILEEN ALEXANDRA"/>
        <s v="CABRERA MELO LUIS ENRIQUE"/>
        <s v="VARGAS DELGADO JUAN CARLOS"/>
        <s v="COBEÑAS LANDA JOSE MANUEL"/>
        <s v="CARDOZO LANDA ALEXANDER MIGUEL"/>
        <s v="CASTILLO MORAN SEGUNDO D ALEXANDRO"/>
        <s v="SANDOVAL YAPO LUZ MAGALY"/>
        <s v="CAMPOS MEDINA ISAAC AUGUSTO"/>
        <s v="CASTAÑEDA VARGAS SERGIO SAMUEL"/>
        <s v="CESPEDES VERA YADHIRA MAITE"/>
        <s v="ESPIRITU ATACHAHUA WILLIAM CELSO"/>
        <s v="GUEVARA SANCHEZ JEAN PAUL"/>
        <s v="PAREDES TANANTA NASHELLY "/>
        <s v="CORNEJO ZARATE DIEGO ALONSO"/>
        <s v="CASTILLO RAMAL STEPHANO ALEJANDRO"/>
        <s v="ALIAGA HINOSTROZA ERYK JOSE"/>
        <s v="CARBAJAL POMAREDA ANTONELLA PIERINA"/>
        <s v="CORREA ORDOÑEZ THOMAS ANDERSON"/>
        <s v="CACERES JIMENEZ KIMBERLY NICOLE"/>
        <s v="CHIRINOS LEON ENZO FELIPE"/>
        <s v="ALVARADO MENDEZ PIERO ALESSANDRO"/>
        <s v="FLORES BUSTAMANTE ALVARO JAVIER"/>
        <s v="ALVARO CHAVEZ DENNIS JARITH"/>
        <s v="CAMPOVERDE UCEDA LUISA EMPERATRIZ"/>
        <s v="GUARNIZ ALCANTARA ELI NOE"/>
        <s v="EXEBIO ZULUAGA PAMELA ADELAIDA"/>
        <s v="DIAZ MONTOYA RONALDO"/>
        <s v="BOÑON ACURIO LEONARDO GUBETH"/>
        <s v="GONZALES VELA SEGUNDO PHILL"/>
        <s v="ZAVALA HIDALGO JUAN ANTONIO"/>
        <s v="DIAZ ROSADO HUGO MANUEL"/>
        <s v="ICONEMA GUTIERREZ KRISTY NELITZA"/>
        <s v="ESPINOZA APARCANA TIFFANY DEL ROSARIO"/>
        <s v="ARCOS GUZMAN IVET CATHERINE"/>
        <s v="GORDON RAMIREZ ADRIANO JOSUE FRANCISCO"/>
        <s v="GUTIERREZ CIPRIAN JOAQUIN MIGUEL"/>
        <s v="TRINIDAD QUISPE JHON FRANKO"/>
        <s v="CHAVEZ CORDOVA FERNANDO ESTEBAN"/>
        <s v="LAURA NAJARRO ALDO MIGUEL"/>
        <s v="HERRERA MANRIQUE CAROLINA ALEJANDRA"/>
        <s v="SILUPU ROSALES KIARA DAYANA"/>
        <s v="ALVARADO PAJARES KEVIN ALLAN"/>
        <s v="ORTIZ ZARABIA BLENI"/>
        <s v="CHARAJA AYQUIPA BRYAN "/>
        <s v="ASCAYA CANAZA LORENZO ANDRE"/>
        <s v="JIMENEZ VIZARRETA IVONNE SANDRA"/>
        <s v="PEÑA ALIAGA GIANPIEER "/>
        <s v="ARCOS PACHECO HENRY"/>
        <s v="PINCHI MACAHUACHI DIANA ISABEL"/>
        <s v="HERRERA CHOMBA DIANISER ALEXANDER"/>
        <s v="VILLACAQUI MONTANE MARY LEI VANESSA"/>
        <s v="BRAVO CAHUANA BETTY MANUELA"/>
        <s v="VEGA MONTALVO JOSE IAN MOISES"/>
        <s v="LUCAS LOPEZ MARIA DEL PILAR NIEVES"/>
        <s v="ALFARO TITO MARIBEL "/>
        <s v="LEON GONZALES KATHERINE MIRELLA"/>
        <s v="LUNA CALDERON OLIVER ROBER"/>
        <s v="VERA NINA MAURICIO VICTOR"/>
        <s v="BARREDA ARCE FERNANDO JOSE"/>
        <s v="HUAMANI CHUMPITAZ NAGELY JANETH"/>
        <s v="NEYRA ALARCON GIULIANA PAOLA"/>
        <s v="MAMANI HUANCA KRISTEL YAKIMI"/>
        <s v="ACHENQUIPA CHUPA ANTOANELLY LORENA"/>
        <s v="LUNA LOPEZ RONALD ALONSO ANDREU"/>
        <s v="GUTIERREZ CANALES TAMARA NAOMI"/>
        <s v="COLOS CARRERA MAX ANDY"/>
        <s v="MARCOS JAUYA JOHAN GIANCARLOS"/>
        <s v="VASQUEZ GONZALES LUIS RUBEN"/>
        <s v="DAMIAN CARRILLO TRACY GERALDINE"/>
        <s v="ENCALADA LEMAS ELIZABETH DEL SOCORRO"/>
        <s v="ARAPA VARGAS INES SIMONA"/>
        <s v="MORA CHAMA JOEL JESUS"/>
        <s v="MONTESINOS DEL BARCO DIEGO GONZALO"/>
        <s v="MACO ESPINOZA LUIS JEFFERSON"/>
        <s v="DANIEL ROBLES JEANPIERE ALEX"/>
        <s v="SILVA LLEREN JOSUE MIGUEL"/>
        <s v="MENDOZA CASTILLO EDMUNDO JOEL"/>
        <s v="MAGALLAN MESCCO ELVIS"/>
        <s v="GABRIEL GABRIEL ALEXANDER"/>
        <s v="CASTELLANOS QUISPE CHRISTIAN FERNANDO"/>
        <s v="QUICO QUICO IRMA SILVIA"/>
        <s v="MONTAÑEZ GARCIA STEFANO MARTIN"/>
        <s v="MILLA SILVA ANGELA ROSEMARY"/>
        <s v="MARTINEZ MILLA ERICK HENRY"/>
        <s v="NIZAMA CHAVEZ CATHERINE LORENA"/>
        <s v="MONTEZA TANTACHUCO ZOILA STEFANY"/>
        <s v="RAMOS CALLA MARCO ANTONIO"/>
        <s v="ATAUJE VASQUEZ LUIS ANGELO"/>
        <s v="MAS HUAMAN LUIGI ALBERTO"/>
        <s v="MAYURI PEREZ MAITED GERALDIN"/>
        <s v="MORETO PACHERRES JURITZA MARISOL"/>
        <s v="SHAHUANO MURAYARI ASTRID ISABEL"/>
        <s v="SAAVEDRA CELAYARAN JOSEPH NICOLAS"/>
        <s v="ALCANTARA MORALES EDUARDO FABIAN"/>
        <s v="CHUMPE LOPEZ DAVID EUSEBIO"/>
        <s v="CHURA AYMA MIRIAM YULISA"/>
        <s v="GRADOS AGUIRRE EIMY DARIANA"/>
        <s v="LUPACA CAQUE CARLOS EDUARDO"/>
        <s v="QUISPE PRADO ARTEMIA NORMA"/>
        <s v="RIOS SANCHEZ ALMENDRA YAJAYRA"/>
        <s v="PEÑA HERNANDEZ GIANMARCO JESUS"/>
        <s v="PRIETO JOVE MARIA ALEXANDRA"/>
        <s v="PAREDES LAVADO OSCAR FRANCISCO JOEL"/>
        <s v="CESIAS URBINA CRISTHIAN ALESSANDRO"/>
        <s v="PALOMINO SALAZAR ALEJANDRA MICAELA"/>
        <s v="MALLCCO LLIUYACC BEATRIZ "/>
        <s v="PANEZ VALENTIN JAMES DAVID"/>
        <s v="SIPION CARMONA JESUS FELIPE"/>
        <s v="PEREZ SANCHEZ IRENE CELIA"/>
        <s v="CARTAMAN OJANAMA ALESSANDRA ADAMARI"/>
        <s v="GUTIERREZ SIANCAS GRECIA BEATRIZ"/>
        <s v="QUISPE GARCIA PEDRO MOISES"/>
        <s v="POMAJULCA POMA ALESSANDRA VANESSA"/>
        <s v="DE SOUZA GASLA FABIO ALEJANDRO"/>
        <s v="QUISPE GUTIERREZ JUAN SEBASTIAN"/>
        <s v="PACAYA SALAZAR HUGO JUNIOR"/>
        <s v="RAMOS MEJIA PEDRO ROGGER"/>
        <s v="PANTA SANDOVAL RAFAEL JEFERSSON"/>
        <s v="LEIVA GALINDO JORGE ANTONIO"/>
        <s v="EZCURRA NEYRA LESLIE PATRICIA"/>
        <s v="PARI MOGROVEJO MARILIA MARIVI"/>
        <s v="QUINTANILLA AYVAR LUIS MANUEL"/>
        <s v="MASHACURI PANAIFO EDINSON SEBADIAN"/>
        <s v="MORI MONCADA JORGE MANUEL"/>
        <s v="GOMEZ LOAYZA YALLE LUZ CAROLINA"/>
        <s v="SANCHEZ VENEGAS MILEYNI MARCIEL"/>
        <s v="HERNANDEZ PANDURO DIEGO "/>
        <s v="ARROYO MENA OSCAR ROBINSON"/>
        <s v="PALACIN JARA JOHN ERICK"/>
        <s v="SANCHEZ VILCHEZ JOHANN ALESSANDRO"/>
        <s v="QUEREVALU APONTE ROSITA ESPERANZA"/>
        <s v="RUIZ SALCEDO DIEGO ALONSO"/>
        <s v="HUERTAS CASTILLO FRANK JUNIOR"/>
        <s v="RUIZ FRANCIA ALEXANDER BRYAN"/>
        <s v="ODAGAWA PIEDRA MILAGROS LIURKA"/>
        <s v="DELGADO GARCIA RUSSEL ELIAS"/>
        <s v="ROLDAN TORRES DANIEL AUGUSTO"/>
        <s v="CASTAÑEDA HERRERA JORGE LUIS"/>
        <s v="SANGAMA TARICUARIMA HILDER SEGUNDO"/>
        <s v="LIVAQUE GONZALES JOSE ADRIANO"/>
        <s v="SERNAQUE SERNAQUE MIGUEL ALONSO"/>
        <s v="RIOS SULCA DIEGO FABIAN"/>
        <s v="RUELAS PORRAS DENNIS OLIVER"/>
        <s v="SANCHEZ PILCO VIVIAN ROSMERY"/>
        <s v="SALAS ARTEAGA GUSTAVO ANDRES"/>
        <s v="ORIHUELA TRUJILLO MARIA PAZ"/>
        <s v="ALVAREZ GARCIA KHRISTIAN"/>
        <s v="TRIGOSO LOPEZ JAIR FRANCISCO"/>
        <s v="HUAMANI MELENDEZ MARIA FERNANDA"/>
        <s v="SOTELO PAZ ROSA ISELA"/>
        <s v="TENAZOA FLORES ANGIE BRIGITT MILAGROS"/>
        <s v="DE LA CRUZ TORRES YEIKO JEFFERSON"/>
        <s v="TICONA DURAN ARACELY NICOLL"/>
        <s v="ANGULO ESCOBAR HERBART DANIEL"/>
        <s v="MORENO TORRES VICTOR HUGO"/>
        <s v="BARRETO ELIAS MOISES DAVID"/>
        <s v="CARTAGENA ZAPATA BRENDA CAROLINA"/>
        <s v="MONTOYA CARO FABIOLA ALEJANDRA"/>
        <s v="UGARTE TERAN ABRAHAM "/>
        <s v="TORRES MAQUE AYRTHON NEILL"/>
        <s v="VILLARROEL CARDENAS KEVIN RODRIGO"/>
        <s v="AVILA ROSAS SHANTALL XAOMI"/>
        <s v="CHINCHA AGUILAR JUAN DIEGO"/>
        <s v="ASTUDILLO MENDOZA JOSE ANDRE"/>
        <s v="VILLENA GOMEZ JOSE MANUEL"/>
        <s v="ARRUNATEGUI CARDOZA HENRY SEBASTIAN"/>
        <s v="VIGO MAMANI JAIR ANDERSON"/>
        <s v="VILLASIS DAVILA LIZET MILAGROS"/>
        <s v="CASTILLO GARCIA SHANTEEL CATZI"/>
        <s v="CRUZ AVALOS ZE TERRY"/>
        <s v="CASQUERO VARA MOISES JOSE"/>
        <s v="ROSSI AMADO ALEXANDRA ABIGAIL"/>
        <s v="TTICA VELIZ SELENE NICOL"/>
        <s v="VIDARTE BALCAZAR GERSON JAVIER"/>
        <s v="TANCAYLLO CHILE RUTH MARIBEL"/>
        <s v="NEIRA LUDEÑA GEFERSON ALDAIR"/>
        <s v="ESCOBEDO MENDOZA SHARON NICOL"/>
        <s v="ROMERO HUAMANI FRANK ALBERTO"/>
        <s v="VERA PEREZ HAROLD SEBASTIAN"/>
        <s v="HUAYANCA ACLETO CARLOS DANIEL"/>
        <s v="VIVANCO PUELLES FABRIZIO SALVADOR"/>
        <s v="TOVAR VENEGAS STEPHANY MIRELLY"/>
        <s v="VEGA PEÑA SORAYA NICOL"/>
        <s v="RONCAL CANCINO MILAGROS MARISETT"/>
        <s v="ALAN LOPEZ ROSARIO ROSSIEL"/>
        <s v="VERASTEGUI CHOMBA JULIO CESAR"/>
        <s v="ULLOA FLOREZ NORMAN LEE FRANK"/>
        <s v="DE LA CRUZ PARDO JOE AARON"/>
        <s v="CASIMIRO CHUE MILAGROS "/>
        <s v="ISASI CAJALEON BRAIYAN ANTONIO"/>
        <s v="MONTOYA ROJAS JOSSELYN ESTEFANIA"/>
        <s v="BALBIN GARCIA ALEXANDRA CAMILA"/>
        <s v="MONCHON SARA CARLOS ADRIAN"/>
        <s v="MORALES SANCHEZ GABRIEL ANDRES"/>
        <s v="DE LA CRUZ INGA ROSALINDA"/>
        <s v="MORENO VASQUEZ FLOR MARICIELO"/>
        <s v="GUEVARA RENGIFO WINIEY MINOLLY"/>
        <s v="CHEHADE REYNA ALVARO MARTIN"/>
        <s v="SANCHEZ LLAMOCCA ANAHI ESTHEFANY"/>
        <s v="CARLOS LOPEZ KAROLINE KATE"/>
        <s v="HERRERA FERNANDEZ LUIS LEONARDO"/>
        <s v="CONDORI FERREL RODOLFO ALEJANDRO"/>
        <s v="BEDON TORRES GABRIEL VICTOR"/>
        <s v="ROCHA GOMEZ MARILYN CAROLINE"/>
        <s v="ARCE PRADA HILARY ARACELLY"/>
        <s v="TEJADA ACOSTA GEAN CARLO"/>
        <s v="REYES REYES ELVIS JHON LENNON"/>
        <s v="MUÑOZ URIOL BRUNO MERLYN"/>
        <s v="ORIHUELA CANO YESENIA SOLEDAD"/>
        <s v="QUINTO CORTEZ BRENDA GERALDINE"/>
        <s v="LLAMACCHIMA ENCISO LEONARDO MICHEL"/>
        <s v="CARBAJAL COELLO LUCIANO EMILIO"/>
        <s v="PASTOR QUISPE ANGEL DAVID HERNAN"/>
        <s v="GARNELO CORREA KLELIA ROSA DEL PILAR"/>
        <s v="ESPEJO VALVERDE MARCIONILA"/>
        <s v="LIPA MAYORCA ANDY JHOSEPH"/>
        <s v="PEÑALOZA GARATE YOY ALEJANDRA"/>
        <s v="URETA POCH LESLIE CAROLINA"/>
        <s v="ORDOÑEZ DIAZ JHON MARKO"/>
        <s v="LOPEZ DIAZ ABNER BRUNO"/>
        <s v="TAFUR FLORES DIOSDADO JUAN"/>
        <s v="TAFUR FLORES YURICO LUITH FRECIA"/>
        <s v="ESPINOZA CONDESO ROXANA"/>
        <s v="AGUADO HUAMAN VICTOR MANUEL"/>
        <s v="ORA BADILLO YERALDIN SAYURI"/>
        <s v="DIAZ ALVA ESTRELLA ROSARIO ISABEL"/>
        <s v="SERRANO GAMARRA POUL ALEXANDER"/>
        <s v="COCA FIESTAS NICOLLE ALEXANDRA"/>
        <s v="LOZANO FERNANDEZ JHONN FRANK"/>
        <s v="ROJAS RAMOS CLAUDIA RAZIEL"/>
        <s v="DEL BUSTO CATASHUNGA URPI JAZMIN"/>
        <s v="LOPEZ CALERO WILSON MIYAGUI"/>
        <s v="GARCIA CHOQUE ELIZABETH GRACIELA"/>
        <s v="MESONES RUEDA GERSON "/>
        <s v="CARRION ARISTA JOSE MANUEL"/>
        <s v="MUERAS GONZALES PIERO ALESSANDRO"/>
        <s v="SAICO CACERES MARIA YSABEL"/>
        <s v="JUSTO COTACALLAPA BRYAN JAVIER"/>
        <s v="RUIZ CRESPO KEIZ JEFFREY"/>
        <s v="PACOTAIPE GARCIA ROY DIEGO"/>
        <s v="SUPA VILLAGOMEZ JOEL OSCAR"/>
        <s v="RUIZ CURI JUAN DAVID"/>
        <s v="GARCIA PACCO JHOEL "/>
        <s v="QUISPE INCA LILIANA"/>
        <s v="SAWAY VILELA DANITZA ANALI"/>
        <s v="BARBARAN GIL ERICK EDUARDO"/>
        <s v="TALAVERA COLLANTES MARIA DEL CARMEN"/>
        <s v="LOPEZ QUESQUEN JESUS ALBERTO"/>
        <s v="HERRERA MARILUZ JOAQUIN GAEL"/>
        <s v="HUANUCO VILLANUEVA ALEXIS JUSTO"/>
        <s v="NINA PEREZ PIERO ALEXANDRO"/>
        <s v="ACHAICA RIOJAS DIANA RAQUEL"/>
        <s v="VELASQUEZ EVARISTO PAUL PIER"/>
        <s v="VISAG HUAMAN KATE VALERY"/>
        <s v="CORDOVA GUISADO MANUEL DOMINGO"/>
        <s v="GONZALES ROSADO CARLOS ALBERTO"/>
        <s v="CASTAÑEDA AGUILAR SANTIAGO VALENTIN"/>
        <s v="HARO VILLANUEVA ENZO GABRIEL"/>
        <s v="CORREA PIÑIN MARILYN DE LOS ANGELES"/>
        <s v="RODRIGUEZ CHIRINOS KARINA EVELYN"/>
        <s v="ESTRADA ANGELES HUMBERTO ALONSO"/>
        <s v="ZAPATA PINEDO JAZMIN ASHLLY"/>
        <s v="CONTRERAS REYES JOSSEPH ANTHONY"/>
        <s v="LA ROSA CONDOR MARIA STEFANNY"/>
        <s v="FLORES ORE FERNANDA VALERIA"/>
        <s v="REVOLLEDO CASTRO DIEGO ALONSO THOMAS"/>
        <s v="YUPANQUI HUARSAYA DAVID "/>
        <s v="REVATTA CASTILLO LUCIA ELIZABETH"/>
        <s v="MONJA ARROYO ANA LIZETH"/>
        <s v="MELO MUÑIZ NAYDA "/>
        <s v="CCOPA JARA LUISA GELLY CATHERINE"/>
        <s v="LOZADA VIZA ALEXANDRA LUCERO"/>
        <s v="ROSEL MENDOZA ANGIE LIZET"/>
        <s v="SALVADOR BLAS ARNOLD BREDT"/>
        <s v="VEGA ECHAIZ GUSTAVO ELIAS"/>
        <s v="DAMASO LOPEZ BRISSA DEL CIELO"/>
        <s v="BAYONA RIVAS ARACELY ELIZABETH"/>
        <s v="ALLPOC IZARRA JHAFET ANTONNY"/>
        <s v="ESPINOZA JARAMILLO DIEGO ANTONIO"/>
        <s v="TAVARA ENRIQUEZ MANUEL DAVID"/>
        <s v="VILLALTA GRANDA ISAIAS GABRIEL"/>
        <s v="SALDARRIAGA CRUZ JHOE DAVID"/>
        <s v="VEDIA RUIZ JHOSEP RONALDO"/>
        <s v="BULNES LOPEZ CESAR ALBERTO"/>
        <s v="GREFFA CHOTA REYNA SOLANCH"/>
        <s v="BARRIOS NAVARRO ROSA BRILLIT"/>
        <s v="CHUNGA NOLASCO JESUS DAVID"/>
        <s v="LOZANO LUCANO JESUS ALBERTO"/>
        <s v="BRAVO SANTOS JHOJAN FRANCISCO"/>
        <s v="SANCHEZ LOPEZ YAMILI KASSANDRA"/>
        <s v="ARQUE TAPARA BRIYITH DELHY"/>
        <s v="HUARACHI HUAMAN DINA GABY"/>
        <s v="BEJAR VIVANCO LIZARDO OMAR"/>
        <s v="GOIZUETA TIZA OKSANA MISELL"/>
        <s v="HUAMAN LOPEZ RUSSELL ROY"/>
        <s v="CASO MATOS RODRIGO FERNANDO"/>
        <s v="PEREIRA CARAZAS FIORELA"/>
        <s v="ALBUJAR MELGAREJO MAILY FRANCHESCA"/>
        <s v="CARHUAMACA RODRIGUEZ JHOSSEP JHONY"/>
        <s v="VILCHEZ SANCHEZ JEFFREY AXEL"/>
        <s v="ESPINOZA RAMOS FREDY OMAR"/>
        <s v="ISLACHE CARRANZA HUGH AXEL"/>
        <s v="VILLA POMACAJA ANTHONY JOSE"/>
        <s v="RAMIREZ MARTEL GIANFRANCO"/>
        <s v="CARDENAS AGUIRRE KEVIN RONALD"/>
        <s v="ABREGU ASTO ALISSON ANDREA"/>
        <s v="TUESTA CORDOVA GABRIELA LUZMARINA"/>
        <s v="SALAZAR GONZALES DEL VALLE OSCAR VLADIMIR"/>
        <s v="ROJAS ESPEJO RAFAEL RICARDO"/>
        <s v="CARRILLO DEL VALLE STEFHANO ALBERT HUGH"/>
        <s v="MORA RIOS VICTOR MANUEL"/>
        <s v="HUAZANGA QUINTOS MARIA MONSERRATH"/>
        <s v="GUTIERREZ RAYMUNDO RONALD EDSON"/>
        <s v="RODRIGUEZ RUCOBA JENNIFER ROMINA"/>
        <s v="ZAPATA CARCAMO MARIA PAOLA"/>
        <s v="TORRES VASQUEZ JOSE DAVID"/>
        <s v="RAMOS GONZALES VALERIA FRANCIS"/>
        <s v="AGUERO FARFAN ITALO AARON"/>
        <s v="CUBAS VALDIVIA ALESSANDRA ZALET"/>
        <s v="MAMANI BUSTINZA HERBERT RONNY"/>
        <s v="BARRERA CHOTA DANIEL"/>
        <s v="QUISPE QUISPE MARITZA MARLENI"/>
        <s v="RAMIREZ HERNANDEZ GIANCARLO YAHIR"/>
        <s v="ALVA ALAMO JORDY "/>
        <s v="SIERRA MALDONADO YOFFRE ANGHELO"/>
        <s v="SIFUENTES RUEDA CAROLINA ROCIO"/>
        <s v="ANGELES DELGADO VICTOR DANIEL"/>
        <s v="MAMANI BURGOS ERIKA LESLIE"/>
        <s v="SALGUERO LOAYZA JESUS LEONARDO"/>
        <s v="VALENCIA SHIMABUKURO HARUMI LIZBETH"/>
        <s v="CARRASCAL VERA JOSUE ANDERSON"/>
        <s v="PACHECO DE LA CRUZ JULISSA SOLEDAD"/>
        <s v="HUARHUACHI TENORIO RENATO "/>
        <s v="QUISPE ESPINOZA ROBERTO CARLOS"/>
        <s v="QUISPE RUIZ YOVANNA ANGELICA"/>
        <s v="DIAZ VILLANTOY JOSEPH MAURICIO"/>
        <s v="QUISPE CORDOVA THAIS NICOLE"/>
        <s v="MAMANI BENITO YESSICA STHEFANY"/>
        <s v="ZEÑA CAJUSOL CARLOS ALFREDO"/>
        <s v="SANCHEZ GUTIERREZ FLOR MARIANELA"/>
        <s v="CAMPOS CHAVEZ ANA ELIZABETH"/>
        <s v="LOA CABRERA ELEAZAR "/>
        <s v="MENDOZA GUTIERREZ ANTHONY BRHAYAN"/>
        <s v="ESPINOZA JUIPA MATEO DANIEL"/>
        <s v="CARLOS MAGUIÑA OSCAR FERNANDO"/>
        <s v="NOLE DEL AGUILA CHRISS STEVEN"/>
        <s v="ARAMBURU LA TORRE ANDRES ENRIQUE"/>
        <s v="AGUILAR CHAVARRIA ANTHONY HERSCHEL"/>
        <s v="OJEDA LAZO JAN POOL"/>
        <s v="CALLAN CABALLERO GRECIA ZOLANSH"/>
        <s v="MENDOZA MARTINEZ YAQUELINE MARYORI"/>
        <s v="PECHO MARTINEZ MARIO ABRAHAM"/>
        <s v="TEJEDA ARIAS LUIS ALBERTO"/>
        <s v="TUDELA SULLA WALTHER JAIR"/>
        <s v="MENDOZA MINAYA IMANOL KEOMA VALENTINO"/>
        <s v="QUISPE PERALTA YOHANA ERIKA"/>
        <s v="POZU NUÑEZ ADRIANO ESTEBAN"/>
        <s v="HUAMAN PACASI MARIA DEL ROSARIO"/>
        <s v="LOVON PEÑA MEYLEE FIORELLA"/>
        <s v="VASQUEZ SANGUINETTI STEFANO"/>
        <s v="CCAPA ILACHOQUE YOSELIN PAOLA"/>
        <s v="DAVILA RIVAS JOSSELY TATIANA"/>
        <s v="JIMENEZ CASTRO ASTRID CAROLINA"/>
        <s v="GONZALES CHONTA MONICA ANDREA"/>
        <s v="MANSILLA GIRON CORAL"/>
        <s v="CHAMBI TORRES ALEJANDRO "/>
        <s v="ZAVALETA TAPIA MAYRA NOELIA"/>
        <s v="BENITES CAHUANA TREICY DAYANNA"/>
        <s v="REQUE MEDINA RENZO ALONSO"/>
        <s v="FLORES ROJAS BRAYAN"/>
        <s v="CURASI GUTIERREZ JUANITA"/>
        <s v="TRUJILLO LEYTON LUCERO OMAIRA"/>
        <s v="MALDONADO RIME JOSEPH "/>
        <s v="GALVEZ CHAVEZ BRITNEY GIANELLA"/>
        <s v="TEJADA VILLANUEVA ZLATKA ALEXA AGNIESZKA"/>
        <s v="TEJADA VILLANUEVA KATHARINA WINNETKA"/>
        <s v="CONTRERAS ALANIA JOSÉ"/>
        <s v="CHANI CAMPOS HAROLD HARRISON"/>
        <s v="QUEVEDO PEZANTES ESTEFANIA PAMELA"/>
        <s v="MARAVI BAZAN ELIZABETH"/>
        <s v="MURO CARTAMAN FABIOLA MIROSLAVA"/>
        <s v="GONZALEZ VERDE ORLANDO SEBASTIAN"/>
        <s v="SARAVIA CARBAJAL BRAYAN ALEXANDER"/>
        <s v="RODRIGUEZ ESTACIO DANIEL JUNIOR"/>
        <s v="ARRUE UPIACHIHUA ANTONIO"/>
        <s v="TAFUR OBREGON LUZ CLARA"/>
        <s v="MOSCOSO ROMERO YERMAIN HEDERYC"/>
        <s v="FERNANDEZ HERREROS ROYER"/>
        <s v="LLONTOP HUACCHILLO JHAN JHONEL"/>
        <s v="VALLENAS CATALAN CARLOS FERNANDO"/>
        <s v="NECIOSUP REQUE LESLIE MARLENE"/>
        <s v="TARAZONA FERRANDO MARTIN "/>
        <s v="BELTRAN ACHUYA NELIDA "/>
        <s v="CUBAS PFUÑO HENRRY DANIEL"/>
        <s v="ABANTO HURTADO LOYDA JHOSELYN"/>
        <s v="MOLINA FLORES BRIYIT"/>
        <s v="FIGUEROA VELASQUEZ DANIEL ISAIAS"/>
        <s v="CRIBILLERO TORRES ANDREA CRISTINA"/>
        <s v="SANDOVAL DAMIAN LILIAN LISETT"/>
        <s v="QUISPE COSI YANET"/>
        <s v="ALLCA CRUZ RENY EDUARDO"/>
        <s v="QUISPE GUTIERREZ XIOMARA BRILLY"/>
        <s v="CELI CORDERO SICCY GIOVANNA"/>
        <s v="HUAMAN FERNANDEZ JUNIOR MIGUEL"/>
        <s v="CARCUERA JUAREZ YASMIN ESTRELLA"/>
        <s v="CADILLO VILLANUEVA ALONSO"/>
        <s v="MALDONADO SINUIRI TRACY LIZ TAYNA"/>
        <s v="ACEVEDO CANANI ANGELLO "/>
        <s v="CCORIMANYA YSASI CARLOS ENRIQUE"/>
        <s v="LOPEZ MARTEL IRMA SOLEDAD"/>
        <s v="VILLAVERDE HERRERA OLENKA FLOR DE MARIA"/>
        <s v="TRUJILLO CHICHIPE ROSMERY"/>
        <s v="RIVERA HUAMANRICRA ROMELL "/>
        <s v="ILLANES AYME HEMERSON "/>
        <s v="BARRIENTOS BERNABE MIRIAN"/>
        <s v="SARMIENTO VELASQUEZ ANAIS SOFIA"/>
        <s v="GIRON CHIROQUE PETRONILA LIZBETH"/>
        <s v="PAZ BRAVO ABED YESHUA"/>
        <s v="ALAYO CABRERA CARLOS ALEXANDER"/>
        <s v="QUIROZ BALDERA LEONARD JEANPAUL"/>
        <s v="ZETA NAZARIO JOSE FERNANDO"/>
        <s v="HERNANDEZ ARANGOITIA PAMELA ANALI"/>
        <s v="RIVERA ILIZARBE ROSARIO "/>
        <s v="PUCA MAYHUIRE WILDER EDISON"/>
        <s v="CHINO LOPEZ PAULINA"/>
        <s v="PIZANGO TANCHIVA FRANK LEO"/>
        <s v="DONAYRE VILLACREZ CARLOS ENRIQUE"/>
        <s v="SOTO VARGAS BENJAMIN HUMBERTO"/>
        <s v="PAJA CHOQUEHUANCA IXEL JEREMY"/>
        <s v="JESUS RODRIGUEZ SANTIAGO NICOLAS"/>
        <s v="POZO MARTINEZ LOIDA RUTH"/>
        <s v="HURTADO TAIRO JOSUE GABRIEL"/>
        <s v="PORTILLA CHAVEZ PEDRO EDUARDO"/>
        <s v="REYES GARCIA GRACE FATIMA"/>
        <s v="USCA MAMANI ANTHONY BRYAN"/>
        <s v="QUISPE HUAMAN RONAL"/>
        <s v="HERRERA VARGAS BRAYAN ALBERTO"/>
        <s v="CAMAVILCA GONZALES GABRIEL EDUARDO"/>
        <s v="MARTINEZ LLANQQUE MARCOS LEONARDO"/>
        <s v="PORTILLO SOTO FIAMA MARISOL"/>
        <s v="CERNA GUZMAN LUIS MARIO"/>
        <s v="ABAD BERROSPI PAOLA NIEVES"/>
        <s v="GUERRA FELIX GABRIELA ROSSELYN"/>
        <s v="REYES CHAVEZ STICK LEYTER"/>
        <s v="PEREZ ESPINOZA GUIDO ISRAEL"/>
        <s v="CORDOVA CARBAJAL SHEYLA DALIA"/>
        <s v="HUAMANI ARANCIAGA LUIS FERNANDO"/>
        <s v="ARANGO TINCO JENNIFER YANINA"/>
        <s v="NAVARRO POZO MARYORI MICHELL"/>
        <s v="YACOLCA DE LA CRUZ LUZ LYA"/>
        <s v="RAMOS ZEVALLOS JARED DAVID"/>
        <s v="FLORES ORDINOLA RENATO ANSELMO"/>
        <s v="MACALUPU BENITES LUCAS JOEL"/>
        <s v="GOMEZ ALVAREZ MIGUEL ANGEL JUNIOR"/>
        <s v="HUALLPA DIAZ BRENDA PATRICIA"/>
        <s v="ECHEGARAY UZURIAGA MARIA JESUS"/>
        <s v="ROMERO REYMUNDO WENDY JAZMIN"/>
        <s v="MATTO ZEGARRA YKER GIOMAR"/>
        <s v="PIZARRO SALDIVAR LISET"/>
        <s v="REYES SANTILLAN CLAUDIO DARIO"/>
        <s v="ATAGUA RAMIREZ SAMUEL "/>
        <s v="ROSSI ENCISO LUDWIG FRANCESCO"/>
        <s v="PAREDES ARONES JEAN BRYAN AUGUSTO"/>
        <s v="SOSA LACHIRA FLOR KARINA"/>
        <s v="ORE BARRENECHEA ANAHI NICOLE"/>
        <s v="ABAD MEDINA MARILIN LISBETH"/>
        <s v="SANCHEZ CORDOVA LUIS GERARDO ENRIQUE"/>
        <s v="SANCHEZ VASQUEZ MARIA FELICITAS"/>
        <s v="CHUCO BERNA CESAR EDUARDO"/>
        <s v="MENDOZA GARNIQUE ALVARO"/>
        <s v="AREVALO GATICA MARY CIELO"/>
        <s v="ESPINOZA MORENO MILENE GEORGINIA"/>
        <s v="SANCHEZ UGAZ RODRIGO MATEO"/>
        <s v="NUÑEZ MORENO ANGEL JIMMY"/>
        <s v="ALVARIÑO MENDOZA CESIA ABIGAIL"/>
        <s v="CORNEJO MUÑOZ JOSE CARLOS"/>
        <s v="ZEGARRA LOZANO JOEL PAUL"/>
        <s v="LINARES FLORES LUCAS DALESSANDRO"/>
        <s v="NINA LAURA KAREN TATIANA"/>
        <s v="BERROCAL RAMIREZ FLAVIANA FRANSINI"/>
        <s v="SANTIAGO PAIZ GERALDINE VALERIA"/>
        <s v="HERRERA HUANCA JEANELLY JULIA"/>
        <s v="LEON HUINCHO LISETT DANITTZA"/>
        <s v="VASQUEZ RUIZ CHRISTIAN ALEXANDER"/>
        <s v="BRICEÑO RAMIREZ KEVIN LENNERD"/>
        <s v="JAVIER LAVADO MELANY LILIANA"/>
        <s v="COTRINA ARREDONDO PAMELA LUZ"/>
        <s v="MERMA CUICAPUZA ANGEL RAUL"/>
        <s v="ITURRI SANTOS RICARDO JOSUE"/>
        <s v="TOLENTINO INOCENTE LUZ DALILA"/>
        <s v="MOLINA GARIBAY ANGELO DONATO"/>
        <s v="RODRIGUEZ SOTOMAYOR JAIME MOISES"/>
        <s v="ENRIQUEZ PIZANGO IVONNE DE JULLIETTE"/>
        <s v="CHICLLA MALPARTIDA JASBELL ALEXANDRA"/>
        <s v="BUENDIA CORONADO JOHAN PABLO JESUS"/>
        <s v="PEÑA ROJAS BRENDA LIZETH"/>
        <s v="QUICAÑO DE LA CRUZ MARIELA ESCARLET"/>
        <s v="RAMOS CORDOVA MAYKOL AXCEL"/>
        <s v="HUAICAMA YUYARIMA CESAR "/>
        <s v="SOLANO ORE NAYSHELL MARY"/>
        <s v="ROJAS ROJAS JOSE OCTAVIO SEBASTIAN"/>
        <s v="CALAPUJA VILCA HUGO JOEL"/>
        <s v="COBA QUICIO ERIKA LILIANA"/>
        <s v="DIAZ AROSEMENA MELANY BRIGGITE"/>
        <s v="SOLES ATOCHE ROSSI PAOLA"/>
        <s v="SAMANIEGO CHAMPI EDDIED OMAR"/>
        <s v="PEREDA AVALOS BARBARA ALMUDENA"/>
        <s v="BLANCO VALIENTE GENESIS ARELLIS"/>
        <s v="GONZALES SAENZ JAELJAIM SCARLET"/>
        <s v="MARTHANS SUAREZ PATRICK MOISES"/>
        <s v="CAMARENA ESPINOZA SHEYLA MARIPILI"/>
        <s v="VARGAS GUTIERREZ ANAHI ALEXANDRA"/>
        <s v="ARICA CASTILLO NORMA LISSETTE"/>
        <s v="JUAREZ LITANO ANIBAL ESMITH"/>
        <s v="VEGA IPANAQUE KAREN YHOANA"/>
        <s v="ÑAUPAS CANDIOTTI CESAR ISAIAS"/>
        <s v="CUEVA ESPINOZA JESUS ESAU"/>
        <s v="LUQUE MORAN NOELIA YAMILE"/>
        <s v="TUERO CRUZ YULI MARIA"/>
        <s v="ALARCON LOARTE MARCO PAOLO ELADIO"/>
        <s v="ESPINOZA TORRES JESUS JAMPIER"/>
        <s v="QUINTO HILARES WALTER ALBERTO"/>
        <s v="UGARTE PAITAN BRYAN ULISES"/>
        <s v="MENDOZA PEREZ NICK MAYKY"/>
        <s v="MEDRANO IPANAQUE RAQUEL "/>
        <s v="MIRANDA YNGA TERESA GUADALUPE"/>
        <s v="HUMPIRE TUCTA ROXANA"/>
        <s v="CONDORI YANA ELIZABETH"/>
        <s v="MARCHAN LAGOS KATERINE LALESKA"/>
        <s v="SUAREZ OGOSE DIEGO DARIO"/>
        <s v="TAPIA LOZANO DAYANNA BERTINA"/>
        <s v="LUNA DE LA CRUZ JEAN CARLO AGUSTIN"/>
        <s v="PRIETO PRIETO HUMBERTO "/>
        <s v="HIDALGO MOZOMBITE LIZ YAHAIRA"/>
        <s v="CABRERA PINO SEBASTIAN "/>
        <s v="CARRANZA VASQUEZ SHAROM STEFANY"/>
        <s v="VASQUEZ ARISTA VIVIANA ANTUANE"/>
        <s v="ORTIZ ATILIO RICHARD ENRIQUE"/>
        <s v="CCOYLLO CARBONE LUIS FERNANDO"/>
        <s v="LOAYZA IZARRA DANNY FABRICIO"/>
        <s v="JUAREZ ROMERO SEBASTIAN ANTONIO"/>
        <s v="CAHUAZA TAMANI TREISY "/>
        <s v="ANGELES CHAVEZ NABI MAGDALENA"/>
        <s v="CASTRO CHUMPITAZ JACKELINE PRUDENCIANA"/>
        <s v="BATISTA CAJAVILCA DIEGO RICARDO"/>
        <s v="TINTAYA ACHAHUANCO LILIANA ZARINA"/>
        <s v="CONDORI ROBLES LUIS MAURO"/>
        <s v="BUENAPICO RODRIGUEZ EMA DANIELA"/>
        <s v="TANTACHUCO REYNA DIEGO ALBERTO"/>
        <s v="SEGURA ITURREGUI WENDY STEFANNY"/>
        <s v="CHAVEZ  MUÑOZ KEVIN JOSEPH"/>
        <s v="MUCHA GALARZA DAYANA ARACELI"/>
        <s v="ULLOA ULLOA MARIA FERNANDA"/>
        <s v="CHOROCO PASION IVAN STEVE"/>
        <s v="MILLA LUNA JESUS MANUEL"/>
        <s v="ARMIJO ABREGO JEAN PIERRE"/>
        <s v="CAMPOS FRANCIA ALDO GIANPOOL"/>
        <s v="BORDOY ESCUDERO DANIEL ALEJANDRO"/>
        <s v="ARQUINIGO VARGAS JEANNET ROSARIO"/>
        <s v="SANDOVAL PATAZCA CAROLAINE JACKELINE"/>
        <s v="MOJONERO QUISPE MAYRA"/>
        <s v="NOA AYMACHOQUE ROSS MERY"/>
        <s v="VERDE SALVATIERRA RANDY LUIS"/>
        <s v="UCHAZARA CONDORI STEFANY JACKELINE"/>
        <s v="ROJAS LOPEZ DAYSI LIZETH"/>
        <s v="SANTIAGO ESPINOZA CHYNTIA MELISSA"/>
        <s v="GUEVARA ZUÑIGA FABRIZIO FACUNDO"/>
        <s v="OROSCO VINCULA LISBED ALEXANDRA"/>
        <s v="PACHECO SALAZAR MARCO ANTONIO"/>
        <s v="MARCELO MARCELO JAZMIN ELIZABETH"/>
        <s v="ANGELES HUAMAN DANELLY IVETH"/>
        <s v="CHAVEZ AVALOS ROXANA NIKOLE"/>
        <s v="YARLEQUE SANCHEZ ANDREA DENNIS"/>
        <s v="GONZALES CCENTE JENNY STHEFANY"/>
        <s v="HUERTAS TINOCO INGRID MARILURDES"/>
        <s v="TORRES LANASCA HEIDY JASMIN"/>
        <s v="BELTRAN LLAMOCCA JORGE EMERSON"/>
        <s v="FELICIANO HINOSTROZA SEBASTIAN ENRIQUE"/>
        <s v="RODRIGUEZ TAPULLIMA MAX MICHAEL"/>
        <s v="LLIUYACC CASTILLO EVELIN ERIKA"/>
        <s v="MALLQUI DIAZ JORGE LUIS"/>
        <s v="LOPEZ CAVERO RODRIGO EMANUEL"/>
        <s v="PEREZ MELCHOR CRHISTINA JANET"/>
        <s v="ALVA CAMA CARLOS JAIR"/>
        <s v="GARCIA ANGULO LUIS JAVIER"/>
        <s v="GARCIA SALVADOR RICARDO JORGE"/>
        <s v="ALANYA WILBERT DANIEL ARMANDO"/>
        <s v="LEON CASTELLANOS LIZBETH MARJORIE"/>
        <s v="TUPIA MAGALLANES LEANDRO FABIO"/>
        <s v="CHERO AQUITUARI MARIA JOSE"/>
        <s v="CARRASCO PAISIG JHORDY LUIS"/>
        <s v="REQUENA HUACCACHI JENIFER LAURITA"/>
        <s v="ROSAS CHIRINOS ALEJANDRO GUILLERMO"/>
        <s v="CHIPAYO MACIZO YESSENIA KELLY"/>
        <s v="APARCO APACI ROSA MARIA"/>
        <s v="SALAS ALVARADO JURANDIR JOFFRE"/>
        <s v="GARCIA HEREDIA JOSE ANDRES"/>
        <s v="CHUNGA MORANTE OSCAR ALBERTO"/>
        <s v="PAREDES CRUZ DIEGO ALEJANDRO"/>
        <s v="VILCATOMA AYBAR ELIAS "/>
        <s v="QUIROZ MORALES ELIZABETH CANDI"/>
        <s v="VERANO SILVA ANDREA"/>
        <s v="LOPEZ SANCHEZ CESAR JAMPOOL"/>
        <s v="PEREZ ALBERCO JESUS BRAYAN"/>
        <s v="CONDORI VALENCIA GERARDO SAMUEL"/>
        <s v="ASIN CABANILLAS OMAR JOAQUIN"/>
        <s v="MAYORCA MOLINA VICTOR JUNIOR"/>
        <s v="NOLASCO PALACIOS EDMY YASMINDA"/>
        <s v="REYMUNDEZ GAVILAN JUSTIN FRANCO"/>
        <s v="TRUJILLO SUCAPUCA JHON "/>
        <s v="RAMOS REYES SERGIO ANDRES"/>
        <s v="NUÑEZ ASENCIO  KIMBERLY NICOLE"/>
        <s v="JIMENEZ PANDALL JUANA VIRGINIA"/>
        <s v="FLORES GUTIERREZ PIERO ALEXIS"/>
        <s v="BRICEÑO FUENTES KEYSUKE EDU"/>
        <s v="CALDERON QUINTANA FLAVIA XIMENA"/>
        <s v="MIRANDA RODRIGUEZ CARLOS NICOLS"/>
        <s v="BLAS MARCHENA ESTEFANY LUZ"/>
        <s v="REYES SANCHEZ ALISSON ANDREA EDITH"/>
        <s v="VIVANCO ALOR RONALD JEREMY"/>
        <s v="CONTRERAS ZAMBRANO NAYELI"/>
        <s v="SURCO CARDENAS ANALY KIARA"/>
        <s v="BARRIENTOS VILLEGAS SAILING ISABEL"/>
        <s v="ROJAS FLORES ALEXANDRA PAULINA"/>
        <s v="HURTADO VELIZ ANDRES JOSE"/>
        <s v="LINDO VILLAR KATHERINE BRIGITH"/>
        <s v="SUCARI DIAZ MADELEYNE DAYSI"/>
        <s v="GOMEZ NATIVIDAD JENNIFER ARIANA"/>
        <s v="RAMIREZ ROMERO FLAVIA ANTONELLA"/>
        <s v="MEDINA ZAPATA VICTOR HUGO"/>
        <s v="RUIZ TORRES ALEJANDRO GINO"/>
        <s v="BARBARAN OLORTEGUI ANGELO JAIR"/>
        <s v="TABOADA SANCHEZ ALESSANDRA BELEN"/>
        <s v="PEREDA MANRIQUE EBERTH ANTONY"/>
        <s v="PEÑALOZA SAXI LEONARD MAURICIO"/>
        <s v="LAJO HUAMANI MARTÍN JAMYL"/>
        <s v="RAMOS IZQUIERDO MARJHORY BRIZETT HILARY"/>
        <s v="PUMA SALAS MARIO RAFAEL"/>
        <s v="CASTRO GUIBERT JOSEPH FABIAN"/>
        <s v="ATOCHE VILLEGAS ALEJANDRO ANTONIO"/>
        <s v="APAZA MAMANI LUZ INES"/>
        <s v="GIL SUAÑA SARA ABIGAIL"/>
        <s v="GONZALES CHIROQUE RUTH PAOLA"/>
        <s v="GONZALES ALVAREZ MAX DAVID"/>
        <s v="ROMERO RUIZ XIMENA ANDREA"/>
        <s v="LA ROSA SILUPU GINGER ALITHU"/>
        <s v="FASABI FASABI JEFFERSON"/>
        <s v="CORDOVA PIÑIN DIEGO ADDEL"/>
        <s v="BAYONA SAAVEDRA MARIA CLAUDIA"/>
        <s v="CHAVEZ CHURAMPI DIEGO SALVADOR"/>
        <s v="CHINININ PAQUIYAURI JHOEL BRYAN"/>
        <s v="ASMAT ASENCIO RENZO RODRIGO"/>
        <s v="SORIANO PAMPAMALLCO EMILIA ISABEL"/>
        <s v="INTOR JARA ABEL "/>
        <s v="CHUQUILIN TERRONES YOEL"/>
        <s v="PUMA TACURI ESPERANZA ISABELA"/>
        <s v="CANCHOS MENESES ERNESTO JESUS"/>
        <s v="CHAVEZ CHUNGA RENZO LEANDRO"/>
        <s v="MENDOZA BARRIENTOS CRISTHIAN JULIAN"/>
        <s v="CASTRO TELLO RENZO FABIAN"/>
        <s v="VARGAS PAUCAR ARNOLD STALIN"/>
        <s v="GODOY LOPEZ DAYANNA MILENE"/>
        <s v="VELA GARCIA CLEVER PATRICIO"/>
        <s v="ARAMAYO TEJADA ALEXIS YOUSEF"/>
        <s v="AMASIFUEN SIFUENTES JACK ANTHONY"/>
        <s v="CHANI SARMIENTO KATHERINE JUDITH"/>
        <s v="COLQUICHAGUA MARTICORENA JOSUE JOSIAS"/>
        <s v="HUAMAN ROQUE LUISA FERNANDA"/>
        <s v="PECHO RAMOS PERCY SAMIR"/>
        <s v="GARCES CARRERA IGNACIO"/>
        <s v="LOZANO RUIZ JESUS"/>
        <s v="CHUCHON VALENCIA GUSTAVO PIERO"/>
        <s v="GARCIA BENAVENTE FABRIZIO "/>
        <s v="AGUAYO QUEZADA CARMEN JESUS"/>
        <s v="MOGOLLON RAMIREZ FLOR YULIANA"/>
        <s v="MAITA GIRALDO ERICK DANIEL"/>
        <s v="PERALTA JIMENEZ ANTHONY JEANPIERRE"/>
        <s v="GARCIA VILCA MELISSA ANTUANE"/>
        <s v="QUISPE SANTA CRUZ MIRIAN"/>
        <s v="PIZURI MARQUEZ PEDRO ALEXANDER"/>
        <s v="LEZAMA GIL MARISOL"/>
        <s v="VARGAS HUILLCA ROSALINDA"/>
        <s v="RIOS RODAS HUGO ALFREDO"/>
        <s v="FLORES PATRICIO EDUARDO DANIEL"/>
        <s v="ESCOBILLA MERMAO DAISY RUBI"/>
        <s v="GONZALES SANTIAGO MARIANELLA SALOME"/>
        <s v="JIBAJA RIVAS ROGGER FABRICIO"/>
        <s v="VILCHEZ LUCANA JHON KEVIN"/>
        <s v="LOPEZ RIOS LUIS FERNANDO"/>
        <s v="PAUCAR ESCALANTE CHAIR BRANDON"/>
        <s v="SUXE VASQUEZ JEIMY MILAGROS"/>
        <s v="DIAZ LEANDRO ALFREDO MARTIN"/>
        <s v="SULLCA CHAVEZ JEAN PIERRE"/>
        <s v="DE LA CRUZ HERNANDEZ ADRIAN "/>
        <s v="SANTAMARIA QUISPE CECIBEL PATRICIA"/>
        <s v="LLANTO PEREZ ESTEFANI ROSMERI"/>
        <s v="GARCIA VARGAS MARCOS LEVI"/>
        <s v="MONJA OYOLA LEIDY KATHERINE"/>
        <s v="SANTOS CHAVEZ JENNIFER"/>
        <s v="CHAVEZ SOTO SULMY YAMIKO"/>
        <s v="JARA VARGAS WILMER DIEGO"/>
        <s v="ESTELA RODAS FRANK ADOLFO"/>
        <s v="FLORES GONZALES ARMANDO ISAAC"/>
        <s v="CHUQUI LUNA ELENA YOSSELIN"/>
        <s v="BOULENGGER ELGUERA DAYANARA BRUNELA"/>
        <s v="VICENTE LEVANO CARLOS EDUARDO ANGEL"/>
        <s v="RAMOS HUALLPA FRANZ FRANCO"/>
        <s v="JERI LOPEZ JOHN ERICK"/>
        <s v="ALVARADO MANRIQUE JOSE ALONZO"/>
        <s v="ARANDA ASCUE CORAYMA NAYELI"/>
        <s v="YUMBATO RIVERA JHARASET "/>
        <s v="NIZAMA CARRASCO MANUEL EVERSON"/>
        <s v="CABRERA PEÑA MALEK ANTONIO"/>
        <s v="RIVERA MENDOZA JORGE ALEXANDER"/>
        <s v="PUMALEQUE ARIAS ABRAM JOSUE"/>
        <s v="QUIROZ ARANA YAJAIRA ESTEPHANY"/>
        <s v="RAMIREZ MONTOYA GUSTAVO ALONSO"/>
        <s v="ROJAS HUANACCHIRI FERNANDO JESUS"/>
        <s v="ZAPATA ESQUIVEL SABRINA GUADALUPE"/>
        <s v="SULLON SANCHEZ FRANK ERICK"/>
        <s v="CAVERO HUAHUASONCO YADHIRA JOHANNA"/>
        <s v="MALLMA PAREDES ROXANA VIRGINIA"/>
        <s v="PISCO RIOS CARMITA RUBI"/>
        <s v="ALFARO LOPEZ ONIL MARYORI"/>
        <s v="HUANCOLLO ALMANZA DOUGLAS DONOVAN"/>
        <s v="RAMIREZ IBARRA CHELSI SOFIA"/>
        <s v="DIAZ CASTILLO NAYELI MILAGROS"/>
        <s v="FLORES TAMBRACC JIREH LUIS ANGEL"/>
        <s v="ATANACIO SAMAN MARIA YSABEL EMILI"/>
        <s v="GARAY LEIVA RAY OSWALDO"/>
        <s v="HUILLCAHUAMAN FUENTES DARIANA"/>
        <s v="SILVA CARRANZA JHEYDI JUDITH"/>
        <s v="LLONTOP GUILLERMO ANDRES JUNIOR"/>
        <s v="GALINDEZ SAGASTEGUI JENITH VICTORIA"/>
        <s v="SUENG LUCAS WALTER ALI"/>
        <s v="VARGAS LEONARDO SOFIA KAROLINA"/>
        <s v="PEZO SANCHEZ DEBORA DAMARIS BETSABE"/>
        <s v="COLQUE MOLLOCONDO RODRIGO JORGE"/>
        <s v="CANO QUEA ALDAIR ALEXANDER"/>
        <s v="GARAY ALVAREZ ANTOINETTE PENELOPE"/>
        <s v="AÑAMURO PANIORA NAYELI JESUSA"/>
        <s v="IPUSHIMA PANDURO LINDA PRISCILA"/>
        <s v="ANGULO PINTO VIVIANA ARACELI"/>
        <s v="FALCONI QUIROZ IMANOL "/>
        <s v="RIVERA DELGADO ELVIN JOEL"/>
        <s v="BLAS ROBLES TOMMY ANTHONY"/>
        <s v="ENRIQUEZ GUTIERREZ ARTURO ALFREDO"/>
        <s v="ARAPA FERNANDEZ JESUS ANGEL ANDRE"/>
        <s v="CHAVEZ MENDOZA ROGER JAMIL"/>
        <s v="ROJAS LUCERO LEIDY ROXANA"/>
        <s v="CHICOMA CHEVEZ JEIMI PAOLO"/>
        <s v="RENTERIA CARRASCO ASTRY DANUSHKA"/>
        <s v="GU PONTE MAXIMILIANO LEONARDO"/>
        <s v="FLORES QUISPE CORAIMA PILAR"/>
        <s v="QUISPE HUILLCA ARNOLD LUIS"/>
        <s v="CCAHUANA ESCOBAR DOMITILA"/>
        <s v="ROBLADILLO ALVARADO MARY PAZ"/>
        <s v="MEJIA PIMENTEL BREDT ANDERSON"/>
        <s v="VELASQUEZ HANCCO LILIAN"/>
        <s v="ROMERO BARRIENTOS ANA LUCIA"/>
        <s v="FALLAQUE PUSE SHEYLLA JAZMIN"/>
        <s v="RIVERA GUEVARA ANSHELY LUZBEIDA"/>
        <s v="LAYZA CUEVA ZELAIDA NATIVIDAD"/>
        <s v="SANCHEZ PIÑAS INGRID ANTUANETH"/>
        <s v="SERRATO LOPEZ SELENE STEFANNY"/>
        <s v="VASQUEZ CARAZAS ALEJANDRA FLAVIANA"/>
        <s v="GUABLOCHE RENGIFO CARLOS JAVIER"/>
        <s v="COCIOS ROSAS PIERO BYRON"/>
        <s v="GUZMAN MARCHAN LUIS ALFREDO"/>
        <s v="PINTO AREVALO ALEXANDER"/>
        <s v="PLACIDO HENRIQUEZ HEBERT LUIS"/>
        <s v="LOPEZ CORTEZ LUIS GERARDO"/>
        <s v="TANTALEAN GUEVARA NIXON AARON"/>
        <s v="PILLACA GUTIERREZ GERSON ANDRE"/>
        <s v="VASQUEZ VALENCIA FELIX ENRIQUE"/>
        <s v="GONZALES QUISPE CHARLI SANTIAGO"/>
        <s v="BRIONES TORRES CARLOS JUNIOR"/>
        <s v="ZAPATA ASCOITIA LESLYE NICOL"/>
        <s v="HUERTA HUERTA ALICIA MELANY"/>
        <s v="HUANCAS PEREZ YULI"/>
        <s v="LIZANA BOBADILLA ALMENDRA GERALDINE"/>
        <s v="LEON CASTAÑEDA ANGEL ALONSO"/>
        <s v="ROJAS ROJAS LUCIA CAROLINA"/>
        <s v="QUISPE PEREZ JHARET ALEXANDRA"/>
        <s v="AGUILAR ZAVALA ROSALINDA"/>
        <s v="RAMOS CONDORI BRAYAN VICTOR"/>
        <s v="SANDOVAL SARANGO FRAN ALDAHIR"/>
        <s v="VILCHEZ GONZALES ALAN NOE"/>
        <s v="SILVESTRE BORJA JHONATAN IVAN"/>
        <s v="OYOLA ESPINOZA ALEXANDRO JAILY HENRY"/>
        <s v="ISUIZA SATALAYA DAILY LUZ"/>
        <s v="HANCCO MAMANI NEMESIO "/>
        <s v="BARRETO GRANADOS FLAVIO ENRIQUE"/>
        <s v="APUELA AMASIFUEN CAROLINA"/>
        <s v="QUISPE ALCCA LEONOR SENAYDA"/>
        <s v="JACOME ALVARADO FERNANDO AARON"/>
        <s v="LOAYZA ZAQUINAULA MELANIE NICOL"/>
        <s v="ROSALES YARANGA LESLIE DIANA"/>
        <s v="FERNANDEZ HUANCA AXEL ALEX"/>
        <s v="MEZA BILBAO YAMIRE NAOMI"/>
        <s v="MOLINA VELASCO MIGUEL ANGEL"/>
        <s v="SILVA MASIAS JUAN JOSE"/>
        <s v="VELIS FOROCA NAHOMY ANSHELA"/>
        <s v="AEDO MEJIA OLENKA FRANCCESCA"/>
        <s v="FERNANDEZ MERCADO ADRIAN LEONARDO"/>
        <s v="CHAVEZ TORRES BRAULIO ENRIQUE"/>
        <s v="VILLANUEVA LINO SEGUNDO FRANCISCO"/>
        <s v="ARICA BLANCO JONATHAN DENIRO"/>
        <s v="RIVERA GUTIERREZ ANGGIE NATALY"/>
        <s v="GUERREROS HUAMAN SHARELY CARMEN"/>
        <s v="CHUQUITAYPE BUSTINZA CLAUDIA DOMINGA"/>
        <s v="COLCA SANCHEZ EVELYN KATHERINE"/>
        <s v="PUÑEZ SULLCARAY MIGUEL ANGELO"/>
        <s v="NUÑEZ AVENDAÑO ANTUAN ALESSANDRO"/>
        <s v="ESQUIA MAMANI IMANOL HUBERT"/>
        <s v="PIZARRO ESPINAL ALEXIS"/>
        <s v="PEREZ PISFIL JESÚS DAVID"/>
        <s v="CHASHNAMOTE AVILA KEVIN JOSEPH VICTOR"/>
        <s v="GARCIA VALENZUELA CHRISTIAN ALEXANDER"/>
        <s v="ZEA CANCHILLO DINA MILAGROS"/>
        <s v="RAMOS AREVALO MARIANO JAVIER"/>
        <s v="CORDOVA ZUMAETA LUIS FERNANDO"/>
        <s v="CONDORI HUAMANI RUBEN FERNANDO"/>
        <s v="CASTILLO VIDALON ANDRE AUGUSTO"/>
        <s v="RODRIGUEZ QUISPE ZHEIDA RUMINA"/>
        <s v="COCI TINEO ANGELO MARTIN"/>
        <s v="MERMA LINGUANI ANA PATRICIA"/>
        <s v="RAMIREZ HUAMAN IARLEY ROMMEL"/>
        <s v="VALDEOS SIPAN ELIOT DIOGENES"/>
        <s v="RAMIREZ HERAS ADRYANO MAURICIO"/>
        <s v="CASTILLO LOPEZ KEIKO MARILU"/>
        <s v="ZEVALLOS DAVILA ANGEL GABRIEL"/>
        <s v="VELARDE GOYCOCHEA RENATO WILLIAM"/>
        <s v="DOSANTOS SANTILLAN JUAN CARLOS AMERICO"/>
        <s v="PEREZ MATOS ABEL EDUARDO"/>
        <s v="ALVARADO SANCHEZ KENNY ALEXANDRA"/>
        <s v="GARCIA OSORIO ADRIANO ALDO"/>
        <s v="PORTAL HERRERA LUCIANA RUBY"/>
        <s v="CASTILLO ALFARO KEVIN SEBASTIAN"/>
        <s v="SEMINARIO CORREA BELEN MARCELA"/>
        <s v="ESPINOZA HERNANDEZ JOE LUIS"/>
        <s v="TIHUAY NASHNATE TERESA DE JESUS"/>
        <s v="DAVILA RAMOS ALEXANDRA FIORELLA"/>
        <s v="ALTAMIRANO RAMOS ESTEFANY JOHANA"/>
        <s v="GALLARDO MIGUEL DANNA CLAUDIA"/>
        <s v="REVILLA PUYEN JHON ANDERSON"/>
        <s v="JAUREGUI OLIDEN LUIS GABRIEL"/>
        <s v="HURTADO PEREZ ANTHONY WILLIAMS"/>
        <s v="ESPINOZA HUAMAN ALEXANDER JHONATAN"/>
        <s v="SANCHEZ RAMOS KRISTHOFER RENZO"/>
        <s v="GUAL PRIMO KARLA ARIANA"/>
        <s v="ARIMUYA LOZANO GUSTAVO GEZER"/>
        <s v="MORALES LUNA ANDREINA DE JESUS"/>
        <s v="YALLE MISAGEL GIORGIA STEPHANNY"/>
        <s v="QUISPE SURCO LIZET"/>
        <s v="BURGOS OBESO MONICA ESTRELLA"/>
        <s v="QUILCA DIAZ MILAGROS "/>
        <s v="MUJICA GUERRERO RODRIGO GIANFRANCO"/>
        <s v="NUÑEZ ZUÑIGA KEREN ISARY"/>
        <s v="CABRERA MAZA GIANFRANCO "/>
        <s v="MEJIA EYZAGUIRRE DIANA"/>
        <s v="PASQUEL BALTAZAR FRANK OSWALDO"/>
        <s v="CAMPOS NEYRA CARLO DANIEL"/>
        <s v="CASTILLON ARIAS CARMEN ROSA"/>
        <s v="FLORES ORTIZ STEFANIE NATALY"/>
        <s v="VASQUEZ MOZO VASQUEZ RICHARD EDUARDO"/>
        <s v="GUEVARA ORMEÑO EXOM YAMIL"/>
        <s v="RENTERIA GUTIERREZ PEDRO GUILLERMO"/>
        <s v="QUISPE ROJAS ADRIANO ALEXANDRE ARAMIS"/>
        <s v="HUANCA ARCAYA MARIA DEL CARMEN"/>
        <s v="CUSIMAYTA CONDORI ALICIA"/>
        <s v="CASTILLO CHANTA CLAUDIA SOLEDAD"/>
        <s v="GUARDIA VILCAPOMA AYAX ALBERTO"/>
        <s v="CLAUDIO ALIAGA CARLOS DANIEL"/>
        <s v="POMA AMADO DANIELA "/>
        <s v="GARCIA SAMANIEGO HANS"/>
        <s v="QUISPE RUBINA PEDRO PABLO"/>
        <s v="GERMANI MARTINEZ MAYRA LEONELA"/>
        <s v="SANTA CRUZ PEREZ KATHERINE PAULA"/>
        <s v="CONDORI HUAMANI YENIFER "/>
        <s v="RAMIREZ QUISPE PAOLA CELESTE"/>
        <s v="CERNA HUAMAN CATHERINE LUCERO"/>
        <s v="MENDOZA ARANIBAR ANDREA VIRNA"/>
        <s v="IWASAKI CUYA ANIE"/>
        <s v="CAMPOS DA SILVA VIANCA ALEXANDRA"/>
        <s v="ESTEBAN SOTO PAMELA JACKELYN"/>
        <s v="DOMINGUEZ MORALES JAIR JUSSEPI"/>
        <s v="VASQUEZ ALARCON ALFREDO"/>
        <s v="ASMAD CHAU KELLY SOL"/>
        <s v="JUAREZ FLORES LIBER PAOLO"/>
        <s v="GUILLEN CCOYSO DANIELA Q´ORIANKA"/>
        <s v="SAMILLAN GUEVARA MARIA DE LOS ANGELES"/>
        <s v="PACAYA SAAVEDRA RUTH MARIA"/>
        <s v="LEONARDO AIQUIPA MERY"/>
        <s v="CCAHUANA ESPINOZA JHON RICHARD"/>
        <s v="AGUILAR SAAVEDRA WILSON JUNIOR"/>
        <s v="PAYTAN PEREZ ALEJANDRO "/>
        <s v="RIVAS ARANDA NANCY ANABELA"/>
        <s v="ROMERO SANJINES JORGE MATEO"/>
        <s v="PUENTE ARNAO MELGAR VALENTINO JAVIER"/>
        <s v="COAGUILA HUAMANI EDHU BRAYAN"/>
        <s v="CCOTO MURRUGARRA YUSSE VERONICA"/>
        <s v="PAUCAR PAUCAR TRACY MICAELA"/>
        <s v="LEONARD PALACIOS MONICA PATRICIA"/>
        <s v="PUCHURI QUEJIA DANIEL EDUARDO"/>
        <s v="ESPINOZA IMAN YEREMY YEF"/>
        <s v="FERNANDEZ DIAZ VIVIAN CAROLINE"/>
        <s v="CUBA SUAREZ SEBASTIÁN"/>
        <s v="BORMIOLY ESPINOZA RICARDO ALEJANDRO"/>
        <s v="PARIONA MEDRANO JULIO CARLOS"/>
        <s v="LEYVA TORRES CARLA GIANNINA"/>
        <s v="MENDOZA FIGUEROA HUGO GIOVANNI"/>
        <s v="CARRASCO PAREDES SANDRA PAOLA"/>
        <s v="HUAMAN GARCIA MARIA LUCRECIA"/>
        <s v="MARTINEZ SALVADOR MARIANA ANGELA"/>
        <s v="HERENCIA LUJAN MARIA LUISA"/>
        <s v="VILLANUEVA PEREIRA INGRID STEFANNY"/>
        <s v="SALAZAR TENA PEDRO RICHARD"/>
        <s v="RONQUILLO ESCOBAR ATHENAS GRETTEL"/>
        <s v="PAXI HUALLPA NAOMI JAZMIN"/>
        <s v="HIDALGO SOLANO YUL BRINI"/>
        <s v="AREVALO AHUANARI LEYSI JIMENA"/>
        <s v="TACUNAN CONDORI PAOLA NAYELY"/>
        <s v="VALLADARES SANCHEZ NIAMEY YAZU"/>
        <s v="DIAZ BAUTISTA IRAIMA CAROLINA"/>
        <s v="MIRANDA CASTILLO JAIRO RAFAEL"/>
      </sharedItems>
    </cacheField>
    <cacheField name="Categoria" numFmtId="0">
      <sharedItems count="3">
        <s v="OPERATIVOS"/>
        <s v="SUPERVISORES"/>
        <s v="BACK OFFICE"/>
      </sharedItems>
    </cacheField>
    <cacheField name="Nro Docu" numFmtId="0">
      <sharedItems/>
    </cacheField>
    <cacheField name="Fec Ing" numFmtId="164">
      <sharedItems containsSemiMixedTypes="0" containsNonDate="0" containsDate="1" containsString="0" minDate="2007-01-01T00:00:00" maxDate="2026-03-04T00:00:00"/>
    </cacheField>
    <cacheField name="Inicio" numFmtId="164">
      <sharedItems containsSemiMixedTypes="0" containsNonDate="0" containsDate="1" containsString="0" minDate="2025-01-02T00:00:00" maxDate="2026-01-11T00:00:00"/>
    </cacheField>
    <cacheField name="Termino" numFmtId="164">
      <sharedItems containsSemiMixedTypes="0" containsNonDate="0" containsDate="1" containsString="0" minDate="2026-01-02T00:00:00" maxDate="2027-01-11T00:00:00"/>
    </cacheField>
    <cacheField name="Sede" numFmtId="0">
      <sharedItems/>
    </cacheField>
    <cacheField name="Fecha Cese" numFmtId="14">
      <sharedItems containsSemiMixedTypes="0" containsNonDate="0" containsDate="1" containsString="0" minDate="1899-12-30T00:00:00" maxDate="2026-05-16T00:00:00" count="115">
        <d v="1899-12-30T00:00:00"/>
        <d v="2026-01-01T00:00:00"/>
        <d v="2026-02-15T00:00:00"/>
        <d v="2026-02-04T00:00:00"/>
        <d v="2026-04-04T00:00:00"/>
        <d v="2026-02-16T00:00:00"/>
        <d v="2026-02-01T00:00:00"/>
        <d v="2026-05-15T00:00:00"/>
        <d v="2026-02-05T00:00:00"/>
        <d v="2026-04-01T00:00:00"/>
        <d v="2026-04-16T00:00:00"/>
        <d v="2026-02-19T00:00:00"/>
        <d v="2025-12-31T00:00:00"/>
        <d v="2026-03-31T00:00:00"/>
        <d v="2026-01-31T00:00:00"/>
        <d v="2026-04-30T00:00:00"/>
        <d v="2026-02-10T00:00:00"/>
        <d v="2026-01-08T00:00:00"/>
        <d v="2026-02-13T00:00:00"/>
        <d v="2026-05-01T00:00:00"/>
        <d v="2026-02-24T00:00:00"/>
        <d v="2026-01-18T00:00:00"/>
        <d v="2026-03-12T00:00:00"/>
        <d v="2026-03-10T00:00:00"/>
        <d v="2026-05-10T00:00:00"/>
        <d v="2026-02-28T00:00:00"/>
        <d v="2026-01-21T00:00:00"/>
        <d v="2026-02-18T00:00:00"/>
        <d v="2026-05-13T00:00:00"/>
        <d v="2026-05-06T00:00:00"/>
        <d v="2026-02-03T00:00:00"/>
        <d v="2026-03-04T00:00:00"/>
        <d v="2026-01-10T00:00:00"/>
        <d v="2026-03-01T00:00:00"/>
        <d v="2026-01-22T00:00:00"/>
        <d v="2026-01-23T00:00:00"/>
        <d v="2026-01-11T00:00:00"/>
        <d v="2026-02-12T00:00:00"/>
        <d v="2026-01-20T00:00:00"/>
        <d v="2026-01-02T00:00:00"/>
        <d v="2026-01-04T00:00:00"/>
        <d v="2026-03-07T00:00:00"/>
        <d v="2026-01-05T00:00:00"/>
        <d v="2026-03-23T00:00:00"/>
        <d v="2026-03-13T00:00:00"/>
        <d v="2026-03-15T00:00:00"/>
        <d v="2026-02-17T00:00:00"/>
        <d v="2026-01-03T00:00:00"/>
        <d v="2026-01-13T00:00:00"/>
        <d v="2026-03-11T00:00:00"/>
        <d v="2026-02-11T00:00:00"/>
        <d v="2026-04-27T00:00:00"/>
        <d v="2026-02-07T00:00:00"/>
        <d v="2026-01-09T00:00:00"/>
        <d v="2026-01-07T00:00:00"/>
        <d v="2026-04-23T00:00:00"/>
        <d v="2026-03-20T00:00:00"/>
        <d v="2026-03-05T00:00:00"/>
        <d v="2026-04-25T00:00:00"/>
        <d v="2026-05-03T00:00:00"/>
        <d v="2026-01-17T00:00:00"/>
        <d v="2026-03-08T00:00:00"/>
        <d v="2026-01-30T00:00:00"/>
        <d v="2026-02-20T00:00:00"/>
        <d v="2026-03-21T00:00:00"/>
        <d v="2026-02-02T00:00:00"/>
        <d v="2026-04-05T00:00:00"/>
        <d v="2026-02-06T00:00:00"/>
        <d v="2026-01-15T00:00:00"/>
        <d v="2026-02-26T00:00:00"/>
        <d v="2026-05-12T00:00:00"/>
        <d v="2026-05-11T00:00:00"/>
        <d v="2026-01-27T00:00:00"/>
        <d v="2026-02-22T00:00:00"/>
        <d v="2026-02-08T00:00:00"/>
        <d v="2026-01-16T00:00:00"/>
        <d v="2026-04-07T00:00:00"/>
        <d v="2026-04-14T00:00:00"/>
        <d v="2026-01-14T00:00:00"/>
        <d v="2026-03-14T00:00:00"/>
        <d v="2026-01-06T00:00:00"/>
        <d v="2026-02-25T00:00:00"/>
        <d v="2026-01-24T00:00:00"/>
        <d v="2026-02-14T00:00:00"/>
        <d v="2026-01-25T00:00:00"/>
        <d v="2026-01-28T00:00:00"/>
        <d v="2026-01-12T00:00:00"/>
        <d v="2026-02-09T00:00:00"/>
        <d v="2026-04-18T00:00:00"/>
        <d v="2026-04-21T00:00:00"/>
        <d v="2026-04-15T00:00:00"/>
        <d v="2026-04-08T00:00:00"/>
        <d v="2026-03-09T00:00:00"/>
        <d v="2026-01-26T00:00:00"/>
        <d v="2026-05-09T00:00:00"/>
        <d v="2026-02-23T00:00:00"/>
        <d v="2026-03-03T00:00:00"/>
        <d v="2026-04-22T00:00:00"/>
        <d v="2026-03-29T00:00:00"/>
        <d v="2026-03-02T00:00:00"/>
        <d v="2026-04-26T00:00:00"/>
        <d v="2026-04-17T00:00:00"/>
        <d v="2026-01-19T00:00:00"/>
        <d v="2026-04-06T00:00:00"/>
        <d v="2026-03-19T00:00:00"/>
        <d v="2026-03-22T00:00:00"/>
        <d v="2026-01-29T00:00:00"/>
        <d v="2026-04-28T00:00:00"/>
        <d v="2026-04-10T00:00:00"/>
        <d v="2026-03-25T00:00:00"/>
        <d v="2026-05-02T00:00:00"/>
        <d v="2026-04-19T00:00:00"/>
        <d v="2026-03-18T00:00:00"/>
        <d v="2026-03-17T00:00:00"/>
        <d v="2026-05-08T00:00:00"/>
      </sharedItems>
    </cacheField>
    <cacheField name="Corte" numFmtId="14">
      <sharedItems containsSemiMixedTypes="0" containsNonDate="0" containsDate="1" containsString="0" minDate="2025-12-31T00:00:00" maxDate="2026-01-01T00:00:00"/>
    </cacheField>
    <cacheField name="Planilla" numFmtId="0">
      <sharedItems/>
    </cacheField>
    <cacheField name="Codigo" numFmtId="0">
      <sharedItems containsMixedTypes="1" containsNumber="1" containsInteger="1" minValue="2001010100" maxValue="2003040100"/>
    </cacheField>
    <cacheField name="Gerencia" numFmtId="0">
      <sharedItems count="10">
        <s v="NUCLEO COMERCIAL Y VP"/>
        <s v="OPERACIONES"/>
        <s v="NUCLEO MEGA Y MICRO"/>
        <s v="ADMINISTRACION Y FINANZAS"/>
        <s v="ESTANDARIZACION Y EXCELENCIA OPERATIVA"/>
        <s v="COMERCIAL Y DESARROLLO"/>
        <s v="TECNOLOGIA E INNOVACION"/>
        <s v="GERENCIA"/>
        <s v="AUDITORIA"/>
        <s v="LEGAL"/>
      </sharedItems>
    </cacheField>
    <cacheField name="Jefe" numFmtId="0">
      <sharedItems containsBlank="1" count="24">
        <s v="Diego Uriarte"/>
        <s v="Carmen Capristan"/>
        <s v="Gloria Mora"/>
        <m/>
        <s v="Patricia Vilela"/>
        <s v="Erli Sialer"/>
        <s v="Rafael Aguirre"/>
        <s v="Diego Ruiz"/>
        <s v="Rosario Rojas"/>
        <s v="Alfredo Leon"/>
        <s v="Ernesto Maldonado"/>
        <s v="Jose Luis Llerena"/>
        <s v="Fernando Gomez"/>
        <s v="Victoria Alarcon"/>
        <s v="Aldo Zamudio"/>
        <s v="Maria Estela Guillen"/>
        <s v="Andree Cerron"/>
        <s v="Jenny Flores"/>
        <s v="Catherine Chang"/>
        <s v="Ayax Guardia"/>
        <s v="Mayra Huerta"/>
        <s v="Alicia San Martin"/>
        <s v="Mayra Colan"/>
        <s v="Veronica Benites"/>
      </sharedItems>
    </cacheField>
    <cacheField name="Administrador" numFmtId="0">
      <sharedItems containsBlank="1" count="68">
        <s v="James Panez"/>
        <s v="Jeffrey Vilchez"/>
        <s v="Lennin Cortegana"/>
        <s v="Gerson Peña"/>
        <m/>
        <s v="Khristian Alvarez"/>
        <s v="Paul Espinoza"/>
        <s v="Patricia Vilela"/>
        <s v="Alfredo Vasquez"/>
        <s v="Dorian Pérez"/>
        <s v="Walter Dalguer / Harry Torres"/>
        <s v="Cynthia Camacho"/>
        <s v="Xiomara Quispe"/>
        <s v="Alejandra Vega"/>
        <s v="Cedano Mendez Carol"/>
        <s v="Rosario Rojas"/>
        <s v="Erick Aguirre"/>
        <s v="Diego Velásquez "/>
        <s v="Erick Padilla"/>
        <s v="Ramos Monzon Angela"/>
        <s v="Kelly Luyo"/>
        <s v="Alfredo Leon"/>
        <s v="Alejandro Zucca"/>
        <s v="Jose Luis Llerena"/>
        <s v="Contreras Rojas Everth Gilberth"/>
        <s v="Diana Inouye"/>
        <s v="Fernando Gomez"/>
        <s v="Arnold Salvador"/>
        <s v="Niel Moreno"/>
        <s v="Huamán Osorio Alexander"/>
        <s v="Gaby Novoa"/>
        <s v="Marwin Carpio"/>
        <s v="Alejandro Roca"/>
        <s v="Victoria Alarcon"/>
        <s v="Aldo Zamudio"/>
        <s v="Maria Estela Guillen"/>
        <s v="Lizeth Taype"/>
        <s v="Andree Cerron"/>
        <s v="Ernesto Maldonado"/>
        <s v="Dennis Gonzales"/>
        <s v="Marjhory Ramos"/>
        <s v="Jenny Flores"/>
        <s v="Jean Carlo Albán"/>
        <s v="Gabriela Gutierrez"/>
        <s v="Cuba Quillahuaman Doris"/>
        <s v="Joshua Arenas"/>
        <s v="Ruben Apaza"/>
        <s v="Evil Yauri"/>
        <s v="Mayte Chira"/>
        <s v="Diego Ruiz"/>
        <s v="Sheyla Mendoza"/>
        <s v="Vanessa Rubina"/>
        <s v="Klelia Garnelo"/>
        <s v="Brenda Magallanes"/>
        <s v="Sabrina Sumary"/>
        <s v="Franco Garcia"/>
        <s v="Catherine Chang"/>
        <s v="Ayax Guardia"/>
        <s v="Roberto Chung"/>
        <s v="Franco Ojeda"/>
        <s v="Mayra Huerta"/>
        <s v="Alicia San Martin"/>
        <s v="Mayra Colan"/>
        <s v="Oswaldo Aguirre"/>
        <s v="Susana Olvea"/>
        <s v="Abel Yucra"/>
        <s v="Veronica Benites"/>
        <s v="Jorge Senmache"/>
      </sharedItems>
    </cacheField>
    <cacheField name="Area" numFmtId="0">
      <sharedItems containsBlank="1" count="308">
        <s v="WONG DOS DE MAYO"/>
        <s v="PLAZA VEA SUCRE"/>
        <s v="PLAZA DEL SOL LUNA PIURA"/>
        <s v="OPEN PLAZA PIURA"/>
        <s v="OPEN PLAZA LA MARINA"/>
        <m/>
        <s v="PLAZA VEA MIRAFLORES"/>
        <s v="WONG AURORA"/>
        <s v="CENTRO DE CONTROL"/>
        <s v="WONG LA PLANICIE"/>
        <s v="METRO INDEPENDENCIA"/>
        <s v="WONG BENAVIDES"/>
        <s v="STRIP CENTER MAGDALENA"/>
        <s v="JOCKEY PLAZA"/>
        <s v="LAP TERMINAL 2"/>
        <s v="PLAZA VEA VIV. PEZET"/>
        <s v="WONG OVALO GUTIERREZ"/>
        <s v="SANNA EL GOLF"/>
        <s v="LA RAMBLA SAN BORJA"/>
        <s v="METRO FAUCETT"/>
        <s v="CLINICA INTERNACIONAL"/>
        <s v="ESPAÑA 557"/>
        <s v="LOGISTICA"/>
        <s v="MAKRO VENEZUELA"/>
        <s v="PLAZA VEA COMAS"/>
        <s v="PLAZA SAN MIGUEL"/>
        <s v="CYBER PLAZA"/>
        <s v="MEGAPLAZA VILLA EL SALVADOR 1"/>
        <s v="MARISTAS"/>
        <s v="PLAZA VEA LOS OLIVOS"/>
        <s v="CLINICA SAN FELIPE"/>
        <s v="SANNA ALBERTO DEL CAMPO"/>
        <s v="ESTANDARIZACION Y EXCELENCIA OPERATIVA"/>
        <s v="CHOQUEHUANCA 665"/>
        <s v="APPARKA APP"/>
        <s v="METRO LA MOLINA"/>
        <s v="TI"/>
        <s v="PLAZA VEA BRASIL"/>
        <s v="ALMIRANTE MIGUEL GRAU 427"/>
        <s v="PLAZA DEL SOL"/>
        <s v="MARCAN POD"/>
        <s v="GERENCIA GENERAL"/>
        <s v="MAKRO SURCO"/>
        <s v="PLAZA VEA UNIVERSITARIA"/>
        <s v="PLAZA VEA CERES"/>
        <s v="METRO BARRANCO"/>
        <s v="CLINICA RICARDO PALMA"/>
        <s v="PLAZA VEA AYACUCHO"/>
        <s v="MINKA"/>
        <s v="FATIMA"/>
        <s v="MEGAPLAZA INDEPENDENCIA"/>
        <s v="PLAZA VEA CÓRPAC"/>
        <s v="CACERES"/>
        <s v="METRO SHELL"/>
        <s v="WONG CAMACHO"/>
        <s v="PLAZA LIMA SUR"/>
        <s v="VASCO NUÑEZ DE BALBOA"/>
        <s v="TECNOLOGIA"/>
        <s v="PLAZA VEA CC HIGUERETA"/>
        <s v="ALFREDO SALAZAR V"/>
        <s v="PARQUE KENNEDY"/>
        <s v="HOTEL WESTIN"/>
        <s v="SANNA JAVIER PRADO"/>
        <s v="PLAZA VEA MILENIA"/>
        <s v="CENTRO COMERCIAL PARQUE LA MOLINA"/>
        <s v="CAMINO REAL"/>
        <s v="METRO SAN JUAN DE LURIGANCHO"/>
        <s v="PLAZA VEA VALLE HERMOSO"/>
        <s v="PLAZA VEA CC PLACITA"/>
        <s v="REAL PLAZA VMT"/>
        <s v="CENTRO MEDICO LA MOLINA"/>
        <s v="EDIFICIO ANGLO CAVENECIA"/>
        <s v="OPEN PLAZA ANGAMOS"/>
        <s v="NUEVA CLINICA INTERNACIONAL"/>
        <s v="ADM. RH"/>
        <s v="PUCP"/>
        <s v="NUCLEO COMERC VP"/>
        <s v="MAKRO CHIMBOTE"/>
        <s v="MAKRO VILLA EL SALVADOR"/>
        <s v="PLAZA VEA ATE"/>
        <s v="WONG ALDABAS"/>
        <s v="MIRÓ QUESADA"/>
        <s v="PLAZA VEA BOLICHERA"/>
        <s v="STRIP CENTER MIRAFLORES"/>
        <s v="TORRE REAL OCHO"/>
        <s v="METRO CANADA"/>
        <s v="MAKRO SAN JUAN DE LURIGANCHO"/>
        <s v="METRO COLONIAL"/>
        <s v="GERENCIA ADM Y FINANZAS"/>
        <s v="GALERIAS"/>
        <s v="REAL PLAZA HUANCAYO"/>
        <s v="METRO COMAS"/>
        <s v="OPEN PLAZA CANTA CALLAO"/>
        <s v="UNION 1065"/>
        <s v="PLAZA VEA EL AGUSTINO"/>
        <s v="WONG CHACARILLA II"/>
        <s v="DERTEANO"/>
        <s v="CREDITOS&amp;COBRANZAS"/>
        <s v="MALL LA MOLINA"/>
        <s v="OPEN PLAZA ATOCONGO"/>
        <s v="RIPLEY SAN ISIDRO"/>
        <s v="LIMATAMBO"/>
        <s v="PLAZA VEA CAMINO DEL INCA"/>
        <s v="COMERCIAL"/>
        <s v="LIMA CARGO CITY"/>
        <s v="STRIP CENTER CHORRILLOS"/>
        <s v="PLAZA VEA CHORRILLOS IGLESIAS"/>
        <s v="METRO BREÑA"/>
        <s v="METRO PERSHING"/>
        <s v="MALL AVENTURA CHICLAYO"/>
        <s v="GUARDIA CIVIL 205"/>
        <s v="MINKA LAVADO Y TAXI"/>
        <s v="REAL PLAZA CHICLAYO"/>
        <s v="PROMART SAN MIGUEL"/>
        <s v="AUDITORIA"/>
        <s v="MAKRO TRUJILLO"/>
        <s v="MAKRO TRUJILLO II"/>
        <s v="MAKRO ICA"/>
        <s v="BERNINI"/>
        <s v="MEGAPLAZA LAVADO Y TAXI"/>
        <s v="PLAZA VEA IZAGUIRRE"/>
        <s v="PLAZA VEA CALLAO"/>
        <s v="METRO LA MARINA"/>
        <s v="ALFREDO SALAZAR"/>
        <s v="AAP AREQUIPA"/>
        <s v="JUAN DE ARONA 779"/>
        <s v="JAVIER PRADO ESTE"/>
        <s v="CALLE RIVERO 200"/>
        <s v="MALL AVENTURA AREQUIPA"/>
        <s v="PROMART AREQUIPA"/>
        <s v="REAL PLAZA NUEVO CHIMBOTE"/>
        <s v="REST. PERROQUET"/>
        <s v="MALL AVENTURA SAN JUAN"/>
        <s v="CALLE SAN JOSÉ 123"/>
        <s v="MAKRO ZÁRATE"/>
        <s v="PROMART ICA"/>
        <s v="MAKRO CUSCO"/>
        <s v="PLAZA VEA CC MOQUEGUA"/>
        <s v="PLAZA VEA VIV. BENAVIDES"/>
        <s v="OVALO GUTIERREZ"/>
        <s v="PLAZA VEA CHIMBOTE"/>
        <s v="PLAZA VEA MERCADERES"/>
        <s v="WASHINGTON 863 CERCADO DE LIMA"/>
        <s v="PLAZA VEA MOLINA PLAZA"/>
        <s v="ADP OPERACION TARAPOTO"/>
        <s v="PLAZA VEA EL CORTIJO"/>
        <s v="MAKRO CHICLAYO"/>
        <s v="PLAZA VEA SAN JORGE"/>
        <s v="REAL PLAZA PIURA"/>
        <s v="REAL PLAZA GUARDIA CIVIL"/>
        <s v="NUCLEO MEGA MIC"/>
        <s v="PLAZA VEA SULLANA"/>
        <s v="OPEN PLAZA PUCALLPA"/>
        <s v="REAL PLAZA CAJAMARCA"/>
        <s v="PLAZA VEA CHINCHA"/>
        <s v="MAKRO HUANCAYO"/>
        <s v="NUCLEO MEGA MIC SUR"/>
        <s v="RIVERO"/>
        <s v="PLAZA VEA CC VENTANILLA"/>
        <s v="FUNDACION FAUCETT"/>
        <s v="PLAZA VEA SJL"/>
        <s v="MALL AVENTURA SANTA ANITA"/>
        <s v="WONG BAJADA BALTA"/>
        <s v="REAL ONCE"/>
        <s v="ABANCAY"/>
        <s v="CLINICA INTERNACIONAL EL POLO"/>
        <s v="LA RAMBLA BRASIL"/>
        <s v="BOULEVARD DE ASIA"/>
        <s v="SUBTERRANEO SWISSOTEL"/>
        <s v="MAKRO CHINCHA"/>
        <s v="MAKRO PIURA 2"/>
        <s v="LARCOMAR"/>
        <s v="PLAZA VEA PLAZA CENTER REX"/>
        <s v="REAL PLAZA SANTA CLARA"/>
        <s v="PLAZA DEL SOL PIURA"/>
        <s v="MARISCAL CASTILLA 121"/>
        <s v="CORPAC CUSCO"/>
        <s v="MAKRO SANTA ANITA"/>
        <s v="PLAZA VEA LA PAZ"/>
        <s v="REAL PLAZA AREQUIPA"/>
        <s v="TIME SURCO"/>
        <s v="CALLE SIGLO XX 218"/>
        <s v="METRO PEDRO MIOTTA"/>
        <s v="REAL PLAZA HUANUCO"/>
        <s v="ADP OPERACION IQUITOS"/>
        <s v="MAKRO CALLAO"/>
        <s v="REAL PLAZA TARAPOTO"/>
        <s v="OPEN PLAZA HUANCAYO"/>
        <s v="CLIMA CULTURA / COMUNICACION INTERNA"/>
        <s v="CLINICA JAVIER PRADO"/>
        <s v="AAP AYACUCHO"/>
        <s v="LIBERTADORES"/>
        <s v="QUINDE CAJAMARCA"/>
        <s v="PLANEAMIENTO Y CONTROL DE GESTIÓN"/>
        <s v="ADP OPERACION TALARA"/>
        <s v="IMPLEMENTACION"/>
        <s v="MAKRO HUAYLAS"/>
        <s v="REAL PLAZA SULLANA"/>
        <s v="TORRE EL ARTE"/>
        <s v="PLAZA VEA PAITA"/>
        <s v="VIA MIX COLONIAL"/>
        <s v="SAGA DE MIRAFLORES"/>
        <s v="UPC - CHORRILLOS"/>
        <s v="UPC - SAN MIGUEL"/>
        <s v="PLAZA VEA KIO"/>
        <s v="REAL PLAZA JULIACA"/>
        <s v="EDIFICIO PARDO Y ALIAGA"/>
        <s v="PLAZA VEA CC TUMBES"/>
        <s v="REAL PLAZA PUCALLPA"/>
        <s v="REAL PLAZA CUSCO"/>
        <s v="STRIP CENTER SANTA CATALINA/VILLARAN"/>
        <s v="POWER CENTER KM40"/>
        <s v="PLAZA VEA ICA"/>
        <s v="CONTABILIDAD"/>
        <s v="CAPACITACION Y DESARROLLO"/>
        <s v="LEGAL"/>
        <s v="GOLDS GYM (UCELLO)"/>
        <s v="MANUEL BAÑON"/>
        <s v="PLAZA VEA CC TALARA"/>
        <s v="ADP OPERACION PISCO"/>
        <s v="MIRAFLORES"/>
        <s v="CLINICA JAVIER PRADO II"/>
        <s v="MALL AVENTURA IQUITOS"/>
        <s v="AAP PUERTO MALDONADO"/>
        <s v="MAKRO HUACHO"/>
        <s v="SSOMA"/>
        <s v="WONG CHACARILLA"/>
        <s v="PLAZA VEA PRIMAVERA"/>
        <s v="PLAZA VEA AREQUIPA"/>
        <s v="ADP OPERACION TRUJILLO"/>
        <s v="OPEN PLAZA TRUJILLO"/>
        <s v="ADP OPERACION PUCALLPA"/>
        <s v="UPC - SAN ISIDRO"/>
        <s v="PLAZA VEA CHACARERO"/>
        <s v="MAKRO PIURA"/>
        <s v="METRO LIMATAMBO"/>
        <s v="PLAZA VEA CC TARAPOTO"/>
        <s v="RIPLEY MIRAFLORES"/>
        <s v="WONG UCELLO"/>
        <s v="OPERACIONES"/>
        <s v="BERNINI 480"/>
        <s v="MAKRO CAÑETE"/>
        <s v="ADP OPERACION PIURA"/>
        <s v="C.C. AREQUIPA CENTER"/>
        <s v="PLAZA VEA ALFONSO UGARTE"/>
        <s v="AAP JULIACA"/>
        <s v="BIENESTAR SOCIAL"/>
        <s v="AAP TACNA"/>
        <s v="RECLUTAMIENTO Y SELECCIÓN"/>
        <s v="PLAZA VEA CC PUENTE PIEDRA"/>
        <s v="MORAL 205"/>
        <s v="MAKRO AREQUIPA 2"/>
        <s v="OUTLET LURIN"/>
        <s v="SANNA II"/>
        <s v="TIME QUALIS"/>
        <s v="CARPACCIO"/>
        <s v="MEGAPLAZA BARRANCA"/>
        <s v="REAL PLAZA PRO"/>
        <s v="ADP OPERACION CAJAMARCA"/>
        <s v="PARQUE NORTE 700"/>
        <s v="CLINICA RICARDO PALMA (EDIFICIO ESTACIONAMIENTOS)"/>
        <s v="PROMART LA MOLINA"/>
        <s v="PLAZA VEA COLONIAL"/>
        <s v="ADP OPERACION CHICLAYO"/>
        <s v="PLAZA VEA CUZCO QOYUR"/>
        <s v="HOTEL BELMOND"/>
        <s v="MANTENIMIENTO"/>
        <s v="ALCIDES CARRION 524"/>
        <s v="JUAN DE ARONA II"/>
        <s v="BOULEVARD PUNTA MAR"/>
        <s v="GUARDIA CIVIL 237"/>
        <s v="EL DERBY 155"/>
        <s v="PLAZA VEA CHACHI AYACUCHO"/>
        <s v="MAKRO AREQUIPA"/>
        <s v="ALIAGA 410"/>
        <s v="MAKRO COMAS"/>
        <s v="ADP OPERACION ANTA"/>
        <s v="ADP OPERACION TUMBES"/>
        <s v="ADP OPERACION CHACHAPOYAS"/>
        <s v="DESARROLLO"/>
        <s v="PLAZA VEA CC ILO"/>
        <s v="PLAZA VEA CC PUNO"/>
        <s v="MARCAN ROOSEVELT 6000"/>
        <s v="TESORERIA"/>
        <s v="PLAZA VEA DASSO"/>
        <s v="CLINICA MONTESUR"/>
        <s v="METRO EMANCIPACION"/>
        <s v="PLAZA VEA CHACLACAYO"/>
        <s v="MEGAPLAZA CHIMBOTE"/>
        <s v="PLAZA VEA CHOSICA"/>
        <s v="IGNACIO MERINO 1839"/>
        <s v="TORRE EL PARQUE"/>
        <s v="PLAZA VEA ACHO"/>
        <s v="MAKRO SAN JUAN DE MIRAFLORES"/>
        <s v="MEGAPLAZA CHORRILLOS"/>
        <s v="PLAZA VEA CC LURIN"/>
        <s v="PROMART ATE"/>
        <s v="MEGAPLAZA VILLA EL SALVADOR 2"/>
        <s v="PLAZA VEA VIV. 2 DE MAYO"/>
        <s v="MEGAPLAZA HUARAL"/>
        <s v="PLAZA VEA VIV. LIBERTADORES"/>
        <s v="DASSO"/>
        <s v="LAVADO Y TAXI"/>
        <s v="CANAVAL Y MOREYRA 505"/>
        <s v="PLAZA VEA CC TACNA"/>
        <s v="MEGAPLAZA JAEN"/>
        <s v="MARKETING"/>
        <s v="MAXIMO ABRIL 596"/>
      </sharedItems>
    </cacheField>
    <cacheField name="Cargo" numFmtId="0">
      <sharedItems containsBlank="1"/>
    </cacheField>
    <cacheField name="Vencidos" numFmtId="43">
      <sharedItems containsString="0" containsBlank="1" containsNumber="1" containsInteger="1" minValue="18" maxValue="18"/>
    </cacheField>
    <cacheField name="Pendientes" numFmtId="43">
      <sharedItems containsSemiMixedTypes="0" containsString="0" containsNumber="1" containsInteger="1" minValue="0" maxValue="30"/>
    </cacheField>
    <cacheField name="Truncos" numFmtId="43">
      <sharedItems containsSemiMixedTypes="0" containsString="0" containsNumber="1" minValue="-2.5832999999999942" maxValue="49.583300000000001"/>
    </cacheField>
    <cacheField name="Total" numFmtId="43">
      <sharedItems containsSemiMixedTypes="0" containsString="0" containsNumber="1" minValue="0" maxValue="52.583300000000001"/>
    </cacheField>
    <cacheField name="META 2025" numFmtId="4">
      <sharedItems containsSemiMixedTypes="0" containsString="0" containsNumber="1" containsInteger="1" minValue="0" maxValue="53"/>
    </cacheField>
    <cacheField name="COMENTARIO PARA EVITAR INDEMNIZACION" numFmtId="0">
      <sharedItems/>
    </cacheField>
    <cacheField name="COMENTARIOS PARA CUMPLIMIENTO META 2026" numFmtId="0">
      <sharedItems containsBlank="1"/>
    </cacheField>
    <cacheField name="ENERO" numFmtId="4">
      <sharedItems containsSemiMixedTypes="0" containsString="0" containsNumber="1" containsInteger="1" minValue="0" maxValue="31"/>
    </cacheField>
    <cacheField name="FEBRERO" numFmtId="4">
      <sharedItems containsSemiMixedTypes="0" containsString="0" containsNumber="1" containsInteger="1" minValue="0" maxValue="33"/>
    </cacheField>
    <cacheField name="MARZO" numFmtId="4">
      <sharedItems containsSemiMixedTypes="0" containsString="0" containsNumber="1" containsInteger="1" minValue="0" maxValue="30"/>
    </cacheField>
    <cacheField name="ABRIL" numFmtId="4">
      <sharedItems containsSemiMixedTypes="0" containsString="0" containsNumber="1" containsInteger="1" minValue="0" maxValue="30"/>
    </cacheField>
    <cacheField name="MAYO " numFmtId="4">
      <sharedItems containsSemiMixedTypes="0" containsString="0" containsNumber="1" containsInteger="1" minValue="0" maxValue="31"/>
    </cacheField>
    <cacheField name="JUNIO" numFmtId="4">
      <sharedItems containsSemiMixedTypes="0" containsString="0" containsNumber="1" containsInteger="1" minValue="0" maxValue="30"/>
    </cacheField>
    <cacheField name="JULIO" numFmtId="4">
      <sharedItems containsSemiMixedTypes="0" containsString="0" containsNumber="1" containsInteger="1" minValue="0" maxValue="31"/>
    </cacheField>
    <cacheField name="AGOSTO" numFmtId="4">
      <sharedItems containsSemiMixedTypes="0" containsString="0" containsNumber="1" containsInteger="1" minValue="0" maxValue="30"/>
    </cacheField>
    <cacheField name="SETIEMBRE" numFmtId="4">
      <sharedItems containsSemiMixedTypes="0" containsString="0" containsNumber="1" containsInteger="1" minValue="0" maxValue="30"/>
    </cacheField>
    <cacheField name="OCTUBRE" numFmtId="4">
      <sharedItems containsSemiMixedTypes="0" containsString="0" containsNumber="1" containsInteger="1" minValue="0" maxValue="30"/>
    </cacheField>
    <cacheField name="NOVIEMBRE" numFmtId="4">
      <sharedItems containsSemiMixedTypes="0" containsString="0" containsNumber="1" containsInteger="1" minValue="0" maxValue="30"/>
    </cacheField>
    <cacheField name="DICIEMBRE" numFmtId="4">
      <sharedItems containsSemiMixedTypes="0" containsString="0" containsNumber="1" containsInteger="1" minValue="0" maxValue="16"/>
    </cacheField>
    <cacheField name="Programación" numFmtId="4">
      <sharedItems containsSemiMixedTypes="0" containsString="0" containsNumber="1" containsInteger="1" minValue="0" maxValue="61"/>
    </cacheField>
    <cacheField name="TOTAL2" numFmtId="4">
      <sharedItems containsSemiMixedTypes="0" containsString="0" containsNumber="1" containsInteger="1" minValue="0" maxValue="61"/>
    </cacheField>
    <cacheField name="AVANCE" numFmtId="9">
      <sharedItems containsSemiMixedTypes="0" containsString="0" containsNumber="1" minValue="0" maxValue="8"/>
    </cacheField>
    <cacheField name="%" numFmtId="2">
      <sharedItems containsSemiMixedTypes="0" containsString="0" containsNumber="1" minValue="0" maxValue="0.08"/>
    </cacheField>
    <cacheField name="AVANCE X ACUMULADO" numFmtId="2">
      <sharedItems containsSemiMixedTypes="0" containsString="0" containsNumber="1" containsInteger="1" minValue="0" maxValue="50"/>
    </cacheField>
    <cacheField name="Meta SE" numFmtId="2">
      <sharedItems containsSemiMixedTypes="0" containsString="0" containsNumber="1" containsInteger="1" minValue="0" maxValue="52"/>
    </cacheField>
    <cacheField name="x" numFmtId="0">
      <sharedItems containsNonDate="0" containsString="0" containsBlank="1"/>
    </cacheField>
    <cacheField name="Días Pendientes de programación" numFmtId="4">
      <sharedItems containsSemiMixedTypes="0" containsString="0" containsNumber="1" containsInteger="1" minValue="0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waldo Aguirre Ramirez" refreshedDate="46163.641796759257" createdVersion="8" refreshedVersion="8" minRefreshableVersion="3" recordCount="2143" xr:uid="{48B01F70-F76B-4C16-98A7-7A7EA8FDCA2E}">
  <cacheSource type="worksheet">
    <worksheetSource ref="A1:AY2144" sheet="Consolidado"/>
  </cacheSource>
  <cacheFields count="51">
    <cacheField name="Legajo" numFmtId="0">
      <sharedItems containsSemiMixedTypes="0" containsString="0" containsNumber="1" containsInteger="1" minValue="1000097727" maxValue="2003196586"/>
    </cacheField>
    <cacheField name="Apellidos y Nombres" numFmtId="0">
      <sharedItems/>
    </cacheField>
    <cacheField name="Categoria" numFmtId="0">
      <sharedItems count="3">
        <s v="OPERATIVOS"/>
        <s v="SUPERVISORES"/>
        <s v="BACK OFFICE"/>
      </sharedItems>
    </cacheField>
    <cacheField name="Nro Docu" numFmtId="0">
      <sharedItems/>
    </cacheField>
    <cacheField name="Fec Ing" numFmtId="164">
      <sharedItems containsSemiMixedTypes="0" containsNonDate="0" containsDate="1" containsString="0" minDate="2007-01-01T00:00:00" maxDate="2026-03-04T00:00:00"/>
    </cacheField>
    <cacheField name="Inicio" numFmtId="164">
      <sharedItems containsSemiMixedTypes="0" containsNonDate="0" containsDate="1" containsString="0" minDate="2025-01-02T00:00:00" maxDate="2026-01-11T00:00:00"/>
    </cacheField>
    <cacheField name="Termino" numFmtId="164">
      <sharedItems containsSemiMixedTypes="0" containsNonDate="0" containsDate="1" containsString="0" minDate="2026-01-02T00:00:00" maxDate="2027-01-11T00:00:00"/>
    </cacheField>
    <cacheField name="Sede" numFmtId="0">
      <sharedItems/>
    </cacheField>
    <cacheField name="Fecha Cese" numFmtId="14">
      <sharedItems containsSemiMixedTypes="0" containsNonDate="0" containsDate="1" containsString="0" minDate="1899-12-30T00:00:00" maxDate="2026-05-16T00:00:00"/>
    </cacheField>
    <cacheField name="Corte" numFmtId="14">
      <sharedItems containsSemiMixedTypes="0" containsNonDate="0" containsDate="1" containsString="0" minDate="2025-12-31T00:00:00" maxDate="2026-01-01T00:00:00"/>
    </cacheField>
    <cacheField name="Planilla" numFmtId="0">
      <sharedItems/>
    </cacheField>
    <cacheField name="Codigo" numFmtId="0">
      <sharedItems containsMixedTypes="1" containsNumber="1" containsInteger="1" minValue="2001010100" maxValue="2003040100"/>
    </cacheField>
    <cacheField name="Gerencia" numFmtId="0">
      <sharedItems count="10">
        <s v="NUCLEO COMERCIAL Y VP"/>
        <s v="OPERACIONES"/>
        <s v="NUCLEO MEGA Y MICRO"/>
        <s v="ADMINISTRACION Y FINANZAS"/>
        <s v="ESTANDARIZACION Y EXCELENCIA OPERATIVA"/>
        <s v="COMERCIAL Y DESARROLLO"/>
        <s v="TECNOLOGIA E INNOVACION"/>
        <s v="GERENCIA"/>
        <s v="AUDITORIA"/>
        <s v="LEGAL"/>
      </sharedItems>
    </cacheField>
    <cacheField name="Jefe" numFmtId="0">
      <sharedItems containsBlank="1"/>
    </cacheField>
    <cacheField name="Administrador" numFmtId="0">
      <sharedItems containsBlank="1"/>
    </cacheField>
    <cacheField name="Area" numFmtId="0">
      <sharedItems containsBlank="1"/>
    </cacheField>
    <cacheField name="Cargo" numFmtId="0">
      <sharedItems containsBlank="1"/>
    </cacheField>
    <cacheField name="Vencidos" numFmtId="43">
      <sharedItems containsString="0" containsBlank="1" containsNumber="1" containsInteger="1" minValue="18" maxValue="18"/>
    </cacheField>
    <cacheField name="Pendientes" numFmtId="43">
      <sharedItems containsSemiMixedTypes="0" containsString="0" containsNumber="1" containsInteger="1" minValue="0" maxValue="30"/>
    </cacheField>
    <cacheField name="Truncos" numFmtId="43">
      <sharedItems containsSemiMixedTypes="0" containsString="0" containsNumber="1" minValue="-2.5832999999999942" maxValue="49.583300000000001"/>
    </cacheField>
    <cacheField name="Total" numFmtId="43">
      <sharedItems containsSemiMixedTypes="0" containsString="0" containsNumber="1" minValue="0" maxValue="52.583300000000001"/>
    </cacheField>
    <cacheField name="META 2025" numFmtId="4">
      <sharedItems containsSemiMixedTypes="0" containsString="0" containsNumber="1" containsInteger="1" minValue="0" maxValue="53"/>
    </cacheField>
    <cacheField name="COMENTARIO PARA EVITAR INDEMNIZACION" numFmtId="0">
      <sharedItems/>
    </cacheField>
    <cacheField name="COMENTARIOS PARA CUMPLIMIENTO META 2026" numFmtId="0">
      <sharedItems containsBlank="1"/>
    </cacheField>
    <cacheField name="ENERO" numFmtId="4">
      <sharedItems containsSemiMixedTypes="0" containsString="0" containsNumber="1" containsInteger="1" minValue="0" maxValue="31"/>
    </cacheField>
    <cacheField name="FEBRERO" numFmtId="4">
      <sharedItems containsSemiMixedTypes="0" containsString="0" containsNumber="1" containsInteger="1" minValue="0" maxValue="33"/>
    </cacheField>
    <cacheField name="MARZO" numFmtId="4">
      <sharedItems containsSemiMixedTypes="0" containsString="0" containsNumber="1" containsInteger="1" minValue="0" maxValue="30"/>
    </cacheField>
    <cacheField name="ABRIL" numFmtId="4">
      <sharedItems containsSemiMixedTypes="0" containsString="0" containsNumber="1" containsInteger="1" minValue="0" maxValue="30"/>
    </cacheField>
    <cacheField name="MAYO " numFmtId="4">
      <sharedItems containsSemiMixedTypes="0" containsString="0" containsNumber="1" containsInteger="1" minValue="0" maxValue="31"/>
    </cacheField>
    <cacheField name="JUNIO" numFmtId="4">
      <sharedItems containsSemiMixedTypes="0" containsString="0" containsNumber="1" containsInteger="1" minValue="0" maxValue="30"/>
    </cacheField>
    <cacheField name="JULIO" numFmtId="4">
      <sharedItems containsSemiMixedTypes="0" containsString="0" containsNumber="1" containsInteger="1" minValue="0" maxValue="31"/>
    </cacheField>
    <cacheField name="AGOSTO" numFmtId="4">
      <sharedItems containsSemiMixedTypes="0" containsString="0" containsNumber="1" containsInteger="1" minValue="0" maxValue="30"/>
    </cacheField>
    <cacheField name="SETIEMBRE" numFmtId="4">
      <sharedItems containsSemiMixedTypes="0" containsString="0" containsNumber="1" containsInteger="1" minValue="0" maxValue="30"/>
    </cacheField>
    <cacheField name="OCTUBRE" numFmtId="4">
      <sharedItems containsSemiMixedTypes="0" containsString="0" containsNumber="1" containsInteger="1" minValue="0" maxValue="30"/>
    </cacheField>
    <cacheField name="NOVIEMBRE" numFmtId="4">
      <sharedItems containsSemiMixedTypes="0" containsString="0" containsNumber="1" containsInteger="1" minValue="0" maxValue="30"/>
    </cacheField>
    <cacheField name="DICIEMBRE" numFmtId="4">
      <sharedItems containsSemiMixedTypes="0" containsString="0" containsNumber="1" containsInteger="1" minValue="0" maxValue="16"/>
    </cacheField>
    <cacheField name="Programación" numFmtId="4">
      <sharedItems containsSemiMixedTypes="0" containsString="0" containsNumber="1" containsInteger="1" minValue="0" maxValue="61"/>
    </cacheField>
    <cacheField name="TOTAL2" numFmtId="4">
      <sharedItems containsSemiMixedTypes="0" containsString="0" containsNumber="1" containsInteger="1" minValue="0" maxValue="61"/>
    </cacheField>
    <cacheField name="AVANCE" numFmtId="9">
      <sharedItems containsSemiMixedTypes="0" containsString="0" containsNumber="1" minValue="0" maxValue="8"/>
    </cacheField>
    <cacheField name="%" numFmtId="2">
      <sharedItems containsSemiMixedTypes="0" containsString="0" containsNumber="1" minValue="0" maxValue="0.08"/>
    </cacheField>
    <cacheField name="AVANCE X ACUMULADO" numFmtId="2">
      <sharedItems containsSemiMixedTypes="0" containsString="0" containsNumber="1" containsInteger="1" minValue="0" maxValue="50"/>
    </cacheField>
    <cacheField name="Meta SE" numFmtId="2">
      <sharedItems containsSemiMixedTypes="0" containsString="0" containsNumber="1" containsInteger="1" minValue="0" maxValue="52"/>
    </cacheField>
    <cacheField name="x" numFmtId="0">
      <sharedItems containsNonDate="0" containsString="0" containsBlank="1"/>
    </cacheField>
    <cacheField name="Días Pendientes de programación" numFmtId="4">
      <sharedItems containsSemiMixedTypes="0" containsString="0" containsNumber="1" containsInteger="1" minValue="0" maxValue="41"/>
    </cacheField>
    <cacheField name="x2" numFmtId="0">
      <sharedItems containsNonDate="0" containsString="0" containsBlank="1"/>
    </cacheField>
    <cacheField name="Meta" numFmtId="4">
      <sharedItems containsSemiMixedTypes="0" containsString="0" containsNumber="1" containsInteger="1" minValue="0" maxValue="53"/>
    </cacheField>
    <cacheField name="ppto abril" numFmtId="0">
      <sharedItems containsSemiMixedTypes="0" containsString="0" containsNumber="1" minValue="0" maxValue="17.666666666666668"/>
    </cacheField>
    <cacheField name="real abril" numFmtId="2">
      <sharedItems containsSemiMixedTypes="0" containsString="0" containsNumber="1" containsInteger="1" minValue="0" maxValue="50"/>
    </cacheField>
    <cacheField name="sin adicionales" numFmtId="2">
      <sharedItems containsSemiMixedTypes="0" containsString="0" containsNumber="1" minValue="0" maxValue="17.333333333333332"/>
    </cacheField>
    <cacheField name="Falta" numFmtId="2">
      <sharedItems containsSemiMixedTypes="0" containsString="0" containsNumber="1" minValue="0" maxValue="12.666666666666666"/>
    </cacheField>
    <cacheField name="mayo a" numFmtId="4">
      <sharedItems containsSemiMixedTypes="0" containsString="0" containsNumber="1" containsInteger="1" minValue="0" maxValue="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3">
  <r>
    <n v="1000097727"/>
    <x v="0"/>
    <x v="0"/>
    <s v="00097727"/>
    <d v="2024-09-01T00:00:00"/>
    <d v="2025-09-01T00:00:00"/>
    <d v="2026-09-01T00:00:00"/>
    <s v="ESTACIONAMIENTOS LIMA"/>
    <x v="0"/>
    <d v="2025-12-31T00:00:00"/>
    <s v="EMPLEADOS"/>
    <s v="PCES.20/03/0012/0007"/>
    <x v="0"/>
    <x v="0"/>
    <x v="0"/>
    <x v="0"/>
    <s v="ANFITRION(A)"/>
    <m/>
    <n v="20"/>
    <n v="10"/>
    <n v="30"/>
    <n v="30"/>
    <s v="DEBE GOZAR 20 DÍAS ANTES DEL 31/08/2026"/>
    <s v="DEBE GOZAR EN EL AÑO UN TOTAL DE 30 DÍAS ANTES DEL 31/12/2026"/>
    <n v="0"/>
    <n v="6"/>
    <n v="0"/>
    <n v="0"/>
    <n v="0"/>
    <n v="0"/>
    <n v="0"/>
    <n v="0"/>
    <n v="0"/>
    <n v="0"/>
    <n v="0"/>
    <n v="0"/>
    <n v="6"/>
    <n v="6"/>
    <n v="0.2"/>
    <n v="2E-3"/>
    <n v="6"/>
    <n v="6"/>
    <m/>
    <n v="24"/>
  </r>
  <r>
    <n v="1002816765"/>
    <x v="1"/>
    <x v="0"/>
    <s v="02816765"/>
    <d v="2023-07-01T00:00:00"/>
    <d v="2025-07-01T00:00:00"/>
    <d v="2026-07-01T00:00:00"/>
    <s v="ESTACIONAMIENTOS LIMA"/>
    <x v="0"/>
    <d v="2025-12-31T00:00:00"/>
    <s v="EMPLEADOS"/>
    <s v="PCES.20/03/0052/0041"/>
    <x v="0"/>
    <x v="1"/>
    <x v="1"/>
    <x v="1"/>
    <s v="ANFITRION(A)"/>
    <m/>
    <n v="7"/>
    <n v="23"/>
    <n v="30"/>
    <n v="30"/>
    <s v="DEBE GOZAR 7 DÍAS ANTES DEL 30/06/2026"/>
    <s v="DEBE GOZAR EN EL AÑO UN TOTAL DE 30 DÍAS ANTES DEL 31/12/2026"/>
    <n v="15"/>
    <n v="0"/>
    <n v="20"/>
    <n v="10"/>
    <n v="0"/>
    <n v="0"/>
    <n v="0"/>
    <n v="0"/>
    <n v="0"/>
    <n v="0"/>
    <n v="0"/>
    <n v="0"/>
    <n v="45"/>
    <n v="45"/>
    <n v="1.5"/>
    <n v="1.4999999999999999E-2"/>
    <n v="45"/>
    <n v="30"/>
    <m/>
    <n v="0"/>
  </r>
  <r>
    <n v="1002847229"/>
    <x v="2"/>
    <x v="0"/>
    <s v="02847229"/>
    <d v="2017-07-01T00:00:00"/>
    <d v="2025-07-01T00:00:00"/>
    <d v="2026-07-01T00:00:00"/>
    <s v="ESTACIONAMIENTOS PIURA"/>
    <x v="0"/>
    <d v="2025-12-31T00:00:00"/>
    <s v="EMPLEADOS"/>
    <s v="PCES.20/03/0016/0002"/>
    <x v="0"/>
    <x v="2"/>
    <x v="2"/>
    <x v="2"/>
    <s v="ANFITRION(A)"/>
    <m/>
    <n v="3"/>
    <n v="15"/>
    <n v="18"/>
    <n v="18"/>
    <s v="DEBE GOZAR 3 DÍAS ANTES DEL 30/06/2026"/>
    <s v="DEBE GOZAR EN EL AÑO UN TOTAL DE 18 DÍAS ANTES DEL 31/12/2026"/>
    <n v="0"/>
    <n v="0"/>
    <n v="0"/>
    <n v="28"/>
    <n v="2"/>
    <n v="0"/>
    <n v="0"/>
    <n v="0"/>
    <n v="0"/>
    <n v="0"/>
    <n v="0"/>
    <n v="0"/>
    <n v="30"/>
    <n v="30"/>
    <n v="1.6666666666666667"/>
    <n v="1.6666666666666666E-2"/>
    <n v="28"/>
    <n v="18"/>
    <m/>
    <n v="0"/>
  </r>
  <r>
    <n v="1002852162"/>
    <x v="3"/>
    <x v="0"/>
    <s v="02852162"/>
    <d v="2010-05-07T00:00:00"/>
    <d v="2025-05-07T00:00:00"/>
    <d v="2026-05-07T00:00:00"/>
    <s v="ESTACIONAMIENTOS PIURA"/>
    <x v="0"/>
    <d v="2025-12-31T00:00:00"/>
    <s v="EMPLEADOS"/>
    <s v="PCES.20/03/0011/0003"/>
    <x v="0"/>
    <x v="0"/>
    <x v="3"/>
    <x v="3"/>
    <s v="ANFITRION(A)"/>
    <m/>
    <n v="11"/>
    <n v="18.5"/>
    <n v="29.5"/>
    <n v="30"/>
    <s v="DEBE GOZAR 11 DÍAS ANTES DEL 06/05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</r>
  <r>
    <n v="1002860110"/>
    <x v="4"/>
    <x v="0"/>
    <s v="02860110"/>
    <d v="2022-09-01T00:00:00"/>
    <d v="2025-09-01T00:00:00"/>
    <d v="2026-09-01T00:00:00"/>
    <s v="ESTACIONAMIENTOS PIURA"/>
    <x v="0"/>
    <d v="2025-12-31T00:00:00"/>
    <s v="EMPLEADOS"/>
    <s v="PCES.20/03/0011/0003"/>
    <x v="0"/>
    <x v="0"/>
    <x v="3"/>
    <x v="3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0"/>
    <n v="26"/>
    <n v="4"/>
    <n v="0"/>
    <n v="0"/>
    <n v="0"/>
    <n v="30"/>
    <n v="30"/>
    <n v="1"/>
    <n v="0.01"/>
    <n v="0"/>
    <n v="30"/>
    <m/>
    <n v="0"/>
  </r>
  <r>
    <n v="1002866302"/>
    <x v="5"/>
    <x v="0"/>
    <s v="02866302"/>
    <d v="2016-12-16T00:00:00"/>
    <d v="2025-12-16T00:00:00"/>
    <d v="2026-12-16T00:00:00"/>
    <s v="ESTACIONAMIENTOS LIMA"/>
    <x v="0"/>
    <d v="2025-12-31T00:00:00"/>
    <s v="EMPLEADOS"/>
    <s v="PCES.20/03/0011/0005"/>
    <x v="0"/>
    <x v="0"/>
    <x v="3"/>
    <x v="4"/>
    <s v="ANFITRION(A)"/>
    <m/>
    <n v="18"/>
    <n v="11.25"/>
    <n v="29.25"/>
    <n v="30"/>
    <s v="DEBE GOZAR 18 DÍAS ANTES DEL 15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02886314"/>
    <x v="6"/>
    <x v="1"/>
    <s v="02886314"/>
    <d v="2013-08-05T00:00:00"/>
    <d v="2025-08-05T00:00:00"/>
    <d v="2026-08-05T00:00:00"/>
    <s v="ESTACIONAMIENTOS PIURA"/>
    <x v="0"/>
    <d v="2025-12-31T00:00:00"/>
    <s v="EMPLEADOS"/>
    <s v="PCES.20/03/0011/0003"/>
    <x v="0"/>
    <x v="0"/>
    <x v="3"/>
    <x v="3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02890147"/>
    <x v="7"/>
    <x v="0"/>
    <s v="02890147"/>
    <d v="2015-05-21T00:00:00"/>
    <d v="2025-05-21T00:00:00"/>
    <d v="2026-05-21T00:00:00"/>
    <s v="ESTACIONAMIENTOS PIURA"/>
    <x v="0"/>
    <d v="2025-12-31T00:00:00"/>
    <s v="EMPLEADOS"/>
    <s v="PCES.20/03/0011/0003"/>
    <x v="0"/>
    <x v="0"/>
    <x v="3"/>
    <x v="3"/>
    <s v="ANFITRION(A)"/>
    <m/>
    <n v="10"/>
    <n v="18.333300000000008"/>
    <n v="28.333300000000008"/>
    <n v="29"/>
    <s v="DEBE GOZAR 10 DÍAS ANTES DEL 20/05/2026"/>
    <s v="DEBE GOZAR EN EL AÑO UN TOTAL DE 29 DÍAS ANTES DEL 31/12/2026"/>
    <n v="0"/>
    <n v="0"/>
    <n v="0"/>
    <n v="21"/>
    <n v="8"/>
    <n v="0"/>
    <n v="0"/>
    <n v="0"/>
    <n v="0"/>
    <n v="0"/>
    <n v="0"/>
    <n v="0"/>
    <n v="29"/>
    <n v="29"/>
    <n v="1"/>
    <n v="0.01"/>
    <n v="21"/>
    <n v="29"/>
    <m/>
    <n v="0"/>
  </r>
  <r>
    <n v="1002896038"/>
    <x v="8"/>
    <x v="0"/>
    <s v="02896038"/>
    <d v="2025-10-14T00:00:00"/>
    <d v="2025-10-14T00:00:00"/>
    <d v="2026-10-14T00:00:00"/>
    <s v="ESTACIONAMIENTOS PIURA"/>
    <x v="1"/>
    <d v="2025-12-31T00:00:00"/>
    <s v="EMPLEADOS"/>
    <s v="PCES.20/03/0051/0011"/>
    <x v="0"/>
    <x v="3"/>
    <x v="4"/>
    <x v="5"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03365375"/>
    <x v="9"/>
    <x v="0"/>
    <s v="03365375"/>
    <d v="2010-06-21T00:00:00"/>
    <d v="2025-06-21T00:00:00"/>
    <d v="2026-06-21T00:00:00"/>
    <s v="ESTACIONAMIENTOS LIMA"/>
    <x v="0"/>
    <d v="2025-12-31T00:00:00"/>
    <s v="EMPLEADOS"/>
    <s v="PCES.20/03/0052/0049"/>
    <x v="0"/>
    <x v="1"/>
    <x v="5"/>
    <x v="6"/>
    <s v="ANFITRION(A)"/>
    <m/>
    <n v="8"/>
    <n v="15.833300000000008"/>
    <n v="23.833300000000008"/>
    <n v="24"/>
    <s v="DEBE GOZAR 8 DÍAS ANTES DEL 20/06/2026"/>
    <s v="DEBE GOZAR EN EL AÑO UN TOTAL DE 24 DÍAS ANTES DEL 31/12/2026"/>
    <n v="0"/>
    <n v="0"/>
    <n v="15"/>
    <n v="0"/>
    <n v="0"/>
    <n v="0"/>
    <n v="0"/>
    <n v="0"/>
    <n v="0"/>
    <n v="0"/>
    <n v="0"/>
    <n v="0"/>
    <n v="15"/>
    <n v="15"/>
    <n v="0.625"/>
    <n v="6.2500000000000003E-3"/>
    <n v="15"/>
    <n v="15"/>
    <m/>
    <n v="9"/>
  </r>
  <r>
    <n v="1003821409"/>
    <x v="10"/>
    <x v="0"/>
    <s v="03821409"/>
    <d v="2013-02-07T00:00:00"/>
    <d v="2025-02-07T00:00:00"/>
    <d v="2026-02-07T00:00:00"/>
    <s v="ESTACIONAMIENTOS LIMA"/>
    <x v="0"/>
    <d v="2025-12-31T00:00:00"/>
    <s v="EMPLEADOS"/>
    <s v="PCES.20/03/0012/0006"/>
    <x v="0"/>
    <x v="0"/>
    <x v="6"/>
    <x v="7"/>
    <s v="ANFITRION(A)"/>
    <m/>
    <n v="0"/>
    <n v="27"/>
    <n v="27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03897249"/>
    <x v="11"/>
    <x v="2"/>
    <s v="03897249"/>
    <d v="2024-08-01T00:00:00"/>
    <d v="2025-08-01T00:00:00"/>
    <d v="2026-08-01T00:00:00"/>
    <s v="ESTACIONAMIENTOS LIMA"/>
    <x v="0"/>
    <d v="2025-12-31T00:00:00"/>
    <s v="EMPLEADOS"/>
    <n v="2003030300"/>
    <x v="1"/>
    <x v="4"/>
    <x v="7"/>
    <x v="8"/>
    <s v="OPERADOR CCTV"/>
    <m/>
    <n v="8"/>
    <n v="12.5"/>
    <n v="20.5"/>
    <n v="21"/>
    <s v="DEBE GOZAR 8 DÍAS ANTES DEL 31/07/2026"/>
    <s v="DEBE GOZAR EN EL AÑO UN TOTAL DE 21 DÍAS ANTES DEL 31/12/2026"/>
    <n v="0"/>
    <n v="0"/>
    <n v="0"/>
    <n v="15"/>
    <n v="15"/>
    <n v="0"/>
    <n v="0"/>
    <n v="0"/>
    <n v="0"/>
    <n v="7"/>
    <n v="0"/>
    <n v="0"/>
    <n v="37"/>
    <n v="37"/>
    <n v="1.7619047619047619"/>
    <n v="1.7619047619047618E-2"/>
    <n v="15"/>
    <n v="21"/>
    <m/>
    <n v="0"/>
  </r>
  <r>
    <n v="1004071782"/>
    <x v="12"/>
    <x v="0"/>
    <s v="04071782"/>
    <d v="2011-10-06T00:00:00"/>
    <d v="2025-10-06T00:00:00"/>
    <d v="2026-10-06T00:00:00"/>
    <s v="ESTACIONAMIENTOS LIMA"/>
    <x v="0"/>
    <d v="2025-12-31T00:00:00"/>
    <s v="EMPLEADOS"/>
    <s v="PCES.20/03/0012/0012"/>
    <x v="0"/>
    <x v="0"/>
    <x v="0"/>
    <x v="9"/>
    <s v="ANFITRION(A)"/>
    <m/>
    <n v="22"/>
    <n v="7.0833000000000084"/>
    <n v="29.083300000000008"/>
    <n v="30"/>
    <s v="DEBE GOZAR 22 DÍAS ANTES DEL 05/10/2026"/>
    <s v="DEBE GOZAR EN EL AÑO UN TOTAL DE 30 DÍAS ANTES DEL 31/12/2026"/>
    <n v="0"/>
    <n v="0"/>
    <n v="0"/>
    <n v="25"/>
    <n v="5"/>
    <n v="0"/>
    <n v="0"/>
    <n v="0"/>
    <n v="0"/>
    <n v="0"/>
    <n v="0"/>
    <n v="0"/>
    <n v="30"/>
    <n v="30"/>
    <n v="1"/>
    <n v="0.01"/>
    <n v="25"/>
    <n v="30"/>
    <m/>
    <n v="0"/>
  </r>
  <r>
    <n v="1005378625"/>
    <x v="13"/>
    <x v="0"/>
    <s v="05378625"/>
    <d v="2025-08-14T00:00:00"/>
    <d v="2025-08-14T00:00:00"/>
    <d v="2026-08-14T00:00:00"/>
    <s v="ESTACIONAMIENTOS LIMA"/>
    <x v="2"/>
    <d v="2025-12-31T00:00:00"/>
    <s v="EMPLEADOS"/>
    <s v="PCES.20/03/0004/0001"/>
    <x v="0"/>
    <x v="3"/>
    <x v="4"/>
    <x v="5"/>
    <m/>
    <m/>
    <n v="0"/>
    <n v="11.416700000000001"/>
    <n v="11.416700000000001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05387544"/>
    <x v="14"/>
    <x v="0"/>
    <s v="05387544"/>
    <d v="2025-09-21T00:00:00"/>
    <d v="2025-09-21T00:00:00"/>
    <d v="2026-09-21T00:00:00"/>
    <s v="ESTACIONAMIENTOS LIMA"/>
    <x v="0"/>
    <d v="2025-12-31T00:00:00"/>
    <s v="EMPLEADOS"/>
    <s v="PCES.20/03/0013/0010"/>
    <x v="0"/>
    <x v="0"/>
    <x v="8"/>
    <x v="10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9"/>
    <n v="0"/>
    <n v="0"/>
    <n v="0"/>
    <n v="0"/>
    <n v="0"/>
    <n v="0"/>
    <n v="0"/>
    <n v="9"/>
    <n v="9"/>
    <n v="1"/>
    <n v="0.01"/>
    <n v="0"/>
    <n v="9"/>
    <m/>
    <n v="0"/>
  </r>
  <r>
    <n v="1005412368"/>
    <x v="15"/>
    <x v="0"/>
    <s v="05412368"/>
    <d v="2025-11-07T00:00:00"/>
    <d v="2025-11-07T00:00:00"/>
    <d v="2026-11-07T00:00:00"/>
    <s v="ESTACIONAMIENTOS LIMA"/>
    <x v="3"/>
    <d v="2025-12-31T00:00:00"/>
    <s v="EMPLEADOS"/>
    <s v="PCES.20/03/0011/0002"/>
    <x v="0"/>
    <x v="3"/>
    <x v="4"/>
    <x v="5"/>
    <m/>
    <m/>
    <n v="0"/>
    <n v="4.5"/>
    <n v="4.5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05618150"/>
    <x v="16"/>
    <x v="0"/>
    <s v="05618150"/>
    <d v="2022-06-21T00:00:00"/>
    <d v="2025-06-21T00:00:00"/>
    <d v="2026-06-21T00:00:00"/>
    <s v="ESTACIONAMIENTOS LIMA"/>
    <x v="0"/>
    <d v="2025-12-31T00:00:00"/>
    <s v="EMPLEADOS"/>
    <s v="PCES.20/03/0012/0005"/>
    <x v="0"/>
    <x v="0"/>
    <x v="6"/>
    <x v="11"/>
    <s v="ANFITRION(A)"/>
    <m/>
    <n v="14"/>
    <n v="15.833299999999994"/>
    <n v="29.833299999999994"/>
    <n v="30"/>
    <s v="DEBE GOZAR 14 DÍAS ANTES DEL 20/06/2026"/>
    <s v="DEBE GOZAR EN EL AÑO UN TOTAL DE 30 DÍAS ANTES DEL 31/12/2026"/>
    <n v="0"/>
    <n v="0"/>
    <n v="9"/>
    <n v="5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</r>
  <r>
    <n v="1006038842"/>
    <x v="17"/>
    <x v="1"/>
    <s v="06038842"/>
    <d v="2013-09-02T00:00:00"/>
    <d v="2025-09-02T00:00:00"/>
    <d v="2026-09-02T00:00:00"/>
    <s v="ESTACIONAMIENTOS LIMA"/>
    <x v="0"/>
    <d v="2025-12-31T00:00:00"/>
    <s v="EMPLEADOS"/>
    <s v="PCES.20/03/0036"/>
    <x v="0"/>
    <x v="5"/>
    <x v="9"/>
    <x v="12"/>
    <s v="SUPERVISOR OPERATIVO"/>
    <m/>
    <n v="0"/>
    <n v="13.916699999999992"/>
    <n v="13.916699999999992"/>
    <n v="14"/>
    <s v="-"/>
    <s v="DEBE GOZAR EN EL AÑO UN TOTAL DE 14 DÍAS ANTES DEL 31/12/2026"/>
    <n v="6"/>
    <n v="0"/>
    <n v="0"/>
    <n v="0"/>
    <n v="0"/>
    <n v="0"/>
    <n v="0"/>
    <n v="0"/>
    <n v="0"/>
    <n v="0"/>
    <n v="0"/>
    <n v="0"/>
    <n v="6"/>
    <n v="6"/>
    <n v="0.42857142857142855"/>
    <n v="4.2857142857142851E-3"/>
    <n v="6"/>
    <n v="6"/>
    <m/>
    <n v="8"/>
  </r>
  <r>
    <n v="1006109426"/>
    <x v="18"/>
    <x v="0"/>
    <s v="06109426"/>
    <d v="2025-10-29T00:00:00"/>
    <d v="2025-10-29T00:00:00"/>
    <d v="2026-10-29T00:00:00"/>
    <s v="ESTACIONAMIENTOS LIMA"/>
    <x v="4"/>
    <d v="2025-12-31T00:00:00"/>
    <s v="EMPLEADOS"/>
    <s v="PCES.20/02/0045"/>
    <x v="2"/>
    <x v="3"/>
    <x v="4"/>
    <x v="5"/>
    <m/>
    <m/>
    <n v="0"/>
    <n v="5.1666999999999996"/>
    <n v="5.1666999999999996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</r>
  <r>
    <n v="1006260150"/>
    <x v="19"/>
    <x v="0"/>
    <s v="06260150"/>
    <d v="2014-05-07T00:00:00"/>
    <d v="2025-05-07T00:00:00"/>
    <d v="2026-05-07T00:00:00"/>
    <s v="ESTACIONAMIENTOS LIMA"/>
    <x v="0"/>
    <d v="2025-12-31T00:00:00"/>
    <s v="EMPLEADOS"/>
    <s v="PCES.20/03/0024"/>
    <x v="0"/>
    <x v="6"/>
    <x v="10"/>
    <x v="13"/>
    <s v="ANFITRION(A)"/>
    <m/>
    <n v="9"/>
    <n v="19.5"/>
    <n v="28.5"/>
    <n v="29"/>
    <s v="DEBE GOZAR 9 DÍAS ANTES DEL 06/05/2026"/>
    <s v="DEBE GOZAR EN EL AÑO UN TOTAL DE 29 DÍAS ANTES DEL 31/12/2026"/>
    <n v="0"/>
    <n v="0"/>
    <n v="0"/>
    <n v="5"/>
    <n v="24"/>
    <n v="0"/>
    <n v="0"/>
    <n v="0"/>
    <n v="0"/>
    <n v="0"/>
    <n v="0"/>
    <n v="0"/>
    <n v="29"/>
    <n v="29"/>
    <n v="1"/>
    <n v="0.01"/>
    <n v="5"/>
    <n v="29"/>
    <m/>
    <n v="0"/>
  </r>
  <r>
    <n v="1006268913"/>
    <x v="20"/>
    <x v="1"/>
    <s v="06268913"/>
    <d v="2010-04-21T00:00:00"/>
    <d v="2025-04-21T00:00:00"/>
    <d v="2026-04-21T00:00:00"/>
    <s v="ESTACIONAMIENTOS LIMA"/>
    <x v="0"/>
    <d v="2025-12-31T00:00:00"/>
    <s v="EMPLEADOS"/>
    <s v="PCES.20/03/0060"/>
    <x v="0"/>
    <x v="5"/>
    <x v="11"/>
    <x v="14"/>
    <s v="SUPERVISOR ADMINISTRATIVO"/>
    <m/>
    <n v="1"/>
    <n v="20.833300000000008"/>
    <n v="21.833300000000008"/>
    <n v="22"/>
    <s v="DEBE GOZAR 1 DÍAS ANTES DEL 20/04/2026"/>
    <s v="DEBE GOZAR EN EL AÑO UN TOTAL DE 22 DÍAS ANTES DEL 31/12/2026"/>
    <n v="0"/>
    <n v="2"/>
    <n v="0"/>
    <n v="0"/>
    <n v="0"/>
    <n v="0"/>
    <n v="0"/>
    <n v="0"/>
    <n v="30"/>
    <n v="0"/>
    <n v="0"/>
    <n v="0"/>
    <n v="32"/>
    <n v="32"/>
    <n v="1.4545454545454546"/>
    <n v="1.4545454545454545E-2"/>
    <n v="2"/>
    <n v="22"/>
    <m/>
    <n v="0"/>
  </r>
  <r>
    <n v="1006310511"/>
    <x v="21"/>
    <x v="0"/>
    <s v="06310511"/>
    <d v="2024-06-27T00:00:00"/>
    <d v="2025-06-27T00:00:00"/>
    <d v="2026-06-27T00:00:00"/>
    <s v="ESTACIONAMIENTOS LIMA"/>
    <x v="0"/>
    <d v="2025-12-31T00:00:00"/>
    <s v="EMPLEADOS"/>
    <s v="PCES.20/03/0052/0027"/>
    <x v="0"/>
    <x v="1"/>
    <x v="1"/>
    <x v="15"/>
    <s v="ANFITRION(A)"/>
    <m/>
    <n v="14"/>
    <n v="15.333300000000001"/>
    <n v="29.333300000000001"/>
    <n v="30"/>
    <s v="DEBE GOZAR 14 DÍAS ANTES DEL 26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06311847"/>
    <x v="22"/>
    <x v="0"/>
    <s v="06311847"/>
    <d v="2020-07-03T00:00:00"/>
    <d v="2025-07-03T00:00:00"/>
    <d v="2026-07-03T00:00:00"/>
    <s v="ESTACIONAMIENTOS LIMA"/>
    <x v="0"/>
    <d v="2025-12-31T00:00:00"/>
    <s v="EMPLEADOS"/>
    <s v="PCES.20/03/0024"/>
    <x v="0"/>
    <x v="6"/>
    <x v="10"/>
    <x v="13"/>
    <s v="ANFITRION(A)"/>
    <m/>
    <n v="15"/>
    <n v="14.833300000000008"/>
    <n v="29.833300000000008"/>
    <n v="30"/>
    <s v="DEBE GOZAR 15 DÍAS ANTES DEL 02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06489700"/>
    <x v="23"/>
    <x v="0"/>
    <s v="06489700"/>
    <d v="2025-11-12T00:00:00"/>
    <d v="2025-11-12T00:00:00"/>
    <d v="2026-11-12T00:00:00"/>
    <s v="ESTACIONAMIENTOS LIMA"/>
    <x v="5"/>
    <d v="2025-12-31T00:00:00"/>
    <s v="EMPLEADOS"/>
    <s v="PCES.20/03/0035/0005"/>
    <x v="0"/>
    <x v="3"/>
    <x v="4"/>
    <x v="5"/>
    <m/>
    <m/>
    <n v="0"/>
    <n v="4.0833000000000004"/>
    <n v="4.0833000000000004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06662802"/>
    <x v="24"/>
    <x v="0"/>
    <s v="06662802"/>
    <d v="2024-10-16T00:00:00"/>
    <d v="2025-10-16T00:00:00"/>
    <d v="2026-10-16T00:00:00"/>
    <s v="ESTACIONAMIENTOS LIMA"/>
    <x v="0"/>
    <d v="2025-12-31T00:00:00"/>
    <s v="EMPLEADOS"/>
    <s v="PCES.20/03/0012/0001"/>
    <x v="0"/>
    <x v="0"/>
    <x v="0"/>
    <x v="16"/>
    <s v="ANFITRION(A)"/>
    <m/>
    <n v="23"/>
    <n v="6.25"/>
    <n v="29.25"/>
    <n v="30"/>
    <s v="DEBE GOZAR 23 DÍAS ANTES DEL 15/10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6679968"/>
    <x v="25"/>
    <x v="0"/>
    <s v="06679968"/>
    <d v="2025-08-27T00:00:00"/>
    <d v="2025-08-27T00:00:00"/>
    <d v="2026-08-27T00:00:00"/>
    <s v="ESTACIONAMIENTOS LIMA"/>
    <x v="0"/>
    <d v="2025-12-31T00:00:00"/>
    <s v="EMPLEADOS"/>
    <s v="PCES.20/03/0035/0003"/>
    <x v="0"/>
    <x v="2"/>
    <x v="12"/>
    <x v="17"/>
    <s v="VALET"/>
    <m/>
    <n v="0"/>
    <n v="10.333299999999999"/>
    <n v="10.3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06694462"/>
    <x v="26"/>
    <x v="0"/>
    <s v="06694462"/>
    <d v="2015-07-13T00:00:00"/>
    <d v="2025-07-13T00:00:00"/>
    <d v="2026-07-13T00:00:00"/>
    <s v="ESTACIONAMIENTOS LIMA"/>
    <x v="0"/>
    <d v="2025-12-31T00:00:00"/>
    <s v="EMPLEADOS"/>
    <s v="PCES.20/03/0031/0001"/>
    <x v="0"/>
    <x v="2"/>
    <x v="13"/>
    <x v="18"/>
    <s v="ANFITRION(A)"/>
    <m/>
    <n v="0"/>
    <n v="13"/>
    <n v="13"/>
    <n v="13"/>
    <s v="-"/>
    <s v="DEBE GOZAR EN EL AÑO UN TOTAL DE 13 DÍAS ANTES DEL 31/12/2026"/>
    <n v="0"/>
    <n v="0"/>
    <n v="0"/>
    <n v="15"/>
    <n v="0"/>
    <n v="0"/>
    <n v="0"/>
    <n v="0"/>
    <n v="15"/>
    <n v="0"/>
    <n v="0"/>
    <n v="0"/>
    <n v="30"/>
    <n v="30"/>
    <n v="2.3076923076923075"/>
    <n v="2.3076923076923075E-2"/>
    <n v="15"/>
    <n v="13"/>
    <m/>
    <n v="0"/>
  </r>
  <r>
    <n v="1006729533"/>
    <x v="27"/>
    <x v="1"/>
    <s v="06729533"/>
    <d v="2015-10-01T00:00:00"/>
    <d v="2025-10-01T00:00:00"/>
    <d v="2026-10-01T00:00:00"/>
    <s v="ESTACIONAMIENTOS LIMA"/>
    <x v="0"/>
    <d v="2025-12-31T00:00:00"/>
    <s v="EMPLEADOS"/>
    <s v="PCES.20/03/0013/0002"/>
    <x v="0"/>
    <x v="0"/>
    <x v="8"/>
    <x v="19"/>
    <s v="SUPERVISOR OPERATIVO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15"/>
    <n v="0"/>
    <n v="0"/>
    <n v="15"/>
    <n v="0"/>
    <n v="0"/>
    <n v="0"/>
    <n v="30"/>
    <n v="30"/>
    <n v="1"/>
    <n v="0.01"/>
    <n v="0"/>
    <n v="30"/>
    <m/>
    <n v="0"/>
  </r>
  <r>
    <n v="1006768101"/>
    <x v="28"/>
    <x v="0"/>
    <s v="06768101"/>
    <d v="2024-10-10T00:00:00"/>
    <d v="2025-10-10T00:00:00"/>
    <d v="2026-10-10T00:00:00"/>
    <s v="ESTACIONAMIENTOS LIMA"/>
    <x v="0"/>
    <d v="2025-12-31T00:00:00"/>
    <s v="EMPLEADOS"/>
    <s v="PCES.20/03/0001/0001"/>
    <x v="0"/>
    <x v="2"/>
    <x v="12"/>
    <x v="20"/>
    <s v="VALET"/>
    <m/>
    <n v="20"/>
    <n v="6.75"/>
    <n v="26.75"/>
    <n v="27"/>
    <s v="DEBE GOZAR 20 DÍAS ANTES DEL 09/10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06772082"/>
    <x v="29"/>
    <x v="0"/>
    <s v="06772082"/>
    <d v="2015-05-12T00:00:00"/>
    <d v="2025-05-12T00:00:00"/>
    <d v="2026-05-12T00:00:00"/>
    <s v="ESTACIONAMIENTOS LIMA"/>
    <x v="0"/>
    <d v="2025-12-31T00:00:00"/>
    <s v="EMPLEADOS"/>
    <s v="PCES.20/02/0035"/>
    <x v="2"/>
    <x v="7"/>
    <x v="14"/>
    <x v="21"/>
    <s v="ANFITRION(A)"/>
    <m/>
    <n v="10"/>
    <n v="19.083300000000008"/>
    <n v="29.083300000000008"/>
    <n v="30"/>
    <s v="DEBE GOZAR 10 DÍAS ANTES DEL 11/05/2026"/>
    <s v="DEBE GOZAR EN EL AÑO UN TOTAL DE 30 DÍAS ANTES DEL 31/12/2026"/>
    <n v="6"/>
    <n v="24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6776887"/>
    <x v="30"/>
    <x v="2"/>
    <s v="06776887"/>
    <d v="2008-11-29T00:00:00"/>
    <d v="2025-11-29T00:00:00"/>
    <d v="2026-11-29T00:00:00"/>
    <s v="ESTACIONAMIENTOS SEDE CENTRAL"/>
    <x v="0"/>
    <d v="2025-12-31T00:00:00"/>
    <s v="EMPLEADOS"/>
    <n v="2001020600"/>
    <x v="3"/>
    <x v="8"/>
    <x v="15"/>
    <x v="22"/>
    <s v="ANFITRION(A)"/>
    <m/>
    <n v="22"/>
    <n v="2.6666999999999916"/>
    <n v="24.666699999999992"/>
    <n v="25"/>
    <s v="DEBE GOZAR 22 DÍAS ANTES DEL 28/11/2026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06784069"/>
    <x v="31"/>
    <x v="0"/>
    <s v="06784069"/>
    <d v="2025-10-17T00:00:00"/>
    <d v="2025-10-17T00:00:00"/>
    <d v="2026-10-17T00:00:00"/>
    <s v="ESTACIONAMIENTOS LIMA"/>
    <x v="0"/>
    <d v="2025-12-31T00:00:00"/>
    <s v="EMPLEADOS"/>
    <s v="PCES.20/03/0046/0020"/>
    <x v="0"/>
    <x v="1"/>
    <x v="1"/>
    <x v="23"/>
    <s v="ANFITRION(A)"/>
    <m/>
    <n v="0"/>
    <n v="6.1666999999999996"/>
    <n v="6.1666999999999996"/>
    <n v="7"/>
    <s v="-"/>
    <s v="DEBE GOZAR EN EL AÑO UN TOTAL DE 7 DÍAS ANTES DEL 31/12/2026"/>
    <n v="0"/>
    <n v="0"/>
    <n v="0"/>
    <n v="0"/>
    <n v="0"/>
    <n v="7"/>
    <n v="0"/>
    <n v="0"/>
    <n v="0"/>
    <n v="0"/>
    <n v="0"/>
    <n v="0"/>
    <n v="7"/>
    <n v="7"/>
    <n v="1"/>
    <n v="0.01"/>
    <n v="0"/>
    <n v="7"/>
    <m/>
    <n v="0"/>
  </r>
  <r>
    <n v="1006785743"/>
    <x v="32"/>
    <x v="0"/>
    <s v="06785743"/>
    <d v="2010-05-03T00:00:00"/>
    <d v="2025-05-03T00:00:00"/>
    <d v="2026-05-03T00:00:00"/>
    <s v="ESTACIONAMIENTOS LIMA"/>
    <x v="0"/>
    <d v="2025-12-31T00:00:00"/>
    <s v="EMPLEADOS"/>
    <s v="PCES.20/03/0052/0012"/>
    <x v="0"/>
    <x v="1"/>
    <x v="16"/>
    <x v="24"/>
    <s v="ANFITRION(A)"/>
    <m/>
    <n v="10"/>
    <n v="19.833300000000008"/>
    <n v="29.833300000000008"/>
    <n v="30"/>
    <s v="DEBE GOZAR 10 DÍAS ANTES DEL 02/05/2026"/>
    <s v="DEBE GOZAR EN EL AÑO UN TOTAL DE 30 DÍAS ANTES DEL 31/12/2026"/>
    <n v="0"/>
    <n v="0"/>
    <n v="11"/>
    <n v="19"/>
    <n v="0"/>
    <n v="0"/>
    <n v="0"/>
    <n v="0"/>
    <n v="0"/>
    <n v="0"/>
    <n v="0"/>
    <n v="0"/>
    <n v="30"/>
    <n v="30"/>
    <n v="1"/>
    <n v="0.01"/>
    <n v="30"/>
    <n v="30"/>
    <m/>
    <n v="0"/>
  </r>
  <r>
    <n v="1006785806"/>
    <x v="33"/>
    <x v="0"/>
    <s v="06785806"/>
    <d v="2017-04-21T00:00:00"/>
    <d v="2025-04-21T00:00:00"/>
    <d v="2026-04-21T00:00:00"/>
    <s v="ESTACIONAMIENTOS LIMA"/>
    <x v="0"/>
    <d v="2025-12-31T00:00:00"/>
    <s v="EMPLEADOS"/>
    <s v="PCES.20/03/0021"/>
    <x v="0"/>
    <x v="5"/>
    <x v="17"/>
    <x v="25"/>
    <s v="ANFITRION(A)"/>
    <m/>
    <n v="0"/>
    <n v="11.833300000000008"/>
    <n v="11.833300000000008"/>
    <n v="12"/>
    <s v="-"/>
    <s v="DEBE GOZAR EN EL AÑO UN TOTAL DE 12 DÍAS ANTES DEL 31/12/2026"/>
    <n v="0"/>
    <n v="0"/>
    <n v="0"/>
    <n v="0"/>
    <n v="0"/>
    <n v="0"/>
    <n v="0"/>
    <n v="0"/>
    <n v="12"/>
    <n v="0"/>
    <n v="0"/>
    <n v="0"/>
    <n v="12"/>
    <n v="12"/>
    <n v="1"/>
    <n v="0.01"/>
    <n v="0"/>
    <n v="12"/>
    <m/>
    <n v="0"/>
  </r>
  <r>
    <n v="1007079358"/>
    <x v="34"/>
    <x v="0"/>
    <s v="07079358"/>
    <d v="2024-05-03T00:00:00"/>
    <d v="2025-05-03T00:00:00"/>
    <d v="2026-05-03T00:00:00"/>
    <s v="ESTACIONAMIENTOS LIMA"/>
    <x v="0"/>
    <d v="2025-12-31T00:00:00"/>
    <s v="EMPLEADOS"/>
    <s v="PCES.20/03/0022"/>
    <x v="0"/>
    <x v="0"/>
    <x v="3"/>
    <x v="26"/>
    <s v="ANFITRION(A)"/>
    <m/>
    <n v="10"/>
    <n v="19.833300000000001"/>
    <n v="29.833300000000001"/>
    <n v="30"/>
    <s v="DEBE GOZAR 10 DÍAS ANTES DEL 02/05/2026"/>
    <s v="DEBE GOZAR EN EL AÑO UN TOTAL DE 30 DÍAS ANTES DEL 31/12/2026"/>
    <n v="0"/>
    <n v="13"/>
    <n v="2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07128248"/>
    <x v="35"/>
    <x v="0"/>
    <s v="07128248"/>
    <d v="2025-06-05T00:00:00"/>
    <d v="2025-06-05T00:00:00"/>
    <d v="2026-06-05T00:00:00"/>
    <s v="ESTACIONAMIENTOS LIMA"/>
    <x v="0"/>
    <d v="2025-12-31T00:00:00"/>
    <s v="EMPLEADOS"/>
    <s v="PCES.20/03/0012/0007"/>
    <x v="0"/>
    <x v="0"/>
    <x v="0"/>
    <x v="0"/>
    <s v="ANFITRION(A)"/>
    <m/>
    <n v="0"/>
    <n v="17.166699999999999"/>
    <n v="17.16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43040481"/>
    <x v="36"/>
    <x v="2"/>
    <s v="43040481"/>
    <d v="2016-12-02T00:00:00"/>
    <d v="2025-12-02T00:00:00"/>
    <d v="2026-12-02T00:00:00"/>
    <s v="ESTACIONAMIENTOS LIMA"/>
    <x v="0"/>
    <d v="2025-12-31T00:00:00"/>
    <s v="EMPLEADOS"/>
    <n v="2003030300"/>
    <x v="1"/>
    <x v="4"/>
    <x v="7"/>
    <x v="8"/>
    <s v="OPERADOR CCTV"/>
    <m/>
    <n v="23"/>
    <n v="6.4166999999999916"/>
    <n v="29.416699999999992"/>
    <n v="30"/>
    <s v="DEBE GOZAR 23 DÍAS ANTES DEL 01/12/2026"/>
    <s v="DEBE GOZAR EN EL AÑO UN TOTAL DE 30 DÍAS ANTES DEL 31/12/2026"/>
    <n v="0"/>
    <n v="5"/>
    <n v="0"/>
    <n v="0"/>
    <n v="0"/>
    <n v="0"/>
    <n v="0"/>
    <n v="0"/>
    <n v="0"/>
    <n v="0"/>
    <n v="0"/>
    <n v="0"/>
    <n v="5"/>
    <n v="5"/>
    <n v="0.16666666666666666"/>
    <n v="1.6666666666666666E-3"/>
    <n v="5"/>
    <n v="5"/>
    <m/>
    <n v="25"/>
  </r>
  <r>
    <n v="1007364490"/>
    <x v="37"/>
    <x v="0"/>
    <s v="07364490"/>
    <d v="2025-05-15T00:00:00"/>
    <d v="2025-05-15T00:00:00"/>
    <d v="2026-05-15T00:00:00"/>
    <s v="ESTACIONAMIENTOS LIMA"/>
    <x v="0"/>
    <d v="2025-12-31T00:00:00"/>
    <s v="EMPLEADOS"/>
    <s v="PCES.20/03/0061/0001"/>
    <x v="0"/>
    <x v="5"/>
    <x v="18"/>
    <x v="27"/>
    <s v="ANFITRION(A)"/>
    <m/>
    <n v="0"/>
    <n v="18.833300000000001"/>
    <n v="18.833300000000001"/>
    <n v="19"/>
    <s v="-"/>
    <s v="DEBE GOZAR EN EL AÑO UN TOTAL DE 19 DÍAS ANTES DEL 31/12/2026"/>
    <n v="0"/>
    <n v="0"/>
    <n v="13"/>
    <n v="6"/>
    <n v="0"/>
    <n v="0"/>
    <n v="0"/>
    <n v="0"/>
    <n v="0"/>
    <n v="0"/>
    <n v="0"/>
    <n v="0"/>
    <n v="19"/>
    <n v="19"/>
    <n v="1"/>
    <n v="0.01"/>
    <n v="19"/>
    <n v="19"/>
    <m/>
    <n v="0"/>
  </r>
  <r>
    <n v="1007465105"/>
    <x v="38"/>
    <x v="0"/>
    <s v="07465105"/>
    <d v="2024-06-19T00:00:00"/>
    <d v="2025-06-19T00:00:00"/>
    <d v="2026-06-19T00:00:00"/>
    <s v="ESTACIONAMIENTOS LIMA"/>
    <x v="0"/>
    <d v="2025-12-31T00:00:00"/>
    <s v="EMPLEADOS"/>
    <s v="PCES.20/02/0038"/>
    <x v="2"/>
    <x v="7"/>
    <x v="19"/>
    <x v="28"/>
    <s v="ANFITRION(A)"/>
    <m/>
    <n v="9"/>
    <n v="16"/>
    <n v="25"/>
    <n v="25"/>
    <s v="DEBE GOZAR 9 DÍAS ANTES DEL 18/06/2026"/>
    <s v="DEBE GOZAR EN EL AÑO UN TOTAL DE 25 DÍAS ANTES DEL 31/12/2026"/>
    <n v="9"/>
    <n v="0"/>
    <n v="0"/>
    <n v="0"/>
    <n v="0"/>
    <n v="0"/>
    <n v="0"/>
    <n v="0"/>
    <n v="0"/>
    <n v="0"/>
    <n v="0"/>
    <n v="0"/>
    <n v="9"/>
    <n v="9"/>
    <n v="0.36"/>
    <n v="3.5999999999999999E-3"/>
    <n v="9"/>
    <n v="9"/>
    <m/>
    <n v="16"/>
  </r>
  <r>
    <n v="1007479636"/>
    <x v="39"/>
    <x v="0"/>
    <s v="07479636"/>
    <d v="2013-11-22T00:00:00"/>
    <d v="2025-11-22T00:00:00"/>
    <d v="2026-11-22T00:00:00"/>
    <s v="ESTACIONAMIENTOS LIMA"/>
    <x v="0"/>
    <d v="2025-12-31T00:00:00"/>
    <s v="EMPLEADOS"/>
    <s v="PCES.20/03/0052/0034"/>
    <x v="0"/>
    <x v="1"/>
    <x v="16"/>
    <x v="29"/>
    <s v="ANFITRION(A)"/>
    <m/>
    <n v="23"/>
    <n v="3.25"/>
    <n v="26.25"/>
    <n v="27"/>
    <s v="DEBE GOZAR 23 DÍAS ANTES DEL 21/11/2026"/>
    <s v="DEBE GOZAR EN EL AÑO UN TOTAL DE 27 DÍAS ANTES DEL 31/12/2026"/>
    <n v="0"/>
    <n v="0"/>
    <n v="0"/>
    <n v="0"/>
    <n v="0"/>
    <n v="27"/>
    <n v="0"/>
    <n v="0"/>
    <n v="0"/>
    <n v="0"/>
    <n v="0"/>
    <n v="0"/>
    <n v="27"/>
    <n v="27"/>
    <n v="1"/>
    <n v="0.01"/>
    <n v="0"/>
    <n v="27"/>
    <m/>
    <n v="0"/>
  </r>
  <r>
    <n v="1007507375"/>
    <x v="40"/>
    <x v="0"/>
    <s v="07507375"/>
    <d v="2022-03-30T00:00:00"/>
    <d v="2025-03-30T00:00:00"/>
    <d v="2026-03-30T00:00:00"/>
    <s v="ESTACIONAMIENTOS LIMA"/>
    <x v="0"/>
    <d v="2025-12-31T00:00:00"/>
    <s v="EMPLEADOS"/>
    <s v="PCES.20/03/0002/0001"/>
    <x v="0"/>
    <x v="2"/>
    <x v="20"/>
    <x v="30"/>
    <s v="VALET"/>
    <m/>
    <n v="14"/>
    <n v="2.5832999999999942"/>
    <n v="16.583299999999994"/>
    <n v="17"/>
    <s v="DEBE GOZAR 14 DÍAS ANTES DEL 29/03/2026"/>
    <s v="DEBE GOZAR EN EL AÑO UN TOTAL DE 17 DÍAS ANTES DEL 31/12/2026"/>
    <n v="0"/>
    <n v="0"/>
    <n v="15"/>
    <n v="0"/>
    <n v="0"/>
    <n v="0"/>
    <n v="0"/>
    <n v="0"/>
    <n v="0"/>
    <n v="13"/>
    <n v="0"/>
    <n v="0"/>
    <n v="28"/>
    <n v="28"/>
    <n v="1.6470588235294117"/>
    <n v="1.6470588235294115E-2"/>
    <n v="15"/>
    <n v="17"/>
    <m/>
    <n v="0"/>
  </r>
  <r>
    <n v="1007519892"/>
    <x v="41"/>
    <x v="0"/>
    <s v="07519892"/>
    <d v="2025-09-15T00:00:00"/>
    <d v="2025-09-15T00:00:00"/>
    <d v="2026-09-15T00:00:00"/>
    <s v="ESTACIONAMIENTOS LIMA"/>
    <x v="0"/>
    <d v="2025-12-31T00:00:00"/>
    <s v="EMPLEADOS"/>
    <s v="PCES.20/03/0035/0005"/>
    <x v="0"/>
    <x v="2"/>
    <x v="12"/>
    <x v="31"/>
    <s v="ANFITRION(A)"/>
    <m/>
    <n v="0"/>
    <n v="8.8332999999999995"/>
    <n v="8.833299999999999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</r>
  <r>
    <n v="1007524546"/>
    <x v="42"/>
    <x v="2"/>
    <s v="07524546"/>
    <d v="2017-05-15T00:00:00"/>
    <d v="2025-05-15T00:00:00"/>
    <d v="2026-05-15T00:00:00"/>
    <s v="ESTACIONAMIENTOS SEDE CENTRAL"/>
    <x v="0"/>
    <d v="2025-12-31T00:00:00"/>
    <s v="EMPLEADOS"/>
    <n v="2001030200"/>
    <x v="4"/>
    <x v="9"/>
    <x v="21"/>
    <x v="32"/>
    <s v="JEFE DE EXCELENCIA OPERATIVA"/>
    <m/>
    <n v="0"/>
    <n v="15.833300000000008"/>
    <n v="15.833300000000008"/>
    <n v="16"/>
    <s v="-"/>
    <s v="DEBE GOZAR EN EL AÑO UN TOTAL DE 16 DÍAS ANTES DEL 31/12/2026"/>
    <n v="0"/>
    <n v="0"/>
    <n v="9"/>
    <n v="0"/>
    <n v="0"/>
    <n v="0"/>
    <n v="0"/>
    <n v="13"/>
    <n v="6"/>
    <n v="0"/>
    <n v="0"/>
    <n v="0"/>
    <n v="28"/>
    <n v="28"/>
    <n v="1.75"/>
    <n v="1.7500000000000002E-2"/>
    <n v="9"/>
    <n v="16"/>
    <m/>
    <n v="0"/>
  </r>
  <r>
    <n v="1007534361"/>
    <x v="43"/>
    <x v="0"/>
    <s v="07534361"/>
    <d v="2025-04-02T00:00:00"/>
    <d v="2025-04-02T00:00:00"/>
    <d v="2026-04-02T00:00:00"/>
    <s v="ESTACIONAMIENTOS LIMA"/>
    <x v="0"/>
    <d v="2025-12-31T00:00:00"/>
    <s v="EMPLEADOS"/>
    <s v="PCES.20/03/0035/0004"/>
    <x v="0"/>
    <x v="2"/>
    <x v="12"/>
    <x v="17"/>
    <s v="ANFITRION(A)"/>
    <m/>
    <n v="0"/>
    <n v="22.416699999999999"/>
    <n v="22.4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07562914"/>
    <x v="44"/>
    <x v="0"/>
    <s v="07562914"/>
    <d v="2024-08-16T00:00:00"/>
    <d v="2025-08-16T00:00:00"/>
    <d v="2026-08-16T00:00:00"/>
    <s v="ESTACIONAMIENTOS LIMA"/>
    <x v="0"/>
    <d v="2025-12-31T00:00:00"/>
    <s v="EMPLEADOS"/>
    <s v="PCES.20/02/0028"/>
    <x v="2"/>
    <x v="7"/>
    <x v="19"/>
    <x v="33"/>
    <s v="ANFITRION(A)"/>
    <m/>
    <n v="0"/>
    <n v="11.25"/>
    <n v="11.25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07599979"/>
    <x v="45"/>
    <x v="0"/>
    <s v="07599979"/>
    <d v="2025-01-27T00:00:00"/>
    <d v="2025-01-27T00:00:00"/>
    <d v="2026-01-27T00:00:00"/>
    <s v="ESTACIONAMIENTOS LIMA"/>
    <x v="0"/>
    <d v="2025-12-31T00:00:00"/>
    <s v="EMPLEADOS"/>
    <s v="PCES.20/02/0038"/>
    <x v="2"/>
    <x v="7"/>
    <x v="19"/>
    <x v="33"/>
    <s v="ANFITRION(A)"/>
    <m/>
    <n v="0"/>
    <n v="27.833300000000001"/>
    <n v="27.833300000000001"/>
    <n v="28"/>
    <s v="-"/>
    <s v="DEBE GOZAR EN EL AÑO UN TOTAL DE 28 DÍAS ANTES DEL 31/12/2026"/>
    <n v="0"/>
    <n v="27"/>
    <n v="3"/>
    <n v="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</r>
  <r>
    <n v="1007617833"/>
    <x v="46"/>
    <x v="0"/>
    <s v="07617833"/>
    <d v="2018-08-02T00:00:00"/>
    <d v="2025-08-02T00:00:00"/>
    <d v="2026-08-02T00:00:00"/>
    <s v="ESTACIONAMIENTOS LIMA"/>
    <x v="0"/>
    <d v="2025-12-31T00:00:00"/>
    <s v="EMPLEADOS"/>
    <s v="PCES.20/03/0031/0001"/>
    <x v="0"/>
    <x v="2"/>
    <x v="13"/>
    <x v="18"/>
    <s v="OPERADOR CCTV"/>
    <m/>
    <n v="17"/>
    <n v="12.416699999999992"/>
    <n v="29.416699999999992"/>
    <n v="30"/>
    <s v="DEBE GOZAR 17 DÍAS ANTES DEL 01/08/2026"/>
    <s v="DEBE GOZAR EN EL AÑO UN TOTAL DE 30 DÍAS ANTES DEL 31/12/2026"/>
    <n v="0"/>
    <n v="0"/>
    <n v="0"/>
    <n v="0"/>
    <n v="15"/>
    <n v="0"/>
    <n v="17"/>
    <n v="0"/>
    <n v="0"/>
    <n v="0"/>
    <n v="0"/>
    <n v="0"/>
    <n v="32"/>
    <n v="32"/>
    <n v="1.0666666666666667"/>
    <n v="1.0666666666666666E-2"/>
    <n v="0"/>
    <n v="30"/>
    <m/>
    <n v="0"/>
  </r>
  <r>
    <n v="1070874126"/>
    <x v="47"/>
    <x v="2"/>
    <s v="70874126"/>
    <d v="2022-10-03T00:00:00"/>
    <d v="2025-10-03T00:00:00"/>
    <d v="2026-10-03T00:00:00"/>
    <s v="ESTACIONAMIENTOS SEDE CENTRAL"/>
    <x v="0"/>
    <d v="2025-12-31T00:00:00"/>
    <s v="EMPLEADOS"/>
    <n v="2002030100"/>
    <x v="5"/>
    <x v="10"/>
    <x v="22"/>
    <x v="34"/>
    <s v="JEFE DE PRODUCTO APPARKA"/>
    <m/>
    <n v="14"/>
    <n v="5.3332999999999942"/>
    <n v="19.333299999999994"/>
    <n v="20"/>
    <s v="DEBE GOZAR 14 DÍAS ANTES DEL 02/10/2026"/>
    <s v="DEBE GOZAR EN EL AÑO UN TOTAL DE 20 DÍAS ANTES DEL 31/12/2026"/>
    <n v="1"/>
    <n v="3"/>
    <n v="2"/>
    <n v="1"/>
    <n v="0"/>
    <n v="3"/>
    <n v="6"/>
    <n v="0"/>
    <n v="0"/>
    <n v="0"/>
    <n v="5"/>
    <n v="0"/>
    <n v="21"/>
    <n v="21"/>
    <n v="1.05"/>
    <n v="1.0500000000000001E-2"/>
    <n v="7"/>
    <n v="20"/>
    <m/>
    <n v="0"/>
  </r>
  <r>
    <n v="1007756802"/>
    <x v="48"/>
    <x v="0"/>
    <s v="07756802"/>
    <d v="2017-03-16T00:00:00"/>
    <d v="2025-03-16T00:00:00"/>
    <d v="2026-03-16T00:00:00"/>
    <s v="ESTACIONAMIENTOS LIMA"/>
    <x v="0"/>
    <d v="2025-12-31T00:00:00"/>
    <s v="EMPLEADOS"/>
    <s v="PCES.20/03/0013/0002"/>
    <x v="0"/>
    <x v="0"/>
    <x v="8"/>
    <x v="19"/>
    <s v="ANFITRION(A)"/>
    <m/>
    <n v="5"/>
    <n v="23.75"/>
    <n v="28.75"/>
    <n v="29"/>
    <s v="DEBE GOZAR 5 DÍAS ANTES DEL 15/03/2026"/>
    <s v="DEBE GOZAR EN EL AÑO UN TOTAL DE 29 DÍAS ANTES DEL 31/12/2026"/>
    <n v="0"/>
    <n v="27"/>
    <n v="3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</r>
  <r>
    <n v="1007760144"/>
    <x v="49"/>
    <x v="0"/>
    <s v="07760144"/>
    <d v="2012-07-04T00:00:00"/>
    <d v="2025-07-04T00:00:00"/>
    <d v="2026-07-04T00:00:00"/>
    <s v="ESTACIONAMIENTOS LIMA"/>
    <x v="0"/>
    <d v="2025-12-31T00:00:00"/>
    <s v="EMPLEADOS"/>
    <s v="PCES.20/03/0013/0014"/>
    <x v="0"/>
    <x v="0"/>
    <x v="0"/>
    <x v="35"/>
    <s v="ANFITRION(A)"/>
    <m/>
    <n v="15"/>
    <n v="14.75"/>
    <n v="29.75"/>
    <n v="30"/>
    <s v="DEBE GOZAR 15 DÍAS ANTES DEL 03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07760153"/>
    <x v="50"/>
    <x v="2"/>
    <s v="07760153"/>
    <d v="2024-01-01T00:00:00"/>
    <d v="2026-01-01T00:00:00"/>
    <d v="2027-01-01T00:00:00"/>
    <s v="ESTACIONAMIENTOS SEDE CENTRAL"/>
    <x v="0"/>
    <d v="2025-12-31T00:00:00"/>
    <s v="GERENTES"/>
    <n v="2001030600"/>
    <x v="6"/>
    <x v="11"/>
    <x v="23"/>
    <x v="36"/>
    <s v="GERENTE DE TECNOLOGIA E INNOVACION"/>
    <m/>
    <n v="26"/>
    <n v="0"/>
    <n v="26"/>
    <n v="26"/>
    <s v="DEBE GOZAR 26 DÍAS ANTES DEL 31/12/2026"/>
    <s v="DEBE GOZAR EN EL AÑO UN TOTAL DE 26 DÍAS ANTES DEL 31/12/2026"/>
    <n v="0"/>
    <n v="6"/>
    <n v="1"/>
    <n v="0"/>
    <n v="0"/>
    <n v="0"/>
    <n v="2"/>
    <n v="5"/>
    <n v="0"/>
    <n v="7"/>
    <n v="0"/>
    <n v="5"/>
    <n v="26"/>
    <n v="26"/>
    <n v="1"/>
    <n v="0.01"/>
    <n v="7"/>
    <n v="26"/>
    <m/>
    <n v="0"/>
  </r>
  <r>
    <n v="1007875637"/>
    <x v="51"/>
    <x v="0"/>
    <s v="07875637"/>
    <d v="2025-08-20T00:00:00"/>
    <d v="2025-08-20T00:00:00"/>
    <d v="2026-08-20T00:00:00"/>
    <s v="ESTACIONAMIENTOS LIMA"/>
    <x v="6"/>
    <d v="2025-12-31T00:00:00"/>
    <s v="EMPLEADOS"/>
    <s v="PCES.20/03/0035/0003"/>
    <x v="0"/>
    <x v="3"/>
    <x v="4"/>
    <x v="5"/>
    <m/>
    <m/>
    <n v="0"/>
    <n v="10.916700000000001"/>
    <n v="10.916700000000001"/>
    <n v="11"/>
    <s v="-"/>
    <s v="DEBE GOZAR EN EL AÑO UN TOTAL DE 11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07977187"/>
    <x v="52"/>
    <x v="0"/>
    <s v="07977187"/>
    <d v="2025-06-03T00:00:00"/>
    <d v="2025-06-03T00:00:00"/>
    <d v="2026-06-03T00:00:00"/>
    <s v="ESTACIONAMIENTOS LIMA"/>
    <x v="7"/>
    <d v="2025-12-31T00:00:00"/>
    <s v="EMPLEADOS"/>
    <s v="PCES.20/03/0052/0040"/>
    <x v="0"/>
    <x v="1"/>
    <x v="1"/>
    <x v="37"/>
    <s v="ANFITRION(A) V"/>
    <m/>
    <n v="0"/>
    <n v="17.333300000000001"/>
    <n v="17.333300000000001"/>
    <n v="18"/>
    <s v="-"/>
    <s v="DEBE GOZAR EN EL AÑO UN TOTAL DE 18 DÍAS ANTES DEL 31/12/2026"/>
    <n v="0"/>
    <n v="0"/>
    <n v="0"/>
    <n v="0"/>
    <n v="18"/>
    <n v="0"/>
    <n v="0"/>
    <n v="0"/>
    <n v="0"/>
    <n v="0"/>
    <n v="0"/>
    <n v="0"/>
    <n v="18"/>
    <n v="18"/>
    <n v="1"/>
    <n v="0.01"/>
    <n v="0"/>
    <n v="18"/>
    <m/>
    <n v="0"/>
  </r>
  <r>
    <n v="1008041968"/>
    <x v="53"/>
    <x v="0"/>
    <s v="08041968"/>
    <d v="2017-04-04T00:00:00"/>
    <d v="2025-04-04T00:00:00"/>
    <d v="2026-04-04T00:00:00"/>
    <s v="ESTACIONAMIENTOS LIMA"/>
    <x v="0"/>
    <d v="2025-12-31T00:00:00"/>
    <s v="EMPLEADOS"/>
    <s v="PCES.20/02/0041"/>
    <x v="2"/>
    <x v="7"/>
    <x v="24"/>
    <x v="38"/>
    <s v="ANFITRION(A)"/>
    <m/>
    <n v="7"/>
    <n v="22.25"/>
    <n v="29.25"/>
    <n v="30"/>
    <s v="DEBE GOZAR 7 DÍAS ANTES DEL 03/04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8067505"/>
    <x v="54"/>
    <x v="0"/>
    <s v="08067505"/>
    <d v="2016-03-18T00:00:00"/>
    <d v="2025-03-18T00:00:00"/>
    <d v="2026-03-18T00:00:00"/>
    <s v="ESTACIONAMIENTOS LIMA"/>
    <x v="0"/>
    <d v="2025-12-31T00:00:00"/>
    <s v="EMPLEADOS"/>
    <s v="PCES.20/03/0015"/>
    <x v="0"/>
    <x v="2"/>
    <x v="12"/>
    <x v="39"/>
    <s v="ANFITRION(A)"/>
    <m/>
    <n v="6"/>
    <n v="23.583300000000008"/>
    <n v="29.583300000000008"/>
    <n v="30"/>
    <s v="DEBE GOZAR 6 DÍAS ANTES DEL 17/03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8125358"/>
    <x v="55"/>
    <x v="0"/>
    <s v="08125358"/>
    <d v="2024-04-02T00:00:00"/>
    <d v="2025-04-02T00:00:00"/>
    <d v="2026-04-02T00:00:00"/>
    <s v="ESTACIONAMIENTOS LIMA"/>
    <x v="0"/>
    <d v="2025-12-31T00:00:00"/>
    <s v="EMPLEADOS"/>
    <s v="PCES.20/03/0047/0004"/>
    <x v="0"/>
    <x v="5"/>
    <x v="25"/>
    <x v="40"/>
    <s v="ANFITRION(A)"/>
    <m/>
    <n v="0"/>
    <n v="18.416699999999999"/>
    <n v="18.416699999999999"/>
    <n v="19"/>
    <s v="-"/>
    <s v="DEBE GOZAR EN EL AÑO UN TOTAL DE 19 DÍAS ANTES DEL 31/12/2026"/>
    <n v="0"/>
    <n v="11"/>
    <n v="0"/>
    <n v="10"/>
    <n v="0"/>
    <n v="7"/>
    <n v="0"/>
    <n v="0"/>
    <n v="0"/>
    <n v="0"/>
    <n v="0"/>
    <n v="0"/>
    <n v="28"/>
    <n v="28"/>
    <n v="1.4736842105263157"/>
    <n v="1.4736842105263158E-2"/>
    <n v="21"/>
    <n v="19"/>
    <m/>
    <n v="0"/>
  </r>
  <r>
    <n v="1008156506"/>
    <x v="56"/>
    <x v="1"/>
    <s v="08156506"/>
    <d v="2020-08-04T00:00:00"/>
    <d v="2025-08-04T00:00:00"/>
    <d v="2026-08-04T00:00:00"/>
    <s v="ESTACIONAMIENTOS LIMA"/>
    <x v="0"/>
    <d v="2025-12-31T00:00:00"/>
    <s v="EMPLEADOS"/>
    <s v="PCES.20/03/0024"/>
    <x v="0"/>
    <x v="6"/>
    <x v="10"/>
    <x v="13"/>
    <s v="SUPERVISOR OPERATIVO"/>
    <m/>
    <n v="17"/>
    <n v="12.25"/>
    <n v="29.25"/>
    <n v="30"/>
    <s v="DEBE GOZAR 17 DÍAS ANTES DEL 0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08170817"/>
    <x v="57"/>
    <x v="0"/>
    <s v="08170817"/>
    <d v="2025-09-19T00:00:00"/>
    <d v="2025-09-19T00:00:00"/>
    <d v="2026-09-19T00:00:00"/>
    <s v="ESTACIONAMIENTOS LIMA"/>
    <x v="8"/>
    <d v="2025-12-31T00:00:00"/>
    <s v="EMPLEADOS"/>
    <s v="PCES.20/03/0002/0001"/>
    <x v="0"/>
    <x v="3"/>
    <x v="4"/>
    <x v="5"/>
    <m/>
    <m/>
    <n v="0"/>
    <n v="8.5"/>
    <n v="8.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08208079"/>
    <x v="58"/>
    <x v="2"/>
    <s v="08208079"/>
    <d v="2007-06-01T00:00:00"/>
    <d v="2025-06-01T00:00:00"/>
    <d v="2026-06-01T00:00:00"/>
    <s v="ESTACIONAMIENTOS SEDE CENTRAL"/>
    <x v="0"/>
    <d v="2025-12-31T00:00:00"/>
    <s v="GERENTES"/>
    <n v="2001010100"/>
    <x v="7"/>
    <x v="12"/>
    <x v="26"/>
    <x v="41"/>
    <s v="GERENTE GENERAL"/>
    <m/>
    <n v="12"/>
    <n v="17.5"/>
    <n v="29.5"/>
    <n v="30"/>
    <s v="DEBE GOZAR 12 DÍAS ANTES DEL 31/05/2026"/>
    <s v="DEBE GOZAR EN EL AÑO UN TOTAL DE 30 DÍAS ANTES DEL 31/12/2026"/>
    <n v="0"/>
    <n v="8"/>
    <n v="3"/>
    <n v="0"/>
    <n v="0"/>
    <n v="0"/>
    <n v="0"/>
    <n v="0"/>
    <n v="0"/>
    <n v="0"/>
    <n v="0"/>
    <n v="0"/>
    <n v="11"/>
    <n v="11"/>
    <n v="0.36666666666666664"/>
    <n v="3.6666666666666666E-3"/>
    <n v="11"/>
    <n v="11"/>
    <m/>
    <n v="19"/>
  </r>
  <r>
    <n v="1008237072"/>
    <x v="59"/>
    <x v="0"/>
    <s v="08237072"/>
    <d v="2016-03-12T00:00:00"/>
    <d v="2025-03-12T00:00:00"/>
    <d v="2026-03-12T00:00:00"/>
    <s v="ESTACIONAMIENTOS LIMA"/>
    <x v="0"/>
    <d v="2025-12-31T00:00:00"/>
    <s v="EMPLEADOS"/>
    <s v="PCES.20/03/0046/0003"/>
    <x v="0"/>
    <x v="1"/>
    <x v="5"/>
    <x v="42"/>
    <s v="ANFITRION(A)"/>
    <m/>
    <n v="5"/>
    <n v="24.083300000000008"/>
    <n v="29.083300000000008"/>
    <n v="30"/>
    <s v="DEBE GOZAR 5 DÍAS ANTES DEL 11/03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8508642"/>
    <x v="60"/>
    <x v="0"/>
    <s v="08508642"/>
    <d v="2015-11-05T00:00:00"/>
    <d v="2025-11-05T00:00:00"/>
    <d v="2026-11-05T00:00:00"/>
    <s v="ESTACIONAMIENTOS LIMA"/>
    <x v="0"/>
    <d v="2025-12-31T00:00:00"/>
    <s v="EMPLEADOS"/>
    <s v="PCES.20/03/0052/0035"/>
    <x v="0"/>
    <x v="1"/>
    <x v="16"/>
    <x v="43"/>
    <s v="ANFITRION(A)"/>
    <m/>
    <n v="23"/>
    <n v="4.6666999999999916"/>
    <n v="27.666699999999992"/>
    <n v="28"/>
    <s v="DEBE GOZAR 23 DÍAS ANTES DEL 04/11/2026"/>
    <s v="DEBE GOZAR EN EL AÑO UN TOTAL DE 28 DÍAS ANTES DEL 31/12/2026"/>
    <n v="0"/>
    <n v="0"/>
    <n v="0"/>
    <n v="0"/>
    <n v="0"/>
    <n v="1"/>
    <n v="27"/>
    <n v="0"/>
    <n v="0"/>
    <n v="0"/>
    <n v="0"/>
    <n v="0"/>
    <n v="28"/>
    <n v="28"/>
    <n v="1"/>
    <n v="0.01"/>
    <n v="0"/>
    <n v="28"/>
    <m/>
    <n v="0"/>
  </r>
  <r>
    <n v="1008509551"/>
    <x v="61"/>
    <x v="0"/>
    <s v="08509551"/>
    <d v="2025-09-16T00:00:00"/>
    <d v="2025-09-16T00:00:00"/>
    <d v="2026-09-16T00:00:00"/>
    <s v="ESTACIONAMIENTOS LIMA"/>
    <x v="0"/>
    <d v="2025-12-31T00:00:00"/>
    <s v="EMPLEADOS"/>
    <s v="PCES.20/03/0035/0005"/>
    <x v="0"/>
    <x v="2"/>
    <x v="12"/>
    <x v="31"/>
    <s v="ANFITRION(A)"/>
    <m/>
    <n v="0"/>
    <n v="8.75"/>
    <n v="8.7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</r>
  <r>
    <n v="1008535136"/>
    <x v="62"/>
    <x v="0"/>
    <s v="08535136"/>
    <d v="2015-05-11T00:00:00"/>
    <d v="2025-05-11T00:00:00"/>
    <d v="2026-05-11T00:00:00"/>
    <s v="ESTACIONAMIENTOS LIMA"/>
    <x v="0"/>
    <d v="2025-12-31T00:00:00"/>
    <s v="EMPLEADOS"/>
    <s v="PCES.20/03/0052/0029"/>
    <x v="0"/>
    <x v="1"/>
    <x v="27"/>
    <x v="44"/>
    <s v="ANFITRION(A)"/>
    <m/>
    <n v="10"/>
    <n v="19.166699999999992"/>
    <n v="29.166699999999992"/>
    <n v="30"/>
    <s v="DEBE GOZAR 10 DÍAS ANTES DEL 10/05/2026"/>
    <s v="DEBE GOZAR EN EL AÑO UN TOTAL DE 30 DÍAS ANTES DEL 31/12/2026"/>
    <n v="15"/>
    <n v="0"/>
    <n v="0"/>
    <n v="15"/>
    <n v="0"/>
    <n v="0"/>
    <n v="0"/>
    <n v="0"/>
    <n v="0"/>
    <n v="0"/>
    <n v="0"/>
    <n v="0"/>
    <n v="30"/>
    <n v="30"/>
    <n v="1"/>
    <n v="0.01"/>
    <n v="30"/>
    <n v="30"/>
    <m/>
    <n v="0"/>
  </r>
  <r>
    <n v="1008579626"/>
    <x v="63"/>
    <x v="0"/>
    <s v="08579626"/>
    <d v="2017-02-21T00:00:00"/>
    <d v="2025-02-21T00:00:00"/>
    <d v="2026-02-21T00:00:00"/>
    <s v="ESTACIONAMIENTOS LIMA"/>
    <x v="0"/>
    <d v="2025-12-31T00:00:00"/>
    <s v="EMPLEADOS"/>
    <s v="PCES.20/02/0040"/>
    <x v="2"/>
    <x v="7"/>
    <x v="24"/>
    <x v="45"/>
    <s v="ANFITRION(A)"/>
    <m/>
    <n v="0"/>
    <n v="23.833300000000008"/>
    <n v="23.833300000000008"/>
    <n v="24"/>
    <s v="-"/>
    <s v="DEBE GOZAR EN EL AÑO UN TOTAL DE 24 DÍAS ANTES DEL 31/12/2026"/>
    <n v="0"/>
    <n v="0"/>
    <n v="0"/>
    <n v="0"/>
    <n v="0"/>
    <n v="0"/>
    <n v="0"/>
    <n v="0"/>
    <n v="0"/>
    <n v="0"/>
    <n v="15"/>
    <n v="15"/>
    <n v="30"/>
    <n v="30"/>
    <n v="1.25"/>
    <n v="1.2500000000000001E-2"/>
    <n v="0"/>
    <n v="24"/>
    <m/>
    <n v="0"/>
  </r>
  <r>
    <n v="1008612987"/>
    <x v="64"/>
    <x v="0"/>
    <s v="08612987"/>
    <d v="2013-10-03T00:00:00"/>
    <d v="2025-10-03T00:00:00"/>
    <d v="2026-10-03T00:00:00"/>
    <s v="ESTACIONAMIENTOS LIMA"/>
    <x v="0"/>
    <d v="2025-12-31T00:00:00"/>
    <s v="EMPLEADOS"/>
    <s v="PCES.20/03/0004/0001"/>
    <x v="0"/>
    <x v="5"/>
    <x v="25"/>
    <x v="46"/>
    <s v="VALET"/>
    <m/>
    <n v="22"/>
    <n v="7.3333000000000084"/>
    <n v="29.333300000000008"/>
    <n v="30"/>
    <s v="DEBE GOZAR 22 DÍAS ANTES DEL 02/10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8764901"/>
    <x v="65"/>
    <x v="0"/>
    <s v="08764901"/>
    <d v="2024-03-20T00:00:00"/>
    <d v="2025-03-20T00:00:00"/>
    <d v="2026-03-20T00:00:00"/>
    <s v="ESTACIONAMIENTOS LIMA"/>
    <x v="0"/>
    <d v="2025-12-31T00:00:00"/>
    <s v="EMPLEADOS"/>
    <s v="PCES.20/03/0052/0003"/>
    <x v="0"/>
    <x v="1"/>
    <x v="5"/>
    <x v="47"/>
    <s v="ANFITRION(A)"/>
    <m/>
    <n v="6"/>
    <n v="23.416699999999999"/>
    <n v="29.416699999999999"/>
    <n v="30"/>
    <s v="DEBE GOZAR 6 DÍAS ANTES DEL 19/03/2026"/>
    <s v="DEBE GOZAR EN EL AÑO UN TOTAL DE 30 DÍAS ANTES DEL 31/12/2026"/>
    <n v="0"/>
    <n v="9"/>
    <n v="0"/>
    <n v="0"/>
    <n v="0"/>
    <n v="0"/>
    <n v="0"/>
    <n v="0"/>
    <n v="0"/>
    <n v="0"/>
    <n v="0"/>
    <n v="0"/>
    <n v="9"/>
    <n v="9"/>
    <n v="0.3"/>
    <n v="3.0000000000000001E-3"/>
    <n v="9"/>
    <n v="9"/>
    <m/>
    <n v="21"/>
  </r>
  <r>
    <n v="1008879038"/>
    <x v="66"/>
    <x v="0"/>
    <s v="08879038"/>
    <d v="2024-04-16T00:00:00"/>
    <d v="2025-04-16T00:00:00"/>
    <d v="2026-04-16T00:00:00"/>
    <s v="ESTACIONAMIENTOS LIMA"/>
    <x v="0"/>
    <d v="2025-12-31T00:00:00"/>
    <s v="EMPLEADOS"/>
    <s v="PCES.20/03/0008"/>
    <x v="0"/>
    <x v="5"/>
    <x v="18"/>
    <x v="48"/>
    <s v="ANFITRION(A)"/>
    <m/>
    <n v="8"/>
    <n v="21.25"/>
    <n v="29.25"/>
    <n v="30"/>
    <s v="DEBE GOZAR 8 DÍAS ANTES DEL 15/04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08883020"/>
    <x v="67"/>
    <x v="0"/>
    <s v="08883020"/>
    <d v="2008-02-21T00:00:00"/>
    <d v="2025-02-21T00:00:00"/>
    <d v="2026-02-21T00:00:00"/>
    <s v="ESTACIONAMIENTOS LIMA"/>
    <x v="0"/>
    <d v="2025-12-31T00:00:00"/>
    <s v="EMPLEADOS"/>
    <s v="PCES.20/02/0019"/>
    <x v="2"/>
    <x v="7"/>
    <x v="24"/>
    <x v="49"/>
    <s v="ANFITRION(A) R"/>
    <m/>
    <n v="0"/>
    <n v="24.833300000000008"/>
    <n v="24.833300000000008"/>
    <n v="25"/>
    <s v="-"/>
    <s v="DEBE GOZAR EN EL AÑO UN TOTAL DE 25 DÍAS ANTES DEL 31/12/2026"/>
    <n v="0"/>
    <n v="0"/>
    <n v="0"/>
    <n v="0"/>
    <n v="0"/>
    <n v="0"/>
    <n v="0"/>
    <n v="0"/>
    <n v="0"/>
    <n v="0"/>
    <n v="30"/>
    <n v="0"/>
    <n v="30"/>
    <n v="30"/>
    <n v="1.2"/>
    <n v="1.2E-2"/>
    <n v="0"/>
    <n v="25"/>
    <m/>
    <n v="0"/>
  </r>
  <r>
    <n v="1009045735"/>
    <x v="68"/>
    <x v="0"/>
    <s v="09045735"/>
    <d v="2013-09-05T00:00:00"/>
    <d v="2025-09-05T00:00:00"/>
    <d v="2026-09-05T00:00:00"/>
    <s v="ESTACIONAMIENTOS LIMA"/>
    <x v="0"/>
    <d v="2025-12-31T00:00:00"/>
    <s v="EMPLEADOS"/>
    <s v="PCES.20/03/0044"/>
    <x v="0"/>
    <x v="5"/>
    <x v="28"/>
    <x v="50"/>
    <s v="OPERADOR CCTV"/>
    <m/>
    <n v="7"/>
    <n v="9.6666999999999916"/>
    <n v="16.666699999999992"/>
    <n v="17"/>
    <s v="DEBE GOZAR 7 DÍAS ANTES DEL 04/09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</r>
  <r>
    <n v="1009118427"/>
    <x v="69"/>
    <x v="0"/>
    <s v="09118427"/>
    <d v="2017-06-01T00:00:00"/>
    <d v="2025-06-01T00:00:00"/>
    <d v="2026-06-01T00:00:00"/>
    <s v="ESTACIONAMIENTOS LIMA"/>
    <x v="0"/>
    <d v="2025-12-31T00:00:00"/>
    <s v="EMPLEADOS"/>
    <s v="PCES.20/03/0013/0010"/>
    <x v="0"/>
    <x v="0"/>
    <x v="8"/>
    <x v="10"/>
    <s v="ANFITRION(A)"/>
    <m/>
    <n v="12"/>
    <n v="17.5"/>
    <n v="29.5"/>
    <n v="30"/>
    <s v="DEBE GOZAR 12 DÍAS ANTES DEL 31/05/2026"/>
    <s v="DEBE GOZAR EN EL AÑO UN TOTAL DE 30 DÍAS ANTES DEL 31/12/2026"/>
    <n v="13"/>
    <n v="17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9146393"/>
    <x v="70"/>
    <x v="0"/>
    <s v="09146393"/>
    <d v="2017-08-04T00:00:00"/>
    <d v="2025-08-04T00:00:00"/>
    <d v="2026-08-04T00:00:00"/>
    <s v="ESTACIONAMIENTOS LIMA"/>
    <x v="9"/>
    <d v="2025-12-31T00:00:00"/>
    <s v="EMPLEADOS"/>
    <s v="PCES.20/03/0013/0003"/>
    <x v="0"/>
    <x v="3"/>
    <x v="4"/>
    <x v="5"/>
    <m/>
    <m/>
    <n v="0"/>
    <n v="12.25"/>
    <n v="12.25"/>
    <n v="13"/>
    <s v="-"/>
    <s v="DEBE GOZAR EN EL AÑO UN TOTAL DE 13 DÍAS ANTES DEL 31/12/2026"/>
    <n v="0"/>
    <n v="0"/>
    <n v="15"/>
    <n v="0"/>
    <n v="0"/>
    <n v="0"/>
    <n v="0"/>
    <n v="0"/>
    <n v="0"/>
    <n v="0"/>
    <n v="0"/>
    <n v="0"/>
    <n v="15"/>
    <n v="15"/>
    <n v="1.1538461538461537"/>
    <n v="1.1538461538461537E-2"/>
    <n v="15"/>
    <n v="13"/>
    <m/>
    <n v="0"/>
  </r>
  <r>
    <n v="1009206964"/>
    <x v="71"/>
    <x v="0"/>
    <s v="09206964"/>
    <d v="2023-07-01T00:00:00"/>
    <d v="2025-07-01T00:00:00"/>
    <d v="2026-07-01T00:00:00"/>
    <s v="ESTACIONAMIENTOS LIMA"/>
    <x v="0"/>
    <d v="2025-12-31T00:00:00"/>
    <s v="EMPLEADOS"/>
    <s v="PCES.20/03/0052/0031"/>
    <x v="0"/>
    <x v="1"/>
    <x v="1"/>
    <x v="51"/>
    <s v="ANFITRION(A)"/>
    <m/>
    <n v="15"/>
    <n v="15"/>
    <n v="30"/>
    <n v="30"/>
    <s v="DEBE GOZAR 15 DÍAS ANTES DEL 30/06/2026"/>
    <s v="DEBE GOZAR EN EL AÑO UN TOTAL DE 30 DÍAS ANTES DEL 31/12/2026"/>
    <n v="24"/>
    <n v="6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9302617"/>
    <x v="72"/>
    <x v="0"/>
    <s v="09302617"/>
    <d v="2018-07-04T00:00:00"/>
    <d v="2025-07-04T00:00:00"/>
    <d v="2026-07-04T00:00:00"/>
    <s v="ESTACIONAMIENTOS LIMA"/>
    <x v="0"/>
    <d v="2025-12-31T00:00:00"/>
    <s v="EMPLEADOS"/>
    <s v="PCES.20/01/0001"/>
    <x v="2"/>
    <x v="7"/>
    <x v="29"/>
    <x v="52"/>
    <s v="VALET"/>
    <m/>
    <n v="13"/>
    <n v="14.75"/>
    <n v="27.75"/>
    <n v="28"/>
    <s v="DEBE GOZAR 13 DÍAS ANTES DEL 03/07/2026"/>
    <s v="DEBE GOZAR EN EL AÑO UN TOTAL DE 28 DÍAS ANTES DEL 31/12/2026"/>
    <n v="0"/>
    <n v="3"/>
    <n v="7"/>
    <n v="0"/>
    <n v="0"/>
    <n v="0"/>
    <n v="0"/>
    <n v="15"/>
    <n v="0"/>
    <n v="0"/>
    <n v="0"/>
    <n v="0"/>
    <n v="25"/>
    <n v="25"/>
    <n v="0.8928571428571429"/>
    <n v="8.9285714285714298E-3"/>
    <n v="10"/>
    <n v="25"/>
    <m/>
    <n v="3"/>
  </r>
  <r>
    <n v="1009353301"/>
    <x v="73"/>
    <x v="0"/>
    <s v="09353301"/>
    <d v="2023-02-07T00:00:00"/>
    <d v="2025-02-07T00:00:00"/>
    <d v="2026-02-07T00:00:00"/>
    <s v="ESTACIONAMIENTOS LIMA"/>
    <x v="0"/>
    <d v="2025-12-31T00:00:00"/>
    <s v="EMPLEADOS"/>
    <s v="PCES.20/03/0013/0003"/>
    <x v="0"/>
    <x v="0"/>
    <x v="30"/>
    <x v="53"/>
    <s v="VALET"/>
    <m/>
    <n v="0"/>
    <n v="27"/>
    <n v="27"/>
    <n v="27"/>
    <s v="-"/>
    <s v="DEBE GOZAR EN EL AÑO UN TOTAL DE 27 DÍAS ANTES DEL 31/12/2026"/>
    <n v="16"/>
    <n v="14"/>
    <n v="0"/>
    <n v="0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</r>
  <r>
    <n v="1009361621"/>
    <x v="74"/>
    <x v="0"/>
    <s v="09361621"/>
    <d v="2017-12-18T00:00:00"/>
    <d v="2025-12-18T00:00:00"/>
    <d v="2026-12-18T00:00:00"/>
    <s v="ESTACIONAMIENTOS LIMA"/>
    <x v="0"/>
    <d v="2025-12-31T00:00:00"/>
    <s v="EMPLEADOS"/>
    <s v="PCES.20/03/0012/0003"/>
    <x v="0"/>
    <x v="0"/>
    <x v="0"/>
    <x v="54"/>
    <s v="ANFITRION(A)"/>
    <m/>
    <n v="30"/>
    <n v="1.0833000000000084"/>
    <n v="31.083300000000008"/>
    <n v="32"/>
    <s v="DEBE GOZAR 30 DÍAS ANTES DEL 17/12/2026"/>
    <s v="DEBE GOZAR EN EL AÑO UN TOTAL DE 32 DÍAS ANTES DEL 31/12/2026"/>
    <n v="0"/>
    <n v="17"/>
    <n v="15"/>
    <n v="0"/>
    <n v="0"/>
    <n v="0"/>
    <n v="0"/>
    <n v="0"/>
    <n v="0"/>
    <n v="0"/>
    <n v="0"/>
    <n v="0"/>
    <n v="32"/>
    <n v="32"/>
    <n v="1"/>
    <n v="0.01"/>
    <n v="32"/>
    <n v="32"/>
    <m/>
    <n v="0"/>
  </r>
  <r>
    <n v="1009408612"/>
    <x v="75"/>
    <x v="0"/>
    <s v="09408612"/>
    <d v="2007-01-01T00:00:00"/>
    <d v="2026-01-01T00:00:00"/>
    <d v="2027-01-01T00:00:00"/>
    <s v="ESTACIONAMIENTOS LIMA"/>
    <x v="0"/>
    <d v="2025-12-31T00:00:00"/>
    <s v="EMPLEADOS"/>
    <s v="PCES.20/03/0014"/>
    <x v="0"/>
    <x v="0"/>
    <x v="6"/>
    <x v="55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09412567"/>
    <x v="76"/>
    <x v="0"/>
    <s v="09412567"/>
    <d v="2012-07-06T00:00:00"/>
    <d v="2025-07-06T00:00:00"/>
    <d v="2026-07-06T00:00:00"/>
    <s v="ESTACIONAMIENTOS LIMA"/>
    <x v="0"/>
    <d v="2025-12-31T00:00:00"/>
    <s v="EMPLEADOS"/>
    <s v="PCES.20/02/0008"/>
    <x v="2"/>
    <x v="7"/>
    <x v="24"/>
    <x v="56"/>
    <s v="ANFITRION(A)"/>
    <m/>
    <n v="15"/>
    <n v="14.583300000000008"/>
    <n v="29.583300000000008"/>
    <n v="30"/>
    <s v="DEBE GOZAR 15 DÍAS ANTES DEL 05/07/2026"/>
    <s v="DEBE GOZAR EN EL AÑO UN TOTAL DE 30 DÍAS ANTES DEL 31/12/2026"/>
    <n v="0"/>
    <n v="0"/>
    <n v="0"/>
    <n v="15"/>
    <n v="0"/>
    <n v="13"/>
    <n v="2"/>
    <n v="0"/>
    <n v="0"/>
    <n v="0"/>
    <n v="0"/>
    <n v="0"/>
    <n v="30"/>
    <n v="30"/>
    <n v="1"/>
    <n v="0.01"/>
    <n v="15"/>
    <n v="30"/>
    <m/>
    <n v="0"/>
  </r>
  <r>
    <n v="1009445125"/>
    <x v="77"/>
    <x v="2"/>
    <s v="09445125"/>
    <d v="2007-07-01T00:00:00"/>
    <d v="2025-07-01T00:00:00"/>
    <d v="2026-07-01T00:00:00"/>
    <s v="ESTACIONAMIENTOS SEDE CENTRAL"/>
    <x v="0"/>
    <d v="2025-12-31T00:00:00"/>
    <s v="EMPLEADOS"/>
    <n v="2003030200"/>
    <x v="6"/>
    <x v="4"/>
    <x v="7"/>
    <x v="57"/>
    <s v="SUB GERENTE DE SOLUCIONES TECNOLOGICAS Y PARKING"/>
    <m/>
    <n v="13"/>
    <n v="15"/>
    <n v="28"/>
    <n v="28"/>
    <s v="DEBE GOZAR 13 DÍAS ANTES DEL 30/06/2026"/>
    <s v="DEBE GOZAR EN EL AÑO UN TOTAL DE 28 DÍAS ANTES DEL 31/12/2026"/>
    <n v="0"/>
    <n v="2"/>
    <n v="0"/>
    <n v="12"/>
    <n v="0"/>
    <n v="0"/>
    <n v="0"/>
    <n v="1"/>
    <n v="6"/>
    <n v="0"/>
    <n v="0"/>
    <n v="7"/>
    <n v="28"/>
    <n v="28"/>
    <n v="1"/>
    <n v="0.01"/>
    <n v="14"/>
    <n v="28"/>
    <m/>
    <n v="0"/>
  </r>
  <r>
    <n v="1009460026"/>
    <x v="78"/>
    <x v="0"/>
    <s v="09460026"/>
    <d v="2015-08-01T00:00:00"/>
    <d v="2025-08-01T00:00:00"/>
    <d v="2026-08-01T00:00:00"/>
    <s v="ESTACIONAMIENTOS LIMA"/>
    <x v="10"/>
    <d v="2025-12-31T00:00:00"/>
    <s v="EMPLEADOS"/>
    <s v="PCES.20/03/0055/0002"/>
    <x v="0"/>
    <x v="0"/>
    <x v="3"/>
    <x v="4"/>
    <s v="ANFITRION(A)"/>
    <m/>
    <n v="0"/>
    <n v="13.5"/>
    <n v="13.5"/>
    <n v="14"/>
    <s v="-"/>
    <s v="DEBE GOZAR EN EL AÑO UN TOTAL DE 14 DÍAS ANTES DEL 31/12/2026"/>
    <n v="1"/>
    <n v="0"/>
    <n v="0"/>
    <n v="13"/>
    <n v="0"/>
    <n v="0"/>
    <n v="0"/>
    <n v="0"/>
    <n v="0"/>
    <n v="0"/>
    <n v="0"/>
    <n v="0"/>
    <n v="14"/>
    <n v="14"/>
    <n v="1"/>
    <n v="0.01"/>
    <n v="14"/>
    <n v="14"/>
    <m/>
    <n v="0"/>
  </r>
  <r>
    <n v="1009487900"/>
    <x v="79"/>
    <x v="0"/>
    <s v="09487900"/>
    <d v="2015-07-24T00:00:00"/>
    <d v="2025-07-24T00:00:00"/>
    <d v="2026-07-24T00:00:00"/>
    <s v="ESTACIONAMIENTOS LIMA"/>
    <x v="0"/>
    <d v="2025-12-31T00:00:00"/>
    <s v="EMPLEADOS"/>
    <s v="PCES.20/03/0014"/>
    <x v="0"/>
    <x v="0"/>
    <x v="6"/>
    <x v="55"/>
    <s v="ANFITRION(A)"/>
    <m/>
    <n v="15"/>
    <n v="13.083300000000008"/>
    <n v="28.083300000000008"/>
    <n v="29"/>
    <s v="DEBE GOZAR 15 DÍAS ANTES DEL 23/07/2026"/>
    <s v="DEBE GOZAR EN EL AÑO UN TOTAL DE 29 DÍAS ANTES DEL 31/12/2026"/>
    <n v="0"/>
    <n v="7"/>
    <n v="8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</r>
  <r>
    <n v="1009490300"/>
    <x v="80"/>
    <x v="0"/>
    <s v="09490300"/>
    <d v="2023-07-01T00:00:00"/>
    <d v="2025-07-01T00:00:00"/>
    <d v="2026-07-01T00:00:00"/>
    <s v="ESTACIONAMIENTOS LIMA"/>
    <x v="0"/>
    <d v="2025-12-31T00:00:00"/>
    <s v="EMPLEADOS"/>
    <s v="PCES.20/03/0052/0048"/>
    <x v="0"/>
    <x v="1"/>
    <x v="5"/>
    <x v="58"/>
    <s v="ANFITRION(A)"/>
    <m/>
    <n v="15"/>
    <n v="14"/>
    <n v="29"/>
    <n v="29"/>
    <s v="DEBE GOZAR 15 DÍAS ANTES DEL 30/06/2026"/>
    <s v="DEBE GOZAR EN EL AÑO UN TOTAL DE 29 DÍAS ANTES DEL 31/12/2026"/>
    <n v="0"/>
    <n v="0"/>
    <n v="0"/>
    <n v="1"/>
    <n v="0"/>
    <n v="14"/>
    <n v="0"/>
    <n v="0"/>
    <n v="0"/>
    <n v="0"/>
    <n v="0"/>
    <n v="0"/>
    <n v="15"/>
    <n v="15"/>
    <n v="0.51724137931034486"/>
    <n v="5.1724137931034482E-3"/>
    <n v="1"/>
    <n v="15"/>
    <m/>
    <n v="14"/>
  </r>
  <r>
    <n v="1009490848"/>
    <x v="81"/>
    <x v="0"/>
    <s v="09490848"/>
    <d v="2025-07-02T00:00:00"/>
    <d v="2025-07-02T00:00:00"/>
    <d v="2026-07-02T00:00:00"/>
    <s v="ESTACIONAMIENTOS LIMA"/>
    <x v="0"/>
    <d v="2025-12-31T00:00:00"/>
    <s v="EMPLEADOS"/>
    <s v="PCES.20/02/0012"/>
    <x v="2"/>
    <x v="7"/>
    <x v="24"/>
    <x v="59"/>
    <s v="ANFITRION(A)"/>
    <m/>
    <n v="0"/>
    <n v="14.916700000000001"/>
    <n v="14.916700000000001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09535498"/>
    <x v="82"/>
    <x v="0"/>
    <s v="09535498"/>
    <d v="2022-07-01T00:00:00"/>
    <d v="2025-07-01T00:00:00"/>
    <d v="2026-07-01T00:00:00"/>
    <s v="ESTACIONAMIENTOS LIMA"/>
    <x v="0"/>
    <d v="2025-12-31T00:00:00"/>
    <s v="EMPLEADOS"/>
    <s v="PCES.20/03/0024"/>
    <x v="0"/>
    <x v="6"/>
    <x v="10"/>
    <x v="13"/>
    <s v="ANFITRION(A)"/>
    <m/>
    <n v="15"/>
    <n v="15"/>
    <n v="30"/>
    <n v="30"/>
    <s v="DEBE GOZAR 15 DÍAS ANTES DEL 30/06/2026"/>
    <s v="DEBE GOZAR EN EL AÑO UN TOTAL DE 30 DÍAS ANTES DEL 31/12/2026"/>
    <n v="0"/>
    <n v="0"/>
    <n v="5"/>
    <n v="26"/>
    <n v="0"/>
    <n v="0"/>
    <n v="0"/>
    <n v="0"/>
    <n v="0"/>
    <n v="0"/>
    <n v="0"/>
    <n v="0"/>
    <n v="31"/>
    <n v="31"/>
    <n v="1.0333333333333334"/>
    <n v="1.0333333333333335E-2"/>
    <n v="31"/>
    <n v="30"/>
    <m/>
    <n v="0"/>
  </r>
  <r>
    <n v="1009574108"/>
    <x v="83"/>
    <x v="0"/>
    <s v="09574108"/>
    <d v="2025-07-28T00:00:00"/>
    <d v="2025-07-28T00:00:00"/>
    <d v="2026-07-28T00:00:00"/>
    <s v="ESTACIONAMIENTOS LIMA"/>
    <x v="11"/>
    <d v="2025-12-31T00:00:00"/>
    <s v="EMPLEADOS"/>
    <s v="PCES.20/03/0052/0044"/>
    <x v="0"/>
    <x v="3"/>
    <x v="4"/>
    <x v="5"/>
    <m/>
    <m/>
    <n v="0"/>
    <n v="12.75"/>
    <n v="12.7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09586740"/>
    <x v="84"/>
    <x v="0"/>
    <s v="09586740"/>
    <d v="2023-06-15T00:00:00"/>
    <d v="2025-06-15T00:00:00"/>
    <d v="2026-06-15T00:00:00"/>
    <s v="ESTACIONAMIENTOS LIMA"/>
    <x v="0"/>
    <d v="2025-12-31T00:00:00"/>
    <s v="EMPLEADOS"/>
    <s v="PCES.20/01/0006"/>
    <x v="2"/>
    <x v="7"/>
    <x v="24"/>
    <x v="60"/>
    <s v="OPERARIO DE LIMPIEZA"/>
    <m/>
    <n v="9"/>
    <n v="16.333299999999994"/>
    <n v="25.333299999999994"/>
    <n v="26"/>
    <s v="DEBE GOZAR 9 DÍAS ANTES DEL 14/06/2026"/>
    <s v="DEBE GOZAR EN EL AÑO UN TOTAL DE 26 DÍAS ANTES DEL 31/12/2026"/>
    <n v="0"/>
    <n v="15"/>
    <n v="0"/>
    <n v="0"/>
    <n v="0"/>
    <n v="15"/>
    <n v="0"/>
    <n v="0"/>
    <n v="0"/>
    <n v="0"/>
    <n v="0"/>
    <n v="0"/>
    <n v="30"/>
    <n v="30"/>
    <n v="1.1538461538461537"/>
    <n v="1.1538461538461537E-2"/>
    <n v="15"/>
    <n v="26"/>
    <m/>
    <n v="0"/>
  </r>
  <r>
    <n v="1009593529"/>
    <x v="85"/>
    <x v="1"/>
    <s v="09593529"/>
    <d v="2011-03-02T00:00:00"/>
    <d v="2025-03-02T00:00:00"/>
    <d v="2026-03-02T00:00:00"/>
    <s v="ESTACIONAMIENTOS LIMA"/>
    <x v="0"/>
    <d v="2025-12-31T00:00:00"/>
    <s v="EMPLEADOS"/>
    <s v="PCES.20/03/0018"/>
    <x v="0"/>
    <x v="2"/>
    <x v="20"/>
    <x v="61"/>
    <s v="SUPERVISOR OPERATIVO"/>
    <m/>
    <n v="4"/>
    <n v="24.916699999999992"/>
    <n v="28.916699999999992"/>
    <n v="29"/>
    <s v="DEBE GOZAR 4 DÍAS ANTES DEL 01/03/2026"/>
    <s v="DEBE GOZAR EN EL AÑO UN TOTAL DE 29 DÍAS ANTES DEL 31/12/2026"/>
    <n v="0"/>
    <n v="4"/>
    <n v="0"/>
    <n v="0"/>
    <n v="0"/>
    <n v="0"/>
    <n v="0"/>
    <n v="0"/>
    <n v="0"/>
    <n v="20"/>
    <n v="6"/>
    <n v="0"/>
    <n v="30"/>
    <n v="30"/>
    <n v="1.0344827586206897"/>
    <n v="1.0344827586206896E-2"/>
    <n v="4"/>
    <n v="29"/>
    <m/>
    <n v="0"/>
  </r>
  <r>
    <n v="1009598612"/>
    <x v="86"/>
    <x v="0"/>
    <s v="09598612"/>
    <d v="2016-01-15T00:00:00"/>
    <d v="2025-01-15T00:00:00"/>
    <d v="2026-01-15T00:00:00"/>
    <s v="ESTACIONAMIENTOS LIMA"/>
    <x v="0"/>
    <d v="2025-12-31T00:00:00"/>
    <s v="EMPLEADOS"/>
    <s v="PCES.20/03/0035/0003"/>
    <x v="0"/>
    <x v="2"/>
    <x v="12"/>
    <x v="62"/>
    <s v="VALET"/>
    <m/>
    <n v="0"/>
    <n v="14.833300000000008"/>
    <n v="14.833300000000008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09615045"/>
    <x v="87"/>
    <x v="0"/>
    <s v="09615045"/>
    <d v="2024-10-03T00:00:00"/>
    <d v="2025-10-03T00:00:00"/>
    <d v="2026-10-03T00:00:00"/>
    <s v="ESTACIONAMIENTOS LIMA"/>
    <x v="0"/>
    <d v="2025-12-31T00:00:00"/>
    <s v="EMPLEADOS"/>
    <s v="PCES.20/03/0001/0001"/>
    <x v="0"/>
    <x v="2"/>
    <x v="12"/>
    <x v="20"/>
    <s v="VALET"/>
    <m/>
    <n v="22"/>
    <n v="7.3333000000000013"/>
    <n v="29.333300000000001"/>
    <n v="30"/>
    <s v="DEBE GOZAR 22 DÍAS ANTES DEL 02/10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09616363"/>
    <x v="88"/>
    <x v="0"/>
    <s v="09616363"/>
    <d v="2023-07-01T00:00:00"/>
    <d v="2025-07-01T00:00:00"/>
    <d v="2026-07-01T00:00:00"/>
    <s v="ESTACIONAMIENTOS LIMA"/>
    <x v="0"/>
    <d v="2025-12-31T00:00:00"/>
    <s v="EMPLEADOS"/>
    <s v="PCES.20/03/0052/0019"/>
    <x v="0"/>
    <x v="1"/>
    <x v="1"/>
    <x v="63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0"/>
    <n v="15"/>
    <n v="0"/>
    <n v="15"/>
    <n v="15"/>
    <n v="1"/>
    <n v="0.01"/>
    <n v="0"/>
    <n v="15"/>
    <m/>
    <n v="0"/>
  </r>
  <r>
    <n v="1009628303"/>
    <x v="89"/>
    <x v="0"/>
    <s v="09628303"/>
    <d v="2019-07-09T00:00:00"/>
    <d v="2025-07-09T00:00:00"/>
    <d v="2026-07-09T00:00:00"/>
    <s v="ESTACIONAMIENTOS LIMA"/>
    <x v="0"/>
    <d v="2025-12-31T00:00:00"/>
    <s v="EMPLEADOS"/>
    <s v="PCES.20/03/0013/0010"/>
    <x v="0"/>
    <x v="0"/>
    <x v="8"/>
    <x v="10"/>
    <s v="ANFITRION(A)"/>
    <m/>
    <n v="15"/>
    <n v="14.333300000000008"/>
    <n v="29.333300000000008"/>
    <n v="30"/>
    <s v="DEBE GOZAR 15 DÍAS ANTES DEL 08/07/2026"/>
    <s v="DEBE GOZAR EN EL AÑO UN TOTAL DE 30 DÍAS ANTES DEL 31/12/2026"/>
    <n v="0"/>
    <n v="0"/>
    <n v="27"/>
    <n v="3"/>
    <n v="0"/>
    <n v="0"/>
    <n v="0"/>
    <n v="0"/>
    <n v="0"/>
    <n v="0"/>
    <n v="0"/>
    <n v="0"/>
    <n v="30"/>
    <n v="30"/>
    <n v="1"/>
    <n v="0.01"/>
    <n v="30"/>
    <n v="30"/>
    <m/>
    <n v="0"/>
  </r>
  <r>
    <n v="1009632068"/>
    <x v="90"/>
    <x v="0"/>
    <s v="09632068"/>
    <d v="2017-05-24T00:00:00"/>
    <d v="2025-05-24T00:00:00"/>
    <d v="2026-05-24T00:00:00"/>
    <s v="ESTACIONAMIENTOS LIMA"/>
    <x v="0"/>
    <d v="2025-12-31T00:00:00"/>
    <s v="EMPLEADOS"/>
    <s v="PCES.20/03/0004/0001"/>
    <x v="0"/>
    <x v="5"/>
    <x v="25"/>
    <x v="46"/>
    <s v="VALET"/>
    <m/>
    <n v="1"/>
    <n v="18.083300000000008"/>
    <n v="19.083300000000008"/>
    <n v="20"/>
    <s v="DEBE GOZAR 1 DÍAS ANTES DEL 23/05/2026"/>
    <s v="DEBE GOZAR EN EL AÑO UN TOTAL DE 20 DÍAS ANTES DEL 31/12/2026"/>
    <n v="0"/>
    <n v="0"/>
    <n v="0"/>
    <n v="1"/>
    <n v="26"/>
    <n v="3"/>
    <n v="0"/>
    <n v="0"/>
    <n v="0"/>
    <n v="0"/>
    <n v="0"/>
    <n v="0"/>
    <n v="30"/>
    <n v="30"/>
    <n v="1.5"/>
    <n v="1.4999999999999999E-2"/>
    <n v="1"/>
    <n v="20"/>
    <m/>
    <n v="0"/>
  </r>
  <r>
    <n v="1009633398"/>
    <x v="91"/>
    <x v="0"/>
    <s v="09633398"/>
    <d v="2023-12-21T00:00:00"/>
    <d v="2025-12-21T00:00:00"/>
    <d v="2026-12-21T00:00:00"/>
    <s v="ESTACIONAMIENTOS LIMA"/>
    <x v="12"/>
    <d v="2025-12-31T00:00:00"/>
    <s v="EMPLEADOS"/>
    <s v="PCES.20/03/0060"/>
    <x v="0"/>
    <x v="3"/>
    <x v="4"/>
    <x v="5"/>
    <m/>
    <m/>
    <n v="20"/>
    <n v="7.8333000000000013"/>
    <n v="27.833300000000001"/>
    <n v="28"/>
    <s v="DEBE GOZAR 20 DÍAS ANTES DEL 20/12/2026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09682916"/>
    <x v="92"/>
    <x v="0"/>
    <s v="09682916"/>
    <d v="2024-12-12T00:00:00"/>
    <d v="2025-12-12T00:00:00"/>
    <d v="2026-12-12T00:00:00"/>
    <s v="ESTACIONAMIENTOS LIMA"/>
    <x v="0"/>
    <d v="2025-12-31T00:00:00"/>
    <s v="EMPLEADOS"/>
    <s v="PCES.20/03/0058"/>
    <x v="0"/>
    <x v="5"/>
    <x v="31"/>
    <x v="64"/>
    <s v="ANFITRION(A)"/>
    <m/>
    <n v="28"/>
    <n v="1.5833000000000013"/>
    <n v="29.583300000000001"/>
    <n v="30"/>
    <s v="DEBE GOZAR 28 DÍAS ANTES DEL 11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9695199"/>
    <x v="93"/>
    <x v="0"/>
    <s v="09695199"/>
    <d v="2023-07-01T00:00:00"/>
    <d v="2025-07-01T00:00:00"/>
    <d v="2026-07-01T00:00:00"/>
    <s v="ESTACIONAMIENTOS LIMA"/>
    <x v="13"/>
    <d v="2025-12-31T00:00:00"/>
    <s v="EMPLEADOS"/>
    <s v="PCES.20/03/0052/0054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9709154"/>
    <x v="94"/>
    <x v="0"/>
    <s v="09709154"/>
    <d v="2007-01-01T00:00:00"/>
    <d v="2026-01-01T00:00:00"/>
    <d v="2027-01-01T00:00:00"/>
    <s v="ESTACIONAMIENTOS LIMA"/>
    <x v="0"/>
    <d v="2025-12-31T00:00:00"/>
    <s v="EMPLEADOS"/>
    <s v="PCES.20/01/0005"/>
    <x v="2"/>
    <x v="7"/>
    <x v="19"/>
    <x v="65"/>
    <s v="ANFITRION(A) R"/>
    <m/>
    <n v="23"/>
    <n v="0"/>
    <n v="23"/>
    <n v="23"/>
    <s v="DEBE GOZAR 23 DÍAS ANTES DEL 31/12/2026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09716163"/>
    <x v="95"/>
    <x v="1"/>
    <s v="09716163"/>
    <d v="2016-03-18T00:00:00"/>
    <d v="2025-03-18T00:00:00"/>
    <d v="2026-03-18T00:00:00"/>
    <s v="ESTACIONAMIENTOS LIMA"/>
    <x v="0"/>
    <d v="2025-12-31T00:00:00"/>
    <s v="EMPLEADOS"/>
    <s v="PCES.20/03/0013/0009"/>
    <x v="0"/>
    <x v="0"/>
    <x v="0"/>
    <x v="66"/>
    <s v="SUPERVISOR OPERATIVO"/>
    <m/>
    <n v="0"/>
    <n v="13.583300000000008"/>
    <n v="13.583300000000008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</r>
  <r>
    <n v="1009716276"/>
    <x v="96"/>
    <x v="0"/>
    <s v="09716276"/>
    <d v="2023-07-01T00:00:00"/>
    <d v="2025-07-01T00:00:00"/>
    <d v="2026-07-01T00:00:00"/>
    <s v="ESTACIONAMIENTOS LIMA"/>
    <x v="0"/>
    <d v="2025-12-31T00:00:00"/>
    <s v="EMPLEADOS"/>
    <s v="PCES.20/03/0052/0023"/>
    <x v="0"/>
    <x v="1"/>
    <x v="5"/>
    <x v="67"/>
    <s v="ANFITRION(A)"/>
    <m/>
    <n v="15"/>
    <n v="15"/>
    <n v="30"/>
    <n v="30"/>
    <s v="DEBE GOZAR 15 DÍAS ANTES DEL 30/06/2026"/>
    <s v="DEBE GOZAR EN EL AÑO UN TOTAL DE 30 DÍAS ANTES DEL 31/12/2026"/>
    <n v="0"/>
    <n v="0"/>
    <n v="15"/>
    <n v="0"/>
    <n v="0"/>
    <n v="0"/>
    <n v="0"/>
    <n v="29"/>
    <n v="0"/>
    <n v="0"/>
    <n v="0"/>
    <n v="0"/>
    <n v="44"/>
    <n v="44"/>
    <n v="1.4666666666666666"/>
    <n v="1.4666666666666666E-2"/>
    <n v="15"/>
    <n v="30"/>
    <m/>
    <n v="0"/>
  </r>
  <r>
    <n v="1009717817"/>
    <x v="97"/>
    <x v="0"/>
    <s v="09717817"/>
    <d v="2023-07-01T00:00:00"/>
    <d v="2025-07-01T00:00:00"/>
    <d v="2026-07-01T00:00:00"/>
    <s v="ESTACIONAMIENTOS LIMA"/>
    <x v="0"/>
    <d v="2025-12-31T00:00:00"/>
    <s v="EMPLEADOS"/>
    <s v="PCES.20/03/0052/0054"/>
    <x v="0"/>
    <x v="1"/>
    <x v="5"/>
    <x v="68"/>
    <s v="ANFITRION(A)"/>
    <m/>
    <n v="14"/>
    <n v="15"/>
    <n v="29"/>
    <n v="29"/>
    <s v="DEBE GOZAR 14 DÍAS ANTES DEL 30/06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09723785"/>
    <x v="98"/>
    <x v="0"/>
    <s v="09723785"/>
    <d v="2024-05-09T00:00:00"/>
    <d v="2025-05-09T00:00:00"/>
    <d v="2026-05-09T00:00:00"/>
    <s v="ESTACIONAMIENTOS LIMA"/>
    <x v="0"/>
    <d v="2025-12-31T00:00:00"/>
    <s v="EMPLEADOS"/>
    <s v="PCES.20/03/0051/0010"/>
    <x v="0"/>
    <x v="1"/>
    <x v="32"/>
    <x v="69"/>
    <s v="ANFITRION(A)"/>
    <m/>
    <n v="10"/>
    <n v="19.333300000000001"/>
    <n v="29.333300000000001"/>
    <n v="30"/>
    <s v="DEBE GOZAR 10 DÍAS ANTES DEL 08/05/2026"/>
    <s v="DEBE GOZAR EN EL AÑO UN TOTAL DE 30 DÍAS ANTES DEL 31/12/2026"/>
    <n v="1"/>
    <n v="28"/>
    <n v="2"/>
    <n v="0"/>
    <n v="0"/>
    <n v="0"/>
    <n v="0"/>
    <n v="0"/>
    <n v="0"/>
    <n v="0"/>
    <n v="0"/>
    <n v="0"/>
    <n v="31"/>
    <n v="31"/>
    <n v="1.0333333333333334"/>
    <n v="1.0333333333333335E-2"/>
    <n v="31"/>
    <n v="30"/>
    <m/>
    <n v="0"/>
  </r>
  <r>
    <n v="1009779499"/>
    <x v="99"/>
    <x v="0"/>
    <s v="09779499"/>
    <d v="2025-06-24T00:00:00"/>
    <d v="2025-06-24T00:00:00"/>
    <d v="2026-06-24T00:00:00"/>
    <s v="ESTACIONAMIENTOS LIMA"/>
    <x v="0"/>
    <d v="2025-12-31T00:00:00"/>
    <s v="EMPLEADOS"/>
    <s v="PCES.20/03/0050"/>
    <x v="0"/>
    <x v="2"/>
    <x v="20"/>
    <x v="70"/>
    <s v="VALET"/>
    <m/>
    <n v="0"/>
    <n v="15.583299999999999"/>
    <n v="15.583299999999999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09822274"/>
    <x v="100"/>
    <x v="0"/>
    <s v="09822274"/>
    <d v="2016-04-06T00:00:00"/>
    <d v="2025-04-06T00:00:00"/>
    <d v="2026-04-06T00:00:00"/>
    <s v="ESTACIONAMIENTOS LIMA"/>
    <x v="0"/>
    <d v="2025-12-31T00:00:00"/>
    <s v="EMPLEADOS"/>
    <s v="PCES.20/02/0012"/>
    <x v="2"/>
    <x v="7"/>
    <x v="24"/>
    <x v="59"/>
    <s v="ANFITRION(A)"/>
    <m/>
    <n v="1"/>
    <n v="22.083300000000008"/>
    <n v="23.083300000000008"/>
    <n v="24"/>
    <s v="DEBE GOZAR 1 DÍAS ANTES DEL 05/04/2026"/>
    <s v="DEBE GOZAR EN EL AÑO UN TOTAL DE 24 DÍAS ANTES DEL 31/12/2026"/>
    <n v="0"/>
    <n v="0"/>
    <n v="0"/>
    <n v="25"/>
    <n v="6"/>
    <n v="0"/>
    <n v="0"/>
    <n v="0"/>
    <n v="0"/>
    <n v="0"/>
    <n v="0"/>
    <n v="0"/>
    <n v="31"/>
    <n v="31"/>
    <n v="1.2916666666666667"/>
    <n v="1.2916666666666667E-2"/>
    <n v="25"/>
    <n v="24"/>
    <m/>
    <n v="0"/>
  </r>
  <r>
    <n v="1009823322"/>
    <x v="101"/>
    <x v="0"/>
    <s v="09823322"/>
    <d v="2017-04-01T00:00:00"/>
    <d v="2025-04-01T00:00:00"/>
    <d v="2026-04-01T00:00:00"/>
    <s v="ESTACIONAMIENTOS LIMA"/>
    <x v="0"/>
    <d v="2025-12-31T00:00:00"/>
    <s v="EMPLEADOS"/>
    <s v="PCES.20/03/0014"/>
    <x v="0"/>
    <x v="0"/>
    <x v="6"/>
    <x v="55"/>
    <s v="ANFITRION(A)"/>
    <m/>
    <n v="7"/>
    <n v="22.5"/>
    <n v="29.5"/>
    <n v="30"/>
    <s v="DEBE GOZAR 7 DÍAS ANTES DEL 31/03/2026"/>
    <s v="DEBE GOZAR EN EL AÑO UN TOTAL DE 30 DÍAS ANTES DEL 31/12/2026"/>
    <n v="10"/>
    <n v="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09829622"/>
    <x v="102"/>
    <x v="0"/>
    <s v="09829622"/>
    <d v="2015-04-14T00:00:00"/>
    <d v="2025-04-14T00:00:00"/>
    <d v="2026-04-14T00:00:00"/>
    <s v="ESTACIONAMIENTOS LIMA"/>
    <x v="0"/>
    <d v="2025-12-31T00:00:00"/>
    <s v="EMPLEADOS"/>
    <s v="PCES.20/03/0037"/>
    <x v="0"/>
    <x v="2"/>
    <x v="20"/>
    <x v="71"/>
    <s v="VALET"/>
    <m/>
    <n v="0"/>
    <n v="14.416699999999992"/>
    <n v="14.416699999999992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</r>
  <r>
    <n v="1009843737"/>
    <x v="103"/>
    <x v="0"/>
    <s v="09843737"/>
    <d v="2025-06-26T00:00:00"/>
    <d v="2025-06-26T00:00:00"/>
    <d v="2026-06-26T00:00:00"/>
    <s v="ESTACIONAMIENTOS LIMA"/>
    <x v="0"/>
    <d v="2025-12-31T00:00:00"/>
    <s v="EMPLEADOS"/>
    <s v="PCES.20/03/0052/0031"/>
    <x v="0"/>
    <x v="1"/>
    <x v="1"/>
    <x v="51"/>
    <s v="ANFITRION(A)"/>
    <m/>
    <n v="0"/>
    <n v="15.416700000000001"/>
    <n v="15.416700000000001"/>
    <n v="16"/>
    <s v="-"/>
    <s v="DEBE GOZAR EN EL AÑO UN TOTAL DE 16 DÍAS ANTES DEL 31/12/2026"/>
    <n v="0"/>
    <n v="0"/>
    <n v="0"/>
    <n v="0"/>
    <n v="0"/>
    <n v="8"/>
    <n v="8"/>
    <n v="0"/>
    <n v="0"/>
    <n v="0"/>
    <n v="0"/>
    <n v="0"/>
    <n v="16"/>
    <n v="16"/>
    <n v="1"/>
    <n v="0.01"/>
    <n v="0"/>
    <n v="16"/>
    <m/>
    <n v="0"/>
  </r>
  <r>
    <n v="1009876391"/>
    <x v="104"/>
    <x v="0"/>
    <s v="09876391"/>
    <d v="2025-08-15T00:00:00"/>
    <d v="2025-08-15T00:00:00"/>
    <d v="2026-08-15T00:00:00"/>
    <s v="ESTACIONAMIENTOS LIMA"/>
    <x v="0"/>
    <d v="2025-12-31T00:00:00"/>
    <s v="EMPLEADOS"/>
    <s v="PCES.20/03/0011/0002"/>
    <x v="0"/>
    <x v="0"/>
    <x v="3"/>
    <x v="72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13"/>
    <n v="0"/>
    <n v="0"/>
    <n v="0"/>
    <n v="0"/>
    <n v="0"/>
    <n v="0"/>
    <n v="0"/>
    <n v="13"/>
    <n v="13"/>
    <n v="1.0833333333333333"/>
    <n v="1.0833333333333332E-2"/>
    <n v="0"/>
    <n v="12"/>
    <m/>
    <n v="0"/>
  </r>
  <r>
    <n v="1009900612"/>
    <x v="105"/>
    <x v="1"/>
    <s v="09900612"/>
    <d v="2016-05-05T00:00:00"/>
    <d v="2025-05-05T00:00:00"/>
    <d v="2026-05-05T00:00:00"/>
    <s v="ESTACIONAMIENTOS LIMA"/>
    <x v="0"/>
    <d v="2025-12-31T00:00:00"/>
    <s v="EMPLEADOS"/>
    <s v="PCES.20/03/0001/0002"/>
    <x v="0"/>
    <x v="2"/>
    <x v="12"/>
    <x v="73"/>
    <s v="SUPERVISOR OPERATIVO V"/>
    <m/>
    <n v="9"/>
    <n v="19.666699999999992"/>
    <n v="28.666699999999992"/>
    <n v="29"/>
    <s v="DEBE GOZAR 9 DÍAS ANTES DEL 04/05/2026"/>
    <s v="DEBE GOZAR EN EL AÑO UN TOTAL DE 29 DÍAS ANTES DEL 31/12/2026"/>
    <n v="0"/>
    <n v="0"/>
    <n v="0"/>
    <n v="9"/>
    <n v="0"/>
    <n v="0"/>
    <n v="0"/>
    <n v="0"/>
    <n v="0"/>
    <n v="0"/>
    <n v="0"/>
    <n v="0"/>
    <n v="9"/>
    <n v="9"/>
    <n v="0.31034482758620691"/>
    <n v="3.1034482758620693E-3"/>
    <n v="9"/>
    <n v="9"/>
    <m/>
    <n v="20"/>
  </r>
  <r>
    <n v="1009903393"/>
    <x v="106"/>
    <x v="2"/>
    <s v="09903393"/>
    <d v="2008-03-03T00:00:00"/>
    <d v="2025-03-03T00:00:00"/>
    <d v="2026-03-03T00:00:00"/>
    <s v="ESTACIONAMIENTOS SEDE CENTRAL"/>
    <x v="0"/>
    <d v="2025-12-31T00:00:00"/>
    <s v="EMPLEADOS"/>
    <n v="2001020701"/>
    <x v="3"/>
    <x v="13"/>
    <x v="33"/>
    <x v="74"/>
    <s v="SUB GERENTE DE GESTION DE PERSONAS Y SOSTENIBILIDAD"/>
    <m/>
    <n v="3"/>
    <n v="24.833300000000008"/>
    <n v="27.833300000000008"/>
    <n v="28"/>
    <s v="DEBE GOZAR 3 DÍAS ANTES DEL 02/03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45014823"/>
    <x v="107"/>
    <x v="2"/>
    <s v="45014823"/>
    <d v="2021-01-14T00:00:00"/>
    <d v="2025-01-14T00:00:00"/>
    <d v="2026-01-14T00:00:00"/>
    <s v="ESTACIONAMIENTOS LIMA"/>
    <x v="0"/>
    <d v="2025-12-31T00:00:00"/>
    <s v="EMPLEADOS"/>
    <n v="2003030300"/>
    <x v="1"/>
    <x v="4"/>
    <x v="7"/>
    <x v="8"/>
    <s v="SUPERVISOR CCTV"/>
    <m/>
    <n v="1"/>
    <n v="28.916699999999992"/>
    <n v="29.916699999999992"/>
    <n v="30"/>
    <s v="DEBE GOZAR 1 DÍAS ANTES DEL 13/01/2026"/>
    <s v="DEBE GOZAR EN EL AÑO UN TOTAL DE 30 DÍAS ANTES DEL 31/12/2026"/>
    <n v="2"/>
    <n v="0"/>
    <n v="0"/>
    <n v="4"/>
    <n v="6"/>
    <n v="3"/>
    <n v="0"/>
    <n v="11"/>
    <n v="0"/>
    <n v="4"/>
    <n v="0"/>
    <n v="3"/>
    <n v="33"/>
    <n v="33"/>
    <n v="1.1000000000000001"/>
    <n v="1.1000000000000001E-2"/>
    <n v="6"/>
    <n v="30"/>
    <m/>
    <n v="0"/>
  </r>
  <r>
    <n v="1009909037"/>
    <x v="108"/>
    <x v="0"/>
    <s v="09909037"/>
    <d v="2025-05-15T00:00:00"/>
    <d v="2025-05-15T00:00:00"/>
    <d v="2026-05-15T00:00:00"/>
    <s v="ESTACIONAMIENTOS LIMA"/>
    <x v="0"/>
    <d v="2025-12-31T00:00:00"/>
    <s v="EMPLEADOS"/>
    <s v="PCES.20/03/0060"/>
    <x v="0"/>
    <x v="5"/>
    <x v="11"/>
    <x v="14"/>
    <s v="OPERADOR CCTV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09912073"/>
    <x v="109"/>
    <x v="0"/>
    <s v="09912073"/>
    <d v="2023-07-01T00:00:00"/>
    <d v="2025-07-01T00:00:00"/>
    <d v="2026-07-01T00:00:00"/>
    <s v="ESTACIONAMIENTOS LIMA"/>
    <x v="0"/>
    <d v="2025-12-31T00:00:00"/>
    <s v="EMPLEADOS"/>
    <s v="PCES.20/03/0052/0019"/>
    <x v="0"/>
    <x v="1"/>
    <x v="1"/>
    <x v="63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0"/>
    <n v="7"/>
    <n v="8"/>
    <n v="15"/>
    <n v="15"/>
    <n v="1"/>
    <n v="0.01"/>
    <n v="0"/>
    <n v="15"/>
    <m/>
    <n v="0"/>
  </r>
  <r>
    <n v="1009915520"/>
    <x v="110"/>
    <x v="0"/>
    <s v="09915520"/>
    <d v="2023-07-01T00:00:00"/>
    <d v="2025-07-01T00:00:00"/>
    <d v="2026-07-01T00:00:00"/>
    <s v="ESTACIONAMIENTOS LIMA"/>
    <x v="0"/>
    <d v="2025-12-31T00:00:00"/>
    <s v="EMPLEADOS"/>
    <s v="PCES.20/03/0052/0019"/>
    <x v="0"/>
    <x v="1"/>
    <x v="1"/>
    <x v="63"/>
    <s v="ANFITRION(A)"/>
    <m/>
    <n v="15"/>
    <n v="15"/>
    <n v="30"/>
    <n v="30"/>
    <s v="DEBE GOZAR 15 DÍAS ANTES DEL 30/06/2026"/>
    <s v="DEBE GOZAR EN EL AÑO UN TOTAL DE 30 DÍAS ANTES DEL 31/12/2026"/>
    <n v="1"/>
    <n v="28"/>
    <n v="1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09939290"/>
    <x v="111"/>
    <x v="0"/>
    <s v="09939290"/>
    <d v="2024-11-05T00:00:00"/>
    <d v="2025-11-05T00:00:00"/>
    <d v="2026-11-05T00:00:00"/>
    <s v="ESTACIONAMIENTOS LIMA"/>
    <x v="14"/>
    <d v="2025-12-31T00:00:00"/>
    <s v="EMPLEADOS"/>
    <s v="PCES.20/03/0001/0002"/>
    <x v="0"/>
    <x v="3"/>
    <x v="4"/>
    <x v="5"/>
    <m/>
    <m/>
    <n v="15"/>
    <n v="4.6666999999999987"/>
    <n v="19.666699999999999"/>
    <n v="20"/>
    <s v="DEBE GOZAR 15 DÍAS ANTES DEL 04/11/2026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09943293"/>
    <x v="112"/>
    <x v="0"/>
    <s v="09943293"/>
    <d v="2010-09-13T00:00:00"/>
    <d v="2025-09-13T00:00:00"/>
    <d v="2026-09-13T00:00:00"/>
    <s v="ESTACIONAMIENTOS LIMA"/>
    <x v="0"/>
    <d v="2025-12-31T00:00:00"/>
    <s v="EMPLEADOS"/>
    <s v="PCES.20/03/0019"/>
    <x v="0"/>
    <x v="5"/>
    <x v="9"/>
    <x v="75"/>
    <s v="ANFITRION(A)"/>
    <m/>
    <n v="0"/>
    <n v="3"/>
    <n v="3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09948522"/>
    <x v="113"/>
    <x v="2"/>
    <s v="09948522"/>
    <d v="2014-08-18T00:00:00"/>
    <d v="2025-08-18T00:00:00"/>
    <d v="2026-08-18T00:00:00"/>
    <s v="ESTACIONAMIENTOS SEDE CENTRAL"/>
    <x v="0"/>
    <d v="2025-12-31T00:00:00"/>
    <s v="EMPLEADOS"/>
    <n v="2003030200"/>
    <x v="6"/>
    <x v="4"/>
    <x v="7"/>
    <x v="57"/>
    <s v="SUPERVISOR TECNICO ELECTRONICO"/>
    <m/>
    <n v="5"/>
    <n v="11.083300000000008"/>
    <n v="16.083300000000008"/>
    <n v="17"/>
    <s v="DEBE GOZAR 5 DÍAS ANTES DEL 17/08/2026"/>
    <s v="DEBE GOZAR EN EL AÑO UN TOTAL DE 17 DÍAS ANTES DEL 31/12/2026"/>
    <n v="0"/>
    <n v="0"/>
    <n v="0"/>
    <n v="0"/>
    <n v="0"/>
    <n v="0"/>
    <n v="15"/>
    <n v="15"/>
    <n v="0"/>
    <n v="0"/>
    <n v="0"/>
    <n v="0"/>
    <n v="30"/>
    <n v="30"/>
    <n v="1.7647058823529411"/>
    <n v="1.7647058823529412E-2"/>
    <n v="0"/>
    <n v="17"/>
    <m/>
    <n v="0"/>
  </r>
  <r>
    <n v="1009956092"/>
    <x v="114"/>
    <x v="1"/>
    <s v="09956092"/>
    <d v="2016-06-06T00:00:00"/>
    <d v="2025-06-06T00:00:00"/>
    <d v="2026-06-06T00:00:00"/>
    <s v="ESTACIONAMIENTOS LIMA"/>
    <x v="0"/>
    <d v="2025-12-31T00:00:00"/>
    <s v="EMPLEADOS"/>
    <n v="2003020100"/>
    <x v="0"/>
    <x v="14"/>
    <x v="34"/>
    <x v="76"/>
    <s v="SUPERVISOR OPERATIVO ZONAL"/>
    <m/>
    <n v="15"/>
    <n v="14.083300000000008"/>
    <n v="29.083300000000008"/>
    <n v="30"/>
    <s v="DEBE GOZAR 15 DÍAS ANTES DEL 05/06/2026"/>
    <s v="DEBE GOZAR EN EL AÑO UN TOTAL DE 30 DÍAS ANTES DEL 31/12/2026"/>
    <n v="0"/>
    <n v="15"/>
    <n v="0"/>
    <n v="0"/>
    <n v="0"/>
    <n v="0"/>
    <n v="0"/>
    <n v="0"/>
    <n v="0"/>
    <n v="15"/>
    <n v="0"/>
    <n v="0"/>
    <n v="30"/>
    <n v="30"/>
    <n v="1"/>
    <n v="0.01"/>
    <n v="15"/>
    <n v="30"/>
    <m/>
    <n v="0"/>
  </r>
  <r>
    <n v="1009965781"/>
    <x v="115"/>
    <x v="0"/>
    <s v="09965781"/>
    <d v="2025-03-10T00:00:00"/>
    <d v="2025-03-10T00:00:00"/>
    <d v="2026-03-10T00:00:00"/>
    <s v="ESTACIONAMIENTOS ANCASH"/>
    <x v="0"/>
    <d v="2025-12-31T00:00:00"/>
    <s v="EMPLEADOS"/>
    <s v="PCES.20/03/0046/0022"/>
    <x v="0"/>
    <x v="1"/>
    <x v="16"/>
    <x v="77"/>
    <s v="ANFITRION(A)"/>
    <m/>
    <n v="0"/>
    <n v="24.25"/>
    <n v="24.25"/>
    <n v="25"/>
    <s v="-"/>
    <s v="DEBE GOZAR EN EL AÑO UN TOTAL DE 25 DÍAS ANTES DEL 31/12/2026"/>
    <n v="0"/>
    <n v="0"/>
    <n v="0"/>
    <n v="0"/>
    <n v="0"/>
    <n v="8"/>
    <n v="17"/>
    <n v="0"/>
    <n v="0"/>
    <n v="0"/>
    <n v="0"/>
    <n v="0"/>
    <n v="25"/>
    <n v="25"/>
    <n v="1"/>
    <n v="0.01"/>
    <n v="0"/>
    <n v="25"/>
    <m/>
    <n v="0"/>
  </r>
  <r>
    <n v="1009973393"/>
    <x v="116"/>
    <x v="0"/>
    <s v="09973393"/>
    <d v="2011-12-01T00:00:00"/>
    <d v="2025-12-01T00:00:00"/>
    <d v="2026-12-01T00:00:00"/>
    <s v="ESTACIONAMIENTOS LIMA"/>
    <x v="0"/>
    <d v="2025-12-31T00:00:00"/>
    <s v="EMPLEADOS"/>
    <s v="PCES.20/02/0010"/>
    <x v="2"/>
    <x v="7"/>
    <x v="14"/>
    <x v="21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5"/>
    <n v="0"/>
    <n v="25"/>
    <n v="0"/>
    <n v="0"/>
    <n v="0"/>
    <n v="0"/>
    <n v="0"/>
    <n v="0"/>
    <n v="30"/>
    <n v="30"/>
    <n v="1"/>
    <n v="0.01"/>
    <n v="5"/>
    <n v="30"/>
    <m/>
    <n v="0"/>
  </r>
  <r>
    <n v="1010016969"/>
    <x v="117"/>
    <x v="0"/>
    <s v="10016969"/>
    <d v="2023-07-01T00:00:00"/>
    <d v="2025-07-01T00:00:00"/>
    <d v="2026-07-01T00:00:00"/>
    <s v="ESTACIONAMIENTOS LIMA"/>
    <x v="0"/>
    <d v="2025-12-31T00:00:00"/>
    <s v="EMPLEADOS"/>
    <s v="PCES.20/03/0046/0010"/>
    <x v="0"/>
    <x v="1"/>
    <x v="5"/>
    <x v="78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5"/>
    <n v="0"/>
    <n v="0"/>
    <n v="0"/>
    <n v="0"/>
    <n v="0"/>
    <n v="0"/>
    <n v="15"/>
    <n v="15"/>
    <n v="0.5"/>
    <n v="5.0000000000000001E-3"/>
    <n v="0"/>
    <n v="15"/>
    <m/>
    <n v="15"/>
  </r>
  <r>
    <n v="1010037124"/>
    <x v="118"/>
    <x v="0"/>
    <s v="10037124"/>
    <d v="2025-10-23T00:00:00"/>
    <d v="2025-10-23T00:00:00"/>
    <d v="2026-10-23T00:00:00"/>
    <s v="ESTACIONAMIENTOS LIMA"/>
    <x v="0"/>
    <d v="2025-12-31T00:00:00"/>
    <s v="EMPLEADOS"/>
    <s v="PCES.20/03/0052/0048"/>
    <x v="0"/>
    <x v="1"/>
    <x v="5"/>
    <x v="58"/>
    <s v="ANFITRION(A)"/>
    <m/>
    <n v="0"/>
    <n v="5.6666999999999996"/>
    <n v="5.6666999999999996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10056382"/>
    <x v="119"/>
    <x v="0"/>
    <s v="10056382"/>
    <d v="2025-08-08T00:00:00"/>
    <d v="2025-08-08T00:00:00"/>
    <d v="2026-08-08T00:00:00"/>
    <s v="ESTACIONAMIENTOS LIMA"/>
    <x v="0"/>
    <d v="2025-12-31T00:00:00"/>
    <s v="EMPLEADOS"/>
    <s v="PCES.20/03/0052/0002"/>
    <x v="0"/>
    <x v="1"/>
    <x v="27"/>
    <x v="79"/>
    <s v="ANFITRION(A) V"/>
    <m/>
    <n v="0"/>
    <n v="11.916700000000001"/>
    <n v="11.916700000000001"/>
    <n v="12"/>
    <s v="-"/>
    <s v="DEBE GOZAR EN EL AÑO UN TOTAL DE 12 DÍAS ANTES DEL 31/12/2026"/>
    <n v="0"/>
    <n v="0"/>
    <n v="12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10076808"/>
    <x v="120"/>
    <x v="0"/>
    <s v="10076808"/>
    <d v="2023-07-01T00:00:00"/>
    <d v="2025-07-01T00:00:00"/>
    <d v="2026-07-01T00:00:00"/>
    <s v="ESTACIONAMIENTOS LIMA"/>
    <x v="0"/>
    <d v="2025-12-31T00:00:00"/>
    <s v="EMPLEADOS"/>
    <s v="PCES.20/03/0012/0008"/>
    <x v="0"/>
    <x v="0"/>
    <x v="8"/>
    <x v="80"/>
    <s v="ANFITRION(A)"/>
    <m/>
    <n v="15"/>
    <n v="15"/>
    <n v="30"/>
    <n v="30"/>
    <s v="DEBE GOZAR 15 DÍAS ANTES DEL 30/06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10076860"/>
    <x v="121"/>
    <x v="1"/>
    <s v="10076860"/>
    <d v="2010-03-16T00:00:00"/>
    <d v="2025-03-16T00:00:00"/>
    <d v="2026-03-16T00:00:00"/>
    <s v="ESTACIONAMIENTOS LIMA"/>
    <x v="0"/>
    <d v="2025-12-31T00:00:00"/>
    <s v="EMPLEADOS"/>
    <s v="PCES.20/02/0006"/>
    <x v="2"/>
    <x v="7"/>
    <x v="14"/>
    <x v="81"/>
    <s v="SUPERVISOR OPERATIVO"/>
    <m/>
    <n v="5"/>
    <n v="23.75"/>
    <n v="28.75"/>
    <n v="29"/>
    <s v="DEBE GOZAR 5 DÍAS ANTES DEL 15/03/2026"/>
    <s v="DEBE GOZAR EN EL AÑO UN TOTAL DE 29 DÍAS ANTES DEL 31/12/2026"/>
    <n v="15"/>
    <n v="0"/>
    <n v="0"/>
    <n v="0"/>
    <n v="0"/>
    <n v="15"/>
    <n v="0"/>
    <n v="0"/>
    <n v="0"/>
    <n v="0"/>
    <n v="0"/>
    <n v="0"/>
    <n v="30"/>
    <n v="30"/>
    <n v="1.0344827586206897"/>
    <n v="1.0344827586206896E-2"/>
    <n v="15"/>
    <n v="29"/>
    <m/>
    <n v="0"/>
  </r>
  <r>
    <n v="1010081127"/>
    <x v="122"/>
    <x v="0"/>
    <s v="10081127"/>
    <d v="2025-06-04T00:00:00"/>
    <d v="2025-06-04T00:00:00"/>
    <d v="2026-06-04T00:00:00"/>
    <s v="ESTACIONAMIENTOS LIMA"/>
    <x v="0"/>
    <d v="2025-12-31T00:00:00"/>
    <s v="EMPLEADOS"/>
    <s v="PCES.20/03/0052/0004"/>
    <x v="0"/>
    <x v="1"/>
    <x v="5"/>
    <x v="82"/>
    <s v="ANFITRION(A)"/>
    <m/>
    <n v="0"/>
    <n v="17.25"/>
    <n v="17.25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10096662"/>
    <x v="123"/>
    <x v="1"/>
    <s v="10096662"/>
    <d v="2014-08-18T00:00:00"/>
    <d v="2025-08-18T00:00:00"/>
    <d v="2026-08-18T00:00:00"/>
    <s v="ESTACIONAMIENTOS LIMA"/>
    <x v="0"/>
    <d v="2025-12-31T00:00:00"/>
    <s v="EMPLEADOS"/>
    <s v="PCES.20/03/0023"/>
    <x v="0"/>
    <x v="2"/>
    <x v="20"/>
    <x v="83"/>
    <s v="SUPERVISOR OPERATIVO"/>
    <m/>
    <n v="5"/>
    <n v="11.083300000000008"/>
    <n v="16.083300000000008"/>
    <n v="17"/>
    <s v="DEBE GOZAR 5 DÍAS ANTES DEL 17/08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</r>
  <r>
    <n v="1010112357"/>
    <x v="124"/>
    <x v="0"/>
    <s v="10112357"/>
    <d v="2024-10-10T00:00:00"/>
    <d v="2025-10-10T00:00:00"/>
    <d v="2026-10-10T00:00:00"/>
    <s v="ESTACIONAMIENTOS LIMA"/>
    <x v="0"/>
    <d v="2025-12-31T00:00:00"/>
    <s v="EMPLEADOS"/>
    <s v="PCES.20/03/0001/0002"/>
    <x v="0"/>
    <x v="2"/>
    <x v="12"/>
    <x v="73"/>
    <s v="VALET"/>
    <m/>
    <n v="19"/>
    <n v="6.75"/>
    <n v="25.75"/>
    <n v="26"/>
    <s v="DEBE GOZAR 19 DÍAS ANTES DEL 09/10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</r>
  <r>
    <n v="1010122221"/>
    <x v="125"/>
    <x v="0"/>
    <s v="10122221"/>
    <d v="2025-07-21T00:00:00"/>
    <d v="2025-07-21T00:00:00"/>
    <d v="2026-07-21T00:00:00"/>
    <s v="ESTACIONAMIENTOS LIMA"/>
    <x v="0"/>
    <d v="2025-12-31T00:00:00"/>
    <s v="EMPLEADOS"/>
    <s v="PCES.20/04/0005"/>
    <x v="0"/>
    <x v="5"/>
    <x v="25"/>
    <x v="84"/>
    <s v="VALET"/>
    <m/>
    <n v="0"/>
    <n v="13.333299999999999"/>
    <n v="13.333299999999999"/>
    <n v="14"/>
    <s v="-"/>
    <s v="DEBE GOZAR EN EL AÑO UN TOTAL DE 14 DÍAS ANTES DEL 31/12/2026"/>
    <n v="0"/>
    <n v="0"/>
    <n v="0"/>
    <n v="0"/>
    <n v="13"/>
    <n v="0"/>
    <n v="0"/>
    <n v="0"/>
    <n v="0"/>
    <n v="0"/>
    <n v="0"/>
    <n v="0"/>
    <n v="13"/>
    <n v="13"/>
    <n v="0.9285714285714286"/>
    <n v="9.285714285714286E-3"/>
    <n v="0"/>
    <n v="13"/>
    <m/>
    <n v="1"/>
  </r>
  <r>
    <n v="1010123839"/>
    <x v="126"/>
    <x v="0"/>
    <s v="10123839"/>
    <d v="2025-07-11T00:00:00"/>
    <d v="2025-07-11T00:00:00"/>
    <d v="2026-07-11T00:00:00"/>
    <s v="ESTACIONAMIENTOS LIMA"/>
    <x v="0"/>
    <d v="2025-12-31T00:00:00"/>
    <s v="EMPLEADOS"/>
    <s v="PCES.20/03/0013/0007"/>
    <x v="0"/>
    <x v="0"/>
    <x v="8"/>
    <x v="85"/>
    <s v="ANFITRION(A)"/>
    <m/>
    <n v="0"/>
    <n v="14.166700000000001"/>
    <n v="14.166700000000001"/>
    <n v="15"/>
    <s v="-"/>
    <s v="DEBE GOZAR EN EL AÑO UN TOTAL DE 15 DÍAS ANTES DEL 31/12/2026"/>
    <n v="0"/>
    <n v="0"/>
    <n v="0"/>
    <n v="0"/>
    <n v="3"/>
    <n v="12"/>
    <n v="0"/>
    <n v="0"/>
    <n v="0"/>
    <n v="0"/>
    <n v="0"/>
    <n v="0"/>
    <n v="15"/>
    <n v="15"/>
    <n v="1"/>
    <n v="0.01"/>
    <n v="0"/>
    <n v="15"/>
    <m/>
    <n v="0"/>
  </r>
  <r>
    <n v="1010187636"/>
    <x v="127"/>
    <x v="0"/>
    <s v="10187636"/>
    <d v="2024-05-28T00:00:00"/>
    <d v="2025-05-28T00:00:00"/>
    <d v="2026-05-28T00:00:00"/>
    <s v="ESTACIONAMIENTOS LIMA"/>
    <x v="0"/>
    <d v="2025-12-31T00:00:00"/>
    <s v="EMPLEADOS"/>
    <s v="PCES.20/03/0035/0004"/>
    <x v="0"/>
    <x v="2"/>
    <x v="12"/>
    <x v="17"/>
    <s v="VALET"/>
    <m/>
    <n v="12"/>
    <n v="17.75"/>
    <n v="29.75"/>
    <n v="30"/>
    <s v="DEBE GOZAR 12 DÍAS ANTES DEL 27/05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10197941"/>
    <x v="128"/>
    <x v="0"/>
    <s v="10197941"/>
    <d v="2025-11-01T00:00:00"/>
    <d v="2025-11-01T00:00:00"/>
    <d v="2026-11-01T00:00:00"/>
    <s v="ESTACIONAMIENTOS LIMA"/>
    <x v="15"/>
    <d v="2025-12-31T00:00:00"/>
    <s v="EMPLEADOS"/>
    <s v="PCES.20/03/0052/0019"/>
    <x v="0"/>
    <x v="1"/>
    <x v="1"/>
    <x v="63"/>
    <s v="ANFITRION(A)"/>
    <m/>
    <n v="0"/>
    <n v="5"/>
    <n v="5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</r>
  <r>
    <n v="1010199209"/>
    <x v="129"/>
    <x v="1"/>
    <s v="10199209"/>
    <d v="2022-05-12T00:00:00"/>
    <d v="2025-05-12T00:00:00"/>
    <d v="2026-05-12T00:00:00"/>
    <s v="ESTACIONAMIENTOS LIMA"/>
    <x v="0"/>
    <d v="2025-12-31T00:00:00"/>
    <s v="EMPLEADOS"/>
    <s v="PCES.20/03/0002/0001"/>
    <x v="0"/>
    <x v="2"/>
    <x v="20"/>
    <x v="30"/>
    <s v="SUPERVISOR VALET PARKING"/>
    <m/>
    <n v="8"/>
    <n v="19.083299999999994"/>
    <n v="27.083299999999994"/>
    <n v="28"/>
    <s v="DEBE GOZAR 8 DÍAS ANTES DEL 11/05/2026"/>
    <s v="DEBE GOZAR EN EL AÑO UN TOTAL DE 28 DÍAS ANTES DEL 31/12/2026"/>
    <n v="0"/>
    <n v="0"/>
    <n v="11"/>
    <n v="4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10229998"/>
    <x v="130"/>
    <x v="0"/>
    <s v="10229998"/>
    <d v="2023-07-01T00:00:00"/>
    <d v="2025-07-01T00:00:00"/>
    <d v="2026-07-01T00:00:00"/>
    <s v="ESTACIONAMIENTOS LIMA"/>
    <x v="0"/>
    <d v="2025-12-31T00:00:00"/>
    <s v="EMPLEADOS"/>
    <s v="PCES.20/03/0052/0054"/>
    <x v="0"/>
    <x v="1"/>
    <x v="5"/>
    <x v="68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7"/>
    <n v="8"/>
    <n v="0"/>
    <n v="0"/>
    <n v="0"/>
    <n v="0"/>
    <n v="0"/>
    <n v="0"/>
    <n v="0"/>
    <n v="15"/>
    <n v="15"/>
    <n v="0.5"/>
    <n v="5.0000000000000001E-3"/>
    <n v="7"/>
    <n v="15"/>
    <m/>
    <n v="15"/>
  </r>
  <r>
    <n v="1010235485"/>
    <x v="131"/>
    <x v="0"/>
    <s v="10235485"/>
    <d v="2023-07-01T00:00:00"/>
    <d v="2025-07-01T00:00:00"/>
    <d v="2026-07-01T00:00:00"/>
    <s v="ESTACIONAMIENTOS LIMA"/>
    <x v="0"/>
    <d v="2025-12-31T00:00:00"/>
    <s v="EMPLEADOS"/>
    <s v="PCES.20/03/0046/0010"/>
    <x v="0"/>
    <x v="1"/>
    <x v="5"/>
    <x v="78"/>
    <s v="ANFITRION(A)"/>
    <m/>
    <n v="14"/>
    <n v="15"/>
    <n v="29"/>
    <n v="29"/>
    <s v="DEBE GOZAR 14 DÍAS ANTES DEL 30/06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10240684"/>
    <x v="132"/>
    <x v="0"/>
    <s v="10240684"/>
    <d v="2017-08-08T00:00:00"/>
    <d v="2025-08-08T00:00:00"/>
    <d v="2026-08-08T00:00:00"/>
    <s v="ESTACIONAMIENTOS LIMA"/>
    <x v="0"/>
    <d v="2025-12-31T00:00:00"/>
    <s v="EMPLEADOS"/>
    <s v="PCES.20/03/0012/0012"/>
    <x v="0"/>
    <x v="0"/>
    <x v="0"/>
    <x v="9"/>
    <s v="ANFITRION(A)"/>
    <m/>
    <n v="17"/>
    <n v="11.916699999999992"/>
    <n v="28.916699999999992"/>
    <n v="29"/>
    <s v="DEBE GOZAR 17 DÍAS ANTES DEL 07/08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10247869"/>
    <x v="133"/>
    <x v="2"/>
    <s v="10247869"/>
    <d v="2024-12-16T00:00:00"/>
    <d v="2025-12-16T00:00:00"/>
    <d v="2026-12-16T00:00:00"/>
    <s v="ESTACIONAMIENTOS SEDE CENTRAL"/>
    <x v="0"/>
    <d v="2025-12-31T00:00:00"/>
    <s v="EMPLEADOS"/>
    <n v="2001020600"/>
    <x v="3"/>
    <x v="8"/>
    <x v="15"/>
    <x v="22"/>
    <s v="JEFE DE ADMINISTRACION Y LOGISTICA"/>
    <m/>
    <n v="30"/>
    <n v="0"/>
    <n v="30"/>
    <n v="30"/>
    <s v="DEBE GOZAR 30 DÍAS ANTES DEL 15/12/2026"/>
    <s v="DEBE GOZAR EN EL AÑO UN TOTAL DE 30 DÍAS ANTES DEL 31/12/2026"/>
    <n v="0"/>
    <n v="4"/>
    <n v="0"/>
    <n v="0"/>
    <n v="0"/>
    <n v="0"/>
    <n v="0"/>
    <n v="0"/>
    <n v="0"/>
    <n v="0"/>
    <n v="0"/>
    <n v="0"/>
    <n v="4"/>
    <n v="4"/>
    <n v="0.13333333333333333"/>
    <n v="1.3333333333333333E-3"/>
    <n v="4"/>
    <n v="4"/>
    <m/>
    <n v="26"/>
  </r>
  <r>
    <n v="1010301858"/>
    <x v="134"/>
    <x v="0"/>
    <s v="10301858"/>
    <d v="2015-11-04T00:00:00"/>
    <d v="2025-11-04T00:00:00"/>
    <d v="2026-11-04T00:00:00"/>
    <s v="ESTACIONAMIENTOS LIMA"/>
    <x v="0"/>
    <d v="2025-12-31T00:00:00"/>
    <s v="EMPLEADOS"/>
    <s v="PCES.20/03/0008"/>
    <x v="0"/>
    <x v="5"/>
    <x v="18"/>
    <x v="48"/>
    <s v="ANFITRION(A)"/>
    <m/>
    <n v="18"/>
    <n v="4.75"/>
    <n v="22.75"/>
    <n v="23"/>
    <s v="DEBE GOZAR 18 DÍAS ANTES DEL 03/11/2026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72688965"/>
    <x v="135"/>
    <x v="2"/>
    <s v="72688965"/>
    <d v="2025-06-01T00:00:00"/>
    <d v="2025-06-01T00:00:00"/>
    <d v="2026-06-01T00:00:00"/>
    <s v="ESTACIONAMIENTOS SEDE CENTRAL"/>
    <x v="0"/>
    <d v="2025-12-31T00:00:00"/>
    <s v="EMPLEADOS"/>
    <n v="2002030100"/>
    <x v="5"/>
    <x v="10"/>
    <x v="22"/>
    <x v="34"/>
    <s v="ASISTENTE DE PRODUCTO APPARKA"/>
    <m/>
    <n v="0"/>
    <n v="10.5"/>
    <n v="10.5"/>
    <n v="11"/>
    <s v="-"/>
    <s v="DEBE GOZAR EN EL AÑO UN TOTAL DE 11 DÍAS ANTES DEL 31/12/2026"/>
    <n v="1"/>
    <n v="0"/>
    <n v="0"/>
    <n v="0"/>
    <n v="0"/>
    <n v="0"/>
    <n v="0"/>
    <n v="0"/>
    <n v="0"/>
    <n v="0"/>
    <n v="0"/>
    <n v="0"/>
    <n v="1"/>
    <n v="1"/>
    <n v="9.0909090909090912E-2"/>
    <n v="9.0909090909090909E-4"/>
    <n v="1"/>
    <n v="1"/>
    <m/>
    <n v="10"/>
  </r>
  <r>
    <n v="1010338018"/>
    <x v="136"/>
    <x v="0"/>
    <s v="10338018"/>
    <d v="2023-07-01T00:00:00"/>
    <d v="2025-07-01T00:00:00"/>
    <d v="2026-07-01T00:00:00"/>
    <s v="ESTACIONAMIENTOS LIMA"/>
    <x v="0"/>
    <d v="2025-12-31T00:00:00"/>
    <s v="EMPLEADOS"/>
    <s v="PCES.20/03/0046/0006"/>
    <x v="0"/>
    <x v="1"/>
    <x v="27"/>
    <x v="86"/>
    <s v="ANFITRION(A)"/>
    <m/>
    <n v="13"/>
    <n v="15"/>
    <n v="28"/>
    <n v="28"/>
    <s v="DEBE GOZAR 13 DÍAS ANTES DEL 30/06/2026"/>
    <s v="DEBE GOZAR EN EL AÑO UN TOTAL DE 28 DÍAS ANTES DEL 31/12/2026"/>
    <n v="0"/>
    <n v="15"/>
    <n v="0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10340513"/>
    <x v="137"/>
    <x v="0"/>
    <s v="10340513"/>
    <d v="2010-09-27T00:00:00"/>
    <d v="2025-09-27T00:00:00"/>
    <d v="2026-09-27T00:00:00"/>
    <s v="ESTACIONAMIENTOS LIMA"/>
    <x v="0"/>
    <d v="2025-12-31T00:00:00"/>
    <s v="EMPLEADOS"/>
    <s v="PCES.20/03/0013/0011"/>
    <x v="0"/>
    <x v="0"/>
    <x v="0"/>
    <x v="87"/>
    <s v="ANFITRION(A)"/>
    <m/>
    <n v="22"/>
    <n v="7.8333000000000084"/>
    <n v="29.833300000000008"/>
    <n v="30"/>
    <s v="DEBE GOZAR 22 DÍAS ANTES DEL 26/09/2026"/>
    <s v="DEBE GOZAR EN EL AÑO UN TOTAL DE 30 DÍAS ANTES DEL 31/12/2026"/>
    <n v="0"/>
    <n v="19"/>
    <n v="11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10346833"/>
    <x v="138"/>
    <x v="2"/>
    <s v="10346833"/>
    <d v="2024-04-04T00:00:00"/>
    <d v="2025-04-04T00:00:00"/>
    <d v="2026-04-04T00:00:00"/>
    <s v="ESTACIONAMIENTOS SEDE CENTRAL"/>
    <x v="0"/>
    <d v="2025-12-31T00:00:00"/>
    <s v="GERENTES"/>
    <n v="2001020100"/>
    <x v="3"/>
    <x v="15"/>
    <x v="35"/>
    <x v="88"/>
    <s v="GERENTE DE ADMINISTRACION Y FINANZAS"/>
    <m/>
    <n v="0"/>
    <n v="17.25"/>
    <n v="17.25"/>
    <n v="18"/>
    <s v="-"/>
    <s v="DEBE GOZAR EN EL AÑO UN TOTAL DE 18 DÍAS ANTES DEL 31/12/2026"/>
    <n v="10"/>
    <n v="2"/>
    <n v="1"/>
    <n v="1"/>
    <n v="1"/>
    <n v="0"/>
    <n v="0"/>
    <n v="0"/>
    <n v="0"/>
    <n v="0"/>
    <n v="0"/>
    <n v="0"/>
    <n v="15"/>
    <n v="15"/>
    <n v="0.83333333333333337"/>
    <n v="8.3333333333333332E-3"/>
    <n v="14"/>
    <n v="15"/>
    <m/>
    <n v="3"/>
  </r>
  <r>
    <n v="1010347358"/>
    <x v="139"/>
    <x v="0"/>
    <s v="10347358"/>
    <d v="2021-04-05T00:00:00"/>
    <d v="2025-04-05T00:00:00"/>
    <d v="2026-04-05T00:00:00"/>
    <s v="ESTACIONAMIENTOS LIMA"/>
    <x v="0"/>
    <d v="2025-12-31T00:00:00"/>
    <s v="EMPLEADOS"/>
    <s v="PCES.20/02/0002"/>
    <x v="2"/>
    <x v="7"/>
    <x v="24"/>
    <x v="89"/>
    <s v="ANFITRION(A)"/>
    <m/>
    <n v="7"/>
    <n v="22.166699999999992"/>
    <n v="29.166699999999992"/>
    <n v="30"/>
    <s v="DEBE GOZAR 7 DÍAS ANTES DEL 04/04/2026"/>
    <s v="DEBE GOZAR EN EL AÑO UN TOTAL DE 30 DÍAS ANTES DEL 31/12/2026"/>
    <n v="0"/>
    <n v="0"/>
    <n v="6"/>
    <n v="24"/>
    <n v="0"/>
    <n v="0"/>
    <n v="0"/>
    <n v="0"/>
    <n v="0"/>
    <n v="0"/>
    <n v="0"/>
    <n v="0"/>
    <n v="30"/>
    <n v="30"/>
    <n v="1"/>
    <n v="0.01"/>
    <n v="30"/>
    <n v="30"/>
    <m/>
    <n v="0"/>
  </r>
  <r>
    <n v="1010351785"/>
    <x v="140"/>
    <x v="0"/>
    <s v="10351785"/>
    <d v="2025-05-07T00:00:00"/>
    <d v="2025-05-07T00:00:00"/>
    <d v="2026-05-07T00:00:00"/>
    <s v="ESTACIONAMIENTOS LIMA"/>
    <x v="16"/>
    <d v="2025-12-31T00:00:00"/>
    <s v="EMPLEADOS"/>
    <s v="PCES.20/03/0013/0013"/>
    <x v="0"/>
    <x v="3"/>
    <x v="4"/>
    <x v="5"/>
    <m/>
    <m/>
    <n v="0"/>
    <n v="19.5"/>
    <n v="19.5"/>
    <n v="20"/>
    <s v="-"/>
    <s v="DEBE GOZAR EN EL AÑO UN TOTAL DE 20 DÍAS ANTES DEL 31/12/2026"/>
    <n v="10"/>
    <n v="1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10384004"/>
    <x v="141"/>
    <x v="0"/>
    <s v="10384004"/>
    <d v="2025-04-01T00:00:00"/>
    <d v="2025-04-01T00:00:00"/>
    <d v="2026-04-01T00:00:00"/>
    <s v="ESTACIONAMIENTOS LIMA"/>
    <x v="13"/>
    <d v="2025-12-31T00:00:00"/>
    <s v="EMPLEADOS"/>
    <s v="PCES.20/03/0046/0009"/>
    <x v="0"/>
    <x v="3"/>
    <x v="4"/>
    <x v="5"/>
    <m/>
    <m/>
    <n v="0"/>
    <n v="22.5"/>
    <n v="22.5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10387877"/>
    <x v="142"/>
    <x v="0"/>
    <s v="10387877"/>
    <d v="2021-09-01T00:00:00"/>
    <d v="2025-09-01T00:00:00"/>
    <d v="2026-09-01T00:00:00"/>
    <s v="ESTACIONAMIENTOS JUNIN"/>
    <x v="0"/>
    <d v="2025-12-31T00:00:00"/>
    <s v="EMPLEADOS"/>
    <s v="PCES.20/03/0051/0007"/>
    <x v="0"/>
    <x v="1"/>
    <x v="36"/>
    <x v="90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25"/>
    <n v="5"/>
    <n v="0"/>
    <n v="0"/>
    <n v="0"/>
    <n v="0"/>
    <n v="0"/>
    <n v="30"/>
    <n v="30"/>
    <n v="1"/>
    <n v="0.01"/>
    <n v="0"/>
    <n v="30"/>
    <m/>
    <n v="0"/>
  </r>
  <r>
    <n v="1010399931"/>
    <x v="143"/>
    <x v="0"/>
    <s v="10399931"/>
    <d v="2023-08-01T00:00:00"/>
    <d v="2025-08-01T00:00:00"/>
    <d v="2026-08-01T00:00:00"/>
    <s v="ESTACIONAMIENTOS LIMA"/>
    <x v="0"/>
    <d v="2025-12-31T00:00:00"/>
    <s v="EMPLEADOS"/>
    <s v="PCES.20/03/0013/0005"/>
    <x v="0"/>
    <x v="0"/>
    <x v="8"/>
    <x v="91"/>
    <s v="ANFITRION(A)"/>
    <m/>
    <n v="17"/>
    <n v="12.5"/>
    <n v="29.5"/>
    <n v="30"/>
    <s v="DEBE GOZAR 17 DÍAS ANTES DEL 31/07/2026"/>
    <s v="DEBE GOZAR EN EL AÑO UN TOTAL DE 30 DÍAS ANTES DEL 31/12/2026"/>
    <n v="0"/>
    <n v="0"/>
    <n v="2"/>
    <n v="28"/>
    <n v="0"/>
    <n v="0"/>
    <n v="0"/>
    <n v="0"/>
    <n v="0"/>
    <n v="0"/>
    <n v="0"/>
    <n v="0"/>
    <n v="30"/>
    <n v="30"/>
    <n v="1"/>
    <n v="0.01"/>
    <n v="30"/>
    <n v="30"/>
    <m/>
    <n v="0"/>
  </r>
  <r>
    <n v="1010455140"/>
    <x v="144"/>
    <x v="0"/>
    <s v="10455140"/>
    <d v="2023-04-17T00:00:00"/>
    <d v="2025-04-17T00:00:00"/>
    <d v="2026-04-17T00:00:00"/>
    <s v="ESTACIONAMIENTOS LIMA"/>
    <x v="0"/>
    <d v="2025-12-31T00:00:00"/>
    <s v="EMPLEADOS"/>
    <s v="PCES.20/03/0060"/>
    <x v="0"/>
    <x v="5"/>
    <x v="11"/>
    <x v="14"/>
    <s v="ANFITRION(A)"/>
    <m/>
    <n v="8"/>
    <n v="21.166700000000006"/>
    <n v="29.166700000000006"/>
    <n v="30"/>
    <s v="DEBE GOZAR 8 DÍAS ANTES DEL 16/04/2026"/>
    <s v="DEBE GOZAR EN EL AÑO UN TOTAL DE 30 DÍAS ANTES DEL 31/12/2026"/>
    <n v="0"/>
    <n v="0"/>
    <n v="0"/>
    <n v="8"/>
    <n v="17"/>
    <n v="13"/>
    <n v="0"/>
    <n v="0"/>
    <n v="0"/>
    <n v="0"/>
    <n v="0"/>
    <n v="0"/>
    <n v="38"/>
    <n v="38"/>
    <n v="1.2666666666666666"/>
    <n v="1.2666666666666666E-2"/>
    <n v="8"/>
    <n v="30"/>
    <m/>
    <n v="0"/>
  </r>
  <r>
    <n v="1010456718"/>
    <x v="145"/>
    <x v="0"/>
    <s v="10456718"/>
    <d v="2025-09-04T00:00:00"/>
    <d v="2025-09-04T00:00:00"/>
    <d v="2026-09-04T00:00:00"/>
    <s v="ESTACIONAMIENTOS LIMA"/>
    <x v="0"/>
    <d v="2025-12-31T00:00:00"/>
    <s v="EMPLEADOS"/>
    <s v="PCES.20/03/0011/0006"/>
    <x v="0"/>
    <x v="0"/>
    <x v="3"/>
    <x v="92"/>
    <s v="ANFITRION(A)"/>
    <m/>
    <n v="0"/>
    <n v="9.75"/>
    <n v="9.7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10458497"/>
    <x v="146"/>
    <x v="0"/>
    <s v="10458497"/>
    <d v="2007-03-27T00:00:00"/>
    <d v="2025-03-27T00:00:00"/>
    <d v="2026-03-27T00:00:00"/>
    <s v="ESTACIONAMIENTOS LIMA"/>
    <x v="0"/>
    <d v="2025-12-31T00:00:00"/>
    <s v="EMPLEADOS"/>
    <s v="PCES.20/02/0025"/>
    <x v="2"/>
    <x v="7"/>
    <x v="14"/>
    <x v="93"/>
    <s v="VALET"/>
    <m/>
    <n v="4"/>
    <n v="22.833300000000008"/>
    <n v="26.833300000000008"/>
    <n v="27"/>
    <s v="DEBE GOZAR 4 DÍAS ANTES DEL 26/03/2026"/>
    <s v="DEBE GOZAR EN EL AÑO UN TOTAL DE 27 DÍAS ANTES DEL 31/12/2026"/>
    <n v="0"/>
    <n v="0"/>
    <n v="30"/>
    <n v="0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</r>
  <r>
    <n v="1010469878"/>
    <x v="147"/>
    <x v="0"/>
    <s v="10469878"/>
    <d v="2017-03-22T00:00:00"/>
    <d v="2025-03-22T00:00:00"/>
    <d v="2026-03-22T00:00:00"/>
    <s v="ESTACIONAMIENTOS LIMA"/>
    <x v="0"/>
    <d v="2025-12-31T00:00:00"/>
    <s v="EMPLEADOS"/>
    <s v="PCES.20/03/0021"/>
    <x v="0"/>
    <x v="5"/>
    <x v="17"/>
    <x v="25"/>
    <s v="ANFITRION(A)"/>
    <m/>
    <n v="1"/>
    <n v="23.25"/>
    <n v="24.25"/>
    <n v="25"/>
    <s v="DEBE GOZAR 1 DÍAS ANTES DEL 21/03/2026"/>
    <s v="DEBE GOZAR EN EL AÑO UN TOTAL DE 25 DÍAS ANTES DEL 31/12/2026"/>
    <n v="15"/>
    <n v="0"/>
    <n v="0"/>
    <n v="0"/>
    <n v="0"/>
    <n v="0"/>
    <n v="10"/>
    <n v="0"/>
    <n v="0"/>
    <n v="0"/>
    <n v="0"/>
    <n v="0"/>
    <n v="25"/>
    <n v="25"/>
    <n v="1"/>
    <n v="0.01"/>
    <n v="15"/>
    <n v="25"/>
    <m/>
    <n v="0"/>
  </r>
  <r>
    <n v="1010508934"/>
    <x v="148"/>
    <x v="0"/>
    <s v="10508934"/>
    <d v="2025-11-17T00:00:00"/>
    <d v="2025-11-17T00:00:00"/>
    <d v="2026-11-17T00:00:00"/>
    <s v="ESTACIONAMIENTOS LIMA"/>
    <x v="17"/>
    <d v="2025-12-31T00:00:00"/>
    <s v="EMPLEADOS"/>
    <s v="PCES.20/03/0049"/>
    <x v="0"/>
    <x v="3"/>
    <x v="4"/>
    <x v="5"/>
    <m/>
    <m/>
    <n v="0"/>
    <n v="3.6667000000000001"/>
    <n v="3.66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10510917"/>
    <x v="149"/>
    <x v="0"/>
    <s v="10510917"/>
    <d v="2023-07-01T00:00:00"/>
    <d v="2025-07-01T00:00:00"/>
    <d v="2026-07-01T00:00:00"/>
    <s v="ESTACIONAMIENTOS LIMA"/>
    <x v="0"/>
    <d v="2025-12-31T00:00:00"/>
    <s v="EMPLEADOS"/>
    <s v="PCES.20/03/0052/0032"/>
    <x v="0"/>
    <x v="1"/>
    <x v="27"/>
    <x v="94"/>
    <s v="ANFITRION(A)"/>
    <m/>
    <n v="13"/>
    <n v="17"/>
    <n v="30"/>
    <n v="30"/>
    <s v="DEBE GOZAR 13 DÍAS ANTES DEL 30/06/2026"/>
    <s v="DEBE GOZAR EN EL AÑO UN TOTAL DE 30 DÍAS ANTES DEL 31/12/2026"/>
    <n v="15"/>
    <n v="7"/>
    <n v="0"/>
    <n v="0"/>
    <n v="0"/>
    <n v="0"/>
    <n v="0"/>
    <n v="0"/>
    <n v="0"/>
    <n v="0"/>
    <n v="0"/>
    <n v="0"/>
    <n v="22"/>
    <n v="22"/>
    <n v="0.73333333333333328"/>
    <n v="7.3333333333333332E-3"/>
    <n v="22"/>
    <n v="22"/>
    <m/>
    <n v="8"/>
  </r>
  <r>
    <n v="1010529625"/>
    <x v="150"/>
    <x v="0"/>
    <s v="10529625"/>
    <d v="2014-03-15T00:00:00"/>
    <d v="2025-03-15T00:00:00"/>
    <d v="2026-03-15T00:00:00"/>
    <s v="ESTACIONAMIENTOS LIMA"/>
    <x v="0"/>
    <d v="2025-12-31T00:00:00"/>
    <s v="EMPLEADOS"/>
    <s v="PCES.20/03/0012/0010"/>
    <x v="0"/>
    <x v="0"/>
    <x v="3"/>
    <x v="95"/>
    <s v="ANFITRION(A)"/>
    <m/>
    <n v="5"/>
    <n v="23.833300000000008"/>
    <n v="28.833300000000008"/>
    <n v="29"/>
    <s v="DEBE GOZAR 5 DÍAS ANTES DEL 14/03/2026"/>
    <s v="DEBE GOZAR EN EL AÑO UN TOTAL DE 29 DÍAS ANTES DEL 31/12/2026"/>
    <n v="0"/>
    <n v="18"/>
    <n v="12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</r>
  <r>
    <n v="1010532345"/>
    <x v="151"/>
    <x v="0"/>
    <s v="10532345"/>
    <d v="2024-12-04T00:00:00"/>
    <d v="2025-12-04T00:00:00"/>
    <d v="2026-12-04T00:00:00"/>
    <s v="ESTACIONAMIENTOS LIMA"/>
    <x v="0"/>
    <d v="2025-12-31T00:00:00"/>
    <s v="EMPLEADOS"/>
    <s v="PCES.20/01/0003"/>
    <x v="2"/>
    <x v="7"/>
    <x v="29"/>
    <x v="96"/>
    <s v="OPERARIO DE LIMPIEZA"/>
    <m/>
    <n v="23"/>
    <n v="2.25"/>
    <n v="25.25"/>
    <n v="26"/>
    <s v="DEBE GOZAR 23 DÍAS ANTES DEL 03/12/2026"/>
    <s v="DEBE GOZAR EN EL AÑO UN TOTAL DE 26 DÍAS ANTES DEL 31/12/2026"/>
    <n v="15"/>
    <n v="0"/>
    <n v="0"/>
    <n v="0"/>
    <n v="0"/>
    <n v="0"/>
    <n v="0"/>
    <n v="0"/>
    <n v="0"/>
    <n v="0"/>
    <n v="0"/>
    <n v="0"/>
    <n v="15"/>
    <n v="15"/>
    <n v="0.57692307692307687"/>
    <n v="5.7692307692307687E-3"/>
    <n v="15"/>
    <n v="15"/>
    <m/>
    <n v="11"/>
  </r>
  <r>
    <n v="1010536010"/>
    <x v="152"/>
    <x v="0"/>
    <s v="10536010"/>
    <d v="2025-03-18T00:00:00"/>
    <d v="2025-03-18T00:00:00"/>
    <d v="2026-03-18T00:00:00"/>
    <s v="ESTACIONAMIENTOS LIMA"/>
    <x v="0"/>
    <d v="2025-12-31T00:00:00"/>
    <s v="EMPLEADOS"/>
    <s v="PCES.20/03/0004/0001"/>
    <x v="0"/>
    <x v="5"/>
    <x v="25"/>
    <x v="46"/>
    <s v="ANFITRION(A)"/>
    <m/>
    <n v="0"/>
    <n v="23.583300000000001"/>
    <n v="23.583300000000001"/>
    <n v="24"/>
    <s v="-"/>
    <s v="DEBE GOZAR EN EL AÑO UN TOTAL DE 24 DÍAS ANTES DEL 31/12/2026"/>
    <n v="0"/>
    <n v="9"/>
    <n v="15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10542011"/>
    <x v="153"/>
    <x v="2"/>
    <s v="10542011"/>
    <d v="2019-01-01T00:00:00"/>
    <d v="2026-01-01T00:00:00"/>
    <d v="2027-01-01T00:00:00"/>
    <s v="ESTACIONAMIENTOS SEDE CENTRAL"/>
    <x v="0"/>
    <d v="2025-12-31T00:00:00"/>
    <s v="EMPLEADOS"/>
    <n v="2001020400"/>
    <x v="3"/>
    <x v="16"/>
    <x v="37"/>
    <x v="97"/>
    <s v="GESTOR DE RECAUDO"/>
    <m/>
    <n v="30"/>
    <n v="0"/>
    <n v="30"/>
    <n v="30"/>
    <s v="DEBE GOZAR 30 DÍAS ANTES DEL 31/12/2026"/>
    <s v="DEBE GOZAR EN EL AÑO UN TOTAL DE 30 DÍAS ANTES DEL 31/12/2026"/>
    <n v="0"/>
    <n v="0"/>
    <n v="0"/>
    <n v="0"/>
    <n v="7"/>
    <n v="0"/>
    <n v="0"/>
    <n v="7"/>
    <n v="9"/>
    <n v="0"/>
    <n v="7"/>
    <n v="0"/>
    <n v="30"/>
    <n v="30"/>
    <n v="1"/>
    <n v="0.01"/>
    <n v="0"/>
    <n v="30"/>
    <m/>
    <n v="0"/>
  </r>
  <r>
    <n v="1010547724"/>
    <x v="154"/>
    <x v="0"/>
    <s v="10547724"/>
    <d v="2025-05-15T00:00:00"/>
    <d v="2025-05-15T00:00:00"/>
    <d v="2026-05-15T00:00:00"/>
    <s v="ESTACIONAMIENTOS LIMA"/>
    <x v="18"/>
    <d v="2025-12-31T00:00:00"/>
    <s v="EMPLEADOS"/>
    <s v="PCES.20/03/0046/0003"/>
    <x v="0"/>
    <x v="3"/>
    <x v="4"/>
    <x v="5"/>
    <m/>
    <m/>
    <n v="0"/>
    <n v="18.833300000000001"/>
    <n v="18.833300000000001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10547931"/>
    <x v="155"/>
    <x v="1"/>
    <s v="10547931"/>
    <d v="2025-10-15T00:00:00"/>
    <d v="2025-10-15T00:00:00"/>
    <d v="2026-10-15T00:00:00"/>
    <s v="ESTACIONAMIENTOS LIMA"/>
    <x v="0"/>
    <d v="2025-12-31T00:00:00"/>
    <s v="EMPLEADOS"/>
    <s v="PCES.20/03/0002/0001"/>
    <x v="0"/>
    <x v="2"/>
    <x v="20"/>
    <x v="30"/>
    <s v="SUPERVISOR VALET PARKING"/>
    <m/>
    <n v="0"/>
    <n v="6.3333000000000004"/>
    <n v="6.3333000000000004"/>
    <n v="7"/>
    <s v="-"/>
    <s v="DEBE GOZAR EN EL AÑO UN TOTAL DE 7 DÍAS ANTES DEL 31/12/2026"/>
    <n v="0"/>
    <n v="0"/>
    <n v="0"/>
    <n v="0"/>
    <n v="0"/>
    <n v="0"/>
    <n v="0"/>
    <n v="7"/>
    <n v="0"/>
    <n v="0"/>
    <n v="0"/>
    <n v="0"/>
    <n v="7"/>
    <n v="7"/>
    <n v="1"/>
    <n v="0.01"/>
    <n v="0"/>
    <n v="7"/>
    <m/>
    <n v="0"/>
  </r>
  <r>
    <n v="1010549691"/>
    <x v="156"/>
    <x v="0"/>
    <s v="10549691"/>
    <d v="2023-07-01T00:00:00"/>
    <d v="2025-07-01T00:00:00"/>
    <d v="2026-07-01T00:00:00"/>
    <s v="ESTACIONAMIENTOS LIMA"/>
    <x v="19"/>
    <d v="2025-12-31T00:00:00"/>
    <s v="EMPLEADOS"/>
    <s v="PCES.20/03/0052/0004"/>
    <x v="0"/>
    <x v="1"/>
    <x v="5"/>
    <x v="82"/>
    <s v="ANFITRION(A)"/>
    <m/>
    <n v="14"/>
    <n v="15"/>
    <n v="29"/>
    <n v="29"/>
    <s v="DEBE GOZAR 14 DÍAS ANTES DEL 30/06/2026"/>
    <s v="DEBE GOZAR EN EL AÑO UN TOTAL DE 29 DÍAS ANTES DEL 31/12/2026"/>
    <n v="0"/>
    <n v="10"/>
    <n v="0"/>
    <n v="0"/>
    <n v="19"/>
    <n v="0"/>
    <n v="0"/>
    <n v="0"/>
    <n v="0"/>
    <n v="0"/>
    <n v="0"/>
    <n v="0"/>
    <n v="29"/>
    <n v="29"/>
    <n v="1"/>
    <n v="0.01"/>
    <n v="10"/>
    <n v="29"/>
    <m/>
    <n v="0"/>
  </r>
  <r>
    <n v="1010585508"/>
    <x v="157"/>
    <x v="0"/>
    <s v="10585508"/>
    <d v="2024-10-10T00:00:00"/>
    <d v="2025-10-10T00:00:00"/>
    <d v="2026-10-10T00:00:00"/>
    <s v="ESTACIONAMIENTOS LIMA"/>
    <x v="0"/>
    <d v="2025-12-31T00:00:00"/>
    <s v="EMPLEADOS"/>
    <s v="PCES.20/03/0001/0002"/>
    <x v="0"/>
    <x v="2"/>
    <x v="12"/>
    <x v="73"/>
    <s v="VALET"/>
    <m/>
    <n v="15"/>
    <n v="7.75"/>
    <n v="22.75"/>
    <n v="23"/>
    <s v="DEBE GOZAR 15 DÍAS ANTES DEL 09/10/2026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10603744"/>
    <x v="158"/>
    <x v="0"/>
    <s v="10603744"/>
    <d v="2025-11-14T00:00:00"/>
    <d v="2025-11-14T00:00:00"/>
    <d v="2026-11-14T00:00:00"/>
    <s v="ESTACIONAMIENTOS LIMA"/>
    <x v="0"/>
    <d v="2025-12-31T00:00:00"/>
    <s v="EMPLEADOS"/>
    <s v="PCES.20/03/0049"/>
    <x v="0"/>
    <x v="0"/>
    <x v="0"/>
    <x v="98"/>
    <s v="ANFITRION(A)"/>
    <m/>
    <n v="0"/>
    <n v="3.9167000000000001"/>
    <n v="3.9167000000000001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10613997"/>
    <x v="159"/>
    <x v="1"/>
    <s v="10613997"/>
    <d v="2017-02-07T00:00:00"/>
    <d v="2025-02-07T00:00:00"/>
    <d v="2026-02-07T00:00:00"/>
    <s v="ESTACIONAMIENTOS LIMA"/>
    <x v="0"/>
    <d v="2025-12-31T00:00:00"/>
    <s v="EMPLEADOS"/>
    <n v="2003020100"/>
    <x v="0"/>
    <x v="14"/>
    <x v="34"/>
    <x v="76"/>
    <s v="SUPERVISOR OPERATIVO ZONAL"/>
    <m/>
    <n v="3"/>
    <n v="27"/>
    <n v="30"/>
    <n v="30"/>
    <s v="DEBE GOZAR 3 DÍAS ANTES DEL 06/02/2026"/>
    <s v="DEBE GOZAR EN EL AÑO UN TOTAL DE 30 DÍAS ANTES DEL 31/12/2026"/>
    <n v="0"/>
    <n v="3"/>
    <n v="0"/>
    <n v="15"/>
    <n v="0"/>
    <n v="0"/>
    <n v="0"/>
    <n v="0"/>
    <n v="0"/>
    <n v="0"/>
    <n v="0"/>
    <n v="0"/>
    <n v="18"/>
    <n v="18"/>
    <n v="0.6"/>
    <n v="6.0000000000000001E-3"/>
    <n v="18"/>
    <n v="18"/>
    <m/>
    <n v="12"/>
  </r>
  <r>
    <n v="1010628869"/>
    <x v="160"/>
    <x v="0"/>
    <s v="10628869"/>
    <d v="2025-06-05T00:00:00"/>
    <d v="2025-06-05T00:00:00"/>
    <d v="2026-06-05T00:00:00"/>
    <s v="ESTACIONAMIENTOS LIMA"/>
    <x v="0"/>
    <d v="2025-12-31T00:00:00"/>
    <s v="EMPLEADOS"/>
    <s v="PCES.20/03/0060"/>
    <x v="0"/>
    <x v="5"/>
    <x v="11"/>
    <x v="14"/>
    <s v="ANFITRION(A)"/>
    <m/>
    <n v="0"/>
    <n v="17.166699999999999"/>
    <n v="17.166699999999999"/>
    <n v="18"/>
    <s v="-"/>
    <s v="DEBE GOZAR EN EL AÑO UN TOTAL DE 18 DÍAS ANTES DEL 31/12/2026"/>
    <n v="0"/>
    <n v="0"/>
    <n v="7"/>
    <n v="0"/>
    <n v="0"/>
    <n v="9"/>
    <n v="0"/>
    <n v="0"/>
    <n v="0"/>
    <n v="0"/>
    <n v="0"/>
    <n v="0"/>
    <n v="16"/>
    <n v="16"/>
    <n v="0.88888888888888884"/>
    <n v="8.8888888888888889E-3"/>
    <n v="7"/>
    <n v="16"/>
    <m/>
    <n v="2"/>
  </r>
  <r>
    <n v="1047284380"/>
    <x v="161"/>
    <x v="2"/>
    <s v="47284380"/>
    <d v="2012-08-30T00:00:00"/>
    <d v="2025-08-30T00:00:00"/>
    <d v="2026-08-30T00:00:00"/>
    <s v="ESTACIONAMIENTOS LIMA"/>
    <x v="0"/>
    <d v="2025-12-31T00:00:00"/>
    <s v="EMPLEADOS"/>
    <n v="2003030300"/>
    <x v="1"/>
    <x v="4"/>
    <x v="7"/>
    <x v="8"/>
    <s v="OPERADOR CCTV"/>
    <m/>
    <n v="19"/>
    <n v="14.083300000000008"/>
    <n v="33.083300000000008"/>
    <n v="34"/>
    <s v="DEBE GOZAR 19 DÍAS ANTES DEL 29/08/2026"/>
    <s v="DEBE GOZAR EN EL AÑO UN TOTAL DE 34 DÍAS ANTES DEL 31/12/2026"/>
    <n v="0"/>
    <n v="0"/>
    <n v="7"/>
    <n v="7"/>
    <n v="0"/>
    <n v="0"/>
    <n v="2"/>
    <n v="11"/>
    <n v="0"/>
    <n v="3"/>
    <n v="7"/>
    <n v="0"/>
    <n v="37"/>
    <n v="37"/>
    <n v="1.088235294117647"/>
    <n v="1.088235294117647E-2"/>
    <n v="14"/>
    <n v="34"/>
    <m/>
    <n v="0"/>
  </r>
  <r>
    <n v="1010633986"/>
    <x v="162"/>
    <x v="0"/>
    <s v="10633986"/>
    <d v="2025-06-25T00:00:00"/>
    <d v="2025-06-25T00:00:00"/>
    <d v="2026-06-25T00:00:00"/>
    <s v="ESTACIONAMIENTOS LIMA"/>
    <x v="0"/>
    <d v="2025-12-31T00:00:00"/>
    <s v="EMPLEADOS"/>
    <s v="PCES.20/03/0014"/>
    <x v="0"/>
    <x v="0"/>
    <x v="6"/>
    <x v="55"/>
    <s v="ANFITRION(A)"/>
    <m/>
    <n v="0"/>
    <n v="15.5"/>
    <n v="15.5"/>
    <n v="16"/>
    <s v="-"/>
    <s v="DEBE GOZAR EN EL AÑO UN TOTAL DE 16 DÍAS ANTES DEL 31/12/2026"/>
    <n v="11"/>
    <n v="4"/>
    <n v="0"/>
    <n v="0"/>
    <n v="0"/>
    <n v="0"/>
    <n v="0"/>
    <n v="0"/>
    <n v="0"/>
    <n v="0"/>
    <n v="0"/>
    <n v="0"/>
    <n v="15"/>
    <n v="15"/>
    <n v="0.9375"/>
    <n v="9.3749999999999997E-3"/>
    <n v="15"/>
    <n v="15"/>
    <m/>
    <n v="1"/>
  </r>
  <r>
    <n v="1010634832"/>
    <x v="163"/>
    <x v="0"/>
    <s v="10634832"/>
    <d v="2013-11-21T00:00:00"/>
    <d v="2025-11-21T00:00:00"/>
    <d v="2026-11-21T00:00:00"/>
    <s v="ESTACIONAMIENTOS LIMA"/>
    <x v="0"/>
    <d v="2025-12-31T00:00:00"/>
    <s v="EMPLEADOS"/>
    <s v="PCES.20/02/0012"/>
    <x v="2"/>
    <x v="7"/>
    <x v="24"/>
    <x v="59"/>
    <s v="ANFITRION(A) V"/>
    <m/>
    <n v="22"/>
    <n v="3.3333000000000084"/>
    <n v="25.333300000000008"/>
    <n v="26"/>
    <s v="DEBE GOZAR 22 DÍAS ANTES DEL 20/11/2026"/>
    <s v="DEBE GOZAR EN EL AÑO UN TOTAL DE 26 DÍAS ANTES DEL 31/12/2026"/>
    <n v="0"/>
    <n v="0"/>
    <n v="0"/>
    <n v="0"/>
    <n v="0"/>
    <n v="30"/>
    <n v="0"/>
    <n v="0"/>
    <n v="0"/>
    <n v="0"/>
    <n v="0"/>
    <n v="0"/>
    <n v="30"/>
    <n v="30"/>
    <n v="1.1538461538461537"/>
    <n v="1.1538461538461537E-2"/>
    <n v="0"/>
    <n v="26"/>
    <m/>
    <n v="0"/>
  </r>
  <r>
    <n v="1010643952"/>
    <x v="164"/>
    <x v="0"/>
    <s v="10643952"/>
    <d v="2023-07-01T00:00:00"/>
    <d v="2025-07-01T00:00:00"/>
    <d v="2026-07-01T00:00:00"/>
    <s v="ESTACIONAMIENTOS LIMA"/>
    <x v="0"/>
    <d v="2025-12-31T00:00:00"/>
    <s v="EMPLEADOS"/>
    <s v="PCES.20/03/0051/0010"/>
    <x v="0"/>
    <x v="1"/>
    <x v="32"/>
    <x v="69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30"/>
    <n v="0"/>
    <n v="0"/>
    <n v="0"/>
    <n v="0"/>
    <n v="30"/>
    <n v="30"/>
    <n v="2"/>
    <n v="0.02"/>
    <n v="0"/>
    <n v="15"/>
    <m/>
    <n v="0"/>
  </r>
  <r>
    <n v="1010647190"/>
    <x v="165"/>
    <x v="1"/>
    <s v="10647190"/>
    <d v="2014-09-13T00:00:00"/>
    <d v="2025-09-13T00:00:00"/>
    <d v="2026-09-13T00:00:00"/>
    <s v="ESTACIONAMIENTOS LIMA"/>
    <x v="0"/>
    <d v="2025-12-31T00:00:00"/>
    <s v="EMPLEADOS"/>
    <s v="PCES.20/03/0011/0001"/>
    <x v="0"/>
    <x v="0"/>
    <x v="3"/>
    <x v="99"/>
    <s v="SUPERVISOR OPERATIVO V"/>
    <m/>
    <n v="21"/>
    <n v="9"/>
    <n v="30"/>
    <n v="30"/>
    <s v="DEBE GOZAR 21 DÍAS ANTES DEL 12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10650607"/>
    <x v="166"/>
    <x v="0"/>
    <s v="10650607"/>
    <d v="2024-02-23T00:00:00"/>
    <d v="2025-02-23T00:00:00"/>
    <d v="2026-02-23T00:00:00"/>
    <s v="ESTACIONAMIENTOS LIMA"/>
    <x v="0"/>
    <d v="2025-12-31T00:00:00"/>
    <s v="EMPLEADOS"/>
    <s v="PCES.20/03/0021"/>
    <x v="0"/>
    <x v="5"/>
    <x v="17"/>
    <x v="25"/>
    <s v="ANFITRION(A)"/>
    <m/>
    <n v="0"/>
    <n v="25.666699999999999"/>
    <n v="25.666699999999999"/>
    <n v="26"/>
    <s v="-"/>
    <s v="DEBE GOZAR EN EL AÑO UN TOTAL DE 26 DÍAS ANTES DEL 31/12/2026"/>
    <n v="15"/>
    <n v="0"/>
    <n v="0"/>
    <n v="0"/>
    <n v="0"/>
    <n v="0"/>
    <n v="0"/>
    <n v="5"/>
    <n v="6"/>
    <n v="0"/>
    <n v="0"/>
    <n v="0"/>
    <n v="26"/>
    <n v="26"/>
    <n v="1"/>
    <n v="0.01"/>
    <n v="15"/>
    <n v="26"/>
    <m/>
    <n v="0"/>
  </r>
  <r>
    <n v="1010651608"/>
    <x v="167"/>
    <x v="0"/>
    <s v="10651608"/>
    <d v="2023-07-01T00:00:00"/>
    <d v="2025-07-01T00:00:00"/>
    <d v="2026-07-01T00:00:00"/>
    <s v="ESTACIONAMIENTOS LIMA"/>
    <x v="0"/>
    <d v="2025-12-31T00:00:00"/>
    <s v="EMPLEADOS"/>
    <s v="PCES.20/03/0052/0048"/>
    <x v="0"/>
    <x v="1"/>
    <x v="5"/>
    <x v="58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5"/>
    <n v="0"/>
    <n v="0"/>
    <n v="0"/>
    <n v="0"/>
    <n v="0"/>
    <n v="0"/>
    <n v="15"/>
    <n v="15"/>
    <n v="0.5"/>
    <n v="5.0000000000000001E-3"/>
    <n v="0"/>
    <n v="15"/>
    <m/>
    <n v="15"/>
  </r>
  <r>
    <n v="1010659108"/>
    <x v="168"/>
    <x v="0"/>
    <s v="10659108"/>
    <d v="2022-03-22T00:00:00"/>
    <d v="2025-03-22T00:00:00"/>
    <d v="2026-03-22T00:00:00"/>
    <s v="ESTACIONAMIENTOS LIMA"/>
    <x v="1"/>
    <d v="2025-12-31T00:00:00"/>
    <s v="EMPLEADOS"/>
    <s v="PCES.20/02/0020"/>
    <x v="2"/>
    <x v="3"/>
    <x v="4"/>
    <x v="5"/>
    <m/>
    <m/>
    <n v="0"/>
    <n v="23.25"/>
    <n v="23.2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10668664"/>
    <x v="169"/>
    <x v="0"/>
    <s v="10668664"/>
    <d v="2025-06-01T00:00:00"/>
    <d v="2025-06-01T00:00:00"/>
    <d v="2026-06-01T00:00:00"/>
    <s v="ESTACIONAMIENTOS LIMA"/>
    <x v="0"/>
    <d v="2025-12-31T00:00:00"/>
    <s v="EMPLEADOS"/>
    <s v="PCES.20/03/0013/0009"/>
    <x v="0"/>
    <x v="0"/>
    <x v="0"/>
    <x v="66"/>
    <s v="ANFITRION(A)"/>
    <m/>
    <n v="0"/>
    <n v="17.5"/>
    <n v="17.5"/>
    <n v="18"/>
    <s v="-"/>
    <s v="DEBE GOZAR EN EL AÑO UN TOTAL DE 18 DÍAS ANTES DEL 31/12/2026"/>
    <n v="0"/>
    <n v="0"/>
    <n v="0"/>
    <n v="2"/>
    <n v="16"/>
    <n v="0"/>
    <n v="0"/>
    <n v="0"/>
    <n v="0"/>
    <n v="0"/>
    <n v="0"/>
    <n v="0"/>
    <n v="18"/>
    <n v="18"/>
    <n v="1"/>
    <n v="0.01"/>
    <n v="2"/>
    <n v="18"/>
    <m/>
    <n v="0"/>
  </r>
  <r>
    <n v="1010672919"/>
    <x v="170"/>
    <x v="1"/>
    <s v="10672919"/>
    <d v="2022-04-29T00:00:00"/>
    <d v="2025-04-29T00:00:00"/>
    <d v="2026-04-29T00:00:00"/>
    <s v="ESTACIONAMIENTOS LIMA"/>
    <x v="0"/>
    <d v="2025-12-31T00:00:00"/>
    <s v="EMPLEADOS"/>
    <s v="PCES.20/03/0009/0001"/>
    <x v="0"/>
    <x v="2"/>
    <x v="12"/>
    <x v="100"/>
    <s v="SUPERVISOR OPERATIVO"/>
    <m/>
    <n v="9"/>
    <n v="20.166700000000006"/>
    <n v="29.166700000000006"/>
    <n v="30"/>
    <s v="DEBE GOZAR 9 DÍAS ANTES DEL 28/04/2026"/>
    <s v="DEBE GOZAR EN EL AÑO UN TOTAL DE 30 DÍAS ANTES DEL 31/12/2026"/>
    <n v="0"/>
    <n v="0"/>
    <n v="0"/>
    <n v="12"/>
    <n v="18"/>
    <n v="0"/>
    <n v="0"/>
    <n v="0"/>
    <n v="0"/>
    <n v="0"/>
    <n v="0"/>
    <n v="0"/>
    <n v="30"/>
    <n v="30"/>
    <n v="1"/>
    <n v="0.01"/>
    <n v="12"/>
    <n v="30"/>
    <m/>
    <n v="0"/>
  </r>
  <r>
    <n v="1010675585"/>
    <x v="171"/>
    <x v="0"/>
    <s v="10675585"/>
    <d v="2010-11-15T00:00:00"/>
    <d v="2025-11-15T00:00:00"/>
    <d v="2026-11-15T00:00:00"/>
    <s v="ESTACIONAMIENTOS LIMA"/>
    <x v="0"/>
    <d v="2025-12-31T00:00:00"/>
    <s v="EMPLEADOS"/>
    <s v="PCES.20/02/0015"/>
    <x v="2"/>
    <x v="7"/>
    <x v="29"/>
    <x v="101"/>
    <s v="ANFITRION(A)"/>
    <n v="18"/>
    <n v="30"/>
    <n v="3.8333000000000084"/>
    <n v="51.833300000000008"/>
    <n v="52"/>
    <s v="DEBE GOZAR 30 DÍAS ANTES DEL 14/11/2026"/>
    <s v="DEBE GOZAR EN EL AÑO UN TOTAL DE 52 DÍAS ANTES DEL 31/12/2026"/>
    <n v="31"/>
    <n v="9"/>
    <n v="0"/>
    <n v="0"/>
    <n v="0"/>
    <n v="0"/>
    <n v="15"/>
    <n v="0"/>
    <n v="0"/>
    <n v="0"/>
    <n v="0"/>
    <n v="0"/>
    <n v="55"/>
    <n v="55"/>
    <n v="1.0576923076923077"/>
    <n v="1.0576923076923078E-2"/>
    <n v="40"/>
    <n v="52"/>
    <m/>
    <n v="0"/>
  </r>
  <r>
    <n v="1010689609"/>
    <x v="172"/>
    <x v="0"/>
    <s v="10689609"/>
    <d v="2023-07-01T00:00:00"/>
    <d v="2025-07-01T00:00:00"/>
    <d v="2026-07-01T00:00:00"/>
    <s v="ESTACIONAMIENTOS LIMA"/>
    <x v="0"/>
    <d v="2025-12-31T00:00:00"/>
    <s v="EMPLEADOS"/>
    <s v="PCES.20/03/0052/0047"/>
    <x v="0"/>
    <x v="1"/>
    <x v="5"/>
    <x v="102"/>
    <s v="ANFITRION(A)"/>
    <m/>
    <n v="15"/>
    <n v="15"/>
    <n v="30"/>
    <n v="30"/>
    <s v="DEBE GOZAR 15 DÍAS ANTES DEL 30/06/2026"/>
    <s v="DEBE GOZAR EN EL AÑO UN TOTAL DE 30 DÍAS ANTES DEL 31/12/2026"/>
    <n v="0"/>
    <n v="6"/>
    <n v="0"/>
    <n v="0"/>
    <n v="8"/>
    <n v="7"/>
    <n v="0"/>
    <n v="0"/>
    <n v="0"/>
    <n v="0"/>
    <n v="0"/>
    <n v="0"/>
    <n v="21"/>
    <n v="21"/>
    <n v="0.7"/>
    <n v="6.9999999999999993E-3"/>
    <n v="6"/>
    <n v="21"/>
    <m/>
    <n v="9"/>
  </r>
  <r>
    <n v="1010695513"/>
    <x v="173"/>
    <x v="0"/>
    <s v="10695513"/>
    <d v="2024-04-29T00:00:00"/>
    <d v="2025-04-29T00:00:00"/>
    <d v="2026-04-29T00:00:00"/>
    <s v="ESTACIONAMIENTOS LIMA"/>
    <x v="20"/>
    <d v="2025-12-31T00:00:00"/>
    <s v="EMPLEADOS"/>
    <s v="PCES.20/03/0044"/>
    <x v="0"/>
    <x v="3"/>
    <x v="4"/>
    <x v="5"/>
    <m/>
    <m/>
    <n v="0"/>
    <n v="9.1666999999999987"/>
    <n v="9.1666999999999987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10705014"/>
    <x v="174"/>
    <x v="1"/>
    <s v="10705014"/>
    <d v="2023-07-01T00:00:00"/>
    <d v="2025-07-01T00:00:00"/>
    <d v="2026-07-01T00:00:00"/>
    <s v="ESTACIONAMIENTOS LIMA"/>
    <x v="15"/>
    <d v="2025-12-31T00:00:00"/>
    <s v="EMPLEADOS"/>
    <s v="PCES.20/03/0012/0005"/>
    <x v="0"/>
    <x v="0"/>
    <x v="6"/>
    <x v="11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14"/>
    <n v="16"/>
    <n v="0"/>
    <n v="0"/>
    <n v="0"/>
    <n v="0"/>
    <n v="0"/>
    <n v="0"/>
    <n v="0"/>
    <n v="0"/>
    <n v="30"/>
    <n v="30"/>
    <n v="1"/>
    <n v="0.01"/>
    <n v="30"/>
    <n v="30"/>
    <m/>
    <n v="0"/>
  </r>
  <r>
    <n v="1010722681"/>
    <x v="175"/>
    <x v="0"/>
    <s v="10722681"/>
    <d v="2025-09-03T00:00:00"/>
    <d v="2025-09-03T00:00:00"/>
    <d v="2026-09-03T00:00:00"/>
    <s v="ESTACIONAMIENTOS LIMA"/>
    <x v="0"/>
    <d v="2025-12-31T00:00:00"/>
    <s v="EMPLEADOS"/>
    <s v="PCES.20/03/0009/0001"/>
    <x v="0"/>
    <x v="2"/>
    <x v="12"/>
    <x v="100"/>
    <s v="ANFITRION(A)"/>
    <m/>
    <n v="0"/>
    <n v="9.8332999999999995"/>
    <n v="9.8332999999999995"/>
    <n v="10"/>
    <s v="-"/>
    <s v="DEBE GOZAR EN EL AÑO UN TOTAL DE 10 DÍAS ANTES DEL 31/12/2026"/>
    <n v="0"/>
    <n v="5"/>
    <n v="5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40067456"/>
    <x v="176"/>
    <x v="2"/>
    <s v="40067456"/>
    <d v="2014-03-17T00:00:00"/>
    <d v="2025-03-17T00:00:00"/>
    <d v="2026-03-17T00:00:00"/>
    <s v="ESTACIONAMIENTOS SEDE CENTRAL"/>
    <x v="0"/>
    <d v="2025-12-31T00:00:00"/>
    <s v="GERENTES"/>
    <n v="2002010100"/>
    <x v="5"/>
    <x v="10"/>
    <x v="38"/>
    <x v="103"/>
    <s v="GERENTE COMERCIAL Y DESARROLLO"/>
    <m/>
    <n v="0"/>
    <n v="20.666699999999992"/>
    <n v="20.666699999999992"/>
    <n v="21"/>
    <s v="-"/>
    <s v="DEBE GOZAR EN EL AÑO UN TOTAL DE 21 DÍAS ANTES DEL 31/12/2026"/>
    <n v="4"/>
    <n v="2"/>
    <n v="0"/>
    <n v="0"/>
    <n v="1"/>
    <n v="0"/>
    <n v="2"/>
    <n v="0"/>
    <n v="1"/>
    <n v="7"/>
    <n v="0"/>
    <n v="1"/>
    <n v="18"/>
    <n v="18"/>
    <n v="0.8571428571428571"/>
    <n v="8.5714285714285701E-3"/>
    <n v="6"/>
    <n v="18"/>
    <m/>
    <n v="3"/>
  </r>
  <r>
    <n v="1010730000"/>
    <x v="177"/>
    <x v="0"/>
    <s v="10730000"/>
    <d v="2008-09-02T00:00:00"/>
    <d v="2025-09-02T00:00:00"/>
    <d v="2026-09-02T00:00:00"/>
    <s v="ESTACIONAMIENTOS LIMA"/>
    <x v="0"/>
    <d v="2025-12-31T00:00:00"/>
    <s v="EMPLEADOS"/>
    <s v="PCES.20/03/0054"/>
    <x v="0"/>
    <x v="5"/>
    <x v="11"/>
    <x v="104"/>
    <s v="ANFITRION(A)"/>
    <m/>
    <n v="17"/>
    <n v="9.9166999999999916"/>
    <n v="26.916699999999992"/>
    <n v="27"/>
    <s v="DEBE GOZAR 17 DÍAS ANTES DEL 01/09/2026"/>
    <s v="DEBE GOZAR EN EL AÑO UN TOTAL DE 27 DÍAS ANTES DEL 31/12/2026"/>
    <n v="0"/>
    <n v="0"/>
    <n v="1"/>
    <n v="0"/>
    <n v="0"/>
    <n v="30"/>
    <n v="0"/>
    <n v="0"/>
    <n v="0"/>
    <n v="0"/>
    <n v="0"/>
    <n v="0"/>
    <n v="31"/>
    <n v="31"/>
    <n v="1.1481481481481481"/>
    <n v="1.1481481481481481E-2"/>
    <n v="1"/>
    <n v="27"/>
    <m/>
    <n v="0"/>
  </r>
  <r>
    <n v="1010739648"/>
    <x v="178"/>
    <x v="2"/>
    <s v="10739648"/>
    <d v="2013-12-02T00:00:00"/>
    <d v="2025-12-02T00:00:00"/>
    <d v="2026-12-02T00:00:00"/>
    <s v="ESTACIONAMIENTOS LIMA"/>
    <x v="0"/>
    <d v="2025-12-31T00:00:00"/>
    <s v="EMPLEADOS"/>
    <s v="PCES.20/03/0060"/>
    <x v="6"/>
    <x v="5"/>
    <x v="11"/>
    <x v="14"/>
    <s v="TECNICO ELECTRONICO LAP"/>
    <m/>
    <n v="26"/>
    <n v="2.4166999999999916"/>
    <n v="28.416699999999992"/>
    <n v="29"/>
    <s v="DEBE GOZAR 26 DÍAS ANTES DEL 01/12/2026"/>
    <s v="DEBE GOZAR EN EL AÑO UN TOTAL DE 29 DÍAS ANTES DEL 31/12/2026"/>
    <n v="0"/>
    <n v="0"/>
    <n v="0"/>
    <n v="0"/>
    <n v="0"/>
    <n v="0"/>
    <n v="0"/>
    <n v="0"/>
    <n v="0"/>
    <n v="30"/>
    <n v="0"/>
    <n v="0"/>
    <n v="30"/>
    <n v="30"/>
    <n v="1.0344827586206897"/>
    <n v="1.0344827586206896E-2"/>
    <n v="0"/>
    <n v="29"/>
    <m/>
    <n v="0"/>
  </r>
  <r>
    <n v="1010749332"/>
    <x v="179"/>
    <x v="1"/>
    <s v="10749332"/>
    <d v="2014-08-16T00:00:00"/>
    <d v="2025-08-16T00:00:00"/>
    <d v="2026-08-16T00:00:00"/>
    <s v="ESTACIONAMIENTOS LIMA"/>
    <x v="0"/>
    <d v="2025-12-31T00:00:00"/>
    <s v="EMPLEADOS"/>
    <s v="PCES.20/03/0044"/>
    <x v="0"/>
    <x v="5"/>
    <x v="28"/>
    <x v="50"/>
    <s v="SUPERVISOR OPERATIVO"/>
    <m/>
    <n v="7"/>
    <n v="11.25"/>
    <n v="18.25"/>
    <n v="19"/>
    <s v="DEBE GOZAR 7 DÍAS ANTES DEL 15/08/2026"/>
    <s v="DEBE GOZAR EN EL AÑO UN TOTAL DE 19 DÍAS ANTES DEL 31/12/2026"/>
    <n v="0"/>
    <n v="0"/>
    <n v="0"/>
    <n v="0"/>
    <n v="31"/>
    <n v="0"/>
    <n v="0"/>
    <n v="0"/>
    <n v="0"/>
    <n v="0"/>
    <n v="0"/>
    <n v="0"/>
    <n v="31"/>
    <n v="31"/>
    <n v="1.631578947368421"/>
    <n v="1.6315789473684211E-2"/>
    <n v="0"/>
    <n v="19"/>
    <m/>
    <n v="0"/>
  </r>
  <r>
    <n v="1010762812"/>
    <x v="180"/>
    <x v="2"/>
    <s v="10762812"/>
    <d v="2025-08-29T00:00:00"/>
    <d v="2025-08-29T00:00:00"/>
    <d v="2026-08-29T00:00:00"/>
    <s v="ESTACIONAMIENTOS LIMA"/>
    <x v="0"/>
    <d v="2025-12-31T00:00:00"/>
    <s v="EMPLEADOS"/>
    <n v="2003020100"/>
    <x v="0"/>
    <x v="6"/>
    <x v="10"/>
    <x v="13"/>
    <s v="ADMINISTRADOR DE NEGOCIO"/>
    <m/>
    <n v="0"/>
    <n v="10.166700000000001"/>
    <n v="10.166700000000001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10766329"/>
    <x v="181"/>
    <x v="2"/>
    <s v="10766329"/>
    <d v="2011-09-01T00:00:00"/>
    <d v="2025-09-01T00:00:00"/>
    <d v="2026-09-01T00:00:00"/>
    <s v="ESTACIONAMIENTOS SEDE CENTRAL"/>
    <x v="0"/>
    <d v="2025-12-31T00:00:00"/>
    <s v="EMPLEADOS"/>
    <n v="2003030200"/>
    <x v="6"/>
    <x v="4"/>
    <x v="7"/>
    <x v="57"/>
    <s v="TECNICO ELECTRONICO"/>
    <m/>
    <n v="16"/>
    <n v="10"/>
    <n v="26"/>
    <n v="26"/>
    <s v="DEBE GOZAR 16 DÍAS ANTES DEL 31/08/2026"/>
    <s v="DEBE GOZAR EN EL AÑO UN TOTAL DE 26 DÍAS ANTES DEL 31/12/2026"/>
    <n v="0"/>
    <n v="0"/>
    <n v="8"/>
    <n v="0"/>
    <n v="0"/>
    <n v="13"/>
    <n v="0"/>
    <n v="0"/>
    <n v="0"/>
    <n v="0"/>
    <n v="0"/>
    <n v="9"/>
    <n v="30"/>
    <n v="30"/>
    <n v="1.1538461538461537"/>
    <n v="1.1538461538461537E-2"/>
    <n v="8"/>
    <n v="26"/>
    <m/>
    <n v="0"/>
  </r>
  <r>
    <n v="1010788357"/>
    <x v="182"/>
    <x v="0"/>
    <s v="10788357"/>
    <d v="2018-07-09T00:00:00"/>
    <d v="2025-07-09T00:00:00"/>
    <d v="2026-07-09T00:00:00"/>
    <s v="ESTACIONAMIENTOS LIMA"/>
    <x v="0"/>
    <d v="2025-12-31T00:00:00"/>
    <s v="EMPLEADOS"/>
    <s v="PCES.20/03/0022"/>
    <x v="0"/>
    <x v="0"/>
    <x v="3"/>
    <x v="26"/>
    <s v="ANFITRION(A)"/>
    <m/>
    <n v="15"/>
    <n v="14.333300000000008"/>
    <n v="29.333300000000008"/>
    <n v="30"/>
    <s v="DEBE GOZAR 15 DÍAS ANTES DEL 08/07/2026"/>
    <s v="DEBE GOZAR EN EL AÑO UN TOTAL DE 30 DÍAS ANTES DEL 31/12/2026"/>
    <n v="5"/>
    <n v="15"/>
    <n v="0"/>
    <n v="0"/>
    <n v="0"/>
    <n v="0"/>
    <n v="0"/>
    <n v="0"/>
    <n v="0"/>
    <n v="0"/>
    <n v="0"/>
    <n v="0"/>
    <n v="20"/>
    <n v="20"/>
    <n v="0.66666666666666663"/>
    <n v="6.6666666666666662E-3"/>
    <n v="20"/>
    <n v="20"/>
    <m/>
    <n v="10"/>
  </r>
  <r>
    <n v="1010796626"/>
    <x v="183"/>
    <x v="0"/>
    <s v="10796626"/>
    <d v="2025-06-13T00:00:00"/>
    <d v="2025-06-13T00:00:00"/>
    <d v="2026-06-13T00:00:00"/>
    <s v="ESTACIONAMIENTOS LIMA"/>
    <x v="0"/>
    <d v="2025-12-31T00:00:00"/>
    <s v="EMPLEADOS"/>
    <s v="PCES.20/03/0021"/>
    <x v="0"/>
    <x v="5"/>
    <x v="17"/>
    <x v="25"/>
    <s v="ANFITRION(A)"/>
    <m/>
    <n v="0"/>
    <n v="16.5"/>
    <n v="16.5"/>
    <n v="17"/>
    <s v="-"/>
    <s v="DEBE GOZAR EN EL AÑO UN TOTAL DE 17 DÍAS ANTES DEL 31/12/2026"/>
    <n v="0"/>
    <n v="0"/>
    <n v="0"/>
    <n v="15"/>
    <n v="2"/>
    <n v="0"/>
    <n v="0"/>
    <n v="0"/>
    <n v="0"/>
    <n v="0"/>
    <n v="0"/>
    <n v="0"/>
    <n v="17"/>
    <n v="17"/>
    <n v="1"/>
    <n v="0.01"/>
    <n v="15"/>
    <n v="17"/>
    <m/>
    <n v="0"/>
  </r>
  <r>
    <n v="1010810239"/>
    <x v="184"/>
    <x v="1"/>
    <s v="10810239"/>
    <d v="2015-05-28T00:00:00"/>
    <d v="2025-05-28T00:00:00"/>
    <d v="2026-05-28T00:00:00"/>
    <s v="ESTACIONAMIENTOS LIMA"/>
    <x v="0"/>
    <d v="2025-12-31T00:00:00"/>
    <s v="EMPLEADOS"/>
    <s v="PCES.20/03/0025"/>
    <x v="0"/>
    <x v="5"/>
    <x v="18"/>
    <x v="105"/>
    <s v="SUPERVISOR OPERATIVO"/>
    <m/>
    <n v="12"/>
    <n v="17.75"/>
    <n v="29.75"/>
    <n v="30"/>
    <s v="DEBE GOZAR 12 DÍAS ANTES DEL 27/05/2026"/>
    <s v="DEBE GOZAR EN EL AÑO UN TOTAL DE 30 DÍAS ANTES DEL 31/12/2026"/>
    <n v="0"/>
    <n v="0"/>
    <n v="0"/>
    <n v="0"/>
    <n v="12"/>
    <n v="0"/>
    <n v="0"/>
    <n v="0"/>
    <n v="0"/>
    <n v="0"/>
    <n v="0"/>
    <n v="0"/>
    <n v="12"/>
    <n v="12"/>
    <n v="0.4"/>
    <n v="4.0000000000000001E-3"/>
    <n v="0"/>
    <n v="12"/>
    <m/>
    <n v="18"/>
  </r>
  <r>
    <n v="1010812293"/>
    <x v="185"/>
    <x v="0"/>
    <s v="10812293"/>
    <d v="2025-11-08T00:00:00"/>
    <d v="2025-11-08T00:00:00"/>
    <d v="2026-11-08T00:00:00"/>
    <s v="ESTACIONAMIENTOS LIMA"/>
    <x v="0"/>
    <d v="2025-12-31T00:00:00"/>
    <s v="PART TIME"/>
    <s v="PCES.20/03/0052/0060"/>
    <x v="0"/>
    <x v="1"/>
    <x v="5"/>
    <x v="106"/>
    <s v="ANFITRION(A) PT"/>
    <m/>
    <n v="0"/>
    <n v="0.88329999999999997"/>
    <n v="0.88329999999999997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</r>
  <r>
    <n v="1010861900"/>
    <x v="186"/>
    <x v="0"/>
    <s v="10861900"/>
    <d v="2024-04-04T00:00:00"/>
    <d v="2025-04-04T00:00:00"/>
    <d v="2026-04-04T00:00:00"/>
    <s v="ESTACIONAMIENTOS LIMA"/>
    <x v="0"/>
    <d v="2025-12-31T00:00:00"/>
    <s v="EMPLEADOS"/>
    <s v="PCES.20/03/0013/0012"/>
    <x v="0"/>
    <x v="0"/>
    <x v="0"/>
    <x v="107"/>
    <s v="ANFITRION(A)"/>
    <m/>
    <n v="7"/>
    <n v="22.25"/>
    <n v="29.25"/>
    <n v="30"/>
    <s v="DEBE GOZAR 7 DÍAS ANTES DEL 03/04/2026"/>
    <s v="DEBE GOZAR EN EL AÑO UN TOTAL DE 30 DÍAS ANTES DEL 31/12/2026"/>
    <n v="0"/>
    <n v="8"/>
    <n v="0"/>
    <n v="0"/>
    <n v="0"/>
    <n v="0"/>
    <n v="0"/>
    <n v="0"/>
    <n v="0"/>
    <n v="0"/>
    <n v="0"/>
    <n v="0"/>
    <n v="8"/>
    <n v="8"/>
    <n v="0.26666666666666666"/>
    <n v="2.6666666666666666E-3"/>
    <n v="8"/>
    <n v="8"/>
    <m/>
    <n v="22"/>
  </r>
  <r>
    <n v="1010862568"/>
    <x v="187"/>
    <x v="0"/>
    <s v="10862568"/>
    <d v="2025-10-15T00:00:00"/>
    <d v="2025-10-15T00:00:00"/>
    <d v="2026-10-15T00:00:00"/>
    <s v="ESTACIONAMIENTOS LIMA"/>
    <x v="0"/>
    <d v="2025-12-31T00:00:00"/>
    <s v="EMPLEADOS"/>
    <s v="PCES.20/03/0013/0006"/>
    <x v="0"/>
    <x v="0"/>
    <x v="6"/>
    <x v="108"/>
    <s v="ANFITRION(A)"/>
    <m/>
    <n v="0"/>
    <n v="6.3333000000000004"/>
    <n v="6.3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10867429"/>
    <x v="188"/>
    <x v="0"/>
    <s v="10867429"/>
    <d v="2023-04-11T00:00:00"/>
    <d v="2025-04-11T00:00:00"/>
    <d v="2026-04-11T00:00:00"/>
    <s v="ESTACIONAMIENTOS LIMA"/>
    <x v="0"/>
    <d v="2025-12-31T00:00:00"/>
    <s v="EMPLEADOS"/>
    <s v="PCES.20/02/0040"/>
    <x v="2"/>
    <x v="7"/>
    <x v="24"/>
    <x v="45"/>
    <s v="ANFITRION(A)"/>
    <m/>
    <n v="0"/>
    <n v="19.666700000000006"/>
    <n v="19.666700000000006"/>
    <n v="20"/>
    <s v="-"/>
    <s v="DEBE GOZAR EN EL AÑO UN TOTAL DE 20 DÍAS ANTES DEL 31/12/2026"/>
    <n v="0"/>
    <n v="0"/>
    <n v="0"/>
    <n v="0"/>
    <n v="30"/>
    <n v="0"/>
    <n v="0"/>
    <n v="0"/>
    <n v="0"/>
    <n v="0"/>
    <n v="0"/>
    <n v="0"/>
    <n v="30"/>
    <n v="30"/>
    <n v="1.5"/>
    <n v="1.4999999999999999E-2"/>
    <n v="0"/>
    <n v="20"/>
    <m/>
    <n v="0"/>
  </r>
  <r>
    <n v="1016425245"/>
    <x v="189"/>
    <x v="0"/>
    <s v="16425245"/>
    <d v="2023-07-01T00:00:00"/>
    <d v="2025-07-01T00:00:00"/>
    <d v="2026-07-01T00:00:00"/>
    <s v="ESTACIONAMIENTOS CHICLAYO"/>
    <x v="0"/>
    <d v="2025-12-31T00:00:00"/>
    <s v="EMPLEADOS"/>
    <s v="PCES.20/03/0053/0004"/>
    <x v="0"/>
    <x v="2"/>
    <x v="39"/>
    <x v="109"/>
    <s v="ANFITRION(A)"/>
    <m/>
    <n v="15"/>
    <n v="15"/>
    <n v="30"/>
    <n v="30"/>
    <s v="DEBE GOZAR 15 DÍAS ANTES DEL 30/06/2026"/>
    <s v="DEBE GOZAR EN EL AÑO UN TOTAL DE 30 DÍAS ANTES DEL 31/12/2026"/>
    <n v="0"/>
    <n v="6"/>
    <n v="1"/>
    <n v="0"/>
    <n v="7"/>
    <n v="0"/>
    <n v="7"/>
    <n v="0"/>
    <n v="0"/>
    <n v="9"/>
    <n v="0"/>
    <n v="0"/>
    <n v="30"/>
    <n v="30"/>
    <n v="1"/>
    <n v="0.01"/>
    <n v="7"/>
    <n v="30"/>
    <m/>
    <n v="0"/>
  </r>
  <r>
    <n v="1016543113"/>
    <x v="190"/>
    <x v="0"/>
    <s v="16543113"/>
    <d v="2009-03-14T00:00:00"/>
    <d v="2025-03-14T00:00:00"/>
    <d v="2026-03-14T00:00:00"/>
    <s v="ESTACIONAMIENTOS LIMA"/>
    <x v="0"/>
    <d v="2025-12-31T00:00:00"/>
    <s v="EMPLEADOS"/>
    <s v="PCES.20/02/0029"/>
    <x v="2"/>
    <x v="7"/>
    <x v="19"/>
    <x v="110"/>
    <s v="ANFITRION(A)"/>
    <m/>
    <n v="0"/>
    <n v="5.9166999999999916"/>
    <n v="5.9166999999999916"/>
    <n v="6"/>
    <s v="-"/>
    <s v="DEBE GOZAR EN EL AÑO UN TOTAL DE 6 DÍAS ANTES DEL 31/12/2026"/>
    <n v="0"/>
    <n v="6"/>
    <n v="14"/>
    <n v="0"/>
    <n v="0"/>
    <n v="0"/>
    <n v="0"/>
    <n v="0"/>
    <n v="0"/>
    <n v="0"/>
    <n v="0"/>
    <n v="0"/>
    <n v="20"/>
    <n v="20"/>
    <n v="3.3333333333333335"/>
    <n v="3.3333333333333333E-2"/>
    <n v="20"/>
    <n v="6"/>
    <m/>
    <n v="0"/>
  </r>
  <r>
    <n v="1016686591"/>
    <x v="191"/>
    <x v="0"/>
    <s v="16686591"/>
    <d v="2024-03-18T00:00:00"/>
    <d v="2025-03-18T00:00:00"/>
    <d v="2026-03-18T00:00:00"/>
    <s v="ESTACIONAMIENTOS LIMA"/>
    <x v="0"/>
    <d v="2025-12-31T00:00:00"/>
    <s v="EMPLEADOS"/>
    <s v="PCES.20/03/0039/0001"/>
    <x v="0"/>
    <x v="5"/>
    <x v="18"/>
    <x v="111"/>
    <s v="OPERARIO DE LIMPIEZA"/>
    <m/>
    <n v="4"/>
    <n v="23.583300000000001"/>
    <n v="27.583300000000001"/>
    <n v="28"/>
    <s v="DEBE GOZAR 4 DÍAS ANTES DEL 17/03/2026"/>
    <s v="DEBE GOZAR EN EL AÑO UN TOTAL DE 28 DÍAS ANTES DEL 31/12/2026"/>
    <n v="0"/>
    <n v="2"/>
    <n v="2"/>
    <n v="0"/>
    <n v="0"/>
    <n v="0"/>
    <n v="0"/>
    <n v="0"/>
    <n v="0"/>
    <n v="0"/>
    <n v="0"/>
    <n v="0"/>
    <n v="4"/>
    <n v="4"/>
    <n v="0.14285714285714285"/>
    <n v="1.4285714285714286E-3"/>
    <n v="4"/>
    <n v="4"/>
    <m/>
    <n v="24"/>
  </r>
  <r>
    <n v="1016750470"/>
    <x v="192"/>
    <x v="0"/>
    <s v="16750470"/>
    <d v="2024-04-11T00:00:00"/>
    <d v="2025-04-11T00:00:00"/>
    <d v="2026-04-11T00:00:00"/>
    <s v="ESTACIONAMIENTOS CHICLAYO"/>
    <x v="0"/>
    <d v="2025-12-31T00:00:00"/>
    <s v="EMPLEADOS"/>
    <s v="PCES.20/03/0051/0003"/>
    <x v="0"/>
    <x v="1"/>
    <x v="40"/>
    <x v="112"/>
    <s v="ANFITRION(A) V"/>
    <m/>
    <n v="8"/>
    <n v="21.666699999999999"/>
    <n v="29.666699999999999"/>
    <n v="30"/>
    <s v="DEBE GOZAR 8 DÍAS ANTES DEL 10/04/2026"/>
    <s v="DEBE GOZAR EN EL AÑO UN TOTAL DE 30 DÍAS ANTES DEL 31/12/2026"/>
    <n v="0"/>
    <n v="15"/>
    <n v="0"/>
    <n v="0"/>
    <n v="0"/>
    <n v="0"/>
    <n v="0"/>
    <n v="0"/>
    <n v="15"/>
    <n v="0"/>
    <n v="0"/>
    <n v="0"/>
    <n v="30"/>
    <n v="30"/>
    <n v="1"/>
    <n v="0.01"/>
    <n v="15"/>
    <n v="30"/>
    <m/>
    <n v="0"/>
  </r>
  <r>
    <n v="1016762724"/>
    <x v="193"/>
    <x v="0"/>
    <s v="16762724"/>
    <d v="2016-04-14T00:00:00"/>
    <d v="2025-04-14T00:00:00"/>
    <d v="2026-04-14T00:00:00"/>
    <s v="ESTACIONAMIENTOS LIMA"/>
    <x v="0"/>
    <d v="2025-12-31T00:00:00"/>
    <s v="EMPLEADOS"/>
    <s v="PCES.20/03/0011/0006"/>
    <x v="0"/>
    <x v="0"/>
    <x v="3"/>
    <x v="92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16788662"/>
    <x v="194"/>
    <x v="0"/>
    <s v="16788662"/>
    <d v="2014-11-25T00:00:00"/>
    <d v="2025-11-25T00:00:00"/>
    <d v="2026-11-25T00:00:00"/>
    <s v="ESTACIONAMIENTOS LIMA"/>
    <x v="0"/>
    <d v="2025-12-31T00:00:00"/>
    <s v="EMPLEADOS"/>
    <s v="PCES.20/03/0056/0005"/>
    <x v="0"/>
    <x v="1"/>
    <x v="1"/>
    <x v="113"/>
    <s v="ANFITRION(A)"/>
    <m/>
    <n v="11"/>
    <n v="3"/>
    <n v="14"/>
    <n v="14"/>
    <s v="DEBE GOZAR 11 DÍAS ANTES DEL 24/11/2026"/>
    <s v="DEBE GOZAR EN EL AÑO UN TOTAL DE 14 DÍAS ANTES DEL 31/12/2026"/>
    <n v="0"/>
    <n v="0"/>
    <n v="0"/>
    <n v="0"/>
    <n v="0"/>
    <n v="14"/>
    <n v="0"/>
    <n v="0"/>
    <n v="0"/>
    <n v="0"/>
    <n v="0"/>
    <n v="0"/>
    <n v="14"/>
    <n v="14"/>
    <n v="1"/>
    <n v="0.01"/>
    <n v="0"/>
    <n v="14"/>
    <m/>
    <n v="0"/>
  </r>
  <r>
    <n v="1016797410"/>
    <x v="195"/>
    <x v="0"/>
    <s v="16797410"/>
    <d v="2008-09-18T00:00:00"/>
    <d v="2025-09-18T00:00:00"/>
    <d v="2026-09-18T00:00:00"/>
    <s v="ESTACIONAMIENTOS LIMA"/>
    <x v="0"/>
    <d v="2025-12-31T00:00:00"/>
    <s v="EMPLEADOS"/>
    <s v="PCES.20/03/0008"/>
    <x v="0"/>
    <x v="5"/>
    <x v="18"/>
    <x v="48"/>
    <s v="ANFITRION(A)"/>
    <m/>
    <n v="20"/>
    <n v="8.5833000000000084"/>
    <n v="28.583300000000008"/>
    <n v="29"/>
    <s v="DEBE GOZAR 20 DÍAS ANTES DEL 17/09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16802042"/>
    <x v="196"/>
    <x v="0"/>
    <s v="16802042"/>
    <d v="2016-01-25T00:00:00"/>
    <d v="2025-01-25T00:00:00"/>
    <d v="2026-01-25T00:00:00"/>
    <s v="ESTACIONAMIENTOS LIMA"/>
    <x v="0"/>
    <d v="2025-12-31T00:00:00"/>
    <s v="EMPLEADOS"/>
    <s v="PCES.20/03/0011/0006"/>
    <x v="0"/>
    <x v="0"/>
    <x v="3"/>
    <x v="92"/>
    <s v="ANFITRION(A)"/>
    <m/>
    <n v="0"/>
    <n v="27"/>
    <n v="27"/>
    <n v="27"/>
    <s v="-"/>
    <s v="DEBE GOZAR EN EL AÑO UN TOTAL DE 27 DÍAS ANTES DEL 31/12/2026"/>
    <n v="0"/>
    <n v="0"/>
    <n v="16"/>
    <n v="11"/>
    <n v="0"/>
    <n v="0"/>
    <n v="0"/>
    <n v="0"/>
    <n v="0"/>
    <n v="0"/>
    <n v="0"/>
    <n v="0"/>
    <n v="27"/>
    <n v="27"/>
    <n v="1"/>
    <n v="0.01"/>
    <n v="27"/>
    <n v="27"/>
    <m/>
    <n v="0"/>
  </r>
  <r>
    <n v="1017445815"/>
    <x v="197"/>
    <x v="0"/>
    <s v="17445815"/>
    <d v="2017-01-17T00:00:00"/>
    <d v="2025-01-17T00:00:00"/>
    <d v="2026-01-17T00:00:00"/>
    <s v="ESTACIONAMIENTOS LIMA"/>
    <x v="0"/>
    <d v="2025-12-31T00:00:00"/>
    <s v="EMPLEADOS"/>
    <s v="PCES.20/03/0060"/>
    <x v="0"/>
    <x v="5"/>
    <x v="11"/>
    <x v="14"/>
    <s v="OPERADOR CCTV"/>
    <m/>
    <n v="1"/>
    <n v="28.666699999999992"/>
    <n v="29.666699999999992"/>
    <n v="30"/>
    <s v="DEBE GOZAR 1 DÍAS ANTES DEL 16/01/2026"/>
    <s v="DEBE GOZAR EN EL AÑO UN TOTAL DE 30 DÍAS ANTES DEL 31/12/2026"/>
    <n v="1"/>
    <n v="0"/>
    <n v="0"/>
    <n v="0"/>
    <n v="30"/>
    <n v="0"/>
    <n v="0"/>
    <n v="0"/>
    <n v="0"/>
    <n v="0"/>
    <n v="0"/>
    <n v="0"/>
    <n v="31"/>
    <n v="31"/>
    <n v="1.0333333333333334"/>
    <n v="1.0333333333333335E-2"/>
    <n v="1"/>
    <n v="30"/>
    <m/>
    <n v="0"/>
  </r>
  <r>
    <n v="1018146265"/>
    <x v="198"/>
    <x v="2"/>
    <s v="18146265"/>
    <d v="2011-09-01T00:00:00"/>
    <d v="2025-09-01T00:00:00"/>
    <d v="2026-09-01T00:00:00"/>
    <s v="ESTACIONAMIENTOS LIMA"/>
    <x v="0"/>
    <d v="2025-12-31T00:00:00"/>
    <s v="EMPLEADOS"/>
    <s v="PCES.20/03/0024"/>
    <x v="6"/>
    <x v="6"/>
    <x v="10"/>
    <x v="13"/>
    <s v="TECNICO ELECTRONICO"/>
    <m/>
    <n v="7"/>
    <n v="10"/>
    <n v="17"/>
    <n v="17"/>
    <s v="DEBE GOZAR 7 DÍAS ANTES DEL 31/08/2026"/>
    <s v="DEBE GOZAR EN EL AÑO UN TOTAL DE 17 DÍAS ANTES DEL 31/12/2026"/>
    <n v="0"/>
    <n v="14"/>
    <n v="2"/>
    <n v="0"/>
    <n v="0"/>
    <n v="0"/>
    <n v="0"/>
    <n v="2"/>
    <n v="13"/>
    <n v="0"/>
    <n v="0"/>
    <n v="0"/>
    <n v="31"/>
    <n v="31"/>
    <n v="1.8235294117647058"/>
    <n v="1.8235294117647058E-2"/>
    <n v="16"/>
    <n v="17"/>
    <m/>
    <n v="0"/>
  </r>
  <r>
    <n v="1018198123"/>
    <x v="199"/>
    <x v="2"/>
    <s v="18198123"/>
    <d v="2025-02-06T00:00:00"/>
    <d v="2025-02-06T00:00:00"/>
    <d v="2026-02-06T00:00:00"/>
    <s v="ESTACIONAMIENTOS SEDE CENTRAL"/>
    <x v="0"/>
    <d v="2025-12-31T00:00:00"/>
    <s v="EMPLEADOS"/>
    <n v="2001050000"/>
    <x v="8"/>
    <x v="17"/>
    <x v="41"/>
    <x v="114"/>
    <s v="JEFE DE AUDITORIA"/>
    <m/>
    <n v="0"/>
    <n v="23.083300000000001"/>
    <n v="23.083300000000001"/>
    <n v="24"/>
    <s v="-"/>
    <s v="DEBE GOZAR EN EL AÑO UN TOTAL DE 24 DÍAS ANTES DEL 31/12/2026"/>
    <n v="0"/>
    <n v="4"/>
    <n v="1"/>
    <n v="0"/>
    <n v="5"/>
    <n v="1"/>
    <n v="6"/>
    <n v="1"/>
    <n v="0"/>
    <n v="5"/>
    <n v="0"/>
    <n v="0"/>
    <n v="23"/>
    <n v="23"/>
    <n v="0.95833333333333337"/>
    <n v="9.5833333333333343E-3"/>
    <n v="5"/>
    <n v="23"/>
    <m/>
    <n v="1"/>
  </r>
  <r>
    <n v="1018856424"/>
    <x v="200"/>
    <x v="0"/>
    <s v="18856424"/>
    <d v="2024-06-12T00:00:00"/>
    <d v="2025-06-12T00:00:00"/>
    <d v="2026-06-12T00:00:00"/>
    <s v="ESTACIONAMIENTOS LIMA"/>
    <x v="0"/>
    <d v="2025-12-31T00:00:00"/>
    <s v="EMPLEADOS"/>
    <s v="PCES.20/03/0018"/>
    <x v="0"/>
    <x v="2"/>
    <x v="20"/>
    <x v="61"/>
    <s v="ANFITRION(A)"/>
    <m/>
    <n v="13"/>
    <n v="16.583300000000001"/>
    <n v="29.583300000000001"/>
    <n v="30"/>
    <s v="DEBE GOZAR 13 DÍAS ANTES DEL 11/06/2026"/>
    <s v="DEBE GOZAR EN EL AÑO UN TOTAL DE 30 DÍAS ANTES DEL 31/12/2026"/>
    <n v="4"/>
    <n v="26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19073635"/>
    <x v="201"/>
    <x v="0"/>
    <s v="19073635"/>
    <d v="2025-04-01T00:00:00"/>
    <d v="2025-04-01T00:00:00"/>
    <d v="2026-04-01T00:00:00"/>
    <s v="ESTACIONAMIENTOS LA LIBERTAD"/>
    <x v="0"/>
    <d v="2025-12-31T00:00:00"/>
    <s v="EMPLEADOS"/>
    <s v="PCES.20/03/0046/0007"/>
    <x v="0"/>
    <x v="1"/>
    <x v="42"/>
    <x v="115"/>
    <s v="ANFITRION(A)"/>
    <m/>
    <n v="0"/>
    <n v="22.5"/>
    <n v="22.5"/>
    <n v="23"/>
    <s v="-"/>
    <s v="DEBE GOZAR EN EL AÑO UN TOTAL DE 23 DÍAS ANTES DEL 31/12/2026"/>
    <n v="20"/>
    <n v="4"/>
    <n v="0"/>
    <n v="0"/>
    <n v="0"/>
    <n v="0"/>
    <n v="0"/>
    <n v="0"/>
    <n v="0"/>
    <n v="0"/>
    <n v="0"/>
    <n v="0"/>
    <n v="24"/>
    <n v="24"/>
    <n v="1.0434782608695652"/>
    <n v="1.0434782608695651E-2"/>
    <n v="24"/>
    <n v="23"/>
    <m/>
    <n v="0"/>
  </r>
  <r>
    <n v="1019099294"/>
    <x v="202"/>
    <x v="0"/>
    <s v="19099294"/>
    <d v="2023-07-01T00:00:00"/>
    <d v="2025-07-01T00:00:00"/>
    <d v="2026-07-01T00:00:00"/>
    <s v="ESTACIONAMIENTOS LA LIBERTAD"/>
    <x v="0"/>
    <d v="2025-12-31T00:00:00"/>
    <s v="EMPLEADOS"/>
    <s v="PCES.20/03/0046/0015"/>
    <x v="0"/>
    <x v="1"/>
    <x v="42"/>
    <x v="116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27"/>
    <n v="3"/>
    <n v="0"/>
    <n v="0"/>
    <n v="0"/>
    <n v="0"/>
    <n v="0"/>
    <n v="0"/>
    <n v="0"/>
    <n v="30"/>
    <n v="30"/>
    <n v="1"/>
    <n v="0.01"/>
    <n v="27"/>
    <n v="30"/>
    <m/>
    <n v="0"/>
  </r>
  <r>
    <n v="1019915938"/>
    <x v="203"/>
    <x v="0"/>
    <s v="19915938"/>
    <d v="2009-02-26T00:00:00"/>
    <d v="2025-02-26T00:00:00"/>
    <d v="2026-02-26T00:00:00"/>
    <s v="ESTACIONAMIENTOS LIMA"/>
    <x v="0"/>
    <d v="2025-12-31T00:00:00"/>
    <s v="EMPLEADOS"/>
    <s v="PCES.20/03/0012/0003"/>
    <x v="0"/>
    <x v="0"/>
    <x v="0"/>
    <x v="54"/>
    <s v="ANFITRION(A)"/>
    <m/>
    <n v="0"/>
    <n v="25.416699999999992"/>
    <n v="25.416699999999992"/>
    <n v="26"/>
    <s v="-"/>
    <s v="DEBE GOZAR EN EL AÑO UN TOTAL DE 26 DÍAS ANTES DEL 31/12/2026"/>
    <n v="0"/>
    <n v="0"/>
    <n v="0"/>
    <n v="8"/>
    <n v="18"/>
    <n v="0"/>
    <n v="0"/>
    <n v="0"/>
    <n v="0"/>
    <n v="0"/>
    <n v="0"/>
    <n v="0"/>
    <n v="26"/>
    <n v="26"/>
    <n v="1"/>
    <n v="0.01"/>
    <n v="8"/>
    <n v="26"/>
    <m/>
    <n v="0"/>
  </r>
  <r>
    <n v="1019997685"/>
    <x v="204"/>
    <x v="0"/>
    <s v="19997685"/>
    <d v="2025-12-01T00:00:00"/>
    <d v="2025-12-01T00:00:00"/>
    <d v="2026-12-01T00:00:00"/>
    <s v="ESTACIONAMIENTOS LIMA"/>
    <x v="21"/>
    <d v="2025-12-31T00:00:00"/>
    <s v="EMPLEADOS"/>
    <s v="PCES.20/03/0031/0001"/>
    <x v="0"/>
    <x v="3"/>
    <x v="4"/>
    <x v="5"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20073846"/>
    <x v="205"/>
    <x v="0"/>
    <s v="20073846"/>
    <d v="2017-07-12T00:00:00"/>
    <d v="2025-07-12T00:00:00"/>
    <d v="2026-07-12T00:00:00"/>
    <s v="ESTACIONAMIENTOS LIMA"/>
    <x v="0"/>
    <d v="2025-12-31T00:00:00"/>
    <s v="EMPLEADOS"/>
    <s v="PCES.20/03/0024"/>
    <x v="0"/>
    <x v="6"/>
    <x v="10"/>
    <x v="13"/>
    <s v="ANFITRION(A)"/>
    <m/>
    <n v="5"/>
    <n v="14.083300000000008"/>
    <n v="19.083300000000008"/>
    <n v="20"/>
    <s v="DEBE GOZAR 5 DÍAS ANTES DEL 11/07/2026"/>
    <s v="DEBE GOZAR EN EL AÑO UN TOTAL DE 20 DÍAS ANTES DEL 31/12/2026"/>
    <n v="1"/>
    <n v="14"/>
    <n v="0"/>
    <n v="0"/>
    <n v="0"/>
    <n v="0"/>
    <n v="0"/>
    <n v="0"/>
    <n v="0"/>
    <n v="0"/>
    <n v="0"/>
    <n v="0"/>
    <n v="15"/>
    <n v="15"/>
    <n v="0.75"/>
    <n v="7.4999999999999997E-3"/>
    <n v="15"/>
    <n v="15"/>
    <m/>
    <n v="5"/>
  </r>
  <r>
    <n v="1020104384"/>
    <x v="206"/>
    <x v="0"/>
    <s v="20104384"/>
    <d v="2025-03-05T00:00:00"/>
    <d v="2025-03-05T00:00:00"/>
    <d v="2026-03-05T00:00:00"/>
    <s v="ESTACIONAMIENTOS LIMA"/>
    <x v="0"/>
    <d v="2025-12-31T00:00:00"/>
    <s v="EMPLEADOS"/>
    <s v="PCES.20/03/0035/0004"/>
    <x v="0"/>
    <x v="2"/>
    <x v="12"/>
    <x v="17"/>
    <s v="ANFITRION(A)"/>
    <m/>
    <n v="0"/>
    <n v="24.666699999999999"/>
    <n v="24.666699999999999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20577570"/>
    <x v="207"/>
    <x v="0"/>
    <s v="20577570"/>
    <d v="2025-10-01T00:00:00"/>
    <d v="2025-10-01T00:00:00"/>
    <d v="2026-10-01T00:00:00"/>
    <s v="ESTACIONAMIENTOS LIMA"/>
    <x v="22"/>
    <d v="2025-12-31T00:00:00"/>
    <s v="EMPLEADOS"/>
    <s v="PCES.20/03/0012/0012"/>
    <x v="0"/>
    <x v="3"/>
    <x v="4"/>
    <x v="5"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21555104"/>
    <x v="208"/>
    <x v="0"/>
    <s v="21555104"/>
    <d v="2025-01-29T00:00:00"/>
    <d v="2025-01-29T00:00:00"/>
    <d v="2026-01-29T00:00:00"/>
    <s v="ESTACIONAMIENTOS ICA"/>
    <x v="0"/>
    <d v="2025-12-31T00:00:00"/>
    <s v="EMPLEADOS"/>
    <s v="PCES.20/03/0046/0013"/>
    <x v="0"/>
    <x v="1"/>
    <x v="43"/>
    <x v="117"/>
    <s v="ANFITRION(A)"/>
    <m/>
    <n v="0"/>
    <n v="27.666699999999999"/>
    <n v="27.666699999999999"/>
    <n v="28"/>
    <s v="-"/>
    <s v="DEBE GOZAR EN EL AÑO UN TOTAL DE 28 DÍAS ANTES DEL 31/12/2026"/>
    <n v="0"/>
    <n v="0"/>
    <n v="0"/>
    <n v="0"/>
    <n v="0"/>
    <n v="0"/>
    <n v="0"/>
    <n v="28"/>
    <n v="0"/>
    <n v="0"/>
    <n v="0"/>
    <n v="0"/>
    <n v="28"/>
    <n v="28"/>
    <n v="1"/>
    <n v="0.01"/>
    <n v="0"/>
    <n v="28"/>
    <m/>
    <n v="0"/>
  </r>
  <r>
    <n v="1021556263"/>
    <x v="209"/>
    <x v="0"/>
    <s v="21556263"/>
    <d v="2025-02-21T00:00:00"/>
    <d v="2025-02-21T00:00:00"/>
    <d v="2026-02-21T00:00:00"/>
    <s v="ESTACIONAMIENTOS ICA"/>
    <x v="14"/>
    <d v="2025-12-31T00:00:00"/>
    <s v="EMPLEADOS"/>
    <s v="PCES.20/03/0046/0013"/>
    <x v="0"/>
    <x v="3"/>
    <x v="4"/>
    <x v="5"/>
    <m/>
    <m/>
    <n v="0"/>
    <n v="25.833300000000001"/>
    <n v="25.833300000000001"/>
    <n v="26"/>
    <s v="-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22100273"/>
    <x v="210"/>
    <x v="0"/>
    <s v="22100273"/>
    <d v="2025-07-16T00:00:00"/>
    <d v="2025-07-16T00:00:00"/>
    <d v="2026-07-16T00:00:00"/>
    <s v="ESTACIONAMIENTOS LIMA"/>
    <x v="0"/>
    <d v="2025-12-31T00:00:00"/>
    <s v="EMPLEADOS"/>
    <s v="PCES.20/03/0049"/>
    <x v="0"/>
    <x v="0"/>
    <x v="0"/>
    <x v="98"/>
    <s v="ANFITRION(A)"/>
    <m/>
    <n v="0"/>
    <n v="13.75"/>
    <n v="13.75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</r>
  <r>
    <n v="1022316023"/>
    <x v="211"/>
    <x v="0"/>
    <s v="22316023"/>
    <d v="2016-10-04T00:00:00"/>
    <d v="2025-10-04T00:00:00"/>
    <d v="2026-10-04T00:00:00"/>
    <s v="ESTACIONAMIENTOS LIMA"/>
    <x v="0"/>
    <d v="2025-12-31T00:00:00"/>
    <s v="EMPLEADOS"/>
    <s v="PCES.20/02/0021"/>
    <x v="2"/>
    <x v="7"/>
    <x v="19"/>
    <x v="118"/>
    <s v="ANFITRION(A) V"/>
    <m/>
    <n v="14"/>
    <n v="7.25"/>
    <n v="21.25"/>
    <n v="22"/>
    <s v="DEBE GOZAR 14 DÍAS ANTES DEL 03/10/2026"/>
    <s v="DEBE GOZAR EN EL AÑO UN TOTAL DE 22 DÍAS ANTES DEL 31/12/2026"/>
    <n v="0"/>
    <n v="0"/>
    <n v="0"/>
    <n v="16"/>
    <n v="14"/>
    <n v="0"/>
    <n v="0"/>
    <n v="0"/>
    <n v="0"/>
    <n v="0"/>
    <n v="0"/>
    <n v="0"/>
    <n v="30"/>
    <n v="30"/>
    <n v="1.3636363636363635"/>
    <n v="1.3636363636363636E-2"/>
    <n v="16"/>
    <n v="22"/>
    <m/>
    <n v="0"/>
  </r>
  <r>
    <n v="1025513498"/>
    <x v="212"/>
    <x v="0"/>
    <s v="25513498"/>
    <d v="2025-06-19T00:00:00"/>
    <d v="2025-06-19T00:00:00"/>
    <d v="2026-06-19T00:00:00"/>
    <s v="ESTACIONAMIENTOS LIMA"/>
    <x v="0"/>
    <d v="2025-12-31T00:00:00"/>
    <s v="EMPLEADOS"/>
    <s v="PCES.20/03/0011/0005"/>
    <x v="0"/>
    <x v="0"/>
    <x v="3"/>
    <x v="4"/>
    <s v="ANFITRION(A)"/>
    <m/>
    <n v="0"/>
    <n v="16"/>
    <n v="16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25564119"/>
    <x v="213"/>
    <x v="0"/>
    <s v="25564119"/>
    <d v="2023-12-01T00:00:00"/>
    <d v="2025-12-01T00:00:00"/>
    <d v="2026-12-01T00:00:00"/>
    <s v="ESTACIONAMIENTOS LIMA"/>
    <x v="0"/>
    <d v="2025-12-31T00:00:00"/>
    <s v="EMPLEADOS"/>
    <s v="PCES.20/03/0011/0005"/>
    <x v="0"/>
    <x v="0"/>
    <x v="3"/>
    <x v="4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25577026"/>
    <x v="214"/>
    <x v="1"/>
    <s v="25577026"/>
    <d v="2017-09-07T00:00:00"/>
    <d v="2025-09-07T00:00:00"/>
    <d v="2026-09-07T00:00:00"/>
    <s v="ESTACIONAMIENTOS LIMA"/>
    <x v="0"/>
    <d v="2025-12-31T00:00:00"/>
    <s v="EMPLEADOS"/>
    <s v="PCES.20/03/0039/0003"/>
    <x v="0"/>
    <x v="5"/>
    <x v="28"/>
    <x v="119"/>
    <s v="SUPERVISOR DE SERVICIOS COLATERALES"/>
    <m/>
    <n v="20"/>
    <n v="9.5"/>
    <n v="29.5"/>
    <n v="30"/>
    <s v="DEBE GOZAR 20 DÍAS ANTES DEL 06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25653429"/>
    <x v="215"/>
    <x v="0"/>
    <s v="25653429"/>
    <d v="2025-04-24T00:00:00"/>
    <d v="2025-04-24T00:00:00"/>
    <d v="2026-04-24T00:00:00"/>
    <s v="ESTACIONAMIENTOS LIMA"/>
    <x v="1"/>
    <d v="2025-12-31T00:00:00"/>
    <s v="EMPLEADOS"/>
    <s v="PCES.20/03/0011/0002"/>
    <x v="0"/>
    <x v="3"/>
    <x v="4"/>
    <x v="5"/>
    <m/>
    <m/>
    <n v="0"/>
    <n v="20.583300000000001"/>
    <n v="20.583300000000001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25703598"/>
    <x v="216"/>
    <x v="0"/>
    <s v="25703598"/>
    <d v="2025-10-21T00:00:00"/>
    <d v="2025-10-21T00:00:00"/>
    <d v="2026-10-21T00:00:00"/>
    <s v="ESTACIONAMIENTOS LIMA"/>
    <x v="0"/>
    <d v="2025-12-31T00:00:00"/>
    <s v="EMPLEADOS"/>
    <s v="PCES.20/03/0052/0016"/>
    <x v="0"/>
    <x v="1"/>
    <x v="16"/>
    <x v="120"/>
    <s v="ANFITRION(A)"/>
    <m/>
    <n v="0"/>
    <n v="5.8333000000000004"/>
    <n v="5.8333000000000004"/>
    <n v="6"/>
    <s v="-"/>
    <s v="DEBE GOZAR EN EL AÑO UN TOTAL DE 6 DÍAS ANTES DEL 31/12/2026"/>
    <n v="0"/>
    <n v="0"/>
    <n v="0"/>
    <n v="0"/>
    <n v="0"/>
    <n v="0"/>
    <n v="0"/>
    <n v="0"/>
    <n v="1"/>
    <n v="5"/>
    <n v="0"/>
    <n v="0"/>
    <n v="6"/>
    <n v="6"/>
    <n v="1"/>
    <n v="0.01"/>
    <n v="0"/>
    <n v="6"/>
    <m/>
    <n v="0"/>
  </r>
  <r>
    <n v="1025705501"/>
    <x v="217"/>
    <x v="0"/>
    <s v="25705501"/>
    <d v="2007-01-01T00:00:00"/>
    <d v="2026-01-01T00:00:00"/>
    <d v="2027-01-01T00:00:00"/>
    <s v="ESTACIONAMIENTOS LIMA"/>
    <x v="0"/>
    <d v="2025-12-31T00:00:00"/>
    <s v="EMPLEADOS"/>
    <s v="PCES.20/03/0013/0011"/>
    <x v="0"/>
    <x v="0"/>
    <x v="0"/>
    <x v="87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0"/>
    <n v="30"/>
    <n v="0"/>
    <n v="0"/>
    <n v="0"/>
    <n v="30"/>
    <n v="30"/>
    <n v="1"/>
    <n v="0.01"/>
    <n v="0"/>
    <n v="30"/>
    <m/>
    <n v="0"/>
  </r>
  <r>
    <n v="1025710501"/>
    <x v="218"/>
    <x v="0"/>
    <s v="25710501"/>
    <d v="2008-02-16T00:00:00"/>
    <d v="2025-02-16T00:00:00"/>
    <d v="2026-02-16T00:00:00"/>
    <s v="ESTACIONAMIENTOS LIMA"/>
    <x v="0"/>
    <d v="2025-12-31T00:00:00"/>
    <s v="EMPLEADOS"/>
    <s v="PCES.20/03/0008"/>
    <x v="0"/>
    <x v="5"/>
    <x v="18"/>
    <x v="48"/>
    <s v="ANFITRION(A)"/>
    <m/>
    <n v="3"/>
    <n v="26.25"/>
    <n v="29.25"/>
    <n v="30"/>
    <s v="DEBE GOZAR 3 DÍAS ANTES DEL 15/02/2026"/>
    <s v="DEBE GOZAR EN EL AÑO UN TOTAL DE 30 DÍAS ANTES DEL 31/12/2026"/>
    <n v="1"/>
    <n v="28"/>
    <n v="1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25743128"/>
    <x v="219"/>
    <x v="0"/>
    <s v="25743128"/>
    <d v="2025-10-01T00:00:00"/>
    <d v="2025-10-01T00:00:00"/>
    <d v="2026-10-01T00:00:00"/>
    <s v="ESTACIONAMIENTOS LIMA"/>
    <x v="0"/>
    <d v="2025-12-31T00:00:00"/>
    <s v="EMPLEADOS"/>
    <s v="PCES.20/03/0013/0007"/>
    <x v="0"/>
    <x v="0"/>
    <x v="8"/>
    <x v="85"/>
    <s v="ANFITRION(A)"/>
    <m/>
    <n v="0"/>
    <n v="7.5"/>
    <n v="7.5"/>
    <n v="8"/>
    <s v="-"/>
    <s v="DEBE GOZAR EN EL AÑO UN TOTAL DE 8 DÍAS ANTES DEL 31/12/2026"/>
    <n v="0"/>
    <n v="0"/>
    <n v="0"/>
    <n v="0"/>
    <n v="8"/>
    <n v="0"/>
    <n v="0"/>
    <n v="0"/>
    <n v="0"/>
    <n v="0"/>
    <n v="0"/>
    <n v="0"/>
    <n v="8"/>
    <n v="8"/>
    <n v="1"/>
    <n v="0.01"/>
    <n v="0"/>
    <n v="8"/>
    <m/>
    <n v="0"/>
  </r>
  <r>
    <n v="1025744475"/>
    <x v="220"/>
    <x v="2"/>
    <s v="25744475"/>
    <d v="2014-01-13T00:00:00"/>
    <d v="2025-01-13T00:00:00"/>
    <d v="2026-01-13T00:00:00"/>
    <s v="ESTACIONAMIENTOS LIMA"/>
    <x v="0"/>
    <d v="2025-12-31T00:00:00"/>
    <s v="EMPLEADOS"/>
    <s v="PCES.20/03/0008"/>
    <x v="6"/>
    <x v="5"/>
    <x v="18"/>
    <x v="48"/>
    <s v="TECNICO ELECTRONICO"/>
    <m/>
    <n v="0"/>
    <n v="28"/>
    <n v="28"/>
    <n v="28"/>
    <s v="-"/>
    <s v="DEBE GOZAR EN EL AÑO UN TOTAL DE 28 DÍAS ANTES DEL 31/12/2026"/>
    <n v="0"/>
    <n v="0"/>
    <n v="0"/>
    <n v="3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</r>
  <r>
    <n v="1025786455"/>
    <x v="221"/>
    <x v="0"/>
    <s v="25786455"/>
    <d v="2015-10-29T00:00:00"/>
    <d v="2025-10-29T00:00:00"/>
    <d v="2026-10-29T00:00:00"/>
    <s v="ESTACIONAMIENTOS LIMA"/>
    <x v="0"/>
    <d v="2025-12-31T00:00:00"/>
    <s v="EMPLEADOS"/>
    <s v="PCES.20/03/0008"/>
    <x v="0"/>
    <x v="5"/>
    <x v="18"/>
    <x v="48"/>
    <s v="ANFITRION(A)"/>
    <m/>
    <n v="23"/>
    <n v="5.1666999999999916"/>
    <n v="28.166699999999992"/>
    <n v="29"/>
    <s v="DEBE GOZAR 23 DÍAS ANTES DEL 28/10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25790224"/>
    <x v="222"/>
    <x v="1"/>
    <s v="25790224"/>
    <d v="2015-03-16T00:00:00"/>
    <d v="2025-03-16T00:00:00"/>
    <d v="2026-03-16T00:00:00"/>
    <s v="ESTACIONAMIENTOS LIMA"/>
    <x v="0"/>
    <d v="2025-12-31T00:00:00"/>
    <s v="EMPLEADOS"/>
    <s v="PCES.20/03/0044"/>
    <x v="0"/>
    <x v="5"/>
    <x v="28"/>
    <x v="50"/>
    <s v="SUPERVISOR OPERATIVO"/>
    <m/>
    <n v="0"/>
    <n v="22.75"/>
    <n v="22.75"/>
    <n v="23"/>
    <s v="-"/>
    <s v="DEBE GOZAR EN EL AÑO UN TOTAL DE 23 DÍAS ANTES DEL 31/12/2026"/>
    <n v="16"/>
    <n v="0"/>
    <n v="0"/>
    <n v="0"/>
    <n v="0"/>
    <n v="0"/>
    <n v="0"/>
    <n v="0"/>
    <n v="0"/>
    <n v="0"/>
    <n v="0"/>
    <n v="0"/>
    <n v="16"/>
    <n v="16"/>
    <n v="0.69565217391304346"/>
    <n v="6.9565217391304342E-3"/>
    <n v="16"/>
    <n v="16"/>
    <m/>
    <n v="7"/>
  </r>
  <r>
    <n v="1025792250"/>
    <x v="223"/>
    <x v="0"/>
    <s v="25792250"/>
    <d v="2025-08-15T00:00:00"/>
    <d v="2025-08-15T00:00:00"/>
    <d v="2026-08-15T00:00:00"/>
    <s v="ESTACIONAMIENTOS LIMA"/>
    <x v="0"/>
    <d v="2025-12-31T00:00:00"/>
    <s v="EMPLEADOS"/>
    <s v="PCES.20/03/0008"/>
    <x v="0"/>
    <x v="5"/>
    <x v="18"/>
    <x v="48"/>
    <s v="ANFITRION(A) V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25793822"/>
    <x v="224"/>
    <x v="0"/>
    <s v="25793822"/>
    <d v="2023-03-01T00:00:00"/>
    <d v="2025-03-01T00:00:00"/>
    <d v="2026-03-01T00:00:00"/>
    <s v="ESTACIONAMIENTOS LIMA"/>
    <x v="6"/>
    <d v="2025-12-31T00:00:00"/>
    <s v="EMPLEADOS"/>
    <s v="PCES.20/03/0004/0001"/>
    <x v="0"/>
    <x v="3"/>
    <x v="4"/>
    <x v="5"/>
    <m/>
    <m/>
    <n v="0"/>
    <n v="19"/>
    <n v="19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25805199"/>
    <x v="225"/>
    <x v="0"/>
    <s v="25805199"/>
    <d v="2023-07-01T00:00:00"/>
    <d v="2025-07-01T00:00:00"/>
    <d v="2026-07-01T00:00:00"/>
    <s v="ESTACIONAMIENTOS LIMA"/>
    <x v="0"/>
    <d v="2025-12-31T00:00:00"/>
    <s v="EMPLEADOS"/>
    <s v="PCES.20/03/0052/0006"/>
    <x v="0"/>
    <x v="1"/>
    <x v="16"/>
    <x v="121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25"/>
    <n v="5"/>
    <n v="0"/>
    <n v="0"/>
    <n v="0"/>
    <n v="0"/>
    <n v="0"/>
    <n v="0"/>
    <n v="0"/>
    <n v="30"/>
    <n v="30"/>
    <n v="1"/>
    <n v="0.01"/>
    <n v="25"/>
    <n v="30"/>
    <m/>
    <n v="0"/>
  </r>
  <r>
    <n v="1025809736"/>
    <x v="226"/>
    <x v="0"/>
    <s v="25809736"/>
    <d v="2024-05-10T00:00:00"/>
    <d v="2025-05-10T00:00:00"/>
    <d v="2026-05-10T00:00:00"/>
    <s v="ESTACIONAMIENTOS LIMA"/>
    <x v="0"/>
    <d v="2025-12-31T00:00:00"/>
    <s v="EMPLEADOS"/>
    <s v="PCES.20/03/0021"/>
    <x v="0"/>
    <x v="5"/>
    <x v="17"/>
    <x v="25"/>
    <s v="ANFITRION(A)"/>
    <m/>
    <n v="10"/>
    <n v="19.25"/>
    <n v="29.25"/>
    <n v="30"/>
    <s v="DEBE GOZAR 10 DÍAS ANTES DEL 09/05/2026"/>
    <s v="DEBE GOZAR EN EL AÑO UN TOTAL DE 30 DÍAS ANTES DEL 31/12/2026"/>
    <n v="0"/>
    <n v="0"/>
    <n v="15"/>
    <n v="0"/>
    <n v="0"/>
    <n v="0"/>
    <n v="3"/>
    <n v="12"/>
    <n v="0"/>
    <n v="0"/>
    <n v="0"/>
    <n v="0"/>
    <n v="30"/>
    <n v="30"/>
    <n v="1"/>
    <n v="0.01"/>
    <n v="15"/>
    <n v="30"/>
    <m/>
    <n v="0"/>
  </r>
  <r>
    <n v="1025810133"/>
    <x v="227"/>
    <x v="0"/>
    <s v="25810133"/>
    <d v="2024-04-02T00:00:00"/>
    <d v="2025-04-02T00:00:00"/>
    <d v="2026-04-02T00:00:00"/>
    <s v="ESTACIONAMIENTOS LIMA"/>
    <x v="0"/>
    <d v="2025-12-31T00:00:00"/>
    <s v="EMPLEADOS"/>
    <s v="PCES.20/03/0013/0001"/>
    <x v="0"/>
    <x v="0"/>
    <x v="30"/>
    <x v="122"/>
    <s v="ANFITRION(A)"/>
    <m/>
    <n v="7"/>
    <n v="22.416699999999999"/>
    <n v="29.416699999999999"/>
    <n v="30"/>
    <s v="DEBE GOZAR 7 DÍAS ANTES DEL 01/04/2026"/>
    <s v="DEBE GOZAR EN EL AÑO UN TOTAL DE 30 DÍAS ANTES DEL 31/12/2026"/>
    <n v="0"/>
    <n v="6"/>
    <n v="10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</r>
  <r>
    <n v="1025815517"/>
    <x v="228"/>
    <x v="0"/>
    <s v="25815517"/>
    <d v="2014-06-16T00:00:00"/>
    <d v="2025-06-16T00:00:00"/>
    <d v="2026-06-16T00:00:00"/>
    <s v="ESTACIONAMIENTOS LIMA"/>
    <x v="0"/>
    <d v="2025-12-31T00:00:00"/>
    <s v="EMPLEADOS"/>
    <s v="PCES.20/03/0013/0001"/>
    <x v="0"/>
    <x v="0"/>
    <x v="30"/>
    <x v="122"/>
    <s v="ANFITRION(A)"/>
    <m/>
    <n v="13"/>
    <n v="16.25"/>
    <n v="29.25"/>
    <n v="30"/>
    <s v="DEBE GOZAR 13 DÍAS ANTES DEL 15/06/2026"/>
    <s v="DEBE GOZAR EN EL AÑO UN TOTAL DE 30 DÍAS ANTES DEL 31/12/2026"/>
    <n v="0"/>
    <n v="0"/>
    <n v="16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</r>
  <r>
    <n v="1025841127"/>
    <x v="229"/>
    <x v="0"/>
    <s v="25841127"/>
    <d v="2024-10-01T00:00:00"/>
    <d v="2025-10-01T00:00:00"/>
    <d v="2026-10-01T00:00:00"/>
    <s v="ESTACIONAMIENTOS LIMA"/>
    <x v="0"/>
    <d v="2025-12-31T00:00:00"/>
    <s v="EMPLEADOS"/>
    <s v="PCES.20/02/0001"/>
    <x v="2"/>
    <x v="7"/>
    <x v="24"/>
    <x v="123"/>
    <s v="ANFITRION(A) V"/>
    <m/>
    <n v="15"/>
    <n v="7.5"/>
    <n v="22.5"/>
    <n v="23"/>
    <s v="DEBE GOZAR 15 DÍAS ANTES DEL 30/09/2026"/>
    <s v="DEBE GOZAR EN EL AÑO UN TOTAL DE 23 DÍAS ANTES DEL 31/12/2026"/>
    <n v="2"/>
    <n v="16"/>
    <n v="0"/>
    <n v="0"/>
    <n v="0"/>
    <n v="0"/>
    <n v="0"/>
    <n v="0"/>
    <n v="0"/>
    <n v="0"/>
    <n v="8"/>
    <n v="0"/>
    <n v="26"/>
    <n v="26"/>
    <n v="1.1304347826086956"/>
    <n v="1.1304347826086955E-2"/>
    <n v="18"/>
    <n v="23"/>
    <m/>
    <n v="0"/>
  </r>
  <r>
    <n v="1025841779"/>
    <x v="230"/>
    <x v="1"/>
    <s v="25841779"/>
    <d v="2012-11-13T00:00:00"/>
    <d v="2025-11-13T00:00:00"/>
    <d v="2026-11-13T00:00:00"/>
    <s v="ESTACIONAMIENTOS LIMA"/>
    <x v="0"/>
    <d v="2025-12-31T00:00:00"/>
    <s v="EMPLEADOS"/>
    <s v="PCES.20/03/0011/0006"/>
    <x v="0"/>
    <x v="0"/>
    <x v="3"/>
    <x v="92"/>
    <s v="SUPERVISOR OPERATIVO"/>
    <m/>
    <n v="25"/>
    <n v="4"/>
    <n v="29"/>
    <n v="29"/>
    <s v="DEBE GOZAR 25 DÍAS ANTES DEL 12/11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25845048"/>
    <x v="231"/>
    <x v="1"/>
    <s v="25845048"/>
    <d v="2025-05-02T00:00:00"/>
    <d v="2025-05-02T00:00:00"/>
    <d v="2026-05-02T00:00:00"/>
    <s v="ESTACIONAMIENTOS AREQUIPA"/>
    <x v="0"/>
    <d v="2025-12-31T00:00:00"/>
    <s v="EMPLEADOS"/>
    <s v="PCES.20/03/0041/0002"/>
    <x v="0"/>
    <x v="0"/>
    <x v="8"/>
    <x v="124"/>
    <s v="SUPERVISOR OPERATIVO"/>
    <m/>
    <n v="0"/>
    <n v="19.916699999999999"/>
    <n v="19.916699999999999"/>
    <n v="20"/>
    <s v="-"/>
    <s v="DEBE GOZAR EN EL AÑO UN TOTAL DE 20 DÍAS ANTES DEL 31/12/2026"/>
    <n v="0"/>
    <n v="0"/>
    <n v="0"/>
    <n v="0"/>
    <n v="0"/>
    <n v="20"/>
    <n v="0"/>
    <n v="0"/>
    <n v="0"/>
    <n v="0"/>
    <n v="0"/>
    <n v="0"/>
    <n v="20"/>
    <n v="20"/>
    <n v="1"/>
    <n v="0.01"/>
    <n v="0"/>
    <n v="20"/>
    <m/>
    <n v="0"/>
  </r>
  <r>
    <n v="1025846728"/>
    <x v="232"/>
    <x v="0"/>
    <s v="25846728"/>
    <d v="2012-04-04T00:00:00"/>
    <d v="2025-04-04T00:00:00"/>
    <d v="2026-04-04T00:00:00"/>
    <s v="ESTACIONAMIENTOS LIMA"/>
    <x v="0"/>
    <d v="2025-12-31T00:00:00"/>
    <s v="EMPLEADOS"/>
    <s v="PCES.20/03/0013/0002"/>
    <x v="0"/>
    <x v="0"/>
    <x v="8"/>
    <x v="19"/>
    <s v="ANFITRION(A)"/>
    <m/>
    <n v="7"/>
    <n v="22.25"/>
    <n v="29.25"/>
    <n v="30"/>
    <s v="DEBE GOZAR 7 DÍAS ANTES DEL 03/04/2026"/>
    <s v="DEBE GOZAR EN EL AÑO UN TOTAL DE 30 DÍAS ANTES DEL 31/12/2026"/>
    <n v="0"/>
    <n v="0"/>
    <n v="28"/>
    <n v="2"/>
    <n v="0"/>
    <n v="0"/>
    <n v="0"/>
    <n v="0"/>
    <n v="0"/>
    <n v="0"/>
    <n v="0"/>
    <n v="0"/>
    <n v="30"/>
    <n v="30"/>
    <n v="1"/>
    <n v="0.01"/>
    <n v="30"/>
    <n v="30"/>
    <m/>
    <n v="0"/>
  </r>
  <r>
    <n v="1025852510"/>
    <x v="233"/>
    <x v="0"/>
    <s v="25852510"/>
    <d v="2008-08-01T00:00:00"/>
    <d v="2025-08-01T00:00:00"/>
    <d v="2026-08-01T00:00:00"/>
    <s v="ESTACIONAMIENTOS LIMA"/>
    <x v="0"/>
    <d v="2025-12-31T00:00:00"/>
    <s v="EMPLEADOS"/>
    <s v="PCES.20/02/0024"/>
    <x v="2"/>
    <x v="7"/>
    <x v="29"/>
    <x v="125"/>
    <s v="ANFITRION(A)"/>
    <m/>
    <n v="14"/>
    <n v="2.5"/>
    <n v="16.5"/>
    <n v="17"/>
    <s v="DEBE GOZAR 14 DÍAS ANTES DEL 31/07/2026"/>
    <s v="DEBE GOZAR EN EL AÑO UN TOTAL DE 17 DÍAS ANTES DEL 31/12/2026"/>
    <n v="0"/>
    <n v="0"/>
    <n v="0"/>
    <n v="0"/>
    <n v="14"/>
    <n v="0"/>
    <n v="0"/>
    <n v="0"/>
    <n v="0"/>
    <n v="0"/>
    <n v="0"/>
    <n v="11"/>
    <n v="25"/>
    <n v="25"/>
    <n v="1.4705882352941178"/>
    <n v="1.4705882352941178E-2"/>
    <n v="0"/>
    <n v="17"/>
    <m/>
    <n v="0"/>
  </r>
  <r>
    <n v="1025858817"/>
    <x v="234"/>
    <x v="0"/>
    <s v="25858817"/>
    <d v="2022-10-19T00:00:00"/>
    <d v="2025-10-19T00:00:00"/>
    <d v="2026-10-19T00:00:00"/>
    <s v="ESTACIONAMIENTOS LIMA"/>
    <x v="0"/>
    <d v="2025-12-31T00:00:00"/>
    <s v="EMPLEADOS"/>
    <s v="PCES.20/03/0060"/>
    <x v="0"/>
    <x v="5"/>
    <x v="11"/>
    <x v="14"/>
    <s v="ANFITRION(A)"/>
    <m/>
    <n v="15"/>
    <n v="6"/>
    <n v="21"/>
    <n v="21"/>
    <s v="DEBE GOZAR 15 DÍAS ANTES DEL 18/10/2026"/>
    <s v="DEBE GOZAR EN EL AÑO UN TOTAL DE 21 DÍAS ANTES DEL 31/12/2026"/>
    <n v="0"/>
    <n v="21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25861166"/>
    <x v="235"/>
    <x v="0"/>
    <s v="25861166"/>
    <d v="2007-01-01T00:00:00"/>
    <d v="2026-01-01T00:00:00"/>
    <d v="2027-01-01T00:00:00"/>
    <s v="ESTACIONAMIENTOS LIMA"/>
    <x v="0"/>
    <d v="2025-12-31T00:00:00"/>
    <s v="EMPLEADOS"/>
    <s v="PCES.20/02/0003"/>
    <x v="2"/>
    <x v="7"/>
    <x v="29"/>
    <x v="126"/>
    <s v="ANFITRION(A)"/>
    <m/>
    <n v="22"/>
    <n v="0"/>
    <n v="22"/>
    <n v="22"/>
    <s v="DEBE GOZAR 22 DÍAS ANTES DEL 31/12/2026"/>
    <s v="DEBE GOZAR EN EL AÑO UN TOTAL DE 22 DÍAS ANTES DEL 31/12/2026"/>
    <n v="0"/>
    <n v="0"/>
    <n v="0"/>
    <n v="0"/>
    <n v="0"/>
    <n v="0"/>
    <n v="31"/>
    <n v="0"/>
    <n v="0"/>
    <n v="0"/>
    <n v="0"/>
    <n v="0"/>
    <n v="31"/>
    <n v="31"/>
    <n v="1.4090909090909092"/>
    <n v="1.4090909090909091E-2"/>
    <n v="0"/>
    <n v="22"/>
    <m/>
    <n v="0"/>
  </r>
  <r>
    <n v="1025866121"/>
    <x v="236"/>
    <x v="1"/>
    <s v="25866121"/>
    <d v="2011-09-02T00:00:00"/>
    <d v="2025-09-02T00:00:00"/>
    <d v="2026-09-02T00:00:00"/>
    <s v="ESTACIONAMIENTOS LIMA"/>
    <x v="0"/>
    <d v="2025-12-31T00:00:00"/>
    <s v="EMPLEADOS"/>
    <s v="PCES.20/03/0060"/>
    <x v="0"/>
    <x v="5"/>
    <x v="11"/>
    <x v="14"/>
    <s v="SUPERVISOR ADMINISTRATIVO"/>
    <m/>
    <n v="18"/>
    <n v="9.9166999999999916"/>
    <n v="27.916699999999992"/>
    <n v="28"/>
    <s v="DEBE GOZAR 18 DÍAS ANTES DEL 01/09/2026"/>
    <s v="DEBE GOZAR EN EL AÑO UN TOTAL DE 28 DÍAS ANTES DEL 31/12/2026"/>
    <n v="7"/>
    <n v="0"/>
    <n v="10"/>
    <n v="0"/>
    <n v="0"/>
    <n v="0"/>
    <n v="0"/>
    <n v="0"/>
    <n v="0"/>
    <n v="0"/>
    <n v="0"/>
    <n v="0"/>
    <n v="17"/>
    <n v="17"/>
    <n v="0.6071428571428571"/>
    <n v="6.0714285714285714E-3"/>
    <n v="17"/>
    <n v="17"/>
    <m/>
    <n v="11"/>
  </r>
  <r>
    <n v="1026730209"/>
    <x v="237"/>
    <x v="0"/>
    <s v="26730209"/>
    <d v="2023-06-20T00:00:00"/>
    <d v="2025-06-20T00:00:00"/>
    <d v="2026-06-20T00:00:00"/>
    <s v="ESTACIONAMIENTOS LIMA"/>
    <x v="0"/>
    <d v="2025-12-31T00:00:00"/>
    <s v="EMPLEADOS"/>
    <s v="PCES.20/03/0024"/>
    <x v="0"/>
    <x v="6"/>
    <x v="10"/>
    <x v="13"/>
    <s v="ANFITRION(A) V"/>
    <m/>
    <n v="14"/>
    <n v="15.916700000000006"/>
    <n v="29.916700000000006"/>
    <n v="30"/>
    <s v="DEBE GOZAR 14 DÍAS ANTES DEL 19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29230198"/>
    <x v="238"/>
    <x v="0"/>
    <s v="29230198"/>
    <d v="2025-10-21T00:00:00"/>
    <d v="2025-10-21T00:00:00"/>
    <d v="2026-10-21T00:00:00"/>
    <s v="ESTACIONAMIENTOS LIMA"/>
    <x v="23"/>
    <d v="2025-12-31T00:00:00"/>
    <s v="EMPLEADOS"/>
    <s v="PCES.20/03/0012/0013"/>
    <x v="0"/>
    <x v="3"/>
    <x v="4"/>
    <x v="5"/>
    <m/>
    <m/>
    <n v="0"/>
    <n v="5.8333000000000004"/>
    <n v="5.8333000000000004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29240595"/>
    <x v="239"/>
    <x v="0"/>
    <s v="29240595"/>
    <d v="2010-10-13T00:00:00"/>
    <d v="2025-10-13T00:00:00"/>
    <d v="2026-10-13T00:00:00"/>
    <s v="ESTACIONAMIENTOS AREQUIPA"/>
    <x v="0"/>
    <d v="2025-12-31T00:00:00"/>
    <s v="EMPLEADOS"/>
    <s v="PCES.20/02/0047"/>
    <x v="2"/>
    <x v="7"/>
    <x v="44"/>
    <x v="127"/>
    <s v="VALET"/>
    <m/>
    <n v="6"/>
    <n v="6.5"/>
    <n v="12.5"/>
    <n v="13"/>
    <s v="DEBE GOZAR 6 DÍAS ANTES DEL 12/10/2026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29313563"/>
    <x v="240"/>
    <x v="0"/>
    <s v="29313563"/>
    <d v="2023-08-26T00:00:00"/>
    <d v="2025-08-26T00:00:00"/>
    <d v="2026-08-26T00:00:00"/>
    <s v="ESTACIONAMIENTOS AREQUIPA"/>
    <x v="1"/>
    <d v="2025-12-31T00:00:00"/>
    <s v="EMPLEADOS"/>
    <s v="PCES.20/03/0056/0003"/>
    <x v="0"/>
    <x v="3"/>
    <x v="4"/>
    <x v="5"/>
    <m/>
    <m/>
    <n v="19"/>
    <n v="10.416700000000006"/>
    <n v="29.416700000000006"/>
    <n v="30"/>
    <s v="DEBE GOZAR 19 DÍAS ANTES DEL 25/08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29426675"/>
    <x v="241"/>
    <x v="2"/>
    <s v="29426675"/>
    <d v="2022-04-11T00:00:00"/>
    <d v="2025-04-11T00:00:00"/>
    <d v="2026-04-11T00:00:00"/>
    <s v="ESTACIONAMIENTOS AREQUIPA"/>
    <x v="0"/>
    <d v="2025-12-31T00:00:00"/>
    <s v="EMPLEADOS"/>
    <s v="PCES.20/03/0053/0003"/>
    <x v="6"/>
    <x v="2"/>
    <x v="45"/>
    <x v="128"/>
    <s v="TECNICO ELECTRONICO"/>
    <m/>
    <n v="0"/>
    <n v="19.666700000000006"/>
    <n v="19.666700000000006"/>
    <n v="20"/>
    <s v="-"/>
    <s v="DEBE GOZAR EN EL AÑO UN TOTAL DE 20 DÍAS ANTES DEL 31/12/2026"/>
    <n v="0"/>
    <n v="12"/>
    <n v="0"/>
    <n v="0"/>
    <n v="0"/>
    <n v="7"/>
    <n v="0"/>
    <n v="0"/>
    <n v="7"/>
    <n v="0"/>
    <n v="4"/>
    <n v="0"/>
    <n v="30"/>
    <n v="30"/>
    <n v="1.5"/>
    <n v="1.4999999999999999E-2"/>
    <n v="12"/>
    <n v="20"/>
    <m/>
    <n v="0"/>
  </r>
  <r>
    <n v="1029642414"/>
    <x v="242"/>
    <x v="0"/>
    <s v="29642414"/>
    <d v="2025-04-01T00:00:00"/>
    <d v="2025-04-01T00:00:00"/>
    <d v="2026-04-01T00:00:00"/>
    <s v="ESTACIONAMIENTOS AREQUIPA"/>
    <x v="15"/>
    <d v="2025-12-31T00:00:00"/>
    <s v="EMPLEADOS"/>
    <s v="PCES.20/03/0046/0023"/>
    <x v="0"/>
    <x v="1"/>
    <x v="46"/>
    <x v="129"/>
    <s v="ANFITRION(A)"/>
    <m/>
    <n v="0"/>
    <n v="22.5"/>
    <n v="22.5"/>
    <n v="23"/>
    <s v="-"/>
    <s v="DEBE GOZAR EN EL AÑO UN TOTAL DE 23 DÍAS ANTES DEL 31/12/2026"/>
    <n v="0"/>
    <n v="0"/>
    <n v="0"/>
    <n v="23"/>
    <n v="0"/>
    <n v="0"/>
    <n v="0"/>
    <n v="0"/>
    <n v="0"/>
    <n v="0"/>
    <n v="0"/>
    <n v="0"/>
    <n v="23"/>
    <n v="23"/>
    <n v="1"/>
    <n v="0.01"/>
    <n v="23"/>
    <n v="23"/>
    <m/>
    <n v="0"/>
  </r>
  <r>
    <n v="1032911428"/>
    <x v="243"/>
    <x v="0"/>
    <s v="32911428"/>
    <d v="2023-07-01T00:00:00"/>
    <d v="2025-07-01T00:00:00"/>
    <d v="2026-07-01T00:00:00"/>
    <s v="ESTACIONAMIENTOS ANCASH"/>
    <x v="0"/>
    <d v="2025-12-31T00:00:00"/>
    <s v="EMPLEADOS"/>
    <s v="PCES.20/03/0051/0004"/>
    <x v="0"/>
    <x v="1"/>
    <x v="32"/>
    <x v="130"/>
    <s v="ANFITRION(A)"/>
    <m/>
    <n v="0"/>
    <n v="0"/>
    <n v="0"/>
    <n v="0"/>
    <s v="-"/>
    <s v="DEBE GOZAR EN EL AÑO UN TOTAL DE 0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0"/>
    <m/>
    <n v="0"/>
  </r>
  <r>
    <n v="1033257497"/>
    <x v="244"/>
    <x v="0"/>
    <s v="33257497"/>
    <d v="2007-01-01T00:00:00"/>
    <d v="2026-01-01T00:00:00"/>
    <d v="2027-01-01T00:00:00"/>
    <s v="ESTACIONAMIENTOS LIMA"/>
    <x v="0"/>
    <d v="2025-12-31T00:00:00"/>
    <s v="EMPLEADOS"/>
    <s v="PCES.20/03/0014"/>
    <x v="0"/>
    <x v="0"/>
    <x v="6"/>
    <x v="55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0011898"/>
    <x v="245"/>
    <x v="0"/>
    <s v="40011898"/>
    <d v="2025-11-04T00:00:00"/>
    <d v="2025-11-04T00:00:00"/>
    <d v="2026-11-04T00:00:00"/>
    <s v="ESTACIONAMIENTOS LIMA"/>
    <x v="0"/>
    <d v="2025-12-31T00:00:00"/>
    <s v="EMPLEADOS"/>
    <s v="PCES.20/03/0061/0001"/>
    <x v="0"/>
    <x v="5"/>
    <x v="18"/>
    <x v="27"/>
    <s v="ANFITRION(A)"/>
    <m/>
    <n v="0"/>
    <n v="4.75"/>
    <n v="4.7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40033173"/>
    <x v="246"/>
    <x v="1"/>
    <s v="40033173"/>
    <d v="2013-03-13T00:00:00"/>
    <d v="2025-03-13T00:00:00"/>
    <d v="2026-03-13T00:00:00"/>
    <s v="ESTACIONAMIENTOS LIMA"/>
    <x v="0"/>
    <d v="2025-12-31T00:00:00"/>
    <s v="EMPLEADOS"/>
    <s v="PCES.20/03/0024"/>
    <x v="0"/>
    <x v="6"/>
    <x v="10"/>
    <x v="13"/>
    <s v="SUPERVISOR OPERATIVO"/>
    <m/>
    <n v="14"/>
    <n v="24"/>
    <n v="38"/>
    <n v="38"/>
    <s v="DEBE GOZAR 14 DÍAS ANTES DEL 12/03/2026"/>
    <s v="DEBE GOZAR EN EL AÑO UN TOTAL DE 38 DÍAS ANTES DEL 31/12/2026"/>
    <n v="19"/>
    <n v="15"/>
    <n v="0"/>
    <n v="0"/>
    <n v="0"/>
    <n v="0"/>
    <n v="0"/>
    <n v="0"/>
    <n v="0"/>
    <n v="0"/>
    <n v="0"/>
    <n v="0"/>
    <n v="34"/>
    <n v="34"/>
    <n v="0.89473684210526316"/>
    <n v="8.9473684210526309E-3"/>
    <n v="34"/>
    <n v="34"/>
    <m/>
    <n v="4"/>
  </r>
  <r>
    <n v="1040046681"/>
    <x v="247"/>
    <x v="0"/>
    <s v="40046681"/>
    <d v="2023-07-01T00:00:00"/>
    <d v="2025-07-01T00:00:00"/>
    <d v="2026-07-01T00:00:00"/>
    <s v="ESTACIONAMIENTOS LIMA"/>
    <x v="0"/>
    <d v="2025-12-31T00:00:00"/>
    <s v="EMPLEADOS"/>
    <s v="PCES.20/03/0052/0012"/>
    <x v="0"/>
    <x v="1"/>
    <x v="16"/>
    <x v="24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0"/>
    <n v="20"/>
    <n v="0"/>
    <n v="0"/>
    <n v="0"/>
    <n v="0"/>
    <n v="0"/>
    <n v="0"/>
    <n v="0"/>
    <n v="30"/>
    <n v="30"/>
    <n v="1"/>
    <n v="0.01"/>
    <n v="10"/>
    <n v="30"/>
    <m/>
    <n v="0"/>
  </r>
  <r>
    <n v="1041450002"/>
    <x v="248"/>
    <x v="2"/>
    <s v="41450002"/>
    <d v="2015-04-21T00:00:00"/>
    <d v="2025-04-21T00:00:00"/>
    <d v="2026-04-21T00:00:00"/>
    <s v="ESTACIONAMIENTOS SEDE CENTRAL"/>
    <x v="0"/>
    <d v="2025-12-31T00:00:00"/>
    <s v="EMPLEADOS"/>
    <n v="2002010100"/>
    <x v="5"/>
    <x v="10"/>
    <x v="38"/>
    <x v="103"/>
    <s v="SUPERVISOR DE VENTAS"/>
    <m/>
    <n v="0"/>
    <n v="14.833300000000008"/>
    <n v="14.833300000000008"/>
    <n v="15"/>
    <s v="-"/>
    <s v="DEBE GOZAR EN EL AÑO UN TOTAL DE 15 DÍAS ANTES DEL 31/12/2026"/>
    <n v="7"/>
    <n v="0"/>
    <n v="2"/>
    <n v="0"/>
    <n v="7"/>
    <n v="2"/>
    <n v="2"/>
    <n v="0"/>
    <n v="0"/>
    <n v="7"/>
    <n v="0"/>
    <n v="4"/>
    <n v="31"/>
    <n v="31"/>
    <n v="2.0666666666666669"/>
    <n v="2.066666666666667E-2"/>
    <n v="9"/>
    <n v="15"/>
    <m/>
    <n v="0"/>
  </r>
  <r>
    <n v="1040092281"/>
    <x v="249"/>
    <x v="0"/>
    <s v="40092281"/>
    <d v="2025-10-01T00:00:00"/>
    <d v="2025-10-01T00:00:00"/>
    <d v="2026-10-01T00:00:00"/>
    <s v="ESTACIONAMIENTOS LIMA"/>
    <x v="24"/>
    <d v="2025-12-31T00:00:00"/>
    <s v="PART TIME"/>
    <s v="PCES.20/04/0001"/>
    <x v="0"/>
    <x v="0"/>
    <x v="30"/>
    <x v="131"/>
    <s v="VALET PT"/>
    <m/>
    <n v="0"/>
    <n v="1.5"/>
    <n v="1.5"/>
    <n v="2"/>
    <s v="-"/>
    <s v="DEBE GOZAR EN EL AÑO UN TOTAL DE 2 DÍAS ANTES DEL 31/12/2026"/>
    <n v="0"/>
    <n v="0"/>
    <n v="0"/>
    <n v="0"/>
    <n v="2"/>
    <n v="0"/>
    <n v="0"/>
    <n v="0"/>
    <n v="0"/>
    <n v="0"/>
    <n v="0"/>
    <n v="0"/>
    <n v="2"/>
    <n v="2"/>
    <n v="1"/>
    <n v="0.01"/>
    <n v="0"/>
    <n v="2"/>
    <m/>
    <n v="0"/>
  </r>
  <r>
    <n v="1040106031"/>
    <x v="250"/>
    <x v="0"/>
    <s v="40106031"/>
    <d v="2025-09-01T00:00:00"/>
    <d v="2025-09-01T00:00:00"/>
    <d v="2026-09-01T00:00:00"/>
    <s v="ESTACIONAMIENTOS LIMA"/>
    <x v="0"/>
    <d v="2025-12-31T00:00:00"/>
    <s v="EMPLEADOS"/>
    <s v="PCES.20/03/0001/0001"/>
    <x v="0"/>
    <x v="2"/>
    <x v="12"/>
    <x v="20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40108048"/>
    <x v="251"/>
    <x v="0"/>
    <s v="40108048"/>
    <d v="2023-10-11T00:00:00"/>
    <d v="2025-10-11T00:00:00"/>
    <d v="2026-10-11T00:00:00"/>
    <s v="ESTACIONAMIENTOS LIMA"/>
    <x v="0"/>
    <d v="2025-12-31T00:00:00"/>
    <s v="EMPLEADOS"/>
    <s v="PCES.20/03/0052/0016"/>
    <x v="0"/>
    <x v="1"/>
    <x v="16"/>
    <x v="120"/>
    <s v="ANFITRION(A)"/>
    <m/>
    <n v="23"/>
    <n v="6.6667000000000058"/>
    <n v="29.666700000000006"/>
    <n v="30"/>
    <s v="DEBE GOZAR 23 DÍAS ANTES DEL 10/10/2026"/>
    <s v="DEBE GOZAR EN EL AÑO UN TOTAL DE 30 DÍAS ANTES DEL 31/12/2026"/>
    <n v="0"/>
    <n v="0"/>
    <n v="0"/>
    <n v="0"/>
    <n v="0"/>
    <n v="0"/>
    <n v="0"/>
    <n v="29"/>
    <n v="1"/>
    <n v="0"/>
    <n v="0"/>
    <n v="0"/>
    <n v="30"/>
    <n v="30"/>
    <n v="1"/>
    <n v="0.01"/>
    <n v="0"/>
    <n v="30"/>
    <m/>
    <n v="0"/>
  </r>
  <r>
    <n v="1040137782"/>
    <x v="252"/>
    <x v="0"/>
    <s v="40137782"/>
    <d v="2014-04-10T00:00:00"/>
    <d v="2025-04-10T00:00:00"/>
    <d v="2026-04-10T00:00:00"/>
    <s v="ESTACIONAMIENTOS LIMA"/>
    <x v="0"/>
    <d v="2025-12-31T00:00:00"/>
    <s v="EMPLEADOS"/>
    <s v="PCES.20/03/0053/0005"/>
    <x v="0"/>
    <x v="2"/>
    <x v="47"/>
    <x v="132"/>
    <s v="ANFITRION(A)"/>
    <m/>
    <n v="8"/>
    <n v="21.75"/>
    <n v="29.75"/>
    <n v="30"/>
    <s v="DEBE GOZAR 8 DÍAS ANTES DEL 09/04/2026"/>
    <s v="DEBE GOZAR EN EL AÑO UN TOTAL DE 30 DÍAS ANTES DEL 31/12/2026"/>
    <n v="0"/>
    <n v="10"/>
    <n v="0"/>
    <n v="5"/>
    <n v="0"/>
    <n v="0"/>
    <n v="0"/>
    <n v="15"/>
    <n v="0"/>
    <n v="0"/>
    <n v="0"/>
    <n v="0"/>
    <n v="30"/>
    <n v="30"/>
    <n v="1"/>
    <n v="0.01"/>
    <n v="15"/>
    <n v="30"/>
    <m/>
    <n v="0"/>
  </r>
  <r>
    <n v="1040149633"/>
    <x v="253"/>
    <x v="0"/>
    <s v="40149633"/>
    <d v="2021-05-10T00:00:00"/>
    <d v="2025-05-10T00:00:00"/>
    <d v="2026-05-10T00:00:00"/>
    <s v="ESTACIONAMIENTOS LIMA"/>
    <x v="0"/>
    <d v="2025-12-31T00:00:00"/>
    <s v="EMPLEADOS"/>
    <s v="PCES.20/03/0052/0002"/>
    <x v="0"/>
    <x v="1"/>
    <x v="27"/>
    <x v="79"/>
    <s v="ANFITRION(A)"/>
    <m/>
    <n v="9"/>
    <n v="9.25"/>
    <n v="18.25"/>
    <n v="19"/>
    <s v="DEBE GOZAR 9 DÍAS ANTES DEL 09/05/2026"/>
    <s v="DEBE GOZAR EN EL AÑO UN TOTAL DE 19 DÍAS ANTES DEL 31/12/2026"/>
    <n v="0"/>
    <n v="15"/>
    <n v="0"/>
    <n v="4"/>
    <n v="0"/>
    <n v="0"/>
    <n v="0"/>
    <n v="0"/>
    <n v="0"/>
    <n v="0"/>
    <n v="0"/>
    <n v="0"/>
    <n v="19"/>
    <n v="19"/>
    <n v="1"/>
    <n v="0.01"/>
    <n v="19"/>
    <n v="19"/>
    <m/>
    <n v="0"/>
  </r>
  <r>
    <n v="1040151443"/>
    <x v="254"/>
    <x v="0"/>
    <s v="40151443"/>
    <d v="2024-07-19T00:00:00"/>
    <d v="2025-07-19T00:00:00"/>
    <d v="2026-07-19T00:00:00"/>
    <s v="ESTACIONAMIENTOS LIMA"/>
    <x v="1"/>
    <d v="2025-12-31T00:00:00"/>
    <s v="EMPLEADOS"/>
    <s v="PCES.20/03/0052/0039"/>
    <x v="0"/>
    <x v="3"/>
    <x v="4"/>
    <x v="5"/>
    <m/>
    <m/>
    <n v="15"/>
    <n v="13.5"/>
    <n v="28.5"/>
    <n v="29"/>
    <s v="DEBE GOZAR 15 DÍAS ANTES DEL 18/07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40160188"/>
    <x v="255"/>
    <x v="0"/>
    <s v="40160188"/>
    <d v="2025-11-13T00:00:00"/>
    <d v="2025-11-13T00:00:00"/>
    <d v="2026-11-13T00:00:00"/>
    <s v="ESTACIONAMIENTOS LIMA"/>
    <x v="0"/>
    <d v="2025-12-31T00:00:00"/>
    <s v="EMPLEADOS"/>
    <s v="PCES.20/03/0012/0003"/>
    <x v="0"/>
    <x v="0"/>
    <x v="0"/>
    <x v="54"/>
    <s v="ANFITRION(A) V"/>
    <m/>
    <n v="0"/>
    <n v="4"/>
    <n v="4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40176805"/>
    <x v="256"/>
    <x v="0"/>
    <s v="40176805"/>
    <d v="2025-04-11T00:00:00"/>
    <d v="2025-04-11T00:00:00"/>
    <d v="2026-04-11T00:00:00"/>
    <s v="ESTACIONAMIENTOS AREQUIPA"/>
    <x v="0"/>
    <d v="2025-12-31T00:00:00"/>
    <s v="EMPLEADOS"/>
    <s v="PCES.20/02/0048"/>
    <x v="2"/>
    <x v="7"/>
    <x v="44"/>
    <x v="133"/>
    <s v="ANFITRION(A)"/>
    <m/>
    <n v="0"/>
    <n v="21.666699999999999"/>
    <n v="21.666699999999999"/>
    <n v="22"/>
    <s v="-"/>
    <s v="DEBE GOZAR EN EL AÑO UN TOTAL DE 22 DÍAS ANTES DEL 31/12/2026"/>
    <n v="0"/>
    <n v="0"/>
    <n v="0"/>
    <n v="0"/>
    <n v="0"/>
    <n v="0"/>
    <n v="0"/>
    <n v="22"/>
    <n v="0"/>
    <n v="0"/>
    <n v="0"/>
    <n v="0"/>
    <n v="22"/>
    <n v="22"/>
    <n v="1"/>
    <n v="0.01"/>
    <n v="0"/>
    <n v="22"/>
    <m/>
    <n v="0"/>
  </r>
  <r>
    <n v="1040185411"/>
    <x v="257"/>
    <x v="0"/>
    <s v="40185411"/>
    <d v="2019-04-09T00:00:00"/>
    <d v="2025-04-09T00:00:00"/>
    <d v="2026-04-09T00:00:00"/>
    <s v="ESTACIONAMIENTOS LIMA"/>
    <x v="0"/>
    <d v="2025-12-31T00:00:00"/>
    <s v="EMPLEADOS"/>
    <s v="PCES.20/03/0031/0001"/>
    <x v="0"/>
    <x v="0"/>
    <x v="0"/>
    <x v="0"/>
    <s v="ANFITRION(A)"/>
    <m/>
    <n v="7"/>
    <n v="21.833300000000008"/>
    <n v="28.833300000000008"/>
    <n v="29"/>
    <s v="DEBE GOZAR 7 DÍAS ANTES DEL 08/04/2026"/>
    <s v="DEBE GOZAR EN EL AÑO UN TOTAL DE 29 DÍAS ANTES DEL 31/12/2026"/>
    <n v="0"/>
    <n v="13"/>
    <n v="17"/>
    <n v="0"/>
    <n v="0"/>
    <n v="0"/>
    <n v="15"/>
    <n v="0"/>
    <n v="0"/>
    <n v="0"/>
    <n v="0"/>
    <n v="0"/>
    <n v="45"/>
    <n v="45"/>
    <n v="1.5517241379310345"/>
    <n v="1.5517241379310345E-2"/>
    <n v="30"/>
    <n v="29"/>
    <m/>
    <n v="0"/>
  </r>
  <r>
    <n v="1040194532"/>
    <x v="258"/>
    <x v="0"/>
    <s v="40194532"/>
    <d v="2025-02-19T00:00:00"/>
    <d v="2025-02-19T00:00:00"/>
    <d v="2026-02-19T00:00:00"/>
    <s v="ESTACIONAMIENTOS LIMA"/>
    <x v="25"/>
    <d v="2025-12-31T00:00:00"/>
    <s v="EMPLEADOS"/>
    <s v="PCES.20/02/0006"/>
    <x v="2"/>
    <x v="3"/>
    <x v="4"/>
    <x v="5"/>
    <m/>
    <m/>
    <n v="0"/>
    <n v="26"/>
    <n v="26"/>
    <n v="26"/>
    <s v="-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43053044"/>
    <x v="259"/>
    <x v="2"/>
    <s v="43053044"/>
    <d v="2016-08-05T00:00:00"/>
    <d v="2025-08-05T00:00:00"/>
    <d v="2026-08-05T00:00:00"/>
    <s v="ESTACIONAMIENTOS SEDE CENTRAL"/>
    <x v="0"/>
    <d v="2025-12-31T00:00:00"/>
    <s v="EMPLEADOS"/>
    <n v="2002010100"/>
    <x v="5"/>
    <x v="10"/>
    <x v="38"/>
    <x v="103"/>
    <s v="EJECUTIVO DE CUENTAS"/>
    <m/>
    <n v="10"/>
    <n v="12.166699999999992"/>
    <n v="22.166699999999992"/>
    <n v="23"/>
    <s v="DEBE GOZAR 10 DÍAS ANTES DEL 04/08/2026"/>
    <s v="DEBE GOZAR EN EL AÑO UN TOTAL DE 23 DÍAS ANTES DEL 31/12/2026"/>
    <n v="0"/>
    <n v="0"/>
    <n v="0"/>
    <n v="7"/>
    <n v="0"/>
    <n v="7"/>
    <n v="0"/>
    <n v="7"/>
    <n v="2"/>
    <n v="0"/>
    <n v="7"/>
    <n v="0"/>
    <n v="30"/>
    <n v="30"/>
    <n v="1.3043478260869565"/>
    <n v="1.3043478260869566E-2"/>
    <n v="7"/>
    <n v="23"/>
    <m/>
    <n v="0"/>
  </r>
  <r>
    <n v="1040200829"/>
    <x v="260"/>
    <x v="0"/>
    <s v="40200829"/>
    <d v="2024-02-21T00:00:00"/>
    <d v="2025-02-21T00:00:00"/>
    <d v="2026-02-21T00:00:00"/>
    <s v="ESTACIONAMIENTOS LIMA"/>
    <x v="26"/>
    <d v="2025-12-31T00:00:00"/>
    <s v="EMPLEADOS"/>
    <s v="PCES.20/03/0062"/>
    <x v="0"/>
    <x v="3"/>
    <x v="4"/>
    <x v="5"/>
    <m/>
    <m/>
    <n v="2"/>
    <n v="25.833300000000001"/>
    <n v="27.833300000000001"/>
    <n v="28"/>
    <s v="DEBE GOZAR 2 DÍAS ANTES DEL 20/02/2026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40242301"/>
    <x v="261"/>
    <x v="0"/>
    <s v="40242301"/>
    <d v="2025-04-01T00:00:00"/>
    <d v="2025-04-01T00:00:00"/>
    <d v="2026-04-01T00:00:00"/>
    <s v="ESTACIONAMIENTOS LIMA"/>
    <x v="0"/>
    <d v="2025-12-31T00:00:00"/>
    <s v="EMPLEADOS"/>
    <s v="PCES.20/03/0023"/>
    <x v="0"/>
    <x v="2"/>
    <x v="20"/>
    <x v="83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40257247"/>
    <x v="262"/>
    <x v="0"/>
    <s v="40257247"/>
    <d v="2023-05-16T00:00:00"/>
    <d v="2025-05-16T00:00:00"/>
    <d v="2026-05-16T00:00:00"/>
    <s v="ESTACIONAMIENTOS LIMA"/>
    <x v="0"/>
    <d v="2025-12-31T00:00:00"/>
    <s v="EMPLEADOS"/>
    <s v="PCES.20/03/0019"/>
    <x v="0"/>
    <x v="5"/>
    <x v="9"/>
    <x v="75"/>
    <s v="ANFITRION(A)"/>
    <m/>
    <n v="0"/>
    <n v="18.75"/>
    <n v="18.75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40262287"/>
    <x v="263"/>
    <x v="0"/>
    <s v="40262287"/>
    <d v="2023-07-01T00:00:00"/>
    <d v="2025-07-01T00:00:00"/>
    <d v="2026-07-01T00:00:00"/>
    <s v="ESTACIONAMIENTOS LIMA"/>
    <x v="0"/>
    <d v="2025-12-31T00:00:00"/>
    <s v="EMPLEADOS"/>
    <s v="PCES.20/03/0046/0016"/>
    <x v="0"/>
    <x v="1"/>
    <x v="27"/>
    <x v="134"/>
    <s v="ANFITRION(A)"/>
    <m/>
    <n v="0"/>
    <n v="7"/>
    <n v="7"/>
    <n v="7"/>
    <s v="-"/>
    <s v="DEBE GOZAR EN EL AÑO UN TOTAL DE 7 DÍAS ANTES DEL 31/12/2026"/>
    <n v="0"/>
    <n v="0"/>
    <n v="15"/>
    <n v="0"/>
    <n v="0"/>
    <n v="0"/>
    <n v="0"/>
    <n v="0"/>
    <n v="0"/>
    <n v="0"/>
    <n v="0"/>
    <n v="0"/>
    <n v="15"/>
    <n v="15"/>
    <n v="2.1428571428571428"/>
    <n v="2.1428571428571429E-2"/>
    <n v="15"/>
    <n v="7"/>
    <m/>
    <n v="0"/>
  </r>
  <r>
    <n v="1040276510"/>
    <x v="264"/>
    <x v="0"/>
    <s v="40276510"/>
    <d v="2023-09-27T00:00:00"/>
    <d v="2025-09-27T00:00:00"/>
    <d v="2026-09-27T00:00:00"/>
    <s v="ESTACIONAMIENTOS ICA"/>
    <x v="0"/>
    <d v="2025-12-31T00:00:00"/>
    <s v="EMPLEADOS"/>
    <s v="PCES.20/03/0056/0004"/>
    <x v="0"/>
    <x v="1"/>
    <x v="43"/>
    <x v="135"/>
    <s v="ANFITRION(A)"/>
    <m/>
    <n v="22"/>
    <n v="7.8332999999999942"/>
    <n v="29.833299999999994"/>
    <n v="30"/>
    <s v="DEBE GOZAR 22 DÍAS ANTES DEL 26/09/2026"/>
    <s v="DEBE GOZAR EN EL AÑO UN TOTAL DE 30 DÍAS ANTES DEL 31/12/2026"/>
    <n v="0"/>
    <n v="0"/>
    <n v="0"/>
    <n v="0"/>
    <n v="0"/>
    <n v="29"/>
    <n v="1"/>
    <n v="0"/>
    <n v="0"/>
    <n v="0"/>
    <n v="0"/>
    <n v="0"/>
    <n v="30"/>
    <n v="30"/>
    <n v="1"/>
    <n v="0.01"/>
    <n v="0"/>
    <n v="30"/>
    <m/>
    <n v="0"/>
  </r>
  <r>
    <n v="1040298368"/>
    <x v="265"/>
    <x v="0"/>
    <s v="40298368"/>
    <d v="2025-04-01T00:00:00"/>
    <d v="2025-04-01T00:00:00"/>
    <d v="2026-04-01T00:00:00"/>
    <s v="ESTACIONAMIENTOS CUZCO"/>
    <x v="0"/>
    <d v="2025-12-31T00:00:00"/>
    <s v="EMPLEADOS"/>
    <s v="PCES.20/03/0046/0017"/>
    <x v="0"/>
    <x v="1"/>
    <x v="46"/>
    <x v="136"/>
    <s v="ANFITRION(A)"/>
    <m/>
    <n v="0"/>
    <n v="22.5"/>
    <n v="22.5"/>
    <n v="23"/>
    <s v="-"/>
    <s v="DEBE GOZAR EN EL AÑO UN TOTAL DE 23 DÍAS ANTES DEL 31/12/2026"/>
    <n v="0"/>
    <n v="0"/>
    <n v="0"/>
    <n v="0"/>
    <n v="10"/>
    <n v="13"/>
    <n v="0"/>
    <n v="0"/>
    <n v="0"/>
    <n v="0"/>
    <n v="0"/>
    <n v="0"/>
    <n v="23"/>
    <n v="23"/>
    <n v="1"/>
    <n v="0.01"/>
    <n v="0"/>
    <n v="23"/>
    <m/>
    <n v="0"/>
  </r>
  <r>
    <n v="1040309030"/>
    <x v="266"/>
    <x v="0"/>
    <s v="40309030"/>
    <d v="2025-04-04T00:00:00"/>
    <d v="2025-04-04T00:00:00"/>
    <d v="2026-04-04T00:00:00"/>
    <s v="ESTACIONAMIENTOS LIMA"/>
    <x v="0"/>
    <d v="2025-12-31T00:00:00"/>
    <s v="EMPLEADOS"/>
    <s v="PCES.20/03/0060"/>
    <x v="0"/>
    <x v="5"/>
    <x v="11"/>
    <x v="14"/>
    <s v="ANFITRION(A) V"/>
    <m/>
    <n v="0"/>
    <n v="22.25"/>
    <n v="22.25"/>
    <n v="23"/>
    <s v="-"/>
    <s v="DEBE GOZAR EN EL AÑO UN TOTAL DE 23 DÍAS ANTES DEL 31/12/2026"/>
    <n v="16"/>
    <n v="0"/>
    <n v="0"/>
    <n v="16"/>
    <n v="0"/>
    <n v="0"/>
    <n v="0"/>
    <n v="0"/>
    <n v="0"/>
    <n v="0"/>
    <n v="0"/>
    <n v="0"/>
    <n v="32"/>
    <n v="32"/>
    <n v="1.3913043478260869"/>
    <n v="1.3913043478260868E-2"/>
    <n v="32"/>
    <n v="23"/>
    <m/>
    <n v="0"/>
  </r>
  <r>
    <n v="1040390623"/>
    <x v="267"/>
    <x v="2"/>
    <s v="40390623"/>
    <d v="2013-10-23T00:00:00"/>
    <d v="2025-10-23T00:00:00"/>
    <d v="2026-10-23T00:00:00"/>
    <s v="ESTACIONAMIENTOS LIMA"/>
    <x v="0"/>
    <d v="2025-12-31T00:00:00"/>
    <s v="EMPLEADOS"/>
    <n v="2003020100"/>
    <x v="0"/>
    <x v="14"/>
    <x v="34"/>
    <x v="76"/>
    <s v="ADMINISTRADOR DE NEGOCIO"/>
    <m/>
    <n v="30"/>
    <n v="7.6666999999999916"/>
    <n v="37.666699999999992"/>
    <n v="38"/>
    <s v="DEBE GOZAR 30 DÍAS ANTES DEL 22/10/2026"/>
    <s v="DEBE GOZAR EN EL AÑO UN TOTAL DE 3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8"/>
  </r>
  <r>
    <n v="1040406304"/>
    <x v="268"/>
    <x v="0"/>
    <s v="40406304"/>
    <d v="2016-10-29T00:00:00"/>
    <d v="2025-10-29T00:00:00"/>
    <d v="2026-10-29T00:00:00"/>
    <s v="ESTACIONAMIENTOS LIMA"/>
    <x v="0"/>
    <d v="2025-12-31T00:00:00"/>
    <s v="EMPLEADOS"/>
    <s v="PCES.20/03/0011/0002"/>
    <x v="0"/>
    <x v="0"/>
    <x v="3"/>
    <x v="72"/>
    <s v="ANFITRION(A)"/>
    <m/>
    <n v="21"/>
    <n v="5.1666999999999916"/>
    <n v="26.166699999999992"/>
    <n v="27"/>
    <s v="DEBE GOZAR 21 DÍAS ANTES DEL 28/10/2026"/>
    <s v="DEBE GOZAR EN EL AÑO UN TOTAL DE 27 DÍAS ANTES DEL 31/12/2026"/>
    <n v="0"/>
    <n v="0"/>
    <n v="0"/>
    <n v="0"/>
    <n v="0"/>
    <n v="0"/>
    <n v="1"/>
    <n v="29"/>
    <n v="0"/>
    <n v="0"/>
    <n v="0"/>
    <n v="0"/>
    <n v="30"/>
    <n v="30"/>
    <n v="1.1111111111111112"/>
    <n v="1.1111111111111112E-2"/>
    <n v="0"/>
    <n v="27"/>
    <m/>
    <n v="0"/>
  </r>
  <r>
    <n v="1040413586"/>
    <x v="269"/>
    <x v="0"/>
    <s v="40413586"/>
    <d v="2024-12-21T00:00:00"/>
    <d v="2025-12-21T00:00:00"/>
    <d v="2026-12-21T00:00:00"/>
    <s v="ESTACIONAMIENTOS LIMA"/>
    <x v="0"/>
    <d v="2025-12-31T00:00:00"/>
    <s v="EMPLEADOS"/>
    <s v="PCES.20/03/0019"/>
    <x v="0"/>
    <x v="5"/>
    <x v="9"/>
    <x v="75"/>
    <s v="ANFITRION(A)"/>
    <m/>
    <n v="0"/>
    <n v="13.833300000000001"/>
    <n v="13.833300000000001"/>
    <n v="14"/>
    <s v="-"/>
    <s v="DEBE GOZAR EN EL AÑO UN TOTAL DE 14 DÍAS ANTES DEL 31/12/2026"/>
    <n v="16"/>
    <n v="0"/>
    <n v="0"/>
    <n v="0"/>
    <n v="0"/>
    <n v="0"/>
    <n v="0"/>
    <n v="0"/>
    <n v="0"/>
    <n v="0"/>
    <n v="0"/>
    <n v="0"/>
    <n v="16"/>
    <n v="16"/>
    <n v="1.1428571428571428"/>
    <n v="1.1428571428571429E-2"/>
    <n v="16"/>
    <n v="14"/>
    <m/>
    <n v="0"/>
  </r>
  <r>
    <n v="1040442163"/>
    <x v="270"/>
    <x v="0"/>
    <s v="40442163"/>
    <d v="2023-07-01T00:00:00"/>
    <d v="2025-07-01T00:00:00"/>
    <d v="2026-07-01T00:00:00"/>
    <s v="ESTACIONAMIENTOS MOQUEGUA"/>
    <x v="0"/>
    <d v="2025-12-31T00:00:00"/>
    <s v="EMPLEADOS"/>
    <s v="PCES.20/03/0052/0018"/>
    <x v="0"/>
    <x v="1"/>
    <x v="46"/>
    <x v="137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30"/>
    <n v="0"/>
    <n v="0"/>
    <n v="0"/>
    <n v="0"/>
    <n v="0"/>
    <n v="0"/>
    <n v="0"/>
    <n v="30"/>
    <n v="30"/>
    <n v="1"/>
    <n v="0.01"/>
    <n v="0"/>
    <n v="30"/>
    <m/>
    <n v="0"/>
  </r>
  <r>
    <n v="1040442365"/>
    <x v="271"/>
    <x v="0"/>
    <s v="40442365"/>
    <d v="2016-03-18T00:00:00"/>
    <d v="2025-03-18T00:00:00"/>
    <d v="2026-03-18T00:00:00"/>
    <s v="ESTACIONAMIENTOS LIMA"/>
    <x v="0"/>
    <d v="2025-12-31T00:00:00"/>
    <s v="EMPLEADOS"/>
    <s v="PCES.20/03/0052/0016"/>
    <x v="0"/>
    <x v="1"/>
    <x v="16"/>
    <x v="120"/>
    <s v="ANFITRION(A)"/>
    <m/>
    <n v="5"/>
    <n v="23.583300000000008"/>
    <n v="28.583300000000008"/>
    <n v="29"/>
    <s v="DEBE GOZAR 5 DÍAS ANTES DEL 17/03/2026"/>
    <s v="DEBE GOZAR EN EL AÑO UN TOTAL DE 29 DÍAS ANTES DEL 31/12/2026"/>
    <n v="27"/>
    <n v="2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40444758"/>
    <x v="272"/>
    <x v="2"/>
    <s v="40444758"/>
    <d v="2022-07-06T00:00:00"/>
    <d v="2025-07-06T00:00:00"/>
    <d v="2026-07-06T00:00:00"/>
    <s v="ESTACIONAMIENTOS LIMA"/>
    <x v="6"/>
    <d v="2025-12-31T00:00:00"/>
    <s v="EMPLEADOS"/>
    <n v="2003020100"/>
    <x v="0"/>
    <x v="3"/>
    <x v="4"/>
    <x v="5"/>
    <m/>
    <m/>
    <n v="12"/>
    <n v="14.583299999999994"/>
    <n v="26.583299999999994"/>
    <n v="27"/>
    <s v="DEBE GOZAR 12 DÍAS ANTES DEL 05/07/2026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40453844"/>
    <x v="273"/>
    <x v="0"/>
    <s v="40453844"/>
    <d v="2011-02-09T00:00:00"/>
    <d v="2025-02-09T00:00:00"/>
    <d v="2026-02-09T00:00:00"/>
    <s v="ESTACIONAMIENTOS LIMA"/>
    <x v="0"/>
    <d v="2025-12-31T00:00:00"/>
    <s v="EMPLEADOS"/>
    <s v="PCES.20/03/0002/0001"/>
    <x v="0"/>
    <x v="2"/>
    <x v="20"/>
    <x v="30"/>
    <s v="VALET"/>
    <m/>
    <n v="0"/>
    <n v="25.833300000000008"/>
    <n v="25.833300000000008"/>
    <n v="26"/>
    <s v="-"/>
    <s v="DEBE GOZAR EN EL AÑO UN TOTAL DE 26 DÍAS ANTES DEL 31/12/2026"/>
    <n v="0"/>
    <n v="0"/>
    <n v="21"/>
    <n v="11"/>
    <n v="0"/>
    <n v="0"/>
    <n v="0"/>
    <n v="0"/>
    <n v="0"/>
    <n v="0"/>
    <n v="0"/>
    <n v="0"/>
    <n v="32"/>
    <n v="32"/>
    <n v="1.2307692307692308"/>
    <n v="1.2307692307692308E-2"/>
    <n v="32"/>
    <n v="26"/>
    <m/>
    <n v="0"/>
  </r>
  <r>
    <n v="1040466409"/>
    <x v="274"/>
    <x v="0"/>
    <s v="40466409"/>
    <d v="2025-05-27T00:00:00"/>
    <d v="2025-05-27T00:00:00"/>
    <d v="2026-05-27T00:00:00"/>
    <s v="ESTACIONAMIENTOS LIMA"/>
    <x v="0"/>
    <d v="2025-12-31T00:00:00"/>
    <s v="EMPLEADOS"/>
    <s v="PCES.20/03/0060"/>
    <x v="0"/>
    <x v="5"/>
    <x v="11"/>
    <x v="14"/>
    <s v="ANFITRION(A)"/>
    <m/>
    <n v="0"/>
    <n v="17.833300000000001"/>
    <n v="17.833300000000001"/>
    <n v="18"/>
    <s v="-"/>
    <s v="DEBE GOZAR EN EL AÑO UN TOTAL DE 18 DÍAS ANTES DEL 31/12/2026"/>
    <n v="5"/>
    <n v="0"/>
    <n v="0"/>
    <n v="0"/>
    <n v="0"/>
    <n v="0"/>
    <n v="0"/>
    <n v="0"/>
    <n v="0"/>
    <n v="0"/>
    <n v="0"/>
    <n v="0"/>
    <n v="5"/>
    <n v="5"/>
    <n v="0.27777777777777779"/>
    <n v="2.7777777777777779E-3"/>
    <n v="5"/>
    <n v="5"/>
    <m/>
    <n v="13"/>
  </r>
  <r>
    <n v="1040476490"/>
    <x v="275"/>
    <x v="1"/>
    <s v="40476490"/>
    <d v="2011-05-15T00:00:00"/>
    <d v="2025-05-15T00:00:00"/>
    <d v="2026-05-15T00:00:00"/>
    <s v="ESTACIONAMIENTOS LIMA"/>
    <x v="0"/>
    <d v="2025-12-31T00:00:00"/>
    <s v="EMPLEADOS"/>
    <s v="PCES.20/03/0013/0010"/>
    <x v="0"/>
    <x v="0"/>
    <x v="8"/>
    <x v="10"/>
    <s v="SUPERVISOR OPERATIVO"/>
    <m/>
    <n v="11"/>
    <n v="18.833300000000008"/>
    <n v="29.833300000000008"/>
    <n v="30"/>
    <s v="DEBE GOZAR 11 DÍAS ANTES DEL 14/05/2026"/>
    <s v="DEBE GOZAR EN EL AÑO UN TOTAL DE 30 DÍAS ANTES DEL 31/12/2026"/>
    <n v="0"/>
    <n v="11"/>
    <n v="4"/>
    <n v="0"/>
    <n v="0"/>
    <n v="15"/>
    <n v="0"/>
    <n v="0"/>
    <n v="0"/>
    <n v="0"/>
    <n v="0"/>
    <n v="0"/>
    <n v="30"/>
    <n v="30"/>
    <n v="1"/>
    <n v="0.01"/>
    <n v="15"/>
    <n v="30"/>
    <m/>
    <n v="0"/>
  </r>
  <r>
    <n v="1040504170"/>
    <x v="276"/>
    <x v="0"/>
    <s v="40504170"/>
    <d v="2024-02-01T00:00:00"/>
    <d v="2025-02-01T00:00:00"/>
    <d v="2026-02-01T00:00:00"/>
    <s v="ESTACIONAMIENTOS LIMA"/>
    <x v="0"/>
    <d v="2025-12-31T00:00:00"/>
    <s v="EMPLEADOS"/>
    <s v="PCES.20/03/0052/0026"/>
    <x v="0"/>
    <x v="1"/>
    <x v="5"/>
    <x v="138"/>
    <s v="ANFITRION(A)"/>
    <m/>
    <n v="0"/>
    <n v="27.5"/>
    <n v="27.5"/>
    <n v="28"/>
    <s v="-"/>
    <s v="DEBE GOZAR EN EL AÑO UN TOTAL DE 28 DÍAS ANTES DEL 31/12/2026"/>
    <n v="0"/>
    <n v="0"/>
    <n v="0"/>
    <n v="0"/>
    <n v="0"/>
    <n v="0"/>
    <n v="0"/>
    <n v="0"/>
    <n v="0"/>
    <n v="30"/>
    <n v="0"/>
    <n v="0"/>
    <n v="30"/>
    <n v="30"/>
    <n v="1.0714285714285714"/>
    <n v="1.0714285714285714E-2"/>
    <n v="0"/>
    <n v="28"/>
    <m/>
    <n v="0"/>
  </r>
  <r>
    <n v="1040517909"/>
    <x v="277"/>
    <x v="2"/>
    <s v="40517909"/>
    <d v="2023-09-01T00:00:00"/>
    <d v="2025-09-01T00:00:00"/>
    <d v="2026-09-01T00:00:00"/>
    <s v="ESTACIONAMIENTOS SEDE CENTRAL"/>
    <x v="0"/>
    <d v="2025-12-31T00:00:00"/>
    <s v="EMPLEADOS"/>
    <n v="2001030600"/>
    <x v="6"/>
    <x v="11"/>
    <x v="23"/>
    <x v="36"/>
    <s v="JEFE DE SOLUCIONES TECNOLOGICAS"/>
    <m/>
    <n v="20"/>
    <n v="10"/>
    <n v="30"/>
    <n v="30"/>
    <s v="DEBE GOZAR 20 DÍAS ANTES DEL 31/08/2026"/>
    <s v="DEBE GOZAR EN EL AÑO UN TOTAL DE 30 DÍAS ANTES DEL 31/12/2026"/>
    <n v="0"/>
    <n v="0"/>
    <n v="7"/>
    <n v="0"/>
    <n v="0"/>
    <n v="7"/>
    <n v="0"/>
    <n v="7"/>
    <n v="0"/>
    <n v="0"/>
    <n v="7"/>
    <n v="1"/>
    <n v="29"/>
    <n v="29"/>
    <n v="0.96666666666666667"/>
    <n v="9.6666666666666672E-3"/>
    <n v="7"/>
    <n v="29"/>
    <m/>
    <n v="1"/>
  </r>
  <r>
    <n v="1040524637"/>
    <x v="278"/>
    <x v="1"/>
    <s v="40524637"/>
    <d v="2024-05-17T00:00:00"/>
    <d v="2025-05-17T00:00:00"/>
    <d v="2026-05-17T00:00:00"/>
    <s v="ESTACIONAMIENTOS LIMA"/>
    <x v="0"/>
    <d v="2025-12-31T00:00:00"/>
    <s v="EMPLEADOS"/>
    <s v="PCES.20/03/0022"/>
    <x v="0"/>
    <x v="0"/>
    <x v="3"/>
    <x v="26"/>
    <s v="SUPERVISOR OPERATIVO V"/>
    <m/>
    <n v="11"/>
    <n v="18.666699999999999"/>
    <n v="29.666699999999999"/>
    <n v="30"/>
    <s v="DEBE GOZAR 11 DÍAS ANTES DEL 16/05/2026"/>
    <s v="DEBE GOZAR EN EL AÑO UN TOTAL DE 30 DÍAS ANTES DEL 31/12/2026"/>
    <n v="0"/>
    <n v="0"/>
    <n v="0"/>
    <n v="0"/>
    <n v="11"/>
    <n v="0"/>
    <n v="0"/>
    <n v="0"/>
    <n v="0"/>
    <n v="0"/>
    <n v="0"/>
    <n v="0"/>
    <n v="11"/>
    <n v="11"/>
    <n v="0.36666666666666664"/>
    <n v="3.6666666666666666E-3"/>
    <n v="0"/>
    <n v="11"/>
    <m/>
    <n v="19"/>
  </r>
  <r>
    <n v="1040574656"/>
    <x v="279"/>
    <x v="0"/>
    <s v="40574656"/>
    <d v="2025-08-04T00:00:00"/>
    <d v="2025-08-04T00:00:00"/>
    <d v="2026-08-04T00:00:00"/>
    <s v="ESTACIONAMIENTOS LIMA"/>
    <x v="0"/>
    <d v="2025-12-31T00:00:00"/>
    <s v="EMPLEADOS"/>
    <s v="PCES.20/03/0060"/>
    <x v="0"/>
    <x v="5"/>
    <x v="11"/>
    <x v="14"/>
    <s v="ANFITRION(A)"/>
    <m/>
    <n v="0"/>
    <n v="12.25"/>
    <n v="12.25"/>
    <n v="13"/>
    <s v="-"/>
    <s v="DEBE GOZAR EN EL AÑO UN TOTAL DE 13 DÍAS ANTES DEL 31/12/2026"/>
    <n v="0"/>
    <n v="6"/>
    <n v="7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40575218"/>
    <x v="280"/>
    <x v="0"/>
    <s v="40575218"/>
    <d v="2025-01-16T00:00:00"/>
    <d v="2025-01-16T00:00:00"/>
    <d v="2026-01-16T00:00:00"/>
    <s v="ESTACIONAMIENTOS LIMA"/>
    <x v="0"/>
    <d v="2025-12-31T00:00:00"/>
    <s v="EMPLEADOS"/>
    <s v="PCES.20/03/0002/0001"/>
    <x v="0"/>
    <x v="2"/>
    <x v="20"/>
    <x v="30"/>
    <s v="VALET"/>
    <m/>
    <n v="0"/>
    <n v="28.75"/>
    <n v="28.75"/>
    <n v="29"/>
    <s v="-"/>
    <s v="DEBE GOZAR EN EL AÑO UN TOTAL DE 29 DÍAS ANTES DEL 31/12/2026"/>
    <n v="0"/>
    <n v="27"/>
    <n v="2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40579481"/>
    <x v="281"/>
    <x v="0"/>
    <s v="40579481"/>
    <d v="2025-09-05T00:00:00"/>
    <d v="2025-09-05T00:00:00"/>
    <d v="2026-09-05T00:00:00"/>
    <s v="ESTACIONAMIENTOS LIMA"/>
    <x v="0"/>
    <d v="2025-12-31T00:00:00"/>
    <s v="EMPLEADOS"/>
    <s v="PCES.20/03/0031/0001"/>
    <x v="0"/>
    <x v="2"/>
    <x v="13"/>
    <x v="18"/>
    <s v="ANFITRION(A)"/>
    <m/>
    <n v="0"/>
    <n v="9.6667000000000005"/>
    <n v="9.6667000000000005"/>
    <n v="10"/>
    <s v="-"/>
    <s v="DEBE GOZAR EN EL AÑO UN TOTAL DE 10 DÍAS ANTES DEL 31/12/2026"/>
    <n v="0"/>
    <n v="0"/>
    <n v="0"/>
    <n v="3"/>
    <n v="7"/>
    <n v="0"/>
    <n v="0"/>
    <n v="0"/>
    <n v="0"/>
    <n v="0"/>
    <n v="0"/>
    <n v="0"/>
    <n v="10"/>
    <n v="10"/>
    <n v="1"/>
    <n v="0.01"/>
    <n v="3"/>
    <n v="10"/>
    <m/>
    <n v="0"/>
  </r>
  <r>
    <n v="1040582295"/>
    <x v="282"/>
    <x v="0"/>
    <s v="40582295"/>
    <d v="2020-09-12T00:00:00"/>
    <d v="2025-09-12T00:00:00"/>
    <d v="2026-09-12T00:00:00"/>
    <s v="ESTACIONAMIENTOS AREQUIPA"/>
    <x v="27"/>
    <d v="2025-12-31T00:00:00"/>
    <s v="EMPLEADOS"/>
    <s v="PCES.20/03/0045"/>
    <x v="0"/>
    <x v="3"/>
    <x v="4"/>
    <x v="5"/>
    <m/>
    <m/>
    <n v="0"/>
    <n v="18.083300000000008"/>
    <n v="18.083300000000008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40585641"/>
    <x v="283"/>
    <x v="2"/>
    <s v="40585641"/>
    <d v="2024-04-05T00:00:00"/>
    <d v="2025-04-05T00:00:00"/>
    <d v="2026-04-05T00:00:00"/>
    <s v="ESTACIONAMIENTOS SEDE CENTRAL"/>
    <x v="28"/>
    <d v="2025-12-31T00:00:00"/>
    <s v="EMPLEADOS"/>
    <n v="2001020600"/>
    <x v="3"/>
    <x v="8"/>
    <x v="15"/>
    <x v="22"/>
    <s v="OPERARIO DE LIMPIEZA"/>
    <m/>
    <n v="7"/>
    <n v="16.166699999999999"/>
    <n v="23.166699999999999"/>
    <n v="24"/>
    <s v="DEBE GOZAR 7 DÍAS ANTES DEL 04/04/2026"/>
    <s v="DEBE GOZAR EN EL AÑO UN TOTAL DE 24 DÍAS ANTES DEL 31/12/2026"/>
    <n v="0"/>
    <n v="0"/>
    <n v="7"/>
    <n v="0"/>
    <n v="17"/>
    <n v="0"/>
    <n v="0"/>
    <n v="0"/>
    <n v="0"/>
    <n v="0"/>
    <n v="0"/>
    <n v="0"/>
    <n v="24"/>
    <n v="24"/>
    <n v="1"/>
    <n v="0.01"/>
    <n v="7"/>
    <n v="24"/>
    <m/>
    <n v="0"/>
  </r>
  <r>
    <n v="1040587136"/>
    <x v="284"/>
    <x v="0"/>
    <s v="40587136"/>
    <d v="2025-10-06T00:00:00"/>
    <d v="2025-10-06T00:00:00"/>
    <d v="2026-10-06T00:00:00"/>
    <s v="ESTACIONAMIENTOS LIMA"/>
    <x v="6"/>
    <d v="2025-12-31T00:00:00"/>
    <s v="EMPLEADOS"/>
    <s v="PCES.20/03/0049"/>
    <x v="0"/>
    <x v="3"/>
    <x v="4"/>
    <x v="5"/>
    <m/>
    <m/>
    <n v="0"/>
    <n v="7.0833000000000004"/>
    <n v="7.0833000000000004"/>
    <n v="8"/>
    <s v="-"/>
    <s v="DEBE GOZAR EN EL AÑO UN TOTAL DE 8 DÍAS ANTES DEL 31/12/2026"/>
    <n v="0"/>
    <n v="8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40591012"/>
    <x v="285"/>
    <x v="0"/>
    <s v="40591012"/>
    <d v="2015-03-20T00:00:00"/>
    <d v="2025-03-20T00:00:00"/>
    <d v="2026-03-20T00:00:00"/>
    <s v="ESTACIONAMIENTOS LIMA"/>
    <x v="0"/>
    <d v="2025-12-31T00:00:00"/>
    <s v="EMPLEADOS"/>
    <s v="PCES.20/01/0004"/>
    <x v="2"/>
    <x v="7"/>
    <x v="24"/>
    <x v="139"/>
    <s v="ANFITRION(A)"/>
    <m/>
    <n v="1"/>
    <n v="23.416699999999992"/>
    <n v="24.416699999999992"/>
    <n v="25"/>
    <s v="DEBE GOZAR 1 DÍAS ANTES DEL 19/03/2026"/>
    <s v="DEBE GOZAR EN EL AÑO UN TOTAL DE 25 DÍAS ANTES DEL 31/12/2026"/>
    <n v="0"/>
    <n v="0"/>
    <n v="7"/>
    <n v="0"/>
    <n v="0"/>
    <n v="0"/>
    <n v="0"/>
    <n v="0"/>
    <n v="15"/>
    <n v="8"/>
    <n v="0"/>
    <n v="0"/>
    <n v="30"/>
    <n v="30"/>
    <n v="1.2"/>
    <n v="1.2E-2"/>
    <n v="7"/>
    <n v="25"/>
    <m/>
    <n v="0"/>
  </r>
  <r>
    <n v="1040595665"/>
    <x v="286"/>
    <x v="0"/>
    <s v="40595665"/>
    <d v="2025-05-01T00:00:00"/>
    <d v="2025-05-01T00:00:00"/>
    <d v="2026-05-01T00:00:00"/>
    <s v="ESTACIONAMIENTOS ANCASH"/>
    <x v="0"/>
    <d v="2025-12-31T00:00:00"/>
    <s v="EMPLEADOS"/>
    <s v="PCES.20/03/0052/0030"/>
    <x v="0"/>
    <x v="1"/>
    <x v="16"/>
    <x v="140"/>
    <s v="ANFITRION(A)"/>
    <m/>
    <n v="0"/>
    <n v="20"/>
    <n v="20"/>
    <n v="20"/>
    <s v="-"/>
    <s v="DEBE GOZAR EN EL AÑO UN TOTAL DE 20 DÍAS ANTES DEL 31/12/2026"/>
    <n v="0"/>
    <n v="0"/>
    <n v="0"/>
    <n v="0"/>
    <n v="0"/>
    <n v="0"/>
    <n v="0"/>
    <n v="20"/>
    <n v="0"/>
    <n v="0"/>
    <n v="0"/>
    <n v="0"/>
    <n v="20"/>
    <n v="20"/>
    <n v="1"/>
    <n v="0.01"/>
    <n v="0"/>
    <n v="20"/>
    <m/>
    <n v="0"/>
  </r>
  <r>
    <n v="1040596530"/>
    <x v="287"/>
    <x v="0"/>
    <s v="40596530"/>
    <d v="2025-10-09T00:00:00"/>
    <d v="2025-10-09T00:00:00"/>
    <d v="2026-10-09T00:00:00"/>
    <s v="ESTACIONAMIENTOS LIMA"/>
    <x v="0"/>
    <d v="2025-12-31T00:00:00"/>
    <s v="EMPLEADOS"/>
    <s v="PCES.20/03/0035/0003"/>
    <x v="0"/>
    <x v="2"/>
    <x v="12"/>
    <x v="62"/>
    <s v="VALET"/>
    <m/>
    <n v="0"/>
    <n v="6.8333000000000004"/>
    <n v="6.8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40600987"/>
    <x v="288"/>
    <x v="0"/>
    <s v="40600987"/>
    <d v="2023-09-05T00:00:00"/>
    <d v="2025-09-05T00:00:00"/>
    <d v="2026-09-05T00:00:00"/>
    <s v="ESTACIONAMIENTOS LIMA"/>
    <x v="0"/>
    <d v="2025-12-31T00:00:00"/>
    <s v="EMPLEADOS"/>
    <s v="PCES.20/03/0011/0005"/>
    <x v="0"/>
    <x v="0"/>
    <x v="3"/>
    <x v="4"/>
    <s v="ANFITRION(A)"/>
    <m/>
    <n v="20"/>
    <n v="9.6667000000000058"/>
    <n v="29.666700000000006"/>
    <n v="30"/>
    <s v="DEBE GOZAR 20 DÍAS ANTES DEL 04/09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0613456"/>
    <x v="289"/>
    <x v="0"/>
    <s v="40613456"/>
    <d v="2020-07-02T00:00:00"/>
    <d v="2025-07-02T00:00:00"/>
    <d v="2026-07-02T00:00:00"/>
    <s v="ESTACIONAMIENTOS LIMA"/>
    <x v="0"/>
    <d v="2025-12-31T00:00:00"/>
    <s v="EMPLEADOS"/>
    <s v="PCES.20/03/0052/0013"/>
    <x v="0"/>
    <x v="1"/>
    <x v="5"/>
    <x v="141"/>
    <s v="ANFITRION(A)"/>
    <m/>
    <n v="14"/>
    <n v="14.916699999999992"/>
    <n v="28.916699999999992"/>
    <n v="29"/>
    <s v="DEBE GOZAR 14 DÍAS ANTES DEL 01/07/2026"/>
    <s v="DEBE GOZAR EN EL AÑO UN TOTAL DE 29 DÍAS ANTES DEL 31/12/2026"/>
    <n v="0"/>
    <n v="0"/>
    <n v="15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</r>
  <r>
    <n v="1040621035"/>
    <x v="290"/>
    <x v="1"/>
    <s v="40621035"/>
    <d v="2021-09-22T00:00:00"/>
    <d v="2025-09-22T00:00:00"/>
    <d v="2026-09-22T00:00:00"/>
    <s v="ESTACIONAMIENTOS LIMA"/>
    <x v="0"/>
    <d v="2025-12-31T00:00:00"/>
    <s v="EMPLEADOS"/>
    <s v="PCES.20/02/0037"/>
    <x v="2"/>
    <x v="7"/>
    <x v="14"/>
    <x v="142"/>
    <s v="SUPERVISOR OPERATIVO V"/>
    <m/>
    <n v="21"/>
    <n v="8.25"/>
    <n v="29.25"/>
    <n v="30"/>
    <s v="DEBE GOZAR 21 DÍAS ANTES DEL 21/09/2026"/>
    <s v="DEBE GOZAR EN EL AÑO UN TOTAL DE 30 DÍAS ANTES DEL 31/12/2026"/>
    <n v="15"/>
    <n v="6"/>
    <n v="0"/>
    <n v="0"/>
    <n v="0"/>
    <n v="0"/>
    <n v="0"/>
    <n v="0"/>
    <n v="0"/>
    <n v="0"/>
    <n v="2"/>
    <n v="7"/>
    <n v="30"/>
    <n v="30"/>
    <n v="1"/>
    <n v="0.01"/>
    <n v="21"/>
    <n v="30"/>
    <m/>
    <n v="0"/>
  </r>
  <r>
    <n v="1040622225"/>
    <x v="291"/>
    <x v="0"/>
    <s v="40622225"/>
    <d v="2022-09-22T00:00:00"/>
    <d v="2025-09-22T00:00:00"/>
    <d v="2026-09-22T00:00:00"/>
    <s v="ESTACIONAMIENTOS LIMA"/>
    <x v="0"/>
    <d v="2025-12-31T00:00:00"/>
    <s v="EMPLEADOS"/>
    <s v="PCES.20/03/0021"/>
    <x v="0"/>
    <x v="5"/>
    <x v="17"/>
    <x v="25"/>
    <s v="ANFITRION(A)"/>
    <m/>
    <n v="19"/>
    <n v="8.25"/>
    <n v="27.25"/>
    <n v="28"/>
    <s v="DEBE GOZAR 19 DÍAS ANTES DEL 21/09/2026"/>
    <s v="DEBE GOZAR EN EL AÑO UN TOTAL DE 28 DÍAS ANTES DEL 31/12/2026"/>
    <n v="25"/>
    <n v="3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40626584"/>
    <x v="292"/>
    <x v="1"/>
    <s v="40626584"/>
    <d v="2023-07-13T00:00:00"/>
    <d v="2025-07-13T00:00:00"/>
    <d v="2026-07-13T00:00:00"/>
    <s v="ESTACIONAMIENTOS LIMA"/>
    <x v="0"/>
    <d v="2025-12-31T00:00:00"/>
    <s v="EMPLEADOS"/>
    <s v="PCES.20/03/0052/0058"/>
    <x v="0"/>
    <x v="1"/>
    <x v="27"/>
    <x v="143"/>
    <s v="SUPERVISOR OPERATIVO"/>
    <m/>
    <n v="14"/>
    <n v="14"/>
    <n v="28"/>
    <n v="28"/>
    <s v="DEBE GOZAR 14 DÍAS ANTES DEL 12/07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40629730"/>
    <x v="293"/>
    <x v="0"/>
    <s v="40629730"/>
    <d v="2025-09-23T00:00:00"/>
    <d v="2025-09-23T00:00:00"/>
    <d v="2026-09-23T00:00:00"/>
    <s v="ESTACIONAMIENTOS LIMA"/>
    <x v="0"/>
    <d v="2025-12-31T00:00:00"/>
    <s v="EMPLEADOS"/>
    <s v="PCES.20/03/0013/0001"/>
    <x v="0"/>
    <x v="0"/>
    <x v="30"/>
    <x v="122"/>
    <s v="ANFITRION(A)"/>
    <m/>
    <n v="0"/>
    <n v="8.1667000000000005"/>
    <n v="8.166700000000000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</r>
  <r>
    <n v="1040643935"/>
    <x v="294"/>
    <x v="1"/>
    <s v="40643935"/>
    <d v="2016-02-23T00:00:00"/>
    <d v="2025-02-23T00:00:00"/>
    <d v="2026-02-23T00:00:00"/>
    <s v="ESTACIONAMIENTOS LIMA"/>
    <x v="0"/>
    <d v="2025-12-31T00:00:00"/>
    <s v="EMPLEADOS"/>
    <s v="PCES.20/03/0060"/>
    <x v="0"/>
    <x v="5"/>
    <x v="11"/>
    <x v="14"/>
    <s v="SUPERVISOR OPERATIVO LAP"/>
    <m/>
    <n v="4"/>
    <n v="25.666699999999992"/>
    <n v="29.666699999999992"/>
    <n v="30"/>
    <s v="DEBE GOZAR 4 DÍAS ANTES DEL 22/02/2026"/>
    <s v="DEBE GOZAR EN EL AÑO UN TOTAL DE 30 DÍAS ANTES DEL 31/12/2026"/>
    <n v="0"/>
    <n v="12"/>
    <n v="0"/>
    <n v="0"/>
    <n v="0"/>
    <n v="0"/>
    <n v="0"/>
    <n v="20"/>
    <n v="0"/>
    <n v="0"/>
    <n v="0"/>
    <n v="0"/>
    <n v="32"/>
    <n v="32"/>
    <n v="1.0666666666666667"/>
    <n v="1.0666666666666666E-2"/>
    <n v="12"/>
    <n v="30"/>
    <m/>
    <n v="0"/>
  </r>
  <r>
    <n v="1040646577"/>
    <x v="295"/>
    <x v="0"/>
    <s v="40646577"/>
    <d v="2025-01-24T00:00:00"/>
    <d v="2025-01-24T00:00:00"/>
    <d v="2026-01-24T00:00:00"/>
    <s v="ESTACIONAMIENTOS LAMBAYEQUE"/>
    <x v="0"/>
    <d v="2025-12-31T00:00:00"/>
    <s v="EMPLEADOS"/>
    <s v="PCES.20/03/0051/0003"/>
    <x v="0"/>
    <x v="1"/>
    <x v="40"/>
    <x v="112"/>
    <s v="ANFITRION(A)"/>
    <m/>
    <n v="0"/>
    <n v="28.083300000000001"/>
    <n v="28.083300000000001"/>
    <n v="29"/>
    <s v="-"/>
    <s v="DEBE GOZAR EN EL AÑO UN TOTAL DE 29 DÍAS ANTES DEL 31/12/2026"/>
    <n v="0"/>
    <n v="0"/>
    <n v="0"/>
    <n v="0"/>
    <n v="14"/>
    <n v="0"/>
    <n v="0"/>
    <n v="0"/>
    <n v="14"/>
    <n v="0"/>
    <n v="0"/>
    <n v="0"/>
    <n v="28"/>
    <n v="28"/>
    <n v="0.96551724137931039"/>
    <n v="9.655172413793104E-3"/>
    <n v="0"/>
    <n v="28"/>
    <m/>
    <n v="1"/>
  </r>
  <r>
    <n v="1040649934"/>
    <x v="296"/>
    <x v="0"/>
    <s v="40649934"/>
    <d v="2025-03-18T00:00:00"/>
    <d v="2025-03-18T00:00:00"/>
    <d v="2026-03-18T00:00:00"/>
    <s v="ESTACIONAMIENTOS LIMA"/>
    <x v="0"/>
    <d v="2025-12-31T00:00:00"/>
    <s v="EMPLEADOS"/>
    <s v="PCES.20/03/0021"/>
    <x v="0"/>
    <x v="5"/>
    <x v="17"/>
    <x v="25"/>
    <s v="ANFITRION(A)"/>
    <m/>
    <n v="0"/>
    <n v="23.583300000000001"/>
    <n v="23.583300000000001"/>
    <n v="24"/>
    <s v="-"/>
    <s v="DEBE GOZAR EN EL AÑO UN TOTAL DE 24 DÍAS ANTES DEL 31/12/2026"/>
    <n v="0"/>
    <n v="0"/>
    <n v="0"/>
    <n v="0"/>
    <n v="0"/>
    <n v="0"/>
    <n v="12"/>
    <n v="0"/>
    <n v="0"/>
    <n v="0"/>
    <n v="12"/>
    <n v="0"/>
    <n v="24"/>
    <n v="24"/>
    <n v="1"/>
    <n v="0.01"/>
    <n v="0"/>
    <n v="24"/>
    <m/>
    <n v="0"/>
  </r>
  <r>
    <n v="1040655527"/>
    <x v="297"/>
    <x v="0"/>
    <s v="40655527"/>
    <d v="2023-07-01T00:00:00"/>
    <d v="2025-07-01T00:00:00"/>
    <d v="2026-07-01T00:00:00"/>
    <s v="ESTACIONAMIENTOS LIMA"/>
    <x v="0"/>
    <d v="2025-12-31T00:00:00"/>
    <s v="EMPLEADOS"/>
    <s v="PCES.20/03/0051/0010"/>
    <x v="0"/>
    <x v="1"/>
    <x v="32"/>
    <x v="69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1"/>
    <n v="29"/>
    <n v="0"/>
    <n v="0"/>
    <n v="0"/>
    <n v="30"/>
    <n v="30"/>
    <n v="2"/>
    <n v="0.02"/>
    <n v="0"/>
    <n v="15"/>
    <m/>
    <n v="0"/>
  </r>
  <r>
    <n v="1040663898"/>
    <x v="298"/>
    <x v="2"/>
    <s v="40663898"/>
    <d v="2016-06-06T00:00:00"/>
    <d v="2025-06-06T00:00:00"/>
    <d v="2026-06-06T00:00:00"/>
    <s v="ESTACIONAMIENTOS SEDE CENTRAL"/>
    <x v="0"/>
    <d v="2025-12-31T00:00:00"/>
    <s v="EMPLEADOS"/>
    <n v="2003030200"/>
    <x v="6"/>
    <x v="4"/>
    <x v="7"/>
    <x v="57"/>
    <s v="TECNICO ELECTRONICO SENIOR"/>
    <m/>
    <n v="6"/>
    <n v="17.083300000000008"/>
    <n v="23.083300000000008"/>
    <n v="24"/>
    <s v="DEBE GOZAR 6 DÍAS ANTES DEL 05/06/2026"/>
    <s v="DEBE GOZAR EN EL AÑO UN TOTAL DE 24 DÍAS ANTES DEL 31/12/2026"/>
    <n v="0"/>
    <n v="0"/>
    <n v="15"/>
    <n v="0"/>
    <n v="0"/>
    <n v="9"/>
    <n v="6"/>
    <n v="0"/>
    <n v="0"/>
    <n v="0"/>
    <n v="0"/>
    <n v="0"/>
    <n v="30"/>
    <n v="30"/>
    <n v="1.25"/>
    <n v="1.2500000000000001E-2"/>
    <n v="15"/>
    <n v="24"/>
    <m/>
    <n v="0"/>
  </r>
  <r>
    <n v="1040670114"/>
    <x v="299"/>
    <x v="2"/>
    <s v="40670114"/>
    <d v="2017-08-04T00:00:00"/>
    <d v="2025-08-04T00:00:00"/>
    <d v="2026-08-04T00:00:00"/>
    <s v="ESTACIONAMIENTOS SEDE CENTRAL"/>
    <x v="0"/>
    <d v="2025-12-31T00:00:00"/>
    <s v="EMPLEADOS"/>
    <n v="2001020400"/>
    <x v="3"/>
    <x v="16"/>
    <x v="37"/>
    <x v="97"/>
    <s v="GESTOR DE RECAUDO"/>
    <m/>
    <n v="16"/>
    <n v="12.25"/>
    <n v="28.25"/>
    <n v="29"/>
    <s v="DEBE GOZAR 16 DÍAS ANTES DEL 03/08/2026"/>
    <s v="DEBE GOZAR EN EL AÑO UN TOTAL DE 29 DÍAS ANTES DEL 31/12/2026"/>
    <n v="8"/>
    <n v="8"/>
    <n v="0"/>
    <n v="0"/>
    <n v="0"/>
    <n v="7"/>
    <n v="0"/>
    <n v="7"/>
    <n v="0"/>
    <n v="7"/>
    <n v="7"/>
    <n v="0"/>
    <n v="44"/>
    <n v="44"/>
    <n v="1.5172413793103448"/>
    <n v="1.5172413793103447E-2"/>
    <n v="16"/>
    <n v="29"/>
    <m/>
    <n v="0"/>
  </r>
  <r>
    <n v="1040679313"/>
    <x v="300"/>
    <x v="1"/>
    <s v="40679313"/>
    <d v="2014-06-01T00:00:00"/>
    <d v="2025-06-01T00:00:00"/>
    <d v="2026-06-01T00:00:00"/>
    <s v="ESTACIONAMIENTOS LIMA"/>
    <x v="29"/>
    <d v="2025-12-31T00:00:00"/>
    <s v="EMPLEADOS"/>
    <s v="PCES.20/03/0012/0010"/>
    <x v="0"/>
    <x v="0"/>
    <x v="3"/>
    <x v="95"/>
    <s v="SUPERVISOR OPERATIVO"/>
    <m/>
    <n v="10"/>
    <n v="17.5"/>
    <n v="27.5"/>
    <n v="28"/>
    <s v="DEBE GOZAR 10 DÍAS ANTES DEL 31/05/2026"/>
    <s v="DEBE GOZAR EN EL AÑO UN TOTAL DE 28 DÍAS ANTES DEL 31/12/2026"/>
    <n v="0"/>
    <n v="0"/>
    <n v="0"/>
    <n v="0"/>
    <n v="28"/>
    <n v="0"/>
    <n v="0"/>
    <n v="0"/>
    <n v="0"/>
    <n v="0"/>
    <n v="0"/>
    <n v="0"/>
    <n v="28"/>
    <n v="28"/>
    <n v="1"/>
    <n v="0.01"/>
    <n v="0"/>
    <n v="28"/>
    <m/>
    <n v="0"/>
  </r>
  <r>
    <n v="1040689202"/>
    <x v="301"/>
    <x v="0"/>
    <s v="40689202"/>
    <d v="2024-08-13T00:00:00"/>
    <d v="2025-08-13T00:00:00"/>
    <d v="2026-08-13T00:00:00"/>
    <s v="ESTACIONAMIENTOS LIMA"/>
    <x v="0"/>
    <d v="2025-12-31T00:00:00"/>
    <s v="EMPLEADOS"/>
    <s v="PCES.20/03/0024"/>
    <x v="0"/>
    <x v="6"/>
    <x v="10"/>
    <x v="13"/>
    <s v="ANFITRION(A)"/>
    <m/>
    <n v="18"/>
    <n v="11.5"/>
    <n v="29.5"/>
    <n v="30"/>
    <s v="DEBE GOZAR 18 DÍAS ANTES DEL 12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0702755"/>
    <x v="302"/>
    <x v="0"/>
    <s v="40702755"/>
    <d v="2024-11-18T00:00:00"/>
    <d v="2025-11-18T00:00:00"/>
    <d v="2026-11-18T00:00:00"/>
    <s v="ESTACIONAMIENTOS LIMA"/>
    <x v="30"/>
    <d v="2025-12-31T00:00:00"/>
    <s v="EMPLEADOS"/>
    <s v="PCES.20/01/0004"/>
    <x v="2"/>
    <x v="3"/>
    <x v="4"/>
    <x v="5"/>
    <m/>
    <m/>
    <n v="15"/>
    <n v="3.5833000000000013"/>
    <n v="18.583300000000001"/>
    <n v="19"/>
    <s v="DEBE GOZAR 15 DÍAS ANTES DEL 17/11/2026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40709934"/>
    <x v="303"/>
    <x v="0"/>
    <s v="40709934"/>
    <d v="2023-08-05T00:00:00"/>
    <d v="2025-08-05T00:00:00"/>
    <d v="2026-08-05T00:00:00"/>
    <s v="ESTACIONAMIENTOS SAN MARTIN"/>
    <x v="0"/>
    <d v="2025-12-31T00:00:00"/>
    <s v="EMPLEADOS"/>
    <s v="PCES.20/03/0042/0007"/>
    <x v="0"/>
    <x v="2"/>
    <x v="20"/>
    <x v="144"/>
    <s v="ANFITRION(A)"/>
    <m/>
    <n v="17"/>
    <n v="12.166700000000006"/>
    <n v="29.166700000000006"/>
    <n v="30"/>
    <s v="DEBE GOZAR 17 DÍAS ANTES DEL 04/08/2026"/>
    <s v="DEBE GOZAR EN EL AÑO UN TOTAL DE 30 DÍAS ANTES DEL 31/12/2026"/>
    <n v="17"/>
    <n v="0"/>
    <n v="0"/>
    <n v="8"/>
    <n v="5"/>
    <n v="0"/>
    <n v="0"/>
    <n v="0"/>
    <n v="0"/>
    <n v="0"/>
    <n v="0"/>
    <n v="0"/>
    <n v="30"/>
    <n v="30"/>
    <n v="1"/>
    <n v="0.01"/>
    <n v="25"/>
    <n v="30"/>
    <m/>
    <n v="0"/>
  </r>
  <r>
    <n v="1040713098"/>
    <x v="304"/>
    <x v="0"/>
    <s v="40713098"/>
    <d v="2007-01-01T00:00:00"/>
    <d v="2026-01-01T00:00:00"/>
    <d v="2027-01-01T00:00:00"/>
    <s v="ESTACIONAMIENTOS LIMA"/>
    <x v="0"/>
    <d v="2025-12-31T00:00:00"/>
    <s v="EMPLEADOS"/>
    <s v="PCES.20/01/0004"/>
    <x v="2"/>
    <x v="7"/>
    <x v="24"/>
    <x v="139"/>
    <s v="ANFITRION(A)"/>
    <m/>
    <n v="28"/>
    <n v="0"/>
    <n v="28"/>
    <n v="28"/>
    <s v="DEBE GOZAR 28 DÍAS ANTES DEL 31/12/2026"/>
    <s v="DEBE GOZAR EN EL AÑO UN TOTAL DE 28 DÍAS ANTES DEL 31/12/2026"/>
    <n v="0"/>
    <n v="0"/>
    <n v="0"/>
    <n v="0"/>
    <n v="0"/>
    <n v="0"/>
    <n v="0"/>
    <n v="30"/>
    <n v="0"/>
    <n v="0"/>
    <n v="0"/>
    <n v="0"/>
    <n v="30"/>
    <n v="30"/>
    <n v="1.0714285714285714"/>
    <n v="1.0714285714285714E-2"/>
    <n v="0"/>
    <n v="28"/>
    <m/>
    <n v="0"/>
  </r>
  <r>
    <n v="1040727684"/>
    <x v="305"/>
    <x v="0"/>
    <s v="40727684"/>
    <d v="2009-01-08T00:00:00"/>
    <d v="2025-01-08T00:00:00"/>
    <d v="2026-01-08T00:00:00"/>
    <s v="ESTACIONAMIENTOS LIMA"/>
    <x v="0"/>
    <d v="2025-12-31T00:00:00"/>
    <s v="EMPLEADOS"/>
    <s v="PCES.20/02/0015"/>
    <x v="2"/>
    <x v="7"/>
    <x v="29"/>
    <x v="101"/>
    <s v="ANFITRION(A)"/>
    <m/>
    <n v="0"/>
    <n v="20.41"/>
    <n v="20.41"/>
    <n v="21"/>
    <s v="-"/>
    <s v="DEBE GOZAR EN EL AÑO UN TOTAL DE 21 DÍAS ANTES DEL 31/12/2026"/>
    <n v="0"/>
    <n v="10"/>
    <n v="0"/>
    <n v="0"/>
    <n v="0"/>
    <n v="20"/>
    <n v="0"/>
    <n v="0"/>
    <n v="0"/>
    <n v="0"/>
    <n v="0"/>
    <n v="0"/>
    <n v="30"/>
    <n v="30"/>
    <n v="1.4285714285714286"/>
    <n v="1.4285714285714285E-2"/>
    <n v="10"/>
    <n v="21"/>
    <m/>
    <n v="0"/>
  </r>
  <r>
    <n v="1040760620"/>
    <x v="306"/>
    <x v="0"/>
    <s v="40760620"/>
    <d v="2021-07-15T00:00:00"/>
    <d v="2025-07-15T00:00:00"/>
    <d v="2026-07-15T00:00:00"/>
    <s v="ESTACIONAMIENTOS LIMA"/>
    <x v="0"/>
    <d v="2025-12-31T00:00:00"/>
    <s v="EMPLEADOS"/>
    <s v="PCES.20/03/0021"/>
    <x v="0"/>
    <x v="5"/>
    <x v="17"/>
    <x v="25"/>
    <s v="ANFITRION(A)"/>
    <m/>
    <n v="15"/>
    <n v="13.833300000000008"/>
    <n v="28.833300000000008"/>
    <n v="29"/>
    <s v="DEBE GOZAR 15 DÍAS ANTES DEL 14/07/2026"/>
    <s v="DEBE GOZAR EN EL AÑO UN TOTAL DE 29 DÍAS ANTES DEL 31/12/2026"/>
    <n v="0"/>
    <n v="0"/>
    <n v="0"/>
    <n v="0"/>
    <n v="15"/>
    <n v="0"/>
    <n v="0"/>
    <n v="14"/>
    <n v="0"/>
    <n v="0"/>
    <n v="0"/>
    <n v="0"/>
    <n v="29"/>
    <n v="29"/>
    <n v="1"/>
    <n v="0.01"/>
    <n v="0"/>
    <n v="29"/>
    <m/>
    <n v="0"/>
  </r>
  <r>
    <n v="1040798139"/>
    <x v="307"/>
    <x v="0"/>
    <s v="40798139"/>
    <d v="2023-07-01T00:00:00"/>
    <d v="2025-07-01T00:00:00"/>
    <d v="2026-07-01T00:00:00"/>
    <s v="ESTACIONAMIENTOS LIMA"/>
    <x v="0"/>
    <d v="2025-12-31T00:00:00"/>
    <s v="EMPLEADOS"/>
    <s v="PCES.20/03/0052/0014"/>
    <x v="0"/>
    <x v="1"/>
    <x v="5"/>
    <x v="145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0834416"/>
    <x v="308"/>
    <x v="0"/>
    <s v="40834416"/>
    <d v="2023-07-01T00:00:00"/>
    <d v="2025-07-01T00:00:00"/>
    <d v="2026-07-01T00:00:00"/>
    <s v="ESTACIONAMIENTOS CHICLAYO"/>
    <x v="0"/>
    <d v="2025-12-31T00:00:00"/>
    <s v="EMPLEADOS"/>
    <s v="PCES.20/03/0046/0005"/>
    <x v="0"/>
    <x v="1"/>
    <x v="42"/>
    <x v="146"/>
    <s v="ANFITRION(A)"/>
    <m/>
    <n v="15"/>
    <n v="15"/>
    <n v="30"/>
    <n v="30"/>
    <s v="DEBE GOZAR 15 DÍAS ANTES DEL 30/06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0836893"/>
    <x v="309"/>
    <x v="1"/>
    <s v="40836893"/>
    <d v="2023-08-01T00:00:00"/>
    <d v="2025-08-01T00:00:00"/>
    <d v="2026-08-01T00:00:00"/>
    <s v="ESTACIONAMIENTOS LIMA"/>
    <x v="0"/>
    <d v="2025-12-31T00:00:00"/>
    <s v="EMPLEADOS"/>
    <s v="PCES.20/03/0054"/>
    <x v="0"/>
    <x v="5"/>
    <x v="11"/>
    <x v="104"/>
    <s v="SUPERVISOR OPERATIVO"/>
    <m/>
    <n v="11"/>
    <n v="12.5"/>
    <n v="23.5"/>
    <n v="24"/>
    <s v="DEBE GOZAR 11 DÍAS ANTES DEL 31/07/2026"/>
    <s v="DEBE GOZAR EN EL AÑO UN TOTAL DE 24 DÍAS ANTES DEL 31/12/2026"/>
    <n v="0"/>
    <n v="13"/>
    <n v="11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40852935"/>
    <x v="310"/>
    <x v="0"/>
    <s v="40852935"/>
    <d v="2024-03-20T00:00:00"/>
    <d v="2025-03-20T00:00:00"/>
    <d v="2026-03-20T00:00:00"/>
    <s v="ESTACIONAMIENTOS LIMA"/>
    <x v="0"/>
    <d v="2025-12-31T00:00:00"/>
    <s v="EMPLEADOS"/>
    <s v="PCES.20/03/0052/0044"/>
    <x v="0"/>
    <x v="1"/>
    <x v="27"/>
    <x v="147"/>
    <s v="ANFITRION(A)"/>
    <m/>
    <n v="7"/>
    <n v="23.416699999999999"/>
    <n v="30.416699999999999"/>
    <n v="31"/>
    <s v="DEBE GOZAR 7 DÍAS ANTES DEL 19/03/2026"/>
    <s v="DEBE GOZAR EN EL AÑO UN TOTAL DE 31 DÍAS ANTES DEL 31/12/2026"/>
    <n v="16"/>
    <n v="13"/>
    <n v="3"/>
    <n v="0"/>
    <n v="0"/>
    <n v="0"/>
    <n v="0"/>
    <n v="0"/>
    <n v="0"/>
    <n v="0"/>
    <n v="0"/>
    <n v="0"/>
    <n v="32"/>
    <n v="32"/>
    <n v="1.032258064516129"/>
    <n v="1.032258064516129E-2"/>
    <n v="32"/>
    <n v="31"/>
    <m/>
    <n v="0"/>
  </r>
  <r>
    <n v="1040855470"/>
    <x v="311"/>
    <x v="0"/>
    <s v="40855470"/>
    <d v="2025-03-26T00:00:00"/>
    <d v="2025-03-26T00:00:00"/>
    <d v="2026-03-26T00:00:00"/>
    <s v="ESTACIONAMIENTOS LIMA"/>
    <x v="6"/>
    <d v="2025-12-31T00:00:00"/>
    <s v="EMPLEADOS"/>
    <s v="PCES.20/03/0024"/>
    <x v="0"/>
    <x v="3"/>
    <x v="4"/>
    <x v="5"/>
    <m/>
    <m/>
    <n v="0"/>
    <n v="22.916699999999999"/>
    <n v="22.916699999999999"/>
    <n v="23"/>
    <s v="-"/>
    <s v="DEBE GOZAR EN EL AÑO UN TOTAL DE 23 DÍAS ANTES DEL 31/12/2026"/>
    <n v="0"/>
    <n v="23"/>
    <n v="0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40866318"/>
    <x v="312"/>
    <x v="2"/>
    <s v="40866318"/>
    <d v="2018-04-23T00:00:00"/>
    <d v="2025-04-23T00:00:00"/>
    <d v="2026-04-23T00:00:00"/>
    <s v="ESTACIONAMIENTOS ICA"/>
    <x v="0"/>
    <d v="2025-12-31T00:00:00"/>
    <s v="EMPLEADOS"/>
    <n v="2003020100"/>
    <x v="0"/>
    <x v="14"/>
    <x v="34"/>
    <x v="76"/>
    <s v="ADMINISTRADOR DE NEGOCIO"/>
    <m/>
    <n v="7"/>
    <n v="20.666699999999992"/>
    <n v="27.666699999999992"/>
    <n v="28"/>
    <s v="DEBE GOZAR 7 DÍAS ANTES DEL 22/04/2026"/>
    <s v="DEBE GOZAR EN EL AÑO UN TOTAL DE 28 DÍAS ANTES DEL 31/12/2026"/>
    <n v="0"/>
    <n v="0"/>
    <n v="0"/>
    <n v="10"/>
    <n v="0"/>
    <n v="0"/>
    <n v="0"/>
    <n v="0"/>
    <n v="0"/>
    <n v="0"/>
    <n v="0"/>
    <n v="0"/>
    <n v="10"/>
    <n v="10"/>
    <n v="0.35714285714285715"/>
    <n v="3.5714285714285713E-3"/>
    <n v="10"/>
    <n v="10"/>
    <m/>
    <n v="18"/>
  </r>
  <r>
    <n v="1040889781"/>
    <x v="313"/>
    <x v="2"/>
    <s v="40889781"/>
    <d v="2013-11-12T00:00:00"/>
    <d v="2025-11-12T00:00:00"/>
    <d v="2026-11-12T00:00:00"/>
    <s v="ESTACIONAMIENTOS SEDE CENTRAL"/>
    <x v="0"/>
    <d v="2025-12-31T00:00:00"/>
    <s v="EMPLEADOS"/>
    <n v="2003020100"/>
    <x v="0"/>
    <x v="14"/>
    <x v="34"/>
    <x v="76"/>
    <s v="JEFE DE NEGOCIO"/>
    <m/>
    <n v="23"/>
    <n v="4.0833000000000084"/>
    <n v="27.083300000000008"/>
    <n v="28"/>
    <s v="DEBE GOZAR 23 DÍAS ANTES DEL 11/11/2026"/>
    <s v="DEBE GOZAR EN EL AÑO UN TOTAL DE 28 DÍAS ANTES DEL 31/12/2026"/>
    <n v="0"/>
    <n v="7"/>
    <n v="0"/>
    <n v="0"/>
    <n v="0"/>
    <n v="0"/>
    <n v="0"/>
    <n v="0"/>
    <n v="0"/>
    <n v="0"/>
    <n v="0"/>
    <n v="0"/>
    <n v="7"/>
    <n v="7"/>
    <n v="0.25"/>
    <n v="2.5000000000000001E-3"/>
    <n v="7"/>
    <n v="7"/>
    <m/>
    <n v="21"/>
  </r>
  <r>
    <n v="1040892696"/>
    <x v="314"/>
    <x v="2"/>
    <s v="40892696"/>
    <d v="2011-09-01T00:00:00"/>
    <d v="2025-09-01T00:00:00"/>
    <d v="2026-09-01T00:00:00"/>
    <s v="ESTACIONAMIENTOS LIMA"/>
    <x v="0"/>
    <d v="2025-12-31T00:00:00"/>
    <s v="EMPLEADOS"/>
    <s v="PCES.20/03/0024"/>
    <x v="6"/>
    <x v="6"/>
    <x v="10"/>
    <x v="13"/>
    <s v="TECNICO ELECTRONICO"/>
    <m/>
    <n v="1"/>
    <n v="10"/>
    <n v="11"/>
    <n v="11"/>
    <s v="DEBE GOZAR 1 DÍAS ANTES DEL 31/08/2026"/>
    <s v="DEBE GOZAR EN EL AÑO UN TOTAL DE 11 DÍAS ANTES DEL 31/12/2026"/>
    <n v="0"/>
    <n v="15"/>
    <n v="0"/>
    <n v="0"/>
    <n v="0"/>
    <n v="0"/>
    <n v="0"/>
    <n v="0"/>
    <n v="0"/>
    <n v="15"/>
    <n v="0"/>
    <n v="0"/>
    <n v="30"/>
    <n v="30"/>
    <n v="2.7272727272727271"/>
    <n v="2.7272727272727271E-2"/>
    <n v="15"/>
    <n v="11"/>
    <m/>
    <n v="0"/>
  </r>
  <r>
    <n v="1040898953"/>
    <x v="315"/>
    <x v="1"/>
    <s v="40898953"/>
    <d v="2022-07-12T00:00:00"/>
    <d v="2025-07-12T00:00:00"/>
    <d v="2026-07-12T00:00:00"/>
    <s v="ESTACIONAMIENTOS LIMA"/>
    <x v="0"/>
    <d v="2025-12-31T00:00:00"/>
    <s v="EMPLEADOS"/>
    <s v="PCES.20/03/0047/0004"/>
    <x v="0"/>
    <x v="0"/>
    <x v="3"/>
    <x v="4"/>
    <s v="SUPERVISOR OPERATIVO"/>
    <m/>
    <n v="21"/>
    <n v="14.083299999999994"/>
    <n v="35.083299999999994"/>
    <n v="36"/>
    <s v="DEBE GOZAR 21 DÍAS ANTES DEL 11/07/2026"/>
    <s v="DEBE GOZAR EN EL AÑO UN TOTAL DE 3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6"/>
  </r>
  <r>
    <n v="1040903036"/>
    <x v="316"/>
    <x v="0"/>
    <s v="40903036"/>
    <d v="2023-07-01T00:00:00"/>
    <d v="2025-07-01T00:00:00"/>
    <d v="2026-07-01T00:00:00"/>
    <s v="ESTACIONAMIENTOS PIURA"/>
    <x v="0"/>
    <d v="2025-12-31T00:00:00"/>
    <s v="EMPLEADOS"/>
    <s v="PCES.20/03/0051/0011"/>
    <x v="0"/>
    <x v="1"/>
    <x v="48"/>
    <x v="148"/>
    <s v="ANFITRION(A)"/>
    <m/>
    <n v="15"/>
    <n v="15"/>
    <n v="30"/>
    <n v="30"/>
    <s v="DEBE GOZAR 15 DÍAS ANTES DEL 30/06/2026"/>
    <s v="DEBE GOZAR EN EL AÑO UN TOTAL DE 30 DÍAS ANTES DEL 31/12/2026"/>
    <n v="0"/>
    <n v="0"/>
    <n v="9"/>
    <n v="6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0928204"/>
    <x v="317"/>
    <x v="1"/>
    <s v="40928204"/>
    <d v="2024-01-03T00:00:00"/>
    <d v="2025-01-03T00:00:00"/>
    <d v="2026-01-03T00:00:00"/>
    <s v="ESTACIONAMIENTOS LIMA"/>
    <x v="0"/>
    <d v="2025-12-31T00:00:00"/>
    <s v="EMPLEADOS"/>
    <s v="PCES.20/03/0051/0006"/>
    <x v="0"/>
    <x v="1"/>
    <x v="32"/>
    <x v="149"/>
    <s v="SUPERVISOR OPERATIVO"/>
    <m/>
    <n v="0"/>
    <n v="28.833300000000001"/>
    <n v="28.833300000000001"/>
    <n v="29"/>
    <s v="-"/>
    <s v="DEBE GOZAR EN EL AÑO UN TOTAL DE 29 DÍAS ANTES DEL 31/12/2026"/>
    <n v="0"/>
    <n v="0"/>
    <n v="0"/>
    <n v="0"/>
    <n v="12"/>
    <n v="8"/>
    <n v="0"/>
    <n v="9"/>
    <n v="0"/>
    <n v="0"/>
    <n v="0"/>
    <n v="0"/>
    <n v="29"/>
    <n v="29"/>
    <n v="1"/>
    <n v="0.01"/>
    <n v="0"/>
    <n v="29"/>
    <m/>
    <n v="0"/>
  </r>
  <r>
    <n v="1040938505"/>
    <x v="318"/>
    <x v="2"/>
    <s v="40938505"/>
    <d v="2014-07-07T00:00:00"/>
    <d v="2025-07-07T00:00:00"/>
    <d v="2026-07-07T00:00:00"/>
    <s v="ESTACIONAMIENTOS LIMA"/>
    <x v="0"/>
    <d v="2025-12-31T00:00:00"/>
    <s v="EMPLEADOS"/>
    <n v="2003010100"/>
    <x v="2"/>
    <x v="7"/>
    <x v="49"/>
    <x v="150"/>
    <s v="ADMINISTRADOR DE NEGOCIO"/>
    <m/>
    <n v="16"/>
    <n v="14.5"/>
    <n v="30.5"/>
    <n v="31"/>
    <s v="DEBE GOZAR 16 DÍAS ANTES DEL 06/07/2026"/>
    <s v="DEBE GOZAR EN EL AÑO UN TOTAL DE 31 DÍAS ANTES DEL 31/12/2026"/>
    <n v="0"/>
    <n v="0"/>
    <n v="1"/>
    <n v="0"/>
    <n v="0"/>
    <n v="6"/>
    <n v="0"/>
    <n v="0"/>
    <n v="0"/>
    <n v="0"/>
    <n v="0"/>
    <n v="0"/>
    <n v="7"/>
    <n v="7"/>
    <n v="0.22580645161290322"/>
    <n v="2.258064516129032E-3"/>
    <n v="1"/>
    <n v="7"/>
    <m/>
    <n v="24"/>
  </r>
  <r>
    <n v="1040942942"/>
    <x v="319"/>
    <x v="0"/>
    <s v="40942942"/>
    <d v="2025-08-18T00:00:00"/>
    <d v="2025-08-18T00:00:00"/>
    <d v="2026-08-18T00:00:00"/>
    <s v="ESTACIONAMIENTOS PIURA"/>
    <x v="1"/>
    <d v="2025-12-31T00:00:00"/>
    <s v="EMPLEADOS"/>
    <s v="PCES.20/03/0051/0011"/>
    <x v="0"/>
    <x v="3"/>
    <x v="4"/>
    <x v="5"/>
    <m/>
    <m/>
    <n v="0"/>
    <n v="11.083299999999999"/>
    <n v="11.083299999999999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40944434"/>
    <x v="320"/>
    <x v="0"/>
    <s v="40944434"/>
    <d v="2025-10-03T00:00:00"/>
    <d v="2025-10-03T00:00:00"/>
    <d v="2026-10-03T00:00:00"/>
    <s v="ESTACIONAMIENTOS LIMA"/>
    <x v="0"/>
    <d v="2025-12-31T00:00:00"/>
    <s v="EMPLEADOS"/>
    <s v="PCES.20/03/0036"/>
    <x v="0"/>
    <x v="5"/>
    <x v="9"/>
    <x v="12"/>
    <s v="ANFITRION(A)"/>
    <m/>
    <n v="0"/>
    <n v="7.3333000000000004"/>
    <n v="7.33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40950814"/>
    <x v="321"/>
    <x v="0"/>
    <s v="40950814"/>
    <d v="2023-07-01T00:00:00"/>
    <d v="2025-07-01T00:00:00"/>
    <d v="2026-07-01T00:00:00"/>
    <s v="ESTACIONAMIENTOS PIURA"/>
    <x v="0"/>
    <d v="2025-12-31T00:00:00"/>
    <s v="EMPLEADOS"/>
    <s v="PCES.20/03/0052/0045"/>
    <x v="0"/>
    <x v="1"/>
    <x v="42"/>
    <x v="151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3"/>
    <n v="27"/>
    <n v="0"/>
    <n v="0"/>
    <n v="0"/>
    <n v="0"/>
    <n v="0"/>
    <n v="0"/>
    <n v="30"/>
    <n v="30"/>
    <n v="1"/>
    <n v="0.01"/>
    <n v="0"/>
    <n v="30"/>
    <m/>
    <n v="0"/>
  </r>
  <r>
    <n v="1040964422"/>
    <x v="322"/>
    <x v="0"/>
    <s v="40964422"/>
    <d v="2025-10-23T00:00:00"/>
    <d v="2025-10-23T00:00:00"/>
    <d v="2026-10-23T00:00:00"/>
    <s v="ESTACIONAMIENTOS LIMA"/>
    <x v="31"/>
    <d v="2025-12-31T00:00:00"/>
    <s v="EMPLEADOS"/>
    <s v="PCES.20/03/0008"/>
    <x v="0"/>
    <x v="3"/>
    <x v="4"/>
    <x v="5"/>
    <m/>
    <m/>
    <n v="0"/>
    <n v="5.6666999999999996"/>
    <n v="5.6666999999999996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40969033"/>
    <x v="323"/>
    <x v="0"/>
    <s v="40969033"/>
    <d v="2025-06-24T00:00:00"/>
    <d v="2025-06-24T00:00:00"/>
    <d v="2026-06-24T00:00:00"/>
    <s v="ESTACIONAMIENTOS AREQUIPA"/>
    <x v="32"/>
    <d v="2025-12-31T00:00:00"/>
    <s v="EMPLEADOS"/>
    <s v="PCES.20/03/0045"/>
    <x v="0"/>
    <x v="3"/>
    <x v="4"/>
    <x v="5"/>
    <m/>
    <m/>
    <n v="0"/>
    <n v="15.583299999999999"/>
    <n v="15.583299999999999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40969973"/>
    <x v="324"/>
    <x v="0"/>
    <s v="40969973"/>
    <d v="2024-08-01T00:00:00"/>
    <d v="2025-08-01T00:00:00"/>
    <d v="2026-08-01T00:00:00"/>
    <s v="ESTACIONAMIENTOS LIMA"/>
    <x v="1"/>
    <d v="2025-12-31T00:00:00"/>
    <s v="EMPLEADOS"/>
    <s v="PCES.20/03/0051/0006"/>
    <x v="0"/>
    <x v="3"/>
    <x v="4"/>
    <x v="5"/>
    <m/>
    <m/>
    <n v="15"/>
    <n v="13.5"/>
    <n v="28.5"/>
    <n v="29"/>
    <s v="DEBE GOZAR 15 DÍAS ANTES DEL 31/07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40978731"/>
    <x v="325"/>
    <x v="0"/>
    <s v="40978731"/>
    <d v="2010-01-02T00:00:00"/>
    <d v="2026-01-02T00:00:00"/>
    <d v="2027-01-02T00:00:00"/>
    <s v="ESTACIONAMIENTOS LIMA"/>
    <x v="0"/>
    <d v="2025-12-31T00:00:00"/>
    <s v="EMPLEADOS"/>
    <s v="PCES.20/03/0060"/>
    <x v="0"/>
    <x v="5"/>
    <x v="11"/>
    <x v="14"/>
    <s v="OPERADOR CCTV"/>
    <m/>
    <n v="30"/>
    <n v="0"/>
    <n v="30"/>
    <n v="30"/>
    <s v="DEBE GOZAR 30 DÍAS ANTES DEL 01/01/2027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0989746"/>
    <x v="326"/>
    <x v="0"/>
    <s v="40989746"/>
    <d v="2024-07-16T00:00:00"/>
    <d v="2025-07-16T00:00:00"/>
    <d v="2026-07-16T00:00:00"/>
    <s v="ESTACIONAMIENTOS PUCALLPA"/>
    <x v="0"/>
    <d v="2025-12-31T00:00:00"/>
    <s v="EMPLEADOS"/>
    <s v="PCES.20/03/0011/0004"/>
    <x v="0"/>
    <x v="0"/>
    <x v="6"/>
    <x v="152"/>
    <s v="ANFITRION(A)"/>
    <m/>
    <n v="13"/>
    <n v="13.75"/>
    <n v="26.75"/>
    <n v="27"/>
    <s v="DEBE GOZAR 13 DÍAS ANTES DEL 15/07/2026"/>
    <s v="DEBE GOZAR EN EL AÑO UN TOTAL DE 27 DÍAS ANTES DEL 31/12/2026"/>
    <n v="0"/>
    <n v="0"/>
    <n v="14"/>
    <n v="0"/>
    <n v="0"/>
    <n v="0"/>
    <n v="0"/>
    <n v="0"/>
    <n v="0"/>
    <n v="0"/>
    <n v="0"/>
    <n v="0"/>
    <n v="14"/>
    <n v="14"/>
    <n v="0.51851851851851849"/>
    <n v="5.185185185185185E-3"/>
    <n v="14"/>
    <n v="14"/>
    <m/>
    <n v="13"/>
  </r>
  <r>
    <n v="1040992069"/>
    <x v="327"/>
    <x v="0"/>
    <s v="40992069"/>
    <d v="2016-03-18T00:00:00"/>
    <d v="2025-03-18T00:00:00"/>
    <d v="2026-03-18T00:00:00"/>
    <s v="ESTACIONAMIENTOS LIMA"/>
    <x v="0"/>
    <d v="2025-12-31T00:00:00"/>
    <s v="EMPLEADOS"/>
    <s v="PCES.20/03/0021"/>
    <x v="0"/>
    <x v="5"/>
    <x v="17"/>
    <x v="25"/>
    <s v="ANFITRION(A)"/>
    <m/>
    <n v="0"/>
    <n v="15.583300000000008"/>
    <n v="15.583300000000008"/>
    <n v="16"/>
    <s v="-"/>
    <s v="DEBE GOZAR EN EL AÑO UN TOTAL DE 16 DÍAS ANTES DEL 31/12/2026"/>
    <n v="0"/>
    <n v="6"/>
    <n v="0"/>
    <n v="0"/>
    <n v="0"/>
    <n v="0"/>
    <n v="0"/>
    <n v="0"/>
    <n v="0"/>
    <n v="10"/>
    <n v="0"/>
    <n v="0"/>
    <n v="16"/>
    <n v="16"/>
    <n v="1"/>
    <n v="0.01"/>
    <n v="6"/>
    <n v="16"/>
    <m/>
    <n v="0"/>
  </r>
  <r>
    <n v="1040997189"/>
    <x v="328"/>
    <x v="0"/>
    <s v="40997189"/>
    <d v="2013-12-19T00:00:00"/>
    <d v="2025-12-19T00:00:00"/>
    <d v="2026-12-19T00:00:00"/>
    <s v="ESTACIONAMIENTOS LIMA"/>
    <x v="0"/>
    <d v="2025-12-31T00:00:00"/>
    <s v="EMPLEADOS"/>
    <s v="PCES.20/02/0006"/>
    <x v="2"/>
    <x v="7"/>
    <x v="14"/>
    <x v="81"/>
    <s v="ANFITRION(A) R"/>
    <m/>
    <n v="30"/>
    <n v="0"/>
    <n v="30"/>
    <n v="30"/>
    <s v="DEBE GOZAR 30 DÍAS ANTES DEL 18/12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</r>
  <r>
    <n v="1041000146"/>
    <x v="329"/>
    <x v="0"/>
    <s v="41000146"/>
    <d v="2025-06-03T00:00:00"/>
    <d v="2025-06-03T00:00:00"/>
    <d v="2026-06-03T00:00:00"/>
    <s v="ESTACIONAMIENTOS CAJAMARCA"/>
    <x v="0"/>
    <d v="2025-12-31T00:00:00"/>
    <s v="EMPLEADOS"/>
    <s v="PCES.20/03/0051/0002"/>
    <x v="0"/>
    <x v="1"/>
    <x v="32"/>
    <x v="153"/>
    <s v="ANFITRION(A) V"/>
    <m/>
    <n v="0"/>
    <n v="17.333300000000001"/>
    <n v="17.333300000000001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41045621"/>
    <x v="330"/>
    <x v="0"/>
    <s v="41045621"/>
    <d v="2024-10-21T00:00:00"/>
    <d v="2025-10-21T00:00:00"/>
    <d v="2026-10-21T00:00:00"/>
    <s v="ESTACIONAMIENTOS CHINCHA"/>
    <x v="0"/>
    <d v="2025-12-31T00:00:00"/>
    <s v="EMPLEADOS"/>
    <s v="PCES.20/03/0052/0009"/>
    <x v="0"/>
    <x v="1"/>
    <x v="43"/>
    <x v="154"/>
    <s v="ANFITRION(A)"/>
    <m/>
    <n v="24"/>
    <n v="5.8333000000000013"/>
    <n v="29.833300000000001"/>
    <n v="30"/>
    <s v="DEBE GOZAR 24 DÍAS ANTES DEL 20/10/2026"/>
    <s v="DEBE GOZAR EN EL AÑO UN TOTAL DE 30 DÍAS ANTES DEL 31/12/2026"/>
    <n v="0"/>
    <n v="0"/>
    <n v="0"/>
    <n v="0"/>
    <n v="0"/>
    <n v="0"/>
    <n v="0"/>
    <n v="0"/>
    <n v="30"/>
    <n v="0"/>
    <n v="0"/>
    <n v="0"/>
    <n v="30"/>
    <n v="30"/>
    <n v="1"/>
    <n v="0.01"/>
    <n v="0"/>
    <n v="30"/>
    <m/>
    <n v="0"/>
  </r>
  <r>
    <n v="1041049828"/>
    <x v="331"/>
    <x v="0"/>
    <s v="41049828"/>
    <d v="2023-07-01T00:00:00"/>
    <d v="2025-07-01T00:00:00"/>
    <d v="2026-07-01T00:00:00"/>
    <s v="ESTACIONAMIENTOS JUNIN"/>
    <x v="0"/>
    <d v="2025-12-31T00:00:00"/>
    <s v="EMPLEADOS"/>
    <s v="PCES.20/03/0046/0011"/>
    <x v="0"/>
    <x v="1"/>
    <x v="43"/>
    <x v="155"/>
    <s v="ANFITRION(A)"/>
    <m/>
    <n v="15"/>
    <n v="15"/>
    <n v="30"/>
    <n v="30"/>
    <s v="DEBE GOZAR 15 DÍAS ANTES DEL 30/06/2026"/>
    <s v="DEBE GOZAR EN EL AÑO UN TOTAL DE 30 DÍAS ANTES DEL 31/12/2026"/>
    <n v="13"/>
    <n v="17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1059650"/>
    <x v="332"/>
    <x v="2"/>
    <s v="41059650"/>
    <d v="2011-10-03T00:00:00"/>
    <d v="2025-10-03T00:00:00"/>
    <d v="2026-10-03T00:00:00"/>
    <s v="ESTACIONAMIENTOS AREQUIPA"/>
    <x v="0"/>
    <d v="2025-12-31T00:00:00"/>
    <s v="EMPLEADOS"/>
    <n v="2003010101"/>
    <x v="2"/>
    <x v="7"/>
    <x v="44"/>
    <x v="156"/>
    <s v="ADMINISTRADOR DE NEGOCIO"/>
    <m/>
    <n v="13"/>
    <n v="7.3333000000000084"/>
    <n v="20.333300000000008"/>
    <n v="21"/>
    <s v="DEBE GOZAR 13 DÍAS ANTES DEL 02/10/2026"/>
    <s v="DEBE GOZAR EN EL AÑO UN TOTAL DE 21 DÍAS ANTES DEL 31/12/2026"/>
    <n v="0"/>
    <n v="0"/>
    <n v="0"/>
    <n v="10"/>
    <n v="0"/>
    <n v="0"/>
    <n v="0"/>
    <n v="0"/>
    <n v="11"/>
    <n v="0"/>
    <n v="0"/>
    <n v="0"/>
    <n v="21"/>
    <n v="21"/>
    <n v="1"/>
    <n v="0.01"/>
    <n v="10"/>
    <n v="21"/>
    <m/>
    <n v="0"/>
  </r>
  <r>
    <n v="1041076932"/>
    <x v="333"/>
    <x v="0"/>
    <s v="41076932"/>
    <d v="2025-02-13T00:00:00"/>
    <d v="2025-02-13T00:00:00"/>
    <d v="2026-02-13T00:00:00"/>
    <s v="ESTACIONAMIENTOS LIMA"/>
    <x v="0"/>
    <d v="2025-12-31T00:00:00"/>
    <s v="EMPLEADOS"/>
    <s v="PCES.20/03/0031/0001"/>
    <x v="0"/>
    <x v="2"/>
    <x v="13"/>
    <x v="18"/>
    <s v="ANFITRION(A)"/>
    <m/>
    <n v="0"/>
    <n v="26.5"/>
    <n v="26.5"/>
    <n v="27"/>
    <s v="-"/>
    <s v="DEBE GOZAR EN EL AÑO UN TOTAL DE 27 DÍAS ANTES DEL 31/12/2026"/>
    <n v="0"/>
    <n v="15"/>
    <n v="0"/>
    <n v="7"/>
    <n v="0"/>
    <n v="0"/>
    <n v="0"/>
    <n v="0"/>
    <n v="0"/>
    <n v="7"/>
    <n v="0"/>
    <n v="0"/>
    <n v="29"/>
    <n v="29"/>
    <n v="1.0740740740740742"/>
    <n v="1.0740740740740742E-2"/>
    <n v="22"/>
    <n v="27"/>
    <m/>
    <n v="0"/>
  </r>
  <r>
    <n v="1041094514"/>
    <x v="334"/>
    <x v="0"/>
    <s v="41094514"/>
    <d v="2025-04-14T00:00:00"/>
    <d v="2025-04-14T00:00:00"/>
    <d v="2026-04-14T00:00:00"/>
    <s v="ESTACIONAMIENTOS PIURA"/>
    <x v="0"/>
    <d v="2025-12-31T00:00:00"/>
    <s v="EMPLEADOS"/>
    <s v="PCES.20/03/0051/0011"/>
    <x v="0"/>
    <x v="1"/>
    <x v="48"/>
    <x v="148"/>
    <s v="ANFITRION(A)"/>
    <m/>
    <n v="0"/>
    <n v="21.416699999999999"/>
    <n v="21.416699999999999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41102535"/>
    <x v="335"/>
    <x v="0"/>
    <s v="41102535"/>
    <d v="2018-06-01T00:00:00"/>
    <d v="2025-06-01T00:00:00"/>
    <d v="2026-06-01T00:00:00"/>
    <s v="ESTACIONAMIENTOS LIMA"/>
    <x v="33"/>
    <d v="2025-12-31T00:00:00"/>
    <s v="EMPLEADOS"/>
    <s v="PCES.20/03/0012/0010"/>
    <x v="0"/>
    <x v="3"/>
    <x v="4"/>
    <x v="5"/>
    <m/>
    <m/>
    <n v="0"/>
    <n v="0"/>
    <n v="0"/>
    <n v="0"/>
    <s v="-"/>
    <s v="DEBE GOZAR EN EL AÑO UN TOTAL DE 0 DÍAS ANTES DEL 31/12/2026"/>
    <n v="5"/>
    <n v="25"/>
    <n v="0"/>
    <n v="0"/>
    <n v="0"/>
    <n v="0"/>
    <n v="0"/>
    <n v="0"/>
    <n v="0"/>
    <n v="0"/>
    <n v="0"/>
    <n v="0"/>
    <n v="30"/>
    <n v="30"/>
    <n v="1"/>
    <n v="0.01"/>
    <n v="30"/>
    <n v="0"/>
    <m/>
    <n v="0"/>
  </r>
  <r>
    <n v="1041106902"/>
    <x v="336"/>
    <x v="0"/>
    <s v="41106902"/>
    <d v="2025-10-01T00:00:00"/>
    <d v="2025-10-01T00:00:00"/>
    <d v="2026-10-01T00:00:00"/>
    <s v="ESTACIONAMIENTOS AREQUIPA"/>
    <x v="0"/>
    <d v="2025-12-31T00:00:00"/>
    <s v="EMPLEADOS"/>
    <s v="PCES.20/02/0009"/>
    <x v="2"/>
    <x v="7"/>
    <x v="44"/>
    <x v="157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8"/>
    <n v="8"/>
    <n v="8"/>
    <n v="1"/>
    <n v="0.01"/>
    <n v="0"/>
    <n v="8"/>
    <m/>
    <n v="0"/>
  </r>
  <r>
    <n v="1041109618"/>
    <x v="337"/>
    <x v="0"/>
    <s v="41109618"/>
    <d v="2025-07-02T00:00:00"/>
    <d v="2025-07-02T00:00:00"/>
    <d v="2026-07-02T00:00:00"/>
    <s v="ESTACIONAMIENTOS LIMA"/>
    <x v="0"/>
    <d v="2025-12-31T00:00:00"/>
    <s v="EMPLEADOS"/>
    <s v="PCES.20/03/0052/0024"/>
    <x v="0"/>
    <x v="1"/>
    <x v="16"/>
    <x v="158"/>
    <s v="ANFITRION(A)"/>
    <m/>
    <n v="0"/>
    <n v="14.916700000000001"/>
    <n v="14.916700000000001"/>
    <n v="15"/>
    <s v="-"/>
    <s v="DEBE GOZAR EN EL AÑO UN TOTAL DE 15 DÍAS ANTES DEL 31/12/2026"/>
    <n v="0"/>
    <n v="0"/>
    <n v="0"/>
    <n v="0"/>
    <n v="0"/>
    <n v="4"/>
    <n v="11"/>
    <n v="0"/>
    <n v="0"/>
    <n v="0"/>
    <n v="0"/>
    <n v="0"/>
    <n v="15"/>
    <n v="15"/>
    <n v="1"/>
    <n v="0.01"/>
    <n v="0"/>
    <n v="15"/>
    <m/>
    <n v="0"/>
  </r>
  <r>
    <n v="1041129432"/>
    <x v="338"/>
    <x v="0"/>
    <s v="41129432"/>
    <d v="2025-06-13T00:00:00"/>
    <d v="2025-06-13T00:00:00"/>
    <d v="2026-06-13T00:00:00"/>
    <s v="ESTACIONAMIENTOS LIMA"/>
    <x v="0"/>
    <d v="2025-12-31T00:00:00"/>
    <s v="EMPLEADOS"/>
    <s v="PCES.20/03/0052/0040"/>
    <x v="0"/>
    <x v="1"/>
    <x v="1"/>
    <x v="37"/>
    <s v="ANFITRION(A)"/>
    <m/>
    <n v="0"/>
    <n v="16.5"/>
    <n v="16.5"/>
    <n v="17"/>
    <s v="-"/>
    <s v="DEBE GOZAR EN EL AÑO UN TOTAL DE 17 DÍAS ANTES DEL 31/12/2026"/>
    <n v="0"/>
    <n v="0"/>
    <n v="0"/>
    <n v="0"/>
    <n v="0"/>
    <n v="0"/>
    <n v="0"/>
    <n v="0"/>
    <n v="0"/>
    <n v="17"/>
    <n v="0"/>
    <n v="0"/>
    <n v="17"/>
    <n v="17"/>
    <n v="1"/>
    <n v="0.01"/>
    <n v="0"/>
    <n v="17"/>
    <m/>
    <n v="0"/>
  </r>
  <r>
    <n v="1072922086"/>
    <x v="339"/>
    <x v="2"/>
    <s v="72922086"/>
    <d v="2025-07-01T00:00:00"/>
    <d v="2025-07-01T00:00:00"/>
    <d v="2026-07-01T00:00:00"/>
    <s v="ESTACIONAMIENTOS LIMA"/>
    <x v="0"/>
    <d v="2025-12-31T00:00:00"/>
    <s v="EMPLEADOS"/>
    <n v="2003030300"/>
    <x v="1"/>
    <x v="4"/>
    <x v="7"/>
    <x v="8"/>
    <s v="OPERADOR CCTV"/>
    <m/>
    <n v="0"/>
    <n v="15"/>
    <n v="15"/>
    <n v="15"/>
    <s v="-"/>
    <s v="DEBE GOZAR EN EL AÑO UN TOTAL DE 15 DÍAS ANTES DEL 31/12/2026"/>
    <n v="0"/>
    <n v="0"/>
    <n v="0"/>
    <n v="0"/>
    <n v="0"/>
    <n v="7"/>
    <n v="0"/>
    <n v="0"/>
    <n v="0"/>
    <n v="0"/>
    <n v="0"/>
    <n v="2"/>
    <n v="9"/>
    <n v="9"/>
    <n v="0.6"/>
    <n v="6.0000000000000001E-3"/>
    <n v="0"/>
    <n v="9"/>
    <m/>
    <n v="6"/>
  </r>
  <r>
    <n v="1041151292"/>
    <x v="340"/>
    <x v="0"/>
    <s v="41151292"/>
    <d v="2022-05-25T00:00:00"/>
    <d v="2025-05-25T00:00:00"/>
    <d v="2026-05-25T00:00:00"/>
    <s v="ESTACIONAMIENTOS LIMA"/>
    <x v="0"/>
    <d v="2025-12-31T00:00:00"/>
    <s v="EMPLEADOS"/>
    <s v="PCES.20/03/0039/0003"/>
    <x v="0"/>
    <x v="5"/>
    <x v="28"/>
    <x v="119"/>
    <s v="ANFITRION(A)"/>
    <m/>
    <n v="0"/>
    <n v="18"/>
    <n v="18"/>
    <n v="18"/>
    <s v="-"/>
    <s v="DEBE GOZAR EN EL AÑO UN TOTAL DE 18 DÍAS ANTES DEL 31/12/2026"/>
    <n v="0"/>
    <n v="0"/>
    <n v="0"/>
    <n v="0"/>
    <n v="18"/>
    <n v="0"/>
    <n v="0"/>
    <n v="0"/>
    <n v="0"/>
    <n v="0"/>
    <n v="0"/>
    <n v="0"/>
    <n v="18"/>
    <n v="18"/>
    <n v="1"/>
    <n v="0.01"/>
    <n v="0"/>
    <n v="18"/>
    <m/>
    <n v="0"/>
  </r>
  <r>
    <n v="1041161271"/>
    <x v="341"/>
    <x v="1"/>
    <s v="41161271"/>
    <d v="2019-02-22T00:00:00"/>
    <d v="2025-02-22T00:00:00"/>
    <d v="2026-02-22T00:00:00"/>
    <s v="ESTACIONAMIENTOS LIMA"/>
    <x v="0"/>
    <d v="2025-12-31T00:00:00"/>
    <s v="EMPLEADOS"/>
    <s v="PCES.20/03/0005"/>
    <x v="0"/>
    <x v="5"/>
    <x v="11"/>
    <x v="159"/>
    <s v="SUPERVISOR OPERATIVO"/>
    <m/>
    <n v="4"/>
    <n v="25.75"/>
    <n v="29.75"/>
    <n v="30"/>
    <s v="DEBE GOZAR 4 DÍAS ANTES DEL 21/02/2026"/>
    <s v="DEBE GOZAR EN EL AÑO UN TOTAL DE 30 DÍAS ANTES DEL 31/12/2026"/>
    <n v="4"/>
    <n v="0"/>
    <n v="2"/>
    <n v="5"/>
    <n v="0"/>
    <n v="0"/>
    <n v="0"/>
    <n v="0"/>
    <n v="0"/>
    <n v="26"/>
    <n v="0"/>
    <n v="0"/>
    <n v="37"/>
    <n v="37"/>
    <n v="1.2333333333333334"/>
    <n v="1.2333333333333333E-2"/>
    <n v="11"/>
    <n v="30"/>
    <m/>
    <n v="0"/>
  </r>
  <r>
    <n v="1041175057"/>
    <x v="342"/>
    <x v="1"/>
    <s v="41175057"/>
    <d v="2014-09-10T00:00:00"/>
    <d v="2025-09-10T00:00:00"/>
    <d v="2026-09-10T00:00:00"/>
    <s v="ESTACIONAMIENTOS LIMA"/>
    <x v="1"/>
    <d v="2025-12-31T00:00:00"/>
    <s v="EMPLEADOS"/>
    <s v="PCES.20/03/0012/0003"/>
    <x v="0"/>
    <x v="3"/>
    <x v="4"/>
    <x v="5"/>
    <m/>
    <m/>
    <n v="19"/>
    <n v="9.25"/>
    <n v="28.25"/>
    <n v="29"/>
    <s v="DEBE GOZAR 19 DÍAS ANTES DEL 09/09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41186833"/>
    <x v="343"/>
    <x v="0"/>
    <s v="41186833"/>
    <d v="2024-09-13T00:00:00"/>
    <d v="2025-09-13T00:00:00"/>
    <d v="2026-09-13T00:00:00"/>
    <s v="ESTACIONAMIENTOS LIMA"/>
    <x v="0"/>
    <d v="2025-12-31T00:00:00"/>
    <s v="EMPLEADOS"/>
    <s v="PCES.20/03/0052/0021"/>
    <x v="0"/>
    <x v="1"/>
    <x v="27"/>
    <x v="160"/>
    <s v="ANFITRION(A)"/>
    <m/>
    <n v="21"/>
    <n v="9"/>
    <n v="30"/>
    <n v="30"/>
    <s v="DEBE GOZAR 21 DÍAS ANTES DEL 12/09/2026"/>
    <s v="DEBE GOZAR EN EL AÑO UN TOTAL DE 30 DÍAS ANTES DEL 31/12/2026"/>
    <n v="0"/>
    <n v="3"/>
    <n v="12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1193214"/>
    <x v="344"/>
    <x v="0"/>
    <s v="41193214"/>
    <d v="2014-10-01T00:00:00"/>
    <d v="2025-10-01T00:00:00"/>
    <d v="2026-10-01T00:00:00"/>
    <s v="ESTACIONAMIENTOS LIMA"/>
    <x v="0"/>
    <d v="2025-12-31T00:00:00"/>
    <s v="EMPLEADOS"/>
    <s v="PCES.20/03/0008"/>
    <x v="0"/>
    <x v="5"/>
    <x v="18"/>
    <x v="48"/>
    <s v="ANFITRION(A)"/>
    <m/>
    <n v="21"/>
    <n v="7.5"/>
    <n v="28.5"/>
    <n v="29"/>
    <s v="DEBE GOZAR 21 DÍAS ANTES DEL 30/09/2026"/>
    <s v="DEBE GOZAR EN EL AÑO UN TOTAL DE 29 DÍAS ANTES DEL 31/12/2026"/>
    <n v="0"/>
    <n v="0"/>
    <n v="15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</r>
  <r>
    <n v="1041202303"/>
    <x v="345"/>
    <x v="2"/>
    <s v="41202303"/>
    <d v="2007-07-01T00:00:00"/>
    <d v="2025-07-01T00:00:00"/>
    <d v="2026-07-01T00:00:00"/>
    <s v="ESTACIONAMIENTOS LIMA"/>
    <x v="0"/>
    <d v="2025-12-31T00:00:00"/>
    <s v="EMPLEADOS"/>
    <s v="PCES.20/03/0024"/>
    <x v="0"/>
    <x v="14"/>
    <x v="34"/>
    <x v="76"/>
    <s v="JEFE DE NEGOCIO"/>
    <m/>
    <n v="15"/>
    <n v="16"/>
    <n v="31"/>
    <n v="31"/>
    <s v="DEBE GOZAR 15 DÍAS ANTES DEL 30/06/2026"/>
    <s v="DEBE GOZAR EN EL AÑO UN TOTAL DE 3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1"/>
  </r>
  <r>
    <n v="1041229087"/>
    <x v="346"/>
    <x v="0"/>
    <s v="41229087"/>
    <d v="2025-01-01T00:00:00"/>
    <d v="2026-01-01T00:00:00"/>
    <d v="2027-01-01T00:00:00"/>
    <s v="ESTACIONAMIENTOS LIMA"/>
    <x v="0"/>
    <d v="2025-12-31T00:00:00"/>
    <s v="EMPLEADOS"/>
    <s v="PCES.20/03/0013/0012"/>
    <x v="0"/>
    <x v="0"/>
    <x v="0"/>
    <x v="107"/>
    <s v="ANFITRION(A)"/>
    <m/>
    <n v="30"/>
    <n v="0"/>
    <n v="30"/>
    <n v="30"/>
    <s v="DEBE GOZAR 30 DÍAS ANTES DEL 31/12/2026"/>
    <s v="DEBE GOZAR EN EL AÑO UN TOTAL DE 30 DÍAS ANTES DEL 31/12/2026"/>
    <n v="0"/>
    <n v="0"/>
    <n v="1"/>
    <n v="29"/>
    <n v="0"/>
    <n v="0"/>
    <n v="0"/>
    <n v="0"/>
    <n v="0"/>
    <n v="0"/>
    <n v="0"/>
    <n v="0"/>
    <n v="30"/>
    <n v="30"/>
    <n v="1"/>
    <n v="0.01"/>
    <n v="30"/>
    <n v="30"/>
    <m/>
    <n v="0"/>
  </r>
  <r>
    <n v="1041235074"/>
    <x v="347"/>
    <x v="1"/>
    <s v="41235074"/>
    <d v="2017-05-05T00:00:00"/>
    <d v="2025-05-05T00:00:00"/>
    <d v="2026-05-05T00:00:00"/>
    <s v="ESTACIONAMIENTOS LIMA"/>
    <x v="0"/>
    <d v="2025-12-31T00:00:00"/>
    <s v="EMPLEADOS"/>
    <s v="PCES.20/03/0024"/>
    <x v="0"/>
    <x v="6"/>
    <x v="10"/>
    <x v="13"/>
    <s v="SUPERVISOR OPERATIVO"/>
    <m/>
    <n v="0"/>
    <n v="19.666699999999992"/>
    <n v="19.666699999999992"/>
    <n v="20"/>
    <s v="-"/>
    <s v="DEBE GOZAR EN EL AÑO UN TOTAL DE 20 DÍAS ANTES DEL 31/12/2026"/>
    <n v="0"/>
    <n v="0"/>
    <n v="0"/>
    <n v="9"/>
    <n v="0"/>
    <n v="0"/>
    <n v="0"/>
    <n v="0"/>
    <n v="0"/>
    <n v="0"/>
    <n v="0"/>
    <n v="0"/>
    <n v="9"/>
    <n v="9"/>
    <n v="0.45"/>
    <n v="4.5000000000000005E-3"/>
    <n v="9"/>
    <n v="9"/>
    <m/>
    <n v="11"/>
  </r>
  <r>
    <n v="1041258609"/>
    <x v="348"/>
    <x v="0"/>
    <s v="41258609"/>
    <d v="2020-07-15T00:00:00"/>
    <d v="2025-07-15T00:00:00"/>
    <d v="2026-07-15T00:00:00"/>
    <s v="ESTACIONAMIENTOS LIMA"/>
    <x v="0"/>
    <d v="2025-12-31T00:00:00"/>
    <s v="EMPLEADOS"/>
    <s v="PCES.20/03/0005"/>
    <x v="0"/>
    <x v="5"/>
    <x v="11"/>
    <x v="159"/>
    <s v="ANFITRION(A)"/>
    <m/>
    <n v="16"/>
    <n v="13.833300000000008"/>
    <n v="29.833300000000008"/>
    <n v="30"/>
    <s v="DEBE GOZAR 16 DÍAS ANTES DEL 14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1259299"/>
    <x v="349"/>
    <x v="0"/>
    <s v="41259299"/>
    <d v="2014-08-19T00:00:00"/>
    <d v="2025-08-19T00:00:00"/>
    <d v="2026-08-19T00:00:00"/>
    <s v="ESTACIONAMIENTOS LIMA"/>
    <x v="0"/>
    <d v="2025-12-31T00:00:00"/>
    <s v="EMPLEADOS"/>
    <s v="PCES.20/03/0012/0005"/>
    <x v="0"/>
    <x v="0"/>
    <x v="6"/>
    <x v="11"/>
    <s v="ANFITRION(A)"/>
    <m/>
    <n v="19"/>
    <n v="11"/>
    <n v="30"/>
    <n v="30"/>
    <s v="DEBE GOZAR 19 DÍAS ANTES DEL 18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1290420"/>
    <x v="350"/>
    <x v="2"/>
    <s v="41290420"/>
    <d v="2022-07-01T00:00:00"/>
    <d v="2025-07-01T00:00:00"/>
    <d v="2026-07-01T00:00:00"/>
    <s v="ESTACIONAMIENTOS SEDE CENTRAL"/>
    <x v="0"/>
    <d v="2025-12-31T00:00:00"/>
    <s v="EMPLEADOS"/>
    <n v="2001010100"/>
    <x v="7"/>
    <x v="12"/>
    <x v="26"/>
    <x v="41"/>
    <s v="ASISTENTE DE GERENCIA"/>
    <m/>
    <n v="14"/>
    <n v="15"/>
    <n v="29"/>
    <n v="29"/>
    <s v="DEBE GOZAR 14 DÍAS ANTES DEL 30/06/2026"/>
    <s v="DEBE GOZAR EN EL AÑO UN TOTAL DE 29 DÍAS ANTES DEL 31/12/2026"/>
    <n v="0"/>
    <n v="1"/>
    <n v="3"/>
    <n v="0"/>
    <n v="5"/>
    <n v="0"/>
    <n v="1"/>
    <n v="3"/>
    <n v="0"/>
    <n v="7"/>
    <n v="0"/>
    <n v="6"/>
    <n v="26"/>
    <n v="26"/>
    <n v="0.89655172413793105"/>
    <n v="8.9655172413793099E-3"/>
    <n v="4"/>
    <n v="26"/>
    <m/>
    <n v="3"/>
  </r>
  <r>
    <n v="1041293944"/>
    <x v="351"/>
    <x v="0"/>
    <s v="41293944"/>
    <d v="2014-07-01T00:00:00"/>
    <d v="2025-07-01T00:00:00"/>
    <d v="2026-07-01T00:00:00"/>
    <s v="ESTACIONAMIENTOS LIMA"/>
    <x v="0"/>
    <d v="2025-12-31T00:00:00"/>
    <s v="EMPLEADOS"/>
    <s v="PCES.20/03/0011/0006"/>
    <x v="0"/>
    <x v="0"/>
    <x v="3"/>
    <x v="92"/>
    <s v="ANFITRION(A)"/>
    <m/>
    <n v="11"/>
    <n v="15"/>
    <n v="26"/>
    <n v="26"/>
    <s v="DEBE GOZAR 11 DÍAS ANTES DEL 30/06/2026"/>
    <s v="DEBE GOZAR EN EL AÑO UN TOTAL DE 26 DÍAS ANTES DEL 31/12/2026"/>
    <n v="0"/>
    <n v="3"/>
    <n v="12"/>
    <n v="0"/>
    <n v="0"/>
    <n v="0"/>
    <n v="0"/>
    <n v="0"/>
    <n v="0"/>
    <n v="0"/>
    <n v="0"/>
    <n v="0"/>
    <n v="15"/>
    <n v="15"/>
    <n v="0.57692307692307687"/>
    <n v="5.7692307692307687E-3"/>
    <n v="15"/>
    <n v="15"/>
    <m/>
    <n v="11"/>
  </r>
  <r>
    <n v="1041295073"/>
    <x v="352"/>
    <x v="1"/>
    <s v="41295073"/>
    <d v="2023-07-01T00:00:00"/>
    <d v="2025-07-01T00:00:00"/>
    <d v="2026-07-01T00:00:00"/>
    <s v="ESTACIONAMIENTOS LIMA"/>
    <x v="0"/>
    <d v="2025-12-31T00:00:00"/>
    <s v="EMPLEADOS"/>
    <s v="PCES.20/03/0053/0002"/>
    <x v="0"/>
    <x v="2"/>
    <x v="50"/>
    <x v="161"/>
    <s v="SUPERVISOR OPERATIVO"/>
    <m/>
    <n v="15"/>
    <n v="15"/>
    <n v="30"/>
    <n v="30"/>
    <s v="DEBE GOZAR 15 DÍAS ANTES DEL 30/06/2026"/>
    <s v="DEBE GOZAR EN EL AÑO UN TOTAL DE 30 DÍAS ANTES DEL 31/12/2026"/>
    <n v="0"/>
    <n v="10"/>
    <n v="5"/>
    <n v="0"/>
    <n v="15"/>
    <n v="0"/>
    <n v="0"/>
    <n v="0"/>
    <n v="0"/>
    <n v="0"/>
    <n v="0"/>
    <n v="0"/>
    <n v="30"/>
    <n v="30"/>
    <n v="1"/>
    <n v="0.01"/>
    <n v="15"/>
    <n v="30"/>
    <m/>
    <n v="0"/>
  </r>
  <r>
    <n v="1041295618"/>
    <x v="353"/>
    <x v="0"/>
    <s v="41295618"/>
    <d v="2023-04-18T00:00:00"/>
    <d v="2025-04-18T00:00:00"/>
    <d v="2026-04-18T00:00:00"/>
    <s v="ESTACIONAMIENTOS LIMA"/>
    <x v="0"/>
    <d v="2025-12-31T00:00:00"/>
    <s v="EMPLEADOS"/>
    <s v="PCES.20/03/0012/0013"/>
    <x v="0"/>
    <x v="0"/>
    <x v="6"/>
    <x v="162"/>
    <s v="ANFITRION(A)"/>
    <m/>
    <n v="8"/>
    <n v="21.083299999999994"/>
    <n v="29.083299999999994"/>
    <n v="30"/>
    <s v="DEBE GOZAR 8 DÍAS ANTES DEL 17/04/2026"/>
    <s v="DEBE GOZAR EN EL AÑO UN TOTAL DE 30 DÍAS ANTES DEL 31/12/2026"/>
    <n v="16"/>
    <n v="0"/>
    <n v="0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</r>
  <r>
    <n v="1041353249"/>
    <x v="354"/>
    <x v="0"/>
    <s v="41353249"/>
    <d v="2016-01-05T00:00:00"/>
    <d v="2025-01-05T00:00:00"/>
    <d v="2026-01-05T00:00:00"/>
    <s v="ESTACIONAMIENTOS PIURA"/>
    <x v="0"/>
    <d v="2025-12-31T00:00:00"/>
    <s v="EMPLEADOS"/>
    <s v="PCES.20/03/0011/0003"/>
    <x v="0"/>
    <x v="0"/>
    <x v="3"/>
    <x v="3"/>
    <s v="ANFITRION(A)"/>
    <m/>
    <n v="1"/>
    <n v="23.666699999999992"/>
    <n v="24.666699999999992"/>
    <n v="25"/>
    <s v="DEBE GOZAR 1 DÍAS ANTES DEL 04/01/2026"/>
    <s v="DEBE GOZAR EN EL AÑO UN TOTAL DE 25 DÍAS ANTES DEL 31/12/2026"/>
    <n v="1"/>
    <n v="0"/>
    <n v="0"/>
    <n v="19"/>
    <n v="6"/>
    <n v="0"/>
    <n v="0"/>
    <n v="0"/>
    <n v="0"/>
    <n v="0"/>
    <n v="0"/>
    <n v="0"/>
    <n v="26"/>
    <n v="26"/>
    <n v="1.04"/>
    <n v="1.04E-2"/>
    <n v="20"/>
    <n v="25"/>
    <m/>
    <n v="0"/>
  </r>
  <r>
    <n v="1041353982"/>
    <x v="355"/>
    <x v="2"/>
    <s v="41353982"/>
    <d v="2009-01-05T00:00:00"/>
    <d v="2025-01-05T00:00:00"/>
    <d v="2026-01-05T00:00:00"/>
    <s v="ESTACIONAMIENTOS LIMA"/>
    <x v="0"/>
    <d v="2025-12-31T00:00:00"/>
    <s v="EMPLEADOS"/>
    <n v="2003010100"/>
    <x v="2"/>
    <x v="7"/>
    <x v="49"/>
    <x v="150"/>
    <s v="ADMINISTRADOR DE NEGOCIO"/>
    <m/>
    <n v="0"/>
    <n v="12.666699999999992"/>
    <n v="12.666699999999992"/>
    <n v="13"/>
    <s v="-"/>
    <s v="DEBE GOZAR EN EL AÑO UN TOTAL DE 13 DÍAS ANTES DEL 31/12/2026"/>
    <n v="0"/>
    <n v="0"/>
    <n v="0"/>
    <n v="0"/>
    <n v="6"/>
    <n v="0"/>
    <n v="6"/>
    <n v="1"/>
    <n v="5"/>
    <n v="0"/>
    <n v="1"/>
    <n v="5"/>
    <n v="24"/>
    <n v="24"/>
    <n v="1.8461538461538463"/>
    <n v="1.8461538461538463E-2"/>
    <n v="0"/>
    <n v="13"/>
    <m/>
    <n v="0"/>
  </r>
  <r>
    <n v="1041366888"/>
    <x v="356"/>
    <x v="0"/>
    <s v="41366888"/>
    <d v="2020-01-06T00:00:00"/>
    <d v="2025-01-06T00:00:00"/>
    <d v="2026-01-06T00:00:00"/>
    <s v="ESTACIONAMIENTOS LIMA"/>
    <x v="0"/>
    <d v="2025-12-31T00:00:00"/>
    <s v="EMPLEADOS"/>
    <s v="PCES.20/01/0005"/>
    <x v="2"/>
    <x v="7"/>
    <x v="19"/>
    <x v="163"/>
    <s v="ANFITRION(A)"/>
    <m/>
    <n v="0"/>
    <n v="20.583300000000008"/>
    <n v="20.583300000000008"/>
    <n v="21"/>
    <s v="-"/>
    <s v="DEBE GOZAR EN EL AÑO UN TOTAL DE 21 DÍAS ANTES DEL 31/12/2026"/>
    <n v="0"/>
    <n v="0"/>
    <n v="28"/>
    <n v="2"/>
    <n v="0"/>
    <n v="0"/>
    <n v="0"/>
    <n v="0"/>
    <n v="0"/>
    <n v="0"/>
    <n v="0"/>
    <n v="0"/>
    <n v="30"/>
    <n v="30"/>
    <n v="1.4285714285714286"/>
    <n v="1.4285714285714285E-2"/>
    <n v="30"/>
    <n v="21"/>
    <m/>
    <n v="0"/>
  </r>
  <r>
    <n v="1041392896"/>
    <x v="357"/>
    <x v="0"/>
    <s v="41392896"/>
    <d v="2016-07-16T00:00:00"/>
    <d v="2025-07-16T00:00:00"/>
    <d v="2026-07-16T00:00:00"/>
    <s v="ESTACIONAMIENTOS LIMA"/>
    <x v="0"/>
    <d v="2025-12-31T00:00:00"/>
    <s v="EMPLEADOS"/>
    <s v="PCES.20/02/0013"/>
    <x v="2"/>
    <x v="7"/>
    <x v="14"/>
    <x v="164"/>
    <s v="ANFITRION(A)"/>
    <m/>
    <n v="15"/>
    <n v="13.75"/>
    <n v="28.75"/>
    <n v="29"/>
    <s v="DEBE GOZAR 15 DÍAS ANTES DEL 15/07/2026"/>
    <s v="DEBE GOZAR EN EL AÑO UN TOTAL DE 29 DÍAS ANTES DEL 31/12/2026"/>
    <n v="0"/>
    <n v="0"/>
    <n v="16"/>
    <n v="14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</r>
  <r>
    <n v="1041449172"/>
    <x v="358"/>
    <x v="0"/>
    <s v="41449172"/>
    <d v="2025-10-03T00:00:00"/>
    <d v="2025-10-03T00:00:00"/>
    <d v="2026-10-03T00:00:00"/>
    <s v="ESTACIONAMIENTOS LIMA"/>
    <x v="0"/>
    <d v="2025-12-31T00:00:00"/>
    <s v="EMPLEADOS"/>
    <s v="PCES.20/03/0021"/>
    <x v="0"/>
    <x v="5"/>
    <x v="17"/>
    <x v="25"/>
    <s v="ANFITRION(A) V"/>
    <m/>
    <n v="0"/>
    <n v="7.3333000000000004"/>
    <n v="7.3333000000000004"/>
    <n v="8"/>
    <s v="-"/>
    <s v="DEBE GOZAR EN EL AÑO UN TOTAL DE 8 DÍAS ANTES DEL 31/12/2026"/>
    <n v="0"/>
    <n v="0"/>
    <n v="0"/>
    <n v="0"/>
    <n v="0"/>
    <n v="0"/>
    <n v="0"/>
    <n v="0"/>
    <n v="8"/>
    <n v="0"/>
    <n v="0"/>
    <n v="0"/>
    <n v="8"/>
    <n v="8"/>
    <n v="1"/>
    <n v="0.01"/>
    <n v="0"/>
    <n v="8"/>
    <m/>
    <n v="0"/>
  </r>
  <r>
    <n v="1041449681"/>
    <x v="359"/>
    <x v="0"/>
    <s v="41449681"/>
    <d v="2023-07-01T00:00:00"/>
    <d v="2025-07-01T00:00:00"/>
    <d v="2026-07-01T00:00:00"/>
    <s v="ESTACIONAMIENTOS LIMA"/>
    <x v="0"/>
    <d v="2025-12-31T00:00:00"/>
    <s v="EMPLEADOS"/>
    <s v="PCES.20/03/0052/0013"/>
    <x v="0"/>
    <x v="1"/>
    <x v="5"/>
    <x v="141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1449927"/>
    <x v="360"/>
    <x v="0"/>
    <s v="41449927"/>
    <d v="2025-12-04T00:00:00"/>
    <d v="2025-12-04T00:00:00"/>
    <d v="2026-12-04T00:00:00"/>
    <s v="ESTACIONAMIENTOS LIMA"/>
    <x v="3"/>
    <d v="2025-12-31T00:00:00"/>
    <s v="PART TIME"/>
    <s v="PCES.20/03/0035/0005"/>
    <x v="0"/>
    <x v="3"/>
    <x v="4"/>
    <x v="5"/>
    <m/>
    <m/>
    <n v="0"/>
    <n v="0.45"/>
    <n v="0.45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44541703"/>
    <x v="361"/>
    <x v="2"/>
    <s v="44541703"/>
    <d v="2012-11-05T00:00:00"/>
    <d v="2025-11-05T00:00:00"/>
    <d v="2026-11-05T00:00:00"/>
    <s v="ESTACIONAMIENTOS SEDE CENTRAL"/>
    <x v="0"/>
    <d v="2025-12-31T00:00:00"/>
    <s v="EMPLEADOS"/>
    <n v="2002010100"/>
    <x v="5"/>
    <x v="10"/>
    <x v="38"/>
    <x v="103"/>
    <s v="EJECUTIVO DE CUENTAS"/>
    <m/>
    <n v="19"/>
    <n v="4.6666999999999916"/>
    <n v="23.666699999999992"/>
    <n v="24"/>
    <s v="DEBE GOZAR 19 DÍAS ANTES DEL 04/11/2026"/>
    <s v="DEBE GOZAR EN EL AÑO UN TOTAL DE 24 DÍAS ANTES DEL 31/12/2026"/>
    <n v="0"/>
    <n v="0"/>
    <n v="7"/>
    <n v="0"/>
    <n v="0"/>
    <n v="0"/>
    <n v="7"/>
    <n v="0"/>
    <n v="7"/>
    <n v="7"/>
    <n v="0"/>
    <n v="0"/>
    <n v="28"/>
    <n v="28"/>
    <n v="1.1666666666666667"/>
    <n v="1.1666666666666667E-2"/>
    <n v="7"/>
    <n v="24"/>
    <m/>
    <n v="0"/>
  </r>
  <r>
    <n v="1041450456"/>
    <x v="362"/>
    <x v="0"/>
    <s v="41450456"/>
    <d v="2014-02-26T00:00:00"/>
    <d v="2025-02-26T00:00:00"/>
    <d v="2026-02-26T00:00:00"/>
    <s v="ESTACIONAMIENTOS LIMA"/>
    <x v="0"/>
    <d v="2025-12-31T00:00:00"/>
    <s v="EMPLEADOS"/>
    <s v="PCES.20/03/0052/0047"/>
    <x v="0"/>
    <x v="1"/>
    <x v="5"/>
    <x v="102"/>
    <s v="ANFITRION(A)"/>
    <m/>
    <n v="4"/>
    <n v="25.416699999999992"/>
    <n v="29.416699999999992"/>
    <n v="30"/>
    <s v="DEBE GOZAR 4 DÍAS ANTES DEL 25/02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1452364"/>
    <x v="363"/>
    <x v="0"/>
    <s v="41452364"/>
    <d v="2025-12-04T00:00:00"/>
    <d v="2025-12-04T00:00:00"/>
    <d v="2026-12-04T00:00:00"/>
    <s v="ESTACIONAMIENTOS LIMA"/>
    <x v="0"/>
    <d v="2025-12-31T00:00:00"/>
    <s v="EMPLEADOS"/>
    <s v="PCES.20/03/0001/0003"/>
    <x v="0"/>
    <x v="2"/>
    <x v="12"/>
    <x v="165"/>
    <s v="ANFITRION(A)"/>
    <m/>
    <n v="0"/>
    <n v="2.25"/>
    <n v="2.2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41505165"/>
    <x v="364"/>
    <x v="1"/>
    <s v="41505165"/>
    <d v="2015-05-15T00:00:00"/>
    <d v="2025-05-15T00:00:00"/>
    <d v="2026-05-15T00:00:00"/>
    <s v="ESTACIONAMIENTOS LIMA"/>
    <x v="0"/>
    <d v="2025-12-31T00:00:00"/>
    <s v="EMPLEADOS"/>
    <s v="PCES.20/03/0031/0002"/>
    <x v="0"/>
    <x v="2"/>
    <x v="20"/>
    <x v="166"/>
    <s v="SUPERVISOR OPERATIVO"/>
    <m/>
    <n v="11"/>
    <n v="18.833300000000008"/>
    <n v="29.833300000000008"/>
    <n v="30"/>
    <s v="DEBE GOZAR 11 DÍAS ANTES DEL 14/05/2026"/>
    <s v="DEBE GOZAR EN EL AÑO UN TOTAL DE 30 DÍAS ANTES DEL 31/12/2026"/>
    <n v="0"/>
    <n v="0"/>
    <n v="0"/>
    <n v="0"/>
    <n v="11"/>
    <n v="0"/>
    <n v="0"/>
    <n v="0"/>
    <n v="0"/>
    <n v="0"/>
    <n v="0"/>
    <n v="0"/>
    <n v="11"/>
    <n v="11"/>
    <n v="0.36666666666666664"/>
    <n v="3.6666666666666666E-3"/>
    <n v="0"/>
    <n v="11"/>
    <m/>
    <n v="19"/>
  </r>
  <r>
    <n v="1041520409"/>
    <x v="365"/>
    <x v="2"/>
    <s v="41520409"/>
    <d v="2014-03-13T00:00:00"/>
    <d v="2025-03-13T00:00:00"/>
    <d v="2026-03-13T00:00:00"/>
    <s v="ESTACIONAMIENTOS LIMA"/>
    <x v="0"/>
    <d v="2025-12-31T00:00:00"/>
    <s v="EMPLEADOS"/>
    <s v="PCES.20/03/0024"/>
    <x v="0"/>
    <x v="6"/>
    <x v="51"/>
    <x v="167"/>
    <s v="ADMINISTRADOR DE NEGOCIO"/>
    <m/>
    <n v="6"/>
    <n v="24"/>
    <n v="30"/>
    <n v="30"/>
    <s v="DEBE GOZAR 6 DÍAS ANTES DEL 12/03/2026"/>
    <s v="DEBE GOZAR EN EL AÑO UN TOTAL DE 30 DÍAS ANTES DEL 31/12/2026"/>
    <n v="0"/>
    <n v="0"/>
    <n v="7"/>
    <n v="8"/>
    <n v="7"/>
    <n v="0"/>
    <n v="0"/>
    <n v="0"/>
    <n v="0"/>
    <n v="0"/>
    <n v="0"/>
    <n v="0"/>
    <n v="22"/>
    <n v="22"/>
    <n v="0.73333333333333328"/>
    <n v="7.3333333333333332E-3"/>
    <n v="15"/>
    <n v="22"/>
    <m/>
    <n v="8"/>
  </r>
  <r>
    <n v="1041531317"/>
    <x v="366"/>
    <x v="0"/>
    <s v="41531317"/>
    <d v="2014-08-27T00:00:00"/>
    <d v="2025-08-27T00:00:00"/>
    <d v="2026-08-27T00:00:00"/>
    <s v="ESTACIONAMIENTOS LIMA"/>
    <x v="0"/>
    <d v="2025-12-31T00:00:00"/>
    <s v="EMPLEADOS"/>
    <s v="PCES.20/03/0022"/>
    <x v="0"/>
    <x v="0"/>
    <x v="3"/>
    <x v="26"/>
    <s v="ANFITRION(A)"/>
    <m/>
    <n v="19"/>
    <n v="10.333300000000008"/>
    <n v="29.333300000000008"/>
    <n v="30"/>
    <s v="DEBE GOZAR 19 DÍAS ANTES DEL 26/08/2026"/>
    <s v="DEBE GOZAR EN EL AÑO UN TOTAL DE 30 DÍAS ANTES DEL 31/12/2026"/>
    <n v="0"/>
    <n v="0"/>
    <n v="9"/>
    <n v="0"/>
    <n v="0"/>
    <n v="0"/>
    <n v="0"/>
    <n v="0"/>
    <n v="0"/>
    <n v="0"/>
    <n v="0"/>
    <n v="0"/>
    <n v="9"/>
    <n v="9"/>
    <n v="0.3"/>
    <n v="3.0000000000000001E-3"/>
    <n v="9"/>
    <n v="9"/>
    <m/>
    <n v="21"/>
  </r>
  <r>
    <n v="1041558888"/>
    <x v="367"/>
    <x v="0"/>
    <s v="41558888"/>
    <d v="2023-12-01T00:00:00"/>
    <d v="2025-12-01T00:00:00"/>
    <d v="2026-12-01T00:00:00"/>
    <s v="ESTACIONAMIENTOS LIMA"/>
    <x v="0"/>
    <d v="2025-12-31T00:00:00"/>
    <s v="EMPLEADOS"/>
    <s v="PCES.20/03/0052/0035"/>
    <x v="0"/>
    <x v="1"/>
    <x v="16"/>
    <x v="43"/>
    <s v="ANFITRION(A)"/>
    <m/>
    <n v="20"/>
    <n v="9.5"/>
    <n v="29.5"/>
    <n v="30"/>
    <s v="DEBE GOZAR 20 DÍAS ANTES DEL 30/11/2026"/>
    <s v="DEBE GOZAR EN EL AÑO UN TOTAL DE 30 DÍAS ANTES DEL 31/12/2026"/>
    <n v="0"/>
    <n v="0"/>
    <n v="0"/>
    <n v="0"/>
    <n v="0"/>
    <n v="0"/>
    <n v="4"/>
    <n v="26"/>
    <n v="0"/>
    <n v="0"/>
    <n v="0"/>
    <n v="0"/>
    <n v="30"/>
    <n v="30"/>
    <n v="1"/>
    <n v="0.01"/>
    <n v="0"/>
    <n v="30"/>
    <m/>
    <n v="0"/>
  </r>
  <r>
    <n v="1041559489"/>
    <x v="368"/>
    <x v="0"/>
    <s v="41559489"/>
    <d v="2025-03-14T00:00:00"/>
    <d v="2025-03-14T00:00:00"/>
    <d v="2026-03-14T00:00:00"/>
    <s v="ESTACIONAMIENTOS LIMA"/>
    <x v="0"/>
    <d v="2025-12-31T00:00:00"/>
    <s v="EMPLEADOS"/>
    <s v="PCES.20/03/0028"/>
    <x v="0"/>
    <x v="2"/>
    <x v="20"/>
    <x v="168"/>
    <s v="ANFITRION(A)"/>
    <m/>
    <n v="0"/>
    <n v="23.916699999999999"/>
    <n v="23.916699999999999"/>
    <n v="24"/>
    <s v="-"/>
    <s v="DEBE GOZAR EN EL AÑO UN TOTAL DE 24 DÍAS ANTES DEL 31/12/2026"/>
    <n v="0"/>
    <n v="8"/>
    <n v="0"/>
    <n v="0"/>
    <n v="0"/>
    <n v="0"/>
    <n v="7"/>
    <n v="10"/>
    <n v="0"/>
    <n v="0"/>
    <n v="0"/>
    <n v="0"/>
    <n v="25"/>
    <n v="25"/>
    <n v="1.0416666666666667"/>
    <n v="1.0416666666666668E-2"/>
    <n v="8"/>
    <n v="24"/>
    <m/>
    <n v="0"/>
  </r>
  <r>
    <n v="1041581086"/>
    <x v="369"/>
    <x v="0"/>
    <s v="41581086"/>
    <d v="2024-01-05T00:00:00"/>
    <d v="2025-01-05T00:00:00"/>
    <d v="2026-01-05T00:00:00"/>
    <s v="ESTACIONAMIENTOS CHICLAYO"/>
    <x v="34"/>
    <d v="2025-12-31T00:00:00"/>
    <s v="EMPLEADOS"/>
    <s v="PCES.20/03/0051/0003"/>
    <x v="0"/>
    <x v="3"/>
    <x v="4"/>
    <x v="5"/>
    <m/>
    <m/>
    <n v="0"/>
    <n v="29.666699999999999"/>
    <n v="29.666699999999999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1584486"/>
    <x v="370"/>
    <x v="0"/>
    <s v="41584486"/>
    <d v="2010-08-16T00:00:00"/>
    <d v="2025-08-16T00:00:00"/>
    <d v="2026-08-16T00:00:00"/>
    <s v="ESTACIONAMIENTOS LIMA"/>
    <x v="0"/>
    <d v="2025-12-31T00:00:00"/>
    <s v="EMPLEADOS"/>
    <s v="PCES.20/03/0014"/>
    <x v="0"/>
    <x v="0"/>
    <x v="6"/>
    <x v="55"/>
    <s v="ANFITRION(A)"/>
    <m/>
    <n v="17"/>
    <n v="11.25"/>
    <n v="28.25"/>
    <n v="29"/>
    <s v="DEBE GOZAR 17 DÍAS ANTES DEL 15/08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41597463"/>
    <x v="371"/>
    <x v="0"/>
    <s v="41597463"/>
    <d v="2025-02-07T00:00:00"/>
    <d v="2025-02-07T00:00:00"/>
    <d v="2026-02-07T00:00:00"/>
    <s v="ESTACIONAMIENTOS CHINCHA"/>
    <x v="0"/>
    <d v="2025-12-31T00:00:00"/>
    <s v="EMPLEADOS"/>
    <s v="PCES.20/03/0046/0012"/>
    <x v="0"/>
    <x v="1"/>
    <x v="43"/>
    <x v="169"/>
    <s v="ANFITRION(A)"/>
    <m/>
    <n v="0"/>
    <n v="27"/>
    <n v="27"/>
    <n v="27"/>
    <s v="-"/>
    <s v="DEBE GOZAR EN EL AÑO UN TOTAL DE 27 DÍAS ANTES DEL 31/12/2026"/>
    <n v="0"/>
    <n v="0"/>
    <n v="0"/>
    <n v="0"/>
    <n v="0"/>
    <n v="0"/>
    <n v="23"/>
    <n v="4"/>
    <n v="0"/>
    <n v="0"/>
    <n v="0"/>
    <n v="0"/>
    <n v="27"/>
    <n v="27"/>
    <n v="1"/>
    <n v="0.01"/>
    <n v="0"/>
    <n v="27"/>
    <m/>
    <n v="0"/>
  </r>
  <r>
    <n v="1041609140"/>
    <x v="372"/>
    <x v="0"/>
    <s v="41609140"/>
    <d v="2007-09-07T00:00:00"/>
    <d v="2025-09-07T00:00:00"/>
    <d v="2026-09-07T00:00:00"/>
    <s v="ESTACIONAMIENTOS LIMA"/>
    <x v="0"/>
    <d v="2025-12-31T00:00:00"/>
    <s v="EMPLEADOS"/>
    <s v="PCES.20/04/0005"/>
    <x v="0"/>
    <x v="5"/>
    <x v="25"/>
    <x v="84"/>
    <s v="VALET"/>
    <m/>
    <n v="20"/>
    <n v="9.5"/>
    <n v="29.5"/>
    <n v="30"/>
    <s v="DEBE GOZAR 20 DÍAS ANTES DEL 06/09/2026"/>
    <s v="DEBE GOZAR EN EL AÑO UN TOTAL DE 30 DÍAS ANTES DEL 31/12/2026"/>
    <n v="0"/>
    <n v="0"/>
    <n v="0"/>
    <n v="0"/>
    <n v="28"/>
    <n v="2"/>
    <n v="0"/>
    <n v="0"/>
    <n v="0"/>
    <n v="0"/>
    <n v="0"/>
    <n v="0"/>
    <n v="30"/>
    <n v="30"/>
    <n v="1"/>
    <n v="0.01"/>
    <n v="0"/>
    <n v="30"/>
    <m/>
    <n v="0"/>
  </r>
  <r>
    <n v="1041620002"/>
    <x v="373"/>
    <x v="0"/>
    <s v="41620002"/>
    <d v="2023-07-05T00:00:00"/>
    <d v="2025-07-05T00:00:00"/>
    <d v="2026-07-05T00:00:00"/>
    <s v="ESTACIONAMIENTOS PIURA"/>
    <x v="0"/>
    <d v="2025-12-31T00:00:00"/>
    <s v="EMPLEADOS"/>
    <s v="PCES.20/03/0046/0018"/>
    <x v="0"/>
    <x v="1"/>
    <x v="42"/>
    <x v="170"/>
    <s v="ANFITRION(A)"/>
    <m/>
    <n v="2"/>
    <n v="14.666700000000006"/>
    <n v="16.666700000000006"/>
    <n v="17"/>
    <s v="DEBE GOZAR 2 DÍAS ANTES DEL 04/07/2026"/>
    <s v="DEBE GOZAR EN EL AÑO UN TOTAL DE 17 DÍAS ANTES DEL 31/12/2026"/>
    <n v="0"/>
    <n v="0"/>
    <n v="0"/>
    <n v="0"/>
    <n v="17"/>
    <n v="0"/>
    <n v="0"/>
    <n v="0"/>
    <n v="0"/>
    <n v="0"/>
    <n v="0"/>
    <n v="0"/>
    <n v="17"/>
    <n v="17"/>
    <n v="1"/>
    <n v="0.01"/>
    <n v="0"/>
    <n v="17"/>
    <m/>
    <n v="0"/>
  </r>
  <r>
    <n v="1041628283"/>
    <x v="374"/>
    <x v="1"/>
    <s v="41628283"/>
    <d v="2013-09-24T00:00:00"/>
    <d v="2025-09-24T00:00:00"/>
    <d v="2026-09-24T00:00:00"/>
    <s v="ESTACIONAMIENTOS LIMA"/>
    <x v="0"/>
    <d v="2025-12-31T00:00:00"/>
    <s v="EMPLEADOS"/>
    <s v="PCES.20/03/0007"/>
    <x v="0"/>
    <x v="5"/>
    <x v="31"/>
    <x v="171"/>
    <s v="SUPERVISOR ADMINISTRATIVO"/>
    <m/>
    <n v="0"/>
    <n v="1.0833000000000084"/>
    <n v="1.0833000000000084"/>
    <n v="2"/>
    <s v="-"/>
    <s v="DEBE GOZAR EN EL AÑO UN TOTAL DE 2 DÍAS ANTES DEL 31/12/2026"/>
    <n v="0"/>
    <n v="0"/>
    <n v="0"/>
    <n v="0"/>
    <n v="4"/>
    <n v="3"/>
    <n v="0"/>
    <n v="0"/>
    <n v="0"/>
    <n v="0"/>
    <n v="0"/>
    <n v="0"/>
    <n v="7"/>
    <n v="7"/>
    <n v="3.5"/>
    <n v="3.5000000000000003E-2"/>
    <n v="0"/>
    <n v="2"/>
    <m/>
    <n v="0"/>
  </r>
  <r>
    <n v="1041629805"/>
    <x v="375"/>
    <x v="1"/>
    <s v="41629805"/>
    <d v="2010-02-03T00:00:00"/>
    <d v="2025-02-03T00:00:00"/>
    <d v="2026-02-03T00:00:00"/>
    <s v="ESTACIONAMIENTOS LIMA"/>
    <x v="0"/>
    <d v="2025-12-31T00:00:00"/>
    <s v="EMPLEADOS"/>
    <s v="PCES.20/01/0004"/>
    <x v="2"/>
    <x v="7"/>
    <x v="24"/>
    <x v="139"/>
    <s v="SUPERVISOR OPERATIVO"/>
    <m/>
    <n v="0"/>
    <n v="7.3333000000000084"/>
    <n v="7.3333000000000084"/>
    <n v="8"/>
    <s v="-"/>
    <s v="DEBE GOZAR EN EL AÑO UN TOTAL DE 8 DÍAS ANTES DEL 31/12/2026"/>
    <n v="0"/>
    <n v="0"/>
    <n v="0"/>
    <n v="14"/>
    <n v="1"/>
    <n v="0"/>
    <n v="0"/>
    <n v="0"/>
    <n v="0"/>
    <n v="0"/>
    <n v="0"/>
    <n v="15"/>
    <n v="30"/>
    <n v="30"/>
    <n v="3.75"/>
    <n v="3.7499999999999999E-2"/>
    <n v="14"/>
    <n v="8"/>
    <m/>
    <n v="0"/>
  </r>
  <r>
    <n v="1041630434"/>
    <x v="376"/>
    <x v="2"/>
    <s v="41630434"/>
    <d v="2016-09-13T00:00:00"/>
    <d v="2025-09-13T00:00:00"/>
    <d v="2026-09-13T00:00:00"/>
    <s v="ESTACIONAMIENTOS LIMA"/>
    <x v="0"/>
    <d v="2025-12-31T00:00:00"/>
    <s v="EMPLEADOS"/>
    <s v="PCES.20/03/0060"/>
    <x v="0"/>
    <x v="5"/>
    <x v="11"/>
    <x v="14"/>
    <s v="ADMINISTRADOR DE NEGOCIO"/>
    <m/>
    <n v="17"/>
    <n v="9"/>
    <n v="26"/>
    <n v="26"/>
    <s v="DEBE GOZAR 17 DÍAS ANTES DEL 12/09/2026"/>
    <s v="DEBE GOZAR EN EL AÑO UN TOTAL DE 26 DÍAS ANTES DEL 31/12/2026"/>
    <n v="7"/>
    <n v="7"/>
    <n v="0"/>
    <n v="0"/>
    <n v="0"/>
    <n v="0"/>
    <n v="0"/>
    <n v="0"/>
    <n v="19"/>
    <n v="0"/>
    <n v="0"/>
    <n v="0"/>
    <n v="33"/>
    <n v="33"/>
    <n v="1.2692307692307692"/>
    <n v="1.2692307692307692E-2"/>
    <n v="14"/>
    <n v="26"/>
    <m/>
    <n v="0"/>
  </r>
  <r>
    <n v="1041634484"/>
    <x v="377"/>
    <x v="0"/>
    <s v="41634484"/>
    <d v="2023-07-01T00:00:00"/>
    <d v="2025-07-01T00:00:00"/>
    <d v="2026-07-01T00:00:00"/>
    <s v="ESTACIONAMIENTOS LIMA"/>
    <x v="0"/>
    <d v="2025-12-31T00:00:00"/>
    <s v="EMPLEADOS"/>
    <s v="PCES.20/03/0052/0057"/>
    <x v="0"/>
    <x v="1"/>
    <x v="16"/>
    <x v="172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1638263"/>
    <x v="378"/>
    <x v="0"/>
    <s v="41638263"/>
    <d v="2023-07-01T00:00:00"/>
    <d v="2025-07-01T00:00:00"/>
    <d v="2026-07-01T00:00:00"/>
    <s v="ESTACIONAMIENTOS CHICLAYO"/>
    <x v="0"/>
    <d v="2025-12-31T00:00:00"/>
    <s v="EMPLEADOS"/>
    <s v="PCES.20/03/0051/0003"/>
    <x v="0"/>
    <x v="1"/>
    <x v="40"/>
    <x v="112"/>
    <s v="ANFITRION(A)"/>
    <m/>
    <n v="15"/>
    <n v="15"/>
    <n v="30"/>
    <n v="30"/>
    <s v="DEBE GOZAR 15 DÍAS ANTES DEL 30/06/2026"/>
    <s v="DEBE GOZAR EN EL AÑO UN TOTAL DE 30 DÍAS ANTES DEL 31/12/2026"/>
    <n v="10"/>
    <n v="10"/>
    <n v="0"/>
    <n v="0"/>
    <n v="0"/>
    <n v="10"/>
    <n v="0"/>
    <n v="0"/>
    <n v="0"/>
    <n v="0"/>
    <n v="0"/>
    <n v="0"/>
    <n v="30"/>
    <n v="30"/>
    <n v="1"/>
    <n v="0.01"/>
    <n v="20"/>
    <n v="30"/>
    <m/>
    <n v="0"/>
  </r>
  <r>
    <n v="1041656842"/>
    <x v="379"/>
    <x v="0"/>
    <s v="41656842"/>
    <d v="2025-02-20T00:00:00"/>
    <d v="2025-02-20T00:00:00"/>
    <d v="2026-02-20T00:00:00"/>
    <s v="ESTACIONAMIENTOS LIMA"/>
    <x v="0"/>
    <d v="2025-12-31T00:00:00"/>
    <s v="EMPLEADOS"/>
    <s v="PCES.20/03/0012/0010"/>
    <x v="0"/>
    <x v="0"/>
    <x v="3"/>
    <x v="95"/>
    <s v="ANFITRION(A)"/>
    <m/>
    <n v="0"/>
    <n v="25.916699999999999"/>
    <n v="25.916699999999999"/>
    <n v="26"/>
    <s v="-"/>
    <s v="DEBE GOZAR EN EL AÑO UN TOTAL DE 26 DÍAS ANTES DEL 31/12/2026"/>
    <n v="0"/>
    <n v="11"/>
    <n v="5"/>
    <n v="15"/>
    <n v="0"/>
    <n v="0"/>
    <n v="0"/>
    <n v="0"/>
    <n v="0"/>
    <n v="0"/>
    <n v="0"/>
    <n v="0"/>
    <n v="31"/>
    <n v="31"/>
    <n v="1.1923076923076923"/>
    <n v="1.1923076923076923E-2"/>
    <n v="31"/>
    <n v="26"/>
    <m/>
    <n v="0"/>
  </r>
  <r>
    <n v="1041662700"/>
    <x v="380"/>
    <x v="0"/>
    <s v="41662700"/>
    <d v="2013-12-17T00:00:00"/>
    <d v="2025-12-17T00:00:00"/>
    <d v="2026-12-17T00:00:00"/>
    <s v="ESTACIONAMIENTOS LIMA"/>
    <x v="0"/>
    <d v="2025-12-31T00:00:00"/>
    <s v="EMPLEADOS"/>
    <s v="PCES.20/03/0008"/>
    <x v="0"/>
    <x v="0"/>
    <x v="8"/>
    <x v="19"/>
    <s v="ANFITRION(A)"/>
    <m/>
    <n v="0"/>
    <n v="3.1666999999999916"/>
    <n v="3.1666999999999916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41665111"/>
    <x v="381"/>
    <x v="1"/>
    <s v="41665111"/>
    <d v="2024-08-23T00:00:00"/>
    <d v="2025-08-23T00:00:00"/>
    <d v="2026-08-23T00:00:00"/>
    <s v="ESTACIONAMIENTOS LIMA"/>
    <x v="0"/>
    <d v="2025-12-31T00:00:00"/>
    <s v="EMPLEADOS"/>
    <s v="PCES.20/03/0044"/>
    <x v="0"/>
    <x v="5"/>
    <x v="28"/>
    <x v="50"/>
    <s v="SUPERVISOR OPERATIVO"/>
    <m/>
    <n v="17"/>
    <n v="10.666699999999999"/>
    <n v="27.666699999999999"/>
    <n v="28"/>
    <s v="DEBE GOZAR 17 DÍAS ANTES DEL 22/08/2026"/>
    <s v="DEBE GOZAR EN EL AÑO UN TOTAL DE 28 DÍAS ANTES DEL 31/12/2026"/>
    <n v="0"/>
    <n v="0"/>
    <n v="2"/>
    <n v="15"/>
    <n v="0"/>
    <n v="0"/>
    <n v="0"/>
    <n v="0"/>
    <n v="0"/>
    <n v="0"/>
    <n v="0"/>
    <n v="0"/>
    <n v="17"/>
    <n v="17"/>
    <n v="0.6071428571428571"/>
    <n v="6.0714285714285714E-3"/>
    <n v="17"/>
    <n v="17"/>
    <m/>
    <n v="11"/>
  </r>
  <r>
    <n v="1041669806"/>
    <x v="382"/>
    <x v="0"/>
    <s v="41669806"/>
    <d v="2025-04-16T00:00:00"/>
    <d v="2025-04-16T00:00:00"/>
    <d v="2026-04-16T00:00:00"/>
    <s v="ESTACIONAMIENTOS LIMA"/>
    <x v="1"/>
    <d v="2025-12-31T00:00:00"/>
    <s v="EMPLEADOS"/>
    <s v="PCES.20/03/0021"/>
    <x v="0"/>
    <x v="3"/>
    <x v="4"/>
    <x v="5"/>
    <m/>
    <m/>
    <n v="0"/>
    <n v="5.25"/>
    <n v="5.25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41679180"/>
    <x v="383"/>
    <x v="1"/>
    <s v="41679180"/>
    <d v="2014-09-13T00:00:00"/>
    <d v="2025-09-13T00:00:00"/>
    <d v="2026-09-13T00:00:00"/>
    <s v="ESTACIONAMIENTOS LIMA"/>
    <x v="0"/>
    <d v="2025-12-31T00:00:00"/>
    <s v="EMPLEADOS"/>
    <s v="PCES.20/03/0024"/>
    <x v="0"/>
    <x v="6"/>
    <x v="10"/>
    <x v="13"/>
    <s v="SUPERVISOR ADMINISTRATIVO"/>
    <m/>
    <n v="21"/>
    <n v="9"/>
    <n v="30"/>
    <n v="30"/>
    <s v="DEBE GOZAR 21 DÍAS ANTES DEL 12/09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1714495"/>
    <x v="384"/>
    <x v="1"/>
    <s v="41714495"/>
    <d v="2023-07-01T00:00:00"/>
    <d v="2025-07-01T00:00:00"/>
    <d v="2026-07-01T00:00:00"/>
    <s v="ESTACIONAMIENTOS LIMA"/>
    <x v="0"/>
    <d v="2025-12-31T00:00:00"/>
    <s v="EMPLEADOS"/>
    <s v="PCES.20/03/0051/0016"/>
    <x v="0"/>
    <x v="1"/>
    <x v="52"/>
    <x v="173"/>
    <s v="SUPERVISOR OPERATIVO"/>
    <m/>
    <n v="0"/>
    <n v="15"/>
    <n v="15"/>
    <n v="15"/>
    <s v="-"/>
    <s v="DEBE GOZAR EN EL AÑO UN TOTAL DE 15 DÍAS ANTES DEL 31/12/2026"/>
    <n v="0"/>
    <n v="0"/>
    <n v="0"/>
    <n v="0"/>
    <n v="0"/>
    <n v="16"/>
    <n v="0"/>
    <n v="0"/>
    <n v="16"/>
    <n v="0"/>
    <n v="0"/>
    <n v="0"/>
    <n v="32"/>
    <n v="32"/>
    <n v="2.1333333333333333"/>
    <n v="2.1333333333333333E-2"/>
    <n v="0"/>
    <n v="15"/>
    <m/>
    <n v="0"/>
  </r>
  <r>
    <n v="1041716995"/>
    <x v="385"/>
    <x v="0"/>
    <s v="41716995"/>
    <d v="2015-09-08T00:00:00"/>
    <d v="2025-09-08T00:00:00"/>
    <d v="2026-09-08T00:00:00"/>
    <s v="ESTACIONAMIENTOS LIMA"/>
    <x v="0"/>
    <d v="2025-12-31T00:00:00"/>
    <s v="EMPLEADOS"/>
    <s v="PCES.20/03/0013/0002"/>
    <x v="0"/>
    <x v="0"/>
    <x v="8"/>
    <x v="19"/>
    <s v="ANFITRION(A)"/>
    <m/>
    <n v="19"/>
    <n v="9.4166999999999916"/>
    <n v="28.416699999999992"/>
    <n v="29"/>
    <s v="DEBE GOZAR 19 DÍAS ANTES DEL 07/09/2026"/>
    <s v="DEBE GOZAR EN EL AÑO UN TOTAL DE 29 DÍAS ANTES DEL 31/12/2026"/>
    <n v="0"/>
    <n v="0"/>
    <n v="0"/>
    <n v="0"/>
    <n v="23"/>
    <n v="7"/>
    <n v="0"/>
    <n v="0"/>
    <n v="0"/>
    <n v="0"/>
    <n v="0"/>
    <n v="0"/>
    <n v="30"/>
    <n v="30"/>
    <n v="1.0344827586206897"/>
    <n v="1.0344827586206896E-2"/>
    <n v="0"/>
    <n v="29"/>
    <m/>
    <n v="0"/>
  </r>
  <r>
    <n v="1041796016"/>
    <x v="386"/>
    <x v="0"/>
    <s v="41796016"/>
    <d v="2024-02-21T00:00:00"/>
    <d v="2025-02-21T00:00:00"/>
    <d v="2026-02-21T00:00:00"/>
    <s v="ESTACIONAMIENTOS LIMA"/>
    <x v="0"/>
    <d v="2025-12-31T00:00:00"/>
    <s v="EMPLEADOS"/>
    <s v="PCES.20/03/0002/0001"/>
    <x v="0"/>
    <x v="2"/>
    <x v="20"/>
    <x v="30"/>
    <s v="VALET"/>
    <m/>
    <n v="4"/>
    <n v="25.833300000000001"/>
    <n v="29.833300000000001"/>
    <n v="30"/>
    <s v="DEBE GOZAR 4 DÍAS ANTES DEL 20/02/2026"/>
    <s v="DEBE GOZAR EN EL AÑO UN TOTAL DE 30 DÍAS ANTES DEL 31/12/2026"/>
    <n v="4"/>
    <n v="0"/>
    <n v="0"/>
    <n v="0"/>
    <n v="0"/>
    <n v="0"/>
    <n v="0"/>
    <n v="26"/>
    <n v="0"/>
    <n v="0"/>
    <n v="0"/>
    <n v="0"/>
    <n v="30"/>
    <n v="30"/>
    <n v="1"/>
    <n v="0.01"/>
    <n v="4"/>
    <n v="30"/>
    <m/>
    <n v="0"/>
  </r>
  <r>
    <n v="1041801694"/>
    <x v="387"/>
    <x v="0"/>
    <s v="41801694"/>
    <d v="2025-09-01T00:00:00"/>
    <d v="2025-09-01T00:00:00"/>
    <d v="2026-09-01T00:00:00"/>
    <s v="ESTACIONAMIENTOS LIMA"/>
    <x v="25"/>
    <d v="2025-12-31T00:00:00"/>
    <s v="EMPLEADOS"/>
    <s v="PCES.20/03/0053/0002"/>
    <x v="0"/>
    <x v="3"/>
    <x v="4"/>
    <x v="5"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41819389"/>
    <x v="388"/>
    <x v="0"/>
    <s v="41819389"/>
    <d v="2015-02-04T00:00:00"/>
    <d v="2025-02-04T00:00:00"/>
    <d v="2026-02-04T00:00:00"/>
    <s v="ESTACIONAMIENTOS PIURA"/>
    <x v="0"/>
    <d v="2025-12-31T00:00:00"/>
    <s v="EMPLEADOS"/>
    <s v="PCES.20/03/0016/0001"/>
    <x v="0"/>
    <x v="2"/>
    <x v="2"/>
    <x v="174"/>
    <s v="ANFITRION(A)"/>
    <m/>
    <n v="0"/>
    <n v="27.25"/>
    <n v="27.25"/>
    <n v="28"/>
    <s v="-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41849484"/>
    <x v="389"/>
    <x v="2"/>
    <s v="41849484"/>
    <d v="2015-09-28T00:00:00"/>
    <d v="2025-09-28T00:00:00"/>
    <d v="2026-09-28T00:00:00"/>
    <s v="ESTACIONAMIENTOS LIMA"/>
    <x v="0"/>
    <d v="2025-12-31T00:00:00"/>
    <s v="EMPLEADOS"/>
    <s v="PCES.20/03/0024"/>
    <x v="0"/>
    <x v="6"/>
    <x v="10"/>
    <x v="13"/>
    <s v="JEFE DE NEGOCIO"/>
    <m/>
    <n v="22"/>
    <n v="7.75"/>
    <n v="29.75"/>
    <n v="30"/>
    <s v="DEBE GOZAR 22 DÍAS ANTES DEL 27/09/2026"/>
    <s v="DEBE GOZAR EN EL AÑO UN TOTAL DE 30 DÍAS ANTES DEL 31/12/2026"/>
    <n v="0"/>
    <n v="0"/>
    <n v="7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</r>
  <r>
    <n v="1041856474"/>
    <x v="390"/>
    <x v="0"/>
    <s v="41856474"/>
    <d v="2009-03-02T00:00:00"/>
    <d v="2025-03-02T00:00:00"/>
    <d v="2026-03-02T00:00:00"/>
    <s v="ESTACIONAMIENTOS LIMA"/>
    <x v="0"/>
    <d v="2025-12-31T00:00:00"/>
    <s v="EMPLEADOS"/>
    <s v="PCES.20/02/0032"/>
    <x v="2"/>
    <x v="7"/>
    <x v="24"/>
    <x v="175"/>
    <s v="ANFITRION(A)"/>
    <m/>
    <n v="4"/>
    <n v="24.916699999999992"/>
    <n v="28.916699999999992"/>
    <n v="29"/>
    <s v="DEBE GOZAR 4 DÍAS ANTES DEL 01/03/2026"/>
    <s v="DEBE GOZAR EN EL AÑO UN TOTAL DE 29 DÍAS ANTES DEL 31/12/2026"/>
    <n v="0"/>
    <n v="7"/>
    <n v="0"/>
    <n v="0"/>
    <n v="0"/>
    <n v="0"/>
    <n v="16"/>
    <n v="7"/>
    <n v="0"/>
    <n v="0"/>
    <n v="0"/>
    <n v="0"/>
    <n v="30"/>
    <n v="30"/>
    <n v="1.0344827586206897"/>
    <n v="1.0344827586206896E-2"/>
    <n v="7"/>
    <n v="29"/>
    <m/>
    <n v="0"/>
  </r>
  <r>
    <n v="1041862567"/>
    <x v="391"/>
    <x v="0"/>
    <s v="41862567"/>
    <d v="2025-11-10T00:00:00"/>
    <d v="2025-11-10T00:00:00"/>
    <d v="2026-11-10T00:00:00"/>
    <s v="ESTACIONAMIENTOS LIMA"/>
    <x v="0"/>
    <d v="2025-12-31T00:00:00"/>
    <s v="EMPLEADOS"/>
    <s v="PCES.20/03/0060"/>
    <x v="0"/>
    <x v="5"/>
    <x v="11"/>
    <x v="14"/>
    <s v="ANFITRION(A)"/>
    <m/>
    <n v="0"/>
    <n v="4.25"/>
    <n v="4.2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41872556"/>
    <x v="392"/>
    <x v="2"/>
    <s v="41872556"/>
    <d v="2023-10-01T00:00:00"/>
    <d v="2025-10-01T00:00:00"/>
    <d v="2026-10-01T00:00:00"/>
    <s v="ESTACIONAMIENTOS JUNIN"/>
    <x v="35"/>
    <d v="2025-12-31T00:00:00"/>
    <s v="EMPLEADOS"/>
    <s v="PCES.20/03/0051/0007"/>
    <x v="0"/>
    <x v="3"/>
    <x v="4"/>
    <x v="5"/>
    <m/>
    <m/>
    <n v="15"/>
    <n v="7.5"/>
    <n v="22.5"/>
    <n v="23"/>
    <s v="DEBE GOZAR 15 DÍAS ANTES DEL 30/09/2026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41881126"/>
    <x v="393"/>
    <x v="0"/>
    <s v="41881126"/>
    <d v="2023-07-01T00:00:00"/>
    <d v="2025-07-01T00:00:00"/>
    <d v="2026-07-01T00:00:00"/>
    <s v="ESTACIONAMIENTOS PIURA"/>
    <x v="0"/>
    <d v="2025-12-31T00:00:00"/>
    <s v="EMPLEADOS"/>
    <s v="PCES.20/03/0051/0011"/>
    <x v="0"/>
    <x v="1"/>
    <x v="48"/>
    <x v="148"/>
    <s v="ANFITRION(A)"/>
    <m/>
    <n v="13"/>
    <n v="15"/>
    <n v="28"/>
    <n v="28"/>
    <s v="DEBE GOZAR 13 DÍAS ANTES DEL 30/06/2026"/>
    <s v="DEBE GOZAR EN EL AÑO UN TOTAL DE 28 DÍAS ANTES DEL 31/12/2026"/>
    <n v="0"/>
    <n v="0"/>
    <n v="15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41896169"/>
    <x v="394"/>
    <x v="0"/>
    <s v="41896169"/>
    <d v="2025-06-24T00:00:00"/>
    <d v="2025-06-24T00:00:00"/>
    <d v="2026-06-24T00:00:00"/>
    <s v="ESTACIONAMIENTOS PIURA"/>
    <x v="0"/>
    <d v="2025-12-31T00:00:00"/>
    <s v="EMPLEADOS"/>
    <s v="PCES.20/03/0016/0002"/>
    <x v="0"/>
    <x v="2"/>
    <x v="2"/>
    <x v="2"/>
    <s v="ANFITRION(A)"/>
    <m/>
    <n v="0"/>
    <n v="15.583299999999999"/>
    <n v="15.583299999999999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41934803"/>
    <x v="395"/>
    <x v="0"/>
    <s v="41934803"/>
    <d v="2023-04-10T00:00:00"/>
    <d v="2025-04-10T00:00:00"/>
    <d v="2026-04-10T00:00:00"/>
    <s v="ESTACIONAMIENTOS LIMA"/>
    <x v="36"/>
    <d v="2025-12-31T00:00:00"/>
    <s v="PART TIME"/>
    <s v="PCES.20/03/0013/0003"/>
    <x v="0"/>
    <x v="3"/>
    <x v="4"/>
    <x v="5"/>
    <m/>
    <m/>
    <n v="1"/>
    <n v="4.3500000000000014"/>
    <n v="5.3500000000000014"/>
    <n v="6"/>
    <s v="DEBE GOZAR 1 DÍAS ANTES DEL 09/04/2026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41952519"/>
    <x v="396"/>
    <x v="1"/>
    <s v="41952519"/>
    <d v="2022-11-01T00:00:00"/>
    <d v="2025-11-01T00:00:00"/>
    <d v="2026-11-01T00:00:00"/>
    <s v="ESTACIONAMIENTOS LIMA"/>
    <x v="0"/>
    <d v="2025-12-31T00:00:00"/>
    <s v="EMPLEADOS"/>
    <s v="PCES.20/03/0024"/>
    <x v="0"/>
    <x v="6"/>
    <x v="10"/>
    <x v="13"/>
    <s v="SUPERVISOR CCTV"/>
    <m/>
    <n v="16"/>
    <n v="5"/>
    <n v="21"/>
    <n v="21"/>
    <s v="DEBE GOZAR 16 DÍAS ANTES DEL 31/10/2026"/>
    <s v="DEBE GOZAR EN EL AÑO UN TOTAL DE 21 DÍAS ANTES DEL 31/12/2026"/>
    <n v="0"/>
    <n v="0"/>
    <n v="1"/>
    <n v="0"/>
    <n v="0"/>
    <n v="0"/>
    <n v="0"/>
    <n v="0"/>
    <n v="0"/>
    <n v="0"/>
    <n v="0"/>
    <n v="0"/>
    <n v="1"/>
    <n v="1"/>
    <n v="4.7619047619047616E-2"/>
    <n v="4.7619047619047619E-4"/>
    <n v="1"/>
    <n v="1"/>
    <m/>
    <n v="20"/>
  </r>
  <r>
    <n v="1041981515"/>
    <x v="397"/>
    <x v="0"/>
    <s v="41981515"/>
    <d v="2023-10-30T00:00:00"/>
    <d v="2025-10-30T00:00:00"/>
    <d v="2026-10-30T00:00:00"/>
    <s v="ESTACIONAMIENTOS LIMA"/>
    <x v="0"/>
    <d v="2025-12-31T00:00:00"/>
    <s v="EMPLEADOS"/>
    <s v="PCES.20/03/0021"/>
    <x v="0"/>
    <x v="5"/>
    <x v="17"/>
    <x v="25"/>
    <s v="ANFITRION(A)"/>
    <m/>
    <n v="17"/>
    <n v="12.083299999999994"/>
    <n v="29.083299999999994"/>
    <n v="30"/>
    <s v="DEBE GOZAR 17 DÍAS ANTES DEL 29/10/2026"/>
    <s v="DEBE GOZAR EN EL AÑO UN TOTAL DE 30 DÍAS ANTES DEL 31/12/2026"/>
    <n v="1"/>
    <n v="14"/>
    <n v="0"/>
    <n v="0"/>
    <n v="0"/>
    <n v="0"/>
    <n v="0"/>
    <n v="8"/>
    <n v="0"/>
    <n v="0"/>
    <n v="0"/>
    <n v="0"/>
    <n v="23"/>
    <n v="23"/>
    <n v="0.76666666666666672"/>
    <n v="7.6666666666666671E-3"/>
    <n v="15"/>
    <n v="23"/>
    <m/>
    <n v="7"/>
  </r>
  <r>
    <n v="1041983967"/>
    <x v="398"/>
    <x v="0"/>
    <s v="41983967"/>
    <d v="2024-08-01T00:00:00"/>
    <d v="2025-08-01T00:00:00"/>
    <d v="2026-08-01T00:00:00"/>
    <s v="ESTACIONAMIENTOS CUZCO"/>
    <x v="0"/>
    <d v="2025-12-31T00:00:00"/>
    <s v="EMPLEADOS"/>
    <s v="PCES.20/03/0030"/>
    <x v="0"/>
    <x v="0"/>
    <x v="8"/>
    <x v="176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30"/>
    <n v="0"/>
    <n v="0"/>
    <n v="0"/>
    <n v="0"/>
    <n v="0"/>
    <n v="30"/>
    <n v="30"/>
    <n v="1"/>
    <n v="0.01"/>
    <n v="0"/>
    <n v="30"/>
    <m/>
    <n v="0"/>
  </r>
  <r>
    <n v="1042020886"/>
    <x v="399"/>
    <x v="2"/>
    <s v="42020886"/>
    <d v="2022-12-07T00:00:00"/>
    <d v="2025-12-07T00:00:00"/>
    <d v="2026-12-07T00:00:00"/>
    <s v="ESTACIONAMIENTOS LIMA"/>
    <x v="0"/>
    <d v="2025-12-31T00:00:00"/>
    <s v="EMPLEADOS"/>
    <s v="PCES.20/03/0060"/>
    <x v="6"/>
    <x v="5"/>
    <x v="11"/>
    <x v="14"/>
    <s v="TECNICO ELECTRONICO LAP"/>
    <m/>
    <n v="28"/>
    <n v="2"/>
    <n v="30"/>
    <n v="30"/>
    <s v="DEBE GOZAR 28 DÍAS ANTES DEL 06/12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</r>
  <r>
    <n v="1042032868"/>
    <x v="400"/>
    <x v="0"/>
    <s v="42032868"/>
    <d v="2023-11-22T00:00:00"/>
    <d v="2025-11-22T00:00:00"/>
    <d v="2026-11-22T00:00:00"/>
    <s v="ESTACIONAMIENTOS LIMA"/>
    <x v="0"/>
    <d v="2025-12-31T00:00:00"/>
    <s v="EMPLEADOS"/>
    <s v="PCES.20/03/0004/0001"/>
    <x v="0"/>
    <x v="5"/>
    <x v="25"/>
    <x v="46"/>
    <s v="ANFITRION(A)"/>
    <m/>
    <n v="23"/>
    <n v="3.25"/>
    <n v="26.25"/>
    <n v="27"/>
    <s v="DEBE GOZAR 23 DÍAS ANTES DEL 21/11/2026"/>
    <s v="DEBE GOZAR EN EL AÑO UN TOTAL DE 27 DÍAS ANTES DEL 31/12/2026"/>
    <n v="0"/>
    <n v="0"/>
    <n v="0"/>
    <n v="0"/>
    <n v="0"/>
    <n v="0"/>
    <n v="0"/>
    <n v="8"/>
    <n v="19"/>
    <n v="0"/>
    <n v="0"/>
    <n v="0"/>
    <n v="27"/>
    <n v="27"/>
    <n v="1"/>
    <n v="0.01"/>
    <n v="0"/>
    <n v="27"/>
    <m/>
    <n v="0"/>
  </r>
  <r>
    <n v="1042055550"/>
    <x v="401"/>
    <x v="0"/>
    <s v="42055550"/>
    <d v="2025-11-05T00:00:00"/>
    <d v="2025-11-05T00:00:00"/>
    <d v="2026-11-05T00:00:00"/>
    <s v="ESTACIONAMIENTOS LIMA"/>
    <x v="0"/>
    <d v="2025-12-31T00:00:00"/>
    <s v="EMPLEADOS"/>
    <s v="PCES.20/03/0019"/>
    <x v="0"/>
    <x v="5"/>
    <x v="9"/>
    <x v="75"/>
    <s v="ANFITRION(A)"/>
    <m/>
    <n v="0"/>
    <n v="4.6666999999999996"/>
    <n v="4.6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42060307"/>
    <x v="402"/>
    <x v="0"/>
    <s v="42060307"/>
    <d v="2023-07-07T00:00:00"/>
    <d v="2025-07-07T00:00:00"/>
    <d v="2026-07-07T00:00:00"/>
    <s v="ESTACIONAMIENTOS LIMA"/>
    <x v="0"/>
    <d v="2025-12-31T00:00:00"/>
    <s v="EMPLEADOS"/>
    <s v="PCES.20/03/0013/0009"/>
    <x v="0"/>
    <x v="0"/>
    <x v="0"/>
    <x v="66"/>
    <s v="ANFITRION(A)"/>
    <m/>
    <n v="15"/>
    <n v="14.5"/>
    <n v="29.5"/>
    <n v="30"/>
    <s v="DEBE GOZAR 15 DÍAS ANTES DEL 06/07/2026"/>
    <s v="DEBE GOZAR EN EL AÑO UN TOTAL DE 30 DÍAS ANTES DEL 31/12/2026"/>
    <n v="0"/>
    <n v="0"/>
    <n v="15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2062002"/>
    <x v="403"/>
    <x v="1"/>
    <s v="42062002"/>
    <d v="2015-03-18T00:00:00"/>
    <d v="2025-03-18T00:00:00"/>
    <d v="2026-03-18T00:00:00"/>
    <s v="ESTACIONAMIENTOS LIMA"/>
    <x v="0"/>
    <d v="2025-12-31T00:00:00"/>
    <s v="EMPLEADOS"/>
    <s v="PCES.20/03/0012/0012"/>
    <x v="0"/>
    <x v="0"/>
    <x v="0"/>
    <x v="54"/>
    <s v="SUPERVISOR OPERATIVO"/>
    <m/>
    <n v="0"/>
    <n v="0"/>
    <n v="0"/>
    <n v="0"/>
    <s v="-"/>
    <s v="DEBE GOZAR EN EL AÑO UN TOTAL DE 0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0"/>
    <m/>
    <n v="0"/>
  </r>
  <r>
    <n v="1042067349"/>
    <x v="404"/>
    <x v="0"/>
    <s v="42067349"/>
    <d v="2025-06-19T00:00:00"/>
    <d v="2025-06-19T00:00:00"/>
    <d v="2026-06-19T00:00:00"/>
    <s v="ESTACIONAMIENTOS LIMA"/>
    <x v="0"/>
    <d v="2025-12-31T00:00:00"/>
    <s v="EMPLEADOS"/>
    <s v="PCES.20/03/0013/0010"/>
    <x v="0"/>
    <x v="0"/>
    <x v="8"/>
    <x v="10"/>
    <s v="ANFITRION(A)"/>
    <m/>
    <n v="0"/>
    <n v="16"/>
    <n v="16"/>
    <n v="16"/>
    <s v="-"/>
    <s v="DEBE GOZAR EN EL AÑO UN TOTAL DE 16 DÍAS ANTES DEL 31/12/2026"/>
    <n v="0"/>
    <n v="0"/>
    <n v="0"/>
    <n v="16"/>
    <n v="0"/>
    <n v="0"/>
    <n v="0"/>
    <n v="0"/>
    <n v="0"/>
    <n v="0"/>
    <n v="0"/>
    <n v="0"/>
    <n v="16"/>
    <n v="16"/>
    <n v="1"/>
    <n v="0.01"/>
    <n v="16"/>
    <n v="16"/>
    <m/>
    <n v="0"/>
  </r>
  <r>
    <n v="1042081067"/>
    <x v="405"/>
    <x v="0"/>
    <s v="42081067"/>
    <d v="2025-09-16T00:00:00"/>
    <d v="2025-09-16T00:00:00"/>
    <d v="2026-09-16T00:00:00"/>
    <s v="ESTACIONAMIENTOS LIMA"/>
    <x v="37"/>
    <d v="2025-12-31T00:00:00"/>
    <s v="EMPLEADOS"/>
    <s v="PCES.20/03/0051/0006"/>
    <x v="0"/>
    <x v="3"/>
    <x v="4"/>
    <x v="5"/>
    <m/>
    <m/>
    <n v="0"/>
    <n v="8.75"/>
    <n v="8.7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42083414"/>
    <x v="406"/>
    <x v="0"/>
    <s v="42083414"/>
    <d v="2025-11-12T00:00:00"/>
    <d v="2025-11-12T00:00:00"/>
    <d v="2026-11-12T00:00:00"/>
    <s v="ESTACIONAMIENTOS LIMA"/>
    <x v="38"/>
    <d v="2025-12-31T00:00:00"/>
    <s v="EMPLEADOS"/>
    <s v="PCES.20/03/0051/0013"/>
    <x v="0"/>
    <x v="3"/>
    <x v="4"/>
    <x v="5"/>
    <m/>
    <m/>
    <n v="0"/>
    <n v="4.0833000000000004"/>
    <n v="4.0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42099272"/>
    <x v="407"/>
    <x v="0"/>
    <s v="42099272"/>
    <d v="2025-08-01T00:00:00"/>
    <d v="2025-08-01T00:00:00"/>
    <d v="2026-08-01T00:00:00"/>
    <s v="ESTACIONAMIENTOS LIMA"/>
    <x v="0"/>
    <d v="2025-12-31T00:00:00"/>
    <s v="EMPLEADOS"/>
    <s v="PCES.20/03/0046/0002"/>
    <x v="0"/>
    <x v="1"/>
    <x v="27"/>
    <x v="177"/>
    <s v="ANFITRION(A)"/>
    <m/>
    <n v="0"/>
    <n v="12.5"/>
    <n v="12.5"/>
    <n v="13"/>
    <s v="-"/>
    <s v="DEBE GOZAR EN EL AÑO UN TOTAL DE 13 DÍAS ANTES DEL 31/12/2026"/>
    <n v="0"/>
    <n v="6"/>
    <n v="7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42104180"/>
    <x v="408"/>
    <x v="0"/>
    <s v="42104180"/>
    <d v="2025-03-04T00:00:00"/>
    <d v="2025-03-04T00:00:00"/>
    <d v="2026-03-04T00:00:00"/>
    <s v="ESTACIONAMIENTOS LIMA"/>
    <x v="0"/>
    <d v="2025-12-31T00:00:00"/>
    <s v="EMPLEADOS"/>
    <s v="PCES.20/03/0024"/>
    <x v="0"/>
    <x v="6"/>
    <x v="10"/>
    <x v="13"/>
    <s v="ANFITRION(A)"/>
    <m/>
    <n v="0"/>
    <n v="24.75"/>
    <n v="24.75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42110078"/>
    <x v="409"/>
    <x v="2"/>
    <s v="42110078"/>
    <d v="2025-01-17T00:00:00"/>
    <d v="2025-01-17T00:00:00"/>
    <d v="2026-01-17T00:00:00"/>
    <s v="ESTACIONAMIENTOS SEDE CENTRAL"/>
    <x v="14"/>
    <d v="2025-12-31T00:00:00"/>
    <s v="EMPLEADOS"/>
    <n v="2003030200"/>
    <x v="6"/>
    <x v="3"/>
    <x v="4"/>
    <x v="5"/>
    <m/>
    <m/>
    <n v="0"/>
    <n v="28.666699999999999"/>
    <n v="28.666699999999999"/>
    <n v="29"/>
    <s v="-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42121609"/>
    <x v="410"/>
    <x v="0"/>
    <s v="42121609"/>
    <d v="2024-06-27T00:00:00"/>
    <d v="2025-06-27T00:00:00"/>
    <d v="2026-06-27T00:00:00"/>
    <s v="ESTACIONAMIENTOS LIMA"/>
    <x v="0"/>
    <d v="2025-12-31T00:00:00"/>
    <s v="EMPLEADOS"/>
    <s v="PCES.20/02/0002"/>
    <x v="2"/>
    <x v="7"/>
    <x v="24"/>
    <x v="89"/>
    <s v="ANFITRION(A)"/>
    <m/>
    <n v="12"/>
    <n v="15.333300000000001"/>
    <n v="27.333300000000001"/>
    <n v="28"/>
    <s v="DEBE GOZAR 12 DÍAS ANTES DEL 26/06/2026"/>
    <s v="DEBE GOZAR EN EL AÑO UN TOTAL DE 28 DÍAS ANTES DEL 31/12/2026"/>
    <n v="0"/>
    <n v="23"/>
    <n v="0"/>
    <n v="6"/>
    <n v="1"/>
    <n v="0"/>
    <n v="0"/>
    <n v="0"/>
    <n v="0"/>
    <n v="0"/>
    <n v="0"/>
    <n v="0"/>
    <n v="30"/>
    <n v="30"/>
    <n v="1.0714285714285714"/>
    <n v="1.0714285714285714E-2"/>
    <n v="29"/>
    <n v="28"/>
    <m/>
    <n v="0"/>
  </r>
  <r>
    <n v="1042134695"/>
    <x v="411"/>
    <x v="0"/>
    <s v="42134695"/>
    <d v="2024-08-16T00:00:00"/>
    <d v="2025-08-16T00:00:00"/>
    <d v="2026-08-16T00:00:00"/>
    <s v="ESTACIONAMIENTOS LIMA"/>
    <x v="0"/>
    <d v="2025-12-31T00:00:00"/>
    <s v="EMPLEADOS"/>
    <s v="PCES.20/03/0050"/>
    <x v="0"/>
    <x v="2"/>
    <x v="20"/>
    <x v="70"/>
    <s v="VALET"/>
    <m/>
    <n v="18"/>
    <n v="11.25"/>
    <n v="29.25"/>
    <n v="30"/>
    <s v="DEBE GOZAR 18 DÍAS ANTES DEL 15/08/2026"/>
    <s v="DEBE GOZAR EN EL AÑO UN TOTAL DE 30 DÍAS ANTES DEL 31/12/2026"/>
    <n v="0"/>
    <n v="0"/>
    <n v="0"/>
    <n v="0"/>
    <n v="0"/>
    <n v="18"/>
    <n v="0"/>
    <n v="0"/>
    <n v="0"/>
    <n v="0"/>
    <n v="0"/>
    <n v="0"/>
    <n v="18"/>
    <n v="18"/>
    <n v="0.6"/>
    <n v="6.0000000000000001E-3"/>
    <n v="0"/>
    <n v="18"/>
    <m/>
    <n v="12"/>
  </r>
  <r>
    <n v="1042148992"/>
    <x v="412"/>
    <x v="1"/>
    <s v="42148992"/>
    <d v="2016-09-16T00:00:00"/>
    <d v="2025-09-16T00:00:00"/>
    <d v="2026-09-16T00:00:00"/>
    <s v="ESTACIONAMIENTOS LIMA"/>
    <x v="0"/>
    <d v="2025-12-31T00:00:00"/>
    <s v="EMPLEADOS"/>
    <s v="PCES.20/03/0011/0002"/>
    <x v="0"/>
    <x v="0"/>
    <x v="3"/>
    <x v="72"/>
    <s v="SUPERVISOR OPERATIVO"/>
    <m/>
    <n v="21"/>
    <n v="8.75"/>
    <n v="29.75"/>
    <n v="30"/>
    <s v="DEBE GOZAR 21 DÍAS ANTES DEL 15/09/2026"/>
    <s v="DEBE GOZAR EN EL AÑO UN TOTAL DE 30 DÍAS ANTES DEL 31/12/2026"/>
    <n v="0"/>
    <n v="0"/>
    <n v="17"/>
    <n v="13"/>
    <n v="0"/>
    <n v="0"/>
    <n v="0"/>
    <n v="0"/>
    <n v="0"/>
    <n v="0"/>
    <n v="0"/>
    <n v="0"/>
    <n v="30"/>
    <n v="30"/>
    <n v="1"/>
    <n v="0.01"/>
    <n v="30"/>
    <n v="30"/>
    <m/>
    <n v="0"/>
  </r>
  <r>
    <n v="1042155080"/>
    <x v="413"/>
    <x v="1"/>
    <s v="42155080"/>
    <d v="2024-02-01T00:00:00"/>
    <d v="2025-02-01T00:00:00"/>
    <d v="2026-02-01T00:00:00"/>
    <s v="ESTACIONAMIENTOS LIMA"/>
    <x v="0"/>
    <d v="2025-12-31T00:00:00"/>
    <s v="EMPLEADOS"/>
    <s v="PCES.20/03/0013/0012"/>
    <x v="0"/>
    <x v="0"/>
    <x v="0"/>
    <x v="107"/>
    <s v="SUPERVISOR OPERATIVO"/>
    <m/>
    <n v="0"/>
    <n v="14.5"/>
    <n v="14.5"/>
    <n v="15"/>
    <s v="-"/>
    <s v="DEBE GOZAR EN EL AÑO UN TOTAL DE 15 DÍAS ANTES DEL 31/12/2026"/>
    <n v="0"/>
    <n v="0"/>
    <n v="0"/>
    <n v="7"/>
    <n v="0"/>
    <n v="0"/>
    <n v="0"/>
    <n v="0"/>
    <n v="0"/>
    <n v="0"/>
    <n v="0"/>
    <n v="0"/>
    <n v="7"/>
    <n v="7"/>
    <n v="0.46666666666666667"/>
    <n v="4.6666666666666671E-3"/>
    <n v="7"/>
    <n v="7"/>
    <m/>
    <n v="8"/>
  </r>
  <r>
    <n v="1042169543"/>
    <x v="414"/>
    <x v="0"/>
    <s v="42169543"/>
    <d v="2023-11-23T00:00:00"/>
    <d v="2025-11-23T00:00:00"/>
    <d v="2026-11-23T00:00:00"/>
    <s v="ESTACIONAMIENTOS LIMA"/>
    <x v="0"/>
    <d v="2025-12-31T00:00:00"/>
    <s v="EMPLEADOS"/>
    <s v="PCES.20/03/0052/0033"/>
    <x v="0"/>
    <x v="1"/>
    <x v="1"/>
    <x v="178"/>
    <s v="ANFITRION(A)"/>
    <m/>
    <n v="23"/>
    <n v="3.1666999999999987"/>
    <n v="26.166699999999999"/>
    <n v="27"/>
    <s v="DEBE GOZAR 23 DÍAS ANTES DEL 22/11/2026"/>
    <s v="DEBE GOZAR EN EL AÑO UN TOTAL DE 27 DÍAS ANTES DEL 31/12/2026"/>
    <n v="15"/>
    <n v="0"/>
    <n v="0"/>
    <n v="0"/>
    <n v="19"/>
    <n v="8"/>
    <n v="0"/>
    <n v="0"/>
    <n v="0"/>
    <n v="0"/>
    <n v="0"/>
    <n v="0"/>
    <n v="42"/>
    <n v="42"/>
    <n v="1.5555555555555556"/>
    <n v="1.5555555555555555E-2"/>
    <n v="15"/>
    <n v="27"/>
    <m/>
    <n v="0"/>
  </r>
  <r>
    <n v="1042177030"/>
    <x v="415"/>
    <x v="0"/>
    <s v="42177030"/>
    <d v="2015-05-28T00:00:00"/>
    <d v="2025-05-28T00:00:00"/>
    <d v="2026-05-28T00:00:00"/>
    <s v="ESTACIONAMIENTOS PIURA"/>
    <x v="0"/>
    <d v="2025-12-31T00:00:00"/>
    <s v="EMPLEADOS"/>
    <s v="PCES.20/03/0051/0011"/>
    <x v="0"/>
    <x v="1"/>
    <x v="48"/>
    <x v="148"/>
    <s v="ANFITRION(A)"/>
    <m/>
    <n v="12"/>
    <n v="17.75"/>
    <n v="29.75"/>
    <n v="30"/>
    <s v="DEBE GOZAR 12 DÍAS ANTES DEL 27/05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2182676"/>
    <x v="416"/>
    <x v="1"/>
    <s v="42182676"/>
    <d v="2007-01-01T00:00:00"/>
    <d v="2026-01-01T00:00:00"/>
    <d v="2027-01-01T00:00:00"/>
    <s v="ESTACIONAMIENTOS LIMA"/>
    <x v="0"/>
    <d v="2025-12-31T00:00:00"/>
    <s v="EMPLEADOS"/>
    <s v="PCES.20/03/0024"/>
    <x v="0"/>
    <x v="6"/>
    <x v="10"/>
    <x v="13"/>
    <s v="SUPERVISOR OPERATIVO V"/>
    <m/>
    <n v="22"/>
    <n v="0"/>
    <n v="22"/>
    <n v="22"/>
    <s v="DEBE GOZAR 22 DÍAS ANTES DEL 31/12/2026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42198049"/>
    <x v="417"/>
    <x v="1"/>
    <s v="42198049"/>
    <d v="2017-03-24T00:00:00"/>
    <d v="2025-03-24T00:00:00"/>
    <d v="2026-03-24T00:00:00"/>
    <s v="ESTACIONAMIENTOS LIMA"/>
    <x v="0"/>
    <d v="2025-12-31T00:00:00"/>
    <s v="EMPLEADOS"/>
    <s v="PCES.20/03/0031/0001"/>
    <x v="0"/>
    <x v="2"/>
    <x v="13"/>
    <x v="18"/>
    <s v="SUPERVISOR OPERATIVO"/>
    <m/>
    <n v="6"/>
    <n v="23.083300000000008"/>
    <n v="29.083300000000008"/>
    <n v="30"/>
    <s v="DEBE GOZAR 6 DÍAS ANTES DEL 23/03/2026"/>
    <s v="DEBE GOZAR EN EL AÑO UN TOTAL DE 30 DÍAS ANTES DEL 31/12/2026"/>
    <n v="0"/>
    <n v="20"/>
    <n v="0"/>
    <n v="0"/>
    <n v="0"/>
    <n v="0"/>
    <n v="15"/>
    <n v="0"/>
    <n v="0"/>
    <n v="0"/>
    <n v="0"/>
    <n v="0"/>
    <n v="35"/>
    <n v="35"/>
    <n v="1.1666666666666667"/>
    <n v="1.1666666666666667E-2"/>
    <n v="20"/>
    <n v="30"/>
    <m/>
    <n v="0"/>
  </r>
  <r>
    <n v="1042207746"/>
    <x v="418"/>
    <x v="1"/>
    <s v="42207746"/>
    <d v="2024-02-27T00:00:00"/>
    <d v="2025-02-27T00:00:00"/>
    <d v="2026-02-27T00:00:00"/>
    <s v="ESTACIONAMIENTOS AREQUIPA"/>
    <x v="0"/>
    <d v="2025-12-31T00:00:00"/>
    <s v="EMPLEADOS"/>
    <s v="PCES.20/03/0053/0003"/>
    <x v="0"/>
    <x v="2"/>
    <x v="45"/>
    <x v="128"/>
    <s v="SUPERVISOR OPERATIVO"/>
    <m/>
    <n v="4"/>
    <n v="25.333300000000001"/>
    <n v="29.333300000000001"/>
    <n v="30"/>
    <s v="DEBE GOZAR 4 DÍAS ANTES DEL 26/02/2026"/>
    <s v="DEBE GOZAR EN EL AÑO UN TOTAL DE 30 DÍAS ANTES DEL 31/12/2026"/>
    <n v="0"/>
    <n v="4"/>
    <n v="0"/>
    <n v="0"/>
    <n v="0"/>
    <n v="0"/>
    <n v="0"/>
    <n v="0"/>
    <n v="0"/>
    <n v="0"/>
    <n v="0"/>
    <n v="0"/>
    <n v="4"/>
    <n v="4"/>
    <n v="0.13333333333333333"/>
    <n v="1.3333333333333333E-3"/>
    <n v="4"/>
    <n v="4"/>
    <m/>
    <n v="26"/>
  </r>
  <r>
    <n v="1042239451"/>
    <x v="419"/>
    <x v="1"/>
    <s v="42239451"/>
    <d v="2015-02-03T00:00:00"/>
    <d v="2025-02-03T00:00:00"/>
    <d v="2026-02-03T00:00:00"/>
    <s v="ESTACIONAMIENTOS LIMA"/>
    <x v="0"/>
    <d v="2025-12-31T00:00:00"/>
    <s v="EMPLEADOS"/>
    <s v="PCES.20/03/0060"/>
    <x v="0"/>
    <x v="5"/>
    <x v="25"/>
    <x v="84"/>
    <s v="SUPERVISOR VALET PARKING"/>
    <m/>
    <n v="0"/>
    <n v="27.333300000000008"/>
    <n v="27.333300000000008"/>
    <n v="28"/>
    <s v="-"/>
    <s v="DEBE GOZAR EN EL AÑO UN TOTAL DE 28 DÍAS ANTES DEL 31/12/2026"/>
    <n v="0"/>
    <n v="0"/>
    <n v="0"/>
    <n v="0"/>
    <n v="0"/>
    <n v="0"/>
    <n v="0"/>
    <n v="0"/>
    <n v="0"/>
    <n v="0"/>
    <n v="27"/>
    <n v="0"/>
    <n v="27"/>
    <n v="27"/>
    <n v="0.9642857142857143"/>
    <n v="9.6428571428571423E-3"/>
    <n v="0"/>
    <n v="27"/>
    <m/>
    <n v="1"/>
  </r>
  <r>
    <n v="1042262197"/>
    <x v="420"/>
    <x v="0"/>
    <s v="42262197"/>
    <d v="2020-09-22T00:00:00"/>
    <d v="2025-09-22T00:00:00"/>
    <d v="2026-09-22T00:00:00"/>
    <s v="ESTACIONAMIENTOS LIMA"/>
    <x v="1"/>
    <d v="2025-12-31T00:00:00"/>
    <s v="EMPLEADOS"/>
    <s v="PCES.20/03/0021"/>
    <x v="0"/>
    <x v="3"/>
    <x v="4"/>
    <x v="5"/>
    <m/>
    <m/>
    <n v="20"/>
    <n v="8.25"/>
    <n v="28.25"/>
    <n v="29"/>
    <s v="DEBE GOZAR 20 DÍAS ANTES DEL 21/09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42286206"/>
    <x v="421"/>
    <x v="2"/>
    <s v="42286206"/>
    <d v="2024-07-17T00:00:00"/>
    <d v="2025-07-17T00:00:00"/>
    <d v="2026-07-17T00:00:00"/>
    <s v="ESTACIONAMIENTOS AREQUIPA"/>
    <x v="0"/>
    <d v="2025-12-31T00:00:00"/>
    <s v="EMPLEADOS"/>
    <s v="PCES.20/03/0051/0001"/>
    <x v="0"/>
    <x v="1"/>
    <x v="53"/>
    <x v="179"/>
    <s v="ADMINISTRADOR JUNIOR"/>
    <m/>
    <n v="15"/>
    <n v="13.666699999999999"/>
    <n v="28.666699999999999"/>
    <n v="29"/>
    <s v="DEBE GOZAR 15 DÍAS ANTES DEL 16/07/2026"/>
    <s v="DEBE GOZAR EN EL AÑO UN TOTAL DE 29 DÍAS ANTES DEL 31/12/2026"/>
    <n v="0"/>
    <n v="7"/>
    <n v="0"/>
    <n v="0"/>
    <n v="0"/>
    <n v="0"/>
    <n v="0"/>
    <n v="0"/>
    <n v="0"/>
    <n v="0"/>
    <n v="0"/>
    <n v="0"/>
    <n v="7"/>
    <n v="7"/>
    <n v="0.2413793103448276"/>
    <n v="2.413793103448276E-3"/>
    <n v="7"/>
    <n v="7"/>
    <m/>
    <n v="22"/>
  </r>
  <r>
    <n v="1042299114"/>
    <x v="422"/>
    <x v="1"/>
    <s v="42299114"/>
    <d v="2023-04-11T00:00:00"/>
    <d v="2025-04-11T00:00:00"/>
    <d v="2026-04-11T00:00:00"/>
    <s v="ESTACIONAMIENTOS LIMA"/>
    <x v="0"/>
    <d v="2025-12-31T00:00:00"/>
    <s v="EMPLEADOS"/>
    <s v="PCES.20/03/0001/0001"/>
    <x v="0"/>
    <x v="2"/>
    <x v="12"/>
    <x v="20"/>
    <s v="SUPERVISOR OPERATIVO"/>
    <m/>
    <n v="6"/>
    <n v="21.666700000000006"/>
    <n v="27.666700000000006"/>
    <n v="28"/>
    <s v="DEBE GOZAR 6 DÍAS ANTES DEL 10/04/2026"/>
    <s v="DEBE GOZAR EN EL AÑO UN TOTAL DE 28 DÍAS ANTES DEL 31/12/2026"/>
    <n v="0"/>
    <n v="0"/>
    <n v="0"/>
    <n v="7"/>
    <n v="20"/>
    <n v="0"/>
    <n v="0"/>
    <n v="0"/>
    <n v="0"/>
    <n v="0"/>
    <n v="0"/>
    <n v="0"/>
    <n v="27"/>
    <n v="27"/>
    <n v="0.9642857142857143"/>
    <n v="9.6428571428571423E-3"/>
    <n v="7"/>
    <n v="27"/>
    <m/>
    <n v="1"/>
  </r>
  <r>
    <n v="1042304222"/>
    <x v="423"/>
    <x v="0"/>
    <s v="42304222"/>
    <d v="2024-04-15T00:00:00"/>
    <d v="2025-04-15T00:00:00"/>
    <d v="2026-04-15T00:00:00"/>
    <s v="ESTACIONAMIENTOS LIMA"/>
    <x v="0"/>
    <d v="2025-12-31T00:00:00"/>
    <s v="EMPLEADOS"/>
    <s v="PCES.20/03/0019"/>
    <x v="0"/>
    <x v="5"/>
    <x v="9"/>
    <x v="75"/>
    <s v="ANFITRION(A)"/>
    <m/>
    <n v="0"/>
    <n v="12.333300000000001"/>
    <n v="12.333300000000001"/>
    <n v="13"/>
    <s v="-"/>
    <s v="DEBE GOZAR EN EL AÑO UN TOTAL DE 13 DÍAS ANTES DEL 31/12/2026"/>
    <n v="16"/>
    <n v="0"/>
    <n v="0"/>
    <n v="0"/>
    <n v="0"/>
    <n v="0"/>
    <n v="0"/>
    <n v="0"/>
    <n v="0"/>
    <n v="0"/>
    <n v="0"/>
    <n v="0"/>
    <n v="16"/>
    <n v="16"/>
    <n v="1.2307692307692308"/>
    <n v="1.2307692307692308E-2"/>
    <n v="16"/>
    <n v="13"/>
    <m/>
    <n v="0"/>
  </r>
  <r>
    <n v="1042314026"/>
    <x v="424"/>
    <x v="0"/>
    <s v="42314026"/>
    <d v="2025-04-09T00:00:00"/>
    <d v="2025-04-09T00:00:00"/>
    <d v="2026-04-09T00:00:00"/>
    <s v="ESTACIONAMIENTOS LIMA"/>
    <x v="0"/>
    <d v="2025-12-31T00:00:00"/>
    <s v="EMPLEADOS"/>
    <s v="PCES.20/03/0047/0001"/>
    <x v="0"/>
    <x v="5"/>
    <x v="25"/>
    <x v="180"/>
    <s v="ANFITRION(A)"/>
    <m/>
    <n v="0"/>
    <n v="21.833300000000001"/>
    <n v="21.833300000000001"/>
    <n v="22"/>
    <s v="-"/>
    <s v="DEBE GOZAR EN EL AÑO UN TOTAL DE 22 DÍAS ANTES DEL 31/12/2026"/>
    <n v="0"/>
    <n v="0"/>
    <n v="0"/>
    <n v="0"/>
    <n v="22"/>
    <n v="0"/>
    <n v="0"/>
    <n v="0"/>
    <n v="0"/>
    <n v="0"/>
    <n v="0"/>
    <n v="0"/>
    <n v="22"/>
    <n v="22"/>
    <n v="1"/>
    <n v="0.01"/>
    <n v="0"/>
    <n v="22"/>
    <m/>
    <n v="0"/>
  </r>
  <r>
    <n v="1042316633"/>
    <x v="425"/>
    <x v="0"/>
    <s v="42316633"/>
    <d v="2023-07-01T00:00:00"/>
    <d v="2025-07-01T00:00:00"/>
    <d v="2026-07-01T00:00:00"/>
    <s v="ESTACIONAMIENTOS ANCASH"/>
    <x v="0"/>
    <d v="2025-12-31T00:00:00"/>
    <s v="EMPLEADOS"/>
    <s v="PCES.20/03/0046/0022"/>
    <x v="0"/>
    <x v="1"/>
    <x v="16"/>
    <x v="77"/>
    <s v="ANFITRION(A)"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2318205"/>
    <x v="426"/>
    <x v="2"/>
    <s v="42318205"/>
    <d v="2018-02-26T00:00:00"/>
    <d v="2025-02-26T00:00:00"/>
    <d v="2026-02-26T00:00:00"/>
    <s v="ESTACIONAMIENTOS SEDE CENTRAL"/>
    <x v="0"/>
    <d v="2025-12-31T00:00:00"/>
    <s v="EMPLEADOS"/>
    <n v="2003020100"/>
    <x v="0"/>
    <x v="14"/>
    <x v="34"/>
    <x v="76"/>
    <s v="JEFE DE NEGOCIO"/>
    <m/>
    <n v="0"/>
    <n v="24.416699999999992"/>
    <n v="24.416699999999992"/>
    <n v="25"/>
    <s v="-"/>
    <s v="DEBE GOZAR EN EL AÑO UN TOTAL DE 25 DÍAS ANTES DEL 31/12/2026"/>
    <n v="0"/>
    <n v="0"/>
    <n v="9"/>
    <n v="0"/>
    <n v="0"/>
    <n v="0"/>
    <n v="0"/>
    <n v="0"/>
    <n v="0"/>
    <n v="0"/>
    <n v="0"/>
    <n v="0"/>
    <n v="9"/>
    <n v="9"/>
    <n v="0.36"/>
    <n v="3.5999999999999999E-3"/>
    <n v="9"/>
    <n v="9"/>
    <m/>
    <n v="16"/>
  </r>
  <r>
    <n v="1042320514"/>
    <x v="427"/>
    <x v="2"/>
    <s v="42320514"/>
    <d v="2010-10-04T00:00:00"/>
    <d v="2025-10-04T00:00:00"/>
    <d v="2026-10-04T00:00:00"/>
    <s v="ESTACIONAMIENTOS SEDE CENTRAL"/>
    <x v="0"/>
    <d v="2025-12-31T00:00:00"/>
    <s v="GERENTES"/>
    <n v="2003010100"/>
    <x v="4"/>
    <x v="9"/>
    <x v="21"/>
    <x v="32"/>
    <s v="SUB GERENTE DE ESTANDARIZACION Y EXCELENCIA OPERATIVA"/>
    <m/>
    <n v="7"/>
    <n v="4.25"/>
    <n v="11.25"/>
    <n v="12"/>
    <s v="DEBE GOZAR 7 DÍAS ANTES DEL 03/10/2026"/>
    <s v="DEBE GOZAR EN EL AÑO UN TOTAL DE 12 DÍAS ANTES DEL 31/12/2026"/>
    <n v="3"/>
    <n v="6"/>
    <n v="1"/>
    <n v="0"/>
    <n v="0"/>
    <n v="0"/>
    <n v="0"/>
    <n v="0"/>
    <n v="0"/>
    <n v="0"/>
    <n v="0"/>
    <n v="0"/>
    <n v="10"/>
    <n v="10"/>
    <n v="0.83333333333333337"/>
    <n v="8.3333333333333332E-3"/>
    <n v="10"/>
    <n v="10"/>
    <m/>
    <n v="2"/>
  </r>
  <r>
    <n v="1042321088"/>
    <x v="428"/>
    <x v="0"/>
    <s v="42321088"/>
    <d v="2024-06-01T00:00:00"/>
    <d v="2025-06-01T00:00:00"/>
    <d v="2026-06-01T00:00:00"/>
    <s v="ESTACIONAMIENTOS LIMA"/>
    <x v="25"/>
    <d v="2025-12-31T00:00:00"/>
    <s v="EMPLEADOS"/>
    <s v="PCES.20/03/0014"/>
    <x v="0"/>
    <x v="3"/>
    <x v="4"/>
    <x v="5"/>
    <m/>
    <m/>
    <n v="12"/>
    <n v="17.5"/>
    <n v="29.5"/>
    <n v="30"/>
    <s v="DEBE GOZAR 12 DÍAS ANTES DEL 31/05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2332054"/>
    <x v="429"/>
    <x v="0"/>
    <s v="42332054"/>
    <d v="2023-07-01T00:00:00"/>
    <d v="2025-07-01T00:00:00"/>
    <d v="2026-07-01T00:00:00"/>
    <s v="ESTACIONAMIENTOS AREQUIPA"/>
    <x v="0"/>
    <d v="2025-12-31T00:00:00"/>
    <s v="EMPLEADOS"/>
    <s v="PCES.20/02/0049"/>
    <x v="2"/>
    <x v="7"/>
    <x v="44"/>
    <x v="181"/>
    <s v="ANFITRION(A) R"/>
    <m/>
    <n v="15"/>
    <n v="15"/>
    <n v="30"/>
    <n v="30"/>
    <s v="DEBE GOZAR 15 DÍAS ANTES DEL 30/06/2026"/>
    <s v="DEBE GOZAR EN EL AÑO UN TOTAL DE 30 DÍAS ANTES DEL 31/12/2026"/>
    <n v="0"/>
    <n v="13"/>
    <n v="2"/>
    <n v="0"/>
    <n v="0"/>
    <n v="0"/>
    <n v="15"/>
    <n v="0"/>
    <n v="0"/>
    <n v="0"/>
    <n v="0"/>
    <n v="0"/>
    <n v="30"/>
    <n v="30"/>
    <n v="1"/>
    <n v="0.01"/>
    <n v="15"/>
    <n v="30"/>
    <m/>
    <n v="0"/>
  </r>
  <r>
    <n v="1042344866"/>
    <x v="430"/>
    <x v="0"/>
    <s v="42344866"/>
    <d v="2014-06-01T00:00:00"/>
    <d v="2025-06-01T00:00:00"/>
    <d v="2026-06-01T00:00:00"/>
    <s v="ESTACIONAMIENTOS LIMA"/>
    <x v="0"/>
    <d v="2025-12-31T00:00:00"/>
    <s v="EMPLEADOS"/>
    <s v="PCES.20/03/0013/0004"/>
    <x v="0"/>
    <x v="0"/>
    <x v="3"/>
    <x v="182"/>
    <s v="ANFITRION(A)"/>
    <m/>
    <n v="11"/>
    <n v="17.5"/>
    <n v="28.5"/>
    <n v="29"/>
    <s v="DEBE GOZAR 11 DÍAS ANTES DEL 31/05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42355964"/>
    <x v="431"/>
    <x v="0"/>
    <s v="42355964"/>
    <d v="2024-05-06T00:00:00"/>
    <d v="2025-05-06T00:00:00"/>
    <d v="2026-05-06T00:00:00"/>
    <s v="ESTACIONAMIENTOS LIMA"/>
    <x v="0"/>
    <d v="2025-12-31T00:00:00"/>
    <s v="EMPLEADOS"/>
    <s v="PCES.20/03/0012/0008"/>
    <x v="0"/>
    <x v="0"/>
    <x v="8"/>
    <x v="80"/>
    <s v="ANFITRION(A)"/>
    <m/>
    <n v="0"/>
    <n v="19.583300000000001"/>
    <n v="19.583300000000001"/>
    <n v="20"/>
    <s v="-"/>
    <s v="DEBE GOZAR EN EL AÑO UN TOTAL DE 20 DÍAS ANTES DEL 31/12/2026"/>
    <n v="0"/>
    <n v="0"/>
    <n v="2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42373578"/>
    <x v="432"/>
    <x v="0"/>
    <s v="42373578"/>
    <d v="2025-03-26T00:00:00"/>
    <d v="2025-03-26T00:00:00"/>
    <d v="2026-03-26T00:00:00"/>
    <s v="ESTACIONAMIENTOS LIMA"/>
    <x v="0"/>
    <d v="2025-12-31T00:00:00"/>
    <s v="EMPLEADOS"/>
    <s v="PCES.20/03/0012/0010"/>
    <x v="0"/>
    <x v="0"/>
    <x v="3"/>
    <x v="95"/>
    <s v="ANFITRION(A)"/>
    <m/>
    <n v="0"/>
    <n v="22.916699999999999"/>
    <n v="22.916699999999999"/>
    <n v="23"/>
    <s v="-"/>
    <s v="DEBE GOZAR EN EL AÑO UN TOTAL DE 23 DÍAS ANTES DEL 31/12/2026"/>
    <n v="0"/>
    <n v="3"/>
    <n v="12"/>
    <n v="0"/>
    <n v="0"/>
    <n v="0"/>
    <n v="0"/>
    <n v="0"/>
    <n v="0"/>
    <n v="0"/>
    <n v="0"/>
    <n v="0"/>
    <n v="15"/>
    <n v="15"/>
    <n v="0.65217391304347827"/>
    <n v="6.5217391304347831E-3"/>
    <n v="15"/>
    <n v="15"/>
    <m/>
    <n v="8"/>
  </r>
  <r>
    <n v="1042385757"/>
    <x v="433"/>
    <x v="1"/>
    <s v="42385757"/>
    <d v="2023-07-01T00:00:00"/>
    <d v="2025-07-01T00:00:00"/>
    <d v="2026-07-01T00:00:00"/>
    <s v="ESTACIONAMIENTOS AREQUIPA"/>
    <x v="0"/>
    <d v="2025-12-31T00:00:00"/>
    <s v="EMPLEADOS"/>
    <s v="PCES.20/03/0051/0001"/>
    <x v="0"/>
    <x v="1"/>
    <x v="53"/>
    <x v="179"/>
    <s v="SUPERVISOR OPERATIVO"/>
    <m/>
    <n v="0"/>
    <n v="15"/>
    <n v="15"/>
    <n v="15"/>
    <s v="-"/>
    <s v="DEBE GOZAR EN EL AÑO UN TOTAL DE 15 DÍAS ANTES DEL 31/12/2026"/>
    <n v="0"/>
    <n v="15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42401804"/>
    <x v="434"/>
    <x v="0"/>
    <s v="42401804"/>
    <d v="2016-01-22T00:00:00"/>
    <d v="2025-01-22T00:00:00"/>
    <d v="2026-01-22T00:00:00"/>
    <s v="ESTACIONAMIENTOS LIMA"/>
    <x v="0"/>
    <d v="2025-12-31T00:00:00"/>
    <s v="EMPLEADOS"/>
    <s v="PCES.20/03/0024"/>
    <x v="0"/>
    <x v="6"/>
    <x v="10"/>
    <x v="13"/>
    <s v="ANFITRION(A)"/>
    <m/>
    <n v="0"/>
    <n v="27.25"/>
    <n v="27.25"/>
    <n v="28"/>
    <s v="-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42412985"/>
    <x v="435"/>
    <x v="0"/>
    <s v="42412985"/>
    <d v="2023-01-21T00:00:00"/>
    <d v="2025-01-21T00:00:00"/>
    <d v="2026-01-21T00:00:00"/>
    <s v="ESTACIONAMIENTOS LIMA"/>
    <x v="0"/>
    <d v="2025-12-31T00:00:00"/>
    <s v="EMPLEADOS"/>
    <s v="PCES.20/03/0013/0012"/>
    <x v="0"/>
    <x v="0"/>
    <x v="0"/>
    <x v="107"/>
    <s v="ANFITRION(A)"/>
    <m/>
    <n v="1"/>
    <n v="28.333299999999994"/>
    <n v="29.333299999999994"/>
    <n v="30"/>
    <s v="DEBE GOZAR 1 DÍAS ANTES DEL 20/01/2026"/>
    <s v="DEBE GOZAR EN EL AÑO UN TOTAL DE 30 DÍAS ANTES DEL 31/12/2026"/>
    <n v="2"/>
    <n v="0"/>
    <n v="30"/>
    <n v="0"/>
    <n v="0"/>
    <n v="0"/>
    <n v="0"/>
    <n v="0"/>
    <n v="0"/>
    <n v="0"/>
    <n v="0"/>
    <n v="0"/>
    <n v="32"/>
    <n v="32"/>
    <n v="1.0666666666666667"/>
    <n v="1.0666666666666666E-2"/>
    <n v="32"/>
    <n v="30"/>
    <m/>
    <n v="0"/>
  </r>
  <r>
    <n v="1042413088"/>
    <x v="436"/>
    <x v="0"/>
    <s v="42413088"/>
    <d v="2023-07-01T00:00:00"/>
    <d v="2025-07-01T00:00:00"/>
    <d v="2026-07-01T00:00:00"/>
    <s v="ESTACIONAMIENTOS HUANUCO"/>
    <x v="0"/>
    <d v="2025-12-31T00:00:00"/>
    <s v="EMPLEADOS"/>
    <s v="PCES.20/03/0051/0008"/>
    <x v="0"/>
    <x v="1"/>
    <x v="32"/>
    <x v="183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2416486"/>
    <x v="437"/>
    <x v="0"/>
    <s v="42416486"/>
    <d v="2025-12-01T00:00:00"/>
    <d v="2025-12-01T00:00:00"/>
    <d v="2026-12-01T00:00:00"/>
    <s v="ESTACIONAMIENTOS ANCASH"/>
    <x v="0"/>
    <d v="2025-12-31T00:00:00"/>
    <s v="EMPLEADOS"/>
    <s v="PCES.20/03/0061/0006"/>
    <x v="0"/>
    <x v="1"/>
    <x v="32"/>
    <x v="130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42460113"/>
    <x v="438"/>
    <x v="0"/>
    <s v="42460113"/>
    <d v="2023-07-01T00:00:00"/>
    <d v="2025-07-01T00:00:00"/>
    <d v="2026-07-01T00:00:00"/>
    <s v="ESTACIONAMIENTOS LIMA"/>
    <x v="0"/>
    <d v="2025-12-31T00:00:00"/>
    <s v="EMPLEADOS"/>
    <s v="PCES.20/03/0053/0002"/>
    <x v="0"/>
    <x v="2"/>
    <x v="50"/>
    <x v="161"/>
    <s v="ANFITRION(A)"/>
    <m/>
    <n v="15"/>
    <n v="15"/>
    <n v="30"/>
    <n v="30"/>
    <s v="DEBE GOZAR 15 DÍAS ANTES DEL 30/06/2026"/>
    <s v="DEBE GOZAR EN EL AÑO UN TOTAL DE 30 DÍAS ANTES DEL 31/12/2026"/>
    <n v="2"/>
    <n v="13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2462100"/>
    <x v="439"/>
    <x v="0"/>
    <s v="42462100"/>
    <d v="2023-07-01T00:00:00"/>
    <d v="2025-07-01T00:00:00"/>
    <d v="2026-07-01T00:00:00"/>
    <s v="ESTACIONAMIENTOS PIURA"/>
    <x v="0"/>
    <d v="2025-12-31T00:00:00"/>
    <s v="EMPLEADOS"/>
    <s v="PCES.20/03/0051/0011"/>
    <x v="0"/>
    <x v="1"/>
    <x v="48"/>
    <x v="148"/>
    <s v="ANFITRION(A)"/>
    <m/>
    <n v="15"/>
    <n v="15"/>
    <n v="30"/>
    <n v="30"/>
    <s v="DEBE GOZAR 15 DÍAS ANTES DEL 30/06/2026"/>
    <s v="DEBE GOZAR EN EL AÑO UN TOTAL DE 30 DÍAS ANTES DEL 31/12/2026"/>
    <n v="0"/>
    <n v="9"/>
    <n v="6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2478344"/>
    <x v="440"/>
    <x v="0"/>
    <s v="42478344"/>
    <d v="2025-10-03T00:00:00"/>
    <d v="2025-10-03T00:00:00"/>
    <d v="2026-10-03T00:00:00"/>
    <s v="ESTACIONAMIENTOS LIMA"/>
    <x v="39"/>
    <d v="2025-12-31T00:00:00"/>
    <s v="EMPLEADOS"/>
    <s v="PCES.20/03/0036"/>
    <x v="0"/>
    <x v="3"/>
    <x v="4"/>
    <x v="5"/>
    <m/>
    <m/>
    <n v="0"/>
    <n v="7.3333000000000004"/>
    <n v="7.33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42487667"/>
    <x v="441"/>
    <x v="0"/>
    <s v="42487667"/>
    <d v="2024-01-01T00:00:00"/>
    <d v="2026-01-01T00:00:00"/>
    <d v="2027-01-01T00:00:00"/>
    <s v="ESTACIONAMIENTOS LIMA"/>
    <x v="1"/>
    <d v="2025-12-31T00:00:00"/>
    <s v="EMPLEADOS"/>
    <s v="PCES.20/03/0051/0013"/>
    <x v="0"/>
    <x v="3"/>
    <x v="4"/>
    <x v="5"/>
    <m/>
    <m/>
    <n v="30"/>
    <n v="0"/>
    <n v="30"/>
    <n v="30"/>
    <s v="DEBE GOZAR 30 DÍAS ANTES DEL 31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2502531"/>
    <x v="442"/>
    <x v="0"/>
    <s v="42502531"/>
    <d v="2023-07-01T00:00:00"/>
    <d v="2025-07-01T00:00:00"/>
    <d v="2026-07-01T00:00:00"/>
    <s v="ESTACIONAMIENTOS LIMA"/>
    <x v="0"/>
    <d v="2025-12-31T00:00:00"/>
    <s v="EMPLEADOS"/>
    <s v="PCES.20/03/0052/0054"/>
    <x v="0"/>
    <x v="1"/>
    <x v="5"/>
    <x v="68"/>
    <s v="ANFITRION(A)"/>
    <m/>
    <n v="15"/>
    <n v="15"/>
    <n v="30"/>
    <n v="30"/>
    <s v="DEBE GOZAR 15 DÍAS ANTES DEL 30/06/2026"/>
    <s v="DEBE GOZAR EN EL AÑO UN TOTAL DE 30 DÍAS ANTES DEL 31/12/2026"/>
    <n v="0"/>
    <n v="6"/>
    <n v="9"/>
    <n v="0"/>
    <n v="11"/>
    <n v="0"/>
    <n v="0"/>
    <n v="0"/>
    <n v="0"/>
    <n v="0"/>
    <n v="0"/>
    <n v="0"/>
    <n v="26"/>
    <n v="26"/>
    <n v="0.8666666666666667"/>
    <n v="8.6666666666666663E-3"/>
    <n v="15"/>
    <n v="26"/>
    <m/>
    <n v="4"/>
  </r>
  <r>
    <n v="1042511398"/>
    <x v="443"/>
    <x v="1"/>
    <s v="42511398"/>
    <d v="2023-10-01T00:00:00"/>
    <d v="2025-10-01T00:00:00"/>
    <d v="2026-10-01T00:00:00"/>
    <s v="ESTACIONAMIENTOS LIMA"/>
    <x v="18"/>
    <d v="2025-12-31T00:00:00"/>
    <s v="EMPLEADOS"/>
    <s v="PCES.20/03/0008"/>
    <x v="0"/>
    <x v="3"/>
    <x v="4"/>
    <x v="5"/>
    <m/>
    <m/>
    <n v="12"/>
    <n v="7.5"/>
    <n v="19.5"/>
    <n v="20"/>
    <s v="DEBE GOZAR 12 DÍAS ANTES DEL 30/09/2026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42513751"/>
    <x v="444"/>
    <x v="0"/>
    <s v="42513751"/>
    <d v="2019-08-09T00:00:00"/>
    <d v="2025-08-09T00:00:00"/>
    <d v="2026-08-09T00:00:00"/>
    <s v="ESTACIONAMIENTOS LIMA"/>
    <x v="0"/>
    <d v="2025-12-31T00:00:00"/>
    <s v="EMPLEADOS"/>
    <s v="PCES.20/03/0031/0002"/>
    <x v="0"/>
    <x v="2"/>
    <x v="20"/>
    <x v="166"/>
    <s v="ANFITRION(A)"/>
    <m/>
    <n v="17"/>
    <n v="11.833300000000008"/>
    <n v="28.833300000000008"/>
    <n v="29"/>
    <s v="DEBE GOZAR 17 DÍAS ANTES DEL 08/08/2026"/>
    <s v="DEBE GOZAR EN EL AÑO UN TOTAL DE 29 DÍAS ANTES DEL 31/12/2026"/>
    <n v="0"/>
    <n v="0"/>
    <n v="0"/>
    <n v="0"/>
    <n v="17"/>
    <n v="0"/>
    <n v="12"/>
    <n v="0"/>
    <n v="0"/>
    <n v="0"/>
    <n v="0"/>
    <n v="0"/>
    <n v="29"/>
    <n v="29"/>
    <n v="1"/>
    <n v="0.01"/>
    <n v="0"/>
    <n v="29"/>
    <m/>
    <n v="0"/>
  </r>
  <r>
    <n v="1042515071"/>
    <x v="445"/>
    <x v="0"/>
    <s v="42515071"/>
    <d v="2020-10-01T00:00:00"/>
    <d v="2025-10-01T00:00:00"/>
    <d v="2026-10-01T00:00:00"/>
    <s v="ESTACIONAMIENTOS LIMA"/>
    <x v="0"/>
    <d v="2025-12-31T00:00:00"/>
    <s v="EMPLEADOS"/>
    <s v="PCES.20/01/0003"/>
    <x v="2"/>
    <x v="7"/>
    <x v="29"/>
    <x v="96"/>
    <s v="ANFITRION(A)"/>
    <m/>
    <n v="20"/>
    <n v="7.5"/>
    <n v="27.5"/>
    <n v="28"/>
    <s v="DEBE GOZAR 20 DÍAS ANTES DEL 30/09/2026"/>
    <s v="DEBE GOZAR EN EL AÑO UN TOTAL DE 28 DÍAS ANTES DEL 31/12/2026"/>
    <n v="0"/>
    <n v="0"/>
    <n v="10"/>
    <n v="0"/>
    <n v="0"/>
    <n v="0"/>
    <n v="0"/>
    <n v="0"/>
    <n v="0"/>
    <n v="0"/>
    <n v="0"/>
    <n v="0"/>
    <n v="10"/>
    <n v="10"/>
    <n v="0.35714285714285715"/>
    <n v="3.5714285714285713E-3"/>
    <n v="10"/>
    <n v="10"/>
    <m/>
    <n v="18"/>
  </r>
  <r>
    <n v="1042555121"/>
    <x v="446"/>
    <x v="0"/>
    <s v="42555121"/>
    <d v="2025-03-25T00:00:00"/>
    <d v="2025-03-25T00:00:00"/>
    <d v="2026-03-25T00:00:00"/>
    <s v="ESTACIONAMIENTOS LIMA"/>
    <x v="1"/>
    <d v="2025-12-31T00:00:00"/>
    <s v="PART TIME"/>
    <s v="PCES.20/03/0035/0004"/>
    <x v="0"/>
    <x v="3"/>
    <x v="4"/>
    <x v="5"/>
    <m/>
    <m/>
    <n v="0"/>
    <n v="4.5999999999999996"/>
    <n v="4.5999999999999996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42557629"/>
    <x v="447"/>
    <x v="0"/>
    <s v="42557629"/>
    <d v="2024-01-30T00:00:00"/>
    <d v="2025-01-30T00:00:00"/>
    <d v="2026-01-30T00:00:00"/>
    <s v="ESTACIONAMIENTOS LIMA"/>
    <x v="0"/>
    <d v="2025-12-31T00:00:00"/>
    <s v="PART TIME"/>
    <s v="PCES.20/03/0001/0002"/>
    <x v="0"/>
    <x v="2"/>
    <x v="12"/>
    <x v="73"/>
    <s v="ANFITRION(A) PT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2564991"/>
    <x v="448"/>
    <x v="0"/>
    <s v="42564991"/>
    <d v="2024-11-23T00:00:00"/>
    <d v="2025-11-23T00:00:00"/>
    <d v="2026-11-23T00:00:00"/>
    <s v="ESTACIONAMIENTOS LORETO"/>
    <x v="0"/>
    <d v="2025-12-31T00:00:00"/>
    <s v="EMPLEADOS"/>
    <s v="PCES.20/03/0042/0002"/>
    <x v="0"/>
    <x v="2"/>
    <x v="20"/>
    <x v="184"/>
    <s v="ANFITRION(A)"/>
    <m/>
    <n v="26"/>
    <n v="3.1666999999999987"/>
    <n v="29.166699999999999"/>
    <n v="30"/>
    <s v="DEBE GOZAR 26 DÍAS ANTES DEL 22/11/2026"/>
    <s v="DEBE GOZAR EN EL AÑO UN TOTAL DE 30 DÍAS ANTES DEL 31/12/2026"/>
    <n v="5"/>
    <n v="12"/>
    <n v="0"/>
    <n v="0"/>
    <n v="0"/>
    <n v="0"/>
    <n v="0"/>
    <n v="0"/>
    <n v="0"/>
    <n v="0"/>
    <n v="0"/>
    <n v="0"/>
    <n v="17"/>
    <n v="17"/>
    <n v="0.56666666666666665"/>
    <n v="5.6666666666666662E-3"/>
    <n v="17"/>
    <n v="17"/>
    <m/>
    <n v="13"/>
  </r>
  <r>
    <n v="1042576108"/>
    <x v="449"/>
    <x v="0"/>
    <s v="42576108"/>
    <d v="2025-09-21T00:00:00"/>
    <d v="2025-09-21T00:00:00"/>
    <d v="2026-09-21T00:00:00"/>
    <s v="ESTACIONAMIENTOS LIMA"/>
    <x v="0"/>
    <d v="2025-12-31T00:00:00"/>
    <s v="EMPLEADOS"/>
    <s v="PCES.20/03/0046/0001"/>
    <x v="0"/>
    <x v="1"/>
    <x v="16"/>
    <x v="185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0"/>
    <n v="0"/>
    <n v="0"/>
    <n v="0"/>
    <n v="0"/>
    <n v="9"/>
    <n v="0"/>
    <n v="0"/>
    <n v="9"/>
    <n v="9"/>
    <n v="1"/>
    <n v="0.01"/>
    <n v="0"/>
    <n v="9"/>
    <m/>
    <n v="0"/>
  </r>
  <r>
    <n v="1042618109"/>
    <x v="450"/>
    <x v="0"/>
    <s v="42618109"/>
    <d v="2023-07-06T00:00:00"/>
    <d v="2025-07-06T00:00:00"/>
    <d v="2026-07-06T00:00:00"/>
    <s v="ESTACIONAMIENTOS LIMA"/>
    <x v="0"/>
    <d v="2025-12-31T00:00:00"/>
    <s v="EMPLEADOS"/>
    <s v="PCES.20/03/0052/0021"/>
    <x v="0"/>
    <x v="1"/>
    <x v="27"/>
    <x v="160"/>
    <s v="ANFITRION(A)"/>
    <m/>
    <n v="15"/>
    <n v="14.583299999999994"/>
    <n v="29.583299999999994"/>
    <n v="30"/>
    <s v="DEBE GOZAR 15 DÍAS ANTES DEL 05/07/2026"/>
    <s v="DEBE GOZAR EN EL AÑO UN TOTAL DE 30 DÍAS ANTES DEL 31/12/2026"/>
    <n v="3"/>
    <n v="15"/>
    <n v="0"/>
    <n v="0"/>
    <n v="0"/>
    <n v="0"/>
    <n v="0"/>
    <n v="0"/>
    <n v="0"/>
    <n v="0"/>
    <n v="0"/>
    <n v="0"/>
    <n v="18"/>
    <n v="18"/>
    <n v="0.6"/>
    <n v="6.0000000000000001E-3"/>
    <n v="18"/>
    <n v="18"/>
    <m/>
    <n v="12"/>
  </r>
  <r>
    <n v="1042627890"/>
    <x v="451"/>
    <x v="0"/>
    <s v="42627890"/>
    <d v="2022-05-03T00:00:00"/>
    <d v="2025-05-03T00:00:00"/>
    <d v="2026-05-03T00:00:00"/>
    <s v="ESTACIONAMIENTOS PIURA"/>
    <x v="0"/>
    <d v="2025-12-31T00:00:00"/>
    <s v="EMPLEADOS"/>
    <s v="PCES.20/03/0011/0003"/>
    <x v="0"/>
    <x v="0"/>
    <x v="3"/>
    <x v="3"/>
    <s v="ANFITRION(A)"/>
    <m/>
    <n v="10"/>
    <n v="19.833299999999994"/>
    <n v="29.833299999999994"/>
    <n v="30"/>
    <s v="DEBE GOZAR 10 DÍAS ANTES DEL 02/05/2026"/>
    <s v="DEBE GOZAR EN EL AÑO UN TOTAL DE 30 DÍAS ANTES DEL 31/12/2026"/>
    <n v="0"/>
    <n v="0"/>
    <n v="0"/>
    <n v="5"/>
    <n v="5"/>
    <n v="0"/>
    <n v="5"/>
    <n v="25"/>
    <n v="0"/>
    <n v="0"/>
    <n v="0"/>
    <n v="0"/>
    <n v="40"/>
    <n v="40"/>
    <n v="1.3333333333333333"/>
    <n v="1.3333333333333332E-2"/>
    <n v="5"/>
    <n v="30"/>
    <m/>
    <n v="0"/>
  </r>
  <r>
    <n v="1042646848"/>
    <x v="452"/>
    <x v="1"/>
    <s v="42646848"/>
    <d v="2021-04-19T00:00:00"/>
    <d v="2025-04-19T00:00:00"/>
    <d v="2026-04-19T00:00:00"/>
    <s v="ESTACIONAMIENTOS LIMA"/>
    <x v="0"/>
    <d v="2025-12-31T00:00:00"/>
    <s v="EMPLEADOS"/>
    <s v="PCES.20/03/0013/0007"/>
    <x v="0"/>
    <x v="0"/>
    <x v="8"/>
    <x v="85"/>
    <s v="SUPERVISOR OPERATIVO"/>
    <m/>
    <n v="9"/>
    <n v="21"/>
    <n v="30"/>
    <n v="30"/>
    <s v="DEBE GOZAR 9 DÍAS ANTES DEL 18/04/2026"/>
    <s v="DEBE GOZAR EN EL AÑO UN TOTAL DE 30 DÍAS ANTES DEL 31/12/2026"/>
    <n v="0"/>
    <n v="0"/>
    <n v="15"/>
    <n v="0"/>
    <n v="0"/>
    <n v="0"/>
    <n v="0"/>
    <n v="15"/>
    <n v="0"/>
    <n v="0"/>
    <n v="0"/>
    <n v="0"/>
    <n v="30"/>
    <n v="30"/>
    <n v="1"/>
    <n v="0.01"/>
    <n v="15"/>
    <n v="30"/>
    <m/>
    <n v="0"/>
  </r>
  <r>
    <n v="1042652248"/>
    <x v="453"/>
    <x v="0"/>
    <s v="42652248"/>
    <d v="2025-10-30T00:00:00"/>
    <d v="2025-10-30T00:00:00"/>
    <d v="2026-10-30T00:00:00"/>
    <s v="ESTACIONAMIENTOS SAN MARTIN"/>
    <x v="0"/>
    <d v="2025-12-31T00:00:00"/>
    <s v="EMPLEADOS"/>
    <s v="PCES.20/03/0051/0019"/>
    <x v="0"/>
    <x v="1"/>
    <x v="32"/>
    <x v="186"/>
    <s v="ANFITRION(A)"/>
    <m/>
    <n v="0"/>
    <n v="5.0833000000000004"/>
    <n v="5.0833000000000004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</r>
  <r>
    <n v="1042658444"/>
    <x v="454"/>
    <x v="0"/>
    <s v="42658444"/>
    <d v="2023-07-01T00:00:00"/>
    <d v="2025-07-01T00:00:00"/>
    <d v="2026-07-01T00:00:00"/>
    <s v="ESTACIONAMIENTOS ANCASH"/>
    <x v="0"/>
    <d v="2025-12-31T00:00:00"/>
    <s v="EMPLEADOS"/>
    <s v="PCES.20/03/0052/0030"/>
    <x v="0"/>
    <x v="1"/>
    <x v="16"/>
    <x v="140"/>
    <s v="ANFITRION(A)"/>
    <m/>
    <n v="0"/>
    <n v="1"/>
    <n v="1"/>
    <n v="1"/>
    <s v="-"/>
    <s v="DEBE GOZAR EN EL AÑO UN TOTAL DE 1 DÍAS ANTES DEL 31/12/2026"/>
    <n v="0"/>
    <n v="0"/>
    <n v="0"/>
    <n v="0"/>
    <n v="0"/>
    <n v="0"/>
    <n v="1"/>
    <n v="0"/>
    <n v="0"/>
    <n v="0"/>
    <n v="0"/>
    <n v="0"/>
    <n v="1"/>
    <n v="1"/>
    <n v="1"/>
    <n v="0.01"/>
    <n v="0"/>
    <n v="1"/>
    <m/>
    <n v="0"/>
  </r>
  <r>
    <n v="1042662461"/>
    <x v="455"/>
    <x v="0"/>
    <s v="42662461"/>
    <d v="2023-07-01T00:00:00"/>
    <d v="2025-07-01T00:00:00"/>
    <d v="2026-07-01T00:00:00"/>
    <s v="ESTACIONAMIENTOS CHICLAYO"/>
    <x v="13"/>
    <d v="2025-12-31T00:00:00"/>
    <s v="EMPLEADOS"/>
    <s v="PCES.20/03/0053/0004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2676186"/>
    <x v="456"/>
    <x v="0"/>
    <s v="42676186"/>
    <d v="2025-08-21T00:00:00"/>
    <d v="2025-08-21T00:00:00"/>
    <d v="2026-08-21T00:00:00"/>
    <s v="ESTACIONAMIENTOS LIMA"/>
    <x v="6"/>
    <d v="2025-12-31T00:00:00"/>
    <s v="EMPLEADOS"/>
    <s v="PCES.20/03/0056/0001"/>
    <x v="0"/>
    <x v="3"/>
    <x v="4"/>
    <x v="5"/>
    <m/>
    <m/>
    <n v="0"/>
    <n v="10.833299999999999"/>
    <n v="10.833299999999999"/>
    <n v="11"/>
    <s v="-"/>
    <s v="DEBE GOZAR EN EL AÑO UN TOTAL DE 11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42700146"/>
    <x v="457"/>
    <x v="0"/>
    <s v="42700146"/>
    <d v="2018-04-05T00:00:00"/>
    <d v="2025-04-05T00:00:00"/>
    <d v="2026-04-05T00:00:00"/>
    <s v="ESTACIONAMIENTOS LIMA"/>
    <x v="0"/>
    <d v="2025-12-31T00:00:00"/>
    <s v="EMPLEADOS"/>
    <s v="PCES.20/03/0021"/>
    <x v="0"/>
    <x v="5"/>
    <x v="17"/>
    <x v="25"/>
    <s v="ANFITRION(A)"/>
    <m/>
    <n v="7"/>
    <n v="22.166699999999992"/>
    <n v="29.166699999999992"/>
    <n v="30"/>
    <s v="DEBE GOZAR 7 DÍAS ANTES DEL 04/04/2026"/>
    <s v="DEBE GOZAR EN EL AÑO UN TOTAL DE 30 DÍAS ANTES DEL 31/12/2026"/>
    <n v="0"/>
    <n v="0"/>
    <n v="15"/>
    <n v="0"/>
    <n v="0"/>
    <n v="0"/>
    <n v="0"/>
    <n v="0"/>
    <n v="15"/>
    <n v="0"/>
    <n v="0"/>
    <n v="0"/>
    <n v="30"/>
    <n v="30"/>
    <n v="1"/>
    <n v="0.01"/>
    <n v="15"/>
    <n v="30"/>
    <m/>
    <n v="0"/>
  </r>
  <r>
    <n v="1042724499"/>
    <x v="458"/>
    <x v="0"/>
    <s v="42724499"/>
    <d v="2025-02-14T00:00:00"/>
    <d v="2025-02-14T00:00:00"/>
    <d v="2026-02-14T00:00:00"/>
    <s v="ESTACIONAMIENTOS LIMA"/>
    <x v="0"/>
    <d v="2025-12-31T00:00:00"/>
    <s v="EMPLEADOS"/>
    <s v="PCES.20/03/0013/0011"/>
    <x v="0"/>
    <x v="0"/>
    <x v="0"/>
    <x v="87"/>
    <s v="ANFITRION(A)"/>
    <m/>
    <n v="0"/>
    <n v="26.416699999999999"/>
    <n v="26.416699999999999"/>
    <n v="27"/>
    <s v="-"/>
    <s v="DEBE GOZAR EN EL AÑO UN TOTAL DE 27 DÍAS ANTES DEL 31/12/2026"/>
    <n v="0"/>
    <n v="0"/>
    <n v="0"/>
    <n v="18"/>
    <n v="9"/>
    <n v="0"/>
    <n v="0"/>
    <n v="0"/>
    <n v="0"/>
    <n v="0"/>
    <n v="0"/>
    <n v="0"/>
    <n v="27"/>
    <n v="27"/>
    <n v="1"/>
    <n v="0.01"/>
    <n v="18"/>
    <n v="27"/>
    <m/>
    <n v="0"/>
  </r>
  <r>
    <n v="1042752398"/>
    <x v="459"/>
    <x v="0"/>
    <s v="42752398"/>
    <d v="2023-02-01T00:00:00"/>
    <d v="2025-02-01T00:00:00"/>
    <d v="2026-02-01T00:00:00"/>
    <s v="ESTACIONAMIENTOS JUNIN"/>
    <x v="0"/>
    <d v="2025-12-31T00:00:00"/>
    <s v="EMPLEADOS"/>
    <s v="PCES.20/03/0011/0007"/>
    <x v="0"/>
    <x v="0"/>
    <x v="6"/>
    <x v="187"/>
    <s v="ANFITRION(A)"/>
    <m/>
    <n v="2"/>
    <n v="27.5"/>
    <n v="29.5"/>
    <n v="30"/>
    <s v="DEBE GOZAR 2 DÍAS ANTES DEL 31/01/2026"/>
    <s v="DEBE GOZAR EN EL AÑO UN TOTAL DE 30 DÍAS ANTES DEL 31/12/2026"/>
    <n v="13"/>
    <n v="18"/>
    <n v="0"/>
    <n v="0"/>
    <n v="0"/>
    <n v="0"/>
    <n v="0"/>
    <n v="0"/>
    <n v="0"/>
    <n v="0"/>
    <n v="0"/>
    <n v="0"/>
    <n v="31"/>
    <n v="31"/>
    <n v="1.0333333333333334"/>
    <n v="1.0333333333333335E-2"/>
    <n v="31"/>
    <n v="30"/>
    <m/>
    <n v="0"/>
  </r>
  <r>
    <n v="1042783559"/>
    <x v="460"/>
    <x v="0"/>
    <s v="42783559"/>
    <d v="2024-06-28T00:00:00"/>
    <d v="2025-06-28T00:00:00"/>
    <d v="2026-06-28T00:00:00"/>
    <s v="ESTACIONAMIENTOS AREQUIPA"/>
    <x v="0"/>
    <d v="2025-12-31T00:00:00"/>
    <s v="EMPLEADOS"/>
    <s v="PCES.20/02/0048"/>
    <x v="2"/>
    <x v="7"/>
    <x v="44"/>
    <x v="133"/>
    <s v="ANFITRION(A)"/>
    <m/>
    <n v="14"/>
    <n v="15.25"/>
    <n v="29.25"/>
    <n v="30"/>
    <s v="DEBE GOZAR 14 DÍAS ANTES DEL 27/06/2026"/>
    <s v="DEBE GOZAR EN EL AÑO UN TOTAL DE 30 DÍAS ANTES DEL 31/12/2026"/>
    <n v="0"/>
    <n v="15"/>
    <n v="0"/>
    <n v="0"/>
    <n v="0"/>
    <n v="8"/>
    <n v="7"/>
    <n v="0"/>
    <n v="0"/>
    <n v="0"/>
    <n v="0"/>
    <n v="0"/>
    <n v="30"/>
    <n v="30"/>
    <n v="1"/>
    <n v="0.01"/>
    <n v="15"/>
    <n v="30"/>
    <m/>
    <n v="0"/>
  </r>
  <r>
    <n v="1042783573"/>
    <x v="461"/>
    <x v="0"/>
    <s v="42783573"/>
    <d v="2025-08-01T00:00:00"/>
    <d v="2025-08-01T00:00:00"/>
    <d v="2026-08-01T00:00:00"/>
    <s v="ESTACIONAMIENTOS LIMA"/>
    <x v="0"/>
    <d v="2025-12-31T00:00:00"/>
    <s v="EMPLEADOS"/>
    <s v="PCES.20/03/0021"/>
    <x v="0"/>
    <x v="5"/>
    <x v="17"/>
    <x v="25"/>
    <s v="ANFITRION(A)"/>
    <m/>
    <n v="0"/>
    <n v="12.5"/>
    <n v="12.5"/>
    <n v="13"/>
    <s v="-"/>
    <s v="DEBE GOZAR EN EL AÑO UN TOTAL DE 13 DÍAS ANTES DEL 31/12/2026"/>
    <n v="0"/>
    <n v="0"/>
    <n v="0"/>
    <n v="13"/>
    <n v="0"/>
    <n v="0"/>
    <n v="0"/>
    <n v="0"/>
    <n v="0"/>
    <n v="0"/>
    <n v="0"/>
    <n v="0"/>
    <n v="13"/>
    <n v="13"/>
    <n v="1"/>
    <n v="0.01"/>
    <n v="13"/>
    <n v="13"/>
    <m/>
    <n v="0"/>
  </r>
  <r>
    <n v="1042785197"/>
    <x v="462"/>
    <x v="1"/>
    <s v="42785197"/>
    <d v="2015-12-04T00:00:00"/>
    <d v="2025-12-04T00:00:00"/>
    <d v="2026-12-04T00:00:00"/>
    <s v="ESTACIONAMIENTOS LIMA"/>
    <x v="0"/>
    <d v="2025-12-31T00:00:00"/>
    <s v="EMPLEADOS"/>
    <s v="PCES.20/03/0013/0005"/>
    <x v="0"/>
    <x v="0"/>
    <x v="8"/>
    <x v="91"/>
    <s v="SUPERVISOR OPERATIVO"/>
    <m/>
    <n v="27"/>
    <n v="2.25"/>
    <n v="29.25"/>
    <n v="30"/>
    <s v="DEBE GOZAR 27 DÍAS ANTES DEL 03/12/2026"/>
    <s v="DEBE GOZAR EN EL AÑO UN TOTAL DE 30 DÍAS ANTES DEL 31/12/2026"/>
    <n v="0"/>
    <n v="0"/>
    <n v="0"/>
    <n v="0"/>
    <n v="0"/>
    <n v="0"/>
    <n v="0"/>
    <n v="15"/>
    <n v="15"/>
    <n v="0"/>
    <n v="0"/>
    <n v="0"/>
    <n v="30"/>
    <n v="30"/>
    <n v="1"/>
    <n v="0.01"/>
    <n v="0"/>
    <n v="30"/>
    <m/>
    <n v="0"/>
  </r>
  <r>
    <n v="1042788638"/>
    <x v="463"/>
    <x v="0"/>
    <s v="42788638"/>
    <d v="2016-06-15T00:00:00"/>
    <d v="2025-06-15T00:00:00"/>
    <d v="2026-06-15T00:00:00"/>
    <s v="ESTACIONAMIENTOS LIMA"/>
    <x v="0"/>
    <d v="2025-12-31T00:00:00"/>
    <s v="EMPLEADOS"/>
    <s v="PCES.20/03/0031/0001"/>
    <x v="0"/>
    <x v="2"/>
    <x v="13"/>
    <x v="18"/>
    <s v="ANFITRION(A)"/>
    <m/>
    <n v="9"/>
    <n v="16.333300000000008"/>
    <n v="25.333300000000008"/>
    <n v="26"/>
    <s v="DEBE GOZAR 9 DÍAS ANTES DEL 14/06/2026"/>
    <s v="DEBE GOZAR EN EL AÑO UN TOTAL DE 26 DÍAS ANTES DEL 31/12/2026"/>
    <n v="0"/>
    <n v="0"/>
    <n v="15"/>
    <n v="0"/>
    <n v="15"/>
    <n v="0"/>
    <n v="0"/>
    <n v="0"/>
    <n v="0"/>
    <n v="0"/>
    <n v="0"/>
    <n v="0"/>
    <n v="30"/>
    <n v="30"/>
    <n v="1.1538461538461537"/>
    <n v="1.1538461538461537E-2"/>
    <n v="15"/>
    <n v="26"/>
    <m/>
    <n v="0"/>
  </r>
  <r>
    <n v="1042789144"/>
    <x v="464"/>
    <x v="1"/>
    <s v="42789144"/>
    <d v="2025-09-23T00:00:00"/>
    <d v="2025-09-23T00:00:00"/>
    <d v="2026-09-23T00:00:00"/>
    <s v="ESTACIONAMIENTOS LIMA"/>
    <x v="0"/>
    <d v="2025-12-31T00:00:00"/>
    <s v="EMPLEADOS"/>
    <s v="PCES.20/03/0035/0003"/>
    <x v="0"/>
    <x v="2"/>
    <x v="12"/>
    <x v="62"/>
    <s v="SUPERVISOR VALET PARKING"/>
    <m/>
    <n v="0"/>
    <n v="8.1667000000000005"/>
    <n v="8.1667000000000005"/>
    <n v="9"/>
    <s v="-"/>
    <s v="DEBE GOZAR EN EL AÑO UN TOTAL DE 9 DÍAS ANTES DEL 31/12/2026"/>
    <n v="0"/>
    <n v="0"/>
    <n v="0"/>
    <n v="10"/>
    <n v="0"/>
    <n v="0"/>
    <n v="0"/>
    <n v="0"/>
    <n v="0"/>
    <n v="0"/>
    <n v="0"/>
    <n v="0"/>
    <n v="10"/>
    <n v="10"/>
    <n v="1.1111111111111112"/>
    <n v="1.1111111111111112E-2"/>
    <n v="10"/>
    <n v="9"/>
    <m/>
    <n v="0"/>
  </r>
  <r>
    <n v="1042797828"/>
    <x v="465"/>
    <x v="0"/>
    <s v="42797828"/>
    <d v="2016-10-06T00:00:00"/>
    <d v="2025-10-06T00:00:00"/>
    <d v="2026-10-06T00:00:00"/>
    <s v="ESTACIONAMIENTOS LIMA"/>
    <x v="0"/>
    <d v="2025-12-31T00:00:00"/>
    <s v="EMPLEADOS"/>
    <s v="PCES.20/03/0012/0006"/>
    <x v="0"/>
    <x v="0"/>
    <x v="6"/>
    <x v="7"/>
    <s v="ANFITRION(A)"/>
    <m/>
    <n v="22"/>
    <n v="7.0833000000000084"/>
    <n v="29.083300000000008"/>
    <n v="30"/>
    <s v="DEBE GOZAR 22 DÍAS ANTES DEL 05/10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2820668"/>
    <x v="466"/>
    <x v="0"/>
    <s v="42820668"/>
    <d v="2025-03-06T00:00:00"/>
    <d v="2025-03-06T00:00:00"/>
    <d v="2026-03-06T00:00:00"/>
    <s v="ESTACIONAMIENTOS LIMA"/>
    <x v="0"/>
    <d v="2025-12-31T00:00:00"/>
    <s v="EMPLEADOS"/>
    <s v="PCES.20/03/0035/0004"/>
    <x v="0"/>
    <x v="2"/>
    <x v="12"/>
    <x v="17"/>
    <s v="VALET"/>
    <m/>
    <n v="0"/>
    <n v="24.583300000000001"/>
    <n v="24.583300000000001"/>
    <n v="25"/>
    <s v="-"/>
    <s v="DEBE GOZAR EN EL AÑO UN TOTAL DE 25 DÍAS ANTES DEL 31/12/2026"/>
    <n v="0"/>
    <n v="0"/>
    <n v="0"/>
    <n v="0"/>
    <n v="0"/>
    <n v="29"/>
    <n v="0"/>
    <n v="0"/>
    <n v="0"/>
    <n v="0"/>
    <n v="0"/>
    <n v="0"/>
    <n v="29"/>
    <n v="29"/>
    <n v="1.1599999999999999"/>
    <n v="1.1599999999999999E-2"/>
    <n v="0"/>
    <n v="25"/>
    <m/>
    <n v="0"/>
  </r>
  <r>
    <n v="1042821635"/>
    <x v="467"/>
    <x v="2"/>
    <s v="42821635"/>
    <d v="2024-08-15T00:00:00"/>
    <d v="2025-08-15T00:00:00"/>
    <d v="2026-08-15T00:00:00"/>
    <s v="ESTACIONAMIENTOS SEDE CENTRAL"/>
    <x v="0"/>
    <d v="2025-12-31T00:00:00"/>
    <s v="EMPLEADOS"/>
    <n v="2001020704"/>
    <x v="3"/>
    <x v="13"/>
    <x v="54"/>
    <x v="188"/>
    <s v="JEFE DE COMUNICACION INTERNA,CLIMA Y CUL"/>
    <m/>
    <n v="15"/>
    <n v="11.333300000000001"/>
    <n v="26.333300000000001"/>
    <n v="27"/>
    <s v="DEBE GOZAR 15 DÍAS ANTES DEL 14/08/2026"/>
    <s v="DEBE GOZAR EN EL AÑO UN TOTAL DE 27 DÍAS ANTES DEL 31/12/2026"/>
    <n v="0"/>
    <n v="0"/>
    <n v="7"/>
    <n v="0"/>
    <n v="8"/>
    <n v="5"/>
    <n v="8"/>
    <n v="0"/>
    <n v="0"/>
    <n v="0"/>
    <n v="0"/>
    <n v="0"/>
    <n v="28"/>
    <n v="28"/>
    <n v="1.037037037037037"/>
    <n v="1.037037037037037E-2"/>
    <n v="7"/>
    <n v="27"/>
    <m/>
    <n v="0"/>
  </r>
  <r>
    <n v="1042823589"/>
    <x v="468"/>
    <x v="0"/>
    <s v="42823589"/>
    <d v="2025-05-02T00:00:00"/>
    <d v="2025-05-02T00:00:00"/>
    <d v="2026-05-02T00:00:00"/>
    <s v="ESTACIONAMIENTOS LIMA"/>
    <x v="0"/>
    <d v="2025-12-31T00:00:00"/>
    <s v="EMPLEADOS"/>
    <s v="PCES.20/02/0026"/>
    <x v="2"/>
    <x v="7"/>
    <x v="29"/>
    <x v="189"/>
    <s v="VALET"/>
    <m/>
    <n v="0"/>
    <n v="19.916699999999999"/>
    <n v="19.916699999999999"/>
    <n v="20"/>
    <s v="-"/>
    <s v="DEBE GOZAR EN EL AÑO UN TOTAL DE 2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"/>
  </r>
  <r>
    <n v="1042837569"/>
    <x v="469"/>
    <x v="0"/>
    <s v="42837569"/>
    <d v="2023-07-26T00:00:00"/>
    <d v="2025-07-26T00:00:00"/>
    <d v="2026-07-26T00:00:00"/>
    <s v="ESTACIONAMIENTOS CHICLAYO"/>
    <x v="0"/>
    <d v="2025-12-31T00:00:00"/>
    <s v="EMPLEADOS"/>
    <s v="PCES.20/03/0053/0004"/>
    <x v="0"/>
    <x v="2"/>
    <x v="39"/>
    <x v="109"/>
    <s v="ANFITRION(A)"/>
    <m/>
    <n v="16"/>
    <n v="12.916700000000006"/>
    <n v="28.916700000000006"/>
    <n v="29"/>
    <s v="DEBE GOZAR 16 DÍAS ANTES DEL 25/07/2026"/>
    <s v="DEBE GOZAR EN EL AÑO UN TOTAL DE 29 DÍAS ANTES DEL 31/12/2026"/>
    <n v="0"/>
    <n v="7"/>
    <n v="0"/>
    <n v="0"/>
    <n v="7"/>
    <n v="0"/>
    <n v="7"/>
    <n v="0"/>
    <n v="0"/>
    <n v="9"/>
    <n v="0"/>
    <n v="0"/>
    <n v="30"/>
    <n v="30"/>
    <n v="1.0344827586206897"/>
    <n v="1.0344827586206896E-2"/>
    <n v="7"/>
    <n v="29"/>
    <m/>
    <n v="0"/>
  </r>
  <r>
    <n v="1042842663"/>
    <x v="470"/>
    <x v="0"/>
    <s v="42842663"/>
    <d v="2024-02-15T00:00:00"/>
    <d v="2025-02-15T00:00:00"/>
    <d v="2026-02-15T00:00:00"/>
    <s v="ESTACIONAMIENTOS LA LIBERTAD"/>
    <x v="0"/>
    <d v="2025-12-31T00:00:00"/>
    <s v="EMPLEADOS"/>
    <s v="PCES.20/03/0046/0007"/>
    <x v="0"/>
    <x v="1"/>
    <x v="42"/>
    <x v="115"/>
    <s v="ANFITRION(A)"/>
    <m/>
    <n v="0"/>
    <n v="25.333300000000001"/>
    <n v="25.333300000000001"/>
    <n v="26"/>
    <s v="-"/>
    <s v="DEBE GOZAR EN EL AÑO UN TOTAL DE 26 DÍAS ANTES DEL 31/12/2026"/>
    <n v="0"/>
    <n v="24"/>
    <n v="2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42854031"/>
    <x v="471"/>
    <x v="0"/>
    <s v="42854031"/>
    <d v="2017-01-12T00:00:00"/>
    <d v="2025-01-12T00:00:00"/>
    <d v="2026-01-12T00:00:00"/>
    <s v="ESTACIONAMIENTOS LIMA"/>
    <x v="0"/>
    <d v="2025-12-31T00:00:00"/>
    <s v="EMPLEADOS"/>
    <s v="PCES.20/03/0031/0002"/>
    <x v="0"/>
    <x v="2"/>
    <x v="20"/>
    <x v="166"/>
    <s v="OPERADOR CCTV"/>
    <m/>
    <n v="1"/>
    <n v="29.083300000000008"/>
    <n v="30.083300000000008"/>
    <n v="31"/>
    <s v="DEBE GOZAR 1 DÍAS ANTES DEL 11/01/2026"/>
    <s v="DEBE GOZAR EN EL AÑO UN TOTAL DE 31 DÍAS ANTES DEL 31/12/2026"/>
    <n v="10"/>
    <n v="0"/>
    <n v="0"/>
    <n v="4"/>
    <n v="6"/>
    <n v="14"/>
    <n v="7"/>
    <n v="0"/>
    <n v="0"/>
    <n v="0"/>
    <n v="0"/>
    <n v="0"/>
    <n v="41"/>
    <n v="41"/>
    <n v="1.3225806451612903"/>
    <n v="1.3225806451612903E-2"/>
    <n v="14"/>
    <n v="31"/>
    <m/>
    <n v="0"/>
  </r>
  <r>
    <n v="1042875081"/>
    <x v="472"/>
    <x v="0"/>
    <s v="42875081"/>
    <d v="2025-08-07T00:00:00"/>
    <d v="2025-08-07T00:00:00"/>
    <d v="2026-08-07T00:00:00"/>
    <s v="ESTACIONAMIENTOS AYACUCHO"/>
    <x v="0"/>
    <d v="2025-12-31T00:00:00"/>
    <s v="PART TIME"/>
    <s v="PCES.20/03/0041/0001"/>
    <x v="0"/>
    <x v="0"/>
    <x v="8"/>
    <x v="190"/>
    <s v="ANFITRION(A) PT"/>
    <m/>
    <n v="0"/>
    <n v="2.4"/>
    <n v="2.4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</r>
  <r>
    <n v="1042898464"/>
    <x v="473"/>
    <x v="0"/>
    <s v="42898464"/>
    <d v="2008-06-04T00:00:00"/>
    <d v="2025-06-04T00:00:00"/>
    <d v="2026-06-04T00:00:00"/>
    <s v="ESTACIONAMIENTOS LIMA"/>
    <x v="0"/>
    <d v="2025-12-31T00:00:00"/>
    <s v="EMPLEADOS"/>
    <s v="PCES.20/02/0017"/>
    <x v="2"/>
    <x v="7"/>
    <x v="24"/>
    <x v="191"/>
    <s v="ANFITRION(A)"/>
    <m/>
    <n v="10"/>
    <n v="17.25"/>
    <n v="27.25"/>
    <n v="28"/>
    <s v="DEBE GOZAR 10 DÍAS ANTES DEL 03/06/2026"/>
    <s v="DEBE GOZAR EN EL AÑO UN TOTAL DE 28 DÍAS ANTES DEL 31/12/2026"/>
    <n v="0"/>
    <n v="10"/>
    <n v="0"/>
    <n v="0"/>
    <n v="0"/>
    <n v="0"/>
    <n v="0"/>
    <n v="0"/>
    <n v="20"/>
    <n v="0"/>
    <n v="0"/>
    <n v="0"/>
    <n v="30"/>
    <n v="30"/>
    <n v="1.0714285714285714"/>
    <n v="1.0714285714285714E-2"/>
    <n v="10"/>
    <n v="28"/>
    <m/>
    <n v="0"/>
  </r>
  <r>
    <n v="1042917919"/>
    <x v="474"/>
    <x v="0"/>
    <s v="42917919"/>
    <d v="2020-10-01T00:00:00"/>
    <d v="2025-10-01T00:00:00"/>
    <d v="2026-10-01T00:00:00"/>
    <s v="ESTACIONAMIENTOS CAJAMARCA"/>
    <x v="0"/>
    <d v="2025-12-31T00:00:00"/>
    <s v="EMPLEADOS"/>
    <s v="PCES.20/03/0027/0001"/>
    <x v="0"/>
    <x v="5"/>
    <x v="55"/>
    <x v="192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30"/>
    <n v="0"/>
    <n v="0"/>
    <n v="0"/>
    <n v="0"/>
    <n v="0"/>
    <n v="0"/>
    <n v="0"/>
    <n v="30"/>
    <n v="30"/>
    <n v="1"/>
    <n v="0.01"/>
    <n v="0"/>
    <n v="30"/>
    <m/>
    <n v="0"/>
  </r>
  <r>
    <n v="1042920033"/>
    <x v="475"/>
    <x v="2"/>
    <s v="42920033"/>
    <d v="2014-06-16T00:00:00"/>
    <d v="2025-06-16T00:00:00"/>
    <d v="2026-06-16T00:00:00"/>
    <s v="ESTACIONAMIENTOS LIMA"/>
    <x v="0"/>
    <d v="2025-12-31T00:00:00"/>
    <s v="EMPLEADOS"/>
    <n v="2003020100"/>
    <x v="0"/>
    <x v="5"/>
    <x v="31"/>
    <x v="64"/>
    <s v="ADMINISTRADOR DE NEGOCIO"/>
    <m/>
    <n v="11"/>
    <n v="16.25"/>
    <n v="27.25"/>
    <n v="28"/>
    <s v="DEBE GOZAR 11 DÍAS ANTES DEL 15/06/2026"/>
    <s v="DEBE GOZAR EN EL AÑO UN TOTAL DE 28 DÍAS ANTES DEL 31/12/2026"/>
    <n v="0"/>
    <n v="0"/>
    <n v="0"/>
    <n v="15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42920858"/>
    <x v="476"/>
    <x v="0"/>
    <s v="42920858"/>
    <d v="2025-10-10T00:00:00"/>
    <d v="2025-10-10T00:00:00"/>
    <d v="2026-10-10T00:00:00"/>
    <s v="ESTACIONAMIENTOS LIMA"/>
    <x v="2"/>
    <d v="2025-12-31T00:00:00"/>
    <s v="EMPLEADOS"/>
    <s v="PCES.20/03/0035/0004"/>
    <x v="0"/>
    <x v="3"/>
    <x v="4"/>
    <x v="5"/>
    <m/>
    <m/>
    <n v="0"/>
    <n v="6.75"/>
    <n v="6.75"/>
    <n v="7"/>
    <s v="-"/>
    <s v="DEBE GOZAR EN EL AÑO UN TOTAL DE 7 DÍAS ANTES DEL 31/12/2026"/>
    <n v="0"/>
    <n v="7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42933662"/>
    <x v="477"/>
    <x v="2"/>
    <s v="42933662"/>
    <d v="2013-08-05T00:00:00"/>
    <d v="2025-08-05T00:00:00"/>
    <d v="2026-08-05T00:00:00"/>
    <s v="ESTACIONAMIENTOS SEDE CENTRAL"/>
    <x v="0"/>
    <d v="2025-12-31T00:00:00"/>
    <s v="GERENTES"/>
    <n v="2001020200"/>
    <x v="3"/>
    <x v="18"/>
    <x v="56"/>
    <x v="193"/>
    <s v="SUB GERENTE DE CONTROL DE GESTION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2938092"/>
    <x v="478"/>
    <x v="0"/>
    <s v="42938092"/>
    <d v="2025-10-21T00:00:00"/>
    <d v="2025-10-21T00:00:00"/>
    <d v="2026-10-21T00:00:00"/>
    <s v="ESTACIONAMIENTOS LIMA"/>
    <x v="0"/>
    <d v="2025-12-31T00:00:00"/>
    <s v="EMPLEADOS"/>
    <s v="PCES.20/03/0052/0012"/>
    <x v="0"/>
    <x v="1"/>
    <x v="16"/>
    <x v="24"/>
    <s v="ANFITRION(A)"/>
    <m/>
    <n v="0"/>
    <n v="5.8333000000000004"/>
    <n v="5.8333000000000004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6"/>
    <n v="6"/>
    <n v="6"/>
    <n v="1"/>
    <n v="0.01"/>
    <n v="0"/>
    <n v="6"/>
    <m/>
    <n v="0"/>
  </r>
  <r>
    <n v="1042938783"/>
    <x v="479"/>
    <x v="0"/>
    <s v="42938783"/>
    <d v="2020-07-13T00:00:00"/>
    <d v="2025-07-13T00:00:00"/>
    <d v="2026-07-13T00:00:00"/>
    <s v="ESTACIONAMIENTOS LIMA"/>
    <x v="0"/>
    <d v="2025-12-31T00:00:00"/>
    <s v="EMPLEADOS"/>
    <s v="PCES.20/03/0024"/>
    <x v="0"/>
    <x v="6"/>
    <x v="10"/>
    <x v="13"/>
    <s v="ANFITRION(A)"/>
    <m/>
    <n v="14"/>
    <n v="14"/>
    <n v="28"/>
    <n v="28"/>
    <s v="DEBE GOZAR 14 DÍAS ANTES DEL 12/07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42948154"/>
    <x v="480"/>
    <x v="0"/>
    <s v="42948154"/>
    <d v="2016-07-22T00:00:00"/>
    <d v="2025-07-22T00:00:00"/>
    <d v="2026-07-22T00:00:00"/>
    <s v="ESTACIONAMIENTOS LIMA"/>
    <x v="0"/>
    <d v="2025-12-31T00:00:00"/>
    <s v="EMPLEADOS"/>
    <s v="PCES.20/03/0035/0003"/>
    <x v="0"/>
    <x v="2"/>
    <x v="12"/>
    <x v="62"/>
    <s v="VALET V"/>
    <m/>
    <n v="0"/>
    <n v="4.25"/>
    <n v="4.2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42965500"/>
    <x v="481"/>
    <x v="0"/>
    <s v="42965500"/>
    <d v="2010-08-23T00:00:00"/>
    <d v="2025-08-23T00:00:00"/>
    <d v="2026-08-23T00:00:00"/>
    <s v="ESTACIONAMIENTOS LIMA"/>
    <x v="0"/>
    <d v="2025-12-31T00:00:00"/>
    <s v="EMPLEADOS"/>
    <s v="PCES.20/03/0056/0005"/>
    <x v="0"/>
    <x v="1"/>
    <x v="1"/>
    <x v="113"/>
    <s v="ANFITRION(A)"/>
    <m/>
    <n v="15"/>
    <n v="10.666699999999992"/>
    <n v="25.666699999999992"/>
    <n v="26"/>
    <s v="DEBE GOZAR 15 DÍAS ANTES DEL 22/08/2026"/>
    <s v="DEBE GOZAR EN EL AÑO UN TOTAL DE 26 DÍAS ANTES DEL 31/12/2026"/>
    <n v="0"/>
    <n v="0"/>
    <n v="0"/>
    <n v="0"/>
    <n v="26"/>
    <n v="0"/>
    <n v="0"/>
    <n v="0"/>
    <n v="0"/>
    <n v="0"/>
    <n v="0"/>
    <n v="0"/>
    <n v="26"/>
    <n v="26"/>
    <n v="1"/>
    <n v="0.01"/>
    <n v="0"/>
    <n v="26"/>
    <m/>
    <n v="0"/>
  </r>
  <r>
    <n v="1042969283"/>
    <x v="482"/>
    <x v="1"/>
    <s v="42969283"/>
    <d v="2020-09-14T00:00:00"/>
    <d v="2025-09-14T00:00:00"/>
    <d v="2026-09-14T00:00:00"/>
    <s v="ESTACIONAMIENTOS PIURA"/>
    <x v="0"/>
    <d v="2025-12-31T00:00:00"/>
    <s v="EMPLEADOS"/>
    <s v="PCES.20/03/0042/0004"/>
    <x v="0"/>
    <x v="2"/>
    <x v="2"/>
    <x v="194"/>
    <s v="SUPERVISOR OPERATIVO"/>
    <m/>
    <n v="21"/>
    <n v="8.9166999999999916"/>
    <n v="29.916699999999992"/>
    <n v="30"/>
    <s v="DEBE GOZAR 21 DÍAS ANTES DEL 13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07194624"/>
    <x v="483"/>
    <x v="2"/>
    <s v="07194624"/>
    <d v="2025-11-24T00:00:00"/>
    <d v="2025-11-24T00:00:00"/>
    <d v="2026-11-24T00:00:00"/>
    <s v="ESTACIONAMIENTOS LIMA"/>
    <x v="0"/>
    <d v="2025-12-31T00:00:00"/>
    <s v="EMPLEADOS"/>
    <n v="2001030300"/>
    <x v="1"/>
    <x v="19"/>
    <x v="57"/>
    <x v="195"/>
    <s v="JEFE DE PROYECTOS"/>
    <m/>
    <n v="0"/>
    <n v="3.0832999999999999"/>
    <n v="3.0832999999999999"/>
    <n v="4"/>
    <s v="-"/>
    <s v="DEBE GOZAR EN EL AÑO UN TOTAL DE 4 DÍAS ANTES DEL 31/12/2026"/>
    <n v="0"/>
    <n v="0"/>
    <n v="0"/>
    <n v="0"/>
    <n v="0"/>
    <n v="0"/>
    <n v="0"/>
    <n v="7"/>
    <n v="0"/>
    <n v="0"/>
    <n v="0"/>
    <n v="0"/>
    <n v="7"/>
    <n v="7"/>
    <n v="1.75"/>
    <n v="1.7500000000000002E-2"/>
    <n v="0"/>
    <n v="4"/>
    <m/>
    <n v="0"/>
  </r>
  <r>
    <n v="1047312923"/>
    <x v="484"/>
    <x v="2"/>
    <s v="47312923"/>
    <d v="2023-01-20T00:00:00"/>
    <d v="2025-01-20T00:00:00"/>
    <d v="2026-01-20T00:00:00"/>
    <s v="ESTACIONAMIENTOS SEDE CENTRAL"/>
    <x v="0"/>
    <d v="2025-12-31T00:00:00"/>
    <s v="EMPLEADOS"/>
    <n v="2001030300"/>
    <x v="1"/>
    <x v="19"/>
    <x v="57"/>
    <x v="195"/>
    <s v="ASISTENTE TECNICO DE PROYECTOS"/>
    <m/>
    <n v="0"/>
    <n v="15.416700000000006"/>
    <n v="15.416700000000006"/>
    <n v="16"/>
    <s v="-"/>
    <s v="DEBE GOZAR EN EL AÑO UN TOTAL DE 16 DÍAS ANTES DEL 31/12/2026"/>
    <n v="0"/>
    <n v="0"/>
    <n v="0"/>
    <n v="7"/>
    <n v="0"/>
    <n v="0"/>
    <n v="0"/>
    <n v="7"/>
    <n v="0"/>
    <n v="0"/>
    <n v="0"/>
    <n v="2"/>
    <n v="16"/>
    <n v="16"/>
    <n v="1"/>
    <n v="0.01"/>
    <n v="7"/>
    <n v="16"/>
    <m/>
    <n v="0"/>
  </r>
  <r>
    <n v="1047040584"/>
    <x v="485"/>
    <x v="2"/>
    <s v="47040584"/>
    <d v="2023-08-14T00:00:00"/>
    <d v="2025-08-14T00:00:00"/>
    <d v="2026-08-14T00:00:00"/>
    <s v="ESTACIONAMIENTOS SEDE CENTRAL"/>
    <x v="0"/>
    <d v="2025-12-31T00:00:00"/>
    <s v="EMPLEADOS"/>
    <n v="2002010100"/>
    <x v="5"/>
    <x v="10"/>
    <x v="38"/>
    <x v="103"/>
    <s v="GESTOR COMERCIAL"/>
    <m/>
    <n v="3"/>
    <n v="11.416700000000006"/>
    <n v="14.416700000000006"/>
    <n v="15"/>
    <s v="DEBE GOZAR 3 DÍAS ANTES DEL 13/08/2026"/>
    <s v="DEBE GOZAR EN EL AÑO UN TOTAL DE 15 DÍAS ANTES DEL 31/12/2026"/>
    <n v="1"/>
    <n v="2"/>
    <n v="7"/>
    <n v="0"/>
    <n v="0"/>
    <n v="0"/>
    <n v="2"/>
    <n v="0"/>
    <n v="7"/>
    <n v="0"/>
    <n v="0"/>
    <n v="1"/>
    <n v="20"/>
    <n v="20"/>
    <n v="1.3333333333333333"/>
    <n v="1.3333333333333332E-2"/>
    <n v="10"/>
    <n v="15"/>
    <m/>
    <n v="0"/>
  </r>
  <r>
    <n v="1043057886"/>
    <x v="486"/>
    <x v="0"/>
    <s v="43057886"/>
    <d v="2024-02-13T00:00:00"/>
    <d v="2025-02-13T00:00:00"/>
    <d v="2026-02-13T00:00:00"/>
    <s v="ESTACIONAMIENTOS LIMA"/>
    <x v="0"/>
    <d v="2025-12-31T00:00:00"/>
    <s v="EMPLEADOS"/>
    <s v="PCES.20/03/0021"/>
    <x v="0"/>
    <x v="5"/>
    <x v="17"/>
    <x v="25"/>
    <s v="ANFITRION(A)"/>
    <m/>
    <n v="0"/>
    <n v="26.5"/>
    <n v="26.5"/>
    <n v="27"/>
    <s v="-"/>
    <s v="DEBE GOZAR EN EL AÑO UN TOTAL DE 27 DÍAS ANTES DEL 31/12/2026"/>
    <n v="0"/>
    <n v="0"/>
    <n v="0"/>
    <n v="0"/>
    <n v="15"/>
    <n v="0"/>
    <n v="0"/>
    <n v="0"/>
    <n v="0"/>
    <n v="0"/>
    <n v="12"/>
    <n v="0"/>
    <n v="27"/>
    <n v="27"/>
    <n v="1"/>
    <n v="0.01"/>
    <n v="0"/>
    <n v="27"/>
    <m/>
    <n v="0"/>
  </r>
  <r>
    <n v="1043068291"/>
    <x v="487"/>
    <x v="0"/>
    <s v="43068291"/>
    <d v="2024-06-26T00:00:00"/>
    <d v="2025-06-26T00:00:00"/>
    <d v="2026-06-26T00:00:00"/>
    <s v="ESTACIONAMIENTOS CHINCHA"/>
    <x v="0"/>
    <d v="2025-12-31T00:00:00"/>
    <s v="EMPLEADOS"/>
    <s v="PCES.20/03/0052/0009"/>
    <x v="0"/>
    <x v="1"/>
    <x v="43"/>
    <x v="154"/>
    <s v="ANFITRION(A)"/>
    <m/>
    <n v="14"/>
    <n v="15.416699999999999"/>
    <n v="29.416699999999999"/>
    <n v="30"/>
    <s v="DEBE GOZAR 14 DÍAS ANTES DEL 25/06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3069971"/>
    <x v="488"/>
    <x v="2"/>
    <s v="43069971"/>
    <d v="2023-04-25T00:00:00"/>
    <d v="2025-04-25T00:00:00"/>
    <d v="2026-04-25T00:00:00"/>
    <s v="ESTACIONAMIENTOS LIMA"/>
    <x v="0"/>
    <d v="2025-12-31T00:00:00"/>
    <s v="EMPLEADOS"/>
    <n v="2003010100"/>
    <x v="2"/>
    <x v="7"/>
    <x v="49"/>
    <x v="150"/>
    <s v="ADMINISTRADOR DE NEGOCIO"/>
    <m/>
    <n v="0"/>
    <n v="16.5"/>
    <n v="16.5"/>
    <n v="17"/>
    <s v="-"/>
    <s v="DEBE GOZAR EN EL AÑO UN TOTAL DE 17 DÍAS ANTES DEL 31/12/2026"/>
    <n v="0"/>
    <n v="0"/>
    <n v="4"/>
    <n v="0"/>
    <n v="6"/>
    <n v="0"/>
    <n v="0"/>
    <n v="7"/>
    <n v="0"/>
    <n v="0"/>
    <n v="0"/>
    <n v="2"/>
    <n v="19"/>
    <n v="19"/>
    <n v="1.1176470588235294"/>
    <n v="1.1176470588235295E-2"/>
    <n v="4"/>
    <n v="17"/>
    <m/>
    <n v="0"/>
  </r>
  <r>
    <n v="1043134834"/>
    <x v="489"/>
    <x v="0"/>
    <s v="43134834"/>
    <d v="2025-09-01T00:00:00"/>
    <d v="2025-09-01T00:00:00"/>
    <d v="2026-09-01T00:00:00"/>
    <s v="ESTACIONAMIENTOS LIMA"/>
    <x v="27"/>
    <d v="2025-12-31T00:00:00"/>
    <s v="PART TIME"/>
    <s v="PCES.20/03/0028"/>
    <x v="0"/>
    <x v="3"/>
    <x v="4"/>
    <x v="5"/>
    <m/>
    <m/>
    <n v="0"/>
    <n v="2"/>
    <n v="2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43145253"/>
    <x v="490"/>
    <x v="0"/>
    <s v="43145253"/>
    <d v="2010-09-29T00:00:00"/>
    <d v="2025-09-29T00:00:00"/>
    <d v="2026-09-29T00:00:00"/>
    <s v="ESTACIONAMIENTOS LIMA"/>
    <x v="0"/>
    <d v="2025-12-31T00:00:00"/>
    <s v="EMPLEADOS"/>
    <s v="PCES.20/03/0046/0006"/>
    <x v="0"/>
    <x v="1"/>
    <x v="27"/>
    <x v="86"/>
    <s v="ANFITRION(A)"/>
    <m/>
    <n v="22"/>
    <n v="7.6666999999999916"/>
    <n v="29.666699999999992"/>
    <n v="30"/>
    <s v="DEBE GOZAR 22 DÍAS ANTES DEL 28/09/2026"/>
    <s v="DEBE GOZAR EN EL AÑO UN TOTAL DE 30 DÍAS ANTES DEL 31/12/2026"/>
    <n v="15"/>
    <n v="0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3155879"/>
    <x v="491"/>
    <x v="0"/>
    <s v="43155879"/>
    <d v="2024-03-07T00:00:00"/>
    <d v="2025-03-07T00:00:00"/>
    <d v="2026-03-07T00:00:00"/>
    <s v="ESTACIONAMIENTOS LIMA"/>
    <x v="0"/>
    <d v="2025-12-31T00:00:00"/>
    <s v="EMPLEADOS"/>
    <s v="PCES.20/03/0031/0002"/>
    <x v="0"/>
    <x v="2"/>
    <x v="20"/>
    <x v="166"/>
    <s v="ANFITRION(A)"/>
    <m/>
    <n v="0"/>
    <n v="24.5"/>
    <n v="24.5"/>
    <n v="25"/>
    <s v="-"/>
    <s v="DEBE GOZAR EN EL AÑO UN TOTAL DE 25 DÍAS ANTES DEL 31/12/2026"/>
    <n v="0"/>
    <n v="0"/>
    <n v="15"/>
    <n v="0"/>
    <n v="0"/>
    <n v="0"/>
    <n v="0"/>
    <n v="10"/>
    <n v="0"/>
    <n v="0"/>
    <n v="0"/>
    <n v="0"/>
    <n v="25"/>
    <n v="25"/>
    <n v="1"/>
    <n v="0.01"/>
    <n v="15"/>
    <n v="25"/>
    <m/>
    <n v="0"/>
  </r>
  <r>
    <n v="1043162211"/>
    <x v="492"/>
    <x v="0"/>
    <s v="43162211"/>
    <d v="2023-07-01T00:00:00"/>
    <d v="2025-07-01T00:00:00"/>
    <d v="2026-07-01T00:00:00"/>
    <s v="ESTACIONAMIENTOS LIMA"/>
    <x v="0"/>
    <d v="2025-12-31T00:00:00"/>
    <s v="EMPLEADOS"/>
    <s v="PCES.20/03/0053/0002"/>
    <x v="0"/>
    <x v="2"/>
    <x v="50"/>
    <x v="161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8"/>
    <n v="7"/>
    <n v="0"/>
    <n v="15"/>
    <n v="15"/>
    <n v="1"/>
    <n v="0.01"/>
    <n v="0"/>
    <n v="15"/>
    <m/>
    <n v="0"/>
  </r>
  <r>
    <n v="1043166106"/>
    <x v="493"/>
    <x v="0"/>
    <s v="43166106"/>
    <d v="2025-06-02T00:00:00"/>
    <d v="2025-06-02T00:00:00"/>
    <d v="2026-06-02T00:00:00"/>
    <s v="ESTACIONAMIENTOS LIMA"/>
    <x v="0"/>
    <d v="2025-12-31T00:00:00"/>
    <s v="EMPLEADOS"/>
    <s v="PCES.20/03/0046/0019"/>
    <x v="0"/>
    <x v="1"/>
    <x v="5"/>
    <x v="196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43172879"/>
    <x v="494"/>
    <x v="1"/>
    <s v="43172879"/>
    <d v="2020-12-15T00:00:00"/>
    <d v="2025-12-15T00:00:00"/>
    <d v="2026-12-15T00:00:00"/>
    <s v="ESTACIONAMIENTOS LIMA"/>
    <x v="0"/>
    <d v="2025-12-31T00:00:00"/>
    <s v="EMPLEADOS"/>
    <n v="2003020100"/>
    <x v="0"/>
    <x v="14"/>
    <x v="34"/>
    <x v="76"/>
    <s v="SUPERVISOR OPERATIVO V"/>
    <m/>
    <n v="30"/>
    <n v="0"/>
    <n v="30"/>
    <n v="30"/>
    <s v="DEBE GOZAR 30 DÍAS ANTES DEL 14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3210817"/>
    <x v="495"/>
    <x v="2"/>
    <s v="43210817"/>
    <d v="2017-08-15T00:00:00"/>
    <d v="2025-08-15T00:00:00"/>
    <d v="2026-08-15T00:00:00"/>
    <s v="ESTACIONAMIENTOS LIMA"/>
    <x v="0"/>
    <d v="2025-12-31T00:00:00"/>
    <s v="EMPLEADOS"/>
    <n v="2003020100"/>
    <x v="0"/>
    <x v="14"/>
    <x v="34"/>
    <x v="76"/>
    <s v="ADMINISTRADOR JUNIOR"/>
    <m/>
    <n v="14"/>
    <n v="11.333300000000008"/>
    <n v="25.333300000000008"/>
    <n v="26"/>
    <s v="DEBE GOZAR 14 DÍAS ANTES DEL 14/08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</r>
  <r>
    <n v="1043220954"/>
    <x v="496"/>
    <x v="0"/>
    <s v="43220954"/>
    <d v="2023-09-02T00:00:00"/>
    <d v="2025-09-02T00:00:00"/>
    <d v="2026-09-02T00:00:00"/>
    <s v="ESTACIONAMIENTOS CHINCHA"/>
    <x v="0"/>
    <d v="2025-12-31T00:00:00"/>
    <s v="EMPLEADOS"/>
    <s v="PCES.20/03/0052/0009"/>
    <x v="0"/>
    <x v="1"/>
    <x v="43"/>
    <x v="154"/>
    <s v="ANFITRION(A)"/>
    <m/>
    <n v="20"/>
    <n v="9.9167000000000058"/>
    <n v="29.916700000000006"/>
    <n v="30"/>
    <s v="DEBE GOZAR 20 DÍAS ANTES DEL 01/09/2026"/>
    <s v="DEBE GOZAR EN EL AÑO UN TOTAL DE 30 DÍAS ANTES DEL 31/12/2026"/>
    <n v="0"/>
    <n v="0"/>
    <n v="0"/>
    <n v="0"/>
    <n v="0"/>
    <n v="24"/>
    <n v="6"/>
    <n v="0"/>
    <n v="0"/>
    <n v="0"/>
    <n v="0"/>
    <n v="0"/>
    <n v="30"/>
    <n v="30"/>
    <n v="1"/>
    <n v="0.01"/>
    <n v="0"/>
    <n v="30"/>
    <m/>
    <n v="0"/>
  </r>
  <r>
    <n v="1043230478"/>
    <x v="497"/>
    <x v="0"/>
    <s v="43230478"/>
    <d v="2025-08-26T00:00:00"/>
    <d v="2025-08-26T00:00:00"/>
    <d v="2026-08-26T00:00:00"/>
    <s v="ESTACIONAMIENTOS LIMA"/>
    <x v="31"/>
    <d v="2025-12-31T00:00:00"/>
    <s v="EMPLEADOS"/>
    <s v="PCES.20/03/0046/0020"/>
    <x v="0"/>
    <x v="3"/>
    <x v="4"/>
    <x v="5"/>
    <m/>
    <m/>
    <n v="0"/>
    <n v="10.416700000000001"/>
    <n v="10.416700000000001"/>
    <n v="11"/>
    <s v="-"/>
    <s v="DEBE GOZAR EN EL AÑO UN TOTAL DE 11 DÍAS ANTES DEL 31/12/2026"/>
    <n v="0"/>
    <n v="0"/>
    <n v="11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43234656"/>
    <x v="498"/>
    <x v="0"/>
    <s v="43234656"/>
    <d v="2023-07-01T00:00:00"/>
    <d v="2025-07-01T00:00:00"/>
    <d v="2026-07-01T00:00:00"/>
    <s v="ESTACIONAMIENTOS PIURA"/>
    <x v="0"/>
    <d v="2025-12-31T00:00:00"/>
    <s v="EMPLEADOS"/>
    <s v="PCES.20/03/0051/0017"/>
    <x v="0"/>
    <x v="1"/>
    <x v="48"/>
    <x v="197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3241051"/>
    <x v="499"/>
    <x v="0"/>
    <s v="43241051"/>
    <d v="2025-02-13T00:00:00"/>
    <d v="2025-02-13T00:00:00"/>
    <d v="2026-02-13T00:00:00"/>
    <s v="ESTACIONAMIENTOS LIMA"/>
    <x v="0"/>
    <d v="2025-12-31T00:00:00"/>
    <s v="EMPLEADOS"/>
    <s v="PCES.20/03/0035/0004"/>
    <x v="0"/>
    <x v="2"/>
    <x v="12"/>
    <x v="17"/>
    <s v="VALET"/>
    <m/>
    <n v="0"/>
    <n v="26.5"/>
    <n v="26.5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43242044"/>
    <x v="500"/>
    <x v="1"/>
    <s v="43242044"/>
    <d v="2020-07-03T00:00:00"/>
    <d v="2025-07-03T00:00:00"/>
    <d v="2026-07-03T00:00:00"/>
    <s v="ESTACIONAMIENTOS LIMA"/>
    <x v="0"/>
    <d v="2025-12-31T00:00:00"/>
    <s v="EMPLEADOS"/>
    <s v="PCES.20/03/0035/0003"/>
    <x v="0"/>
    <x v="2"/>
    <x v="12"/>
    <x v="62"/>
    <s v="SUPERVISOR OPERATIVO"/>
    <m/>
    <n v="14"/>
    <n v="14.833300000000008"/>
    <n v="28.833300000000008"/>
    <n v="29"/>
    <s v="DEBE GOZAR 14 DÍAS ANTES DEL 02/07/2026"/>
    <s v="DEBE GOZAR EN EL AÑO UN TOTAL DE 29 DÍAS ANTES DEL 31/12/2026"/>
    <n v="0"/>
    <n v="0"/>
    <n v="24"/>
    <n v="5"/>
    <n v="0"/>
    <n v="0"/>
    <n v="0"/>
    <n v="0"/>
    <n v="0"/>
    <n v="0"/>
    <n v="0"/>
    <n v="0"/>
    <n v="29"/>
    <n v="29"/>
    <n v="1"/>
    <n v="0.01"/>
    <n v="29"/>
    <n v="29"/>
    <m/>
    <n v="0"/>
  </r>
  <r>
    <n v="1043261449"/>
    <x v="501"/>
    <x v="0"/>
    <s v="43261449"/>
    <d v="2023-07-01T00:00:00"/>
    <d v="2025-07-01T00:00:00"/>
    <d v="2026-07-01T00:00:00"/>
    <s v="ESTACIONAMIENTOS MOQUEGUA"/>
    <x v="0"/>
    <d v="2025-12-31T00:00:00"/>
    <s v="EMPLEADOS"/>
    <s v="PCES.20/03/0052/0018"/>
    <x v="0"/>
    <x v="1"/>
    <x v="46"/>
    <x v="137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30"/>
    <n v="0"/>
    <n v="0"/>
    <n v="0"/>
    <n v="0"/>
    <n v="0"/>
    <n v="0"/>
    <n v="30"/>
    <n v="30"/>
    <n v="1"/>
    <n v="0.01"/>
    <n v="0"/>
    <n v="30"/>
    <m/>
    <n v="0"/>
  </r>
  <r>
    <n v="1043284661"/>
    <x v="502"/>
    <x v="1"/>
    <s v="43284661"/>
    <d v="2016-10-04T00:00:00"/>
    <d v="2025-10-04T00:00:00"/>
    <d v="2026-10-04T00:00:00"/>
    <s v="ESTACIONAMIENTOS LIMA"/>
    <x v="0"/>
    <d v="2025-12-31T00:00:00"/>
    <s v="EMPLEADOS"/>
    <s v="PCES.20/03/0024"/>
    <x v="0"/>
    <x v="6"/>
    <x v="10"/>
    <x v="13"/>
    <s v="SUPERVISOR OPERATIVO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3292698"/>
    <x v="503"/>
    <x v="0"/>
    <s v="43292698"/>
    <d v="2013-11-19T00:00:00"/>
    <d v="2025-11-19T00:00:00"/>
    <d v="2026-11-19T00:00:00"/>
    <s v="ESTACIONAMIENTOS LIMA"/>
    <x v="0"/>
    <d v="2025-12-31T00:00:00"/>
    <s v="EMPLEADOS"/>
    <s v="PCES.20/03/0011/0001"/>
    <x v="0"/>
    <x v="0"/>
    <x v="3"/>
    <x v="99"/>
    <s v="ANFITRION(A)"/>
    <m/>
    <n v="23"/>
    <n v="3.5"/>
    <n v="26.5"/>
    <n v="27"/>
    <s v="DEBE GOZAR 23 DÍAS ANTES DEL 18/11/2026"/>
    <s v="DEBE GOZAR EN EL AÑO UN TOTAL DE 27 DÍAS ANTES DEL 31/12/2026"/>
    <n v="0"/>
    <n v="0"/>
    <n v="0"/>
    <n v="14"/>
    <n v="16"/>
    <n v="0"/>
    <n v="0"/>
    <n v="0"/>
    <n v="0"/>
    <n v="0"/>
    <n v="0"/>
    <n v="0"/>
    <n v="30"/>
    <n v="30"/>
    <n v="1.1111111111111112"/>
    <n v="1.1111111111111112E-2"/>
    <n v="14"/>
    <n v="27"/>
    <m/>
    <n v="0"/>
  </r>
  <r>
    <n v="1043293605"/>
    <x v="504"/>
    <x v="0"/>
    <s v="43293605"/>
    <d v="2023-09-01T00:00:00"/>
    <d v="2025-09-01T00:00:00"/>
    <d v="2026-09-01T00:00:00"/>
    <s v="ESTACIONAMIENTOS LIMA"/>
    <x v="40"/>
    <d v="2025-12-31T00:00:00"/>
    <s v="EMPLEADOS"/>
    <s v="PCES.20/03/0029"/>
    <x v="0"/>
    <x v="3"/>
    <x v="4"/>
    <x v="5"/>
    <m/>
    <m/>
    <n v="4"/>
    <n v="10"/>
    <n v="14"/>
    <n v="14"/>
    <s v="DEBE GOZAR 4 DÍAS ANTES DEL 31/08/2026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43294040"/>
    <x v="505"/>
    <x v="0"/>
    <s v="43294040"/>
    <d v="2015-04-01T00:00:00"/>
    <d v="2025-04-01T00:00:00"/>
    <d v="2026-04-01T00:00:00"/>
    <s v="ESTACIONAMIENTOS LIMA"/>
    <x v="0"/>
    <d v="2025-12-31T00:00:00"/>
    <s v="EMPLEADOS"/>
    <s v="PCES.20/03/0052/0016"/>
    <x v="0"/>
    <x v="1"/>
    <x v="16"/>
    <x v="120"/>
    <s v="ANFITRION(A)"/>
    <m/>
    <n v="15"/>
    <n v="14.5"/>
    <n v="29.5"/>
    <n v="30"/>
    <s v="DEBE GOZAR 15 DÍAS ANTES DEL 31/03/2026"/>
    <s v="DEBE GOZAR EN EL AÑO UN TOTAL DE 30 DÍAS ANTES DEL 31/12/2026"/>
    <n v="0"/>
    <n v="26"/>
    <n v="4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3300369"/>
    <x v="506"/>
    <x v="0"/>
    <s v="43300369"/>
    <d v="2022-11-04T00:00:00"/>
    <d v="2025-11-04T00:00:00"/>
    <d v="2026-11-04T00:00:00"/>
    <s v="ESTACIONAMIENTOS LIMA"/>
    <x v="0"/>
    <d v="2025-12-31T00:00:00"/>
    <s v="EMPLEADOS"/>
    <s v="PCES.20/03/0021"/>
    <x v="0"/>
    <x v="5"/>
    <x v="17"/>
    <x v="25"/>
    <s v="ANFITRION(A)"/>
    <m/>
    <n v="23"/>
    <n v="2.75"/>
    <n v="25.75"/>
    <n v="26"/>
    <s v="DEBE GOZAR 23 DÍAS ANTES DEL 03/11/2026"/>
    <s v="DEBE GOZAR EN EL AÑO UN TOTAL DE 26 DÍAS ANTES DEL 31/12/2026"/>
    <n v="0"/>
    <n v="0"/>
    <n v="14"/>
    <n v="0"/>
    <n v="0"/>
    <n v="0"/>
    <n v="0"/>
    <n v="0"/>
    <n v="0"/>
    <n v="14"/>
    <n v="0"/>
    <n v="0"/>
    <n v="28"/>
    <n v="28"/>
    <n v="1.0769230769230769"/>
    <n v="1.0769230769230769E-2"/>
    <n v="14"/>
    <n v="26"/>
    <m/>
    <n v="0"/>
  </r>
  <r>
    <n v="1043316344"/>
    <x v="507"/>
    <x v="0"/>
    <s v="43316344"/>
    <d v="2024-04-23T00:00:00"/>
    <d v="2025-04-23T00:00:00"/>
    <d v="2026-04-23T00:00:00"/>
    <s v="ESTACIONAMIENTOS LIMA"/>
    <x v="41"/>
    <d v="2025-12-31T00:00:00"/>
    <s v="EMPLEADOS"/>
    <s v="PCES.20/03/0013/0002"/>
    <x v="0"/>
    <x v="3"/>
    <x v="4"/>
    <x v="5"/>
    <m/>
    <m/>
    <n v="0"/>
    <n v="19.666699999999999"/>
    <n v="19.666699999999999"/>
    <n v="20"/>
    <s v="-"/>
    <s v="DEBE GOZAR EN EL AÑO UN TOTAL DE 20 DÍAS ANTES DEL 31/12/2026"/>
    <n v="0"/>
    <n v="0"/>
    <n v="2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43332392"/>
    <x v="508"/>
    <x v="0"/>
    <s v="43332392"/>
    <d v="2024-07-03T00:00:00"/>
    <d v="2025-07-03T00:00:00"/>
    <d v="2026-07-03T00:00:00"/>
    <s v="ESTACIONAMIENTOS LIMA"/>
    <x v="0"/>
    <d v="2025-12-31T00:00:00"/>
    <s v="EMPLEADOS"/>
    <s v="PCES.20/03/0052/0012"/>
    <x v="0"/>
    <x v="1"/>
    <x v="16"/>
    <x v="24"/>
    <s v="ANFITRION(A)"/>
    <m/>
    <n v="15"/>
    <n v="14.833300000000001"/>
    <n v="29.833300000000001"/>
    <n v="30"/>
    <s v="DEBE GOZAR 15 DÍAS ANTES DEL 02/07/2026"/>
    <s v="DEBE GOZAR EN EL AÑO UN TOTAL DE 30 DÍAS ANTES DEL 31/12/2026"/>
    <n v="0"/>
    <n v="0"/>
    <n v="0"/>
    <n v="0"/>
    <n v="0"/>
    <n v="0"/>
    <n v="0"/>
    <n v="0"/>
    <n v="20"/>
    <n v="10"/>
    <n v="0"/>
    <n v="0"/>
    <n v="30"/>
    <n v="30"/>
    <n v="1"/>
    <n v="0.01"/>
    <n v="0"/>
    <n v="30"/>
    <m/>
    <n v="0"/>
  </r>
  <r>
    <n v="1043340823"/>
    <x v="509"/>
    <x v="0"/>
    <s v="43340823"/>
    <d v="2025-11-18T00:00:00"/>
    <d v="2025-11-18T00:00:00"/>
    <d v="2026-11-18T00:00:00"/>
    <s v="ESTACIONAMIENTOS LIMA"/>
    <x v="0"/>
    <d v="2025-12-31T00:00:00"/>
    <s v="EMPLEADOS"/>
    <s v="PCES.20/03/0046/0002"/>
    <x v="0"/>
    <x v="1"/>
    <x v="27"/>
    <x v="177"/>
    <s v="ANFITRION(A)"/>
    <m/>
    <n v="0"/>
    <n v="3.5832999999999999"/>
    <n v="3.5832999999999999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43364757"/>
    <x v="510"/>
    <x v="2"/>
    <s v="43364757"/>
    <d v="2016-11-23T00:00:00"/>
    <d v="2025-11-23T00:00:00"/>
    <d v="2026-11-23T00:00:00"/>
    <s v="ESTACIONAMIENTOS SEDE CENTRAL"/>
    <x v="0"/>
    <d v="2025-12-31T00:00:00"/>
    <s v="GERENTES"/>
    <n v="2003020100"/>
    <x v="0"/>
    <x v="14"/>
    <x v="34"/>
    <x v="76"/>
    <s v="GERENTE DE NEGOCIOS"/>
    <m/>
    <n v="8"/>
    <n v="4.1666999999999916"/>
    <n v="12.166699999999992"/>
    <n v="13"/>
    <s v="DEBE GOZAR 8 DÍAS ANTES DEL 22/11/2026"/>
    <s v="DEBE GOZAR EN EL AÑO UN TOTAL DE 13 DÍAS ANTES DEL 31/12/2026"/>
    <n v="2"/>
    <n v="0"/>
    <n v="0"/>
    <n v="0"/>
    <n v="9"/>
    <n v="0"/>
    <n v="0"/>
    <n v="0"/>
    <n v="0"/>
    <n v="0"/>
    <n v="0"/>
    <n v="0"/>
    <n v="11"/>
    <n v="11"/>
    <n v="0.84615384615384615"/>
    <n v="8.4615384615384613E-3"/>
    <n v="2"/>
    <n v="11"/>
    <m/>
    <n v="2"/>
  </r>
  <r>
    <n v="1043371340"/>
    <x v="511"/>
    <x v="0"/>
    <s v="43371340"/>
    <d v="2016-08-05T00:00:00"/>
    <d v="2025-08-05T00:00:00"/>
    <d v="2026-08-05T00:00:00"/>
    <s v="ESTACIONAMIENTOS LIMA"/>
    <x v="0"/>
    <d v="2025-12-31T00:00:00"/>
    <s v="EMPLEADOS"/>
    <s v="PCES.20/03/0033"/>
    <x v="0"/>
    <x v="2"/>
    <x v="13"/>
    <x v="198"/>
    <s v="ANFITRION(A)"/>
    <m/>
    <n v="17"/>
    <n v="12.166699999999992"/>
    <n v="29.166699999999992"/>
    <n v="30"/>
    <s v="DEBE GOZAR 17 DÍAS ANTES DEL 04/08/2026"/>
    <s v="DEBE GOZAR EN EL AÑO UN TOTAL DE 30 DÍAS ANTES DEL 31/12/2026"/>
    <n v="15"/>
    <n v="0"/>
    <n v="0"/>
    <n v="0"/>
    <n v="0"/>
    <n v="15"/>
    <n v="0"/>
    <n v="0"/>
    <n v="0"/>
    <n v="0"/>
    <n v="0"/>
    <n v="0"/>
    <n v="30"/>
    <n v="30"/>
    <n v="1"/>
    <n v="0.01"/>
    <n v="15"/>
    <n v="30"/>
    <m/>
    <n v="0"/>
  </r>
  <r>
    <n v="1043391349"/>
    <x v="512"/>
    <x v="0"/>
    <s v="43391349"/>
    <d v="2017-11-24T00:00:00"/>
    <d v="2025-11-24T00:00:00"/>
    <d v="2026-11-24T00:00:00"/>
    <s v="ESTACIONAMIENTOS LIMA"/>
    <x v="0"/>
    <d v="2025-12-31T00:00:00"/>
    <s v="EMPLEADOS"/>
    <s v="PCES.20/03/0031/0001"/>
    <x v="0"/>
    <x v="2"/>
    <x v="13"/>
    <x v="18"/>
    <s v="OPERADOR CCTV"/>
    <m/>
    <n v="23"/>
    <n v="3.0833000000000084"/>
    <n v="26.083300000000008"/>
    <n v="27"/>
    <s v="DEBE GOZAR 23 DÍAS ANTES DEL 23/11/2026"/>
    <s v="DEBE GOZAR EN EL AÑO UN TOTAL DE 27 DÍAS ANTES DEL 31/12/2026"/>
    <n v="0"/>
    <n v="0"/>
    <n v="0"/>
    <n v="0"/>
    <n v="0"/>
    <n v="0"/>
    <n v="15"/>
    <n v="0"/>
    <n v="0"/>
    <n v="0"/>
    <n v="15"/>
    <n v="0"/>
    <n v="30"/>
    <n v="30"/>
    <n v="1.1111111111111112"/>
    <n v="1.1111111111111112E-2"/>
    <n v="0"/>
    <n v="27"/>
    <m/>
    <n v="0"/>
  </r>
  <r>
    <n v="1043397807"/>
    <x v="513"/>
    <x v="2"/>
    <s v="43397807"/>
    <d v="2023-02-08T00:00:00"/>
    <d v="2025-02-08T00:00:00"/>
    <d v="2026-02-08T00:00:00"/>
    <s v="ESTACIONAMIENTOS SEDE CENTRAL"/>
    <x v="0"/>
    <d v="2025-12-31T00:00:00"/>
    <s v="EMPLEADOS"/>
    <n v="2003030200"/>
    <x v="6"/>
    <x v="4"/>
    <x v="7"/>
    <x v="57"/>
    <s v="TECNICO ELECTRONICO"/>
    <m/>
    <n v="0"/>
    <n v="25.916700000000006"/>
    <n v="25.916700000000006"/>
    <n v="26"/>
    <s v="-"/>
    <s v="DEBE GOZAR EN EL AÑO UN TOTAL DE 26 DÍAS ANTES DEL 31/12/2026"/>
    <n v="0"/>
    <n v="0"/>
    <n v="0"/>
    <n v="0"/>
    <n v="14"/>
    <n v="1"/>
    <n v="0"/>
    <n v="0"/>
    <n v="0"/>
    <n v="0"/>
    <n v="0"/>
    <n v="15"/>
    <n v="30"/>
    <n v="30"/>
    <n v="1.1538461538461537"/>
    <n v="1.1538461538461537E-2"/>
    <n v="0"/>
    <n v="26"/>
    <m/>
    <n v="0"/>
  </r>
  <r>
    <n v="1043416393"/>
    <x v="514"/>
    <x v="1"/>
    <s v="43416393"/>
    <d v="2023-07-01T00:00:00"/>
    <d v="2025-07-01T00:00:00"/>
    <d v="2026-07-01T00:00:00"/>
    <s v="ESTACIONAMIENTOS ANCASH"/>
    <x v="14"/>
    <d v="2025-12-31T00:00:00"/>
    <s v="EMPLEADOS"/>
    <s v="PCES.20/03/0061/0006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3421111"/>
    <x v="515"/>
    <x v="1"/>
    <s v="43421111"/>
    <d v="2010-01-02T00:00:00"/>
    <d v="2025-01-02T00:00:00"/>
    <d v="2026-01-02T00:00:00"/>
    <s v="ESTACIONAMIENTOS LIMA"/>
    <x v="0"/>
    <d v="2025-12-31T00:00:00"/>
    <s v="EMPLEADOS"/>
    <s v="PCES.20/01/0001"/>
    <x v="2"/>
    <x v="7"/>
    <x v="29"/>
    <x v="52"/>
    <s v="SUPERVISOR OPERATIVO"/>
    <m/>
    <n v="0"/>
    <n v="10.916699999999992"/>
    <n v="10.916699999999992"/>
    <n v="11"/>
    <s v="-"/>
    <s v="DEBE GOZAR EN EL AÑO UN TOTAL DE 11 DÍAS ANTES DEL 31/12/2026"/>
    <n v="0"/>
    <n v="7"/>
    <n v="0"/>
    <n v="0"/>
    <n v="7"/>
    <n v="0"/>
    <n v="0"/>
    <n v="0"/>
    <n v="0"/>
    <n v="0"/>
    <n v="15"/>
    <n v="0"/>
    <n v="29"/>
    <n v="29"/>
    <n v="2.6363636363636362"/>
    <n v="2.6363636363636363E-2"/>
    <n v="7"/>
    <n v="11"/>
    <m/>
    <n v="0"/>
  </r>
  <r>
    <n v="1043425216"/>
    <x v="516"/>
    <x v="0"/>
    <s v="43425216"/>
    <d v="2024-04-17T00:00:00"/>
    <d v="2025-04-17T00:00:00"/>
    <d v="2026-04-17T00:00:00"/>
    <s v="ESTACIONAMIENTOS LIMA"/>
    <x v="0"/>
    <d v="2025-12-31T00:00:00"/>
    <s v="EMPLEADOS"/>
    <s v="PCES.20/03/0024"/>
    <x v="0"/>
    <x v="6"/>
    <x v="10"/>
    <x v="13"/>
    <s v="ANFITRION(A)"/>
    <m/>
    <n v="8"/>
    <n v="21.166699999999999"/>
    <n v="29.166699999999999"/>
    <n v="30"/>
    <s v="DEBE GOZAR 8 DÍAS ANTES DEL 16/04/2026"/>
    <s v="DEBE GOZAR EN EL AÑO UN TOTAL DE 30 DÍAS ANTES DEL 31/12/2026"/>
    <n v="0"/>
    <n v="0"/>
    <n v="3"/>
    <n v="18"/>
    <n v="6"/>
    <n v="0"/>
    <n v="0"/>
    <n v="0"/>
    <n v="0"/>
    <n v="0"/>
    <n v="0"/>
    <n v="0"/>
    <n v="27"/>
    <n v="27"/>
    <n v="0.9"/>
    <n v="9.0000000000000011E-3"/>
    <n v="21"/>
    <n v="27"/>
    <m/>
    <n v="3"/>
  </r>
  <r>
    <n v="1043428334"/>
    <x v="517"/>
    <x v="2"/>
    <s v="43428334"/>
    <d v="2024-03-01T00:00:00"/>
    <d v="2025-03-01T00:00:00"/>
    <d v="2026-03-01T00:00:00"/>
    <s v="ESTACIONAMIENTOS SEDE CENTRAL"/>
    <x v="0"/>
    <d v="2025-12-31T00:00:00"/>
    <s v="EMPLEADOS"/>
    <n v="2001030600"/>
    <x v="6"/>
    <x v="11"/>
    <x v="23"/>
    <x v="36"/>
    <s v="COORDINADOR DE DESARROLLO TI"/>
    <m/>
    <n v="0"/>
    <n v="19"/>
    <n v="19"/>
    <n v="19"/>
    <s v="-"/>
    <s v="DEBE GOZAR EN EL AÑO UN TOTAL DE 19 DÍAS ANTES DEL 31/12/2026"/>
    <n v="0"/>
    <n v="3"/>
    <n v="0"/>
    <n v="0"/>
    <n v="0"/>
    <n v="0"/>
    <n v="0"/>
    <n v="0"/>
    <n v="0"/>
    <n v="0"/>
    <n v="0"/>
    <n v="0"/>
    <n v="3"/>
    <n v="3"/>
    <n v="0.15789473684210525"/>
    <n v="1.5789473684210526E-3"/>
    <n v="3"/>
    <n v="3"/>
    <m/>
    <n v="16"/>
  </r>
  <r>
    <n v="1043456454"/>
    <x v="518"/>
    <x v="0"/>
    <s v="43456454"/>
    <d v="2018-01-08T00:00:00"/>
    <d v="2025-01-08T00:00:00"/>
    <d v="2026-01-08T00:00:00"/>
    <s v="ESTACIONAMIENTOS LIMA"/>
    <x v="0"/>
    <d v="2025-12-31T00:00:00"/>
    <s v="EMPLEADOS"/>
    <s v="PCES.20/03/0013/0006"/>
    <x v="0"/>
    <x v="0"/>
    <x v="6"/>
    <x v="108"/>
    <s v="ANFITRION(A)"/>
    <m/>
    <n v="0"/>
    <n v="29.416699999999992"/>
    <n v="29.416699999999992"/>
    <n v="30"/>
    <s v="-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3458176"/>
    <x v="519"/>
    <x v="0"/>
    <s v="43458176"/>
    <d v="2023-02-01T00:00:00"/>
    <d v="2025-02-01T00:00:00"/>
    <d v="2026-02-01T00:00:00"/>
    <s v="ESTACIONAMIENTOS LIMA"/>
    <x v="0"/>
    <d v="2025-12-31T00:00:00"/>
    <s v="EMPLEADOS"/>
    <s v="PCES.20/03/0031/0001"/>
    <x v="0"/>
    <x v="2"/>
    <x v="13"/>
    <x v="18"/>
    <s v="ANFITRION(A)"/>
    <m/>
    <n v="0"/>
    <n v="27.5"/>
    <n v="27.5"/>
    <n v="28"/>
    <s v="-"/>
    <s v="DEBE GOZAR EN EL AÑO UN TOTAL DE 28 DÍAS ANTES DEL 31/12/2026"/>
    <n v="0"/>
    <n v="0"/>
    <n v="0"/>
    <n v="15"/>
    <n v="0"/>
    <n v="0"/>
    <n v="0"/>
    <n v="0"/>
    <n v="15"/>
    <n v="0"/>
    <n v="0"/>
    <n v="0"/>
    <n v="30"/>
    <n v="30"/>
    <n v="1.0714285714285714"/>
    <n v="1.0714285714285714E-2"/>
    <n v="15"/>
    <n v="28"/>
    <m/>
    <n v="0"/>
  </r>
  <r>
    <n v="1043470588"/>
    <x v="520"/>
    <x v="0"/>
    <s v="43470588"/>
    <d v="2025-11-13T00:00:00"/>
    <d v="2025-11-13T00:00:00"/>
    <d v="2026-11-13T00:00:00"/>
    <s v="ESTACIONAMIENTOS LIMA"/>
    <x v="1"/>
    <d v="2025-12-31T00:00:00"/>
    <s v="EMPLEADOS"/>
    <s v="PCES.20/03/0031/0002"/>
    <x v="0"/>
    <x v="3"/>
    <x v="4"/>
    <x v="5"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43497847"/>
    <x v="521"/>
    <x v="0"/>
    <s v="43497847"/>
    <d v="2023-07-01T00:00:00"/>
    <d v="2025-07-01T00:00:00"/>
    <d v="2026-07-01T00:00:00"/>
    <s v="ESTACIONAMIENTOS CHICLAYO"/>
    <x v="0"/>
    <d v="2025-12-31T00:00:00"/>
    <s v="EMPLEADOS"/>
    <s v="PCES.20/03/0051/0003"/>
    <x v="0"/>
    <x v="1"/>
    <x v="40"/>
    <x v="112"/>
    <s v="ANFITRION(A)"/>
    <m/>
    <n v="15"/>
    <n v="15"/>
    <n v="30"/>
    <n v="30"/>
    <s v="DEBE GOZAR 15 DÍAS ANTES DEL 30/06/2026"/>
    <s v="DEBE GOZAR EN EL AÑO UN TOTAL DE 30 DÍAS ANTES DEL 31/12/2026"/>
    <n v="0"/>
    <n v="15"/>
    <n v="0"/>
    <n v="0"/>
    <n v="0"/>
    <n v="0"/>
    <n v="15"/>
    <n v="0"/>
    <n v="0"/>
    <n v="0"/>
    <n v="0"/>
    <n v="0"/>
    <n v="30"/>
    <n v="30"/>
    <n v="1"/>
    <n v="0.01"/>
    <n v="15"/>
    <n v="30"/>
    <m/>
    <n v="0"/>
  </r>
  <r>
    <n v="1043535124"/>
    <x v="522"/>
    <x v="0"/>
    <s v="43535124"/>
    <d v="2025-10-21T00:00:00"/>
    <d v="2025-10-21T00:00:00"/>
    <d v="2026-10-21T00:00:00"/>
    <s v="ESTACIONAMIENTOS LIMA"/>
    <x v="13"/>
    <d v="2025-12-31T00:00:00"/>
    <s v="EMPLEADOS"/>
    <s v="PCES.20/03/0052/0048"/>
    <x v="0"/>
    <x v="3"/>
    <x v="4"/>
    <x v="5"/>
    <m/>
    <m/>
    <n v="0"/>
    <n v="5.8333000000000004"/>
    <n v="5.8333000000000004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0788619"/>
    <x v="523"/>
    <x v="2"/>
    <s v="70788619"/>
    <d v="2019-09-02T00:00:00"/>
    <d v="2025-09-02T00:00:00"/>
    <d v="2026-09-02T00:00:00"/>
    <s v="ESTACIONAMIENTOS SEDE CENTRAL"/>
    <x v="42"/>
    <d v="2025-12-31T00:00:00"/>
    <s v="EMPLEADOS"/>
    <n v="2002010100"/>
    <x v="5"/>
    <x v="3"/>
    <x v="4"/>
    <x v="5"/>
    <m/>
    <m/>
    <n v="15"/>
    <n v="9.9166999999999916"/>
    <n v="24.916699999999992"/>
    <n v="25"/>
    <s v="DEBE GOZAR 15 DÍAS ANTES DEL 01/09/2026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43552250"/>
    <x v="524"/>
    <x v="1"/>
    <s v="43552250"/>
    <d v="2020-09-08T00:00:00"/>
    <d v="2025-09-08T00:00:00"/>
    <d v="2026-09-08T00:00:00"/>
    <s v="ESTACIONAMIENTOS LIMA"/>
    <x v="0"/>
    <d v="2025-12-31T00:00:00"/>
    <s v="EMPLEADOS"/>
    <s v="PCES.20/03/0021"/>
    <x v="0"/>
    <x v="5"/>
    <x v="17"/>
    <x v="25"/>
    <s v="SUPERVISOR OPERATIVO"/>
    <m/>
    <n v="20"/>
    <n v="9.4166999999999916"/>
    <n v="29.416699999999992"/>
    <n v="30"/>
    <s v="DEBE GOZAR 20 DÍAS ANTES DEL 07/09/2026"/>
    <s v="DEBE GOZAR EN EL AÑO UN TOTAL DE 30 DÍAS ANTES DEL 31/12/2026"/>
    <n v="0"/>
    <n v="0"/>
    <n v="0"/>
    <n v="0"/>
    <n v="0"/>
    <n v="0"/>
    <n v="15"/>
    <n v="0"/>
    <n v="15"/>
    <n v="0"/>
    <n v="0"/>
    <n v="0"/>
    <n v="30"/>
    <n v="30"/>
    <n v="1"/>
    <n v="0.01"/>
    <n v="0"/>
    <n v="30"/>
    <m/>
    <n v="0"/>
  </r>
  <r>
    <n v="1043555461"/>
    <x v="525"/>
    <x v="0"/>
    <s v="43555461"/>
    <d v="2024-01-08T00:00:00"/>
    <d v="2025-01-08T00:00:00"/>
    <d v="2026-01-08T00:00:00"/>
    <s v="ESTACIONAMIENTOS PIURA"/>
    <x v="0"/>
    <d v="2025-12-31T00:00:00"/>
    <s v="EMPLEADOS"/>
    <s v="PCES.20/03/0052/0025"/>
    <x v="0"/>
    <x v="1"/>
    <x v="42"/>
    <x v="199"/>
    <s v="ANFITRION(A)"/>
    <m/>
    <n v="0"/>
    <n v="29.416699999999999"/>
    <n v="29.416699999999999"/>
    <n v="30"/>
    <s v="-"/>
    <s v="DEBE GOZAR EN EL AÑO UN TOTAL DE 30 DÍAS ANTES DEL 31/12/2026"/>
    <n v="0"/>
    <n v="0"/>
    <n v="0"/>
    <n v="19"/>
    <n v="11"/>
    <n v="0"/>
    <n v="0"/>
    <n v="0"/>
    <n v="0"/>
    <n v="0"/>
    <n v="0"/>
    <n v="0"/>
    <n v="30"/>
    <n v="30"/>
    <n v="1"/>
    <n v="0.01"/>
    <n v="19"/>
    <n v="30"/>
    <m/>
    <n v="0"/>
  </r>
  <r>
    <n v="1043555777"/>
    <x v="526"/>
    <x v="0"/>
    <s v="43555777"/>
    <d v="2015-01-28T00:00:00"/>
    <d v="2025-01-28T00:00:00"/>
    <d v="2026-01-28T00:00:00"/>
    <s v="ESTACIONAMIENTOS LIMA"/>
    <x v="0"/>
    <d v="2025-12-31T00:00:00"/>
    <s v="EMPLEADOS"/>
    <s v="PCES.20/03/0012/0005"/>
    <x v="0"/>
    <x v="0"/>
    <x v="6"/>
    <x v="11"/>
    <s v="ANFITRION(A)"/>
    <m/>
    <n v="2"/>
    <n v="27.75"/>
    <n v="29.75"/>
    <n v="30"/>
    <s v="DEBE GOZAR 2 DÍAS ANTES DEL 27/01/2026"/>
    <s v="DEBE GOZAR EN EL AÑO UN TOTAL DE 30 DÍAS ANTES DEL 31/12/2026"/>
    <n v="7"/>
    <n v="0"/>
    <n v="0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</r>
  <r>
    <n v="1043562194"/>
    <x v="527"/>
    <x v="0"/>
    <s v="43562194"/>
    <d v="2025-08-12T00:00:00"/>
    <d v="2025-08-12T00:00:00"/>
    <d v="2026-08-12T00:00:00"/>
    <s v="ESTACIONAMIENTOS LIMA"/>
    <x v="43"/>
    <d v="2025-12-31T00:00:00"/>
    <s v="EMPLEADOS"/>
    <s v="PCES.20/03/0013/0012"/>
    <x v="0"/>
    <x v="3"/>
    <x v="4"/>
    <x v="5"/>
    <m/>
    <m/>
    <n v="0"/>
    <n v="11.583299999999999"/>
    <n v="11.583299999999999"/>
    <n v="12"/>
    <s v="-"/>
    <s v="DEBE GOZAR EN EL AÑO UN TOTAL DE 12 DÍAS ANTES DEL 31/12/2026"/>
    <n v="0"/>
    <n v="0"/>
    <n v="12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43573148"/>
    <x v="528"/>
    <x v="0"/>
    <s v="43573148"/>
    <d v="2012-10-12T00:00:00"/>
    <d v="2025-10-12T00:00:00"/>
    <d v="2026-10-12T00:00:00"/>
    <s v="ESTACIONAMIENTOS LIMA"/>
    <x v="0"/>
    <d v="2025-12-31T00:00:00"/>
    <s v="EMPLEADOS"/>
    <s v="PCES.20/03/0012/0006"/>
    <x v="0"/>
    <x v="0"/>
    <x v="6"/>
    <x v="7"/>
    <s v="ANFITRION(A)"/>
    <m/>
    <n v="23"/>
    <n v="6.5833000000000084"/>
    <n v="29.583300000000008"/>
    <n v="30"/>
    <s v="DEBE GOZAR 23 DÍAS ANTES DEL 11/10/2026"/>
    <s v="DEBE GOZAR EN EL AÑO UN TOTAL DE 30 DÍAS ANTES DEL 31/12/2026"/>
    <n v="0"/>
    <n v="0"/>
    <n v="14"/>
    <n v="15"/>
    <n v="0"/>
    <n v="0"/>
    <n v="0"/>
    <n v="0"/>
    <n v="0"/>
    <n v="0"/>
    <n v="0"/>
    <n v="0"/>
    <n v="29"/>
    <n v="29"/>
    <n v="0.96666666666666667"/>
    <n v="9.6666666666666672E-3"/>
    <n v="29"/>
    <n v="29"/>
    <m/>
    <n v="1"/>
  </r>
  <r>
    <n v="1043589977"/>
    <x v="529"/>
    <x v="0"/>
    <s v="43589977"/>
    <d v="2012-05-01T00:00:00"/>
    <d v="2025-05-01T00:00:00"/>
    <d v="2026-05-01T00:00:00"/>
    <s v="ESTACIONAMIENTOS LIMA"/>
    <x v="0"/>
    <d v="2025-12-31T00:00:00"/>
    <s v="EMPLEADOS"/>
    <s v="PCES.20/03/0038"/>
    <x v="0"/>
    <x v="5"/>
    <x v="9"/>
    <x v="200"/>
    <s v="ANFITRION(A)"/>
    <m/>
    <n v="0"/>
    <n v="2"/>
    <n v="2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43590377"/>
    <x v="530"/>
    <x v="0"/>
    <s v="43590377"/>
    <d v="2025-11-07T00:00:00"/>
    <d v="2025-11-07T00:00:00"/>
    <d v="2026-11-07T00:00:00"/>
    <s v="ESTACIONAMIENTOS LIMA"/>
    <x v="44"/>
    <d v="2025-12-31T00:00:00"/>
    <s v="EMPLEADOS"/>
    <s v="PCES.20/03/0046/0019"/>
    <x v="0"/>
    <x v="3"/>
    <x v="4"/>
    <x v="5"/>
    <m/>
    <m/>
    <n v="0"/>
    <n v="4.5"/>
    <n v="4.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43626860"/>
    <x v="531"/>
    <x v="2"/>
    <s v="43626860"/>
    <d v="2011-06-01T00:00:00"/>
    <d v="2025-06-01T00:00:00"/>
    <d v="2026-06-01T00:00:00"/>
    <s v="ESTACIONAMIENTOS LIMA"/>
    <x v="0"/>
    <d v="2025-12-31T00:00:00"/>
    <s v="EMPLEADOS"/>
    <s v="PCES.20/03/0044"/>
    <x v="0"/>
    <x v="5"/>
    <x v="28"/>
    <x v="50"/>
    <s v="ADMINISTRADOR DE NEGOCIO"/>
    <m/>
    <n v="12"/>
    <n v="17.5"/>
    <n v="29.5"/>
    <n v="30"/>
    <s v="DEBE GOZAR 12 DÍAS ANTES DEL 31/05/2026"/>
    <s v="DEBE GOZAR EN EL AÑO UN TOTAL DE 30 DÍAS ANTES DEL 31/12/2026"/>
    <n v="0"/>
    <n v="0"/>
    <n v="7"/>
    <n v="2"/>
    <n v="15"/>
    <n v="0"/>
    <n v="0"/>
    <n v="0"/>
    <n v="2"/>
    <n v="6"/>
    <n v="0"/>
    <n v="0"/>
    <n v="32"/>
    <n v="32"/>
    <n v="1.0666666666666667"/>
    <n v="1.0666666666666666E-2"/>
    <n v="9"/>
    <n v="30"/>
    <m/>
    <n v="0"/>
  </r>
  <r>
    <n v="1043633516"/>
    <x v="532"/>
    <x v="0"/>
    <s v="43633516"/>
    <d v="2025-10-16T00:00:00"/>
    <d v="2025-10-16T00:00:00"/>
    <d v="2026-10-16T00:00:00"/>
    <s v="ESTACIONAMIENTOS LIMA"/>
    <x v="1"/>
    <d v="2025-12-31T00:00:00"/>
    <s v="EMPLEADOS"/>
    <s v="PCES.20/02/0014"/>
    <x v="2"/>
    <x v="3"/>
    <x v="4"/>
    <x v="5"/>
    <m/>
    <m/>
    <n v="0"/>
    <n v="6.25"/>
    <n v="6.2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43652698"/>
    <x v="533"/>
    <x v="1"/>
    <s v="43652698"/>
    <d v="2025-03-01T00:00:00"/>
    <d v="2025-03-01T00:00:00"/>
    <d v="2026-03-01T00:00:00"/>
    <s v="ESTACIONAMIENTOS LIMA"/>
    <x v="0"/>
    <d v="2025-12-31T00:00:00"/>
    <s v="EMPLEADOS"/>
    <s v="PCES.20/03/0010/0001"/>
    <x v="0"/>
    <x v="0"/>
    <x v="6"/>
    <x v="201"/>
    <s v="SUPERVISOR OPERATIVO"/>
    <m/>
    <n v="0"/>
    <n v="19"/>
    <n v="19"/>
    <n v="19"/>
    <s v="-"/>
    <s v="DEBE GOZAR EN EL AÑO UN TOTAL DE 19 DÍAS ANTES DEL 31/12/2026"/>
    <n v="0"/>
    <n v="0"/>
    <n v="0"/>
    <n v="8"/>
    <n v="0"/>
    <n v="0"/>
    <n v="0"/>
    <n v="0"/>
    <n v="0"/>
    <n v="0"/>
    <n v="0"/>
    <n v="0"/>
    <n v="8"/>
    <n v="8"/>
    <n v="0.42105263157894735"/>
    <n v="4.2105263157894736E-3"/>
    <n v="8"/>
    <n v="8"/>
    <m/>
    <n v="11"/>
  </r>
  <r>
    <n v="1043655022"/>
    <x v="534"/>
    <x v="1"/>
    <s v="43655022"/>
    <d v="2024-10-16T00:00:00"/>
    <d v="2025-10-16T00:00:00"/>
    <d v="2026-10-16T00:00:00"/>
    <s v="ESTACIONAMIENTOS LIMA"/>
    <x v="0"/>
    <d v="2025-12-31T00:00:00"/>
    <s v="EMPLEADOS"/>
    <s v="PCES.20/03/0024"/>
    <x v="0"/>
    <x v="6"/>
    <x v="10"/>
    <x v="13"/>
    <s v="SUPERVISOR OPERATIVO"/>
    <m/>
    <n v="10"/>
    <n v="11.25"/>
    <n v="21.25"/>
    <n v="22"/>
    <s v="DEBE GOZAR 10 DÍAS ANTES DEL 15/10/2026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43657273"/>
    <x v="535"/>
    <x v="0"/>
    <s v="43657273"/>
    <d v="2025-04-01T00:00:00"/>
    <d v="2025-04-01T00:00:00"/>
    <d v="2026-04-01T00:00:00"/>
    <s v="ESTACIONAMIENTOS LIMA"/>
    <x v="0"/>
    <d v="2025-12-31T00:00:00"/>
    <s v="EMPLEADOS"/>
    <s v="PCES.20/03/0052/0026"/>
    <x v="0"/>
    <x v="1"/>
    <x v="5"/>
    <x v="138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43672544"/>
    <x v="536"/>
    <x v="1"/>
    <s v="43672544"/>
    <d v="2017-05-05T00:00:00"/>
    <d v="2025-05-05T00:00:00"/>
    <d v="2026-05-05T00:00:00"/>
    <s v="ESTACIONAMIENTOS LIMA"/>
    <x v="0"/>
    <d v="2025-12-31T00:00:00"/>
    <s v="EMPLEADOS"/>
    <s v="PCES.20/03/0021"/>
    <x v="0"/>
    <x v="5"/>
    <x v="17"/>
    <x v="25"/>
    <s v="SUPERVISOR OPERATIVO"/>
    <m/>
    <n v="6"/>
    <n v="19.666699999999992"/>
    <n v="25.666699999999992"/>
    <n v="26"/>
    <s v="DEBE GOZAR 6 DÍAS ANTES DEL 04/05/2026"/>
    <s v="DEBE GOZAR EN EL AÑO UN TOTAL DE 26 DÍAS ANTES DEL 31/12/2026"/>
    <n v="0"/>
    <n v="15"/>
    <n v="0"/>
    <n v="0"/>
    <n v="0"/>
    <n v="0"/>
    <n v="0"/>
    <n v="11"/>
    <n v="0"/>
    <n v="0"/>
    <n v="0"/>
    <n v="0"/>
    <n v="26"/>
    <n v="26"/>
    <n v="1"/>
    <n v="0.01"/>
    <n v="15"/>
    <n v="26"/>
    <m/>
    <n v="0"/>
  </r>
  <r>
    <n v="1043675496"/>
    <x v="537"/>
    <x v="0"/>
    <s v="43675496"/>
    <d v="2025-09-02T00:00:00"/>
    <d v="2025-09-02T00:00:00"/>
    <d v="2026-09-02T00:00:00"/>
    <s v="ESTACIONAMIENTOS LIMA"/>
    <x v="0"/>
    <d v="2025-12-31T00:00:00"/>
    <s v="EMPLEADOS"/>
    <s v="PCES.20/03/0011/0005"/>
    <x v="0"/>
    <x v="0"/>
    <x v="3"/>
    <x v="4"/>
    <s v="ANFITRION(A)"/>
    <m/>
    <n v="0"/>
    <n v="9.9167000000000005"/>
    <n v="9.916700000000000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43675715"/>
    <x v="538"/>
    <x v="2"/>
    <s v="43675715"/>
    <d v="2024-02-12T00:00:00"/>
    <d v="2025-02-12T00:00:00"/>
    <d v="2026-02-12T00:00:00"/>
    <s v="ESTACIONAMIENTOS LIMA"/>
    <x v="0"/>
    <d v="2025-12-31T00:00:00"/>
    <s v="EMPLEADOS"/>
    <s v="PCES.20/03/0055/0004"/>
    <x v="0"/>
    <x v="0"/>
    <x v="30"/>
    <x v="202"/>
    <s v="ADMINISTRADOR JUNIOR"/>
    <m/>
    <n v="3"/>
    <n v="49.583300000000001"/>
    <n v="52.583300000000001"/>
    <n v="53"/>
    <s v="DEBE GOZAR 3 DÍAS ANTES DEL 11/02/2026"/>
    <s v="DEBE GOZAR EN EL AÑO UN TOTAL DE 53 DÍAS ANTES DEL 31/12/2026"/>
    <n v="0"/>
    <n v="12"/>
    <n v="0"/>
    <n v="0"/>
    <n v="0"/>
    <n v="0"/>
    <n v="0"/>
    <n v="0"/>
    <n v="0"/>
    <n v="0"/>
    <n v="0"/>
    <n v="0"/>
    <n v="12"/>
    <n v="12"/>
    <n v="0.22641509433962265"/>
    <n v="2.2641509433962265E-3"/>
    <n v="12"/>
    <n v="12"/>
    <m/>
    <n v="41"/>
  </r>
  <r>
    <n v="1043676915"/>
    <x v="539"/>
    <x v="0"/>
    <s v="43676915"/>
    <d v="2025-05-15T00:00:00"/>
    <d v="2025-05-15T00:00:00"/>
    <d v="2026-05-15T00:00:00"/>
    <s v="ESTACIONAMIENTOS LIMA"/>
    <x v="45"/>
    <d v="2025-12-31T00:00:00"/>
    <s v="EMPLEADOS"/>
    <s v="PCES.20/03/0061/0002"/>
    <x v="0"/>
    <x v="3"/>
    <x v="4"/>
    <x v="5"/>
    <m/>
    <m/>
    <n v="0"/>
    <n v="18.833300000000001"/>
    <n v="18.833300000000001"/>
    <n v="19"/>
    <s v="-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43683524"/>
    <x v="540"/>
    <x v="0"/>
    <s v="43683524"/>
    <d v="2023-07-01T00:00:00"/>
    <d v="2025-07-01T00:00:00"/>
    <d v="2026-07-01T00:00:00"/>
    <s v="ESTACIONAMIENTOS PIURA"/>
    <x v="0"/>
    <d v="2025-12-31T00:00:00"/>
    <s v="EMPLEADOS"/>
    <s v="PCES.20/03/0051/0011"/>
    <x v="0"/>
    <x v="1"/>
    <x v="48"/>
    <x v="148"/>
    <s v="ANFITRION(A)"/>
    <m/>
    <n v="0"/>
    <n v="15"/>
    <n v="15"/>
    <n v="15"/>
    <s v="-"/>
    <s v="DEBE GOZAR EN EL AÑO UN TOTAL DE 15 DÍAS ANTES DEL 31/12/2026"/>
    <n v="0"/>
    <n v="0"/>
    <n v="0"/>
    <n v="9"/>
    <n v="6"/>
    <n v="0"/>
    <n v="0"/>
    <n v="0"/>
    <n v="0"/>
    <n v="0"/>
    <n v="0"/>
    <n v="0"/>
    <n v="15"/>
    <n v="15"/>
    <n v="1"/>
    <n v="0.01"/>
    <n v="9"/>
    <n v="15"/>
    <m/>
    <n v="0"/>
  </r>
  <r>
    <n v="1043703855"/>
    <x v="541"/>
    <x v="0"/>
    <s v="43703855"/>
    <d v="2022-02-01T00:00:00"/>
    <d v="2025-02-01T00:00:00"/>
    <d v="2026-02-01T00:00:00"/>
    <s v="ESTACIONAMIENTOS LIMA"/>
    <x v="0"/>
    <d v="2025-12-31T00:00:00"/>
    <s v="EMPLEADOS"/>
    <s v="PCES.20/03/0019"/>
    <x v="0"/>
    <x v="5"/>
    <x v="9"/>
    <x v="75"/>
    <s v="ANFITRION(A)"/>
    <m/>
    <n v="0"/>
    <n v="9.5"/>
    <n v="9.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43710410"/>
    <x v="542"/>
    <x v="2"/>
    <s v="43710410"/>
    <d v="2021-10-20T00:00:00"/>
    <d v="2025-10-20T00:00:00"/>
    <d v="2026-10-20T00:00:00"/>
    <s v="ESTACIONAMIENTOS LIMA"/>
    <x v="0"/>
    <d v="2025-12-31T00:00:00"/>
    <s v="EMPLEADOS"/>
    <s v="PCES.20/03/0007"/>
    <x v="0"/>
    <x v="6"/>
    <x v="10"/>
    <x v="13"/>
    <s v="ADMINISTRADOR DE NEGOCIO"/>
    <m/>
    <n v="23"/>
    <n v="5.9167000000000058"/>
    <n v="28.916700000000006"/>
    <n v="29"/>
    <s v="DEBE GOZAR 23 DÍAS ANTES DEL 19/10/2026"/>
    <s v="DEBE GOZAR EN EL AÑO UN TOTAL DE 29 DÍAS ANTES DEL 31/12/2026"/>
    <n v="0"/>
    <n v="0"/>
    <n v="0"/>
    <n v="11"/>
    <n v="0"/>
    <n v="0"/>
    <n v="0"/>
    <n v="19"/>
    <n v="0"/>
    <n v="0"/>
    <n v="0"/>
    <n v="0"/>
    <n v="30"/>
    <n v="30"/>
    <n v="1.0344827586206897"/>
    <n v="1.0344827586206896E-2"/>
    <n v="11"/>
    <n v="29"/>
    <m/>
    <n v="0"/>
  </r>
  <r>
    <n v="1043739768"/>
    <x v="543"/>
    <x v="0"/>
    <s v="43739768"/>
    <d v="2025-08-14T00:00:00"/>
    <d v="2025-08-14T00:00:00"/>
    <d v="2026-08-14T00:00:00"/>
    <s v="ESTACIONAMIENTOS JUNIN"/>
    <x v="0"/>
    <d v="2025-12-31T00:00:00"/>
    <s v="EMPLEADOS"/>
    <s v="PCES.20/03/0046/0011"/>
    <x v="0"/>
    <x v="1"/>
    <x v="43"/>
    <x v="155"/>
    <s v="ANFITRION(A)"/>
    <m/>
    <n v="0"/>
    <n v="11.416700000000001"/>
    <n v="11.416700000000001"/>
    <n v="12"/>
    <s v="-"/>
    <s v="DEBE GOZAR EN EL AÑO UN TOTAL DE 12 DÍAS ANTES DEL 31/12/2026"/>
    <n v="0"/>
    <n v="0"/>
    <n v="5"/>
    <n v="7"/>
    <n v="0"/>
    <n v="0"/>
    <n v="0"/>
    <n v="0"/>
    <n v="0"/>
    <n v="0"/>
    <n v="0"/>
    <n v="0"/>
    <n v="12"/>
    <n v="12"/>
    <n v="1"/>
    <n v="0.01"/>
    <n v="12"/>
    <n v="12"/>
    <m/>
    <n v="0"/>
  </r>
  <r>
    <n v="1043770625"/>
    <x v="544"/>
    <x v="0"/>
    <s v="43770625"/>
    <d v="2023-07-01T00:00:00"/>
    <d v="2025-07-01T00:00:00"/>
    <d v="2026-07-01T00:00:00"/>
    <s v="ESTACIONAMIENTOS LIMA"/>
    <x v="1"/>
    <d v="2025-12-31T00:00:00"/>
    <s v="EMPLEADOS"/>
    <s v="PCES.20/03/0051/0006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3772556"/>
    <x v="545"/>
    <x v="0"/>
    <s v="43772556"/>
    <d v="2025-09-04T00:00:00"/>
    <d v="2025-09-04T00:00:00"/>
    <d v="2026-09-04T00:00:00"/>
    <s v="ESTACIONAMIENTOS PIURA"/>
    <x v="0"/>
    <d v="2025-12-31T00:00:00"/>
    <s v="EMPLEADOS"/>
    <s v="PCES.20/03/0051/0011"/>
    <x v="0"/>
    <x v="1"/>
    <x v="48"/>
    <x v="148"/>
    <s v="ANFITRION(A)"/>
    <m/>
    <n v="0"/>
    <n v="9.75"/>
    <n v="9.7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43778501"/>
    <x v="546"/>
    <x v="0"/>
    <s v="43778501"/>
    <d v="2012-07-06T00:00:00"/>
    <d v="2025-07-06T00:00:00"/>
    <d v="2026-07-06T00:00:00"/>
    <s v="ESTACIONAMIENTOS LIMA"/>
    <x v="0"/>
    <d v="2025-12-31T00:00:00"/>
    <s v="EMPLEADOS"/>
    <s v="PCES.20/03/0024"/>
    <x v="0"/>
    <x v="6"/>
    <x v="10"/>
    <x v="13"/>
    <s v="OPERADOR CCTV"/>
    <m/>
    <n v="14"/>
    <n v="14.583300000000008"/>
    <n v="28.583300000000008"/>
    <n v="29"/>
    <s v="DEBE GOZAR 14 DÍAS ANTES DEL 05/07/2026"/>
    <s v="DEBE GOZAR EN EL AÑO UN TOTAL DE 29 DÍAS ANTES DEL 31/12/2026"/>
    <n v="0"/>
    <n v="15"/>
    <n v="0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</r>
  <r>
    <n v="1043802366"/>
    <x v="547"/>
    <x v="0"/>
    <s v="43802366"/>
    <d v="2024-05-01T00:00:00"/>
    <d v="2025-05-01T00:00:00"/>
    <d v="2026-05-01T00:00:00"/>
    <s v="ESTACIONAMIENTOS LIMA"/>
    <x v="0"/>
    <d v="2025-12-31T00:00:00"/>
    <s v="EMPLEADOS"/>
    <s v="PCES.20/03/0031/0001"/>
    <x v="0"/>
    <x v="2"/>
    <x v="13"/>
    <x v="18"/>
    <s v="ANFITRION(A)"/>
    <m/>
    <n v="0"/>
    <n v="20"/>
    <n v="20"/>
    <n v="20"/>
    <s v="-"/>
    <s v="DEBE GOZAR EN EL AÑO UN TOTAL DE 20 DÍAS ANTES DEL 31/12/2026"/>
    <n v="0"/>
    <n v="0"/>
    <n v="0"/>
    <n v="0"/>
    <n v="30"/>
    <n v="0"/>
    <n v="0"/>
    <n v="0"/>
    <n v="0"/>
    <n v="0"/>
    <n v="0"/>
    <n v="0"/>
    <n v="30"/>
    <n v="30"/>
    <n v="1.5"/>
    <n v="1.4999999999999999E-2"/>
    <n v="0"/>
    <n v="20"/>
    <m/>
    <n v="0"/>
  </r>
  <r>
    <n v="1043807323"/>
    <x v="548"/>
    <x v="0"/>
    <s v="43807323"/>
    <d v="2021-07-15T00:00:00"/>
    <d v="2025-07-15T00:00:00"/>
    <d v="2026-07-15T00:00:00"/>
    <s v="ESTACIONAMIENTOS LIMA"/>
    <x v="0"/>
    <d v="2025-12-31T00:00:00"/>
    <s v="EMPLEADOS"/>
    <s v="PCES.20/03/0021"/>
    <x v="0"/>
    <x v="5"/>
    <x v="17"/>
    <x v="25"/>
    <s v="ANFITRION(A)"/>
    <m/>
    <n v="14"/>
    <n v="13.833300000000008"/>
    <n v="27.833300000000008"/>
    <n v="28"/>
    <s v="DEBE GOZAR 14 DÍAS ANTES DEL 14/07/2026"/>
    <s v="DEBE GOZAR EN EL AÑO UN TOTAL DE 28 DÍAS ANTES DEL 31/12/2026"/>
    <n v="0"/>
    <n v="0"/>
    <n v="0"/>
    <n v="0"/>
    <n v="0"/>
    <n v="14"/>
    <n v="0"/>
    <n v="14"/>
    <n v="0"/>
    <n v="0"/>
    <n v="0"/>
    <n v="0"/>
    <n v="28"/>
    <n v="28"/>
    <n v="1"/>
    <n v="0.01"/>
    <n v="0"/>
    <n v="28"/>
    <m/>
    <n v="0"/>
  </r>
  <r>
    <n v="1043832307"/>
    <x v="549"/>
    <x v="0"/>
    <s v="43832307"/>
    <d v="2025-02-26T00:00:00"/>
    <d v="2025-02-26T00:00:00"/>
    <d v="2026-02-26T00:00:00"/>
    <s v="ESTACIONAMIENTOS LIMA"/>
    <x v="46"/>
    <d v="2025-12-31T00:00:00"/>
    <s v="EMPLEADOS"/>
    <s v="PCES.20/03/0021"/>
    <x v="0"/>
    <x v="3"/>
    <x v="4"/>
    <x v="5"/>
    <m/>
    <m/>
    <n v="0"/>
    <n v="25.416699999999999"/>
    <n v="25.416699999999999"/>
    <n v="26"/>
    <s v="-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43847044"/>
    <x v="550"/>
    <x v="0"/>
    <s v="43847044"/>
    <d v="2016-04-15T00:00:00"/>
    <d v="2025-04-15T00:00:00"/>
    <d v="2026-04-15T00:00:00"/>
    <s v="ESTACIONAMIENTOS LIMA"/>
    <x v="0"/>
    <d v="2025-12-31T00:00:00"/>
    <s v="EMPLEADOS"/>
    <s v="PCES.20/03/0008"/>
    <x v="0"/>
    <x v="5"/>
    <x v="18"/>
    <x v="48"/>
    <s v="ANFITRION(A)"/>
    <m/>
    <n v="1"/>
    <n v="21.333300000000008"/>
    <n v="22.333300000000008"/>
    <n v="23"/>
    <s v="DEBE GOZAR 1 DÍAS ANTES DEL 14/04/2026"/>
    <s v="DEBE GOZAR EN EL AÑO UN TOTAL DE 23 DÍAS ANTES DEL 31/12/2026"/>
    <n v="0"/>
    <n v="23"/>
    <n v="0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43875877"/>
    <x v="551"/>
    <x v="0"/>
    <s v="43875877"/>
    <d v="2025-09-24T00:00:00"/>
    <d v="2025-09-24T00:00:00"/>
    <d v="2026-09-24T00:00:00"/>
    <s v="ESTACIONAMIENTOS LIMA"/>
    <x v="0"/>
    <d v="2025-12-31T00:00:00"/>
    <s v="EMPLEADOS"/>
    <s v="PCES.20/03/0011/0005"/>
    <x v="0"/>
    <x v="0"/>
    <x v="3"/>
    <x v="4"/>
    <s v="ANFITRION(A)"/>
    <m/>
    <n v="0"/>
    <n v="8.0832999999999995"/>
    <n v="8.083299999999999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</r>
  <r>
    <n v="1043888506"/>
    <x v="552"/>
    <x v="2"/>
    <s v="43888506"/>
    <d v="2014-08-18T00:00:00"/>
    <d v="2025-08-18T00:00:00"/>
    <d v="2026-08-18T00:00:00"/>
    <s v="ESTACIONAMIENTOS LIMA"/>
    <x v="0"/>
    <d v="2025-12-31T00:00:00"/>
    <s v="EMPLEADOS"/>
    <n v="2003010100"/>
    <x v="2"/>
    <x v="7"/>
    <x v="49"/>
    <x v="150"/>
    <s v="ADMINISTRADOR DE NEGOCIO"/>
    <m/>
    <n v="7"/>
    <n v="11.083300000000008"/>
    <n v="18.083300000000008"/>
    <n v="19"/>
    <s v="DEBE GOZAR 7 DÍAS ANTES DEL 17/08/2026"/>
    <s v="DEBE GOZAR EN EL AÑO UN TOTAL DE 19 DÍAS ANTES DEL 31/12/2026"/>
    <n v="0"/>
    <n v="0"/>
    <n v="7"/>
    <n v="0"/>
    <n v="0"/>
    <n v="0"/>
    <n v="2"/>
    <n v="5"/>
    <n v="0"/>
    <n v="8"/>
    <n v="0"/>
    <n v="0"/>
    <n v="22"/>
    <n v="22"/>
    <n v="1.1578947368421053"/>
    <n v="1.1578947368421053E-2"/>
    <n v="7"/>
    <n v="19"/>
    <m/>
    <n v="0"/>
  </r>
  <r>
    <n v="1043927799"/>
    <x v="553"/>
    <x v="0"/>
    <s v="43927799"/>
    <d v="2025-09-10T00:00:00"/>
    <d v="2025-09-10T00:00:00"/>
    <d v="2026-09-10T00:00:00"/>
    <s v="ESTACIONAMIENTOS LIMA"/>
    <x v="0"/>
    <d v="2025-12-31T00:00:00"/>
    <s v="EMPLEADOS"/>
    <s v="PCES.20/03/0021"/>
    <x v="0"/>
    <x v="5"/>
    <x v="17"/>
    <x v="25"/>
    <s v="ANFITRION(A)"/>
    <m/>
    <n v="0"/>
    <n v="9.25"/>
    <n v="9.25"/>
    <n v="10"/>
    <s v="-"/>
    <s v="DEBE GOZAR EN EL AÑO UN TOTAL DE 10 DÍAS ANTES DEL 31/12/2026"/>
    <n v="0"/>
    <n v="0"/>
    <n v="1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43943162"/>
    <x v="554"/>
    <x v="2"/>
    <s v="43943162"/>
    <d v="2009-06-01T00:00:00"/>
    <d v="2025-06-01T00:00:00"/>
    <d v="2026-06-01T00:00:00"/>
    <s v="ESTACIONAMIENTOS LIMA"/>
    <x v="0"/>
    <d v="2025-12-31T00:00:00"/>
    <s v="EMPLEADOS"/>
    <n v="2003020100"/>
    <x v="0"/>
    <x v="14"/>
    <x v="34"/>
    <x v="76"/>
    <s v="ADMINISTRADOR DE NEGOCIO"/>
    <m/>
    <n v="9"/>
    <n v="17.5"/>
    <n v="26.5"/>
    <n v="27"/>
    <s v="DEBE GOZAR 9 DÍAS ANTES DEL 31/05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43958334"/>
    <x v="555"/>
    <x v="0"/>
    <s v="43958334"/>
    <d v="2024-01-19T00:00:00"/>
    <d v="2025-01-19T00:00:00"/>
    <d v="2026-01-19T00:00:00"/>
    <s v="ESTACIONAMIENTOS LIMA"/>
    <x v="0"/>
    <d v="2025-12-31T00:00:00"/>
    <s v="EMPLEADOS"/>
    <s v="PCES.20/01/0006"/>
    <x v="2"/>
    <x v="7"/>
    <x v="24"/>
    <x v="60"/>
    <s v="ANFITRION(A)"/>
    <m/>
    <n v="0"/>
    <n v="28.5"/>
    <n v="28.5"/>
    <n v="29"/>
    <s v="-"/>
    <s v="DEBE GOZAR EN EL AÑO UN TOTAL DE 29 DÍAS ANTES DEL 31/12/2026"/>
    <n v="0"/>
    <n v="0"/>
    <n v="0"/>
    <n v="0"/>
    <n v="0"/>
    <n v="0"/>
    <n v="0"/>
    <n v="0"/>
    <n v="0"/>
    <n v="30"/>
    <n v="0"/>
    <n v="0"/>
    <n v="30"/>
    <n v="30"/>
    <n v="1.0344827586206897"/>
    <n v="1.0344827586206896E-2"/>
    <n v="0"/>
    <n v="29"/>
    <m/>
    <n v="0"/>
  </r>
  <r>
    <n v="1043979669"/>
    <x v="556"/>
    <x v="0"/>
    <s v="43979669"/>
    <d v="2024-01-01T00:00:00"/>
    <d v="2026-01-01T00:00:00"/>
    <d v="2027-01-01T00:00:00"/>
    <s v="ESTACIONAMIENTOS CAJAMARCA"/>
    <x v="0"/>
    <d v="2025-12-31T00:00:00"/>
    <s v="EMPLEADOS"/>
    <s v="PCES.20/03/0051/0002"/>
    <x v="0"/>
    <x v="1"/>
    <x v="32"/>
    <x v="153"/>
    <s v="ANFITRION(A)"/>
    <m/>
    <n v="0"/>
    <n v="0"/>
    <n v="0"/>
    <n v="0"/>
    <s v="-"/>
    <m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3991971"/>
    <x v="557"/>
    <x v="0"/>
    <s v="43991971"/>
    <d v="2025-10-22T00:00:00"/>
    <d v="2025-10-22T00:00:00"/>
    <d v="2026-10-22T00:00:00"/>
    <s v="ESTACIONAMIENTOS LIMA"/>
    <x v="0"/>
    <d v="2025-12-31T00:00:00"/>
    <s v="EMPLEADOS"/>
    <s v="PCES.20/03/0053/0005"/>
    <x v="0"/>
    <x v="2"/>
    <x v="47"/>
    <x v="132"/>
    <s v="ANFITRION(A)"/>
    <m/>
    <n v="0"/>
    <n v="5.75"/>
    <n v="5.75"/>
    <n v="6"/>
    <s v="-"/>
    <s v="DEBE GOZAR EN EL AÑO UN TOTAL DE 6 DÍAS ANTES DEL 31/12/2026"/>
    <n v="0"/>
    <n v="0"/>
    <n v="0"/>
    <n v="0"/>
    <n v="0"/>
    <n v="0"/>
    <n v="0"/>
    <n v="6"/>
    <n v="0"/>
    <n v="0"/>
    <n v="0"/>
    <n v="0"/>
    <n v="6"/>
    <n v="6"/>
    <n v="1"/>
    <n v="0.01"/>
    <n v="0"/>
    <n v="6"/>
    <m/>
    <n v="0"/>
  </r>
  <r>
    <n v="1044004689"/>
    <x v="558"/>
    <x v="2"/>
    <s v="44004689"/>
    <d v="2023-07-01T00:00:00"/>
    <d v="2025-07-01T00:00:00"/>
    <d v="2026-07-01T00:00:00"/>
    <s v="ESTACIONAMIENTOS CHICLAYO"/>
    <x v="0"/>
    <d v="2025-12-31T00:00:00"/>
    <s v="EMPLEADOS"/>
    <s v="PCES.20/03/0053/0004"/>
    <x v="0"/>
    <x v="2"/>
    <x v="39"/>
    <x v="109"/>
    <s v="ADMINISTRADOR JUNIOR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4017037"/>
    <x v="559"/>
    <x v="0"/>
    <s v="44017037"/>
    <d v="2025-08-07T00:00:00"/>
    <d v="2025-08-07T00:00:00"/>
    <d v="2026-08-07T00:00:00"/>
    <s v="ESTACIONAMIENTOS LIMA"/>
    <x v="0"/>
    <d v="2025-12-31T00:00:00"/>
    <s v="EMPLEADOS"/>
    <s v="PCES.20/03/0013/0005"/>
    <x v="0"/>
    <x v="0"/>
    <x v="8"/>
    <x v="91"/>
    <s v="ANFITRION(A)"/>
    <m/>
    <n v="0"/>
    <n v="12"/>
    <n v="12"/>
    <n v="12"/>
    <s v="-"/>
    <s v="DEBE GOZAR EN EL AÑO UN TOTAL DE 12 DÍAS ANTES DEL 31/12/2026"/>
    <n v="0"/>
    <n v="0"/>
    <n v="0"/>
    <n v="0"/>
    <n v="12"/>
    <n v="0"/>
    <n v="0"/>
    <n v="0"/>
    <n v="0"/>
    <n v="0"/>
    <n v="0"/>
    <n v="0"/>
    <n v="12"/>
    <n v="12"/>
    <n v="1"/>
    <n v="0.01"/>
    <n v="0"/>
    <n v="12"/>
    <m/>
    <n v="0"/>
  </r>
  <r>
    <n v="1044029036"/>
    <x v="560"/>
    <x v="0"/>
    <s v="44029036"/>
    <d v="2023-12-14T00:00:00"/>
    <d v="2025-12-14T00:00:00"/>
    <d v="2026-12-14T00:00:00"/>
    <s v="ESTACIONAMIENTOS PIURA"/>
    <x v="0"/>
    <d v="2025-12-31T00:00:00"/>
    <s v="EMPLEADOS"/>
    <s v="PCES.20/03/0011/0003"/>
    <x v="0"/>
    <x v="0"/>
    <x v="3"/>
    <x v="3"/>
    <s v="ANFITRION(A) V"/>
    <m/>
    <n v="28"/>
    <n v="1.4166999999999987"/>
    <n v="29.416699999999999"/>
    <n v="30"/>
    <s v="DEBE GOZAR 28 DÍAS ANTES DEL 13/12/2026"/>
    <s v="DEBE GOZAR EN EL AÑO UN TOTAL DE 30 DÍAS ANTES DEL 31/12/2026"/>
    <n v="0"/>
    <n v="0"/>
    <n v="0"/>
    <n v="0"/>
    <n v="0"/>
    <n v="0"/>
    <n v="0"/>
    <n v="0"/>
    <n v="26"/>
    <n v="10"/>
    <n v="0"/>
    <n v="0"/>
    <n v="36"/>
    <n v="36"/>
    <n v="1.2"/>
    <n v="1.2E-2"/>
    <n v="0"/>
    <n v="30"/>
    <m/>
    <n v="0"/>
  </r>
  <r>
    <n v="1044032944"/>
    <x v="561"/>
    <x v="0"/>
    <s v="44032944"/>
    <d v="2023-02-08T00:00:00"/>
    <d v="2025-02-08T00:00:00"/>
    <d v="2026-02-08T00:00:00"/>
    <s v="ESTACIONAMIENTOS LIMA"/>
    <x v="0"/>
    <d v="2025-12-31T00:00:00"/>
    <s v="EMPLEADOS"/>
    <s v="PCES.20/03/0039/0003"/>
    <x v="0"/>
    <x v="5"/>
    <x v="28"/>
    <x v="119"/>
    <s v="OPERARIO DE LIMPIEZA"/>
    <m/>
    <n v="0"/>
    <n v="26.916700000000006"/>
    <n v="26.916700000000006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44038724"/>
    <x v="562"/>
    <x v="2"/>
    <s v="44038724"/>
    <d v="2011-01-27T00:00:00"/>
    <d v="2025-01-27T00:00:00"/>
    <d v="2026-01-27T00:00:00"/>
    <s v="ESTACIONAMIENTOS LIMA"/>
    <x v="0"/>
    <d v="2025-12-31T00:00:00"/>
    <s v="EMPLEADOS"/>
    <s v="PCES.20/03/0019"/>
    <x v="0"/>
    <x v="5"/>
    <x v="9"/>
    <x v="75"/>
    <s v="ADMINISTRADOR JUNIOR"/>
    <m/>
    <n v="0"/>
    <n v="26.55"/>
    <n v="26.55"/>
    <n v="27"/>
    <s v="-"/>
    <s v="DEBE GOZAR EN EL AÑO UN TOTAL DE 27 DÍAS ANTES DEL 31/12/2026"/>
    <n v="13"/>
    <n v="0"/>
    <n v="0"/>
    <n v="0"/>
    <n v="0"/>
    <n v="0"/>
    <n v="0"/>
    <n v="0"/>
    <n v="0"/>
    <n v="0"/>
    <n v="0"/>
    <n v="0"/>
    <n v="13"/>
    <n v="13"/>
    <n v="0.48148148148148145"/>
    <n v="4.8148148148148143E-3"/>
    <n v="13"/>
    <n v="13"/>
    <m/>
    <n v="14"/>
  </r>
  <r>
    <n v="1044082098"/>
    <x v="563"/>
    <x v="1"/>
    <s v="44082098"/>
    <d v="2015-03-27T00:00:00"/>
    <d v="2025-03-27T00:00:00"/>
    <d v="2026-03-27T00:00:00"/>
    <s v="ESTACIONAMIENTOS LIMA"/>
    <x v="0"/>
    <d v="2025-12-31T00:00:00"/>
    <s v="EMPLEADOS"/>
    <s v="PCES.20/03/0021"/>
    <x v="0"/>
    <x v="5"/>
    <x v="17"/>
    <x v="25"/>
    <s v="SUPERVISOR OPERATIVO"/>
    <m/>
    <n v="4"/>
    <n v="22.833300000000008"/>
    <n v="26.833300000000008"/>
    <n v="27"/>
    <s v="DEBE GOZAR 4 DÍAS ANTES DEL 26/03/2026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44085795"/>
    <x v="564"/>
    <x v="0"/>
    <s v="44085795"/>
    <d v="2016-02-01T00:00:00"/>
    <d v="2025-02-01T00:00:00"/>
    <d v="2026-02-01T00:00:00"/>
    <s v="ESTACIONAMIENTOS PIURA"/>
    <x v="0"/>
    <d v="2025-12-31T00:00:00"/>
    <s v="EMPLEADOS"/>
    <s v="PCES.20/03/0011/0003"/>
    <x v="0"/>
    <x v="0"/>
    <x v="3"/>
    <x v="3"/>
    <s v="ANFITRION(A)"/>
    <m/>
    <n v="0"/>
    <n v="25.5"/>
    <n v="25.5"/>
    <n v="26"/>
    <s v="-"/>
    <s v="DEBE GOZAR EN EL AÑO UN TOTAL DE 26 DÍAS ANTES DEL 31/12/2026"/>
    <n v="0"/>
    <n v="0"/>
    <n v="0"/>
    <n v="0"/>
    <n v="25"/>
    <n v="1"/>
    <n v="0"/>
    <n v="0"/>
    <n v="0"/>
    <n v="0"/>
    <n v="0"/>
    <n v="0"/>
    <n v="26"/>
    <n v="26"/>
    <n v="1"/>
    <n v="0.01"/>
    <n v="0"/>
    <n v="26"/>
    <m/>
    <n v="0"/>
  </r>
  <r>
    <n v="1044097197"/>
    <x v="565"/>
    <x v="0"/>
    <s v="44097197"/>
    <d v="2023-07-01T00:00:00"/>
    <d v="2025-07-01T00:00:00"/>
    <d v="2026-07-01T00:00:00"/>
    <s v="ESTACIONAMIENTOS LIMA"/>
    <x v="0"/>
    <d v="2025-12-31T00:00:00"/>
    <s v="EMPLEADOS"/>
    <s v="PCES.20/03/0012/0008"/>
    <x v="0"/>
    <x v="0"/>
    <x v="8"/>
    <x v="80"/>
    <s v="ANFITRION(A)"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4122008"/>
    <x v="566"/>
    <x v="0"/>
    <s v="44122008"/>
    <d v="2023-11-17T00:00:00"/>
    <d v="2025-11-17T00:00:00"/>
    <d v="2026-11-17T00:00:00"/>
    <s v="ESTACIONAMIENTOS LIMA"/>
    <x v="0"/>
    <d v="2025-12-31T00:00:00"/>
    <s v="EMPLEADOS"/>
    <s v="PCES.20/03/0004/0001"/>
    <x v="0"/>
    <x v="5"/>
    <x v="25"/>
    <x v="46"/>
    <s v="ANFITRION(A)"/>
    <m/>
    <n v="26"/>
    <n v="3.6666999999999987"/>
    <n v="29.666699999999999"/>
    <n v="30"/>
    <s v="DEBE GOZAR 26 DÍAS ANTES DEL 16/11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4157669"/>
    <x v="567"/>
    <x v="0"/>
    <s v="44157669"/>
    <d v="2024-08-02T00:00:00"/>
    <d v="2025-08-02T00:00:00"/>
    <d v="2026-08-02T00:00:00"/>
    <s v="ESTACIONAMIENTOS LIMA"/>
    <x v="0"/>
    <d v="2025-12-31T00:00:00"/>
    <s v="EMPLEADOS"/>
    <s v="PCES.20/03/0055/0002"/>
    <x v="0"/>
    <x v="0"/>
    <x v="30"/>
    <x v="203"/>
    <s v="ANFITRION(A)"/>
    <m/>
    <n v="22"/>
    <n v="12.416699999999999"/>
    <n v="34.416699999999999"/>
    <n v="35"/>
    <s v="DEBE GOZAR 22 DÍAS ANTES DEL 01/08/2026"/>
    <s v="DEBE GOZAR EN EL AÑO UN TOTAL DE 3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5"/>
  </r>
  <r>
    <n v="1044188775"/>
    <x v="568"/>
    <x v="0"/>
    <s v="44188775"/>
    <d v="2025-06-01T00:00:00"/>
    <d v="2025-06-01T00:00:00"/>
    <d v="2026-06-01T00:00:00"/>
    <s v="ESTACIONAMIENTOS LIMA"/>
    <x v="0"/>
    <d v="2025-12-31T00:00:00"/>
    <s v="EMPLEADOS"/>
    <s v="PCES.20/03/0060"/>
    <x v="0"/>
    <x v="5"/>
    <x v="11"/>
    <x v="14"/>
    <s v="ANFITRION(A)"/>
    <m/>
    <n v="0"/>
    <n v="17.5"/>
    <n v="17.5"/>
    <n v="18"/>
    <s v="-"/>
    <s v="DEBE GOZAR EN EL AÑO UN TOTAL DE 18 DÍAS ANTES DEL 31/12/2026"/>
    <n v="0"/>
    <n v="0"/>
    <n v="0"/>
    <n v="8"/>
    <n v="0"/>
    <n v="0"/>
    <n v="0"/>
    <n v="16"/>
    <n v="0"/>
    <n v="0"/>
    <n v="0"/>
    <n v="0"/>
    <n v="24"/>
    <n v="24"/>
    <n v="1.3333333333333333"/>
    <n v="1.3333333333333332E-2"/>
    <n v="8"/>
    <n v="18"/>
    <m/>
    <n v="0"/>
  </r>
  <r>
    <n v="1044202870"/>
    <x v="569"/>
    <x v="0"/>
    <s v="44202870"/>
    <d v="2025-04-21T00:00:00"/>
    <d v="2025-04-21T00:00:00"/>
    <d v="2026-04-21T00:00:00"/>
    <s v="ESTACIONAMIENTOS LIMA"/>
    <x v="33"/>
    <d v="2025-12-31T00:00:00"/>
    <s v="EMPLEADOS"/>
    <s v="PCES.20/03/0011/0005"/>
    <x v="0"/>
    <x v="3"/>
    <x v="4"/>
    <x v="5"/>
    <m/>
    <m/>
    <n v="0"/>
    <n v="20.833300000000001"/>
    <n v="20.833300000000001"/>
    <n v="21"/>
    <s v="-"/>
    <s v="DEBE GOZAR EN EL AÑO UN TOTAL DE 21 DÍAS ANTES DEL 31/12/2026"/>
    <n v="0"/>
    <n v="0"/>
    <n v="21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44213310"/>
    <x v="570"/>
    <x v="0"/>
    <s v="44213310"/>
    <d v="2024-03-14T00:00:00"/>
    <d v="2025-03-14T00:00:00"/>
    <d v="2026-03-14T00:00:00"/>
    <s v="ESTACIONAMIENTOS LIMA"/>
    <x v="0"/>
    <d v="2025-12-31T00:00:00"/>
    <s v="EMPLEADOS"/>
    <s v="PCES.20/03/0052/0050"/>
    <x v="0"/>
    <x v="1"/>
    <x v="43"/>
    <x v="204"/>
    <s v="ANFITRION(A)"/>
    <m/>
    <n v="6"/>
    <n v="23.916699999999999"/>
    <n v="29.916699999999999"/>
    <n v="30"/>
    <s v="DEBE GOZAR 6 DÍAS ANTES DEL 13/03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4244962"/>
    <x v="571"/>
    <x v="2"/>
    <s v="44244962"/>
    <d v="2016-01-15T00:00:00"/>
    <d v="2025-01-15T00:00:00"/>
    <d v="2026-01-15T00:00:00"/>
    <s v="ESTACIONAMIENTOS SEDE CENTRAL"/>
    <x v="0"/>
    <d v="2025-12-31T00:00:00"/>
    <s v="EMPLEADOS"/>
    <n v="2003020100"/>
    <x v="0"/>
    <x v="14"/>
    <x v="34"/>
    <x v="76"/>
    <s v="JEFE DE NEGOCIO"/>
    <m/>
    <n v="1"/>
    <n v="28.833300000000008"/>
    <n v="29.833300000000008"/>
    <n v="30"/>
    <s v="DEBE GOZAR 1 DÍAS ANTES DEL 14/01/2026"/>
    <s v="DEBE GOZAR EN EL AÑO UN TOTAL DE 30 DÍAS ANTES DEL 31/12/2026"/>
    <n v="1"/>
    <n v="0"/>
    <n v="0"/>
    <n v="0"/>
    <n v="0"/>
    <n v="0"/>
    <n v="0"/>
    <n v="0"/>
    <n v="0"/>
    <n v="0"/>
    <n v="0"/>
    <n v="0"/>
    <n v="1"/>
    <n v="1"/>
    <n v="3.3333333333333333E-2"/>
    <n v="3.3333333333333332E-4"/>
    <n v="1"/>
    <n v="1"/>
    <m/>
    <n v="29"/>
  </r>
  <r>
    <n v="1044247133"/>
    <x v="572"/>
    <x v="0"/>
    <s v="44247133"/>
    <d v="2024-06-13T00:00:00"/>
    <d v="2025-06-13T00:00:00"/>
    <d v="2026-06-13T00:00:00"/>
    <s v="ESTACIONAMIENTOS PUNO"/>
    <x v="0"/>
    <d v="2025-12-31T00:00:00"/>
    <s v="EMPLEADOS"/>
    <s v="PCES.20/03/0051/0009"/>
    <x v="0"/>
    <x v="1"/>
    <x v="58"/>
    <x v="205"/>
    <s v="ANFITRION(A)"/>
    <m/>
    <n v="0"/>
    <n v="14.5"/>
    <n v="14.5"/>
    <n v="15"/>
    <s v="-"/>
    <s v="DEBE GOZAR EN EL AÑO UN TOTAL DE 15 DÍAS ANTES DEL 31/12/2026"/>
    <n v="0"/>
    <n v="0"/>
    <n v="16"/>
    <n v="0"/>
    <n v="0"/>
    <n v="0"/>
    <n v="0"/>
    <n v="0"/>
    <n v="0"/>
    <n v="0"/>
    <n v="0"/>
    <n v="0"/>
    <n v="16"/>
    <n v="16"/>
    <n v="1.0666666666666667"/>
    <n v="1.0666666666666666E-2"/>
    <n v="16"/>
    <n v="15"/>
    <m/>
    <n v="0"/>
  </r>
  <r>
    <n v="1044259541"/>
    <x v="573"/>
    <x v="0"/>
    <s v="44259541"/>
    <d v="2025-08-01T00:00:00"/>
    <d v="2025-08-01T00:00:00"/>
    <d v="2026-08-01T00:00:00"/>
    <s v="ESTACIONAMIENTOS LA LIBERTAD"/>
    <x v="14"/>
    <d v="2025-12-31T00:00:00"/>
    <s v="EMPLEADOS"/>
    <s v="PCES.20/03/0042/0005"/>
    <x v="0"/>
    <x v="3"/>
    <x v="4"/>
    <x v="5"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44261476"/>
    <x v="574"/>
    <x v="0"/>
    <s v="44261476"/>
    <d v="2025-01-28T00:00:00"/>
    <d v="2025-01-28T00:00:00"/>
    <d v="2026-01-28T00:00:00"/>
    <s v="ESTACIONAMIENTOS LIMA"/>
    <x v="0"/>
    <d v="2025-12-31T00:00:00"/>
    <s v="EMPLEADOS"/>
    <s v="PCES.20/03/0002/0001"/>
    <x v="0"/>
    <x v="2"/>
    <x v="20"/>
    <x v="30"/>
    <s v="VALET"/>
    <m/>
    <n v="0"/>
    <n v="27.75"/>
    <n v="27.75"/>
    <n v="28"/>
    <s v="-"/>
    <s v="DEBE GOZAR EN EL AÑO UN TOTAL DE 28 DÍAS ANTES DEL 31/12/2026"/>
    <n v="0"/>
    <n v="0"/>
    <n v="0"/>
    <n v="0"/>
    <n v="0"/>
    <n v="28"/>
    <n v="0"/>
    <n v="0"/>
    <n v="0"/>
    <n v="0"/>
    <n v="0"/>
    <n v="0"/>
    <n v="28"/>
    <n v="28"/>
    <n v="1"/>
    <n v="0.01"/>
    <n v="0"/>
    <n v="28"/>
    <m/>
    <n v="0"/>
  </r>
  <r>
    <n v="1044263246"/>
    <x v="575"/>
    <x v="0"/>
    <s v="44263246"/>
    <d v="2025-11-06T00:00:00"/>
    <d v="2025-11-06T00:00:00"/>
    <d v="2026-11-06T00:00:00"/>
    <s v="ESTACIONAMIENTOS JUNIN"/>
    <x v="47"/>
    <d v="2025-12-31T00:00:00"/>
    <s v="EMPLEADOS"/>
    <s v="PCES.20/03/0051/0007"/>
    <x v="0"/>
    <x v="3"/>
    <x v="4"/>
    <x v="5"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44301781"/>
    <x v="576"/>
    <x v="0"/>
    <s v="44301781"/>
    <d v="2025-06-11T00:00:00"/>
    <d v="2025-06-11T00:00:00"/>
    <d v="2026-06-11T00:00:00"/>
    <s v="ESTACIONAMIENTOS CUZCO"/>
    <x v="14"/>
    <d v="2025-12-31T00:00:00"/>
    <s v="EMPLEADOS"/>
    <s v="PCES.20/03/0051/0005"/>
    <x v="0"/>
    <x v="3"/>
    <x v="4"/>
    <x v="5"/>
    <m/>
    <m/>
    <n v="0"/>
    <n v="16.666699999999999"/>
    <n v="16.666699999999999"/>
    <n v="17"/>
    <s v="-"/>
    <s v="DEBE GOZAR EN EL AÑO UN TOTAL DE 17 DÍAS ANTES DEL 31/12/2026"/>
    <n v="17"/>
    <n v="0"/>
    <n v="0"/>
    <n v="0"/>
    <n v="0"/>
    <n v="0"/>
    <n v="0"/>
    <n v="0"/>
    <n v="0"/>
    <n v="0"/>
    <n v="0"/>
    <n v="0"/>
    <n v="17"/>
    <n v="17"/>
    <n v="1"/>
    <n v="0.01"/>
    <n v="17"/>
    <n v="17"/>
    <m/>
    <n v="0"/>
  </r>
  <r>
    <n v="1044336012"/>
    <x v="577"/>
    <x v="0"/>
    <s v="44336012"/>
    <d v="2025-10-01T00:00:00"/>
    <d v="2025-10-01T00:00:00"/>
    <d v="2026-10-01T00:00:00"/>
    <s v="ESTACIONAMIENTOS AREQUIPA"/>
    <x v="48"/>
    <d v="2025-12-31T00:00:00"/>
    <s v="EMPLEADOS"/>
    <s v="PCES.20/03/0051/0001"/>
    <x v="0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44374842"/>
    <x v="578"/>
    <x v="1"/>
    <s v="44374842"/>
    <d v="2022-09-22T00:00:00"/>
    <d v="2025-09-22T00:00:00"/>
    <d v="2026-09-22T00:00:00"/>
    <s v="ESTACIONAMIENTOS LIMA"/>
    <x v="0"/>
    <d v="2025-12-31T00:00:00"/>
    <s v="EMPLEADOS"/>
    <s v="PCES.20/03/0026"/>
    <x v="0"/>
    <x v="2"/>
    <x v="20"/>
    <x v="206"/>
    <s v="SUPERVISOR OPERATIVO"/>
    <m/>
    <n v="20"/>
    <n v="8.25"/>
    <n v="28.25"/>
    <n v="29"/>
    <s v="DEBE GOZAR 20 DÍAS ANTES DEL 21/09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44381684"/>
    <x v="579"/>
    <x v="0"/>
    <s v="44381684"/>
    <d v="2025-01-04T00:00:00"/>
    <d v="2025-01-04T00:00:00"/>
    <d v="2026-01-04T00:00:00"/>
    <s v="ESTACIONAMIENTOS LIMA"/>
    <x v="0"/>
    <d v="2025-12-31T00:00:00"/>
    <s v="EMPLEADOS"/>
    <s v="PCES.20/03/0009/0001"/>
    <x v="0"/>
    <x v="2"/>
    <x v="12"/>
    <x v="100"/>
    <s v="ANFITRION(A)"/>
    <m/>
    <n v="0"/>
    <n v="21.75"/>
    <n v="21.75"/>
    <n v="22"/>
    <s v="-"/>
    <s v="DEBE GOZAR EN EL AÑO UN TOTAL DE 22 DÍAS ANTES DEL 31/12/2026"/>
    <n v="0"/>
    <n v="22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44382946"/>
    <x v="580"/>
    <x v="0"/>
    <s v="44382946"/>
    <d v="2023-10-04T00:00:00"/>
    <d v="2025-10-04T00:00:00"/>
    <d v="2026-10-04T00:00:00"/>
    <s v="ESTACIONAMIENTOS LIMA"/>
    <x v="0"/>
    <d v="2025-12-31T00:00:00"/>
    <s v="EMPLEADOS"/>
    <s v="PCES.20/03/0052/0041"/>
    <x v="0"/>
    <x v="1"/>
    <x v="1"/>
    <x v="1"/>
    <s v="ANFITRION(A)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24"/>
    <n v="6"/>
    <n v="0"/>
    <n v="0"/>
    <n v="0"/>
    <n v="0"/>
    <n v="30"/>
    <n v="30"/>
    <n v="1"/>
    <n v="0.01"/>
    <n v="0"/>
    <n v="30"/>
    <m/>
    <n v="0"/>
  </r>
  <r>
    <n v="1044385136"/>
    <x v="581"/>
    <x v="0"/>
    <s v="44385136"/>
    <d v="2019-09-27T00:00:00"/>
    <d v="2025-09-27T00:00:00"/>
    <d v="2026-09-27T00:00:00"/>
    <s v="ESTACIONAMIENTOS LIMA"/>
    <x v="0"/>
    <d v="2025-12-31T00:00:00"/>
    <s v="EMPLEADOS"/>
    <s v="PCES.20/03/0011/0002"/>
    <x v="0"/>
    <x v="0"/>
    <x v="3"/>
    <x v="72"/>
    <s v="ANFITRION(A)"/>
    <m/>
    <n v="16"/>
    <n v="7.8333000000000084"/>
    <n v="23.833300000000008"/>
    <n v="24"/>
    <s v="DEBE GOZAR 16 DÍAS ANTES DEL 26/09/2026"/>
    <s v="DEBE GOZAR EN EL AÑO UN TOTAL DE 24 DÍAS ANTES DEL 31/12/2026"/>
    <n v="0"/>
    <n v="0"/>
    <n v="0"/>
    <n v="0"/>
    <n v="0"/>
    <n v="0"/>
    <n v="30"/>
    <n v="0"/>
    <n v="0"/>
    <n v="0"/>
    <n v="0"/>
    <n v="0"/>
    <n v="30"/>
    <n v="30"/>
    <n v="1.25"/>
    <n v="1.2500000000000001E-2"/>
    <n v="0"/>
    <n v="24"/>
    <m/>
    <n v="0"/>
  </r>
  <r>
    <n v="1044439779"/>
    <x v="582"/>
    <x v="0"/>
    <s v="44439779"/>
    <d v="2025-11-03T00:00:00"/>
    <d v="2025-11-03T00:00:00"/>
    <d v="2026-11-03T00:00:00"/>
    <s v="ESTACIONAMIENTOS LIMA"/>
    <x v="6"/>
    <d v="2025-12-31T00:00:00"/>
    <s v="PART TIME"/>
    <s v="PCES.20/03/0012/0013"/>
    <x v="0"/>
    <x v="3"/>
    <x v="4"/>
    <x v="5"/>
    <m/>
    <m/>
    <n v="0"/>
    <n v="0.9667"/>
    <n v="0.966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44448878"/>
    <x v="583"/>
    <x v="0"/>
    <s v="44448878"/>
    <d v="2023-12-21T00:00:00"/>
    <d v="2025-12-21T00:00:00"/>
    <d v="2026-12-21T00:00:00"/>
    <s v="ESTACIONAMIENTOS LIMA"/>
    <x v="0"/>
    <d v="2025-12-31T00:00:00"/>
    <s v="EMPLEADOS"/>
    <s v="PCES.20/03/0018"/>
    <x v="0"/>
    <x v="2"/>
    <x v="20"/>
    <x v="61"/>
    <s v="ANFITRION(A)"/>
    <m/>
    <n v="29"/>
    <n v="0.83330000000000126"/>
    <n v="29.833300000000001"/>
    <n v="30"/>
    <s v="DEBE GOZAR 29 DÍAS ANTES DEL 20/12/2026"/>
    <s v="DEBE GOZAR EN EL AÑO UN TOTAL DE 30 DÍAS ANTES DEL 31/12/2026"/>
    <n v="0"/>
    <n v="0"/>
    <n v="0"/>
    <n v="3"/>
    <n v="27"/>
    <n v="0"/>
    <n v="0"/>
    <n v="0"/>
    <n v="0"/>
    <n v="0"/>
    <n v="0"/>
    <n v="0"/>
    <n v="30"/>
    <n v="30"/>
    <n v="1"/>
    <n v="0.01"/>
    <n v="3"/>
    <n v="30"/>
    <m/>
    <n v="0"/>
  </r>
  <r>
    <n v="1044466612"/>
    <x v="584"/>
    <x v="0"/>
    <s v="44466612"/>
    <d v="2024-01-02T00:00:00"/>
    <d v="2026-01-02T00:00:00"/>
    <d v="2027-01-02T00:00:00"/>
    <s v="ESTACIONAMIENTOS TUMBES"/>
    <x v="0"/>
    <d v="2025-12-31T00:00:00"/>
    <s v="EMPLEADOS"/>
    <s v="PCES.20/03/0052/0056"/>
    <x v="0"/>
    <x v="1"/>
    <x v="42"/>
    <x v="207"/>
    <s v="ANFITRION(A)"/>
    <m/>
    <n v="30"/>
    <n v="0"/>
    <n v="30"/>
    <n v="30"/>
    <s v="DEBE GOZAR 30 DÍAS ANTES DEL 01/01/2027"/>
    <s v="DEBE GOZAR EN EL AÑO UN TOTAL DE 30 DÍAS ANTES DEL 31/12/2026"/>
    <n v="0"/>
    <n v="0"/>
    <n v="0"/>
    <n v="0"/>
    <n v="0"/>
    <n v="9"/>
    <n v="21"/>
    <n v="0"/>
    <n v="0"/>
    <n v="0"/>
    <n v="0"/>
    <n v="0"/>
    <n v="30"/>
    <n v="30"/>
    <n v="1"/>
    <n v="0.01"/>
    <n v="0"/>
    <n v="30"/>
    <m/>
    <n v="0"/>
  </r>
  <r>
    <n v="1044490903"/>
    <x v="585"/>
    <x v="0"/>
    <s v="44490903"/>
    <d v="2025-08-01T00:00:00"/>
    <d v="2025-08-01T00:00:00"/>
    <d v="2026-08-01T00:00:00"/>
    <s v="ESTACIONAMIENTOS LIMA"/>
    <x v="0"/>
    <d v="2025-12-31T00:00:00"/>
    <s v="EMPLEADOS"/>
    <s v="PCES.20/03/0012/0005"/>
    <x v="0"/>
    <x v="0"/>
    <x v="6"/>
    <x v="11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28"/>
    <n v="0"/>
    <n v="0"/>
    <n v="0"/>
    <n v="0"/>
    <n v="28"/>
    <n v="28"/>
    <n v="3.5"/>
    <n v="3.5000000000000003E-2"/>
    <n v="0"/>
    <n v="8"/>
    <m/>
    <n v="0"/>
  </r>
  <r>
    <n v="1044508918"/>
    <x v="586"/>
    <x v="0"/>
    <s v="44508918"/>
    <d v="2023-07-01T00:00:00"/>
    <d v="2025-07-01T00:00:00"/>
    <d v="2026-07-01T00:00:00"/>
    <s v="ESTACIONAMIENTOS PUCALLPA"/>
    <x v="0"/>
    <d v="2025-12-31T00:00:00"/>
    <s v="EMPLEADOS"/>
    <s v="PCES.20/03/0051/0014"/>
    <x v="0"/>
    <x v="1"/>
    <x v="32"/>
    <x v="208"/>
    <s v="ANFITRION(A)"/>
    <m/>
    <n v="13"/>
    <n v="15"/>
    <n v="28"/>
    <n v="28"/>
    <s v="DEBE GOZAR 13 DÍAS ANTES DEL 30/06/2026"/>
    <s v="DEBE GOZAR EN EL AÑO UN TOTAL DE 28 DÍAS ANTES DEL 31/12/2026"/>
    <n v="0"/>
    <n v="0"/>
    <n v="15"/>
    <n v="0"/>
    <n v="13"/>
    <n v="0"/>
    <n v="0"/>
    <n v="0"/>
    <n v="0"/>
    <n v="0"/>
    <n v="0"/>
    <n v="0"/>
    <n v="28"/>
    <n v="28"/>
    <n v="1"/>
    <n v="0.01"/>
    <n v="15"/>
    <n v="28"/>
    <m/>
    <n v="0"/>
  </r>
  <r>
    <n v="1044533715"/>
    <x v="587"/>
    <x v="2"/>
    <s v="44533715"/>
    <d v="2011-08-01T00:00:00"/>
    <d v="2025-08-01T00:00:00"/>
    <d v="2026-08-01T00:00:00"/>
    <s v="ESTACIONAMIENTOS LIMA"/>
    <x v="0"/>
    <d v="2025-12-31T00:00:00"/>
    <s v="EMPLEADOS"/>
    <n v="2003020100"/>
    <x v="0"/>
    <x v="14"/>
    <x v="34"/>
    <x v="76"/>
    <s v="ADMINISTRADOR DE NEGOCIO"/>
    <m/>
    <n v="15"/>
    <n v="12.5"/>
    <n v="27.5"/>
    <n v="28"/>
    <s v="DEBE GOZAR 15 DÍAS ANTES DEL 31/07/2026"/>
    <s v="DEBE GOZAR EN EL AÑO UN TOTAL DE 28 DÍAS ANTES DEL 31/12/2026"/>
    <n v="0"/>
    <n v="0"/>
    <n v="6"/>
    <n v="9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71608728"/>
    <x v="588"/>
    <x v="2"/>
    <s v="71608728"/>
    <d v="2021-02-15T00:00:00"/>
    <d v="2025-02-15T00:00:00"/>
    <d v="2026-02-15T00:00:00"/>
    <s v="ESTACIONAMIENTOS SEDE CENTRAL"/>
    <x v="0"/>
    <d v="2025-12-31T00:00:00"/>
    <s v="EMPLEADOS"/>
    <n v="2002010100"/>
    <x v="5"/>
    <x v="10"/>
    <x v="38"/>
    <x v="103"/>
    <s v="JEFE DE PRODUCTO EVENTUALES Y LOCATARIOS"/>
    <m/>
    <n v="0"/>
    <n v="21.333300000000008"/>
    <n v="21.333300000000008"/>
    <n v="22"/>
    <s v="-"/>
    <s v="DEBE GOZAR EN EL AÑO UN TOTAL DE 22 DÍAS ANTES DEL 31/12/2026"/>
    <n v="0"/>
    <n v="0"/>
    <n v="0"/>
    <n v="21"/>
    <n v="0"/>
    <n v="0"/>
    <n v="0"/>
    <n v="0"/>
    <n v="0"/>
    <n v="0"/>
    <n v="0"/>
    <n v="0"/>
    <n v="21"/>
    <n v="21"/>
    <n v="0.95454545454545459"/>
    <n v="9.5454545454545462E-3"/>
    <n v="21"/>
    <n v="21"/>
    <m/>
    <n v="1"/>
  </r>
  <r>
    <n v="1044543114"/>
    <x v="589"/>
    <x v="0"/>
    <s v="44543114"/>
    <d v="2025-01-01T00:00:00"/>
    <d v="2026-01-01T00:00:00"/>
    <d v="2027-01-01T00:00:00"/>
    <s v="ESTACIONAMIENTOS AREQUIPA"/>
    <x v="49"/>
    <d v="2025-12-31T00:00:00"/>
    <s v="EMPLEADOS"/>
    <s v="PCES.20/03/0053/0003"/>
    <x v="0"/>
    <x v="3"/>
    <x v="4"/>
    <x v="5"/>
    <m/>
    <m/>
    <n v="24"/>
    <n v="0"/>
    <n v="24"/>
    <n v="24"/>
    <s v="DEBE GOZAR 24 DÍAS ANTES DEL 31/12/2026"/>
    <s v="DEBE GOZAR EN EL AÑO UN TOTAL DE 24 DÍAS ANTES DEL 31/12/2026"/>
    <n v="0"/>
    <n v="7"/>
    <n v="17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44563437"/>
    <x v="590"/>
    <x v="0"/>
    <s v="44563437"/>
    <d v="2024-01-30T00:00:00"/>
    <d v="2025-01-30T00:00:00"/>
    <d v="2026-01-30T00:00:00"/>
    <s v="ESTACIONAMIENTOS CUZCO"/>
    <x v="0"/>
    <d v="2025-12-31T00:00:00"/>
    <s v="EMPLEADOS"/>
    <s v="PCES.20/03/0051/0005"/>
    <x v="0"/>
    <x v="1"/>
    <x v="59"/>
    <x v="209"/>
    <s v="ANFITRION(A)"/>
    <m/>
    <n v="2"/>
    <n v="27.583300000000001"/>
    <n v="29.583300000000001"/>
    <n v="30"/>
    <s v="DEBE GOZAR 2 DÍAS ANTES DEL 29/01/2026"/>
    <s v="DEBE GOZAR EN EL AÑO UN TOTAL DE 30 DÍAS ANTES DEL 31/12/2026"/>
    <n v="2"/>
    <n v="0"/>
    <n v="0"/>
    <n v="0"/>
    <n v="15"/>
    <n v="0"/>
    <n v="9"/>
    <n v="4"/>
    <n v="0"/>
    <n v="5"/>
    <n v="10"/>
    <n v="0"/>
    <n v="45"/>
    <n v="45"/>
    <n v="1.5"/>
    <n v="1.4999999999999999E-2"/>
    <n v="2"/>
    <n v="30"/>
    <m/>
    <n v="0"/>
  </r>
  <r>
    <n v="1044565783"/>
    <x v="591"/>
    <x v="0"/>
    <s v="44565783"/>
    <d v="2024-05-03T00:00:00"/>
    <d v="2025-05-03T00:00:00"/>
    <d v="2026-05-03T00:00:00"/>
    <s v="ESTACIONAMIENTOS LIMA"/>
    <x v="0"/>
    <d v="2025-12-31T00:00:00"/>
    <s v="EMPLEADOS"/>
    <s v="PCES.20/03/0044"/>
    <x v="0"/>
    <x v="5"/>
    <x v="28"/>
    <x v="50"/>
    <s v="ANFITRION(A)"/>
    <m/>
    <n v="7"/>
    <n v="19.833300000000001"/>
    <n v="26.833300000000001"/>
    <n v="27"/>
    <s v="DEBE GOZAR 7 DÍAS ANTES DEL 02/05/2026"/>
    <s v="DEBE GOZAR EN EL AÑO UN TOTAL DE 27 DÍAS ANTES DEL 31/12/2026"/>
    <n v="0"/>
    <n v="0"/>
    <n v="0"/>
    <n v="15"/>
    <n v="12"/>
    <n v="0"/>
    <n v="0"/>
    <n v="0"/>
    <n v="0"/>
    <n v="0"/>
    <n v="0"/>
    <n v="0"/>
    <n v="27"/>
    <n v="27"/>
    <n v="1"/>
    <n v="0.01"/>
    <n v="15"/>
    <n v="27"/>
    <m/>
    <n v="0"/>
  </r>
  <r>
    <n v="1044592249"/>
    <x v="592"/>
    <x v="0"/>
    <s v="44592249"/>
    <d v="2022-02-22T00:00:00"/>
    <d v="2025-02-22T00:00:00"/>
    <d v="2026-02-22T00:00:00"/>
    <s v="ESTACIONAMIENTOS LIMA"/>
    <x v="0"/>
    <d v="2025-12-31T00:00:00"/>
    <s v="EMPLEADOS"/>
    <s v="PCES.20/03/0012/0008"/>
    <x v="0"/>
    <x v="0"/>
    <x v="8"/>
    <x v="80"/>
    <s v="ANFITRION(A)"/>
    <m/>
    <n v="4"/>
    <n v="25.75"/>
    <n v="29.75"/>
    <n v="30"/>
    <s v="DEBE GOZAR 4 DÍAS ANTES DEL 21/0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4600648"/>
    <x v="593"/>
    <x v="0"/>
    <s v="44600648"/>
    <d v="2017-03-08T00:00:00"/>
    <d v="2025-03-08T00:00:00"/>
    <d v="2026-03-08T00:00:00"/>
    <s v="ESTACIONAMIENTOS LIMA"/>
    <x v="0"/>
    <d v="2025-12-31T00:00:00"/>
    <s v="EMPLEADOS"/>
    <s v="PCES.20/03/0040"/>
    <x v="0"/>
    <x v="5"/>
    <x v="25"/>
    <x v="210"/>
    <s v="ANFITRION(A)"/>
    <m/>
    <n v="5"/>
    <n v="24.416699999999992"/>
    <n v="29.416699999999992"/>
    <n v="30"/>
    <s v="DEBE GOZAR 5 DÍAS ANTES DEL 07/03/2026"/>
    <s v="DEBE GOZAR EN EL AÑO UN TOTAL DE 30 DÍAS ANTES DEL 31/12/2026"/>
    <n v="0"/>
    <n v="20"/>
    <n v="1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4604270"/>
    <x v="594"/>
    <x v="0"/>
    <s v="44604270"/>
    <d v="2020-08-15T00:00:00"/>
    <d v="2025-08-15T00:00:00"/>
    <d v="2026-08-15T00:00:00"/>
    <s v="ESTACIONAMIENTOS LIMA"/>
    <x v="0"/>
    <d v="2025-12-31T00:00:00"/>
    <s v="EMPLEADOS"/>
    <s v="PCES.20/02/0013"/>
    <x v="2"/>
    <x v="7"/>
    <x v="14"/>
    <x v="164"/>
    <s v="ANFITRION(A)"/>
    <m/>
    <n v="16"/>
    <n v="11.333300000000008"/>
    <n v="27.333300000000008"/>
    <n v="28"/>
    <s v="DEBE GOZAR 16 DÍAS ANTES DEL 14/08/2026"/>
    <s v="DEBE GOZAR EN EL AÑO UN TOTAL DE 28 DÍAS ANTES DEL 31/12/2026"/>
    <n v="0"/>
    <n v="0"/>
    <n v="0"/>
    <n v="0"/>
    <n v="0"/>
    <n v="30"/>
    <n v="0"/>
    <n v="0"/>
    <n v="0"/>
    <n v="0"/>
    <n v="0"/>
    <n v="0"/>
    <n v="30"/>
    <n v="30"/>
    <n v="1.0714285714285714"/>
    <n v="1.0714285714285714E-2"/>
    <n v="0"/>
    <n v="28"/>
    <m/>
    <n v="0"/>
  </r>
  <r>
    <n v="1044643376"/>
    <x v="595"/>
    <x v="1"/>
    <s v="44643376"/>
    <d v="2025-01-09T00:00:00"/>
    <d v="2025-01-09T00:00:00"/>
    <d v="2026-01-09T00:00:00"/>
    <s v="ESTACIONAMIENTOS LIMA"/>
    <x v="0"/>
    <d v="2025-12-31T00:00:00"/>
    <s v="EMPLEADOS"/>
    <s v="PCES.20/03/0059"/>
    <x v="0"/>
    <x v="2"/>
    <x v="20"/>
    <x v="211"/>
    <s v="SUPERVISOR OPERATIVO"/>
    <m/>
    <n v="0"/>
    <n v="29.333300000000001"/>
    <n v="29.333300000000001"/>
    <n v="30"/>
    <s v="-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4673798"/>
    <x v="596"/>
    <x v="0"/>
    <s v="44673798"/>
    <d v="2023-01-26T00:00:00"/>
    <d v="2025-01-26T00:00:00"/>
    <d v="2026-01-26T00:00:00"/>
    <s v="ESTACIONAMIENTOS LIMA"/>
    <x v="0"/>
    <d v="2025-12-31T00:00:00"/>
    <s v="EMPLEADOS"/>
    <s v="PCES.20/02/0040"/>
    <x v="2"/>
    <x v="7"/>
    <x v="24"/>
    <x v="45"/>
    <s v="ANFITRION(A) V"/>
    <m/>
    <n v="0"/>
    <n v="27.916700000000006"/>
    <n v="27.916700000000006"/>
    <n v="28"/>
    <s v="-"/>
    <s v="DEBE GOZAR EN EL AÑO UN TOTAL DE 28 DÍAS ANTES DEL 31/12/2026"/>
    <n v="0"/>
    <n v="0"/>
    <n v="13"/>
    <n v="2"/>
    <n v="0"/>
    <n v="0"/>
    <n v="15"/>
    <n v="0"/>
    <n v="0"/>
    <n v="0"/>
    <n v="0"/>
    <n v="0"/>
    <n v="30"/>
    <n v="30"/>
    <n v="1.0714285714285714"/>
    <n v="1.0714285714285714E-2"/>
    <n v="15"/>
    <n v="28"/>
    <m/>
    <n v="0"/>
  </r>
  <r>
    <n v="1044719017"/>
    <x v="597"/>
    <x v="0"/>
    <s v="44719017"/>
    <d v="2023-12-12T00:00:00"/>
    <d v="2025-12-12T00:00:00"/>
    <d v="2026-12-12T00:00:00"/>
    <s v="ESTACIONAMIENTOS ICA"/>
    <x v="0"/>
    <d v="2025-12-31T00:00:00"/>
    <s v="EMPLEADOS"/>
    <s v="PCES.20/03/0052/0015"/>
    <x v="0"/>
    <x v="1"/>
    <x v="43"/>
    <x v="212"/>
    <s v="ANFITRION(A)"/>
    <m/>
    <n v="28"/>
    <n v="1.5833000000000013"/>
    <n v="29.583300000000001"/>
    <n v="30"/>
    <s v="DEBE GOZAR 28 DÍAS ANTES DEL 11/12/2026"/>
    <s v="DEBE GOZAR EN EL AÑO UN TOTAL DE 30 DÍAS ANTES DEL 31/12/2026"/>
    <n v="0"/>
    <n v="0"/>
    <n v="0"/>
    <n v="0"/>
    <n v="0"/>
    <n v="0"/>
    <n v="0"/>
    <n v="0"/>
    <n v="0"/>
    <n v="2"/>
    <n v="28"/>
    <n v="0"/>
    <n v="30"/>
    <n v="30"/>
    <n v="1"/>
    <n v="0.01"/>
    <n v="0"/>
    <n v="30"/>
    <m/>
    <n v="0"/>
  </r>
  <r>
    <n v="1044729580"/>
    <x v="598"/>
    <x v="2"/>
    <s v="44729580"/>
    <d v="2025-05-19T00:00:00"/>
    <d v="2025-05-19T00:00:00"/>
    <d v="2026-05-19T00:00:00"/>
    <s v="ESTACIONAMIENTOS SEDE CENTRAL"/>
    <x v="0"/>
    <d v="2025-12-31T00:00:00"/>
    <s v="EMPLEADOS"/>
    <n v="2001020300"/>
    <x v="3"/>
    <x v="20"/>
    <x v="60"/>
    <x v="213"/>
    <s v="ANALISTA CONTABLE"/>
    <m/>
    <n v="0"/>
    <n v="18.5"/>
    <n v="18.5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73953100"/>
    <x v="599"/>
    <x v="2"/>
    <s v="73953100"/>
    <d v="2025-08-04T00:00:00"/>
    <d v="2025-08-04T00:00:00"/>
    <d v="2026-08-04T00:00:00"/>
    <s v="ESTACIONAMIENTOS SEDE CENTRAL"/>
    <x v="0"/>
    <d v="2025-12-31T00:00:00"/>
    <s v="EMPLEADOS"/>
    <n v="2002010100"/>
    <x v="5"/>
    <x v="10"/>
    <x v="38"/>
    <x v="103"/>
    <s v="GESTOR COMERCIAL"/>
    <m/>
    <n v="0"/>
    <n v="12.25"/>
    <n v="12.25"/>
    <n v="13"/>
    <s v="-"/>
    <s v="DEBE GOZAR EN EL AÑO UN TOTAL DE 13 DÍAS ANTES DEL 31/12/2026"/>
    <n v="0"/>
    <n v="0"/>
    <n v="0"/>
    <n v="0"/>
    <n v="0"/>
    <n v="0"/>
    <n v="7"/>
    <n v="0"/>
    <n v="0"/>
    <n v="0"/>
    <n v="0"/>
    <n v="0"/>
    <n v="7"/>
    <n v="7"/>
    <n v="0.53846153846153844"/>
    <n v="5.3846153846153844E-3"/>
    <n v="0"/>
    <n v="7"/>
    <m/>
    <n v="6"/>
  </r>
  <r>
    <n v="1044737603"/>
    <x v="600"/>
    <x v="1"/>
    <s v="44737603"/>
    <d v="2023-07-01T00:00:00"/>
    <d v="2025-07-01T00:00:00"/>
    <d v="2026-07-01T00:00:00"/>
    <s v="ESTACIONAMIENTOS LIMA"/>
    <x v="0"/>
    <d v="2025-12-31T00:00:00"/>
    <s v="EMPLEADOS"/>
    <n v="2003020100"/>
    <x v="0"/>
    <x v="0"/>
    <x v="0"/>
    <x v="9"/>
    <s v="SUPERVISOR OPERATIVO"/>
    <m/>
    <n v="0"/>
    <n v="2"/>
    <n v="2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44739627"/>
    <x v="601"/>
    <x v="2"/>
    <s v="44739627"/>
    <d v="2011-12-01T00:00:00"/>
    <d v="2025-12-01T00:00:00"/>
    <d v="2026-12-01T00:00:00"/>
    <s v="ESTACIONAMIENTOS SEDE CENTRAL"/>
    <x v="0"/>
    <d v="2025-12-31T00:00:00"/>
    <s v="EMPLEADOS"/>
    <n v="2001020702"/>
    <x v="3"/>
    <x v="21"/>
    <x v="61"/>
    <x v="214"/>
    <s v="COORDINADOR DE ENTRENAMIENTO"/>
    <m/>
    <n v="27"/>
    <n v="2.5"/>
    <n v="29.5"/>
    <n v="30"/>
    <s v="DEBE GOZAR 27 DÍAS ANTES DEL 30/11/2026"/>
    <s v="DEBE GOZAR EN EL AÑO UN TOTAL DE 30 DÍAS ANTES DEL 31/12/2026"/>
    <n v="0"/>
    <n v="6"/>
    <n v="3"/>
    <n v="7"/>
    <n v="0"/>
    <n v="0"/>
    <n v="0"/>
    <n v="7"/>
    <n v="0"/>
    <n v="6"/>
    <n v="1"/>
    <n v="0"/>
    <n v="30"/>
    <n v="30"/>
    <n v="1"/>
    <n v="0.01"/>
    <n v="16"/>
    <n v="30"/>
    <m/>
    <n v="0"/>
  </r>
  <r>
    <n v="1044740311"/>
    <x v="602"/>
    <x v="0"/>
    <s v="44740311"/>
    <d v="2016-08-12T00:00:00"/>
    <d v="2025-08-12T00:00:00"/>
    <d v="2026-08-12T00:00:00"/>
    <s v="ESTACIONAMIENTOS LIMA"/>
    <x v="0"/>
    <d v="2025-12-31T00:00:00"/>
    <s v="EMPLEADOS"/>
    <s v="PCES.20/03/0013/0010"/>
    <x v="0"/>
    <x v="0"/>
    <x v="8"/>
    <x v="10"/>
    <s v="ANFITRION(A)"/>
    <m/>
    <n v="18"/>
    <n v="11.583300000000008"/>
    <n v="29.583300000000008"/>
    <n v="30"/>
    <s v="DEBE GOZAR 18 DÍAS ANTES DEL 11/08/2026"/>
    <s v="DEBE GOZAR EN EL AÑO UN TOTAL DE 30 DÍAS ANTES DEL 31/12/2026"/>
    <n v="0"/>
    <n v="0"/>
    <n v="0"/>
    <n v="11"/>
    <n v="19"/>
    <n v="0"/>
    <n v="0"/>
    <n v="0"/>
    <n v="0"/>
    <n v="0"/>
    <n v="0"/>
    <n v="0"/>
    <n v="30"/>
    <n v="30"/>
    <n v="1"/>
    <n v="0.01"/>
    <n v="11"/>
    <n v="30"/>
    <m/>
    <n v="0"/>
  </r>
  <r>
    <n v="1044762242"/>
    <x v="603"/>
    <x v="2"/>
    <s v="44762242"/>
    <d v="2024-03-14T00:00:00"/>
    <d v="2025-03-14T00:00:00"/>
    <d v="2026-03-14T00:00:00"/>
    <s v="ESTACIONAMIENTOS SEDE CENTRAL"/>
    <x v="0"/>
    <d v="2025-12-31T00:00:00"/>
    <s v="EMPLEADOS"/>
    <n v="2001030600"/>
    <x v="6"/>
    <x v="11"/>
    <x v="23"/>
    <x v="36"/>
    <s v="SUPERVISOR DE INFRAESTRUCTURA"/>
    <m/>
    <n v="0"/>
    <n v="13.916699999999999"/>
    <n v="13.916699999999999"/>
    <n v="14"/>
    <s v="-"/>
    <s v="DEBE GOZAR EN EL AÑO UN TOTAL DE 14 DÍAS ANTES DEL 31/12/2026"/>
    <n v="0"/>
    <n v="6"/>
    <n v="2"/>
    <n v="1"/>
    <n v="2"/>
    <n v="0"/>
    <n v="0"/>
    <n v="1"/>
    <n v="6"/>
    <n v="0"/>
    <n v="0"/>
    <n v="0"/>
    <n v="18"/>
    <n v="18"/>
    <n v="1.2857142857142858"/>
    <n v="1.2857142857142859E-2"/>
    <n v="9"/>
    <n v="14"/>
    <m/>
    <n v="0"/>
  </r>
  <r>
    <n v="1044786193"/>
    <x v="604"/>
    <x v="2"/>
    <s v="44786193"/>
    <d v="2021-12-17T00:00:00"/>
    <d v="2025-12-17T00:00:00"/>
    <d v="2026-12-17T00:00:00"/>
    <s v="ESTACIONAMIENTOS SEDE CENTRAL"/>
    <x v="0"/>
    <d v="2025-12-31T00:00:00"/>
    <s v="EMPLEADOS"/>
    <n v="2001020400"/>
    <x v="3"/>
    <x v="16"/>
    <x v="37"/>
    <x v="97"/>
    <s v="GESTOR DE RECAUDO"/>
    <m/>
    <n v="29"/>
    <n v="0.16670000000000584"/>
    <n v="29.166700000000006"/>
    <n v="30"/>
    <s v="DEBE GOZAR 29 DÍAS ANTES DEL 16/12/2026"/>
    <s v="DEBE GOZAR EN EL AÑO UN TOTAL DE 30 DÍAS ANTES DEL 31/12/2026"/>
    <n v="0"/>
    <n v="12"/>
    <n v="0"/>
    <n v="0"/>
    <n v="0"/>
    <n v="0"/>
    <n v="0"/>
    <n v="0"/>
    <n v="0"/>
    <n v="0"/>
    <n v="7"/>
    <n v="0"/>
    <n v="19"/>
    <n v="19"/>
    <n v="0.6333333333333333"/>
    <n v="6.3333333333333332E-3"/>
    <n v="12"/>
    <n v="19"/>
    <m/>
    <n v="11"/>
  </r>
  <r>
    <n v="1044789844"/>
    <x v="605"/>
    <x v="2"/>
    <s v="44789844"/>
    <d v="2025-01-01T00:00:00"/>
    <d v="2026-01-01T00:00:00"/>
    <d v="2027-01-01T00:00:00"/>
    <s v="ESTACIONAMIENTOS SEDE CENTRAL"/>
    <x v="0"/>
    <d v="2025-12-31T00:00:00"/>
    <s v="EMPLEADOS"/>
    <n v="2001040000"/>
    <x v="9"/>
    <x v="22"/>
    <x v="62"/>
    <x v="215"/>
    <s v="SUBGERENTE LEGAL"/>
    <m/>
    <n v="23"/>
    <n v="0"/>
    <n v="23"/>
    <n v="23"/>
    <s v="DEBE GOZAR 23 DÍAS ANTES DEL 31/12/2026"/>
    <s v="DEBE GOZAR EN EL AÑO UN TOTAL DE 23 DÍAS ANTES DEL 31/12/2026"/>
    <n v="6"/>
    <n v="6"/>
    <n v="0"/>
    <n v="0"/>
    <n v="0"/>
    <n v="0"/>
    <n v="1"/>
    <n v="0"/>
    <n v="0"/>
    <n v="12"/>
    <n v="3"/>
    <n v="0"/>
    <n v="28"/>
    <n v="28"/>
    <n v="1.2173913043478262"/>
    <n v="1.2173913043478262E-2"/>
    <n v="12"/>
    <n v="23"/>
    <m/>
    <n v="0"/>
  </r>
  <r>
    <n v="1044791154"/>
    <x v="606"/>
    <x v="0"/>
    <s v="44791154"/>
    <d v="2020-09-02T00:00:00"/>
    <d v="2025-09-02T00:00:00"/>
    <d v="2026-09-02T00:00:00"/>
    <s v="ESTACIONAMIENTOS AREQUIPA"/>
    <x v="0"/>
    <d v="2025-12-31T00:00:00"/>
    <s v="EMPLEADOS"/>
    <s v="PCES.20/03/0041/0002"/>
    <x v="0"/>
    <x v="0"/>
    <x v="8"/>
    <x v="124"/>
    <s v="ANFITRION(A)"/>
    <m/>
    <n v="20"/>
    <n v="9.9166999999999916"/>
    <n v="29.916699999999992"/>
    <n v="30"/>
    <s v="DEBE GOZAR 20 DÍAS ANTES DEL 01/09/2026"/>
    <s v="DEBE GOZAR EN EL AÑO UN TOTAL DE 30 DÍAS ANTES DEL 31/12/2026"/>
    <n v="0"/>
    <n v="16"/>
    <n v="14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4800652"/>
    <x v="607"/>
    <x v="0"/>
    <s v="44800652"/>
    <d v="2016-12-19T00:00:00"/>
    <d v="2025-12-19T00:00:00"/>
    <d v="2026-12-19T00:00:00"/>
    <s v="ESTACIONAMIENTOS LIMA"/>
    <x v="19"/>
    <d v="2025-12-31T00:00:00"/>
    <s v="EMPLEADOS"/>
    <s v="PCES.20/02/0021"/>
    <x v="2"/>
    <x v="7"/>
    <x v="19"/>
    <x v="216"/>
    <s v="ANFITRION(A)"/>
    <m/>
    <n v="0"/>
    <n v="14"/>
    <n v="14"/>
    <n v="14"/>
    <s v="-"/>
    <s v="DEBE GOZAR EN EL AÑO UN TOTAL DE 14 DÍAS ANTES DEL 31/12/2026"/>
    <n v="0"/>
    <n v="0"/>
    <n v="16"/>
    <n v="14"/>
    <n v="0"/>
    <n v="0"/>
    <n v="0"/>
    <n v="0"/>
    <n v="0"/>
    <n v="0"/>
    <n v="0"/>
    <n v="0"/>
    <n v="30"/>
    <n v="30"/>
    <n v="2.1428571428571428"/>
    <n v="2.1428571428571429E-2"/>
    <n v="30"/>
    <n v="14"/>
    <m/>
    <n v="0"/>
  </r>
  <r>
    <n v="1044808661"/>
    <x v="608"/>
    <x v="0"/>
    <s v="44808661"/>
    <d v="2011-12-01T00:00:00"/>
    <d v="2025-12-01T00:00:00"/>
    <d v="2026-12-01T00:00:00"/>
    <s v="ESTACIONAMIENTOS LIMA"/>
    <x v="0"/>
    <d v="2025-12-31T00:00:00"/>
    <s v="EMPLEADOS"/>
    <s v="PCES.20/02/0004"/>
    <x v="2"/>
    <x v="7"/>
    <x v="19"/>
    <x v="217"/>
    <s v="ANFITRION(A)"/>
    <m/>
    <n v="12"/>
    <n v="2.5"/>
    <n v="14.5"/>
    <n v="15"/>
    <s v="DEBE GOZAR 12 DÍAS ANTES DEL 30/11/2026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44814067"/>
    <x v="609"/>
    <x v="0"/>
    <s v="44814067"/>
    <d v="2025-08-23T00:00:00"/>
    <d v="2025-08-23T00:00:00"/>
    <d v="2026-08-23T00:00:00"/>
    <s v="ESTACIONAMIENTOS LIMA"/>
    <x v="14"/>
    <d v="2025-12-31T00:00:00"/>
    <s v="PART TIME"/>
    <s v="PCES.20/03/0059"/>
    <x v="0"/>
    <x v="3"/>
    <x v="4"/>
    <x v="5"/>
    <m/>
    <m/>
    <n v="0"/>
    <n v="2.1333000000000002"/>
    <n v="2.1333000000000002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44820264"/>
    <x v="610"/>
    <x v="0"/>
    <s v="44820264"/>
    <d v="2025-04-22T00:00:00"/>
    <d v="2025-04-22T00:00:00"/>
    <d v="2026-04-22T00:00:00"/>
    <s v="ESTACIONAMIENTOS PIURA"/>
    <x v="0"/>
    <d v="2025-12-31T00:00:00"/>
    <s v="EMPLEADOS"/>
    <s v="PCES.20/03/0052/0059"/>
    <x v="0"/>
    <x v="1"/>
    <x v="42"/>
    <x v="218"/>
    <s v="ANFITRION(A)"/>
    <m/>
    <n v="0"/>
    <n v="20.75"/>
    <n v="20.75"/>
    <n v="21"/>
    <s v="-"/>
    <s v="DEBE GOZAR EN EL AÑO UN TOTAL DE 21 DÍAS ANTES DEL 31/12/2026"/>
    <n v="0"/>
    <n v="0"/>
    <n v="0"/>
    <n v="0"/>
    <n v="20"/>
    <n v="1"/>
    <n v="0"/>
    <n v="0"/>
    <n v="0"/>
    <n v="0"/>
    <n v="0"/>
    <n v="0"/>
    <n v="21"/>
    <n v="21"/>
    <n v="1"/>
    <n v="0.01"/>
    <n v="0"/>
    <n v="21"/>
    <m/>
    <n v="0"/>
  </r>
  <r>
    <n v="1044837221"/>
    <x v="611"/>
    <x v="0"/>
    <s v="44837221"/>
    <d v="2023-07-01T00:00:00"/>
    <d v="2025-07-01T00:00:00"/>
    <d v="2026-07-01T00:00:00"/>
    <s v="ESTACIONAMIENTOS CHICLAYO"/>
    <x v="13"/>
    <d v="2025-12-31T00:00:00"/>
    <s v="EMPLEADOS"/>
    <s v="PCES.20/03/0051/0003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8"/>
    <n v="2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4837971"/>
    <x v="612"/>
    <x v="0"/>
    <s v="44837971"/>
    <d v="2024-05-09T00:00:00"/>
    <d v="2025-05-09T00:00:00"/>
    <d v="2026-05-09T00:00:00"/>
    <s v="ESTACIONAMIENTOS JUNIN"/>
    <x v="0"/>
    <d v="2025-12-31T00:00:00"/>
    <s v="EMPLEADOS"/>
    <s v="PCES.20/03/0051/0007"/>
    <x v="0"/>
    <x v="1"/>
    <x v="36"/>
    <x v="90"/>
    <s v="ANFITRION(A)"/>
    <m/>
    <n v="4"/>
    <n v="19.333300000000001"/>
    <n v="23.333300000000001"/>
    <n v="24"/>
    <s v="DEBE GOZAR 4 DÍAS ANTES DEL 08/05/2026"/>
    <s v="DEBE GOZAR EN EL AÑO UN TOTAL DE 24 DÍAS ANTES DEL 31/12/2026"/>
    <n v="0"/>
    <n v="17"/>
    <n v="7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44867074"/>
    <x v="613"/>
    <x v="0"/>
    <s v="44867074"/>
    <d v="2024-04-17T00:00:00"/>
    <d v="2025-04-17T00:00:00"/>
    <d v="2026-04-17T00:00:00"/>
    <s v="ESTACIONAMIENTOS LIMA"/>
    <x v="0"/>
    <d v="2025-12-31T00:00:00"/>
    <s v="EMPLEADOS"/>
    <s v="PCES.20/03/0021"/>
    <x v="0"/>
    <x v="5"/>
    <x v="17"/>
    <x v="25"/>
    <s v="ANFITRION(A)"/>
    <m/>
    <n v="5"/>
    <n v="24.166699999999999"/>
    <n v="29.166699999999999"/>
    <n v="30"/>
    <s v="DEBE GOZAR 5 DÍAS ANTES DEL 16/04/2026"/>
    <s v="DEBE GOZAR EN EL AÑO UN TOTAL DE 30 DÍAS ANTES DEL 31/12/2026"/>
    <n v="0"/>
    <n v="0"/>
    <n v="15"/>
    <n v="0"/>
    <n v="0"/>
    <n v="0"/>
    <n v="0"/>
    <n v="12"/>
    <n v="0"/>
    <n v="0"/>
    <n v="0"/>
    <n v="0"/>
    <n v="27"/>
    <n v="27"/>
    <n v="0.9"/>
    <n v="9.0000000000000011E-3"/>
    <n v="15"/>
    <n v="27"/>
    <m/>
    <n v="3"/>
  </r>
  <r>
    <n v="1044893601"/>
    <x v="614"/>
    <x v="0"/>
    <s v="44893601"/>
    <d v="2020-12-21T00:00:00"/>
    <d v="2025-12-21T00:00:00"/>
    <d v="2026-12-21T00:00:00"/>
    <s v="ESTACIONAMIENTOS LIMA"/>
    <x v="0"/>
    <d v="2025-12-31T00:00:00"/>
    <s v="EMPLEADOS"/>
    <s v="PCES.20/03/0031/0001"/>
    <x v="0"/>
    <x v="2"/>
    <x v="13"/>
    <x v="18"/>
    <s v="ANFITRION(A)"/>
    <m/>
    <n v="29"/>
    <n v="0"/>
    <n v="29"/>
    <n v="29"/>
    <s v="DEBE GOZAR 29 DÍAS ANTES DEL 20/12/2026"/>
    <s v="DEBE GOZAR EN EL AÑO UN TOTAL DE 29 DÍAS ANTES DEL 31/12/2026"/>
    <n v="0"/>
    <n v="6"/>
    <n v="9"/>
    <n v="0"/>
    <n v="0"/>
    <n v="0"/>
    <n v="8"/>
    <n v="7"/>
    <n v="0"/>
    <n v="0"/>
    <n v="0"/>
    <n v="0"/>
    <n v="30"/>
    <n v="30"/>
    <n v="1.0344827586206897"/>
    <n v="1.0344827586206896E-2"/>
    <n v="15"/>
    <n v="29"/>
    <m/>
    <n v="0"/>
  </r>
  <r>
    <n v="1044911621"/>
    <x v="615"/>
    <x v="1"/>
    <s v="44911621"/>
    <d v="2018-08-20T00:00:00"/>
    <d v="2025-08-20T00:00:00"/>
    <d v="2026-08-20T00:00:00"/>
    <s v="ESTACIONAMIENTOS LIMA"/>
    <x v="0"/>
    <d v="2025-12-31T00:00:00"/>
    <s v="EMPLEADOS"/>
    <s v="PCES.20/03/0015"/>
    <x v="0"/>
    <x v="2"/>
    <x v="12"/>
    <x v="39"/>
    <s v="SUPERVISOR OPERATIVO"/>
    <m/>
    <n v="19"/>
    <n v="10.916699999999992"/>
    <n v="29.916699999999992"/>
    <n v="30"/>
    <s v="DEBE GOZAR 19 DÍAS ANTES DEL 19/08/2026"/>
    <s v="DEBE GOZAR EN EL AÑO UN TOTAL DE 30 DÍAS ANTES DEL 31/12/2026"/>
    <n v="0"/>
    <n v="0"/>
    <n v="0"/>
    <n v="18"/>
    <n v="12"/>
    <n v="0"/>
    <n v="0"/>
    <n v="0"/>
    <n v="0"/>
    <n v="0"/>
    <n v="0"/>
    <n v="0"/>
    <n v="30"/>
    <n v="30"/>
    <n v="1"/>
    <n v="0.01"/>
    <n v="18"/>
    <n v="30"/>
    <m/>
    <n v="0"/>
  </r>
  <r>
    <n v="1044929783"/>
    <x v="616"/>
    <x v="0"/>
    <s v="44929783"/>
    <d v="2021-09-29T00:00:00"/>
    <d v="2025-09-29T00:00:00"/>
    <d v="2026-09-29T00:00:00"/>
    <s v="ESTACIONAMIENTOS JUNIN"/>
    <x v="0"/>
    <d v="2025-12-31T00:00:00"/>
    <s v="EMPLEADOS"/>
    <s v="PCES.20/03/0011/0007"/>
    <x v="0"/>
    <x v="0"/>
    <x v="6"/>
    <x v="187"/>
    <s v="ANFITRION(A)"/>
    <m/>
    <n v="22"/>
    <n v="7.6667000000000058"/>
    <n v="29.666700000000006"/>
    <n v="30"/>
    <s v="DEBE GOZAR 22 DÍAS ANTES DEL 28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4934601"/>
    <x v="617"/>
    <x v="0"/>
    <s v="44934601"/>
    <d v="2020-10-22T00:00:00"/>
    <d v="2025-10-22T00:00:00"/>
    <d v="2026-10-22T00:00:00"/>
    <s v="ESTACIONAMIENTOS ICA"/>
    <x v="0"/>
    <d v="2025-12-31T00:00:00"/>
    <s v="EMPLEADOS"/>
    <s v="PCES.20/03/0042/0010"/>
    <x v="0"/>
    <x v="2"/>
    <x v="2"/>
    <x v="219"/>
    <s v="ANFITRION(A)"/>
    <m/>
    <n v="21"/>
    <n v="5.75"/>
    <n v="26.75"/>
    <n v="27"/>
    <s v="DEBE GOZAR 21 DÍAS ANTES DEL 21/10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44948567"/>
    <x v="618"/>
    <x v="0"/>
    <s v="44948567"/>
    <d v="2025-08-01T00:00:00"/>
    <d v="2025-08-01T00:00:00"/>
    <d v="2026-08-01T00:00:00"/>
    <s v="ESTACIONAMIENTOS LIMA"/>
    <x v="15"/>
    <d v="2025-12-31T00:00:00"/>
    <s v="EMPLEADOS"/>
    <s v="PCES.20/01/0001"/>
    <x v="2"/>
    <x v="7"/>
    <x v="29"/>
    <x v="52"/>
    <s v="VALET"/>
    <m/>
    <n v="0"/>
    <n v="12.5"/>
    <n v="12.5"/>
    <n v="13"/>
    <s v="-"/>
    <s v="DEBE GOZAR EN EL AÑO UN TOTAL DE 13 DÍAS ANTES DEL 31/12/2026"/>
    <n v="0"/>
    <n v="0"/>
    <n v="0"/>
    <n v="14"/>
    <n v="0"/>
    <n v="0"/>
    <n v="0"/>
    <n v="0"/>
    <n v="0"/>
    <n v="0"/>
    <n v="0"/>
    <n v="0"/>
    <n v="14"/>
    <n v="14"/>
    <n v="1.0769230769230769"/>
    <n v="1.0769230769230769E-2"/>
    <n v="14"/>
    <n v="13"/>
    <m/>
    <n v="0"/>
  </r>
  <r>
    <n v="1044948949"/>
    <x v="619"/>
    <x v="0"/>
    <s v="44948949"/>
    <d v="2023-04-11T00:00:00"/>
    <d v="2025-04-11T00:00:00"/>
    <d v="2026-04-11T00:00:00"/>
    <s v="ESTACIONAMIENTOS LIMA"/>
    <x v="0"/>
    <d v="2025-12-31T00:00:00"/>
    <s v="EMPLEADOS"/>
    <s v="PCES.20/01/0006"/>
    <x v="2"/>
    <x v="7"/>
    <x v="24"/>
    <x v="220"/>
    <s v="ANFITRION(A) R"/>
    <m/>
    <n v="6"/>
    <n v="21.666700000000006"/>
    <n v="27.666700000000006"/>
    <n v="28"/>
    <s v="DEBE GOZAR 6 DÍAS ANTES DEL 10/04/2026"/>
    <s v="DEBE GOZAR EN EL AÑO UN TOTAL DE 28 DÍAS ANTES DEL 31/12/2026"/>
    <n v="0"/>
    <n v="7"/>
    <n v="0"/>
    <n v="0"/>
    <n v="8"/>
    <n v="0"/>
    <n v="0"/>
    <n v="0"/>
    <n v="0"/>
    <n v="15"/>
    <n v="0"/>
    <n v="0"/>
    <n v="30"/>
    <n v="30"/>
    <n v="1.0714285714285714"/>
    <n v="1.0714285714285714E-2"/>
    <n v="7"/>
    <n v="28"/>
    <m/>
    <n v="0"/>
  </r>
  <r>
    <n v="1044954843"/>
    <x v="620"/>
    <x v="0"/>
    <s v="44954843"/>
    <d v="2024-03-14T00:00:00"/>
    <d v="2025-03-14T00:00:00"/>
    <d v="2026-03-14T00:00:00"/>
    <s v="ESTACIONAMIENTOS LIMA"/>
    <x v="0"/>
    <d v="2025-12-31T00:00:00"/>
    <s v="PART TIME"/>
    <s v="PCES.20/03/0028"/>
    <x v="0"/>
    <x v="2"/>
    <x v="20"/>
    <x v="168"/>
    <s v="ANFITRION(A) PT"/>
    <m/>
    <n v="0"/>
    <n v="4.7833000000000006"/>
    <n v="4.7833000000000006"/>
    <n v="5"/>
    <s v="-"/>
    <s v="DEBE GOZAR EN EL AÑO UN TOTAL DE 5 DÍAS ANTES DEL 31/12/2026"/>
    <n v="0"/>
    <n v="0"/>
    <n v="0"/>
    <n v="0"/>
    <n v="0"/>
    <n v="0"/>
    <n v="5"/>
    <n v="0"/>
    <n v="0"/>
    <n v="0"/>
    <n v="0"/>
    <n v="0"/>
    <n v="5"/>
    <n v="5"/>
    <n v="1"/>
    <n v="0.01"/>
    <n v="0"/>
    <n v="5"/>
    <m/>
    <n v="0"/>
  </r>
  <r>
    <n v="1044966009"/>
    <x v="621"/>
    <x v="0"/>
    <s v="44966009"/>
    <d v="2024-01-24T00:00:00"/>
    <d v="2025-01-24T00:00:00"/>
    <d v="2026-01-24T00:00:00"/>
    <s v="ESTACIONAMIENTOS LIMA"/>
    <x v="15"/>
    <d v="2025-12-31T00:00:00"/>
    <s v="EMPLEADOS"/>
    <s v="PCES.20/03/0008"/>
    <x v="0"/>
    <x v="5"/>
    <x v="18"/>
    <x v="48"/>
    <s v="ANFITRION(A)"/>
    <m/>
    <n v="0"/>
    <n v="24.083300000000001"/>
    <n v="24.083300000000001"/>
    <n v="25"/>
    <s v="-"/>
    <s v="DEBE GOZAR EN EL AÑO UN TOTAL DE 25 DÍAS ANTES DEL 31/12/2026"/>
    <n v="0"/>
    <n v="0"/>
    <n v="18"/>
    <n v="7"/>
    <n v="0"/>
    <n v="0"/>
    <n v="0"/>
    <n v="0"/>
    <n v="0"/>
    <n v="0"/>
    <n v="0"/>
    <n v="0"/>
    <n v="25"/>
    <n v="25"/>
    <n v="1"/>
    <n v="0.01"/>
    <n v="25"/>
    <n v="25"/>
    <m/>
    <n v="0"/>
  </r>
  <r>
    <n v="1044967369"/>
    <x v="622"/>
    <x v="1"/>
    <s v="44967369"/>
    <d v="2023-12-07T00:00:00"/>
    <d v="2025-12-07T00:00:00"/>
    <d v="2026-12-07T00:00:00"/>
    <s v="ESTACIONAMIENTOS AYACUCHO"/>
    <x v="0"/>
    <d v="2025-12-31T00:00:00"/>
    <s v="EMPLEADOS"/>
    <s v="PCES.20/03/0041/0001"/>
    <x v="0"/>
    <x v="0"/>
    <x v="8"/>
    <x v="190"/>
    <s v="SUPERVISOR OPERATIVO"/>
    <m/>
    <n v="28"/>
    <n v="2"/>
    <n v="30"/>
    <n v="30"/>
    <s v="DEBE GOZAR 28 DÍAS ANTES DEL 06/12/2026"/>
    <s v="DEBE GOZAR EN EL AÑO UN TOTAL DE 30 DÍAS ANTES DEL 31/12/2026"/>
    <n v="0"/>
    <n v="0"/>
    <n v="15"/>
    <n v="0"/>
    <n v="0"/>
    <n v="15"/>
    <n v="0"/>
    <n v="0"/>
    <n v="0"/>
    <n v="0"/>
    <n v="0"/>
    <n v="0"/>
    <n v="30"/>
    <n v="30"/>
    <n v="1"/>
    <n v="0.01"/>
    <n v="15"/>
    <n v="30"/>
    <m/>
    <n v="0"/>
  </r>
  <r>
    <n v="1044985292"/>
    <x v="623"/>
    <x v="0"/>
    <s v="44985292"/>
    <d v="2022-10-04T00:00:00"/>
    <d v="2025-10-04T00:00:00"/>
    <d v="2026-10-04T00:00:00"/>
    <s v="ESTACIONAMIENTOS JUNIN"/>
    <x v="0"/>
    <d v="2025-12-31T00:00:00"/>
    <s v="EMPLEADOS"/>
    <s v="PCES.20/03/0011/0007"/>
    <x v="0"/>
    <x v="0"/>
    <x v="6"/>
    <x v="187"/>
    <s v="ANFITRION(A)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4988062"/>
    <x v="624"/>
    <x v="0"/>
    <s v="44988062"/>
    <d v="2011-09-01T00:00:00"/>
    <d v="2025-09-01T00:00:00"/>
    <d v="2026-09-01T00:00:00"/>
    <s v="ESTACIONAMIENTOS LIMA"/>
    <x v="0"/>
    <d v="2025-12-31T00:00:00"/>
    <s v="EMPLEADOS"/>
    <s v="PCES.20/03/0013/0002"/>
    <x v="0"/>
    <x v="0"/>
    <x v="8"/>
    <x v="19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21"/>
    <n v="9"/>
    <n v="0"/>
    <n v="0"/>
    <n v="0"/>
    <n v="0"/>
    <n v="0"/>
    <n v="0"/>
    <n v="0"/>
    <n v="30"/>
    <n v="30"/>
    <n v="1"/>
    <n v="0.01"/>
    <n v="21"/>
    <n v="30"/>
    <m/>
    <n v="0"/>
  </r>
  <r>
    <n v="1048255054"/>
    <x v="625"/>
    <x v="2"/>
    <s v="48255054"/>
    <d v="2023-02-03T00:00:00"/>
    <d v="2025-02-03T00:00:00"/>
    <d v="2026-02-03T00:00:00"/>
    <s v="ESTACIONAMIENTOS SEDE CENTRAL"/>
    <x v="0"/>
    <d v="2025-12-31T00:00:00"/>
    <s v="EMPLEADOS"/>
    <n v="2001030300"/>
    <x v="1"/>
    <x v="19"/>
    <x v="57"/>
    <x v="195"/>
    <s v="ANALISTA DE PROYECTOS"/>
    <m/>
    <n v="0"/>
    <n v="25.333299999999994"/>
    <n v="25.333299999999994"/>
    <n v="26"/>
    <s v="-"/>
    <s v="DEBE GOZAR EN EL AÑO UN TOTAL DE 26 DÍAS ANTES DEL 31/12/2026"/>
    <n v="1"/>
    <n v="0"/>
    <n v="10"/>
    <n v="1"/>
    <n v="0"/>
    <n v="1"/>
    <n v="2"/>
    <n v="0"/>
    <n v="10"/>
    <n v="0"/>
    <n v="0"/>
    <n v="4"/>
    <n v="29"/>
    <n v="29"/>
    <n v="1.1153846153846154"/>
    <n v="1.1153846153846155E-2"/>
    <n v="12"/>
    <n v="26"/>
    <m/>
    <n v="0"/>
  </r>
  <r>
    <n v="1045048807"/>
    <x v="626"/>
    <x v="0"/>
    <s v="45048807"/>
    <d v="2025-04-16T00:00:00"/>
    <d v="2025-04-16T00:00:00"/>
    <d v="2026-04-16T00:00:00"/>
    <s v="ESTACIONAMIENTOS LIMA"/>
    <x v="0"/>
    <d v="2025-12-31T00:00:00"/>
    <s v="EMPLEADOS"/>
    <s v="PCES.20/02/0027"/>
    <x v="2"/>
    <x v="7"/>
    <x v="29"/>
    <x v="221"/>
    <s v="VALET"/>
    <m/>
    <n v="0"/>
    <n v="21.25"/>
    <n v="21.25"/>
    <n v="22"/>
    <s v="-"/>
    <s v="DEBE GOZAR EN EL AÑO UN TOTAL DE 22 DÍAS ANTES DEL 31/12/2026"/>
    <n v="0"/>
    <n v="0"/>
    <n v="0"/>
    <n v="0"/>
    <n v="0"/>
    <n v="30"/>
    <n v="0"/>
    <n v="0"/>
    <n v="0"/>
    <n v="0"/>
    <n v="0"/>
    <n v="0"/>
    <n v="30"/>
    <n v="30"/>
    <n v="1.3636363636363635"/>
    <n v="1.3636363636363636E-2"/>
    <n v="0"/>
    <n v="22"/>
    <m/>
    <n v="0"/>
  </r>
  <r>
    <n v="1045057788"/>
    <x v="627"/>
    <x v="0"/>
    <s v="45057788"/>
    <d v="2022-03-10T00:00:00"/>
    <d v="2025-03-10T00:00:00"/>
    <d v="2026-03-10T00:00:00"/>
    <s v="ESTACIONAMIENTOS LIMA"/>
    <x v="0"/>
    <d v="2025-12-31T00:00:00"/>
    <s v="EMPLEADOS"/>
    <s v="PCES.20/03/0011/0002"/>
    <x v="0"/>
    <x v="0"/>
    <x v="3"/>
    <x v="72"/>
    <s v="ANFITRION(A)"/>
    <m/>
    <n v="4"/>
    <n v="24.25"/>
    <n v="28.25"/>
    <n v="29"/>
    <s v="DEBE GOZAR 4 DÍAS ANTES DEL 09/03/2026"/>
    <s v="DEBE GOZAR EN EL AÑO UN TOTAL DE 29 DÍAS ANTES DEL 31/12/2026"/>
    <n v="0"/>
    <n v="0"/>
    <n v="4"/>
    <n v="0"/>
    <n v="0"/>
    <n v="0"/>
    <n v="0"/>
    <n v="0"/>
    <n v="0"/>
    <n v="0"/>
    <n v="0"/>
    <n v="0"/>
    <n v="4"/>
    <n v="4"/>
    <n v="0.13793103448275862"/>
    <n v="1.3793103448275861E-3"/>
    <n v="4"/>
    <n v="4"/>
    <m/>
    <n v="25"/>
  </r>
  <r>
    <n v="1045071745"/>
    <x v="628"/>
    <x v="0"/>
    <s v="45071745"/>
    <d v="2021-08-06T00:00:00"/>
    <d v="2025-08-06T00:00:00"/>
    <d v="2026-08-06T00:00:00"/>
    <s v="ESTACIONAMIENTOS PIURA"/>
    <x v="8"/>
    <d v="2025-12-31T00:00:00"/>
    <s v="EMPLEADOS"/>
    <s v="PCES.20/03/0011/0003"/>
    <x v="0"/>
    <x v="3"/>
    <x v="4"/>
    <x v="5"/>
    <m/>
    <m/>
    <n v="0"/>
    <n v="11.083300000000008"/>
    <n v="11.083300000000008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45077315"/>
    <x v="629"/>
    <x v="2"/>
    <s v="45077315"/>
    <d v="2024-08-01T00:00:00"/>
    <d v="2025-08-01T00:00:00"/>
    <d v="2026-08-01T00:00:00"/>
    <s v="ESTACIONAMIENTOS SEDE CENTRAL"/>
    <x v="0"/>
    <d v="2025-12-31T00:00:00"/>
    <s v="EMPLEADOS"/>
    <n v="2001020701"/>
    <x v="3"/>
    <x v="13"/>
    <x v="63"/>
    <x v="74"/>
    <s v="COORDINADOR DE PLANILLAS Y ADP"/>
    <m/>
    <n v="15"/>
    <n v="10.5"/>
    <n v="25.5"/>
    <n v="26"/>
    <s v="DEBE GOZAR 15 DÍAS ANTES DEL 31/07/2026"/>
    <s v="DEBE GOZAR EN EL AÑO UN TOTAL DE 26 DÍAS ANTES DEL 31/12/2026"/>
    <n v="0"/>
    <n v="1"/>
    <n v="0"/>
    <n v="0"/>
    <n v="0"/>
    <n v="0"/>
    <n v="0"/>
    <n v="0"/>
    <n v="0"/>
    <n v="0"/>
    <n v="0"/>
    <n v="0"/>
    <n v="1"/>
    <n v="1"/>
    <n v="3.8461538461538464E-2"/>
    <n v="3.8461538461538462E-4"/>
    <n v="1"/>
    <n v="1"/>
    <m/>
    <n v="25"/>
  </r>
  <r>
    <n v="1045080118"/>
    <x v="630"/>
    <x v="0"/>
    <s v="45080118"/>
    <d v="2025-12-01T00:00:00"/>
    <d v="2025-12-01T00:00:00"/>
    <d v="2026-12-01T00:00:00"/>
    <s v="ESTACIONAMIENTOS LIMA"/>
    <x v="0"/>
    <d v="2025-12-31T00:00:00"/>
    <s v="EMPLEADOS"/>
    <s v="PCES.20/03/0031/0001"/>
    <x v="0"/>
    <x v="2"/>
    <x v="13"/>
    <x v="18"/>
    <s v="ANFITRION(A) C"/>
    <m/>
    <n v="0"/>
    <n v="2.5"/>
    <n v="2.5"/>
    <n v="3"/>
    <s v="-"/>
    <s v="DEBE GOZAR EN EL AÑO UN TOTAL DE 3 DÍAS ANTES DEL 31/12/2026"/>
    <n v="0"/>
    <n v="0"/>
    <n v="0"/>
    <n v="0"/>
    <n v="0"/>
    <n v="5"/>
    <n v="0"/>
    <n v="0"/>
    <n v="0"/>
    <n v="0"/>
    <n v="0"/>
    <n v="0"/>
    <n v="5"/>
    <n v="5"/>
    <n v="1.6666666666666667"/>
    <n v="1.6666666666666666E-2"/>
    <n v="0"/>
    <n v="3"/>
    <m/>
    <n v="0"/>
  </r>
  <r>
    <n v="1045127713"/>
    <x v="631"/>
    <x v="0"/>
    <s v="45127713"/>
    <d v="2024-03-01T00:00:00"/>
    <d v="2025-03-01T00:00:00"/>
    <d v="2026-03-01T00:00:00"/>
    <s v="ESTACIONAMIENTOS LORETO"/>
    <x v="0"/>
    <d v="2025-12-31T00:00:00"/>
    <s v="EMPLEADOS"/>
    <s v="PCES.20/03/0053/0001"/>
    <x v="0"/>
    <x v="2"/>
    <x v="64"/>
    <x v="222"/>
    <s v="ANFITRION(A)"/>
    <m/>
    <n v="5"/>
    <n v="25"/>
    <n v="30"/>
    <n v="30"/>
    <s v="DEBE GOZAR 5 DÍAS ANTES DEL 28/02/2026"/>
    <s v="DEBE GOZAR EN EL AÑO UN TOTAL DE 30 DÍAS ANTES DEL 31/12/2026"/>
    <n v="6"/>
    <n v="1"/>
    <n v="0"/>
    <n v="5"/>
    <n v="5"/>
    <n v="0"/>
    <n v="1"/>
    <n v="12"/>
    <n v="0"/>
    <n v="0"/>
    <n v="0"/>
    <n v="0"/>
    <n v="30"/>
    <n v="30"/>
    <n v="1"/>
    <n v="0.01"/>
    <n v="12"/>
    <n v="30"/>
    <m/>
    <n v="0"/>
  </r>
  <r>
    <n v="1045143633"/>
    <x v="632"/>
    <x v="1"/>
    <s v="45143633"/>
    <d v="2022-08-01T00:00:00"/>
    <d v="2025-08-01T00:00:00"/>
    <d v="2026-08-01T00:00:00"/>
    <s v="ESTACIONAMIENTOS JUNIN"/>
    <x v="0"/>
    <d v="2025-12-31T00:00:00"/>
    <s v="EMPLEADOS"/>
    <s v="PCES.20/03/0011/0007"/>
    <x v="0"/>
    <x v="0"/>
    <x v="6"/>
    <x v="187"/>
    <s v="SUPERVISOR OPERATIVO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5147461"/>
    <x v="633"/>
    <x v="1"/>
    <s v="45147461"/>
    <d v="2020-10-03T00:00:00"/>
    <d v="2025-10-03T00:00:00"/>
    <d v="2026-10-03T00:00:00"/>
    <s v="ESTACIONAMIENTOS MADRE DIOS"/>
    <x v="0"/>
    <d v="2025-12-31T00:00:00"/>
    <s v="EMPLEADOS"/>
    <s v="PCES.20/03/0041/0004"/>
    <x v="0"/>
    <x v="0"/>
    <x v="8"/>
    <x v="223"/>
    <s v="SUPERVISOR OPERATIVO"/>
    <m/>
    <n v="22"/>
    <n v="7.3333000000000084"/>
    <n v="29.333300000000008"/>
    <n v="30"/>
    <s v="DEBE GOZAR 22 DÍAS ANTES DEL 02/10/2026"/>
    <s v="DEBE GOZAR EN EL AÑO UN TOTAL DE 30 DÍAS ANTES DEL 31/12/2026"/>
    <n v="5"/>
    <n v="0"/>
    <n v="0"/>
    <n v="0"/>
    <n v="6"/>
    <n v="6"/>
    <n v="5"/>
    <n v="1"/>
    <n v="0"/>
    <n v="0"/>
    <n v="0"/>
    <n v="7"/>
    <n v="30"/>
    <n v="30"/>
    <n v="1"/>
    <n v="0.01"/>
    <n v="5"/>
    <n v="30"/>
    <m/>
    <n v="0"/>
  </r>
  <r>
    <n v="1045170223"/>
    <x v="634"/>
    <x v="0"/>
    <s v="45170223"/>
    <d v="2020-10-01T00:00:00"/>
    <d v="2025-10-01T00:00:00"/>
    <d v="2026-10-01T00:00:00"/>
    <s v="ESTACIONAMIENTOS HUACHO"/>
    <x v="0"/>
    <d v="2025-12-31T00:00:00"/>
    <s v="EMPLEADOS"/>
    <s v="PCES.20/03/0046/0014"/>
    <x v="0"/>
    <x v="1"/>
    <x v="16"/>
    <x v="224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14"/>
    <n v="16"/>
    <n v="0"/>
    <n v="0"/>
    <n v="0"/>
    <n v="0"/>
    <n v="0"/>
    <n v="0"/>
    <n v="30"/>
    <n v="30"/>
    <n v="1"/>
    <n v="0.01"/>
    <n v="0"/>
    <n v="30"/>
    <m/>
    <n v="0"/>
  </r>
  <r>
    <n v="1045197647"/>
    <x v="635"/>
    <x v="0"/>
    <s v="45197647"/>
    <d v="2024-01-09T00:00:00"/>
    <d v="2025-01-09T00:00:00"/>
    <d v="2026-01-09T00:00:00"/>
    <s v="ESTACIONAMIENTOS LIMA"/>
    <x v="0"/>
    <d v="2025-12-31T00:00:00"/>
    <s v="EMPLEADOS"/>
    <s v="PCES.20/03/0021"/>
    <x v="0"/>
    <x v="5"/>
    <x v="17"/>
    <x v="25"/>
    <s v="ANFITRION(A)"/>
    <m/>
    <n v="0"/>
    <n v="29.333300000000001"/>
    <n v="29.333300000000001"/>
    <n v="30"/>
    <s v="-"/>
    <s v="DEBE GOZAR EN EL AÑO UN TOTAL DE 30 DÍAS ANTES DEL 31/12/2026"/>
    <n v="15"/>
    <n v="0"/>
    <n v="0"/>
    <n v="0"/>
    <n v="1"/>
    <n v="14"/>
    <n v="0"/>
    <n v="0"/>
    <n v="0"/>
    <n v="0"/>
    <n v="0"/>
    <n v="0"/>
    <n v="30"/>
    <n v="30"/>
    <n v="1"/>
    <n v="0.01"/>
    <n v="15"/>
    <n v="30"/>
    <m/>
    <n v="0"/>
  </r>
  <r>
    <n v="1045200898"/>
    <x v="636"/>
    <x v="1"/>
    <s v="45200898"/>
    <d v="2023-08-04T00:00:00"/>
    <d v="2025-08-04T00:00:00"/>
    <d v="2026-08-04T00:00:00"/>
    <s v="ESTACIONAMIENTOS JUNIN"/>
    <x v="0"/>
    <d v="2025-12-31T00:00:00"/>
    <s v="EMPLEADOS"/>
    <s v="PCES.20/03/0051/0007"/>
    <x v="0"/>
    <x v="1"/>
    <x v="36"/>
    <x v="90"/>
    <s v="SUPERVISOR OPERATIVO"/>
    <m/>
    <n v="17"/>
    <n v="12.25"/>
    <n v="29.25"/>
    <n v="30"/>
    <s v="DEBE GOZAR 17 DÍAS ANTES DEL 03/08/2026"/>
    <s v="DEBE GOZAR EN EL AÑO UN TOTAL DE 30 DÍAS ANTES DEL 31/12/2026"/>
    <n v="0"/>
    <n v="0"/>
    <n v="0"/>
    <n v="0"/>
    <n v="25"/>
    <n v="5"/>
    <n v="0"/>
    <n v="0"/>
    <n v="0"/>
    <n v="0"/>
    <n v="0"/>
    <n v="0"/>
    <n v="30"/>
    <n v="30"/>
    <n v="1"/>
    <n v="0.01"/>
    <n v="0"/>
    <n v="30"/>
    <m/>
    <n v="0"/>
  </r>
  <r>
    <n v="1045243825"/>
    <x v="637"/>
    <x v="1"/>
    <s v="45243825"/>
    <d v="2023-05-04T00:00:00"/>
    <d v="2025-05-04T00:00:00"/>
    <d v="2026-05-04T00:00:00"/>
    <s v="ESTACIONAMIENTOS PUCALLPA"/>
    <x v="0"/>
    <d v="2025-12-31T00:00:00"/>
    <s v="EMPLEADOS"/>
    <s v="PCES.20/03/0051/0014"/>
    <x v="0"/>
    <x v="1"/>
    <x v="32"/>
    <x v="208"/>
    <s v="SUPERVISOR OPERATIVO"/>
    <m/>
    <n v="10"/>
    <n v="19.75"/>
    <n v="29.75"/>
    <n v="30"/>
    <s v="DEBE GOZAR 10 DÍAS ANTES DEL 03/05/2026"/>
    <s v="DEBE GOZAR EN EL AÑO UN TOTAL DE 30 DÍAS ANTES DEL 31/12/2026"/>
    <n v="7"/>
    <n v="0"/>
    <n v="15"/>
    <n v="0"/>
    <n v="0"/>
    <n v="8"/>
    <n v="7"/>
    <n v="0"/>
    <n v="0"/>
    <n v="0"/>
    <n v="0"/>
    <n v="0"/>
    <n v="37"/>
    <n v="37"/>
    <n v="1.2333333333333334"/>
    <n v="1.2333333333333333E-2"/>
    <n v="22"/>
    <n v="30"/>
    <m/>
    <n v="0"/>
  </r>
  <r>
    <n v="1045261189"/>
    <x v="638"/>
    <x v="2"/>
    <s v="45261189"/>
    <d v="2025-07-30T00:00:00"/>
    <d v="2025-07-30T00:00:00"/>
    <d v="2026-07-30T00:00:00"/>
    <s v="ESTACIONAMIENTOS SEDE CENTRAL"/>
    <x v="0"/>
    <d v="2025-12-31T00:00:00"/>
    <s v="EMPLEADOS"/>
    <n v="2001030500"/>
    <x v="3"/>
    <x v="13"/>
    <x v="65"/>
    <x v="225"/>
    <s v="MEDICO OCUPACIONAL"/>
    <m/>
    <n v="0"/>
    <n v="12.583299999999999"/>
    <n v="12.583299999999999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45263835"/>
    <x v="639"/>
    <x v="0"/>
    <s v="45263835"/>
    <d v="2025-02-24T00:00:00"/>
    <d v="2025-02-24T00:00:00"/>
    <d v="2026-02-24T00:00:00"/>
    <s v="ESTACIONAMIENTOS LIMA"/>
    <x v="0"/>
    <d v="2025-12-31T00:00:00"/>
    <s v="EMPLEADOS"/>
    <s v="PCES.20/03/0050"/>
    <x v="0"/>
    <x v="2"/>
    <x v="20"/>
    <x v="70"/>
    <s v="VALET"/>
    <m/>
    <n v="0"/>
    <n v="25.583300000000001"/>
    <n v="25.583300000000001"/>
    <n v="26"/>
    <s v="-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</r>
  <r>
    <n v="1045299772"/>
    <x v="640"/>
    <x v="0"/>
    <s v="45299772"/>
    <d v="2024-06-17T00:00:00"/>
    <d v="2025-06-17T00:00:00"/>
    <d v="2026-06-17T00:00:00"/>
    <s v="ESTACIONAMIENTOS LIMA"/>
    <x v="0"/>
    <d v="2025-12-31T00:00:00"/>
    <s v="EMPLEADOS"/>
    <s v="PCES.20/03/0049"/>
    <x v="0"/>
    <x v="0"/>
    <x v="0"/>
    <x v="98"/>
    <s v="ANFITRION(A) C"/>
    <m/>
    <n v="13"/>
    <n v="16.166699999999999"/>
    <n v="29.166699999999999"/>
    <n v="30"/>
    <s v="DEBE GOZAR 13 DÍAS ANTES DEL 16/06/2026"/>
    <s v="DEBE GOZAR EN EL AÑO UN TOTAL DE 30 DÍAS ANTES DEL 31/12/2026"/>
    <n v="0"/>
    <n v="6"/>
    <n v="1"/>
    <n v="7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</r>
  <r>
    <n v="1045306898"/>
    <x v="641"/>
    <x v="2"/>
    <s v="45306898"/>
    <d v="2023-08-01T00:00:00"/>
    <d v="2025-08-01T00:00:00"/>
    <d v="2026-08-01T00:00:00"/>
    <s v="ESTACIONAMIENTOS SEDE CENTRAL"/>
    <x v="0"/>
    <d v="2025-12-31T00:00:00"/>
    <s v="EMPLEADOS"/>
    <n v="2003030200"/>
    <x v="6"/>
    <x v="4"/>
    <x v="7"/>
    <x v="57"/>
    <s v="TECNICO ELECTRONICO"/>
    <m/>
    <n v="15"/>
    <n v="12.5"/>
    <n v="27.5"/>
    <n v="28"/>
    <s v="DEBE GOZAR 15 DÍAS ANTES DEL 31/07/2026"/>
    <s v="DEBE GOZAR EN EL AÑO UN TOTAL DE 28 DÍAS ANTES DEL 31/12/2026"/>
    <n v="0"/>
    <n v="0"/>
    <n v="0"/>
    <n v="10"/>
    <n v="0"/>
    <n v="10"/>
    <n v="0"/>
    <n v="10"/>
    <n v="0"/>
    <n v="0"/>
    <n v="0"/>
    <n v="0"/>
    <n v="30"/>
    <n v="30"/>
    <n v="1.0714285714285714"/>
    <n v="1.0714285714285714E-2"/>
    <n v="10"/>
    <n v="28"/>
    <m/>
    <n v="0"/>
  </r>
  <r>
    <n v="1045335116"/>
    <x v="642"/>
    <x v="0"/>
    <s v="45335116"/>
    <d v="2020-07-03T00:00:00"/>
    <d v="2025-07-03T00:00:00"/>
    <d v="2026-07-03T00:00:00"/>
    <s v="ESTACIONAMIENTOS LIMA"/>
    <x v="0"/>
    <d v="2025-12-31T00:00:00"/>
    <s v="EMPLEADOS"/>
    <s v="PCES.20/03/0012/0002"/>
    <x v="0"/>
    <x v="0"/>
    <x v="3"/>
    <x v="226"/>
    <s v="ANFITRION(A)"/>
    <m/>
    <n v="15"/>
    <n v="14.833300000000008"/>
    <n v="29.833300000000008"/>
    <n v="30"/>
    <s v="DEBE GOZAR 15 DÍAS ANTES DEL 02/07/2026"/>
    <s v="DEBE GOZAR EN EL AÑO UN TOTAL DE 30 DÍAS ANTES DEL 31/12/2026"/>
    <n v="0"/>
    <n v="0"/>
    <n v="0"/>
    <n v="16"/>
    <n v="14"/>
    <n v="0"/>
    <n v="0"/>
    <n v="0"/>
    <n v="0"/>
    <n v="0"/>
    <n v="0"/>
    <n v="0"/>
    <n v="30"/>
    <n v="30"/>
    <n v="1"/>
    <n v="0.01"/>
    <n v="16"/>
    <n v="30"/>
    <m/>
    <n v="0"/>
  </r>
  <r>
    <n v="1045346208"/>
    <x v="643"/>
    <x v="0"/>
    <s v="45346208"/>
    <d v="2023-07-20T00:00:00"/>
    <d v="2025-07-20T00:00:00"/>
    <d v="2026-07-20T00:00:00"/>
    <s v="ESTACIONAMIENTOS PUNO"/>
    <x v="1"/>
    <d v="2025-12-31T00:00:00"/>
    <s v="EMPLEADOS"/>
    <s v="PCES.20/03/0051/0009"/>
    <x v="0"/>
    <x v="3"/>
    <x v="4"/>
    <x v="5"/>
    <m/>
    <m/>
    <n v="12"/>
    <n v="13.416700000000006"/>
    <n v="25.416700000000006"/>
    <n v="26"/>
    <s v="DEBE GOZAR 12 DÍAS ANTES DEL 19/07/2026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45349373"/>
    <x v="644"/>
    <x v="0"/>
    <s v="45349373"/>
    <d v="2024-03-18T00:00:00"/>
    <d v="2025-03-18T00:00:00"/>
    <d v="2026-03-18T00:00:00"/>
    <s v="ESTACIONAMIENTOS LIMA"/>
    <x v="0"/>
    <d v="2025-12-31T00:00:00"/>
    <s v="EMPLEADOS"/>
    <s v="PCES.20/03/0055/0002"/>
    <x v="0"/>
    <x v="0"/>
    <x v="3"/>
    <x v="4"/>
    <s v="ANFITRION(A)"/>
    <m/>
    <n v="0"/>
    <n v="10.583300000000001"/>
    <n v="10.583300000000001"/>
    <n v="11"/>
    <s v="-"/>
    <s v="DEBE GOZAR EN EL AÑO UN TOTAL DE 11 DÍAS ANTES DEL 31/12/2026"/>
    <n v="1"/>
    <n v="0"/>
    <n v="0"/>
    <n v="0"/>
    <n v="0"/>
    <n v="0"/>
    <n v="0"/>
    <n v="0"/>
    <n v="0"/>
    <n v="0"/>
    <n v="0"/>
    <n v="0"/>
    <n v="1"/>
    <n v="1"/>
    <n v="9.0909090909090912E-2"/>
    <n v="9.0909090909090909E-4"/>
    <n v="1"/>
    <n v="1"/>
    <m/>
    <n v="10"/>
  </r>
  <r>
    <n v="1045375965"/>
    <x v="645"/>
    <x v="0"/>
    <s v="45375965"/>
    <d v="2023-05-02T00:00:00"/>
    <d v="2025-05-02T00:00:00"/>
    <d v="2026-05-02T00:00:00"/>
    <s v="ESTACIONAMIENTOS LIMA"/>
    <x v="0"/>
    <d v="2025-12-31T00:00:00"/>
    <s v="PART TIME"/>
    <s v="PCES.20/03/0001/0002"/>
    <x v="0"/>
    <x v="2"/>
    <x v="12"/>
    <x v="73"/>
    <s v="VALET PT"/>
    <m/>
    <n v="2"/>
    <n v="3.9832999999999998"/>
    <n v="5.9832999999999998"/>
    <n v="6"/>
    <s v="DEBE GOZAR 2 DÍAS ANTES DEL 01/05/2026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</r>
  <r>
    <n v="1045376090"/>
    <x v="646"/>
    <x v="0"/>
    <s v="45376090"/>
    <d v="2024-02-27T00:00:00"/>
    <d v="2025-02-27T00:00:00"/>
    <d v="2026-02-27T00:00:00"/>
    <s v="ESTACIONAMIENTOS CAJAMARCA"/>
    <x v="0"/>
    <d v="2025-12-31T00:00:00"/>
    <s v="EMPLEADOS"/>
    <s v="PCES.20/03/0051/0002"/>
    <x v="0"/>
    <x v="1"/>
    <x v="32"/>
    <x v="153"/>
    <s v="ANFITRION(A)"/>
    <m/>
    <n v="4"/>
    <n v="4.3333000000000013"/>
    <n v="8.3333000000000013"/>
    <n v="9"/>
    <s v="DEBE GOZAR 4 DÍAS ANTES DEL 26/02/2026"/>
    <s v="DEBE GOZAR EN EL AÑO UN TOTAL DE 9 DÍAS ANTES DEL 31/12/2026"/>
    <n v="0"/>
    <n v="9"/>
    <n v="9"/>
    <n v="0"/>
    <n v="0"/>
    <n v="0"/>
    <n v="0"/>
    <n v="0"/>
    <n v="0"/>
    <n v="0"/>
    <n v="0"/>
    <n v="0"/>
    <n v="18"/>
    <n v="18"/>
    <n v="2"/>
    <n v="0.02"/>
    <n v="18"/>
    <n v="9"/>
    <m/>
    <n v="0"/>
  </r>
  <r>
    <n v="1045387153"/>
    <x v="647"/>
    <x v="0"/>
    <s v="45387153"/>
    <d v="2023-07-01T00:00:00"/>
    <d v="2025-07-01T00:00:00"/>
    <d v="2026-07-01T00:00:00"/>
    <s v="ESTACIONAMIENTOS LIMA"/>
    <x v="0"/>
    <d v="2025-12-31T00:00:00"/>
    <s v="EMPLEADOS"/>
    <s v="PCES.20/03/0052/0020"/>
    <x v="0"/>
    <x v="1"/>
    <x v="27"/>
    <x v="227"/>
    <s v="ANFITRION(A)"/>
    <m/>
    <n v="15"/>
    <n v="15"/>
    <n v="30"/>
    <n v="30"/>
    <s v="DEBE GOZAR 15 DÍAS ANTES DEL 30/06/2026"/>
    <s v="DEBE GOZAR EN EL AÑO UN TOTAL DE 30 DÍAS ANTES DEL 31/12/2026"/>
    <n v="15"/>
    <n v="0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5389926"/>
    <x v="648"/>
    <x v="0"/>
    <s v="45389926"/>
    <d v="2023-07-01T00:00:00"/>
    <d v="2025-07-01T00:00:00"/>
    <d v="2026-07-01T00:00:00"/>
    <s v="ESTACIONAMIENTOS ICA"/>
    <x v="0"/>
    <d v="2025-12-31T00:00:00"/>
    <s v="EMPLEADOS"/>
    <s v="PCES.20/03/0052/0015"/>
    <x v="0"/>
    <x v="1"/>
    <x v="43"/>
    <x v="212"/>
    <s v="ANFITRION(A)"/>
    <m/>
    <n v="15"/>
    <n v="15"/>
    <n v="30"/>
    <n v="30"/>
    <s v="DEBE GOZAR 15 DÍAS ANTES DEL 30/06/2026"/>
    <s v="DEBE GOZAR EN EL AÑO UN TOTAL DE 30 DÍAS ANTES DEL 31/12/2026"/>
    <n v="0"/>
    <n v="0"/>
    <n v="26"/>
    <n v="4"/>
    <n v="0"/>
    <n v="0"/>
    <n v="0"/>
    <n v="0"/>
    <n v="0"/>
    <n v="0"/>
    <n v="0"/>
    <n v="0"/>
    <n v="30"/>
    <n v="30"/>
    <n v="1"/>
    <n v="0.01"/>
    <n v="30"/>
    <n v="30"/>
    <m/>
    <n v="0"/>
  </r>
  <r>
    <n v="1045414983"/>
    <x v="649"/>
    <x v="2"/>
    <s v="45414983"/>
    <d v="2022-02-09T00:00:00"/>
    <d v="2025-02-09T00:00:00"/>
    <d v="2026-02-09T00:00:00"/>
    <s v="ESTACIONAMIENTOS LIMA"/>
    <x v="0"/>
    <d v="2025-12-31T00:00:00"/>
    <s v="EMPLEADOS"/>
    <n v="2003020100"/>
    <x v="0"/>
    <x v="14"/>
    <x v="34"/>
    <x v="76"/>
    <s v="ADMINISTRADOR DE NEGOCIO"/>
    <m/>
    <n v="0"/>
    <n v="24.833299999999994"/>
    <n v="24.833299999999994"/>
    <n v="25"/>
    <s v="-"/>
    <s v="DEBE GOZAR EN EL AÑO UN TOTAL DE 25 DÍAS ANTES DEL 31/12/2026"/>
    <n v="0"/>
    <n v="0"/>
    <n v="15"/>
    <n v="0"/>
    <n v="0"/>
    <n v="0"/>
    <n v="0"/>
    <n v="0"/>
    <n v="0"/>
    <n v="0"/>
    <n v="0"/>
    <n v="0"/>
    <n v="15"/>
    <n v="15"/>
    <n v="0.6"/>
    <n v="6.0000000000000001E-3"/>
    <n v="15"/>
    <n v="15"/>
    <m/>
    <n v="10"/>
  </r>
  <r>
    <n v="1045427766"/>
    <x v="650"/>
    <x v="0"/>
    <s v="45427766"/>
    <d v="2025-05-14T00:00:00"/>
    <d v="2025-05-14T00:00:00"/>
    <d v="2026-05-14T00:00:00"/>
    <s v="ESTACIONAMIENTOS AREQUIPA"/>
    <x v="0"/>
    <d v="2025-12-31T00:00:00"/>
    <s v="EMPLEADOS"/>
    <s v="PCES.20/03/0052/0001"/>
    <x v="0"/>
    <x v="1"/>
    <x v="46"/>
    <x v="228"/>
    <s v="ANFITRION(A)"/>
    <m/>
    <n v="0"/>
    <n v="18.916699999999999"/>
    <n v="18.916699999999999"/>
    <n v="19"/>
    <s v="-"/>
    <s v="DEBE GOZAR EN EL AÑO UN TOTAL DE 19 DÍAS ANTES DEL 31/12/2026"/>
    <n v="0"/>
    <n v="0"/>
    <n v="0"/>
    <n v="0"/>
    <n v="0"/>
    <n v="0"/>
    <n v="0"/>
    <n v="0"/>
    <n v="0"/>
    <n v="14"/>
    <n v="6"/>
    <n v="0"/>
    <n v="20"/>
    <n v="20"/>
    <n v="1.0526315789473684"/>
    <n v="1.0526315789473684E-2"/>
    <n v="0"/>
    <n v="19"/>
    <m/>
    <n v="0"/>
  </r>
  <r>
    <n v="1045427863"/>
    <x v="651"/>
    <x v="0"/>
    <s v="45427863"/>
    <d v="2023-12-20T00:00:00"/>
    <d v="2025-12-20T00:00:00"/>
    <d v="2026-12-20T00:00:00"/>
    <s v="ESTACIONAMIENTOS LIMA"/>
    <x v="0"/>
    <d v="2025-12-31T00:00:00"/>
    <s v="EMPLEADOS"/>
    <s v="PCES.20/02/0005"/>
    <x v="2"/>
    <x v="7"/>
    <x v="24"/>
    <x v="60"/>
    <s v="ANFITRION(A)"/>
    <m/>
    <n v="29"/>
    <n v="0.91669999999999874"/>
    <n v="29.916699999999999"/>
    <n v="30"/>
    <s v="DEBE GOZAR 29 DÍAS ANTES DEL 19/12/2026"/>
    <s v="DEBE GOZAR EN EL AÑO UN TOTAL DE 30 DÍAS ANTES DEL 31/12/2026"/>
    <n v="0"/>
    <n v="0"/>
    <n v="0"/>
    <n v="0"/>
    <n v="0"/>
    <n v="0"/>
    <n v="0"/>
    <n v="0"/>
    <n v="30"/>
    <n v="0"/>
    <n v="0"/>
    <n v="0"/>
    <n v="30"/>
    <n v="30"/>
    <n v="1"/>
    <n v="0.01"/>
    <n v="0"/>
    <n v="30"/>
    <m/>
    <n v="0"/>
  </r>
  <r>
    <n v="1045435826"/>
    <x v="652"/>
    <x v="1"/>
    <s v="45435826"/>
    <d v="2018-03-01T00:00:00"/>
    <d v="2025-03-01T00:00:00"/>
    <d v="2026-03-01T00:00:00"/>
    <s v="ESTACIONAMIENTOS LIMA"/>
    <x v="0"/>
    <d v="2025-12-31T00:00:00"/>
    <s v="EMPLEADOS"/>
    <s v="PCES.20/03/0013/0001"/>
    <x v="0"/>
    <x v="0"/>
    <x v="30"/>
    <x v="122"/>
    <s v="SUPERVISOR OPERATIVO"/>
    <m/>
    <n v="0"/>
    <n v="7"/>
    <n v="7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45465909"/>
    <x v="653"/>
    <x v="0"/>
    <s v="45465909"/>
    <d v="2024-08-23T00:00:00"/>
    <d v="2025-08-23T00:00:00"/>
    <d v="2026-08-23T00:00:00"/>
    <s v="ESTACIONAMIENTOS LA LIBERTAD"/>
    <x v="0"/>
    <d v="2025-12-31T00:00:00"/>
    <s v="EMPLEADOS"/>
    <s v="PCES.20/03/0042/0005"/>
    <x v="0"/>
    <x v="2"/>
    <x v="2"/>
    <x v="229"/>
    <s v="ANFITRION(A)"/>
    <m/>
    <n v="15"/>
    <n v="11.666699999999999"/>
    <n v="26.666699999999999"/>
    <n v="27"/>
    <s v="DEBE GOZAR 15 DÍAS ANTES DEL 22/08/2026"/>
    <s v="DEBE GOZAR EN EL AÑO UN TOTAL DE 27 DÍAS ANTES DEL 31/12/2026"/>
    <n v="16"/>
    <n v="0"/>
    <n v="0"/>
    <n v="0"/>
    <n v="0"/>
    <n v="0"/>
    <n v="15"/>
    <n v="0"/>
    <n v="0"/>
    <n v="0"/>
    <n v="0"/>
    <n v="0"/>
    <n v="31"/>
    <n v="31"/>
    <n v="1.1481481481481481"/>
    <n v="1.1481481481481481E-2"/>
    <n v="16"/>
    <n v="27"/>
    <m/>
    <n v="0"/>
  </r>
  <r>
    <n v="1045478326"/>
    <x v="654"/>
    <x v="1"/>
    <s v="45478326"/>
    <d v="2013-01-01T00:00:00"/>
    <d v="2026-01-01T00:00:00"/>
    <d v="2027-01-01T00:00:00"/>
    <s v="ESTACIONAMIENTOS LIMA"/>
    <x v="0"/>
    <d v="2025-12-31T00:00:00"/>
    <s v="EMPLEADOS"/>
    <s v="PCES.20/02/0005"/>
    <x v="2"/>
    <x v="7"/>
    <x v="24"/>
    <x v="220"/>
    <s v="SUPERVISOR OPERATIVO"/>
    <m/>
    <n v="16"/>
    <n v="0"/>
    <n v="16"/>
    <n v="16"/>
    <s v="DEBE GOZAR 16 DÍAS ANTES DEL 31/12/2026"/>
    <s v="DEBE GOZAR EN EL AÑO UN TOTAL DE 16 DÍAS ANTES DEL 31/12/2026"/>
    <n v="0"/>
    <n v="0"/>
    <n v="0"/>
    <n v="0"/>
    <n v="0"/>
    <n v="0"/>
    <n v="0"/>
    <n v="0"/>
    <n v="0"/>
    <n v="2"/>
    <n v="13"/>
    <n v="15"/>
    <n v="30"/>
    <n v="30"/>
    <n v="1.875"/>
    <n v="1.8749999999999999E-2"/>
    <n v="0"/>
    <n v="16"/>
    <m/>
    <n v="0"/>
  </r>
  <r>
    <n v="1045489608"/>
    <x v="655"/>
    <x v="1"/>
    <s v="45489608"/>
    <d v="2023-02-04T00:00:00"/>
    <d v="2025-02-04T00:00:00"/>
    <d v="2026-02-04T00:00:00"/>
    <s v="ESTACIONAMIENTOS LIMA"/>
    <x v="0"/>
    <d v="2025-12-31T00:00:00"/>
    <s v="EMPLEADOS"/>
    <s v="PCES.20/03/0050"/>
    <x v="0"/>
    <x v="2"/>
    <x v="20"/>
    <x v="70"/>
    <s v="SUPERVISOR OPERATIVO"/>
    <m/>
    <n v="0"/>
    <n v="26.25"/>
    <n v="26.25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45514367"/>
    <x v="656"/>
    <x v="0"/>
    <s v="45514367"/>
    <d v="2025-03-17T00:00:00"/>
    <d v="2025-03-17T00:00:00"/>
    <d v="2026-03-17T00:00:00"/>
    <s v="ESTACIONAMIENTOS LIMA"/>
    <x v="0"/>
    <d v="2025-12-31T00:00:00"/>
    <s v="EMPLEADOS"/>
    <s v="PCES.20/03/0024"/>
    <x v="0"/>
    <x v="6"/>
    <x v="10"/>
    <x v="13"/>
    <s v="ANFITRION(A)"/>
    <m/>
    <n v="0"/>
    <n v="23.666699999999999"/>
    <n v="23.666699999999999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</r>
  <r>
    <n v="1045540474"/>
    <x v="657"/>
    <x v="0"/>
    <s v="45540474"/>
    <d v="2024-05-06T00:00:00"/>
    <d v="2025-05-06T00:00:00"/>
    <d v="2026-05-06T00:00:00"/>
    <s v="ESTACIONAMIENTOS LA LIBERTAD"/>
    <x v="0"/>
    <d v="2025-12-31T00:00:00"/>
    <s v="EMPLEADOS"/>
    <s v="PCES.20/03/0011/0008"/>
    <x v="0"/>
    <x v="0"/>
    <x v="3"/>
    <x v="230"/>
    <s v="ANFITRION(A)"/>
    <m/>
    <n v="7"/>
    <n v="19.583300000000001"/>
    <n v="26.583300000000001"/>
    <n v="27"/>
    <s v="DEBE GOZAR 7 DÍAS ANTES DEL 05/05/2026"/>
    <s v="DEBE GOZAR EN EL AÑO UN TOTAL DE 27 DÍAS ANTES DEL 31/12/2026"/>
    <n v="14"/>
    <n v="12"/>
    <n v="2"/>
    <n v="8"/>
    <n v="0"/>
    <n v="0"/>
    <n v="0"/>
    <n v="0"/>
    <n v="0"/>
    <n v="0"/>
    <n v="0"/>
    <n v="0"/>
    <n v="36"/>
    <n v="36"/>
    <n v="1.3333333333333333"/>
    <n v="1.3333333333333332E-2"/>
    <n v="36"/>
    <n v="27"/>
    <m/>
    <n v="0"/>
  </r>
  <r>
    <n v="1045558993"/>
    <x v="658"/>
    <x v="0"/>
    <s v="45558993"/>
    <d v="2022-05-03T00:00:00"/>
    <d v="2025-05-03T00:00:00"/>
    <d v="2026-05-03T00:00:00"/>
    <s v="ESTACIONAMIENTOS LIMA"/>
    <x v="50"/>
    <d v="2025-12-31T00:00:00"/>
    <s v="EMPLEADOS"/>
    <s v="PCES.20/03/0051/0006"/>
    <x v="0"/>
    <x v="3"/>
    <x v="4"/>
    <x v="5"/>
    <m/>
    <m/>
    <n v="0"/>
    <n v="9.8332999999999942"/>
    <n v="9.8332999999999942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45571558"/>
    <x v="659"/>
    <x v="2"/>
    <s v="45571558"/>
    <d v="2022-10-01T00:00:00"/>
    <d v="2025-10-01T00:00:00"/>
    <d v="2026-10-01T00:00:00"/>
    <s v="ESTACIONAMIENTOS SEDE CENTRAL"/>
    <x v="0"/>
    <d v="2025-12-31T00:00:00"/>
    <s v="EMPLEADOS"/>
    <n v="2001030600"/>
    <x v="6"/>
    <x v="11"/>
    <x v="23"/>
    <x v="36"/>
    <s v="SUPERVISOR DE SOPORTE TECNICO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5582387"/>
    <x v="660"/>
    <x v="0"/>
    <s v="45582387"/>
    <d v="2018-02-14T00:00:00"/>
    <d v="2025-02-14T00:00:00"/>
    <d v="2026-02-14T00:00:00"/>
    <s v="ESTACIONAMIENTOS LIMA"/>
    <x v="51"/>
    <d v="2025-12-31T00:00:00"/>
    <s v="EMPLEADOS"/>
    <s v="PCES.20/03/0031/0001"/>
    <x v="0"/>
    <x v="2"/>
    <x v="13"/>
    <x v="18"/>
    <s v="ANFITRION(A)"/>
    <m/>
    <n v="0"/>
    <n v="26.416699999999992"/>
    <n v="26.416699999999992"/>
    <n v="27"/>
    <s v="-"/>
    <s v="DEBE GOZAR EN EL AÑO UN TOTAL DE 27 DÍAS ANTES DEL 31/12/2026"/>
    <n v="17"/>
    <n v="0"/>
    <n v="15"/>
    <n v="0"/>
    <n v="0"/>
    <n v="0"/>
    <n v="0"/>
    <n v="0"/>
    <n v="0"/>
    <n v="0"/>
    <n v="0"/>
    <n v="0"/>
    <n v="32"/>
    <n v="32"/>
    <n v="1.1851851851851851"/>
    <n v="1.1851851851851851E-2"/>
    <n v="32"/>
    <n v="27"/>
    <m/>
    <n v="0"/>
  </r>
  <r>
    <n v="1045626069"/>
    <x v="661"/>
    <x v="0"/>
    <s v="45626069"/>
    <d v="2025-05-20T00:00:00"/>
    <d v="2025-05-20T00:00:00"/>
    <d v="2026-05-20T00:00:00"/>
    <s v="ESTACIONAMIENTOS LIMA"/>
    <x v="0"/>
    <d v="2025-12-31T00:00:00"/>
    <s v="EMPLEADOS"/>
    <s v="PCES.20/03/0011/0005"/>
    <x v="0"/>
    <x v="0"/>
    <x v="3"/>
    <x v="4"/>
    <s v="ANFITRION(A)"/>
    <m/>
    <n v="0"/>
    <n v="18.416699999999999"/>
    <n v="18.416699999999999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45630735"/>
    <x v="662"/>
    <x v="0"/>
    <s v="45630735"/>
    <d v="2024-06-21T00:00:00"/>
    <d v="2025-06-21T00:00:00"/>
    <d v="2026-06-21T00:00:00"/>
    <s v="ESTACIONAMIENTOS LIMA"/>
    <x v="0"/>
    <d v="2025-12-31T00:00:00"/>
    <s v="EMPLEADOS"/>
    <s v="PCES.20/03/0007"/>
    <x v="0"/>
    <x v="5"/>
    <x v="31"/>
    <x v="171"/>
    <s v="ANFITRION(A)"/>
    <m/>
    <n v="3"/>
    <n v="15.833300000000001"/>
    <n v="18.833300000000001"/>
    <n v="19"/>
    <s v="DEBE GOZAR 3 DÍAS ANTES DEL 20/06/2026"/>
    <s v="DEBE GOZAR EN EL AÑO UN TOTAL DE 19 DÍAS ANTES DEL 31/12/2026"/>
    <n v="0"/>
    <n v="5"/>
    <n v="2"/>
    <n v="12"/>
    <n v="0"/>
    <n v="0"/>
    <n v="0"/>
    <n v="0"/>
    <n v="0"/>
    <n v="0"/>
    <n v="0"/>
    <n v="0"/>
    <n v="19"/>
    <n v="19"/>
    <n v="1"/>
    <n v="0.01"/>
    <n v="19"/>
    <n v="19"/>
    <m/>
    <n v="0"/>
  </r>
  <r>
    <n v="1045645894"/>
    <x v="663"/>
    <x v="1"/>
    <s v="45645894"/>
    <d v="2024-03-12T00:00:00"/>
    <d v="2025-03-12T00:00:00"/>
    <d v="2026-03-12T00:00:00"/>
    <s v="ESTACIONAMIENTOS LA LIBERTAD"/>
    <x v="0"/>
    <d v="2025-12-31T00:00:00"/>
    <s v="EMPLEADOS"/>
    <s v="PCES.20/03/0011/0008"/>
    <x v="0"/>
    <x v="0"/>
    <x v="3"/>
    <x v="230"/>
    <s v="SUPERVISOR OPERATIVO"/>
    <m/>
    <n v="0"/>
    <n v="24.083300000000001"/>
    <n v="24.083300000000001"/>
    <n v="25"/>
    <s v="-"/>
    <s v="DEBE GOZAR EN EL AÑO UN TOTAL DE 25 DÍAS ANTES DEL 31/12/2026"/>
    <n v="0"/>
    <n v="0"/>
    <n v="26"/>
    <n v="0"/>
    <n v="0"/>
    <n v="0"/>
    <n v="0"/>
    <n v="0"/>
    <n v="0"/>
    <n v="0"/>
    <n v="0"/>
    <n v="0"/>
    <n v="26"/>
    <n v="26"/>
    <n v="1.04"/>
    <n v="1.04E-2"/>
    <n v="26"/>
    <n v="25"/>
    <m/>
    <n v="0"/>
  </r>
  <r>
    <n v="1045650633"/>
    <x v="664"/>
    <x v="0"/>
    <s v="45650633"/>
    <d v="2013-12-26T00:00:00"/>
    <d v="2025-12-26T00:00:00"/>
    <d v="2026-12-26T00:00:00"/>
    <s v="ESTACIONAMIENTOS PUCALLPA"/>
    <x v="0"/>
    <d v="2025-12-31T00:00:00"/>
    <s v="EMPLEADOS"/>
    <s v="PCES.20/03/0042/0003"/>
    <x v="0"/>
    <x v="2"/>
    <x v="20"/>
    <x v="231"/>
    <s v="ANFITRION(A)"/>
    <m/>
    <n v="0"/>
    <n v="14.416699999999992"/>
    <n v="14.416699999999992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45721933"/>
    <x v="665"/>
    <x v="0"/>
    <s v="45721933"/>
    <d v="2016-01-26T00:00:00"/>
    <d v="2025-01-26T00:00:00"/>
    <d v="2026-01-26T00:00:00"/>
    <s v="ESTACIONAMIENTOS PIURA"/>
    <x v="0"/>
    <d v="2025-12-31T00:00:00"/>
    <s v="EMPLEADOS"/>
    <s v="PCES.20/03/0016/0002"/>
    <x v="0"/>
    <x v="2"/>
    <x v="2"/>
    <x v="2"/>
    <s v="ANFITRION(A)"/>
    <m/>
    <n v="0"/>
    <n v="27.916699999999992"/>
    <n v="27.916699999999992"/>
    <n v="28"/>
    <s v="-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45724185"/>
    <x v="666"/>
    <x v="0"/>
    <s v="45724185"/>
    <d v="2017-06-30T00:00:00"/>
    <d v="2025-06-30T00:00:00"/>
    <d v="2026-06-30T00:00:00"/>
    <s v="ESTACIONAMIENTOS LIMA"/>
    <x v="0"/>
    <d v="2025-12-31T00:00:00"/>
    <s v="EMPLEADOS"/>
    <s v="PCES.20/03/0021"/>
    <x v="0"/>
    <x v="5"/>
    <x v="17"/>
    <x v="25"/>
    <s v="ANFITRION(A)"/>
    <m/>
    <n v="5"/>
    <n v="15.083300000000008"/>
    <n v="20.083300000000008"/>
    <n v="21"/>
    <s v="DEBE GOZAR 5 DÍAS ANTES DEL 29/06/2026"/>
    <s v="DEBE GOZAR EN EL AÑO UN TOTAL DE 21 DÍAS ANTES DEL 31/12/2026"/>
    <n v="0"/>
    <n v="0"/>
    <n v="15"/>
    <n v="0"/>
    <n v="0"/>
    <n v="0"/>
    <n v="0"/>
    <n v="0"/>
    <n v="0"/>
    <n v="6"/>
    <n v="0"/>
    <n v="0"/>
    <n v="21"/>
    <n v="21"/>
    <n v="1"/>
    <n v="0.01"/>
    <n v="15"/>
    <n v="21"/>
    <m/>
    <n v="0"/>
  </r>
  <r>
    <n v="1045727795"/>
    <x v="667"/>
    <x v="0"/>
    <s v="45727795"/>
    <d v="2023-08-08T00:00:00"/>
    <d v="2025-08-08T00:00:00"/>
    <d v="2026-08-08T00:00:00"/>
    <s v="ESTACIONAMIENTOS LIMA"/>
    <x v="0"/>
    <d v="2025-12-31T00:00:00"/>
    <s v="EMPLEADOS"/>
    <s v="PCES.20/03/0012/0001"/>
    <x v="0"/>
    <x v="0"/>
    <x v="0"/>
    <x v="16"/>
    <s v="ANFITRION(A)"/>
    <m/>
    <n v="6"/>
    <n v="11.916700000000006"/>
    <n v="17.916700000000006"/>
    <n v="18"/>
    <s v="DEBE GOZAR 6 DÍAS ANTES DEL 07/08/2026"/>
    <s v="DEBE GOZAR EN EL AÑO UN TOTAL DE 18 DÍAS ANTES DEL 31/12/2026"/>
    <n v="18"/>
    <n v="0"/>
    <n v="0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45740695"/>
    <x v="668"/>
    <x v="0"/>
    <s v="45740695"/>
    <d v="2025-03-25T00:00:00"/>
    <d v="2025-03-25T00:00:00"/>
    <d v="2026-03-25T00:00:00"/>
    <s v="ESTACIONAMIENTOS LIMA"/>
    <x v="0"/>
    <d v="2025-12-31T00:00:00"/>
    <s v="EMPLEADOS"/>
    <s v="PCES.20/03/0055/0001"/>
    <x v="0"/>
    <x v="0"/>
    <x v="30"/>
    <x v="232"/>
    <s v="ANFITRION(A)"/>
    <m/>
    <n v="0"/>
    <n v="10"/>
    <n v="10"/>
    <n v="10"/>
    <s v="-"/>
    <s v="DEBE GOZAR EN EL AÑO UN TOTAL DE 10 DÍAS ANTES DEL 31/12/2026"/>
    <n v="1"/>
    <n v="0"/>
    <n v="15"/>
    <n v="0"/>
    <n v="0"/>
    <n v="0"/>
    <n v="0"/>
    <n v="0"/>
    <n v="0"/>
    <n v="0"/>
    <n v="0"/>
    <n v="0"/>
    <n v="16"/>
    <n v="16"/>
    <n v="1.6"/>
    <n v="1.6E-2"/>
    <n v="16"/>
    <n v="10"/>
    <m/>
    <n v="0"/>
  </r>
  <r>
    <n v="1045771080"/>
    <x v="669"/>
    <x v="0"/>
    <s v="45771080"/>
    <d v="2023-07-01T00:00:00"/>
    <d v="2025-07-01T00:00:00"/>
    <d v="2026-07-01T00:00:00"/>
    <s v="ESTACIONAMIENTOS JUNIN"/>
    <x v="0"/>
    <d v="2025-12-31T00:00:00"/>
    <s v="EMPLEADOS"/>
    <s v="PCES.20/03/0051/0007"/>
    <x v="0"/>
    <x v="1"/>
    <x v="36"/>
    <x v="90"/>
    <s v="ANFITRION(A)"/>
    <m/>
    <n v="4"/>
    <n v="15"/>
    <n v="19"/>
    <n v="19"/>
    <s v="DEBE GOZAR 4 DÍAS ANTES DEL 30/06/2026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45783945"/>
    <x v="670"/>
    <x v="0"/>
    <s v="45783945"/>
    <d v="2025-04-01T00:00:00"/>
    <d v="2025-04-01T00:00:00"/>
    <d v="2026-04-01T00:00:00"/>
    <s v="ESTACIONAMIENTOS LA LIBERTAD"/>
    <x v="0"/>
    <d v="2025-12-31T00:00:00"/>
    <s v="EMPLEADOS"/>
    <s v="PCES.20/03/0046/0015"/>
    <x v="0"/>
    <x v="1"/>
    <x v="42"/>
    <x v="116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1"/>
    <n v="22"/>
    <n v="0"/>
    <n v="0"/>
    <n v="0"/>
    <n v="0"/>
    <n v="0"/>
    <n v="23"/>
    <n v="23"/>
    <n v="1"/>
    <n v="0.01"/>
    <n v="0"/>
    <n v="23"/>
    <m/>
    <n v="0"/>
  </r>
  <r>
    <n v="1045789805"/>
    <x v="671"/>
    <x v="0"/>
    <s v="45789805"/>
    <d v="2025-04-11T00:00:00"/>
    <d v="2025-04-11T00:00:00"/>
    <d v="2026-04-11T00:00:00"/>
    <s v="ESTACIONAMIENTOS LIMA"/>
    <x v="0"/>
    <d v="2025-12-31T00:00:00"/>
    <s v="EMPLEADOS"/>
    <s v="PCES.20/03/0049"/>
    <x v="0"/>
    <x v="0"/>
    <x v="0"/>
    <x v="98"/>
    <s v="ANFITRION(A)"/>
    <m/>
    <n v="0"/>
    <n v="21.666699999999999"/>
    <n v="21.666699999999999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45795152"/>
    <x v="672"/>
    <x v="0"/>
    <s v="45795152"/>
    <d v="2023-09-01T00:00:00"/>
    <d v="2025-09-01T00:00:00"/>
    <d v="2026-09-01T00:00:00"/>
    <s v="ESTACIONAMIENTOS ICA"/>
    <x v="0"/>
    <d v="2025-12-31T00:00:00"/>
    <s v="EMPLEADOS"/>
    <s v="PCES.20/03/0052/0015"/>
    <x v="0"/>
    <x v="1"/>
    <x v="43"/>
    <x v="212"/>
    <s v="ANFITRION(A)"/>
    <m/>
    <n v="20"/>
    <n v="10"/>
    <n v="30"/>
    <n v="30"/>
    <s v="DEBE GOZAR 20 DÍAS ANTES DEL 31/08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5812541"/>
    <x v="673"/>
    <x v="0"/>
    <s v="45812541"/>
    <d v="2024-08-01T00:00:00"/>
    <d v="2025-08-01T00:00:00"/>
    <d v="2026-08-01T00:00:00"/>
    <s v="ESTACIONAMIENTOS LIMA"/>
    <x v="1"/>
    <d v="2025-12-31T00:00:00"/>
    <s v="EMPLEADOS"/>
    <s v="PCES.20/03/0051/0006"/>
    <x v="0"/>
    <x v="3"/>
    <x v="4"/>
    <x v="5"/>
    <m/>
    <m/>
    <n v="17"/>
    <n v="12.5"/>
    <n v="29.5"/>
    <n v="30"/>
    <s v="DEBE GOZAR 17 DÍAS ANTES DEL 31/07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5824005"/>
    <x v="674"/>
    <x v="0"/>
    <s v="45824005"/>
    <d v="2024-01-09T00:00:00"/>
    <d v="2025-01-09T00:00:00"/>
    <d v="2026-01-09T00:00:00"/>
    <s v="ESTACIONAMIENTOS CUZCO"/>
    <x v="0"/>
    <d v="2025-12-31T00:00:00"/>
    <s v="EMPLEADOS"/>
    <s v="PCES.20/03/0051/0005"/>
    <x v="0"/>
    <x v="1"/>
    <x v="59"/>
    <x v="209"/>
    <s v="ANFITRION(A)"/>
    <m/>
    <n v="0"/>
    <n v="29.333300000000001"/>
    <n v="29.333300000000001"/>
    <n v="30"/>
    <s v="-"/>
    <s v="DEBE GOZAR EN EL AÑO UN TOTAL DE 30 DÍAS ANTES DEL 31/12/2026"/>
    <n v="0"/>
    <n v="0"/>
    <n v="0"/>
    <n v="0"/>
    <n v="8"/>
    <n v="7"/>
    <n v="0"/>
    <n v="15"/>
    <n v="0"/>
    <n v="0"/>
    <n v="0"/>
    <n v="0"/>
    <n v="30"/>
    <n v="30"/>
    <n v="1"/>
    <n v="0.01"/>
    <n v="0"/>
    <n v="30"/>
    <m/>
    <n v="0"/>
  </r>
  <r>
    <n v="1045824757"/>
    <x v="675"/>
    <x v="0"/>
    <s v="45824757"/>
    <d v="2024-08-23T00:00:00"/>
    <d v="2025-08-23T00:00:00"/>
    <d v="2026-08-23T00:00:00"/>
    <s v="ESTACIONAMIENTOS PUCALLPA"/>
    <x v="23"/>
    <d v="2025-12-31T00:00:00"/>
    <s v="EMPLEADOS"/>
    <s v="PCES.20/03/0051/0014"/>
    <x v="0"/>
    <x v="3"/>
    <x v="4"/>
    <x v="5"/>
    <m/>
    <m/>
    <n v="19"/>
    <n v="10.666699999999999"/>
    <n v="29.666699999999999"/>
    <n v="30"/>
    <s v="DEBE GOZAR 19 DÍAS ANTES DEL 22/08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5835213"/>
    <x v="676"/>
    <x v="0"/>
    <s v="45835213"/>
    <d v="2025-11-07T00:00:00"/>
    <d v="2025-11-07T00:00:00"/>
    <d v="2026-11-07T00:00:00"/>
    <s v="ESTACIONAMIENTOS LIMA"/>
    <x v="52"/>
    <d v="2025-12-31T00:00:00"/>
    <s v="EMPLEADOS"/>
    <s v="PCES.20/03/0012/0001"/>
    <x v="0"/>
    <x v="3"/>
    <x v="4"/>
    <x v="5"/>
    <m/>
    <m/>
    <n v="0"/>
    <n v="4.5"/>
    <n v="4.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45835254"/>
    <x v="677"/>
    <x v="0"/>
    <s v="45835254"/>
    <d v="2023-07-01T00:00:00"/>
    <d v="2025-07-01T00:00:00"/>
    <d v="2026-07-01T00:00:00"/>
    <s v="ESTACIONAMIENTOS LA LIBERTAD"/>
    <x v="0"/>
    <d v="2025-12-31T00:00:00"/>
    <s v="EMPLEADOS"/>
    <s v="PCES.20/03/0052/0007"/>
    <x v="0"/>
    <x v="1"/>
    <x v="42"/>
    <x v="233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16"/>
    <n v="14"/>
    <n v="0"/>
    <n v="0"/>
    <n v="0"/>
    <n v="30"/>
    <n v="30"/>
    <n v="1"/>
    <n v="0.01"/>
    <n v="0"/>
    <n v="30"/>
    <m/>
    <n v="0"/>
  </r>
  <r>
    <n v="1045841259"/>
    <x v="678"/>
    <x v="0"/>
    <s v="45841259"/>
    <d v="2025-10-13T00:00:00"/>
    <d v="2025-10-13T00:00:00"/>
    <d v="2026-10-13T00:00:00"/>
    <s v="ESTACIONAMIENTOS ANCASH"/>
    <x v="6"/>
    <d v="2025-12-31T00:00:00"/>
    <s v="PART TIME"/>
    <s v="PCES.20/03/0061/0006"/>
    <x v="0"/>
    <x v="3"/>
    <x v="4"/>
    <x v="5"/>
    <m/>
    <m/>
    <n v="0"/>
    <n v="1.3"/>
    <n v="1.3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45843336"/>
    <x v="679"/>
    <x v="0"/>
    <s v="45843336"/>
    <d v="2010-07-14T00:00:00"/>
    <d v="2025-07-14T00:00:00"/>
    <d v="2026-07-14T00:00:00"/>
    <s v="ESTACIONAMIENTOS LIMA"/>
    <x v="0"/>
    <d v="2025-12-31T00:00:00"/>
    <s v="EMPLEADOS"/>
    <s v="PCES.20/03/0019"/>
    <x v="0"/>
    <x v="5"/>
    <x v="9"/>
    <x v="75"/>
    <s v="ANFITRION(A)"/>
    <m/>
    <n v="0"/>
    <n v="0.91669999999999163"/>
    <n v="0.91669999999999163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</r>
  <r>
    <n v="1045843645"/>
    <x v="680"/>
    <x v="1"/>
    <s v="45843645"/>
    <d v="2024-08-01T00:00:00"/>
    <d v="2025-08-01T00:00:00"/>
    <d v="2026-08-01T00:00:00"/>
    <s v="ESTACIONAMIENTOS ICA"/>
    <x v="0"/>
    <d v="2025-12-31T00:00:00"/>
    <s v="EMPLEADOS"/>
    <n v="2003020100"/>
    <x v="0"/>
    <x v="14"/>
    <x v="34"/>
    <x v="76"/>
    <s v="SUPERVISOR OPERATIVO ZONAL"/>
    <m/>
    <n v="16"/>
    <n v="12.5"/>
    <n v="28.5"/>
    <n v="29"/>
    <s v="DEBE GOZAR 16 DÍAS ANTES DEL 31/07/2026"/>
    <s v="DEBE GOZAR EN EL AÑO UN TOTAL DE 29 DÍAS ANTES DEL 31/12/2026"/>
    <n v="0"/>
    <n v="0"/>
    <n v="6"/>
    <n v="0"/>
    <n v="0"/>
    <n v="10"/>
    <n v="0"/>
    <n v="0"/>
    <n v="7"/>
    <n v="7"/>
    <n v="0"/>
    <n v="0"/>
    <n v="30"/>
    <n v="30"/>
    <n v="1.0344827586206897"/>
    <n v="1.0344827586206896E-2"/>
    <n v="6"/>
    <n v="29"/>
    <m/>
    <n v="0"/>
  </r>
  <r>
    <n v="1045876105"/>
    <x v="681"/>
    <x v="2"/>
    <s v="45876105"/>
    <d v="2018-11-19T00:00:00"/>
    <d v="2025-11-19T00:00:00"/>
    <d v="2026-11-19T00:00:00"/>
    <s v="ESTACIONAMIENTOS LIMA"/>
    <x v="0"/>
    <d v="2025-12-31T00:00:00"/>
    <s v="EMPLEADOS"/>
    <s v="PCES.20/03/0017"/>
    <x v="6"/>
    <x v="6"/>
    <x v="10"/>
    <x v="13"/>
    <s v="TECNICO ELECTRONICO"/>
    <m/>
    <n v="23"/>
    <n v="3.5"/>
    <n v="26.5"/>
    <n v="27"/>
    <s v="DEBE GOZAR 23 DÍAS ANTES DEL 18/11/2026"/>
    <s v="DEBE GOZAR EN EL AÑO UN TOTAL DE 27 DÍAS ANTES DEL 31/12/2026"/>
    <n v="0"/>
    <n v="0"/>
    <n v="0"/>
    <n v="0"/>
    <n v="9"/>
    <n v="1"/>
    <n v="0"/>
    <n v="10"/>
    <n v="0"/>
    <n v="10"/>
    <n v="0"/>
    <n v="0"/>
    <n v="30"/>
    <n v="30"/>
    <n v="1.1111111111111112"/>
    <n v="1.1111111111111112E-2"/>
    <n v="0"/>
    <n v="27"/>
    <m/>
    <n v="0"/>
  </r>
  <r>
    <n v="1045878049"/>
    <x v="682"/>
    <x v="0"/>
    <s v="45878049"/>
    <d v="2025-10-01T00:00:00"/>
    <d v="2025-10-01T00:00:00"/>
    <d v="2026-10-01T00:00:00"/>
    <s v="ESTACIONAMIENTOS PIURA"/>
    <x v="0"/>
    <d v="2025-12-31T00:00:00"/>
    <s v="EMPLEADOS"/>
    <s v="PCES.20/03/0046/0008"/>
    <x v="0"/>
    <x v="1"/>
    <x v="42"/>
    <x v="234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6"/>
    <n v="2"/>
    <n v="0"/>
    <n v="8"/>
    <n v="8"/>
    <n v="1"/>
    <n v="0.01"/>
    <n v="0"/>
    <n v="8"/>
    <m/>
    <n v="0"/>
  </r>
  <r>
    <n v="1070041858"/>
    <x v="683"/>
    <x v="2"/>
    <s v="70041858"/>
    <d v="2024-05-02T00:00:00"/>
    <d v="2025-05-02T00:00:00"/>
    <d v="2026-05-02T00:00:00"/>
    <s v="ESTACIONAMIENTOS SEDE CENTRAL"/>
    <x v="0"/>
    <d v="2025-12-31T00:00:00"/>
    <s v="EMPLEADOS"/>
    <n v="2001030300"/>
    <x v="1"/>
    <x v="19"/>
    <x v="57"/>
    <x v="195"/>
    <s v="COORDINADOR DE PROYECTOS"/>
    <m/>
    <n v="8"/>
    <n v="19.916699999999999"/>
    <n v="27.916699999999999"/>
    <n v="28"/>
    <s v="DEBE GOZAR 8 DÍAS ANTES DEL 01/05/2026"/>
    <s v="DEBE GOZAR EN EL AÑO UN TOTAL DE 28 DÍAS ANTES DEL 31/12/2026"/>
    <n v="0"/>
    <n v="0"/>
    <n v="0"/>
    <n v="9"/>
    <n v="0"/>
    <n v="0"/>
    <n v="1"/>
    <n v="6"/>
    <n v="0"/>
    <n v="0"/>
    <n v="0"/>
    <n v="6"/>
    <n v="22"/>
    <n v="22"/>
    <n v="0.7857142857142857"/>
    <n v="7.8571428571428577E-3"/>
    <n v="9"/>
    <n v="22"/>
    <m/>
    <n v="6"/>
  </r>
  <r>
    <n v="1045892457"/>
    <x v="684"/>
    <x v="1"/>
    <s v="45892457"/>
    <d v="2017-04-28T00:00:00"/>
    <d v="2025-04-28T00:00:00"/>
    <d v="2026-04-28T00:00:00"/>
    <s v="ESTACIONAMIENTOS LIMA"/>
    <x v="0"/>
    <d v="2025-12-31T00:00:00"/>
    <s v="EMPLEADOS"/>
    <n v="2003020100"/>
    <x v="0"/>
    <x v="14"/>
    <x v="34"/>
    <x v="76"/>
    <s v="SUPERVISOR OPERATIVO ZONAL"/>
    <m/>
    <n v="6"/>
    <n v="20.25"/>
    <n v="26.25"/>
    <n v="27"/>
    <s v="DEBE GOZAR 6 DÍAS ANTES DEL 27/04/2026"/>
    <s v="DEBE GOZAR EN EL AÑO UN TOTAL DE 27 DÍAS ANTES DEL 31/12/2026"/>
    <n v="0"/>
    <n v="0"/>
    <n v="0"/>
    <n v="7"/>
    <n v="0"/>
    <n v="0"/>
    <n v="0"/>
    <n v="0"/>
    <n v="0"/>
    <n v="0"/>
    <n v="0"/>
    <n v="0"/>
    <n v="7"/>
    <n v="7"/>
    <n v="0.25925925925925924"/>
    <n v="2.5925925925925925E-3"/>
    <n v="7"/>
    <n v="7"/>
    <m/>
    <n v="20"/>
  </r>
  <r>
    <n v="1045929075"/>
    <x v="685"/>
    <x v="0"/>
    <s v="45929075"/>
    <d v="2023-09-01T00:00:00"/>
    <d v="2025-09-01T00:00:00"/>
    <d v="2026-09-01T00:00:00"/>
    <s v="ESTACIONAMIENTOS LIMA"/>
    <x v="0"/>
    <d v="2025-12-31T00:00:00"/>
    <s v="EMPLEADOS"/>
    <s v="PCES.20/03/0024"/>
    <x v="0"/>
    <x v="6"/>
    <x v="10"/>
    <x v="13"/>
    <s v="OPERARIO DE LIMPIEZA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5937513"/>
    <x v="686"/>
    <x v="1"/>
    <s v="45937513"/>
    <d v="2013-10-29T00:00:00"/>
    <d v="2025-10-29T00:00:00"/>
    <d v="2026-10-29T00:00:00"/>
    <s v="ESTACIONAMIENTOS LIMA"/>
    <x v="0"/>
    <d v="2025-12-31T00:00:00"/>
    <s v="EMPLEADOS"/>
    <s v="PCES.20/01/0006"/>
    <x v="2"/>
    <x v="7"/>
    <x v="24"/>
    <x v="60"/>
    <s v="SUPERVISOR OPERATIVO"/>
    <m/>
    <n v="3"/>
    <n v="5.1666999999999916"/>
    <n v="8.1666999999999916"/>
    <n v="9"/>
    <s v="DEBE GOZAR 3 DÍAS ANTES DEL 28/10/2026"/>
    <s v="DEBE GOZAR EN EL AÑO UN TOTAL DE 9 DÍAS ANTES DEL 31/12/2026"/>
    <n v="0"/>
    <n v="0"/>
    <n v="15"/>
    <n v="0"/>
    <n v="0"/>
    <n v="15"/>
    <n v="0"/>
    <n v="0"/>
    <n v="0"/>
    <n v="0"/>
    <n v="0"/>
    <n v="0"/>
    <n v="30"/>
    <n v="30"/>
    <n v="3.3333333333333335"/>
    <n v="3.3333333333333333E-2"/>
    <n v="15"/>
    <n v="9"/>
    <m/>
    <n v="0"/>
  </r>
  <r>
    <n v="1045947518"/>
    <x v="687"/>
    <x v="0"/>
    <s v="45947518"/>
    <d v="2018-03-21T00:00:00"/>
    <d v="2025-03-21T00:00:00"/>
    <d v="2026-03-21T00:00:00"/>
    <s v="ESTACIONAMIENTOS LIMA"/>
    <x v="0"/>
    <d v="2025-12-31T00:00:00"/>
    <s v="EMPLEADOS"/>
    <s v="PCES.20/03/0012/0010"/>
    <x v="0"/>
    <x v="0"/>
    <x v="3"/>
    <x v="95"/>
    <s v="ANFITRION(A)"/>
    <m/>
    <n v="5"/>
    <n v="23.333300000000008"/>
    <n v="28.333300000000008"/>
    <n v="29"/>
    <s v="DEBE GOZAR 5 DÍAS ANTES DEL 20/03/2026"/>
    <s v="DEBE GOZAR EN EL AÑO UN TOTAL DE 29 DÍAS ANTES DEL 31/12/2026"/>
    <n v="0"/>
    <n v="15"/>
    <n v="0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</r>
  <r>
    <n v="1045949729"/>
    <x v="688"/>
    <x v="0"/>
    <s v="45949729"/>
    <d v="2024-08-17T00:00:00"/>
    <d v="2025-08-17T00:00:00"/>
    <d v="2026-08-17T00:00:00"/>
    <s v="ESTACIONAMIENTOS LIMA"/>
    <x v="9"/>
    <d v="2025-12-31T00:00:00"/>
    <s v="EMPLEADOS"/>
    <s v="PCES.20/03/0052/0017"/>
    <x v="0"/>
    <x v="3"/>
    <x v="4"/>
    <x v="5"/>
    <m/>
    <m/>
    <n v="18"/>
    <n v="11.166699999999999"/>
    <n v="29.166699999999999"/>
    <n v="30"/>
    <s v="DEBE GOZAR 18 DÍAS ANTES DEL 16/08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45969548"/>
    <x v="689"/>
    <x v="0"/>
    <s v="45969548"/>
    <d v="2024-05-06T00:00:00"/>
    <d v="2025-05-06T00:00:00"/>
    <d v="2026-05-06T00:00:00"/>
    <s v="ESTACIONAMIENTOS LA LIBERTAD"/>
    <x v="0"/>
    <d v="2025-12-31T00:00:00"/>
    <s v="EMPLEADOS"/>
    <s v="PCES.20/03/0011/0008"/>
    <x v="0"/>
    <x v="0"/>
    <x v="3"/>
    <x v="230"/>
    <s v="ANFITRION(A)"/>
    <m/>
    <n v="0"/>
    <n v="18.583300000000001"/>
    <n v="18.583300000000001"/>
    <n v="19"/>
    <s v="-"/>
    <s v="DEBE GOZAR EN EL AÑO UN TOTAL DE 19 DÍAS ANTES DEL 31/12/2026"/>
    <n v="0"/>
    <n v="13"/>
    <n v="2"/>
    <n v="12"/>
    <n v="0"/>
    <n v="0"/>
    <n v="0"/>
    <n v="0"/>
    <n v="0"/>
    <n v="0"/>
    <n v="0"/>
    <n v="0"/>
    <n v="27"/>
    <n v="27"/>
    <n v="1.4210526315789473"/>
    <n v="1.4210526315789474E-2"/>
    <n v="27"/>
    <n v="19"/>
    <m/>
    <n v="0"/>
  </r>
  <r>
    <n v="1046015110"/>
    <x v="690"/>
    <x v="2"/>
    <s v="46015110"/>
    <d v="2025-04-28T00:00:00"/>
    <d v="2025-04-28T00:00:00"/>
    <d v="2026-04-28T00:00:00"/>
    <s v="ESTACIONAMIENTOS SEDE CENTRAL"/>
    <x v="0"/>
    <d v="2025-12-31T00:00:00"/>
    <s v="EMPLEADOS"/>
    <n v="2001020300"/>
    <x v="3"/>
    <x v="20"/>
    <x v="60"/>
    <x v="213"/>
    <s v="JEFE DE CONTABILIDAD"/>
    <m/>
    <n v="0"/>
    <n v="20.25"/>
    <n v="20.25"/>
    <n v="21"/>
    <s v="-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</r>
  <r>
    <n v="1046032831"/>
    <x v="691"/>
    <x v="0"/>
    <s v="46032831"/>
    <d v="2024-06-14T00:00:00"/>
    <d v="2025-06-14T00:00:00"/>
    <d v="2026-06-14T00:00:00"/>
    <s v="ESTACIONAMIENTOS LIMA"/>
    <x v="9"/>
    <d v="2025-12-31T00:00:00"/>
    <s v="PART TIME"/>
    <s v="PCES.20/02/0027"/>
    <x v="2"/>
    <x v="3"/>
    <x v="4"/>
    <x v="5"/>
    <m/>
    <m/>
    <n v="0"/>
    <n v="2.2833000000000006"/>
    <n v="2.2833000000000006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</r>
  <r>
    <n v="1046038497"/>
    <x v="692"/>
    <x v="0"/>
    <s v="46038497"/>
    <d v="2025-12-01T00:00:00"/>
    <d v="2025-12-01T00:00:00"/>
    <d v="2026-12-01T00:00:00"/>
    <s v="ESTACIONAMIENTOS LORETO"/>
    <x v="0"/>
    <d v="2025-12-31T00:00:00"/>
    <s v="EMPLEADOS"/>
    <s v="PCES.20/03/0042/0002"/>
    <x v="0"/>
    <x v="2"/>
    <x v="20"/>
    <x v="184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46081289"/>
    <x v="693"/>
    <x v="0"/>
    <s v="46081289"/>
    <d v="2022-10-04T00:00:00"/>
    <d v="2025-10-04T00:00:00"/>
    <d v="2026-10-04T00:00:00"/>
    <s v="ESTACIONAMIENTOS LIMA"/>
    <x v="0"/>
    <d v="2025-12-31T00:00:00"/>
    <s v="EMPLEADOS"/>
    <s v="PCES.20/03/0021"/>
    <x v="0"/>
    <x v="5"/>
    <x v="17"/>
    <x v="25"/>
    <s v="ANFITRION(A)"/>
    <m/>
    <n v="18"/>
    <n v="7.25"/>
    <n v="25.25"/>
    <n v="26"/>
    <s v="DEBE GOZAR 18 DÍAS ANTES DEL 03/10/2026"/>
    <s v="DEBE GOZAR EN EL AÑO UN TOTAL DE 26 DÍAS ANTES DEL 31/12/2026"/>
    <n v="0"/>
    <n v="0"/>
    <n v="0"/>
    <n v="0"/>
    <n v="0"/>
    <n v="0"/>
    <n v="0"/>
    <n v="0"/>
    <n v="14"/>
    <n v="2"/>
    <n v="0"/>
    <n v="11"/>
    <n v="27"/>
    <n v="27"/>
    <n v="1.0384615384615385"/>
    <n v="1.0384615384615386E-2"/>
    <n v="0"/>
    <n v="26"/>
    <m/>
    <n v="0"/>
  </r>
  <r>
    <n v="1046084172"/>
    <x v="694"/>
    <x v="2"/>
    <s v="46084172"/>
    <d v="2025-10-01T00:00:00"/>
    <d v="2025-10-01T00:00:00"/>
    <d v="2026-10-01T00:00:00"/>
    <s v="ESTACIONAMIENTOS SEDE CENTRAL"/>
    <x v="13"/>
    <d v="2025-12-31T00:00:00"/>
    <s v="EMPLEADOS"/>
    <n v="2001020600"/>
    <x v="3"/>
    <x v="3"/>
    <x v="4"/>
    <x v="5"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46091782"/>
    <x v="695"/>
    <x v="0"/>
    <s v="46091782"/>
    <d v="2021-02-17T00:00:00"/>
    <d v="2025-02-17T00:00:00"/>
    <d v="2026-02-17T00:00:00"/>
    <s v="ESTACIONAMIENTOS LIMA"/>
    <x v="0"/>
    <d v="2025-12-31T00:00:00"/>
    <s v="EMPLEADOS"/>
    <s v="PCES.20/03/0013/0013"/>
    <x v="0"/>
    <x v="0"/>
    <x v="30"/>
    <x v="235"/>
    <s v="ANFITRION(A)"/>
    <m/>
    <n v="0"/>
    <n v="25.166699999999992"/>
    <n v="25.166699999999992"/>
    <n v="26"/>
    <s v="-"/>
    <s v="DEBE GOZAR EN EL AÑO UN TOTAL DE 26 DÍAS ANTES DEL 31/12/2026"/>
    <n v="0"/>
    <n v="12"/>
    <n v="3"/>
    <n v="0"/>
    <n v="0"/>
    <n v="0"/>
    <n v="0"/>
    <n v="0"/>
    <n v="0"/>
    <n v="0"/>
    <n v="0"/>
    <n v="0"/>
    <n v="15"/>
    <n v="15"/>
    <n v="0.57692307692307687"/>
    <n v="5.7692307692307687E-3"/>
    <n v="15"/>
    <n v="15"/>
    <m/>
    <n v="11"/>
  </r>
  <r>
    <n v="1046099536"/>
    <x v="696"/>
    <x v="1"/>
    <s v="46099536"/>
    <d v="2022-10-01T00:00:00"/>
    <d v="2025-10-01T00:00:00"/>
    <d v="2026-10-01T00:00:00"/>
    <s v="ESTACIONAMIENTOS LIMA"/>
    <x v="0"/>
    <d v="2025-12-31T00:00:00"/>
    <s v="EMPLEADOS"/>
    <s v="PCES.20/03/0024"/>
    <x v="0"/>
    <x v="6"/>
    <x v="10"/>
    <x v="13"/>
    <s v="SUPERVISOR OPERATIVO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6115514"/>
    <x v="697"/>
    <x v="1"/>
    <s v="46115514"/>
    <d v="2022-03-22T00:00:00"/>
    <d v="2025-03-22T00:00:00"/>
    <d v="2026-03-22T00:00:00"/>
    <s v="ESTACIONAMIENTOS LIMA"/>
    <x v="0"/>
    <d v="2025-12-31T00:00:00"/>
    <s v="EMPLEADOS"/>
    <s v="PCES.20/03/0060"/>
    <x v="0"/>
    <x v="5"/>
    <x v="11"/>
    <x v="14"/>
    <s v="SUPERVISOR OPERATIVO LAP"/>
    <m/>
    <n v="5"/>
    <n v="23.25"/>
    <n v="28.25"/>
    <n v="29"/>
    <s v="DEBE GOZAR 5 DÍAS ANTES DEL 21/03/2026"/>
    <s v="DEBE GOZAR EN EL AÑO UN TOTAL DE 29 DÍAS ANTES DEL 31/12/2026"/>
    <n v="6"/>
    <n v="1"/>
    <n v="0"/>
    <n v="0"/>
    <n v="0"/>
    <n v="16"/>
    <n v="6"/>
    <n v="0"/>
    <n v="0"/>
    <n v="0"/>
    <n v="0"/>
    <n v="0"/>
    <n v="29"/>
    <n v="29"/>
    <n v="1"/>
    <n v="0.01"/>
    <n v="7"/>
    <n v="29"/>
    <m/>
    <n v="0"/>
  </r>
  <r>
    <n v="1046123359"/>
    <x v="698"/>
    <x v="0"/>
    <s v="46123359"/>
    <d v="2020-10-01T00:00:00"/>
    <d v="2025-10-01T00:00:00"/>
    <d v="2026-10-01T00:00:00"/>
    <s v="ESTACIONAMIENTOS PIURA"/>
    <x v="0"/>
    <d v="2025-12-31T00:00:00"/>
    <s v="EMPLEADOS"/>
    <s v="PCES.20/03/0046/0018"/>
    <x v="0"/>
    <x v="1"/>
    <x v="42"/>
    <x v="170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13"/>
    <n v="17"/>
    <n v="0"/>
    <n v="0"/>
    <n v="0"/>
    <n v="30"/>
    <n v="30"/>
    <n v="1"/>
    <n v="0.01"/>
    <n v="0"/>
    <n v="30"/>
    <m/>
    <n v="0"/>
  </r>
  <r>
    <n v="1046129759"/>
    <x v="699"/>
    <x v="0"/>
    <s v="46129759"/>
    <d v="2022-08-01T00:00:00"/>
    <d v="2025-08-01T00:00:00"/>
    <d v="2026-08-01T00:00:00"/>
    <s v="ESTACIONAMIENTOS LIMA"/>
    <x v="0"/>
    <d v="2025-12-31T00:00:00"/>
    <s v="EMPLEADOS"/>
    <s v="PCES.20/03/0011/0002"/>
    <x v="0"/>
    <x v="0"/>
    <x v="3"/>
    <x v="72"/>
    <s v="ANFITRION(A)"/>
    <m/>
    <n v="11"/>
    <n v="12.5"/>
    <n v="23.5"/>
    <n v="24"/>
    <s v="DEBE GOZAR 11 DÍAS ANTES DEL 31/07/2026"/>
    <s v="DEBE GOZAR EN EL AÑO UN TOTAL DE 24 DÍAS ANTES DEL 31/12/2026"/>
    <n v="0"/>
    <n v="0"/>
    <n v="0"/>
    <n v="0"/>
    <n v="0"/>
    <n v="30"/>
    <n v="0"/>
    <n v="0"/>
    <n v="0"/>
    <n v="0"/>
    <n v="0"/>
    <n v="0"/>
    <n v="30"/>
    <n v="30"/>
    <n v="1.25"/>
    <n v="1.2500000000000001E-2"/>
    <n v="0"/>
    <n v="24"/>
    <m/>
    <n v="0"/>
  </r>
  <r>
    <n v="1046131550"/>
    <x v="700"/>
    <x v="0"/>
    <s v="46131550"/>
    <d v="2025-11-06T00:00:00"/>
    <d v="2025-11-06T00:00:00"/>
    <d v="2026-11-06T00:00:00"/>
    <s v="ESTACIONAMIENTOS LIMA"/>
    <x v="0"/>
    <d v="2025-12-31T00:00:00"/>
    <s v="EMPLEADOS"/>
    <s v="PCES.20/03/0053/0005"/>
    <x v="0"/>
    <x v="2"/>
    <x v="47"/>
    <x v="132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5"/>
    <n v="0"/>
    <n v="0"/>
    <n v="0"/>
    <n v="0"/>
    <n v="5"/>
    <n v="5"/>
    <n v="1"/>
    <n v="0.01"/>
    <n v="0"/>
    <n v="5"/>
    <m/>
    <n v="0"/>
  </r>
  <r>
    <n v="1046136242"/>
    <x v="701"/>
    <x v="1"/>
    <s v="46136242"/>
    <d v="2024-02-19T00:00:00"/>
    <d v="2025-02-19T00:00:00"/>
    <d v="2026-02-19T00:00:00"/>
    <s v="ESTACIONAMIENTOS LA LIBERTAD"/>
    <x v="0"/>
    <d v="2025-12-31T00:00:00"/>
    <s v="EMPLEADOS"/>
    <s v="PCES.20/03/0042/0005"/>
    <x v="0"/>
    <x v="2"/>
    <x v="2"/>
    <x v="229"/>
    <s v="SUPERVISOR OPERATIVO"/>
    <m/>
    <n v="4"/>
    <n v="26"/>
    <n v="30"/>
    <n v="30"/>
    <s v="DEBE GOZAR 4 DÍAS ANTES DEL 18/02/2026"/>
    <s v="DEBE GOZAR EN EL AÑO UN TOTAL DE 30 DÍAS ANTES DEL 31/12/2026"/>
    <n v="0"/>
    <n v="4"/>
    <n v="30"/>
    <n v="0"/>
    <n v="0"/>
    <n v="0"/>
    <n v="0"/>
    <n v="0"/>
    <n v="0"/>
    <n v="0"/>
    <n v="0"/>
    <n v="0"/>
    <n v="34"/>
    <n v="34"/>
    <n v="1.1333333333333333"/>
    <n v="1.1333333333333332E-2"/>
    <n v="34"/>
    <n v="30"/>
    <m/>
    <n v="0"/>
  </r>
  <r>
    <n v="1046137708"/>
    <x v="702"/>
    <x v="0"/>
    <s v="46137708"/>
    <d v="2025-09-23T00:00:00"/>
    <d v="2025-09-23T00:00:00"/>
    <d v="2026-09-23T00:00:00"/>
    <s v="ESTACIONAMIENTOS LIMA"/>
    <x v="11"/>
    <d v="2025-12-31T00:00:00"/>
    <s v="EMPLEADOS"/>
    <s v="PCES.20/03/0008"/>
    <x v="0"/>
    <x v="3"/>
    <x v="4"/>
    <x v="5"/>
    <m/>
    <m/>
    <n v="0"/>
    <n v="8.1667000000000005"/>
    <n v="8.166700000000000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46157219"/>
    <x v="703"/>
    <x v="0"/>
    <s v="46157219"/>
    <d v="2023-10-24T00:00:00"/>
    <d v="2025-10-24T00:00:00"/>
    <d v="2026-10-24T00:00:00"/>
    <s v="ESTACIONAMIENTOS LIMA"/>
    <x v="0"/>
    <d v="2025-12-31T00:00:00"/>
    <s v="EMPLEADOS"/>
    <s v="PCES.20/03/0021"/>
    <x v="0"/>
    <x v="5"/>
    <x v="17"/>
    <x v="25"/>
    <s v="ANFITRION(A)"/>
    <m/>
    <n v="15"/>
    <n v="5.5832999999999942"/>
    <n v="20.583299999999994"/>
    <n v="21"/>
    <s v="DEBE GOZAR 15 DÍAS ANTES DEL 23/10/2026"/>
    <s v="DEBE GOZAR EN EL AÑO UN TOTAL DE 21 DÍAS ANTES DEL 31/12/2026"/>
    <n v="0"/>
    <n v="0"/>
    <n v="15"/>
    <n v="0"/>
    <n v="0"/>
    <n v="0"/>
    <n v="0"/>
    <n v="0"/>
    <n v="0"/>
    <n v="0"/>
    <n v="6"/>
    <n v="0"/>
    <n v="21"/>
    <n v="21"/>
    <n v="1"/>
    <n v="0.01"/>
    <n v="15"/>
    <n v="21"/>
    <m/>
    <n v="0"/>
  </r>
  <r>
    <n v="1046169049"/>
    <x v="704"/>
    <x v="0"/>
    <s v="46169049"/>
    <d v="2020-08-25T00:00:00"/>
    <d v="2025-08-25T00:00:00"/>
    <d v="2026-08-25T00:00:00"/>
    <s v="ESTACIONAMIENTOS LIMA"/>
    <x v="0"/>
    <d v="2025-12-31T00:00:00"/>
    <s v="EMPLEADOS"/>
    <s v="PCES.20/03/0014"/>
    <x v="0"/>
    <x v="0"/>
    <x v="6"/>
    <x v="55"/>
    <s v="ANFITRION(A)"/>
    <m/>
    <n v="17"/>
    <n v="10.5"/>
    <n v="27.5"/>
    <n v="28"/>
    <s v="DEBE GOZAR 17 DÍAS ANTES DEL 24/08/2026"/>
    <s v="DEBE GOZAR EN EL AÑO UN TOTAL DE 28 DÍAS ANTES DEL 31/12/2026"/>
    <n v="0"/>
    <n v="15"/>
    <n v="0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46181321"/>
    <x v="705"/>
    <x v="1"/>
    <s v="46181321"/>
    <d v="2015-04-10T00:00:00"/>
    <d v="2025-04-10T00:00:00"/>
    <d v="2026-04-10T00:00:00"/>
    <s v="ESTACIONAMIENTOS LIMA"/>
    <x v="0"/>
    <d v="2025-12-31T00:00:00"/>
    <s v="EMPLEADOS"/>
    <s v="PCES.20/03/0021"/>
    <x v="0"/>
    <x v="5"/>
    <x v="17"/>
    <x v="25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6196265"/>
    <x v="706"/>
    <x v="0"/>
    <s v="46196265"/>
    <d v="2022-05-11T00:00:00"/>
    <d v="2025-05-11T00:00:00"/>
    <d v="2026-05-11T00:00:00"/>
    <s v="ESTACIONAMIENTOS LIMA"/>
    <x v="0"/>
    <d v="2025-12-31T00:00:00"/>
    <s v="EMPLEADOS"/>
    <s v="PCES.20/02/0021"/>
    <x v="2"/>
    <x v="7"/>
    <x v="19"/>
    <x v="118"/>
    <s v="ANFITRION(A)"/>
    <m/>
    <n v="0"/>
    <n v="19.166700000000006"/>
    <n v="19.166700000000006"/>
    <n v="20"/>
    <s v="-"/>
    <s v="DEBE GOZAR EN EL AÑO UN TOTAL DE 2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"/>
  </r>
  <r>
    <n v="1046200026"/>
    <x v="707"/>
    <x v="2"/>
    <s v="46200026"/>
    <d v="2025-04-16T00:00:00"/>
    <d v="2025-04-16T00:00:00"/>
    <d v="2026-04-16T00:00:00"/>
    <s v="ESTACIONAMIENTOS LIMA"/>
    <x v="0"/>
    <d v="2025-12-31T00:00:00"/>
    <s v="EMPLEADOS"/>
    <n v="2003020100"/>
    <x v="0"/>
    <x v="2"/>
    <x v="47"/>
    <x v="132"/>
    <s v="ADMINISTRADOR JUNIOR"/>
    <m/>
    <n v="0"/>
    <n v="21.25"/>
    <n v="21.25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46201426"/>
    <x v="708"/>
    <x v="0"/>
    <s v="46201426"/>
    <d v="2025-09-21T00:00:00"/>
    <d v="2025-09-21T00:00:00"/>
    <d v="2026-09-21T00:00:00"/>
    <s v="ESTACIONAMIENTOS SAN MARTIN"/>
    <x v="0"/>
    <d v="2025-12-31T00:00:00"/>
    <s v="EMPLEADOS"/>
    <s v="PCES.20/03/0052/0055"/>
    <x v="0"/>
    <x v="1"/>
    <x v="42"/>
    <x v="236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0"/>
    <n v="0"/>
    <n v="0"/>
    <n v="0"/>
    <n v="0"/>
    <n v="10"/>
    <n v="0"/>
    <n v="0"/>
    <n v="10"/>
    <n v="10"/>
    <n v="1.1111111111111112"/>
    <n v="1.1111111111111112E-2"/>
    <n v="0"/>
    <n v="9"/>
    <m/>
    <n v="0"/>
  </r>
  <r>
    <n v="1046214646"/>
    <x v="709"/>
    <x v="0"/>
    <s v="46214646"/>
    <d v="2018-03-20T00:00:00"/>
    <d v="2025-03-20T00:00:00"/>
    <d v="2026-03-20T00:00:00"/>
    <s v="ESTACIONAMIENTOS LIMA"/>
    <x v="0"/>
    <d v="2025-12-31T00:00:00"/>
    <s v="EMPLEADOS"/>
    <s v="PCES.20/03/0009/0002"/>
    <x v="0"/>
    <x v="2"/>
    <x v="12"/>
    <x v="237"/>
    <s v="ANFITRION(A)"/>
    <m/>
    <n v="6"/>
    <n v="23.416699999999992"/>
    <n v="29.416699999999992"/>
    <n v="30"/>
    <s v="DEBE GOZAR 6 DÍAS ANTES DEL 19/03/2026"/>
    <s v="DEBE GOZAR EN EL AÑO UN TOTAL DE 30 DÍAS ANTES DEL 31/12/2026"/>
    <n v="0"/>
    <n v="5"/>
    <n v="25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6227601"/>
    <x v="710"/>
    <x v="0"/>
    <s v="46227601"/>
    <d v="2023-08-21T00:00:00"/>
    <d v="2025-08-21T00:00:00"/>
    <d v="2026-08-21T00:00:00"/>
    <s v="ESTACIONAMIENTOS LIMA"/>
    <x v="0"/>
    <d v="2025-12-31T00:00:00"/>
    <s v="EMPLEADOS"/>
    <s v="PCES.20/03/0012/0004"/>
    <x v="0"/>
    <x v="0"/>
    <x v="6"/>
    <x v="238"/>
    <s v="ANFITRION(A)"/>
    <m/>
    <n v="18"/>
    <n v="-0.16670000000000584"/>
    <n v="17.833299999999994"/>
    <n v="18"/>
    <s v="DEBE GOZAR 18 DÍAS ANTES DEL 20/08/2026"/>
    <s v="DEBE GOZAR EN EL AÑO UN TOTAL DE 18 DÍAS ANTES DEL 31/12/2026"/>
    <n v="0"/>
    <n v="14"/>
    <n v="0"/>
    <n v="0"/>
    <n v="0"/>
    <n v="0"/>
    <n v="0"/>
    <n v="0"/>
    <n v="0"/>
    <n v="0"/>
    <n v="0"/>
    <n v="0"/>
    <n v="14"/>
    <n v="14"/>
    <n v="0.77777777777777779"/>
    <n v="7.7777777777777776E-3"/>
    <n v="14"/>
    <n v="14"/>
    <m/>
    <n v="4"/>
  </r>
  <r>
    <n v="1046241398"/>
    <x v="711"/>
    <x v="1"/>
    <s v="46241398"/>
    <d v="2023-07-01T00:00:00"/>
    <d v="2025-07-01T00:00:00"/>
    <d v="2026-07-01T00:00:00"/>
    <s v="ESTACIONAMIENTOS LIMA"/>
    <x v="0"/>
    <d v="2025-12-31T00:00:00"/>
    <s v="EMPLEADOS"/>
    <s v="PCES.20/03/0012/0008"/>
    <x v="0"/>
    <x v="0"/>
    <x v="8"/>
    <x v="80"/>
    <s v="SUPERVISOR OPERATIVO"/>
    <m/>
    <n v="15"/>
    <n v="15"/>
    <n v="30"/>
    <n v="30"/>
    <s v="DEBE GOZAR 15 DÍAS ANTES DEL 30/06/2026"/>
    <s v="DEBE GOZAR EN EL AÑO UN TOTAL DE 30 DÍAS ANTES DEL 31/12/2026"/>
    <n v="15"/>
    <n v="0"/>
    <n v="0"/>
    <n v="0"/>
    <n v="0"/>
    <n v="0"/>
    <n v="15"/>
    <n v="0"/>
    <n v="0"/>
    <n v="0"/>
    <n v="0"/>
    <n v="0"/>
    <n v="30"/>
    <n v="30"/>
    <n v="1"/>
    <n v="0.01"/>
    <n v="15"/>
    <n v="30"/>
    <m/>
    <n v="0"/>
  </r>
  <r>
    <n v="1046252446"/>
    <x v="712"/>
    <x v="0"/>
    <s v="46252446"/>
    <d v="2025-07-28T00:00:00"/>
    <d v="2025-07-28T00:00:00"/>
    <d v="2026-07-28T00:00:00"/>
    <s v="ESTACIONAMIENTOS LIMA"/>
    <x v="1"/>
    <d v="2025-12-31T00:00:00"/>
    <s v="EMPLEADOS"/>
    <s v="PCES.20/03/0024"/>
    <x v="0"/>
    <x v="3"/>
    <x v="4"/>
    <x v="5"/>
    <m/>
    <m/>
    <n v="0"/>
    <n v="12.75"/>
    <n v="12.7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46259981"/>
    <x v="713"/>
    <x v="2"/>
    <s v="46259981"/>
    <d v="2009-03-14T00:00:00"/>
    <d v="2025-03-14T00:00:00"/>
    <d v="2026-03-14T00:00:00"/>
    <s v="ESTACIONAMIENTOS SEDE CENTRAL"/>
    <x v="0"/>
    <d v="2025-12-31T00:00:00"/>
    <s v="EMPLEADOS"/>
    <n v="2001030200"/>
    <x v="1"/>
    <x v="19"/>
    <x v="57"/>
    <x v="239"/>
    <s v="SUPERVISOR DE EXCELENCIA OPERATIVA"/>
    <m/>
    <n v="1"/>
    <n v="24.916699999999992"/>
    <n v="25.916699999999992"/>
    <n v="26"/>
    <s v="DEBE GOZAR 1 DÍAS ANTES DEL 13/03/2026"/>
    <s v="DEBE GOZAR EN EL AÑO UN TOTAL DE 26 DÍAS ANTES DEL 31/12/2026"/>
    <n v="1"/>
    <n v="1"/>
    <n v="0"/>
    <n v="0"/>
    <n v="0"/>
    <n v="6"/>
    <n v="0"/>
    <n v="8"/>
    <n v="0"/>
    <n v="0"/>
    <n v="6"/>
    <n v="5"/>
    <n v="27"/>
    <n v="27"/>
    <n v="1.0384615384615385"/>
    <n v="1.0384615384615386E-2"/>
    <n v="2"/>
    <n v="26"/>
    <m/>
    <n v="0"/>
  </r>
  <r>
    <n v="1046260096"/>
    <x v="714"/>
    <x v="0"/>
    <s v="46260096"/>
    <d v="2015-03-06T00:00:00"/>
    <d v="2025-03-06T00:00:00"/>
    <d v="2026-03-06T00:00:00"/>
    <s v="ESTACIONAMIENTOS LIMA"/>
    <x v="0"/>
    <d v="2025-12-31T00:00:00"/>
    <s v="EMPLEADOS"/>
    <s v="PCES.20/02/0021"/>
    <x v="2"/>
    <x v="7"/>
    <x v="19"/>
    <x v="240"/>
    <s v="ANFITRION(A)"/>
    <m/>
    <n v="0"/>
    <n v="23.583300000000008"/>
    <n v="23.583300000000008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</r>
  <r>
    <n v="1046265661"/>
    <x v="715"/>
    <x v="0"/>
    <s v="46265661"/>
    <d v="2021-09-15T00:00:00"/>
    <d v="2025-09-15T00:00:00"/>
    <d v="2026-09-15T00:00:00"/>
    <s v="ESTACIONAMIENTOS LIMA"/>
    <x v="0"/>
    <d v="2025-12-31T00:00:00"/>
    <s v="EMPLEADOS"/>
    <s v="PCES.20/03/0021"/>
    <x v="0"/>
    <x v="5"/>
    <x v="17"/>
    <x v="25"/>
    <s v="ANFITRION(A)"/>
    <m/>
    <n v="20"/>
    <n v="8.8333000000000084"/>
    <n v="28.833300000000008"/>
    <n v="29"/>
    <s v="DEBE GOZAR 20 DÍAS ANTES DEL 14/09/2026"/>
    <s v="DEBE GOZAR EN EL AÑO UN TOTAL DE 29 DÍAS ANTES DEL 31/12/2026"/>
    <n v="0"/>
    <n v="14"/>
    <n v="1"/>
    <n v="0"/>
    <n v="0"/>
    <n v="14"/>
    <n v="0"/>
    <n v="0"/>
    <n v="0"/>
    <n v="0"/>
    <n v="0"/>
    <n v="0"/>
    <n v="29"/>
    <n v="29"/>
    <n v="1"/>
    <n v="0.01"/>
    <n v="15"/>
    <n v="29"/>
    <m/>
    <n v="0"/>
  </r>
  <r>
    <n v="1046267038"/>
    <x v="716"/>
    <x v="0"/>
    <s v="46267038"/>
    <d v="2024-03-01T00:00:00"/>
    <d v="2025-03-01T00:00:00"/>
    <d v="2026-03-01T00:00:00"/>
    <s v="ESTACIONAMIENTOS LIMA"/>
    <x v="0"/>
    <d v="2025-12-31T00:00:00"/>
    <s v="EMPLEADOS"/>
    <s v="PCES.20/03/0052/0002"/>
    <x v="0"/>
    <x v="1"/>
    <x v="27"/>
    <x v="79"/>
    <s v="ANFITRION(A)"/>
    <m/>
    <n v="0"/>
    <n v="11"/>
    <n v="1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46285384"/>
    <x v="717"/>
    <x v="2"/>
    <s v="46285384"/>
    <d v="2025-05-23T00:00:00"/>
    <d v="2025-05-23T00:00:00"/>
    <d v="2026-05-23T00:00:00"/>
    <s v="ESTACIONAMIENTOS SEDE CENTRAL"/>
    <x v="0"/>
    <d v="2025-12-31T00:00:00"/>
    <s v="EMPLEADOS"/>
    <n v="2001020400"/>
    <x v="3"/>
    <x v="16"/>
    <x v="37"/>
    <x v="97"/>
    <s v="GESTOR DE COBRANZAS"/>
    <m/>
    <n v="0"/>
    <n v="15.166699999999999"/>
    <n v="15.166699999999999"/>
    <n v="16"/>
    <s v="-"/>
    <s v="DEBE GOZAR EN EL AÑO UN TOTAL DE 16 DÍAS ANTES DEL 31/12/2026"/>
    <n v="0"/>
    <n v="1"/>
    <n v="3"/>
    <n v="0"/>
    <n v="0"/>
    <n v="7"/>
    <n v="0"/>
    <n v="0"/>
    <n v="0"/>
    <n v="0"/>
    <n v="7"/>
    <n v="0"/>
    <n v="18"/>
    <n v="18"/>
    <n v="1.125"/>
    <n v="1.125E-2"/>
    <n v="4"/>
    <n v="16"/>
    <m/>
    <n v="0"/>
  </r>
  <r>
    <n v="1046287605"/>
    <x v="718"/>
    <x v="2"/>
    <s v="46287605"/>
    <d v="2015-11-03T00:00:00"/>
    <d v="2025-11-03T00:00:00"/>
    <d v="2026-11-03T00:00:00"/>
    <s v="ESTACIONAMIENTOS SEDE CENTRAL"/>
    <x v="0"/>
    <d v="2025-12-31T00:00:00"/>
    <s v="EMPLEADOS"/>
    <n v="2003030200"/>
    <x v="6"/>
    <x v="4"/>
    <x v="7"/>
    <x v="57"/>
    <s v="TECNICO ELECTRONICO"/>
    <m/>
    <n v="20"/>
    <n v="4.8333000000000084"/>
    <n v="24.833300000000008"/>
    <n v="25"/>
    <s v="DEBE GOZAR 20 DÍAS ANTES DEL 02/11/2026"/>
    <s v="DEBE GOZAR EN EL AÑO UN TOTAL DE 25 DÍAS ANTES DEL 31/12/2026"/>
    <n v="0"/>
    <n v="0"/>
    <n v="0"/>
    <n v="10"/>
    <n v="0"/>
    <n v="0"/>
    <n v="2"/>
    <n v="8"/>
    <n v="0"/>
    <n v="0"/>
    <n v="10"/>
    <n v="0"/>
    <n v="30"/>
    <n v="30"/>
    <n v="1.2"/>
    <n v="1.2E-2"/>
    <n v="10"/>
    <n v="25"/>
    <m/>
    <n v="0"/>
  </r>
  <r>
    <n v="1046289761"/>
    <x v="719"/>
    <x v="2"/>
    <s v="46289761"/>
    <d v="2025-04-21T00:00:00"/>
    <d v="2025-04-21T00:00:00"/>
    <d v="2026-04-21T00:00:00"/>
    <s v="ESTACIONAMIENTOS SEDE CENTRAL"/>
    <x v="0"/>
    <d v="2025-12-31T00:00:00"/>
    <s v="EMPLEADOS"/>
    <n v="2001050000"/>
    <x v="8"/>
    <x v="17"/>
    <x v="41"/>
    <x v="114"/>
    <s v="ANALISTA DE AUDITORIA"/>
    <m/>
    <n v="0"/>
    <n v="17.833300000000001"/>
    <n v="17.833300000000001"/>
    <n v="18"/>
    <s v="-"/>
    <s v="DEBE GOZAR EN EL AÑO UN TOTAL DE 18 DÍAS ANTES DEL 31/12/2026"/>
    <n v="1"/>
    <n v="3"/>
    <n v="0"/>
    <n v="4"/>
    <n v="1"/>
    <n v="0"/>
    <n v="2"/>
    <n v="3"/>
    <n v="2"/>
    <n v="2"/>
    <n v="0"/>
    <n v="1"/>
    <n v="19"/>
    <n v="19"/>
    <n v="1.0555555555555556"/>
    <n v="1.0555555555555556E-2"/>
    <n v="8"/>
    <n v="18"/>
    <m/>
    <n v="0"/>
  </r>
  <r>
    <n v="1046297257"/>
    <x v="720"/>
    <x v="0"/>
    <s v="46297257"/>
    <d v="2023-07-01T00:00:00"/>
    <d v="2025-07-01T00:00:00"/>
    <d v="2026-07-01T00:00:00"/>
    <s v="ESTACIONAMIENTOS CAÑETE"/>
    <x v="0"/>
    <d v="2025-12-31T00:00:00"/>
    <s v="EMPLEADOS"/>
    <s v="PCES.20/03/0046/0021"/>
    <x v="0"/>
    <x v="1"/>
    <x v="43"/>
    <x v="241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1"/>
    <n v="9"/>
    <n v="0"/>
    <n v="0"/>
    <n v="0"/>
    <n v="0"/>
    <n v="0"/>
    <n v="0"/>
    <n v="30"/>
    <n v="30"/>
    <n v="1"/>
    <n v="0.01"/>
    <n v="0"/>
    <n v="30"/>
    <m/>
    <n v="0"/>
  </r>
  <r>
    <n v="1046310310"/>
    <x v="721"/>
    <x v="0"/>
    <s v="46310310"/>
    <d v="2025-10-01T00:00:00"/>
    <d v="2025-10-01T00:00:00"/>
    <d v="2026-10-01T00:00:00"/>
    <s v="ESTACIONAMIENTOS CUZCO"/>
    <x v="13"/>
    <d v="2025-12-31T00:00:00"/>
    <s v="EMPLEADOS"/>
    <s v="PCES.20/03/0051/0005"/>
    <x v="0"/>
    <x v="3"/>
    <x v="4"/>
    <x v="5"/>
    <m/>
    <m/>
    <n v="0"/>
    <n v="7.5"/>
    <n v="7.5"/>
    <n v="8"/>
    <s v="-"/>
    <s v="DEBE GOZAR EN EL AÑO UN TOTAL DE 8 DÍAS ANTES DEL 31/12/2026"/>
    <n v="0"/>
    <n v="0"/>
    <n v="0"/>
    <n v="8"/>
    <n v="0"/>
    <n v="0"/>
    <n v="0"/>
    <n v="0"/>
    <n v="0"/>
    <n v="9"/>
    <n v="0"/>
    <n v="0"/>
    <n v="17"/>
    <n v="17"/>
    <n v="2.125"/>
    <n v="2.1250000000000002E-2"/>
    <n v="8"/>
    <n v="8"/>
    <m/>
    <n v="0"/>
  </r>
  <r>
    <n v="1046355479"/>
    <x v="722"/>
    <x v="1"/>
    <s v="46355479"/>
    <d v="2015-04-06T00:00:00"/>
    <d v="2025-04-06T00:00:00"/>
    <d v="2026-04-06T00:00:00"/>
    <s v="ESTACIONAMIENTOS PIURA"/>
    <x v="0"/>
    <d v="2025-12-31T00:00:00"/>
    <s v="EMPLEADOS"/>
    <s v="PCES.20/03/0042/0011"/>
    <x v="0"/>
    <x v="2"/>
    <x v="2"/>
    <x v="242"/>
    <s v="SUPERVISOR OPERATIVO"/>
    <m/>
    <n v="7"/>
    <n v="22.083300000000008"/>
    <n v="29.083300000000008"/>
    <n v="30"/>
    <s v="DEBE GOZAR 7 DÍAS ANTES DEL 05/04/2026"/>
    <s v="DEBE GOZAR EN EL AÑO UN TOTAL DE 30 DÍAS ANTES DEL 31/12/2026"/>
    <n v="0"/>
    <n v="0"/>
    <n v="5"/>
    <n v="3"/>
    <n v="0"/>
    <n v="0"/>
    <n v="0"/>
    <n v="0"/>
    <n v="0"/>
    <n v="0"/>
    <n v="0"/>
    <n v="0"/>
    <n v="8"/>
    <n v="8"/>
    <n v="0.26666666666666666"/>
    <n v="2.6666666666666666E-3"/>
    <n v="8"/>
    <n v="8"/>
    <m/>
    <n v="22"/>
  </r>
  <r>
    <n v="1046359643"/>
    <x v="723"/>
    <x v="0"/>
    <s v="46359643"/>
    <d v="2025-02-06T00:00:00"/>
    <d v="2025-02-06T00:00:00"/>
    <d v="2026-02-06T00:00:00"/>
    <s v="ESTACIONAMIENTOS AREQUIPA"/>
    <x v="1"/>
    <d v="2025-12-31T00:00:00"/>
    <s v="EMPLEADOS"/>
    <s v="PCES.20/03/0051/0001"/>
    <x v="0"/>
    <x v="3"/>
    <x v="4"/>
    <x v="5"/>
    <m/>
    <m/>
    <n v="0"/>
    <n v="25.083300000000001"/>
    <n v="25.083300000000001"/>
    <n v="26"/>
    <s v="-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46381035"/>
    <x v="724"/>
    <x v="0"/>
    <s v="46381035"/>
    <d v="2023-10-26T00:00:00"/>
    <d v="2025-10-26T00:00:00"/>
    <d v="2026-10-26T00:00:00"/>
    <s v="ESTACIONAMIENTOS CAJAMARCA"/>
    <x v="0"/>
    <d v="2025-12-31T00:00:00"/>
    <s v="EMPLEADOS"/>
    <s v="PCES.20/03/0051/0002"/>
    <x v="0"/>
    <x v="1"/>
    <x v="32"/>
    <x v="153"/>
    <s v="ANFITRION(A)"/>
    <m/>
    <n v="24"/>
    <n v="5.4167000000000058"/>
    <n v="29.416700000000006"/>
    <n v="30"/>
    <s v="DEBE GOZAR 24 DÍAS ANTES DEL 25/10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6409274"/>
    <x v="725"/>
    <x v="2"/>
    <s v="46409274"/>
    <d v="2024-02-19T00:00:00"/>
    <d v="2025-02-19T00:00:00"/>
    <d v="2026-02-19T00:00:00"/>
    <s v="ESTACIONAMIENTOS SEDE CENTRAL"/>
    <x v="0"/>
    <d v="2025-12-31T00:00:00"/>
    <s v="EMPLEADOS"/>
    <n v="2001020400"/>
    <x v="3"/>
    <x v="16"/>
    <x v="37"/>
    <x v="97"/>
    <s v="JEFE DE TESORERIA Y COBRANZAS"/>
    <m/>
    <n v="3"/>
    <n v="26"/>
    <n v="29"/>
    <n v="29"/>
    <s v="DEBE GOZAR 3 DÍAS ANTES DEL 18/02/2026"/>
    <s v="DEBE GOZAR EN EL AÑO UN TOTAL DE 29 DÍAS ANTES DEL 31/12/2026"/>
    <n v="0"/>
    <n v="3"/>
    <n v="0"/>
    <n v="0"/>
    <n v="0"/>
    <n v="0"/>
    <n v="0"/>
    <n v="0"/>
    <n v="0"/>
    <n v="0"/>
    <n v="0"/>
    <n v="0"/>
    <n v="3"/>
    <n v="3"/>
    <n v="0.10344827586206896"/>
    <n v="1.0344827586206897E-3"/>
    <n v="3"/>
    <n v="3"/>
    <m/>
    <n v="26"/>
  </r>
  <r>
    <n v="1046412143"/>
    <x v="726"/>
    <x v="0"/>
    <s v="46412143"/>
    <d v="2015-01-02T00:00:00"/>
    <d v="2025-01-02T00:00:00"/>
    <d v="2026-01-02T00:00:00"/>
    <s v="ESTACIONAMIENTOS AREQUIPA"/>
    <x v="0"/>
    <d v="2025-12-31T00:00:00"/>
    <s v="EMPLEADOS"/>
    <s v="PCES.20/03/0045"/>
    <x v="0"/>
    <x v="0"/>
    <x v="6"/>
    <x v="243"/>
    <s v="ANFITRION(A)"/>
    <m/>
    <n v="0"/>
    <n v="29.916699999999992"/>
    <n v="29.916699999999992"/>
    <n v="30"/>
    <s v="-"/>
    <s v="DEBE GOZAR EN EL AÑO UN TOTAL DE 30 DÍAS ANTES DEL 31/12/2026"/>
    <n v="0"/>
    <n v="4"/>
    <n v="11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46427125"/>
    <x v="727"/>
    <x v="0"/>
    <s v="46427125"/>
    <d v="2023-08-04T00:00:00"/>
    <d v="2025-08-04T00:00:00"/>
    <d v="2026-08-04T00:00:00"/>
    <s v="ESTACIONAMIENTOS LIMA"/>
    <x v="0"/>
    <d v="2025-12-31T00:00:00"/>
    <s v="EMPLEADOS"/>
    <s v="PCES.20/03/0044"/>
    <x v="0"/>
    <x v="5"/>
    <x v="28"/>
    <x v="50"/>
    <s v="ANFITRION(A)"/>
    <m/>
    <n v="16"/>
    <n v="12.25"/>
    <n v="28.25"/>
    <n v="29"/>
    <s v="DEBE GOZAR 16 DÍAS ANTES DEL 03/08/2026"/>
    <s v="DEBE GOZAR EN EL AÑO UN TOTAL DE 29 DÍAS ANTES DEL 31/12/2026"/>
    <n v="6"/>
    <n v="19"/>
    <n v="0"/>
    <n v="0"/>
    <n v="0"/>
    <n v="0"/>
    <n v="0"/>
    <n v="0"/>
    <n v="0"/>
    <n v="0"/>
    <n v="0"/>
    <n v="0"/>
    <n v="25"/>
    <n v="25"/>
    <n v="0.86206896551724133"/>
    <n v="8.6206896551724137E-3"/>
    <n v="25"/>
    <n v="25"/>
    <m/>
    <n v="4"/>
  </r>
  <r>
    <n v="1046430964"/>
    <x v="728"/>
    <x v="2"/>
    <s v="46430964"/>
    <d v="2018-08-10T00:00:00"/>
    <d v="2025-08-10T00:00:00"/>
    <d v="2026-08-10T00:00:00"/>
    <s v="ESTACIONAMIENTOS SEDE CENTRAL"/>
    <x v="0"/>
    <d v="2025-12-31T00:00:00"/>
    <s v="EMPLEADOS"/>
    <n v="2001030200"/>
    <x v="4"/>
    <x v="9"/>
    <x v="21"/>
    <x v="32"/>
    <s v="AUXILIAR DE ATENCION AL CLIENTE"/>
    <m/>
    <n v="18"/>
    <n v="11.75"/>
    <n v="29.75"/>
    <n v="30"/>
    <s v="DEBE GOZAR 18 DÍAS ANTES DEL 09/08/2026"/>
    <s v="DEBE GOZAR EN EL AÑO UN TOTAL DE 30 DÍAS ANTES DEL 31/12/2026"/>
    <n v="0"/>
    <n v="0"/>
    <n v="0"/>
    <n v="11"/>
    <n v="0"/>
    <n v="0"/>
    <n v="7"/>
    <n v="0"/>
    <n v="0"/>
    <n v="7"/>
    <n v="0"/>
    <n v="5"/>
    <n v="30"/>
    <n v="30"/>
    <n v="1"/>
    <n v="0.01"/>
    <n v="11"/>
    <n v="30"/>
    <m/>
    <n v="0"/>
  </r>
  <r>
    <n v="1046436540"/>
    <x v="729"/>
    <x v="1"/>
    <s v="46436540"/>
    <d v="2016-03-29T00:00:00"/>
    <d v="2025-03-29T00:00:00"/>
    <d v="2026-03-29T00:00:00"/>
    <s v="ESTACIONAMIENTOS CUZCO"/>
    <x v="0"/>
    <d v="2025-12-31T00:00:00"/>
    <s v="EMPLEADOS"/>
    <s v="PCES.20/03/0030"/>
    <x v="0"/>
    <x v="0"/>
    <x v="8"/>
    <x v="176"/>
    <s v="SUPERVISOR OPERATIVO"/>
    <m/>
    <n v="7"/>
    <n v="22.666699999999992"/>
    <n v="29.666699999999992"/>
    <n v="30"/>
    <s v="DEBE GOZAR 7 DÍAS ANTES DEL 28/03/2026"/>
    <s v="DEBE GOZAR EN EL AÑO UN TOTAL DE 30 DÍAS ANTES DEL 31/12/2026"/>
    <n v="0"/>
    <n v="0"/>
    <n v="15"/>
    <n v="0"/>
    <n v="0"/>
    <n v="0"/>
    <n v="0"/>
    <n v="0"/>
    <n v="15"/>
    <n v="0"/>
    <n v="0"/>
    <n v="0"/>
    <n v="30"/>
    <n v="30"/>
    <n v="1"/>
    <n v="0.01"/>
    <n v="15"/>
    <n v="30"/>
    <m/>
    <n v="0"/>
  </r>
  <r>
    <n v="1046439476"/>
    <x v="730"/>
    <x v="0"/>
    <s v="46439476"/>
    <d v="2024-02-05T00:00:00"/>
    <d v="2025-02-05T00:00:00"/>
    <d v="2026-02-05T00:00:00"/>
    <s v="ESTACIONAMIENTOS AREQUIPA"/>
    <x v="0"/>
    <d v="2025-12-31T00:00:00"/>
    <s v="EMPLEADOS"/>
    <s v="PCES.20/03/0051/0001"/>
    <x v="0"/>
    <x v="1"/>
    <x v="53"/>
    <x v="179"/>
    <s v="ANFITRION(A)"/>
    <m/>
    <n v="0"/>
    <n v="25.166699999999999"/>
    <n v="25.166699999999999"/>
    <n v="26"/>
    <s v="-"/>
    <s v="DEBE GOZAR EN EL AÑO UN TOTAL DE 26 DÍAS ANTES DEL 31/12/2026"/>
    <n v="0"/>
    <n v="27"/>
    <n v="1"/>
    <n v="0"/>
    <n v="0"/>
    <n v="0"/>
    <n v="0"/>
    <n v="0"/>
    <n v="0"/>
    <n v="0"/>
    <n v="0"/>
    <n v="0"/>
    <n v="28"/>
    <n v="28"/>
    <n v="1.0769230769230769"/>
    <n v="1.0769230769230769E-2"/>
    <n v="28"/>
    <n v="26"/>
    <m/>
    <n v="0"/>
  </r>
  <r>
    <n v="1046460302"/>
    <x v="731"/>
    <x v="0"/>
    <s v="46460302"/>
    <d v="2025-11-16T00:00:00"/>
    <d v="2025-11-16T00:00:00"/>
    <d v="2026-11-16T00:00:00"/>
    <s v="ESTACIONAMIENTOS LIMA"/>
    <x v="53"/>
    <d v="2025-12-31T00:00:00"/>
    <s v="EMPLEADOS"/>
    <s v="PCES.20/03/0021"/>
    <x v="0"/>
    <x v="3"/>
    <x v="4"/>
    <x v="5"/>
    <m/>
    <m/>
    <n v="0"/>
    <n v="3.75"/>
    <n v="3.75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46475864"/>
    <x v="732"/>
    <x v="2"/>
    <s v="46475864"/>
    <d v="2016-12-12T00:00:00"/>
    <d v="2025-12-12T00:00:00"/>
    <d v="2026-12-12T00:00:00"/>
    <s v="ESTACIONAMIENTOS SEDE CENTRAL"/>
    <x v="0"/>
    <d v="2025-12-31T00:00:00"/>
    <s v="EMPLEADOS"/>
    <n v="2001020200"/>
    <x v="3"/>
    <x v="18"/>
    <x v="56"/>
    <x v="193"/>
    <s v="JEFE DE CONTROL DE GESTION"/>
    <m/>
    <n v="30"/>
    <n v="1.5833000000000084"/>
    <n v="31.583300000000008"/>
    <n v="32"/>
    <s v="DEBE GOZAR 30 DÍAS ANTES DEL 11/12/2026"/>
    <s v="DEBE GOZAR EN EL AÑO UN TOTAL DE 32 DÍAS ANTES DEL 31/12/2026"/>
    <n v="0"/>
    <n v="0"/>
    <n v="6"/>
    <n v="1"/>
    <n v="4"/>
    <n v="3"/>
    <n v="0"/>
    <n v="7"/>
    <n v="0"/>
    <n v="0"/>
    <n v="11"/>
    <n v="0"/>
    <n v="32"/>
    <n v="32"/>
    <n v="1"/>
    <n v="0.01"/>
    <n v="7"/>
    <n v="32"/>
    <m/>
    <n v="0"/>
  </r>
  <r>
    <n v="1046476916"/>
    <x v="733"/>
    <x v="0"/>
    <s v="46476916"/>
    <d v="2025-02-07T00:00:00"/>
    <d v="2025-02-07T00:00:00"/>
    <d v="2026-02-07T00:00:00"/>
    <s v="ESTACIONAMIENTOS LIMA"/>
    <x v="14"/>
    <d v="2025-12-31T00:00:00"/>
    <s v="EMPLEADOS"/>
    <s v="PCES.20/02/0022"/>
    <x v="2"/>
    <x v="3"/>
    <x v="4"/>
    <x v="5"/>
    <m/>
    <m/>
    <n v="0"/>
    <n v="27"/>
    <n v="27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46477418"/>
    <x v="734"/>
    <x v="2"/>
    <s v="46477418"/>
    <d v="2016-07-01T00:00:00"/>
    <d v="2025-07-01T00:00:00"/>
    <d v="2026-07-01T00:00:00"/>
    <s v="ESTACIONAMIENTOS SEDE CENTRAL"/>
    <x v="0"/>
    <d v="2025-12-31T00:00:00"/>
    <s v="EMPLEADOS"/>
    <n v="2001030200"/>
    <x v="4"/>
    <x v="9"/>
    <x v="21"/>
    <x v="32"/>
    <s v="COORDINADOR DE EXCELENCIA OPERATIVA Y ATC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6"/>
    <n v="11"/>
    <n v="0"/>
    <n v="0"/>
    <n v="0"/>
    <n v="1"/>
    <n v="7"/>
    <n v="35"/>
    <n v="35"/>
    <n v="1.1666666666666667"/>
    <n v="1.1666666666666667E-2"/>
    <n v="0"/>
    <n v="30"/>
    <m/>
    <n v="0"/>
  </r>
  <r>
    <n v="1046481590"/>
    <x v="735"/>
    <x v="0"/>
    <s v="46481590"/>
    <d v="2024-07-02T00:00:00"/>
    <d v="2025-07-02T00:00:00"/>
    <d v="2026-07-02T00:00:00"/>
    <s v="ESTACIONAMIENTOS LIMA"/>
    <x v="0"/>
    <d v="2025-12-31T00:00:00"/>
    <s v="EMPLEADOS"/>
    <s v="PCES.20/03/0052/0039"/>
    <x v="0"/>
    <x v="1"/>
    <x v="1"/>
    <x v="244"/>
    <s v="ANFITRION(A)"/>
    <m/>
    <n v="15"/>
    <n v="14.916699999999999"/>
    <n v="29.916699999999999"/>
    <n v="30"/>
    <s v="DEBE GOZAR 15 DÍAS ANTES DEL 01/07/2026"/>
    <s v="DEBE GOZAR EN EL AÑO UN TOTAL DE 30 DÍAS ANTES DEL 31/12/2026"/>
    <n v="0"/>
    <n v="19"/>
    <n v="11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6485872"/>
    <x v="736"/>
    <x v="0"/>
    <s v="46485872"/>
    <d v="2025-06-29T00:00:00"/>
    <d v="2025-06-29T00:00:00"/>
    <d v="2026-06-29T00:00:00"/>
    <s v="ESTACIONAMIENTOS LIMA"/>
    <x v="0"/>
    <d v="2025-12-31T00:00:00"/>
    <s v="EMPLEADOS"/>
    <s v="PCES.20/03/0014"/>
    <x v="0"/>
    <x v="0"/>
    <x v="6"/>
    <x v="55"/>
    <s v="ANFITRION(A)"/>
    <m/>
    <n v="0"/>
    <n v="15.166700000000001"/>
    <n v="15.166700000000001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46499056"/>
    <x v="737"/>
    <x v="0"/>
    <s v="46499056"/>
    <d v="2022-10-01T00:00:00"/>
    <d v="2025-10-01T00:00:00"/>
    <d v="2026-10-01T00:00:00"/>
    <s v="ESTACIONAMIENTOS LIMA"/>
    <x v="0"/>
    <d v="2025-12-31T00:00:00"/>
    <s v="EMPLEADOS"/>
    <s v="PCES.20/03/0044"/>
    <x v="0"/>
    <x v="5"/>
    <x v="28"/>
    <x v="50"/>
    <s v="ANFITRION(A)"/>
    <m/>
    <n v="14"/>
    <n v="7.5"/>
    <n v="21.5"/>
    <n v="22"/>
    <s v="DEBE GOZAR 14 DÍAS ANTES DEL 30/09/2026"/>
    <s v="DEBE GOZAR EN EL AÑO UN TOTAL DE 22 DÍAS ANTES DEL 31/12/2026"/>
    <n v="0"/>
    <n v="0"/>
    <n v="0"/>
    <n v="14"/>
    <n v="8"/>
    <n v="0"/>
    <n v="0"/>
    <n v="0"/>
    <n v="0"/>
    <n v="0"/>
    <n v="0"/>
    <n v="0"/>
    <n v="22"/>
    <n v="22"/>
    <n v="1"/>
    <n v="0.01"/>
    <n v="14"/>
    <n v="22"/>
    <m/>
    <n v="0"/>
  </r>
  <r>
    <n v="1046499681"/>
    <x v="738"/>
    <x v="0"/>
    <s v="46499681"/>
    <d v="2025-08-15T00:00:00"/>
    <d v="2025-08-15T00:00:00"/>
    <d v="2026-08-15T00:00:00"/>
    <s v="ESTACIONAMIENTOS LIMA"/>
    <x v="0"/>
    <d v="2025-12-31T00:00:00"/>
    <s v="EMPLEADOS"/>
    <s v="PCES.20/03/0025"/>
    <x v="0"/>
    <x v="5"/>
    <x v="18"/>
    <x v="105"/>
    <s v="ANFITRION(A) R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46519436"/>
    <x v="739"/>
    <x v="0"/>
    <s v="46519436"/>
    <d v="2021-10-04T00:00:00"/>
    <d v="2025-10-04T00:00:00"/>
    <d v="2026-10-04T00:00:00"/>
    <s v="ESTACIONAMIENTOS PIURA"/>
    <x v="0"/>
    <d v="2025-12-31T00:00:00"/>
    <s v="EMPLEADOS"/>
    <s v="PCES.20/03/0011/0003"/>
    <x v="0"/>
    <x v="0"/>
    <x v="3"/>
    <x v="3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6527612"/>
    <x v="740"/>
    <x v="0"/>
    <s v="46527612"/>
    <d v="2024-04-15T00:00:00"/>
    <d v="2025-04-15T00:00:00"/>
    <d v="2026-04-15T00:00:00"/>
    <s v="ESTACIONAMIENTOS AREQUIPA"/>
    <x v="0"/>
    <d v="2025-12-31T00:00:00"/>
    <s v="EMPLEADOS"/>
    <s v="PCES.20/03/0051/0001"/>
    <x v="0"/>
    <x v="1"/>
    <x v="53"/>
    <x v="179"/>
    <s v="ANFITRION(A)"/>
    <m/>
    <n v="0"/>
    <n v="17.333300000000001"/>
    <n v="17.333300000000001"/>
    <n v="18"/>
    <s v="-"/>
    <s v="DEBE GOZAR EN EL AÑO UN TOTAL DE 18 DÍAS ANTES DEL 31/12/2026"/>
    <n v="0"/>
    <n v="0"/>
    <n v="17"/>
    <n v="1"/>
    <n v="0"/>
    <n v="0"/>
    <n v="0"/>
    <n v="0"/>
    <n v="0"/>
    <n v="0"/>
    <n v="0"/>
    <n v="0"/>
    <n v="18"/>
    <n v="18"/>
    <n v="1"/>
    <n v="0.01"/>
    <n v="18"/>
    <n v="18"/>
    <m/>
    <n v="0"/>
  </r>
  <r>
    <n v="1046539946"/>
    <x v="741"/>
    <x v="1"/>
    <s v="46539946"/>
    <d v="2024-11-19T00:00:00"/>
    <d v="2025-11-19T00:00:00"/>
    <d v="2026-11-19T00:00:00"/>
    <s v="ESTACIONAMIENTOS LORETO"/>
    <x v="0"/>
    <d v="2025-12-31T00:00:00"/>
    <s v="EMPLEADOS"/>
    <s v="PCES.20/03/0042/0002"/>
    <x v="0"/>
    <x v="2"/>
    <x v="20"/>
    <x v="184"/>
    <s v="SUPERVISOR OPERATIVO"/>
    <m/>
    <n v="22"/>
    <n v="3.5"/>
    <n v="25.5"/>
    <n v="26"/>
    <s v="DEBE GOZAR 22 DÍAS ANTES DEL 18/11/2026"/>
    <s v="DEBE GOZAR EN EL AÑO UN TOTAL DE 26 DÍAS ANTES DEL 31/12/2026"/>
    <n v="0"/>
    <n v="0"/>
    <n v="11"/>
    <n v="0"/>
    <n v="0"/>
    <n v="0"/>
    <n v="12"/>
    <n v="14"/>
    <n v="0"/>
    <n v="0"/>
    <n v="0"/>
    <n v="0"/>
    <n v="37"/>
    <n v="37"/>
    <n v="1.4230769230769231"/>
    <n v="1.4230769230769231E-2"/>
    <n v="11"/>
    <n v="26"/>
    <m/>
    <n v="0"/>
  </r>
  <r>
    <n v="1046543426"/>
    <x v="742"/>
    <x v="0"/>
    <s v="46543426"/>
    <d v="2024-08-01T00:00:00"/>
    <d v="2025-08-01T00:00:00"/>
    <d v="2026-08-01T00:00:00"/>
    <s v="ESTACIONAMIENTOS LORETO"/>
    <x v="14"/>
    <d v="2025-12-31T00:00:00"/>
    <s v="EMPLEADOS"/>
    <s v="PCES.20/03/0053/0001"/>
    <x v="0"/>
    <x v="3"/>
    <x v="4"/>
    <x v="5"/>
    <m/>
    <m/>
    <n v="17"/>
    <n v="12.5"/>
    <n v="29.5"/>
    <n v="30"/>
    <s v="DEBE GOZAR 17 DÍAS ANTES DEL 31/07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6596211"/>
    <x v="743"/>
    <x v="2"/>
    <s v="46596211"/>
    <d v="2025-06-11T00:00:00"/>
    <d v="2025-06-11T00:00:00"/>
    <d v="2026-06-11T00:00:00"/>
    <s v="ESTACIONAMIENTOS LIMA"/>
    <x v="0"/>
    <d v="2025-12-31T00:00:00"/>
    <s v="EMPLEADOS"/>
    <s v="PCES.20/03/0053/0002"/>
    <x v="0"/>
    <x v="2"/>
    <x v="50"/>
    <x v="161"/>
    <s v="ADMINISTRADOR JUNIOR"/>
    <m/>
    <n v="0"/>
    <n v="16.666699999999999"/>
    <n v="16.666699999999999"/>
    <n v="17"/>
    <s v="-"/>
    <s v="DEBE GOZAR EN EL AÑO UN TOTAL DE 17 DÍAS ANTES DEL 31/12/2026"/>
    <n v="0"/>
    <n v="0"/>
    <n v="0"/>
    <n v="0"/>
    <n v="0"/>
    <n v="11"/>
    <n v="19"/>
    <n v="0"/>
    <n v="0"/>
    <n v="0"/>
    <n v="0"/>
    <n v="0"/>
    <n v="30"/>
    <n v="30"/>
    <n v="1.7647058823529411"/>
    <n v="1.7647058823529412E-2"/>
    <n v="0"/>
    <n v="17"/>
    <m/>
    <n v="0"/>
  </r>
  <r>
    <n v="1046601759"/>
    <x v="744"/>
    <x v="0"/>
    <s v="46601759"/>
    <d v="2025-04-05T00:00:00"/>
    <d v="2025-04-05T00:00:00"/>
    <d v="2026-04-05T00:00:00"/>
    <s v="ESTACIONAMIENTOS LIMA"/>
    <x v="0"/>
    <d v="2025-12-31T00:00:00"/>
    <s v="PART TIME"/>
    <s v="PCES.20/03/0001/0002"/>
    <x v="0"/>
    <x v="2"/>
    <x v="12"/>
    <x v="73"/>
    <s v="ANFITRION(A) PT"/>
    <m/>
    <n v="0"/>
    <n v="4.4333"/>
    <n v="4.4333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46603152"/>
    <x v="745"/>
    <x v="0"/>
    <s v="46603152"/>
    <d v="2025-12-03T00:00:00"/>
    <d v="2025-12-03T00:00:00"/>
    <d v="2026-12-03T00:00:00"/>
    <s v="ESTACIONAMIENTOS LIMA"/>
    <x v="25"/>
    <d v="2025-12-31T00:00:00"/>
    <s v="EMPLEADOS"/>
    <s v="PCES.20/03/0015"/>
    <x v="0"/>
    <x v="3"/>
    <x v="4"/>
    <x v="5"/>
    <m/>
    <m/>
    <n v="0"/>
    <n v="2.3332999999999999"/>
    <n v="2.3332999999999999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46607444"/>
    <x v="746"/>
    <x v="0"/>
    <s v="46607444"/>
    <d v="2023-11-01T00:00:00"/>
    <d v="2025-11-01T00:00:00"/>
    <d v="2026-11-01T00:00:00"/>
    <s v="ESTACIONAMIENTOS LIMA"/>
    <x v="0"/>
    <d v="2025-12-31T00:00:00"/>
    <s v="EMPLEADOS"/>
    <s v="PCES.20/03/0044"/>
    <x v="0"/>
    <x v="5"/>
    <x v="28"/>
    <x v="50"/>
    <s v="OPERADOR CCTV"/>
    <m/>
    <n v="12"/>
    <n v="5"/>
    <n v="17"/>
    <n v="17"/>
    <s v="DEBE GOZAR 12 DÍAS ANTES DEL 31/10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</r>
  <r>
    <n v="1046635417"/>
    <x v="747"/>
    <x v="0"/>
    <s v="46635417"/>
    <d v="2021-08-06T00:00:00"/>
    <d v="2025-08-06T00:00:00"/>
    <d v="2026-08-06T00:00:00"/>
    <s v="ESTACIONAMIENTOS CAJAMARCA"/>
    <x v="0"/>
    <d v="2025-12-31T00:00:00"/>
    <s v="EMPLEADOS"/>
    <s v="PCES.20/03/0027/0001"/>
    <x v="0"/>
    <x v="5"/>
    <x v="55"/>
    <x v="192"/>
    <s v="ANFITRION(A)"/>
    <m/>
    <n v="17"/>
    <n v="12.083300000000008"/>
    <n v="29.083300000000008"/>
    <n v="30"/>
    <s v="DEBE GOZAR 17 DÍAS ANTES DEL 05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6637351"/>
    <x v="748"/>
    <x v="1"/>
    <s v="46637351"/>
    <d v="2014-10-01T00:00:00"/>
    <d v="2025-10-01T00:00:00"/>
    <d v="2026-10-01T00:00:00"/>
    <s v="ESTACIONAMIENTOS LIMA"/>
    <x v="0"/>
    <d v="2025-12-31T00:00:00"/>
    <s v="EMPLEADOS"/>
    <s v="PCES.20/03/0039/0003"/>
    <x v="0"/>
    <x v="5"/>
    <x v="28"/>
    <x v="119"/>
    <s v="SUPERVISOR DE SERVICIOS COLATERALES"/>
    <m/>
    <n v="18"/>
    <n v="7.5"/>
    <n v="25.5"/>
    <n v="26"/>
    <s v="DEBE GOZAR 18 DÍAS ANTES DEL 30/09/2026"/>
    <s v="DEBE GOZAR EN EL AÑO UN TOTAL DE 26 DÍAS ANTES DEL 31/12/2026"/>
    <n v="0"/>
    <n v="0"/>
    <n v="0"/>
    <n v="30"/>
    <n v="0"/>
    <n v="0"/>
    <n v="0"/>
    <n v="0"/>
    <n v="0"/>
    <n v="0"/>
    <n v="0"/>
    <n v="0"/>
    <n v="30"/>
    <n v="30"/>
    <n v="1.1538461538461537"/>
    <n v="1.1538461538461537E-2"/>
    <n v="30"/>
    <n v="26"/>
    <m/>
    <n v="0"/>
  </r>
  <r>
    <n v="1046637758"/>
    <x v="749"/>
    <x v="0"/>
    <s v="46637758"/>
    <d v="2020-07-10T00:00:00"/>
    <d v="2025-07-10T00:00:00"/>
    <d v="2026-07-10T00:00:00"/>
    <s v="ESTACIONAMIENTOS LIMA"/>
    <x v="0"/>
    <d v="2025-12-31T00:00:00"/>
    <s v="EMPLEADOS"/>
    <s v="PCES.20/03/0031/0002"/>
    <x v="0"/>
    <x v="2"/>
    <x v="20"/>
    <x v="166"/>
    <s v="ANFITRION(A)"/>
    <m/>
    <n v="8"/>
    <n v="14.25"/>
    <n v="22.25"/>
    <n v="23"/>
    <s v="DEBE GOZAR 8 DÍAS ANTES DEL 09/07/2026"/>
    <s v="DEBE GOZAR EN EL AÑO UN TOTAL DE 23 DÍAS ANTES DEL 31/12/2026"/>
    <n v="0"/>
    <n v="0"/>
    <n v="0"/>
    <n v="15"/>
    <n v="0"/>
    <n v="0"/>
    <n v="7"/>
    <n v="0"/>
    <n v="0"/>
    <n v="0"/>
    <n v="0"/>
    <n v="0"/>
    <n v="22"/>
    <n v="22"/>
    <n v="0.95652173913043481"/>
    <n v="9.5652173913043474E-3"/>
    <n v="15"/>
    <n v="22"/>
    <m/>
    <n v="1"/>
  </r>
  <r>
    <n v="1046655756"/>
    <x v="750"/>
    <x v="0"/>
    <s v="46655756"/>
    <d v="2025-10-07T00:00:00"/>
    <d v="2025-10-07T00:00:00"/>
    <d v="2026-10-07T00:00:00"/>
    <s v="ESTACIONAMIENTOS LIMA"/>
    <x v="13"/>
    <d v="2025-12-31T00:00:00"/>
    <s v="EMPLEADOS"/>
    <s v="PCES.20/03/0014"/>
    <x v="0"/>
    <x v="3"/>
    <x v="4"/>
    <x v="5"/>
    <m/>
    <m/>
    <n v="0"/>
    <n v="7"/>
    <n v="7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46661588"/>
    <x v="751"/>
    <x v="0"/>
    <s v="46661588"/>
    <d v="2025-11-18T00:00:00"/>
    <d v="2025-11-18T00:00:00"/>
    <d v="2026-11-18T00:00:00"/>
    <s v="ESTACIONAMIENTOS LIMA"/>
    <x v="41"/>
    <d v="2025-12-31T00:00:00"/>
    <s v="EMPLEADOS"/>
    <s v="PCES.20/02/0006"/>
    <x v="2"/>
    <x v="3"/>
    <x v="4"/>
    <x v="5"/>
    <m/>
    <m/>
    <n v="0"/>
    <n v="3.5832999999999999"/>
    <n v="3.5832999999999999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46661809"/>
    <x v="752"/>
    <x v="1"/>
    <s v="46661809"/>
    <d v="2020-07-15T00:00:00"/>
    <d v="2025-07-15T00:00:00"/>
    <d v="2026-07-15T00:00:00"/>
    <s v="ESTACIONAMIENTOS LIMA"/>
    <x v="0"/>
    <d v="2025-12-31T00:00:00"/>
    <s v="EMPLEADOS"/>
    <s v="PCES.20/03/0060"/>
    <x v="0"/>
    <x v="5"/>
    <x v="11"/>
    <x v="14"/>
    <s v="SUPERVISOR OPERATIVO LAP"/>
    <m/>
    <n v="15"/>
    <n v="13.833300000000008"/>
    <n v="28.833300000000008"/>
    <n v="29"/>
    <s v="DEBE GOZAR 15 DÍAS ANTES DEL 14/07/2026"/>
    <s v="DEBE GOZAR EN EL AÑO UN TOTAL DE 29 DÍAS ANTES DEL 31/12/2026"/>
    <n v="0"/>
    <n v="0"/>
    <n v="0"/>
    <n v="0"/>
    <n v="18"/>
    <n v="0"/>
    <n v="0"/>
    <n v="0"/>
    <n v="0"/>
    <n v="0"/>
    <n v="0"/>
    <n v="0"/>
    <n v="18"/>
    <n v="18"/>
    <n v="0.62068965517241381"/>
    <n v="6.2068965517241385E-3"/>
    <n v="0"/>
    <n v="18"/>
    <m/>
    <n v="11"/>
  </r>
  <r>
    <n v="1046665020"/>
    <x v="753"/>
    <x v="1"/>
    <s v="46665020"/>
    <d v="2024-12-26T00:00:00"/>
    <d v="2025-12-26T00:00:00"/>
    <d v="2026-12-26T00:00:00"/>
    <s v="ESTACIONAMIENTOS PUNO"/>
    <x v="0"/>
    <d v="2025-12-31T00:00:00"/>
    <s v="EMPLEADOS"/>
    <s v="PCES.20/03/0041/0003"/>
    <x v="0"/>
    <x v="0"/>
    <x v="8"/>
    <x v="245"/>
    <s v="SUPERVISOR OPERATIVO"/>
    <m/>
    <n v="29"/>
    <n v="0.41669999999999874"/>
    <n v="29.416699999999999"/>
    <n v="30"/>
    <s v="DEBE GOZAR 29 DÍAS ANTES DEL 25/12/2026"/>
    <s v="DEBE GOZAR EN EL AÑO UN TOTAL DE 30 DÍAS ANTES DEL 31/12/2026"/>
    <n v="0"/>
    <n v="0"/>
    <n v="15"/>
    <n v="0"/>
    <n v="0"/>
    <n v="0"/>
    <n v="0"/>
    <n v="0"/>
    <n v="15"/>
    <n v="0"/>
    <n v="0"/>
    <n v="0"/>
    <n v="30"/>
    <n v="30"/>
    <n v="1"/>
    <n v="0.01"/>
    <n v="15"/>
    <n v="30"/>
    <m/>
    <n v="0"/>
  </r>
  <r>
    <n v="1046670475"/>
    <x v="754"/>
    <x v="2"/>
    <s v="46670475"/>
    <d v="2023-03-16T00:00:00"/>
    <d v="2025-03-16T00:00:00"/>
    <d v="2026-03-16T00:00:00"/>
    <s v="ESTACIONAMIENTOS LIMA"/>
    <x v="0"/>
    <d v="2025-12-31T00:00:00"/>
    <s v="EMPLEADOS"/>
    <s v="PCES.20/03/0021"/>
    <x v="0"/>
    <x v="5"/>
    <x v="17"/>
    <x v="25"/>
    <s v="ADMINISTRADOR DE NEGOCIO"/>
    <m/>
    <n v="6"/>
    <n v="23.75"/>
    <n v="29.75"/>
    <n v="30"/>
    <s v="DEBE GOZAR 6 DÍAS ANTES DEL 15/03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6671385"/>
    <x v="755"/>
    <x v="0"/>
    <s v="46671385"/>
    <d v="2017-07-15T00:00:00"/>
    <d v="2025-07-15T00:00:00"/>
    <d v="2026-07-15T00:00:00"/>
    <s v="ESTACIONAMIENTOS AREQUIPA"/>
    <x v="0"/>
    <d v="2025-12-31T00:00:00"/>
    <s v="EMPLEADOS"/>
    <n v="2003010101"/>
    <x v="2"/>
    <x v="7"/>
    <x v="44"/>
    <x v="156"/>
    <s v="SUPERVISOR OPERATIVO"/>
    <m/>
    <n v="0"/>
    <n v="13.833300000000008"/>
    <n v="13.833300000000008"/>
    <n v="14"/>
    <s v="-"/>
    <s v="DEBE GOZAR EN EL AÑO UN TOTAL DE 14 DÍAS ANTES DEL 31/12/2026"/>
    <n v="0"/>
    <n v="0"/>
    <n v="0"/>
    <n v="0"/>
    <n v="0"/>
    <n v="0"/>
    <n v="0"/>
    <n v="0"/>
    <n v="0"/>
    <n v="15"/>
    <n v="0"/>
    <n v="0"/>
    <n v="15"/>
    <n v="15"/>
    <n v="1.0714285714285714"/>
    <n v="1.0714285714285714E-2"/>
    <n v="0"/>
    <n v="14"/>
    <m/>
    <n v="0"/>
  </r>
  <r>
    <n v="1046674113"/>
    <x v="756"/>
    <x v="2"/>
    <s v="46674113"/>
    <d v="2024-04-12T00:00:00"/>
    <d v="2025-04-12T00:00:00"/>
    <d v="2026-04-12T00:00:00"/>
    <s v="ESTACIONAMIENTOS SEDE CENTRAL"/>
    <x v="0"/>
    <d v="2025-12-31T00:00:00"/>
    <s v="EMPLEADOS"/>
    <n v="2001020703"/>
    <x v="3"/>
    <x v="23"/>
    <x v="66"/>
    <x v="246"/>
    <s v="TRABAJADORA SOCIAL"/>
    <m/>
    <n v="4"/>
    <n v="21.583300000000001"/>
    <n v="25.583300000000001"/>
    <n v="26"/>
    <s v="DEBE GOZAR 4 DÍAS ANTES DEL 11/04/2026"/>
    <s v="DEBE GOZAR EN EL AÑO UN TOTAL DE 26 DÍAS ANTES DEL 31/12/2026"/>
    <n v="0"/>
    <n v="0"/>
    <n v="3"/>
    <n v="6"/>
    <n v="0"/>
    <n v="0"/>
    <n v="0"/>
    <n v="10"/>
    <n v="0"/>
    <n v="8"/>
    <n v="0"/>
    <n v="0"/>
    <n v="27"/>
    <n v="27"/>
    <n v="1.0384615384615385"/>
    <n v="1.0384615384615386E-2"/>
    <n v="9"/>
    <n v="26"/>
    <m/>
    <n v="0"/>
  </r>
  <r>
    <n v="1046675193"/>
    <x v="757"/>
    <x v="0"/>
    <s v="46675193"/>
    <d v="2024-12-01T00:00:00"/>
    <d v="2025-12-01T00:00:00"/>
    <d v="2026-12-01T00:00:00"/>
    <s v="ESTACIONAMIENTOS AREQUIPA"/>
    <x v="0"/>
    <d v="2025-12-31T00:00:00"/>
    <s v="EMPLEADOS"/>
    <s v="PCES.20/02/0050"/>
    <x v="2"/>
    <x v="7"/>
    <x v="44"/>
    <x v="181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14"/>
    <n v="1"/>
    <n v="0"/>
    <n v="0"/>
    <n v="0"/>
    <n v="15"/>
    <n v="0"/>
    <n v="0"/>
    <n v="0"/>
    <n v="30"/>
    <n v="30"/>
    <n v="1"/>
    <n v="0.01"/>
    <n v="14"/>
    <n v="30"/>
    <m/>
    <n v="0"/>
  </r>
  <r>
    <n v="1046682862"/>
    <x v="758"/>
    <x v="0"/>
    <s v="46682862"/>
    <d v="2025-03-10T00:00:00"/>
    <d v="2025-03-10T00:00:00"/>
    <d v="2026-03-10T00:00:00"/>
    <s v="ESTACIONAMIENTOS LIMA"/>
    <x v="1"/>
    <d v="2025-12-31T00:00:00"/>
    <s v="EMPLEADOS"/>
    <s v="PCES.20/03/0052/0024"/>
    <x v="0"/>
    <x v="3"/>
    <x v="4"/>
    <x v="5"/>
    <m/>
    <m/>
    <n v="0"/>
    <n v="24.25"/>
    <n v="24.2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46704149"/>
    <x v="759"/>
    <x v="0"/>
    <s v="46704149"/>
    <d v="2025-07-14T00:00:00"/>
    <d v="2025-07-14T00:00:00"/>
    <d v="2026-07-14T00:00:00"/>
    <s v="ESTACIONAMIENTOS LIMA"/>
    <x v="15"/>
    <d v="2025-12-31T00:00:00"/>
    <s v="EMPLEADOS"/>
    <s v="PCES.20/03/0007"/>
    <x v="0"/>
    <x v="5"/>
    <x v="31"/>
    <x v="171"/>
    <s v="ANFITRION(A)"/>
    <m/>
    <n v="0"/>
    <n v="6.9167000000000005"/>
    <n v="6.9167000000000005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</r>
  <r>
    <n v="1046722980"/>
    <x v="760"/>
    <x v="0"/>
    <s v="46722980"/>
    <d v="2025-12-11T00:00:00"/>
    <d v="2025-12-11T00:00:00"/>
    <d v="2026-12-11T00:00:00"/>
    <s v="ESTACIONAMIENTOS AYACUCHO"/>
    <x v="54"/>
    <d v="2025-12-31T00:00:00"/>
    <s v="EMPLEADOS"/>
    <s v="PCES.20/03/0052/0061"/>
    <x v="0"/>
    <x v="3"/>
    <x v="4"/>
    <x v="5"/>
    <m/>
    <m/>
    <n v="0"/>
    <n v="1.6667000000000001"/>
    <n v="1.6667000000000001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46730474"/>
    <x v="761"/>
    <x v="0"/>
    <s v="46730474"/>
    <d v="2025-11-13T00:00:00"/>
    <d v="2025-11-13T00:00:00"/>
    <d v="2026-11-13T00:00:00"/>
    <s v="ESTACIONAMIENTOS LIMA"/>
    <x v="1"/>
    <d v="2025-12-31T00:00:00"/>
    <s v="EMPLEADOS"/>
    <s v="PCES.20/03/0021"/>
    <x v="0"/>
    <x v="3"/>
    <x v="4"/>
    <x v="5"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46737077"/>
    <x v="762"/>
    <x v="0"/>
    <s v="46737077"/>
    <d v="2016-12-01T00:00:00"/>
    <d v="2025-12-01T00:00:00"/>
    <d v="2026-12-01T00:00:00"/>
    <s v="ESTACIONAMIENTOS LIMA"/>
    <x v="0"/>
    <d v="2025-12-31T00:00:00"/>
    <s v="EMPLEADOS"/>
    <s v="PCES.20/03/0011/0001"/>
    <x v="0"/>
    <x v="0"/>
    <x v="3"/>
    <x v="99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6766142"/>
    <x v="763"/>
    <x v="0"/>
    <s v="46766142"/>
    <d v="2025-08-15T00:00:00"/>
    <d v="2025-08-15T00:00:00"/>
    <d v="2026-08-15T00:00:00"/>
    <s v="ESTACIONAMIENTOS LIMA"/>
    <x v="0"/>
    <d v="2025-12-31T00:00:00"/>
    <s v="EMPLEADOS"/>
    <s v="PCES.20/03/0013/0009"/>
    <x v="0"/>
    <x v="0"/>
    <x v="0"/>
    <x v="66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7"/>
    <n v="5"/>
    <n v="0"/>
    <n v="0"/>
    <n v="0"/>
    <n v="0"/>
    <n v="0"/>
    <n v="12"/>
    <n v="12"/>
    <n v="1"/>
    <n v="0.01"/>
    <n v="0"/>
    <n v="12"/>
    <m/>
    <n v="0"/>
  </r>
  <r>
    <n v="1046767285"/>
    <x v="764"/>
    <x v="0"/>
    <s v="46767285"/>
    <d v="2023-07-01T00:00:00"/>
    <d v="2025-07-01T00:00:00"/>
    <d v="2026-07-01T00:00:00"/>
    <s v="ESTACIONAMIENTOS LIMA"/>
    <x v="9"/>
    <d v="2025-12-31T00:00:00"/>
    <s v="EMPLEADOS"/>
    <s v="PCES.20/03/0052/0057"/>
    <x v="0"/>
    <x v="3"/>
    <x v="4"/>
    <x v="5"/>
    <m/>
    <m/>
    <n v="14"/>
    <n v="15"/>
    <n v="29"/>
    <n v="29"/>
    <s v="DEBE GOZAR 14 DÍAS ANTES DEL 30/06/2026"/>
    <s v="DEBE GOZAR EN EL AÑO UN TOTAL DE 29 DÍAS ANTES DEL 31/12/2026"/>
    <n v="0"/>
    <n v="0"/>
    <n v="0"/>
    <n v="29"/>
    <n v="0"/>
    <n v="0"/>
    <n v="0"/>
    <n v="0"/>
    <n v="0"/>
    <n v="0"/>
    <n v="0"/>
    <n v="0"/>
    <n v="29"/>
    <n v="29"/>
    <n v="1"/>
    <n v="0.01"/>
    <n v="29"/>
    <n v="29"/>
    <m/>
    <n v="0"/>
  </r>
  <r>
    <n v="1046802027"/>
    <x v="765"/>
    <x v="0"/>
    <s v="46802027"/>
    <d v="2023-07-01T00:00:00"/>
    <d v="2025-07-01T00:00:00"/>
    <d v="2026-07-01T00:00:00"/>
    <s v="ESTACIONAMIENTOS CHINCHA"/>
    <x v="0"/>
    <d v="2025-12-31T00:00:00"/>
    <s v="EMPLEADOS"/>
    <s v="PCES.20/03/0052/0009"/>
    <x v="0"/>
    <x v="1"/>
    <x v="43"/>
    <x v="154"/>
    <s v="ANFITRION(A)"/>
    <m/>
    <n v="15"/>
    <n v="15"/>
    <n v="30"/>
    <n v="30"/>
    <s v="DEBE GOZAR 15 DÍAS ANTES DEL 30/06/2026"/>
    <s v="DEBE GOZAR EN EL AÑO UN TOTAL DE 30 DÍAS ANTES DEL 31/12/2026"/>
    <n v="0"/>
    <n v="0"/>
    <n v="27"/>
    <n v="3"/>
    <n v="0"/>
    <n v="0"/>
    <n v="0"/>
    <n v="0"/>
    <n v="0"/>
    <n v="0"/>
    <n v="0"/>
    <n v="0"/>
    <n v="30"/>
    <n v="30"/>
    <n v="1"/>
    <n v="0.01"/>
    <n v="30"/>
    <n v="30"/>
    <m/>
    <n v="0"/>
  </r>
  <r>
    <n v="1046813654"/>
    <x v="766"/>
    <x v="0"/>
    <s v="46813654"/>
    <d v="2025-08-22T00:00:00"/>
    <d v="2025-08-22T00:00:00"/>
    <d v="2026-08-22T00:00:00"/>
    <s v="ESTACIONAMIENTOS LIMA"/>
    <x v="0"/>
    <d v="2025-12-31T00:00:00"/>
    <s v="EMPLEADOS"/>
    <s v="PCES.20/03/0012/0013"/>
    <x v="0"/>
    <x v="0"/>
    <x v="6"/>
    <x v="162"/>
    <s v="ANFITRION(A)"/>
    <m/>
    <n v="0"/>
    <n v="10.75"/>
    <n v="10.75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46854885"/>
    <x v="767"/>
    <x v="0"/>
    <s v="46854885"/>
    <d v="2025-10-16T00:00:00"/>
    <d v="2025-10-16T00:00:00"/>
    <d v="2026-10-16T00:00:00"/>
    <s v="ESTACIONAMIENTOS LIMA"/>
    <x v="40"/>
    <d v="2025-12-31T00:00:00"/>
    <s v="PART TIME"/>
    <s v="PCES.20/03/0009/0002"/>
    <x v="0"/>
    <x v="3"/>
    <x v="4"/>
    <x v="5"/>
    <m/>
    <m/>
    <n v="0"/>
    <n v="1.25"/>
    <n v="1.2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46860807"/>
    <x v="768"/>
    <x v="1"/>
    <s v="46860807"/>
    <d v="2010-08-18T00:00:00"/>
    <d v="2025-08-18T00:00:00"/>
    <d v="2026-08-18T00:00:00"/>
    <s v="ESTACIONAMIENTOS LIMA"/>
    <x v="0"/>
    <d v="2025-12-31T00:00:00"/>
    <s v="EMPLEADOS"/>
    <s v="PCES.20/03/0001/0003"/>
    <x v="0"/>
    <x v="2"/>
    <x v="12"/>
    <x v="165"/>
    <s v="SUPERVISOR OPERATIVO"/>
    <m/>
    <n v="18"/>
    <n v="11.083300000000008"/>
    <n v="29.083300000000008"/>
    <n v="30"/>
    <s v="DEBE GOZAR 18 DÍAS ANTES DEL 17/08/2026"/>
    <s v="DEBE GOZAR EN EL AÑO UN TOTAL DE 30 DÍAS ANTES DEL 31/12/2026"/>
    <n v="0"/>
    <n v="0"/>
    <n v="0"/>
    <n v="24"/>
    <n v="6"/>
    <n v="0"/>
    <n v="0"/>
    <n v="0"/>
    <n v="0"/>
    <n v="0"/>
    <n v="0"/>
    <n v="0"/>
    <n v="30"/>
    <n v="30"/>
    <n v="1"/>
    <n v="0.01"/>
    <n v="24"/>
    <n v="30"/>
    <m/>
    <n v="0"/>
  </r>
  <r>
    <n v="1046885736"/>
    <x v="769"/>
    <x v="0"/>
    <s v="46885736"/>
    <d v="2024-02-19T00:00:00"/>
    <d v="2025-02-19T00:00:00"/>
    <d v="2026-02-19T00:00:00"/>
    <s v="ESTACIONAMIENTOS CHICLAYO"/>
    <x v="0"/>
    <d v="2025-12-31T00:00:00"/>
    <s v="EMPLEADOS"/>
    <s v="PCES.20/03/0053/0004"/>
    <x v="0"/>
    <x v="2"/>
    <x v="39"/>
    <x v="109"/>
    <s v="ANFITRION(A)"/>
    <m/>
    <n v="2"/>
    <n v="26"/>
    <n v="28"/>
    <n v="28"/>
    <s v="DEBE GOZAR 2 DÍAS ANTES DEL 18/02/2026"/>
    <s v="DEBE GOZAR EN EL AÑO UN TOTAL DE 28 DÍAS ANTES DEL 31/12/2026"/>
    <n v="7"/>
    <n v="0"/>
    <n v="2"/>
    <n v="5"/>
    <n v="0"/>
    <n v="7"/>
    <n v="0"/>
    <n v="7"/>
    <n v="0"/>
    <n v="0"/>
    <n v="0"/>
    <n v="0"/>
    <n v="28"/>
    <n v="28"/>
    <n v="1"/>
    <n v="0.01"/>
    <n v="14"/>
    <n v="28"/>
    <m/>
    <n v="0"/>
  </r>
  <r>
    <n v="1046887719"/>
    <x v="770"/>
    <x v="0"/>
    <s v="46887719"/>
    <d v="2025-12-01T00:00:00"/>
    <d v="2025-12-01T00:00:00"/>
    <d v="2026-12-01T00:00:00"/>
    <s v="ESTACIONAMIENTOS LIMA"/>
    <x v="1"/>
    <d v="2025-12-31T00:00:00"/>
    <s v="EMPLEADOS"/>
    <s v="PCES.20/03/0052/0051"/>
    <x v="0"/>
    <x v="3"/>
    <x v="4"/>
    <x v="5"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46888640"/>
    <x v="771"/>
    <x v="0"/>
    <s v="46888640"/>
    <d v="2025-09-01T00:00:00"/>
    <d v="2025-09-01T00:00:00"/>
    <d v="2026-09-01T00:00:00"/>
    <s v="ESTACIONAMIENTOS TACNA"/>
    <x v="0"/>
    <d v="2025-12-31T00:00:00"/>
    <s v="EMPLEADOS"/>
    <s v="PCES.20/03/0041/0005"/>
    <x v="0"/>
    <x v="0"/>
    <x v="8"/>
    <x v="247"/>
    <s v="ANFITRION(A)"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46890227"/>
    <x v="772"/>
    <x v="0"/>
    <s v="46890227"/>
    <d v="2025-10-01T00:00:00"/>
    <d v="2025-10-01T00:00:00"/>
    <d v="2026-10-01T00:00:00"/>
    <s v="ESTACIONAMIENTOS AREQUIPA"/>
    <x v="55"/>
    <d v="2025-12-31T00:00:00"/>
    <s v="EMPLEADOS"/>
    <s v="PCES.20/02/0009"/>
    <x v="2"/>
    <x v="3"/>
    <x v="4"/>
    <x v="5"/>
    <m/>
    <m/>
    <n v="0"/>
    <n v="7.5"/>
    <n v="7.5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</r>
  <r>
    <n v="1046894404"/>
    <x v="773"/>
    <x v="0"/>
    <s v="46894404"/>
    <d v="2025-03-04T00:00:00"/>
    <d v="2025-03-04T00:00:00"/>
    <d v="2026-03-04T00:00:00"/>
    <s v="ESTACIONAMIENTOS LIMA"/>
    <x v="0"/>
    <d v="2025-12-31T00:00:00"/>
    <s v="EMPLEADOS"/>
    <s v="PCES.20/02/0041"/>
    <x v="2"/>
    <x v="7"/>
    <x v="24"/>
    <x v="38"/>
    <s v="ANFITRION(A)"/>
    <m/>
    <n v="0"/>
    <n v="24.75"/>
    <n v="24.75"/>
    <n v="25"/>
    <s v="-"/>
    <s v="DEBE GOZAR EN EL AÑO UN TOTAL DE 25 DÍAS ANTES DEL 31/12/2026"/>
    <n v="0"/>
    <n v="0"/>
    <n v="0"/>
    <n v="12"/>
    <n v="3"/>
    <n v="0"/>
    <n v="0"/>
    <n v="0"/>
    <n v="15"/>
    <n v="0"/>
    <n v="0"/>
    <n v="0"/>
    <n v="30"/>
    <n v="30"/>
    <n v="1.2"/>
    <n v="1.2E-2"/>
    <n v="12"/>
    <n v="25"/>
    <m/>
    <n v="0"/>
  </r>
  <r>
    <n v="1046915988"/>
    <x v="774"/>
    <x v="0"/>
    <s v="46915988"/>
    <d v="2025-10-07T00:00:00"/>
    <d v="2025-10-07T00:00:00"/>
    <d v="2026-10-07T00:00:00"/>
    <s v="ESTACIONAMIENTOS LIMA"/>
    <x v="0"/>
    <d v="2025-12-31T00:00:00"/>
    <s v="EMPLEADOS"/>
    <s v="PCES.20/03/0014"/>
    <x v="0"/>
    <x v="0"/>
    <x v="6"/>
    <x v="55"/>
    <s v="ANFITRION(A)"/>
    <m/>
    <n v="0"/>
    <n v="7"/>
    <n v="7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46937939"/>
    <x v="775"/>
    <x v="1"/>
    <s v="46937939"/>
    <d v="2023-04-18T00:00:00"/>
    <d v="2025-04-18T00:00:00"/>
    <d v="2026-04-18T00:00:00"/>
    <s v="ESTACIONAMIENTOS LIMA"/>
    <x v="0"/>
    <d v="2025-12-31T00:00:00"/>
    <s v="EMPLEADOS"/>
    <s v="PCES.20/03/0024"/>
    <x v="0"/>
    <x v="6"/>
    <x v="10"/>
    <x v="13"/>
    <s v="SUPERVISOR OPERATIVO"/>
    <m/>
    <n v="7"/>
    <n v="21.083299999999994"/>
    <n v="28.083299999999994"/>
    <n v="29"/>
    <s v="DEBE GOZAR 7 DÍAS ANTES DEL 17/04/2026"/>
    <s v="DEBE GOZAR EN EL AÑO UN TOTAL DE 29 DÍAS ANTES DEL 31/12/2026"/>
    <n v="0"/>
    <n v="0"/>
    <n v="0"/>
    <n v="21"/>
    <n v="8"/>
    <n v="0"/>
    <n v="0"/>
    <n v="0"/>
    <n v="0"/>
    <n v="0"/>
    <n v="0"/>
    <n v="0"/>
    <n v="29"/>
    <n v="29"/>
    <n v="1"/>
    <n v="0.01"/>
    <n v="21"/>
    <n v="29"/>
    <m/>
    <n v="0"/>
  </r>
  <r>
    <n v="1046950035"/>
    <x v="776"/>
    <x v="0"/>
    <s v="46950035"/>
    <d v="2024-08-23T00:00:00"/>
    <d v="2025-08-23T00:00:00"/>
    <d v="2026-08-23T00:00:00"/>
    <s v="ESTACIONAMIENTOS LIMA"/>
    <x v="0"/>
    <d v="2025-12-31T00:00:00"/>
    <s v="EMPLEADOS"/>
    <s v="PCES.20/03/0024"/>
    <x v="0"/>
    <x v="6"/>
    <x v="10"/>
    <x v="13"/>
    <s v="ANFITRION(A)"/>
    <m/>
    <n v="19"/>
    <n v="10.666699999999999"/>
    <n v="29.666699999999999"/>
    <n v="30"/>
    <s v="DEBE GOZAR 19 DÍAS ANTES DEL 22/08/2026"/>
    <s v="DEBE GOZAR EN EL AÑO UN TOTAL DE 30 DÍAS ANTES DEL 31/12/2026"/>
    <n v="0"/>
    <n v="19"/>
    <n v="0"/>
    <n v="0"/>
    <n v="0"/>
    <n v="0"/>
    <n v="0"/>
    <n v="0"/>
    <n v="0"/>
    <n v="0"/>
    <n v="0"/>
    <n v="0"/>
    <n v="19"/>
    <n v="19"/>
    <n v="0.6333333333333333"/>
    <n v="6.3333333333333332E-3"/>
    <n v="19"/>
    <n v="19"/>
    <m/>
    <n v="11"/>
  </r>
  <r>
    <n v="1046993992"/>
    <x v="777"/>
    <x v="0"/>
    <s v="46993992"/>
    <d v="2024-02-02T00:00:00"/>
    <d v="2025-02-02T00:00:00"/>
    <d v="2026-02-02T00:00:00"/>
    <s v="ESTACIONAMIENTOS CHICLAYO"/>
    <x v="0"/>
    <d v="2025-12-31T00:00:00"/>
    <s v="EMPLEADOS"/>
    <s v="PCES.20/03/0053/0004"/>
    <x v="0"/>
    <x v="2"/>
    <x v="39"/>
    <x v="109"/>
    <s v="ANFITRION(A)"/>
    <m/>
    <n v="2"/>
    <n v="27.416699999999999"/>
    <n v="29.416699999999999"/>
    <n v="30"/>
    <s v="DEBE GOZAR 2 DÍAS ANTES DEL 01/02/2026"/>
    <s v="DEBE GOZAR EN EL AÑO UN TOTAL DE 30 DÍAS ANTES DEL 31/12/2026"/>
    <n v="7"/>
    <n v="0"/>
    <n v="0"/>
    <n v="7"/>
    <n v="0"/>
    <n v="0"/>
    <n v="0"/>
    <n v="7"/>
    <n v="0"/>
    <n v="1"/>
    <n v="8"/>
    <n v="0"/>
    <n v="30"/>
    <n v="30"/>
    <n v="1"/>
    <n v="0.01"/>
    <n v="14"/>
    <n v="30"/>
    <m/>
    <n v="0"/>
  </r>
  <r>
    <n v="1047013442"/>
    <x v="778"/>
    <x v="0"/>
    <s v="47013442"/>
    <d v="2022-12-01T00:00:00"/>
    <d v="2025-12-01T00:00:00"/>
    <d v="2026-12-01T00:00:00"/>
    <s v="ESTACIONAMIENTOS LIMA"/>
    <x v="0"/>
    <d v="2025-12-31T00:00:00"/>
    <s v="EMPLEADOS"/>
    <s v="PCES.20/03/0012/0005"/>
    <x v="0"/>
    <x v="0"/>
    <x v="6"/>
    <x v="11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30"/>
    <n v="0"/>
    <n v="0"/>
    <n v="0"/>
    <n v="0"/>
    <n v="0"/>
    <n v="0"/>
    <n v="30"/>
    <n v="30"/>
    <n v="1"/>
    <n v="0.01"/>
    <n v="0"/>
    <n v="30"/>
    <m/>
    <n v="0"/>
  </r>
  <r>
    <n v="1047026201"/>
    <x v="779"/>
    <x v="1"/>
    <s v="47026201"/>
    <d v="2023-07-01T00:00:00"/>
    <d v="2025-07-01T00:00:00"/>
    <d v="2026-07-01T00:00:00"/>
    <s v="ESTACIONAMIENTOS PIURA"/>
    <x v="0"/>
    <d v="2025-12-31T00:00:00"/>
    <s v="EMPLEADOS"/>
    <s v="PCES.20/03/0051/0011"/>
    <x v="0"/>
    <x v="1"/>
    <x v="48"/>
    <x v="148"/>
    <s v="SUPERVISOR OPERATIVO"/>
    <m/>
    <n v="15"/>
    <n v="15"/>
    <n v="30"/>
    <n v="30"/>
    <s v="DEBE GOZAR 15 DÍAS ANTES DEL 30/06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5308669"/>
    <x v="780"/>
    <x v="2"/>
    <s v="75308669"/>
    <d v="2025-11-17T00:00:00"/>
    <d v="2025-11-17T00:00:00"/>
    <d v="2026-11-17T00:00:00"/>
    <s v="ESTACIONAMIENTOS LIMA"/>
    <x v="0"/>
    <d v="2025-12-31T00:00:00"/>
    <s v="EMPLEADOS"/>
    <n v="2002010100"/>
    <x v="5"/>
    <x v="10"/>
    <x v="38"/>
    <x v="103"/>
    <s v="IMPULSADORA"/>
    <m/>
    <n v="0"/>
    <n v="3.6667000000000001"/>
    <n v="3.6667000000000001"/>
    <n v="4"/>
    <s v="-"/>
    <s v="DEBE GOZAR EN EL AÑO UN TOTAL DE 4 DÍAS ANTES DEL 31/12/2026"/>
    <n v="0"/>
    <n v="0"/>
    <n v="0"/>
    <n v="3"/>
    <n v="0"/>
    <n v="0"/>
    <n v="0"/>
    <n v="0"/>
    <n v="0"/>
    <n v="0"/>
    <n v="0"/>
    <n v="0"/>
    <n v="3"/>
    <n v="3"/>
    <n v="0.75"/>
    <n v="7.4999999999999997E-3"/>
    <n v="3"/>
    <n v="3"/>
    <m/>
    <n v="1"/>
  </r>
  <r>
    <n v="1047068758"/>
    <x v="781"/>
    <x v="0"/>
    <s v="47068758"/>
    <d v="2025-04-05T00:00:00"/>
    <d v="2025-04-05T00:00:00"/>
    <d v="2026-04-05T00:00:00"/>
    <s v="ESTACIONAMIENTOS JUNIN"/>
    <x v="0"/>
    <d v="2025-12-31T00:00:00"/>
    <s v="EMPLEADOS"/>
    <s v="PCES.20/03/0051/0007"/>
    <x v="0"/>
    <x v="1"/>
    <x v="36"/>
    <x v="90"/>
    <s v="ANFITRION(A)"/>
    <m/>
    <n v="0"/>
    <n v="22.166699999999999"/>
    <n v="22.166699999999999"/>
    <n v="23"/>
    <s v="-"/>
    <s v="DEBE GOZAR EN EL AÑO UN TOTAL DE 23 DÍAS ANTES DEL 31/12/2026"/>
    <n v="0"/>
    <n v="0"/>
    <n v="0"/>
    <n v="0"/>
    <n v="0"/>
    <n v="0"/>
    <n v="0"/>
    <n v="16"/>
    <n v="14"/>
    <n v="0"/>
    <n v="0"/>
    <n v="0"/>
    <n v="30"/>
    <n v="30"/>
    <n v="1.3043478260869565"/>
    <n v="1.3043478260869566E-2"/>
    <n v="0"/>
    <n v="23"/>
    <m/>
    <n v="0"/>
  </r>
  <r>
    <n v="1047072937"/>
    <x v="782"/>
    <x v="0"/>
    <s v="47072937"/>
    <d v="2023-07-01T00:00:00"/>
    <d v="2025-07-01T00:00:00"/>
    <d v="2026-07-01T00:00:00"/>
    <s v="ESTACIONAMIENTOS LIMA"/>
    <x v="0"/>
    <d v="2025-12-31T00:00:00"/>
    <s v="EMPLEADOS"/>
    <s v="PCES.20/03/0053/0002"/>
    <x v="0"/>
    <x v="2"/>
    <x v="50"/>
    <x v="161"/>
    <s v="ANFITRION(A)"/>
    <m/>
    <n v="15"/>
    <n v="15"/>
    <n v="30"/>
    <n v="30"/>
    <s v="DEBE GOZAR 15 DÍAS ANTES DEL 30/06/2026"/>
    <s v="DEBE GOZAR EN EL AÑO UN TOTAL DE 30 DÍAS ANTES DEL 31/12/2026"/>
    <n v="0"/>
    <n v="0"/>
    <n v="15"/>
    <n v="0"/>
    <n v="0"/>
    <n v="0"/>
    <n v="15"/>
    <n v="0"/>
    <n v="0"/>
    <n v="0"/>
    <n v="0"/>
    <n v="0"/>
    <n v="30"/>
    <n v="30"/>
    <n v="1"/>
    <n v="0.01"/>
    <n v="15"/>
    <n v="30"/>
    <m/>
    <n v="0"/>
  </r>
  <r>
    <n v="1047081824"/>
    <x v="783"/>
    <x v="0"/>
    <s v="47081824"/>
    <d v="2024-11-05T00:00:00"/>
    <d v="2025-11-05T00:00:00"/>
    <d v="2026-11-05T00:00:00"/>
    <s v="ESTACIONAMIENTOS LIMA"/>
    <x v="0"/>
    <d v="2025-12-31T00:00:00"/>
    <s v="EMPLEADOS"/>
    <s v="PCES.20/01/0006"/>
    <x v="2"/>
    <x v="7"/>
    <x v="24"/>
    <x v="60"/>
    <s v="ANFITRION(A)"/>
    <m/>
    <n v="23"/>
    <n v="4.6666999999999987"/>
    <n v="27.666699999999999"/>
    <n v="28"/>
    <s v="DEBE GOZAR 23 DÍAS ANTES DEL 04/11/2026"/>
    <s v="DEBE GOZAR EN EL AÑO UN TOTAL DE 28 DÍAS ANTES DEL 31/12/2026"/>
    <n v="0"/>
    <n v="0"/>
    <n v="3"/>
    <n v="0"/>
    <n v="0"/>
    <n v="0"/>
    <n v="14"/>
    <n v="17"/>
    <n v="0"/>
    <n v="0"/>
    <n v="0"/>
    <n v="0"/>
    <n v="34"/>
    <n v="34"/>
    <n v="1.2142857142857142"/>
    <n v="1.2142857142857143E-2"/>
    <n v="3"/>
    <n v="28"/>
    <m/>
    <n v="0"/>
  </r>
  <r>
    <n v="1047083587"/>
    <x v="784"/>
    <x v="2"/>
    <s v="47083587"/>
    <d v="2022-02-01T00:00:00"/>
    <d v="2025-02-01T00:00:00"/>
    <d v="2026-02-01T00:00:00"/>
    <s v="ESTACIONAMIENTOS LIMA"/>
    <x v="0"/>
    <d v="2025-12-31T00:00:00"/>
    <s v="EMPLEADOS"/>
    <n v="2003020100"/>
    <x v="0"/>
    <x v="14"/>
    <x v="34"/>
    <x v="76"/>
    <s v="ADMINISTRADOR DE NEGOCIO"/>
    <m/>
    <n v="0"/>
    <n v="21.5"/>
    <n v="21.5"/>
    <n v="22"/>
    <s v="-"/>
    <s v="DEBE GOZAR EN EL AÑO UN TOTAL DE 22 DÍAS ANTES DEL 31/12/2026"/>
    <n v="0"/>
    <n v="0"/>
    <n v="12"/>
    <n v="0"/>
    <n v="0"/>
    <n v="0"/>
    <n v="0"/>
    <n v="0"/>
    <n v="0"/>
    <n v="0"/>
    <n v="0"/>
    <n v="0"/>
    <n v="12"/>
    <n v="12"/>
    <n v="0.54545454545454541"/>
    <n v="5.4545454545454541E-3"/>
    <n v="12"/>
    <n v="12"/>
    <m/>
    <n v="10"/>
  </r>
  <r>
    <n v="1047087467"/>
    <x v="785"/>
    <x v="0"/>
    <s v="47087467"/>
    <d v="2025-06-09T00:00:00"/>
    <d v="2025-06-09T00:00:00"/>
    <d v="2026-06-09T00:00:00"/>
    <s v="ESTACIONAMIENTOS LIMA"/>
    <x v="0"/>
    <d v="2025-12-31T00:00:00"/>
    <s v="PART TIME"/>
    <s v="PCES.20/03/0013/0006"/>
    <x v="0"/>
    <x v="0"/>
    <x v="6"/>
    <x v="108"/>
    <s v="ANFITRION(A) PT"/>
    <m/>
    <n v="0"/>
    <n v="3.3666999999999998"/>
    <n v="3.3666999999999998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47095655"/>
    <x v="786"/>
    <x v="0"/>
    <s v="47095655"/>
    <d v="2024-04-10T00:00:00"/>
    <d v="2025-04-10T00:00:00"/>
    <d v="2026-04-10T00:00:00"/>
    <s v="ESTACIONAMIENTOS LA LIBERTAD"/>
    <x v="1"/>
    <d v="2025-12-31T00:00:00"/>
    <s v="EMPLEADOS"/>
    <s v="PCES.20/03/0051/0018"/>
    <x v="0"/>
    <x v="3"/>
    <x v="4"/>
    <x v="5"/>
    <m/>
    <m/>
    <n v="8"/>
    <n v="21.75"/>
    <n v="29.75"/>
    <n v="30"/>
    <s v="DEBE GOZAR 8 DÍAS ANTES DEL 09/04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7101061"/>
    <x v="787"/>
    <x v="0"/>
    <s v="47101061"/>
    <d v="2024-11-18T00:00:00"/>
    <d v="2025-11-18T00:00:00"/>
    <d v="2026-11-18T00:00:00"/>
    <s v="ESTACIONAMIENTOS LIMA"/>
    <x v="0"/>
    <d v="2025-12-31T00:00:00"/>
    <s v="EMPLEADOS"/>
    <s v="PCES.20/02/0024"/>
    <x v="2"/>
    <x v="7"/>
    <x v="29"/>
    <x v="125"/>
    <s v="ANFITRION(A)"/>
    <m/>
    <n v="23"/>
    <n v="3.5833000000000013"/>
    <n v="26.583300000000001"/>
    <n v="27"/>
    <s v="DEBE GOZAR 23 DÍAS ANTES DEL 17/11/2026"/>
    <s v="DEBE GOZAR EN EL AÑO UN TOTAL DE 27 DÍAS ANTES DEL 31/12/2026"/>
    <n v="6"/>
    <n v="1"/>
    <n v="0"/>
    <n v="0"/>
    <n v="0"/>
    <n v="10"/>
    <n v="0"/>
    <n v="0"/>
    <n v="1"/>
    <n v="22"/>
    <n v="0"/>
    <n v="0"/>
    <n v="40"/>
    <n v="40"/>
    <n v="1.4814814814814814"/>
    <n v="1.4814814814814814E-2"/>
    <n v="7"/>
    <n v="27"/>
    <m/>
    <n v="0"/>
  </r>
  <r>
    <n v="1047109353"/>
    <x v="788"/>
    <x v="2"/>
    <s v="47109353"/>
    <d v="2016-07-07T00:00:00"/>
    <d v="2025-07-07T00:00:00"/>
    <d v="2026-07-07T00:00:00"/>
    <s v="ESTACIONAMIENTOS SEDE CENTRAL"/>
    <x v="0"/>
    <d v="2025-12-31T00:00:00"/>
    <s v="EMPLEADOS"/>
    <n v="2001020705"/>
    <x v="3"/>
    <x v="21"/>
    <x v="61"/>
    <x v="248"/>
    <s v="JEFE DE ATRACCION Y DESARROLLO"/>
    <m/>
    <n v="14"/>
    <n v="14.5"/>
    <n v="28.5"/>
    <n v="29"/>
    <s v="DEBE GOZAR 14 DÍAS ANTES DEL 06/07/2026"/>
    <s v="DEBE GOZAR EN EL AÑO UN TOTAL DE 29 DÍAS ANTES DEL 31/12/2026"/>
    <n v="0"/>
    <n v="0"/>
    <n v="7"/>
    <n v="0"/>
    <n v="7"/>
    <n v="0"/>
    <n v="0"/>
    <n v="7"/>
    <n v="0"/>
    <n v="0"/>
    <n v="10"/>
    <n v="0"/>
    <n v="31"/>
    <n v="31"/>
    <n v="1.0689655172413792"/>
    <n v="1.0689655172413793E-2"/>
    <n v="7"/>
    <n v="29"/>
    <m/>
    <n v="0"/>
  </r>
  <r>
    <n v="1047111203"/>
    <x v="789"/>
    <x v="0"/>
    <s v="47111203"/>
    <d v="2025-06-24T00:00:00"/>
    <d v="2025-06-24T00:00:00"/>
    <d v="2026-06-24T00:00:00"/>
    <s v="ESTACIONAMIENTOS LIMA"/>
    <x v="0"/>
    <d v="2025-12-31T00:00:00"/>
    <s v="EMPLEADOS"/>
    <s v="PCES.20/03/0052/0043"/>
    <x v="0"/>
    <x v="1"/>
    <x v="16"/>
    <x v="249"/>
    <s v="ANFITRION(A)"/>
    <m/>
    <n v="0"/>
    <n v="15.583299999999999"/>
    <n v="15.583299999999999"/>
    <n v="16"/>
    <s v="-"/>
    <s v="DEBE GOZAR EN EL AÑO UN TOTAL DE 16 DÍAS ANTES DEL 31/12/2026"/>
    <n v="0"/>
    <n v="0"/>
    <n v="0"/>
    <n v="0"/>
    <n v="16"/>
    <n v="0"/>
    <n v="0"/>
    <n v="0"/>
    <n v="0"/>
    <n v="0"/>
    <n v="0"/>
    <n v="0"/>
    <n v="16"/>
    <n v="16"/>
    <n v="1"/>
    <n v="0.01"/>
    <n v="0"/>
    <n v="16"/>
    <m/>
    <n v="0"/>
  </r>
  <r>
    <n v="1047115433"/>
    <x v="790"/>
    <x v="1"/>
    <s v="47115433"/>
    <d v="2011-05-02T00:00:00"/>
    <d v="2025-05-02T00:00:00"/>
    <d v="2026-05-02T00:00:00"/>
    <s v="ESTACIONAMIENTOS LIMA"/>
    <x v="0"/>
    <d v="2025-12-31T00:00:00"/>
    <s v="EMPLEADOS"/>
    <s v="PCES.20/03/0011/0001"/>
    <x v="0"/>
    <x v="0"/>
    <x v="3"/>
    <x v="99"/>
    <s v="SUPERVISOR OPERATIVO"/>
    <m/>
    <n v="10"/>
    <n v="19.916699999999992"/>
    <n v="29.916699999999992"/>
    <n v="30"/>
    <s v="DEBE GOZAR 10 DÍAS ANTES DEL 01/05/2026"/>
    <s v="DEBE GOZAR EN EL AÑO UN TOTAL DE 30 DÍAS ANTES DEL 31/12/2026"/>
    <n v="0"/>
    <n v="10"/>
    <n v="0"/>
    <n v="0"/>
    <n v="0"/>
    <n v="0"/>
    <n v="0"/>
    <n v="0"/>
    <n v="0"/>
    <n v="0"/>
    <n v="0"/>
    <n v="0"/>
    <n v="10"/>
    <n v="10"/>
    <n v="0.33333333333333331"/>
    <n v="3.3333333333333331E-3"/>
    <n v="10"/>
    <n v="10"/>
    <m/>
    <n v="20"/>
  </r>
  <r>
    <n v="1047116792"/>
    <x v="791"/>
    <x v="0"/>
    <s v="47116792"/>
    <d v="2023-07-01T00:00:00"/>
    <d v="2025-07-01T00:00:00"/>
    <d v="2026-07-01T00:00:00"/>
    <s v="ESTACIONAMIENTOS HUANUCO"/>
    <x v="0"/>
    <d v="2025-12-31T00:00:00"/>
    <s v="EMPLEADOS"/>
    <s v="PCES.20/03/0051/0008"/>
    <x v="0"/>
    <x v="1"/>
    <x v="32"/>
    <x v="183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7"/>
    <n v="12"/>
    <n v="0"/>
    <n v="0"/>
    <n v="0"/>
    <n v="0"/>
    <n v="0"/>
    <n v="0"/>
    <n v="0"/>
    <n v="29"/>
    <n v="29"/>
    <n v="0.96666666666666667"/>
    <n v="9.6666666666666672E-3"/>
    <n v="17"/>
    <n v="29"/>
    <m/>
    <n v="1"/>
  </r>
  <r>
    <n v="1047144505"/>
    <x v="792"/>
    <x v="0"/>
    <s v="47144505"/>
    <d v="2023-07-01T00:00:00"/>
    <d v="2025-07-01T00:00:00"/>
    <d v="2026-07-01T00:00:00"/>
    <s v="ESTACIONAMIENTOS PIURA"/>
    <x v="0"/>
    <d v="2025-12-31T00:00:00"/>
    <s v="EMPLEADOS"/>
    <s v="PCES.20/03/0052/0045"/>
    <x v="0"/>
    <x v="1"/>
    <x v="42"/>
    <x v="151"/>
    <s v="ANFITRION(A)"/>
    <m/>
    <n v="12"/>
    <n v="15"/>
    <n v="27"/>
    <n v="27"/>
    <s v="DEBE GOZAR 12 DÍAS ANTES DEL 30/06/2026"/>
    <s v="DEBE GOZAR EN EL AÑO UN TOTAL DE 27 DÍAS ANTES DEL 31/12/2026"/>
    <n v="0"/>
    <n v="0"/>
    <n v="0"/>
    <n v="0"/>
    <n v="0"/>
    <n v="3"/>
    <n v="24"/>
    <n v="0"/>
    <n v="0"/>
    <n v="0"/>
    <n v="0"/>
    <n v="0"/>
    <n v="27"/>
    <n v="27"/>
    <n v="1"/>
    <n v="0.01"/>
    <n v="0"/>
    <n v="27"/>
    <m/>
    <n v="0"/>
  </r>
  <r>
    <n v="1047146602"/>
    <x v="793"/>
    <x v="0"/>
    <s v="47146602"/>
    <d v="2018-01-09T00:00:00"/>
    <d v="2025-01-09T00:00:00"/>
    <d v="2026-01-09T00:00:00"/>
    <s v="ESTACIONAMIENTOS LIMA"/>
    <x v="0"/>
    <d v="2025-12-31T00:00:00"/>
    <s v="EMPLEADOS"/>
    <s v="PCES.20/02/0041"/>
    <x v="2"/>
    <x v="7"/>
    <x v="24"/>
    <x v="38"/>
    <s v="ANFITRION(A)"/>
    <m/>
    <n v="0"/>
    <n v="23.333300000000008"/>
    <n v="23.333300000000008"/>
    <n v="24"/>
    <s v="-"/>
    <s v="DEBE GOZAR EN EL AÑO UN TOTAL DE 24 DÍAS ANTES DEL 31/12/2026"/>
    <n v="0"/>
    <n v="0"/>
    <n v="15"/>
    <n v="0"/>
    <n v="0"/>
    <n v="0"/>
    <n v="0"/>
    <n v="14"/>
    <n v="1"/>
    <n v="0"/>
    <n v="0"/>
    <n v="0"/>
    <n v="30"/>
    <n v="30"/>
    <n v="1.25"/>
    <n v="1.2500000000000001E-2"/>
    <n v="15"/>
    <n v="24"/>
    <m/>
    <n v="0"/>
  </r>
  <r>
    <n v="1047156511"/>
    <x v="794"/>
    <x v="0"/>
    <s v="47156511"/>
    <d v="2025-04-07T00:00:00"/>
    <d v="2025-04-07T00:00:00"/>
    <d v="2026-04-07T00:00:00"/>
    <s v="ESTACIONAMIENTOS LIMA"/>
    <x v="0"/>
    <d v="2025-12-31T00:00:00"/>
    <s v="EMPLEADOS"/>
    <s v="PCES.20/03/0011/0002"/>
    <x v="0"/>
    <x v="0"/>
    <x v="3"/>
    <x v="72"/>
    <s v="ANFITRION(A)"/>
    <m/>
    <n v="0"/>
    <n v="22"/>
    <n v="22"/>
    <n v="22"/>
    <s v="-"/>
    <s v="DEBE GOZAR EN EL AÑO UN TOTAL DE 22 DÍAS ANTES DEL 31/12/2026"/>
    <n v="0"/>
    <n v="0"/>
    <n v="0"/>
    <n v="0"/>
    <n v="0"/>
    <n v="0"/>
    <n v="0"/>
    <n v="2"/>
    <n v="28"/>
    <n v="0"/>
    <n v="0"/>
    <n v="0"/>
    <n v="30"/>
    <n v="30"/>
    <n v="1.3636363636363635"/>
    <n v="1.3636363636363636E-2"/>
    <n v="0"/>
    <n v="22"/>
    <m/>
    <n v="0"/>
  </r>
  <r>
    <n v="1047174205"/>
    <x v="795"/>
    <x v="0"/>
    <s v="47174205"/>
    <d v="2023-07-01T00:00:00"/>
    <d v="2025-07-01T00:00:00"/>
    <d v="2026-07-01T00:00:00"/>
    <s v="ESTACIONAMIENTOS AREQUIPA"/>
    <x v="0"/>
    <d v="2025-12-31T00:00:00"/>
    <s v="EMPLEADOS"/>
    <s v="PCES.20/02/0044"/>
    <x v="2"/>
    <x v="7"/>
    <x v="44"/>
    <x v="250"/>
    <s v="ANFITRION(A) R"/>
    <m/>
    <n v="0"/>
    <n v="15"/>
    <n v="15"/>
    <n v="15"/>
    <s v="-"/>
    <s v="DEBE GOZAR EN EL AÑO UN TOTAL DE 15 DÍAS ANTES DEL 31/12/2026"/>
    <n v="0"/>
    <n v="0"/>
    <n v="0"/>
    <n v="0"/>
    <n v="8"/>
    <n v="7"/>
    <n v="0"/>
    <n v="0"/>
    <n v="0"/>
    <n v="0"/>
    <n v="0"/>
    <n v="0"/>
    <n v="15"/>
    <n v="15"/>
    <n v="1"/>
    <n v="0.01"/>
    <n v="0"/>
    <n v="15"/>
    <m/>
    <n v="0"/>
  </r>
  <r>
    <n v="1047187986"/>
    <x v="796"/>
    <x v="2"/>
    <s v="47187986"/>
    <d v="2020-07-20T00:00:00"/>
    <d v="2025-07-20T00:00:00"/>
    <d v="2026-07-20T00:00:00"/>
    <s v="ESTACIONAMIENTOS PUNO"/>
    <x v="0"/>
    <d v="2025-12-31T00:00:00"/>
    <s v="EMPLEADOS"/>
    <s v="PCES.20/03/0051/0009"/>
    <x v="0"/>
    <x v="1"/>
    <x v="58"/>
    <x v="205"/>
    <s v="ADMINISTRADOR JUNIOR"/>
    <m/>
    <n v="16"/>
    <n v="13.416699999999992"/>
    <n v="29.416699999999992"/>
    <n v="30"/>
    <s v="DEBE GOZAR 16 DÍAS ANTES DEL 19/07/2026"/>
    <s v="DEBE GOZAR EN EL AÑO UN TOTAL DE 30 DÍAS ANTES DEL 31/12/2026"/>
    <n v="0"/>
    <n v="0"/>
    <n v="16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</r>
  <r>
    <n v="1047199719"/>
    <x v="797"/>
    <x v="0"/>
    <s v="47199719"/>
    <d v="2022-05-07T00:00:00"/>
    <d v="2025-05-07T00:00:00"/>
    <d v="2026-05-07T00:00:00"/>
    <s v="ESTACIONAMIENTOS LIMA"/>
    <x v="0"/>
    <d v="2025-12-31T00:00:00"/>
    <s v="EMPLEADOS"/>
    <s v="PCES.20/02/0029"/>
    <x v="2"/>
    <x v="7"/>
    <x v="19"/>
    <x v="110"/>
    <s v="ANFITRION(A)"/>
    <m/>
    <n v="0"/>
    <n v="19.5"/>
    <n v="19.5"/>
    <n v="20"/>
    <s v="-"/>
    <s v="DEBE GOZAR EN EL AÑO UN TOTAL DE 20 DÍAS ANTES DEL 31/12/2026"/>
    <n v="0"/>
    <n v="0"/>
    <n v="8"/>
    <n v="0"/>
    <n v="0"/>
    <n v="0"/>
    <n v="0"/>
    <n v="0"/>
    <n v="0"/>
    <n v="0"/>
    <n v="0"/>
    <n v="0"/>
    <n v="8"/>
    <n v="8"/>
    <n v="0.4"/>
    <n v="4.0000000000000001E-3"/>
    <n v="8"/>
    <n v="8"/>
    <m/>
    <n v="12"/>
  </r>
  <r>
    <n v="1047220416"/>
    <x v="798"/>
    <x v="0"/>
    <s v="47220416"/>
    <d v="2023-08-11T00:00:00"/>
    <d v="2025-08-11T00:00:00"/>
    <d v="2026-08-11T00:00:00"/>
    <s v="ESTACIONAMIENTOS LIMA"/>
    <x v="0"/>
    <d v="2025-12-31T00:00:00"/>
    <s v="EMPLEADOS"/>
    <s v="PCES.20/01/0006"/>
    <x v="2"/>
    <x v="7"/>
    <x v="24"/>
    <x v="60"/>
    <s v="ANFITRION(A) R"/>
    <m/>
    <n v="14"/>
    <n v="11.666700000000006"/>
    <n v="25.666700000000006"/>
    <n v="26"/>
    <s v="DEBE GOZAR 14 DÍAS ANTES DEL 10/08/2026"/>
    <s v="DEBE GOZAR EN EL AÑO UN TOTAL DE 26 DÍAS ANTES DEL 31/12/2026"/>
    <n v="0"/>
    <n v="0"/>
    <n v="0"/>
    <n v="0"/>
    <n v="13"/>
    <n v="2"/>
    <n v="0"/>
    <n v="0"/>
    <n v="0"/>
    <n v="15"/>
    <n v="0"/>
    <n v="0"/>
    <n v="30"/>
    <n v="30"/>
    <n v="1.1538461538461537"/>
    <n v="1.1538461538461537E-2"/>
    <n v="0"/>
    <n v="26"/>
    <m/>
    <n v="0"/>
  </r>
  <r>
    <n v="1047231713"/>
    <x v="799"/>
    <x v="0"/>
    <s v="47231713"/>
    <d v="2025-08-04T00:00:00"/>
    <d v="2025-08-04T00:00:00"/>
    <d v="2026-08-04T00:00:00"/>
    <s v="ESTACIONAMIENTOS LIMA"/>
    <x v="0"/>
    <d v="2025-12-31T00:00:00"/>
    <s v="EMPLEADOS"/>
    <s v="PCES.20/03/0060"/>
    <x v="0"/>
    <x v="5"/>
    <x v="11"/>
    <x v="14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47241983"/>
    <x v="800"/>
    <x v="0"/>
    <s v="47241983"/>
    <d v="2025-05-01T00:00:00"/>
    <d v="2025-05-01T00:00:00"/>
    <d v="2026-05-01T00:00:00"/>
    <s v="ESTACIONAMIENTOS ANCASH"/>
    <x v="0"/>
    <d v="2025-12-31T00:00:00"/>
    <s v="EMPLEADOS"/>
    <s v="PCES.20/03/0046/0022"/>
    <x v="0"/>
    <x v="1"/>
    <x v="16"/>
    <x v="77"/>
    <s v="ANFITRION(A)"/>
    <m/>
    <n v="0"/>
    <n v="20"/>
    <n v="20"/>
    <n v="20"/>
    <s v="-"/>
    <s v="DEBE GOZAR EN EL AÑO UN TOTAL DE 20 DÍAS ANTES DEL 31/12/2026"/>
    <n v="0"/>
    <n v="0"/>
    <n v="0"/>
    <n v="0"/>
    <n v="0"/>
    <n v="20"/>
    <n v="0"/>
    <n v="0"/>
    <n v="0"/>
    <n v="0"/>
    <n v="0"/>
    <n v="0"/>
    <n v="20"/>
    <n v="20"/>
    <n v="1"/>
    <n v="0.01"/>
    <n v="0"/>
    <n v="20"/>
    <m/>
    <n v="0"/>
  </r>
  <r>
    <n v="1047247826"/>
    <x v="801"/>
    <x v="0"/>
    <s v="47247826"/>
    <d v="2023-07-25T00:00:00"/>
    <d v="2025-07-25T00:00:00"/>
    <d v="2026-07-25T00:00:00"/>
    <s v="ESTACIONAMIENTOS PIURA"/>
    <x v="0"/>
    <d v="2025-12-31T00:00:00"/>
    <s v="EMPLEADOS"/>
    <s v="PCES.20/03/0052/0025"/>
    <x v="0"/>
    <x v="1"/>
    <x v="42"/>
    <x v="199"/>
    <s v="ANFITRION(A)"/>
    <m/>
    <n v="15"/>
    <n v="13"/>
    <n v="28"/>
    <n v="28"/>
    <s v="DEBE GOZAR 15 DÍAS ANTES DEL 24/07/2026"/>
    <s v="DEBE GOZAR EN EL AÑO UN TOTAL DE 28 DÍAS ANTES DEL 31/12/2026"/>
    <n v="0"/>
    <n v="0"/>
    <n v="19"/>
    <n v="11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</r>
  <r>
    <n v="1047265077"/>
    <x v="802"/>
    <x v="2"/>
    <s v="47265077"/>
    <d v="2023-10-09T00:00:00"/>
    <d v="2025-10-09T00:00:00"/>
    <d v="2026-10-09T00:00:00"/>
    <s v="ESTACIONAMIENTOS SEDE CENTRAL"/>
    <x v="0"/>
    <d v="2025-12-31T00:00:00"/>
    <s v="EMPLEADOS"/>
    <n v="2003030200"/>
    <x v="6"/>
    <x v="4"/>
    <x v="7"/>
    <x v="57"/>
    <s v="TECNICO ELECTRONICO"/>
    <m/>
    <n v="23"/>
    <n v="6.8332999999999942"/>
    <n v="29.833299999999994"/>
    <n v="30"/>
    <s v="DEBE GOZAR 23 DÍAS ANTES DEL 08/10/2026"/>
    <s v="DEBE GOZAR EN EL AÑO UN TOTAL DE 30 DÍAS ANTES DEL 31/12/2026"/>
    <n v="0"/>
    <n v="0"/>
    <n v="0"/>
    <n v="0"/>
    <n v="0"/>
    <n v="0"/>
    <n v="0"/>
    <n v="0"/>
    <n v="23"/>
    <n v="0"/>
    <n v="7"/>
    <n v="0"/>
    <n v="30"/>
    <n v="30"/>
    <n v="1"/>
    <n v="0.01"/>
    <n v="0"/>
    <n v="30"/>
    <m/>
    <n v="0"/>
  </r>
  <r>
    <n v="1047265898"/>
    <x v="803"/>
    <x v="0"/>
    <s v="47265898"/>
    <d v="2023-03-24T00:00:00"/>
    <d v="2025-03-24T00:00:00"/>
    <d v="2026-03-24T00:00:00"/>
    <s v="ESTACIONAMIENTOS LIMA"/>
    <x v="0"/>
    <d v="2025-12-31T00:00:00"/>
    <s v="EMPLEADOS"/>
    <s v="PCES.20/03/0023"/>
    <x v="0"/>
    <x v="2"/>
    <x v="20"/>
    <x v="83"/>
    <s v="ANFITRION(A)"/>
    <m/>
    <n v="6"/>
    <n v="8.0832999999999942"/>
    <n v="14.083299999999994"/>
    <n v="15"/>
    <s v="DEBE GOZAR 6 DÍAS ANTES DEL 23/03/2026"/>
    <s v="DEBE GOZAR EN EL AÑO UN TOTAL DE 15 DÍAS ANTES DEL 31/12/2026"/>
    <n v="11"/>
    <n v="0"/>
    <n v="0"/>
    <n v="0"/>
    <n v="0"/>
    <n v="0"/>
    <n v="0"/>
    <n v="0"/>
    <n v="0"/>
    <n v="0"/>
    <n v="0"/>
    <n v="0"/>
    <n v="11"/>
    <n v="11"/>
    <n v="0.73333333333333328"/>
    <n v="7.3333333333333332E-3"/>
    <n v="11"/>
    <n v="11"/>
    <m/>
    <n v="4"/>
  </r>
  <r>
    <n v="1047266598"/>
    <x v="804"/>
    <x v="0"/>
    <s v="47266598"/>
    <d v="2023-07-15T00:00:00"/>
    <d v="2025-07-15T00:00:00"/>
    <d v="2026-07-15T00:00:00"/>
    <s v="ESTACIONAMIENTOS LIMA"/>
    <x v="33"/>
    <d v="2025-12-31T00:00:00"/>
    <s v="EMPLEADOS"/>
    <s v="PCES.20/03/0052/0021"/>
    <x v="0"/>
    <x v="3"/>
    <x v="4"/>
    <x v="5"/>
    <m/>
    <m/>
    <n v="15"/>
    <n v="-2.1667000000000058"/>
    <n v="12.833299999999994"/>
    <n v="13"/>
    <s v="DEBE GOZAR 15 DÍAS ANTES DEL 14/07/2026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47271088"/>
    <x v="805"/>
    <x v="0"/>
    <s v="47271088"/>
    <d v="2020-10-02T00:00:00"/>
    <d v="2025-10-02T00:00:00"/>
    <d v="2026-10-02T00:00:00"/>
    <s v="ESTACIONAMIENTOS LIMA"/>
    <x v="0"/>
    <d v="2025-12-31T00:00:00"/>
    <s v="EMPLEADOS"/>
    <s v="PCES.20/03/0021"/>
    <x v="0"/>
    <x v="5"/>
    <x v="17"/>
    <x v="25"/>
    <s v="ANFITRION(A)"/>
    <m/>
    <n v="3"/>
    <n v="7.4166999999999916"/>
    <n v="10.416699999999992"/>
    <n v="11"/>
    <s v="DEBE GOZAR 3 DÍAS ANTES DEL 01/10/2026"/>
    <s v="DEBE GOZAR EN EL AÑO UN TOTAL DE 11 DÍAS ANTES DEL 31/12/2026"/>
    <n v="0"/>
    <n v="0"/>
    <n v="0"/>
    <n v="0"/>
    <n v="11"/>
    <n v="0"/>
    <n v="0"/>
    <n v="0"/>
    <n v="0"/>
    <n v="0"/>
    <n v="0"/>
    <n v="0"/>
    <n v="11"/>
    <n v="11"/>
    <n v="1"/>
    <n v="0.01"/>
    <n v="0"/>
    <n v="11"/>
    <m/>
    <n v="0"/>
  </r>
  <r>
    <n v="1047273272"/>
    <x v="806"/>
    <x v="0"/>
    <s v="47273272"/>
    <d v="2025-07-21T00:00:00"/>
    <d v="2025-07-21T00:00:00"/>
    <d v="2026-07-21T00:00:00"/>
    <s v="ESTACIONAMIENTOS LIMA"/>
    <x v="0"/>
    <d v="2025-12-31T00:00:00"/>
    <s v="EMPLEADOS"/>
    <s v="PCES.20/03/0052/0014"/>
    <x v="0"/>
    <x v="1"/>
    <x v="5"/>
    <x v="145"/>
    <s v="ANFITRION(A)"/>
    <m/>
    <n v="0"/>
    <n v="13.333299999999999"/>
    <n v="13.333299999999999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</r>
  <r>
    <n v="1047281188"/>
    <x v="807"/>
    <x v="0"/>
    <s v="47281188"/>
    <d v="2025-10-16T00:00:00"/>
    <d v="2025-10-16T00:00:00"/>
    <d v="2026-10-16T00:00:00"/>
    <s v="ESTACIONAMIENTOS LIMA"/>
    <x v="56"/>
    <d v="2025-12-31T00:00:00"/>
    <s v="EMPLEADOS"/>
    <s v="PCES.20/01/0006"/>
    <x v="2"/>
    <x v="3"/>
    <x v="4"/>
    <x v="5"/>
    <m/>
    <m/>
    <n v="0"/>
    <n v="6.25"/>
    <n v="6.2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0479662"/>
    <x v="808"/>
    <x v="2"/>
    <s v="70479662"/>
    <d v="2023-10-02T00:00:00"/>
    <d v="2025-10-02T00:00:00"/>
    <d v="2026-10-02T00:00:00"/>
    <s v="ESTACIONAMIENTOS SEDE CENTRAL"/>
    <x v="0"/>
    <d v="2025-12-31T00:00:00"/>
    <s v="EMPLEADOS"/>
    <n v="2001030300"/>
    <x v="1"/>
    <x v="19"/>
    <x v="57"/>
    <x v="195"/>
    <s v="ASISTENTE DE PROYECTOS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7"/>
    <n v="0"/>
    <n v="0"/>
    <n v="0"/>
    <n v="2"/>
    <n v="9"/>
    <n v="0"/>
    <n v="0"/>
    <n v="0"/>
    <n v="0"/>
    <n v="18"/>
    <n v="18"/>
    <n v="0.6"/>
    <n v="6.0000000000000001E-3"/>
    <n v="7"/>
    <n v="18"/>
    <m/>
    <n v="12"/>
  </r>
  <r>
    <n v="1047295906"/>
    <x v="809"/>
    <x v="1"/>
    <s v="47295906"/>
    <d v="2023-07-01T00:00:00"/>
    <d v="2025-07-01T00:00:00"/>
    <d v="2026-07-01T00:00:00"/>
    <s v="ESTACIONAMIENTOS CAJAMARCA"/>
    <x v="0"/>
    <d v="2025-12-31T00:00:00"/>
    <s v="EMPLEADOS"/>
    <s v="PCES.20/03/0051/0002"/>
    <x v="0"/>
    <x v="1"/>
    <x v="32"/>
    <x v="153"/>
    <s v="SUPERVISOR OPERATIVO"/>
    <m/>
    <n v="14"/>
    <n v="15"/>
    <n v="29"/>
    <n v="29"/>
    <s v="DEBE GOZAR 14 DÍAS ANTES DEL 30/06/2026"/>
    <s v="DEBE GOZAR EN EL AÑO UN TOTAL DE 29 DÍAS ANTES DEL 31/12/2026"/>
    <n v="1"/>
    <n v="28"/>
    <n v="1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</r>
  <r>
    <n v="1047302953"/>
    <x v="810"/>
    <x v="0"/>
    <s v="47302953"/>
    <d v="2022-12-01T00:00:00"/>
    <d v="2025-12-01T00:00:00"/>
    <d v="2026-12-01T00:00:00"/>
    <s v="ESTACIONAMIENTOS LIMA"/>
    <x v="0"/>
    <d v="2025-12-31T00:00:00"/>
    <s v="EMPLEADOS"/>
    <s v="PCES.20/03/0013/0004"/>
    <x v="0"/>
    <x v="0"/>
    <x v="3"/>
    <x v="182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7309479"/>
    <x v="811"/>
    <x v="0"/>
    <s v="47309479"/>
    <d v="2015-09-23T00:00:00"/>
    <d v="2025-09-23T00:00:00"/>
    <d v="2026-09-23T00:00:00"/>
    <s v="ESTACIONAMIENTOS LIMA"/>
    <x v="0"/>
    <d v="2025-12-31T00:00:00"/>
    <s v="EMPLEADOS"/>
    <s v="PCES.20/03/0018"/>
    <x v="0"/>
    <x v="2"/>
    <x v="20"/>
    <x v="61"/>
    <s v="ANFITRION(A)"/>
    <m/>
    <n v="19"/>
    <n v="8.1666999999999916"/>
    <n v="27.166699999999992"/>
    <n v="28"/>
    <s v="DEBE GOZAR 19 DÍAS ANTES DEL 22/09/2026"/>
    <s v="DEBE GOZAR EN EL AÑO UN TOTAL DE 28 DÍAS ANTES DEL 31/12/2026"/>
    <n v="0"/>
    <n v="2"/>
    <n v="28"/>
    <n v="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</r>
  <r>
    <n v="1072854175"/>
    <x v="812"/>
    <x v="2"/>
    <s v="72854175"/>
    <d v="2023-10-02T00:00:00"/>
    <d v="2025-10-02T00:00:00"/>
    <d v="2026-10-02T00:00:00"/>
    <s v="ESTACIONAMIENTOS SEDE CENTRAL"/>
    <x v="0"/>
    <d v="2025-12-31T00:00:00"/>
    <s v="EMPLEADOS"/>
    <n v="2001030300"/>
    <x v="1"/>
    <x v="19"/>
    <x v="57"/>
    <x v="195"/>
    <s v="ASISTENTE DE PROYECTOS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1"/>
    <n v="1"/>
    <n v="7"/>
    <n v="0"/>
    <n v="5"/>
    <n v="5"/>
    <n v="1"/>
    <n v="2"/>
    <n v="0"/>
    <n v="4"/>
    <n v="26"/>
    <n v="26"/>
    <n v="0.8666666666666667"/>
    <n v="8.6666666666666663E-3"/>
    <n v="2"/>
    <n v="26"/>
    <m/>
    <n v="4"/>
  </r>
  <r>
    <n v="1047325542"/>
    <x v="813"/>
    <x v="0"/>
    <s v="47325542"/>
    <d v="2025-02-04T00:00:00"/>
    <d v="2025-02-04T00:00:00"/>
    <d v="2026-02-04T00:00:00"/>
    <s v="ESTACIONAMIENTOS LIMA"/>
    <x v="0"/>
    <d v="2025-12-31T00:00:00"/>
    <s v="EMPLEADOS"/>
    <s v="PCES.20/03/0060"/>
    <x v="0"/>
    <x v="5"/>
    <x v="11"/>
    <x v="14"/>
    <s v="ANFITRION(A)"/>
    <m/>
    <n v="0"/>
    <n v="27.25"/>
    <n v="27.25"/>
    <n v="28"/>
    <s v="-"/>
    <s v="DEBE GOZAR EN EL AÑO UN TOTAL DE 28 DÍAS ANTES DEL 31/12/2026"/>
    <n v="0"/>
    <n v="0"/>
    <n v="0"/>
    <n v="0"/>
    <n v="0"/>
    <n v="0"/>
    <n v="0"/>
    <n v="15"/>
    <n v="13"/>
    <n v="0"/>
    <n v="0"/>
    <n v="0"/>
    <n v="28"/>
    <n v="28"/>
    <n v="1"/>
    <n v="0.01"/>
    <n v="0"/>
    <n v="28"/>
    <m/>
    <n v="0"/>
  </r>
  <r>
    <n v="1047340021"/>
    <x v="814"/>
    <x v="0"/>
    <s v="47340021"/>
    <d v="2025-07-21T00:00:00"/>
    <d v="2025-07-21T00:00:00"/>
    <d v="2026-07-21T00:00:00"/>
    <s v="ESTACIONAMIENTOS LIMA"/>
    <x v="50"/>
    <d v="2025-12-31T00:00:00"/>
    <s v="PART TIME"/>
    <s v="PCES.20/03/0001/0003"/>
    <x v="0"/>
    <x v="3"/>
    <x v="4"/>
    <x v="5"/>
    <m/>
    <m/>
    <n v="0"/>
    <n v="2.6667000000000001"/>
    <n v="2.66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47344181"/>
    <x v="815"/>
    <x v="0"/>
    <s v="47344181"/>
    <d v="2025-04-03T00:00:00"/>
    <d v="2025-04-03T00:00:00"/>
    <d v="2026-04-03T00:00:00"/>
    <s v="ESTACIONAMIENTOS LIMA"/>
    <x v="0"/>
    <d v="2025-12-31T00:00:00"/>
    <s v="EMPLEADOS"/>
    <s v="PCES.20/03/0021"/>
    <x v="0"/>
    <x v="5"/>
    <x v="17"/>
    <x v="25"/>
    <s v="ANFITRION(A)"/>
    <m/>
    <n v="0"/>
    <n v="22.333300000000001"/>
    <n v="22.333300000000001"/>
    <n v="23"/>
    <s v="-"/>
    <s v="DEBE GOZAR EN EL AÑO UN TOTAL DE 23 DÍAS ANTES DEL 31/12/2026"/>
    <n v="0"/>
    <n v="0"/>
    <n v="0"/>
    <n v="0"/>
    <n v="0"/>
    <n v="15"/>
    <n v="0"/>
    <n v="8"/>
    <n v="0"/>
    <n v="0"/>
    <n v="0"/>
    <n v="0"/>
    <n v="23"/>
    <n v="23"/>
    <n v="1"/>
    <n v="0.01"/>
    <n v="0"/>
    <n v="23"/>
    <m/>
    <n v="0"/>
  </r>
  <r>
    <n v="1047350047"/>
    <x v="816"/>
    <x v="0"/>
    <s v="47350047"/>
    <d v="2017-11-02T00:00:00"/>
    <d v="2025-11-02T00:00:00"/>
    <d v="2026-11-02T00:00:00"/>
    <s v="ESTACIONAMIENTOS LIMA"/>
    <x v="0"/>
    <d v="2025-12-31T00:00:00"/>
    <s v="EMPLEADOS"/>
    <s v="PCES.20/03/0012/0003"/>
    <x v="0"/>
    <x v="0"/>
    <x v="0"/>
    <x v="54"/>
    <s v="ANFITRION(A)"/>
    <m/>
    <n v="23"/>
    <n v="4.9166999999999916"/>
    <n v="27.916699999999992"/>
    <n v="28"/>
    <s v="DEBE GOZAR 23 DÍAS ANTES DEL 01/11/2026"/>
    <s v="DEBE GOZAR EN EL AÑO UN TOTAL DE 28 DÍAS ANTES DEL 31/12/2026"/>
    <n v="0"/>
    <n v="0"/>
    <n v="16"/>
    <n v="12"/>
    <n v="0"/>
    <n v="0"/>
    <n v="0"/>
    <n v="0"/>
    <n v="0"/>
    <n v="0"/>
    <n v="0"/>
    <n v="0"/>
    <n v="28"/>
    <n v="28"/>
    <n v="1"/>
    <n v="0.01"/>
    <n v="28"/>
    <n v="28"/>
    <m/>
    <n v="0"/>
  </r>
  <r>
    <n v="1047361544"/>
    <x v="817"/>
    <x v="0"/>
    <s v="47361544"/>
    <d v="2025-05-05T00:00:00"/>
    <d v="2025-05-05T00:00:00"/>
    <d v="2026-05-05T00:00:00"/>
    <s v="ESTACIONAMIENTOS LIMA"/>
    <x v="0"/>
    <d v="2025-12-31T00:00:00"/>
    <s v="EMPLEADOS"/>
    <s v="PCES.20/03/0052/0002"/>
    <x v="0"/>
    <x v="1"/>
    <x v="27"/>
    <x v="79"/>
    <s v="ANFITRION(A) V"/>
    <m/>
    <n v="0"/>
    <n v="19.666699999999999"/>
    <n v="19.666699999999999"/>
    <n v="20"/>
    <s v="-"/>
    <s v="DEBE GOZAR EN EL AÑO UN TOTAL DE 20 DÍAS ANTES DEL 31/12/2026"/>
    <n v="0"/>
    <n v="6"/>
    <n v="4"/>
    <n v="0"/>
    <n v="0"/>
    <n v="0"/>
    <n v="0"/>
    <n v="0"/>
    <n v="0"/>
    <n v="0"/>
    <n v="0"/>
    <n v="0"/>
    <n v="10"/>
    <n v="10"/>
    <n v="0.5"/>
    <n v="5.0000000000000001E-3"/>
    <n v="10"/>
    <n v="10"/>
    <m/>
    <n v="10"/>
  </r>
  <r>
    <n v="1047383479"/>
    <x v="818"/>
    <x v="0"/>
    <s v="47383479"/>
    <d v="2017-09-04T00:00:00"/>
    <d v="2025-09-04T00:00:00"/>
    <d v="2026-09-04T00:00:00"/>
    <s v="ESTACIONAMIENTOS LIMA"/>
    <x v="0"/>
    <d v="2025-12-31T00:00:00"/>
    <s v="EMPLEADOS"/>
    <s v="PCES.20/03/0052/0050"/>
    <x v="0"/>
    <x v="1"/>
    <x v="43"/>
    <x v="204"/>
    <s v="ANFITRION(A)"/>
    <m/>
    <n v="20"/>
    <n v="9.75"/>
    <n v="29.75"/>
    <n v="30"/>
    <s v="DEBE GOZAR 20 DÍAS ANTES DEL 03/09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47385387"/>
    <x v="819"/>
    <x v="0"/>
    <s v="47385387"/>
    <d v="2024-07-24T00:00:00"/>
    <d v="2025-07-24T00:00:00"/>
    <d v="2026-07-24T00:00:00"/>
    <s v="ESTACIONAMIENTOS LIMA"/>
    <x v="0"/>
    <d v="2025-12-31T00:00:00"/>
    <s v="EMPLEADOS"/>
    <s v="PCES.20/03/0046/0001"/>
    <x v="0"/>
    <x v="1"/>
    <x v="16"/>
    <x v="185"/>
    <s v="ANFITRION(A)"/>
    <m/>
    <n v="16"/>
    <n v="13.083300000000001"/>
    <n v="29.083300000000001"/>
    <n v="30"/>
    <s v="DEBE GOZAR 16 DÍAS ANTES DEL 23/07/2026"/>
    <s v="DEBE GOZAR EN EL AÑO UN TOTAL DE 30 DÍAS ANTES DEL 31/12/2026"/>
    <n v="0"/>
    <n v="28"/>
    <n v="2"/>
    <n v="0"/>
    <n v="0"/>
    <n v="27"/>
    <n v="3"/>
    <n v="0"/>
    <n v="0"/>
    <n v="0"/>
    <n v="0"/>
    <n v="0"/>
    <n v="60"/>
    <n v="60"/>
    <n v="2"/>
    <n v="0.02"/>
    <n v="30"/>
    <n v="30"/>
    <m/>
    <n v="0"/>
  </r>
  <r>
    <n v="1047399754"/>
    <x v="820"/>
    <x v="1"/>
    <s v="47399754"/>
    <d v="2016-09-01T00:00:00"/>
    <d v="2025-09-01T00:00:00"/>
    <d v="2026-09-01T00:00:00"/>
    <s v="ESTACIONAMIENTOS LIMA"/>
    <x v="0"/>
    <d v="2025-12-31T00:00:00"/>
    <s v="EMPLEADOS"/>
    <s v="PCES.20/03/0024"/>
    <x v="0"/>
    <x v="6"/>
    <x v="10"/>
    <x v="13"/>
    <s v="SUPERVISOR OPERATIVO"/>
    <m/>
    <n v="19"/>
    <n v="10"/>
    <n v="29"/>
    <n v="29"/>
    <s v="DEBE GOZAR 19 DÍAS ANTES DEL 31/08/2026"/>
    <s v="DEBE GOZAR EN EL AÑO UN TOTAL DE 29 DÍAS ANTES DEL 31/12/2026"/>
    <n v="0"/>
    <n v="0"/>
    <n v="1"/>
    <n v="0"/>
    <n v="0"/>
    <n v="0"/>
    <n v="0"/>
    <n v="0"/>
    <n v="0"/>
    <n v="0"/>
    <n v="0"/>
    <n v="0"/>
    <n v="1"/>
    <n v="1"/>
    <n v="3.4482758620689655E-2"/>
    <n v="3.4482758620689653E-4"/>
    <n v="1"/>
    <n v="1"/>
    <m/>
    <n v="28"/>
  </r>
  <r>
    <n v="1047404699"/>
    <x v="821"/>
    <x v="0"/>
    <s v="47404699"/>
    <d v="2023-08-01T00:00:00"/>
    <d v="2025-08-01T00:00:00"/>
    <d v="2026-08-01T00:00:00"/>
    <s v="ESTACIONAMIENTOS AREQUIPA"/>
    <x v="0"/>
    <d v="2025-12-31T00:00:00"/>
    <s v="EMPLEADOS"/>
    <s v="PCES.20/03/0046/0023"/>
    <x v="0"/>
    <x v="1"/>
    <x v="46"/>
    <x v="251"/>
    <s v="ANFITRION(A)"/>
    <m/>
    <n v="17"/>
    <n v="12.5"/>
    <n v="29.5"/>
    <n v="30"/>
    <s v="DEBE GOZAR 17 DÍAS ANTES DEL 31/07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7415505"/>
    <x v="822"/>
    <x v="0"/>
    <s v="47415505"/>
    <d v="2025-08-01T00:00:00"/>
    <d v="2025-08-01T00:00:00"/>
    <d v="2026-08-01T00:00:00"/>
    <s v="ESTACIONAMIENTOS LIMA"/>
    <x v="0"/>
    <d v="2025-12-31T00:00:00"/>
    <s v="EMPLEADOS"/>
    <s v="PCES.20/03/0014"/>
    <x v="0"/>
    <x v="0"/>
    <x v="6"/>
    <x v="55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47437002"/>
    <x v="823"/>
    <x v="0"/>
    <s v="47437002"/>
    <d v="2024-10-22T00:00:00"/>
    <d v="2025-10-22T00:00:00"/>
    <d v="2026-10-22T00:00:00"/>
    <s v="ESTACIONAMIENTOS LIMA"/>
    <x v="0"/>
    <d v="2025-12-31T00:00:00"/>
    <s v="EMPLEADOS"/>
    <s v="PCES.20/03/0031/0001"/>
    <x v="0"/>
    <x v="2"/>
    <x v="13"/>
    <x v="18"/>
    <s v="ANFITRION(A)"/>
    <m/>
    <n v="15"/>
    <n v="5.75"/>
    <n v="20.75"/>
    <n v="21"/>
    <s v="DEBE GOZAR 15 DÍAS ANTES DEL 21/10/2026"/>
    <s v="DEBE GOZAR EN EL AÑO UN TOTAL DE 21 DÍAS ANTES DEL 31/12/2026"/>
    <n v="0"/>
    <n v="0"/>
    <n v="0"/>
    <n v="0"/>
    <n v="0"/>
    <n v="0"/>
    <n v="0"/>
    <n v="15"/>
    <n v="0"/>
    <n v="15"/>
    <n v="0"/>
    <n v="0"/>
    <n v="30"/>
    <n v="30"/>
    <n v="1.4285714285714286"/>
    <n v="1.4285714285714285E-2"/>
    <n v="0"/>
    <n v="21"/>
    <m/>
    <n v="0"/>
  </r>
  <r>
    <n v="1047449667"/>
    <x v="824"/>
    <x v="2"/>
    <s v="47449667"/>
    <d v="2025-02-13T00:00:00"/>
    <d v="2025-02-13T00:00:00"/>
    <d v="2026-02-13T00:00:00"/>
    <s v="ESTACIONAMIENTOS LORETO"/>
    <x v="57"/>
    <d v="2025-12-31T00:00:00"/>
    <s v="EMPLEADOS"/>
    <s v="PCES.20/03/0053/0001"/>
    <x v="0"/>
    <x v="3"/>
    <x v="4"/>
    <x v="5"/>
    <m/>
    <m/>
    <n v="0"/>
    <n v="26.5"/>
    <n v="26.5"/>
    <n v="27"/>
    <s v="-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47472033"/>
    <x v="825"/>
    <x v="0"/>
    <s v="47472033"/>
    <d v="2025-02-01T00:00:00"/>
    <d v="2025-02-01T00:00:00"/>
    <d v="2026-02-01T00:00:00"/>
    <s v="ESTACIONAMIENTOS PIURA"/>
    <x v="0"/>
    <d v="2025-12-31T00:00:00"/>
    <s v="EMPLEADOS"/>
    <s v="PCES.20/03/0052/0059"/>
    <x v="0"/>
    <x v="1"/>
    <x v="42"/>
    <x v="218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13"/>
    <n v="0"/>
    <n v="0"/>
    <n v="0"/>
    <n v="0"/>
    <n v="0"/>
    <n v="0"/>
    <n v="13"/>
    <n v="13"/>
    <n v="0.56521739130434778"/>
    <n v="5.6521739130434775E-3"/>
    <n v="0"/>
    <n v="13"/>
    <m/>
    <n v="10"/>
  </r>
  <r>
    <n v="1047488321"/>
    <x v="826"/>
    <x v="0"/>
    <s v="47488321"/>
    <d v="2020-09-01T00:00:00"/>
    <d v="2025-09-01T00:00:00"/>
    <d v="2026-09-01T00:00:00"/>
    <s v="ESTACIONAMIENTOS LIMA"/>
    <x v="0"/>
    <d v="2025-12-31T00:00:00"/>
    <s v="EMPLEADOS"/>
    <s v="PCES.20/02/0026"/>
    <x v="2"/>
    <x v="7"/>
    <x v="29"/>
    <x v="189"/>
    <s v="ANFITRION(A)"/>
    <m/>
    <n v="20"/>
    <n v="10"/>
    <n v="30"/>
    <n v="30"/>
    <s v="DEBE GOZAR 20 DÍAS ANTES DEL 31/08/2026"/>
    <s v="DEBE GOZAR EN EL AÑO UN TOTAL DE 30 DÍAS ANTES DEL 31/12/2026"/>
    <n v="0"/>
    <n v="0"/>
    <n v="15"/>
    <n v="0"/>
    <n v="0"/>
    <n v="0"/>
    <n v="5"/>
    <n v="10"/>
    <n v="0"/>
    <n v="0"/>
    <n v="0"/>
    <n v="0"/>
    <n v="30"/>
    <n v="30"/>
    <n v="1"/>
    <n v="0.01"/>
    <n v="15"/>
    <n v="30"/>
    <m/>
    <n v="0"/>
  </r>
  <r>
    <n v="1047493276"/>
    <x v="827"/>
    <x v="0"/>
    <s v="47493276"/>
    <d v="2025-10-14T00:00:00"/>
    <d v="2025-10-14T00:00:00"/>
    <d v="2026-10-14T00:00:00"/>
    <s v="ESTACIONAMIENTOS JUNIN"/>
    <x v="1"/>
    <d v="2025-12-31T00:00:00"/>
    <s v="EMPLEADOS"/>
    <s v="PCES.20/03/0051/0007"/>
    <x v="0"/>
    <x v="3"/>
    <x v="4"/>
    <x v="5"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47496843"/>
    <x v="828"/>
    <x v="0"/>
    <s v="47496843"/>
    <d v="2025-03-26T00:00:00"/>
    <d v="2025-03-26T00:00:00"/>
    <d v="2026-03-26T00:00:00"/>
    <s v="ESTACIONAMIENTOS JUNIN"/>
    <x v="19"/>
    <d v="2025-12-31T00:00:00"/>
    <s v="EMPLEADOS"/>
    <s v="PCES.20/03/0011/0007"/>
    <x v="0"/>
    <x v="0"/>
    <x v="6"/>
    <x v="187"/>
    <s v="ANFITRION(A)"/>
    <m/>
    <n v="0"/>
    <n v="22.916699999999999"/>
    <n v="22.916699999999999"/>
    <n v="23"/>
    <s v="-"/>
    <s v="DEBE GOZAR EN EL AÑO UN TOTAL DE 23 DÍAS ANTES DEL 31/12/2026"/>
    <n v="0"/>
    <n v="10"/>
    <n v="0"/>
    <n v="0"/>
    <n v="13"/>
    <n v="0"/>
    <n v="0"/>
    <n v="0"/>
    <n v="0"/>
    <n v="0"/>
    <n v="0"/>
    <n v="0"/>
    <n v="23"/>
    <n v="23"/>
    <n v="1"/>
    <n v="0.01"/>
    <n v="10"/>
    <n v="23"/>
    <m/>
    <n v="0"/>
  </r>
  <r>
    <n v="1047514312"/>
    <x v="829"/>
    <x v="2"/>
    <s v="47514312"/>
    <d v="2024-05-09T00:00:00"/>
    <d v="2025-05-09T00:00:00"/>
    <d v="2026-05-09T00:00:00"/>
    <s v="ESTACIONAMIENTOS SEDE CENTRAL"/>
    <x v="0"/>
    <d v="2025-12-31T00:00:00"/>
    <s v="EMPLEADOS"/>
    <n v="2001020705"/>
    <x v="3"/>
    <x v="21"/>
    <x v="61"/>
    <x v="248"/>
    <s v="ASISTENTE DE RECLUTAMIENTO Y SELECCION"/>
    <m/>
    <n v="10"/>
    <n v="19.333300000000001"/>
    <n v="29.333300000000001"/>
    <n v="30"/>
    <s v="DEBE GOZAR 10 DÍAS ANTES DEL 08/05/2026"/>
    <s v="DEBE GOZAR EN EL AÑO UN TOTAL DE 30 DÍAS ANTES DEL 31/12/2026"/>
    <n v="0"/>
    <n v="4"/>
    <n v="8"/>
    <n v="0"/>
    <n v="5"/>
    <n v="4"/>
    <n v="0"/>
    <n v="0"/>
    <n v="10"/>
    <n v="2"/>
    <n v="0"/>
    <n v="0"/>
    <n v="33"/>
    <n v="33"/>
    <n v="1.1000000000000001"/>
    <n v="1.1000000000000001E-2"/>
    <n v="12"/>
    <n v="30"/>
    <m/>
    <n v="0"/>
  </r>
  <r>
    <n v="1047541446"/>
    <x v="830"/>
    <x v="0"/>
    <s v="47541446"/>
    <d v="2025-11-17T00:00:00"/>
    <d v="2025-11-17T00:00:00"/>
    <d v="2026-11-17T00:00:00"/>
    <s v="ESTACIONAMIENTOS LIMA"/>
    <x v="54"/>
    <d v="2025-12-31T00:00:00"/>
    <s v="EMPLEADOS"/>
    <s v="PCES.20/03/0011/0005"/>
    <x v="0"/>
    <x v="3"/>
    <x v="4"/>
    <x v="5"/>
    <m/>
    <m/>
    <n v="0"/>
    <n v="3.6667000000000001"/>
    <n v="3.66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47545207"/>
    <x v="831"/>
    <x v="0"/>
    <s v="47545207"/>
    <d v="2025-04-24T00:00:00"/>
    <d v="2025-04-24T00:00:00"/>
    <d v="2026-04-24T00:00:00"/>
    <s v="ESTACIONAMIENTOS LIMA"/>
    <x v="50"/>
    <d v="2025-12-31T00:00:00"/>
    <s v="EMPLEADOS"/>
    <s v="PCES.20/03/0012/0004"/>
    <x v="0"/>
    <x v="3"/>
    <x v="4"/>
    <x v="5"/>
    <m/>
    <m/>
    <n v="0"/>
    <n v="20.583300000000001"/>
    <n v="20.583300000000001"/>
    <n v="21"/>
    <s v="-"/>
    <s v="DEBE GOZAR EN EL AÑO UN TOTAL DE 21 DÍAS ANTES DEL 31/12/2026"/>
    <n v="0"/>
    <n v="21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47582697"/>
    <x v="832"/>
    <x v="0"/>
    <s v="47582697"/>
    <d v="2025-10-08T00:00:00"/>
    <d v="2025-10-08T00:00:00"/>
    <d v="2026-10-08T00:00:00"/>
    <s v="ESTACIONAMIENTOS LAMBAYEQUE"/>
    <x v="0"/>
    <d v="2025-12-31T00:00:00"/>
    <s v="EMPLEADOS"/>
    <s v="PCES.20/03/0046/0005"/>
    <x v="0"/>
    <x v="1"/>
    <x v="42"/>
    <x v="146"/>
    <s v="ANFITRION(A)"/>
    <m/>
    <n v="0"/>
    <n v="6.9166999999999996"/>
    <n v="6.9166999999999996"/>
    <n v="7"/>
    <s v="-"/>
    <s v="DEBE GOZAR EN EL AÑO UN TOTAL DE 7 DÍAS ANTES DEL 31/12/2026"/>
    <n v="0"/>
    <n v="0"/>
    <n v="0"/>
    <n v="0"/>
    <n v="7"/>
    <n v="0"/>
    <n v="0"/>
    <n v="0"/>
    <n v="0"/>
    <n v="0"/>
    <n v="0"/>
    <n v="0"/>
    <n v="7"/>
    <n v="7"/>
    <n v="1"/>
    <n v="0.01"/>
    <n v="0"/>
    <n v="7"/>
    <m/>
    <n v="0"/>
  </r>
  <r>
    <n v="1047588791"/>
    <x v="833"/>
    <x v="0"/>
    <s v="47588791"/>
    <d v="2025-03-03T00:00:00"/>
    <d v="2025-03-03T00:00:00"/>
    <d v="2026-03-03T00:00:00"/>
    <s v="ESTACIONAMIENTOS LIMA"/>
    <x v="0"/>
    <d v="2025-12-31T00:00:00"/>
    <s v="EMPLEADOS"/>
    <s v="PCES.20/03/0029"/>
    <x v="0"/>
    <x v="5"/>
    <x v="18"/>
    <x v="252"/>
    <s v="ANFITRION(A)"/>
    <m/>
    <n v="0"/>
    <n v="24.833300000000001"/>
    <n v="24.833300000000001"/>
    <n v="25"/>
    <s v="-"/>
    <s v="DEBE GOZAR EN EL AÑO UN TOTAL DE 25 DÍAS ANTES DEL 31/12/2026"/>
    <n v="0"/>
    <n v="12"/>
    <n v="13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47606550"/>
    <x v="834"/>
    <x v="1"/>
    <s v="47606550"/>
    <d v="2016-07-07T00:00:00"/>
    <d v="2025-07-07T00:00:00"/>
    <d v="2026-07-07T00:00:00"/>
    <s v="ESTACIONAMIENTOS PIURA"/>
    <x v="0"/>
    <d v="2025-12-31T00:00:00"/>
    <s v="EMPLEADOS"/>
    <s v="PCES.20/03/0016/0001"/>
    <x v="0"/>
    <x v="2"/>
    <x v="2"/>
    <x v="174"/>
    <s v="SUPERVISOR OPERATIVO"/>
    <m/>
    <n v="15"/>
    <n v="14.5"/>
    <n v="29.5"/>
    <n v="30"/>
    <s v="DEBE GOZAR 15 DÍAS ANTES DEL 06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7609417"/>
    <x v="835"/>
    <x v="2"/>
    <s v="47609417"/>
    <d v="2023-01-01T00:00:00"/>
    <d v="2026-01-01T00:00:00"/>
    <d v="2027-01-01T00:00:00"/>
    <s v="ESTACIONAMIENTOS SEDE CENTRAL"/>
    <x v="0"/>
    <d v="2025-12-31T00:00:00"/>
    <s v="EMPLEADOS"/>
    <n v="2001030500"/>
    <x v="3"/>
    <x v="13"/>
    <x v="65"/>
    <x v="225"/>
    <s v="COORDINADOR DE SSOMA"/>
    <m/>
    <n v="27"/>
    <n v="0"/>
    <n v="27"/>
    <n v="27"/>
    <s v="DEBE GOZAR 27 DÍAS ANTES DEL 31/12/2026"/>
    <s v="DEBE GOZAR EN EL AÑO UN TOTAL DE 27 DÍAS ANTES DEL 31/12/2026"/>
    <n v="0"/>
    <n v="0"/>
    <n v="4"/>
    <n v="0"/>
    <n v="0"/>
    <n v="0"/>
    <n v="2"/>
    <n v="8"/>
    <n v="4"/>
    <n v="6"/>
    <n v="1"/>
    <n v="6"/>
    <n v="31"/>
    <n v="31"/>
    <n v="1.1481481481481481"/>
    <n v="1.1481481481481481E-2"/>
    <n v="4"/>
    <n v="27"/>
    <m/>
    <n v="0"/>
  </r>
  <r>
    <n v="1047616535"/>
    <x v="836"/>
    <x v="0"/>
    <s v="47616535"/>
    <d v="2016-02-09T00:00:00"/>
    <d v="2025-02-09T00:00:00"/>
    <d v="2026-02-09T00:00:00"/>
    <s v="ESTACIONAMIENTOS LIMA"/>
    <x v="0"/>
    <d v="2025-12-31T00:00:00"/>
    <s v="EMPLEADOS"/>
    <s v="PCES.20/03/0035/0002"/>
    <x v="0"/>
    <x v="2"/>
    <x v="12"/>
    <x v="253"/>
    <s v="ANFITRION(A)"/>
    <m/>
    <n v="0"/>
    <n v="13.833300000000008"/>
    <n v="13.833300000000008"/>
    <n v="14"/>
    <s v="-"/>
    <s v="DEBE GOZAR EN EL AÑO UN TOTAL DE 14 DÍAS ANTES DEL 31/12/2026"/>
    <n v="0"/>
    <n v="0"/>
    <n v="0"/>
    <n v="12"/>
    <n v="2"/>
    <n v="0"/>
    <n v="0"/>
    <n v="0"/>
    <n v="0"/>
    <n v="0"/>
    <n v="0"/>
    <n v="0"/>
    <n v="14"/>
    <n v="14"/>
    <n v="1"/>
    <n v="0.01"/>
    <n v="12"/>
    <n v="14"/>
    <m/>
    <n v="0"/>
  </r>
  <r>
    <n v="1047636581"/>
    <x v="837"/>
    <x v="1"/>
    <s v="47636581"/>
    <d v="2017-12-07T00:00:00"/>
    <d v="2025-12-07T00:00:00"/>
    <d v="2026-12-07T00:00:00"/>
    <s v="ESTACIONAMIENTOS LIMA"/>
    <x v="19"/>
    <d v="2025-12-31T00:00:00"/>
    <s v="EMPLEADOS"/>
    <s v="PCES.20/03/0004/0001"/>
    <x v="0"/>
    <x v="5"/>
    <x v="25"/>
    <x v="46"/>
    <s v="SUPERVISOR OPERATIVO"/>
    <m/>
    <n v="28"/>
    <n v="2"/>
    <n v="30"/>
    <n v="30"/>
    <s v="DEBE GOZAR 28 DÍAS ANTES DEL 06/12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47661877"/>
    <x v="838"/>
    <x v="0"/>
    <s v="47661877"/>
    <d v="2023-04-06T00:00:00"/>
    <d v="2025-04-06T00:00:00"/>
    <d v="2026-04-06T00:00:00"/>
    <s v="ESTACIONAMIENTOS PUCALLPA"/>
    <x v="9"/>
    <d v="2025-12-31T00:00:00"/>
    <s v="PART TIME"/>
    <s v="PCES.20/03/0042/0003"/>
    <x v="0"/>
    <x v="3"/>
    <x v="4"/>
    <x v="5"/>
    <m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7699370"/>
    <x v="839"/>
    <x v="1"/>
    <s v="47699370"/>
    <d v="2023-07-01T00:00:00"/>
    <d v="2025-07-01T00:00:00"/>
    <d v="2026-07-01T00:00:00"/>
    <s v="ESTACIONAMIENTOS LIMA"/>
    <x v="0"/>
    <d v="2025-12-31T00:00:00"/>
    <s v="EMPLEADOS"/>
    <s v="PCES.20/03/0049"/>
    <x v="0"/>
    <x v="5"/>
    <x v="25"/>
    <x v="254"/>
    <s v="SUPERVISOR OPERATIVO"/>
    <m/>
    <n v="0"/>
    <n v="14"/>
    <n v="14"/>
    <n v="14"/>
    <s v="-"/>
    <s v="DEBE GOZAR EN EL AÑO UN TOTAL DE 14 DÍAS ANTES DEL 31/12/2026"/>
    <n v="0"/>
    <n v="0"/>
    <n v="0"/>
    <n v="0"/>
    <n v="0"/>
    <n v="0"/>
    <n v="0"/>
    <n v="14"/>
    <n v="0"/>
    <n v="0"/>
    <n v="0"/>
    <n v="0"/>
    <n v="14"/>
    <n v="14"/>
    <n v="1"/>
    <n v="0.01"/>
    <n v="0"/>
    <n v="14"/>
    <m/>
    <n v="0"/>
  </r>
  <r>
    <n v="1047717867"/>
    <x v="840"/>
    <x v="0"/>
    <s v="47717867"/>
    <d v="2025-04-01T00:00:00"/>
    <d v="2025-04-01T00:00:00"/>
    <d v="2026-04-01T00:00:00"/>
    <s v="ESTACIONAMIENTOS LIMA"/>
    <x v="0"/>
    <d v="2025-12-31T00:00:00"/>
    <s v="EMPLEADOS"/>
    <s v="PCES.20/03/0012/0006"/>
    <x v="0"/>
    <x v="0"/>
    <x v="6"/>
    <x v="7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47743725"/>
    <x v="841"/>
    <x v="2"/>
    <s v="47743725"/>
    <d v="2017-08-18T00:00:00"/>
    <d v="2025-08-18T00:00:00"/>
    <d v="2026-08-18T00:00:00"/>
    <s v="ESTACIONAMIENTOS SEDE CENTRAL"/>
    <x v="0"/>
    <d v="2025-12-31T00:00:00"/>
    <s v="EMPLEADOS"/>
    <n v="2001030200"/>
    <x v="4"/>
    <x v="9"/>
    <x v="21"/>
    <x v="32"/>
    <s v="SUPERVISOR DE EXCELENCIA OPERATIVA"/>
    <m/>
    <n v="18"/>
    <n v="11.083300000000008"/>
    <n v="29.083300000000008"/>
    <n v="30"/>
    <s v="DEBE GOZAR 18 DÍAS ANTES DEL 17/08/2026"/>
    <s v="DEBE GOZAR EN EL AÑO UN TOTAL DE 30 DÍAS ANTES DEL 31/12/2026"/>
    <n v="0"/>
    <n v="6"/>
    <n v="1"/>
    <n v="0"/>
    <n v="0"/>
    <n v="0"/>
    <n v="9"/>
    <n v="2"/>
    <n v="0"/>
    <n v="3"/>
    <n v="0"/>
    <n v="8"/>
    <n v="29"/>
    <n v="29"/>
    <n v="0.96666666666666667"/>
    <n v="9.6666666666666672E-3"/>
    <n v="7"/>
    <n v="29"/>
    <m/>
    <n v="1"/>
  </r>
  <r>
    <n v="1047750096"/>
    <x v="842"/>
    <x v="0"/>
    <s v="47750096"/>
    <d v="2025-08-05T00:00:00"/>
    <d v="2025-08-05T00:00:00"/>
    <d v="2026-08-05T00:00:00"/>
    <s v="ESTACIONAMIENTOS LIMA"/>
    <x v="32"/>
    <d v="2025-12-31T00:00:00"/>
    <s v="PART TIME"/>
    <s v="PCES.20/03/0056/0001"/>
    <x v="0"/>
    <x v="3"/>
    <x v="4"/>
    <x v="5"/>
    <m/>
    <m/>
    <n v="0"/>
    <n v="2.4333"/>
    <n v="2.433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47750637"/>
    <x v="843"/>
    <x v="1"/>
    <s v="47750637"/>
    <d v="2019-07-02T00:00:00"/>
    <d v="2025-07-02T00:00:00"/>
    <d v="2026-07-02T00:00:00"/>
    <s v="ESTACIONAMIENTOS LIMA"/>
    <x v="0"/>
    <d v="2025-12-31T00:00:00"/>
    <s v="EMPLEADOS"/>
    <s v="PCES.20/03/0012/0013"/>
    <x v="0"/>
    <x v="0"/>
    <x v="6"/>
    <x v="162"/>
    <s v="SUPERVISOR OPERATIVO"/>
    <m/>
    <n v="14"/>
    <n v="-8.3300000000008367E-2"/>
    <n v="13.916699999999992"/>
    <n v="14"/>
    <s v="DEBE GOZAR 14 DÍAS ANTES DEL 01/07/2026"/>
    <s v="DEBE GOZAR EN EL AÑO UN TOTAL DE 14 DÍAS ANTES DEL 31/12/2026"/>
    <n v="0"/>
    <n v="0"/>
    <n v="0"/>
    <n v="15"/>
    <n v="0"/>
    <n v="0"/>
    <n v="0"/>
    <n v="0"/>
    <n v="0"/>
    <n v="0"/>
    <n v="0"/>
    <n v="0"/>
    <n v="15"/>
    <n v="15"/>
    <n v="1.0714285714285714"/>
    <n v="1.0714285714285714E-2"/>
    <n v="15"/>
    <n v="14"/>
    <m/>
    <n v="0"/>
  </r>
  <r>
    <n v="1047787868"/>
    <x v="844"/>
    <x v="2"/>
    <s v="47787868"/>
    <d v="2024-09-24T00:00:00"/>
    <d v="2025-09-24T00:00:00"/>
    <d v="2026-09-24T00:00:00"/>
    <s v="ESTACIONAMIENTOS PIURA"/>
    <x v="0"/>
    <d v="2025-12-31T00:00:00"/>
    <s v="EMPLEADOS"/>
    <s v="PCES.20/03/0051/0011"/>
    <x v="0"/>
    <x v="1"/>
    <x v="48"/>
    <x v="148"/>
    <s v="ADMINISTRADOR JUNIOR"/>
    <m/>
    <n v="14"/>
    <n v="8.0833000000000013"/>
    <n v="22.083300000000001"/>
    <n v="23"/>
    <s v="DEBE GOZAR 14 DÍAS ANTES DEL 23/09/2026"/>
    <s v="DEBE GOZAR EN EL AÑO UN TOTAL DE 23 DÍAS ANTES DEL 31/12/2026"/>
    <n v="0"/>
    <n v="6"/>
    <n v="0"/>
    <n v="0"/>
    <n v="0"/>
    <n v="0"/>
    <n v="0"/>
    <n v="0"/>
    <n v="0"/>
    <n v="0"/>
    <n v="0"/>
    <n v="0"/>
    <n v="6"/>
    <n v="6"/>
    <n v="0.2608695652173913"/>
    <n v="2.6086956521739128E-3"/>
    <n v="6"/>
    <n v="6"/>
    <m/>
    <n v="17"/>
  </r>
  <r>
    <n v="1047800028"/>
    <x v="845"/>
    <x v="0"/>
    <s v="47800028"/>
    <d v="2024-01-18T00:00:00"/>
    <d v="2025-01-18T00:00:00"/>
    <d v="2026-01-18T00:00:00"/>
    <s v="ESTACIONAMIENTOS LIMA"/>
    <x v="0"/>
    <d v="2025-12-31T00:00:00"/>
    <s v="EMPLEADOS"/>
    <s v="PCES.20/02/0034"/>
    <x v="2"/>
    <x v="7"/>
    <x v="19"/>
    <x v="255"/>
    <s v="VALET"/>
    <m/>
    <n v="0"/>
    <n v="28.583300000000001"/>
    <n v="28.583300000000001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47809571"/>
    <x v="846"/>
    <x v="1"/>
    <s v="47809571"/>
    <d v="2024-06-21T00:00:00"/>
    <d v="2025-06-21T00:00:00"/>
    <d v="2026-06-21T00:00:00"/>
    <s v="ESTACIONAMIENTOS LIMA"/>
    <x v="0"/>
    <d v="2025-12-31T00:00:00"/>
    <s v="EMPLEADOS"/>
    <s v="PCES.20/03/0013/0013"/>
    <x v="0"/>
    <x v="0"/>
    <x v="30"/>
    <x v="235"/>
    <s v="SUPERVISOR OPERATIVO"/>
    <m/>
    <n v="14"/>
    <n v="15.833300000000001"/>
    <n v="29.833300000000001"/>
    <n v="30"/>
    <s v="DEBE GOZAR 14 DÍAS ANTES DEL 20/06/2026"/>
    <s v="DEBE GOZAR EN EL AÑO UN TOTAL DE 30 DÍAS ANTES DEL 31/12/2026"/>
    <n v="0"/>
    <n v="15"/>
    <n v="15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7822459"/>
    <x v="847"/>
    <x v="0"/>
    <s v="47822459"/>
    <d v="2025-03-12T00:00:00"/>
    <d v="2025-03-12T00:00:00"/>
    <d v="2026-03-12T00:00:00"/>
    <s v="ESTACIONAMIENTOS PIURA"/>
    <x v="58"/>
    <d v="2025-12-31T00:00:00"/>
    <s v="EMPLEADOS"/>
    <s v="PCES.20/03/0051/0011"/>
    <x v="0"/>
    <x v="1"/>
    <x v="48"/>
    <x v="148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25"/>
    <n v="0"/>
    <n v="0"/>
    <n v="0"/>
    <n v="0"/>
    <n v="0"/>
    <n v="0"/>
    <n v="0"/>
    <n v="0"/>
    <n v="25"/>
    <n v="25"/>
    <n v="1"/>
    <n v="0.01"/>
    <n v="25"/>
    <n v="25"/>
    <m/>
    <n v="0"/>
  </r>
  <r>
    <n v="1047822683"/>
    <x v="848"/>
    <x v="0"/>
    <s v="47822683"/>
    <d v="2020-09-12T00:00:00"/>
    <d v="2025-09-12T00:00:00"/>
    <d v="2026-09-12T00:00:00"/>
    <s v="ESTACIONAMIENTOS PIURA"/>
    <x v="0"/>
    <d v="2025-12-31T00:00:00"/>
    <s v="EMPLEADOS"/>
    <s v="PCES.20/03/0016/0002"/>
    <x v="0"/>
    <x v="2"/>
    <x v="2"/>
    <x v="2"/>
    <s v="ANFITRION(A)"/>
    <m/>
    <n v="20"/>
    <n v="9.0833000000000084"/>
    <n v="29.083300000000008"/>
    <n v="30"/>
    <s v="DEBE GOZAR 20 DÍAS ANTES DEL 11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7832586"/>
    <x v="849"/>
    <x v="0"/>
    <s v="47832586"/>
    <d v="2025-05-15T00:00:00"/>
    <d v="2025-05-15T00:00:00"/>
    <d v="2026-05-15T00:00:00"/>
    <s v="ESTACIONAMIENTOS LIMA"/>
    <x v="0"/>
    <d v="2025-12-31T00:00:00"/>
    <s v="EMPLEADOS"/>
    <s v="PCES.20/03/0053/0005"/>
    <x v="0"/>
    <x v="2"/>
    <x v="47"/>
    <x v="132"/>
    <s v="ANFITRION(A)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16"/>
    <n v="3"/>
    <n v="0"/>
    <n v="0"/>
    <n v="0"/>
    <n v="0"/>
    <n v="0"/>
    <n v="19"/>
    <n v="19"/>
    <n v="1"/>
    <n v="0.01"/>
    <n v="0"/>
    <n v="19"/>
    <m/>
    <n v="0"/>
  </r>
  <r>
    <n v="1047833095"/>
    <x v="850"/>
    <x v="0"/>
    <s v="47833095"/>
    <d v="2025-05-16T00:00:00"/>
    <d v="2025-05-16T00:00:00"/>
    <d v="2026-05-16T00:00:00"/>
    <s v="ESTACIONAMIENTOS LIMA"/>
    <x v="0"/>
    <d v="2025-12-31T00:00:00"/>
    <s v="EMPLEADOS"/>
    <s v="PCES.20/03/0061/0005"/>
    <x v="0"/>
    <x v="5"/>
    <x v="55"/>
    <x v="256"/>
    <s v="ANFITRION(A)"/>
    <m/>
    <n v="0"/>
    <n v="18.75"/>
    <n v="18.75"/>
    <n v="19"/>
    <s v="-"/>
    <s v="DEBE GOZAR EN EL AÑO UN TOTAL DE 19 DÍAS ANTES DEL 31/12/2026"/>
    <n v="0"/>
    <n v="0"/>
    <n v="0"/>
    <n v="9"/>
    <n v="9"/>
    <n v="0"/>
    <n v="0"/>
    <n v="0"/>
    <n v="0"/>
    <n v="0"/>
    <n v="0"/>
    <n v="0"/>
    <n v="18"/>
    <n v="18"/>
    <n v="0.94736842105263153"/>
    <n v="9.4736842105263147E-3"/>
    <n v="9"/>
    <n v="18"/>
    <m/>
    <n v="1"/>
  </r>
  <r>
    <n v="1047833340"/>
    <x v="851"/>
    <x v="0"/>
    <s v="47833340"/>
    <d v="2025-01-08T00:00:00"/>
    <d v="2025-01-08T00:00:00"/>
    <d v="2026-01-08T00:00:00"/>
    <s v="ESTACIONAMIENTOS CAÑETE"/>
    <x v="0"/>
    <d v="2025-12-31T00:00:00"/>
    <s v="EMPLEADOS"/>
    <s v="PCES.20/03/0046/0021"/>
    <x v="0"/>
    <x v="1"/>
    <x v="43"/>
    <x v="241"/>
    <s v="ANFITRION(A)"/>
    <m/>
    <n v="0"/>
    <n v="29.416699999999999"/>
    <n v="29.416699999999999"/>
    <n v="30"/>
    <s v="-"/>
    <s v="DEBE GOZAR EN EL AÑO UN TOTAL DE 30 DÍAS ANTES DEL 31/12/2026"/>
    <n v="0"/>
    <n v="0"/>
    <n v="0"/>
    <n v="0"/>
    <n v="0"/>
    <n v="16"/>
    <n v="14"/>
    <n v="0"/>
    <n v="0"/>
    <n v="0"/>
    <n v="0"/>
    <n v="0"/>
    <n v="30"/>
    <n v="30"/>
    <n v="1"/>
    <n v="0.01"/>
    <n v="0"/>
    <n v="30"/>
    <m/>
    <n v="0"/>
  </r>
  <r>
    <n v="1047834358"/>
    <x v="852"/>
    <x v="0"/>
    <s v="47834358"/>
    <d v="2024-07-21T00:00:00"/>
    <d v="2025-07-21T00:00:00"/>
    <d v="2026-07-21T00:00:00"/>
    <s v="ESTACIONAMIENTOS LIMA"/>
    <x v="0"/>
    <d v="2025-12-31T00:00:00"/>
    <s v="EMPLEADOS"/>
    <s v="PCES.20/03/0012/0005"/>
    <x v="0"/>
    <x v="0"/>
    <x v="6"/>
    <x v="11"/>
    <s v="ANFITRION(A)"/>
    <m/>
    <n v="15"/>
    <n v="13.333300000000001"/>
    <n v="28.333300000000001"/>
    <n v="29"/>
    <s v="DEBE GOZAR 15 DÍAS ANTES DEL 20/07/2026"/>
    <s v="DEBE GOZAR EN EL AÑO UN TOTAL DE 29 DÍAS ANTES DEL 31/12/2026"/>
    <n v="27"/>
    <n v="3"/>
    <n v="0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</r>
  <r>
    <n v="1047864938"/>
    <x v="853"/>
    <x v="0"/>
    <s v="47864938"/>
    <d v="2023-04-12T00:00:00"/>
    <d v="2025-04-12T00:00:00"/>
    <d v="2026-04-12T00:00:00"/>
    <s v="ESTACIONAMIENTOS LIMA"/>
    <x v="0"/>
    <d v="2025-12-31T00:00:00"/>
    <s v="PART TIME"/>
    <s v="PCES.20/03/0038"/>
    <x v="0"/>
    <x v="5"/>
    <x v="9"/>
    <x v="200"/>
    <s v="ANFITRION(A) PT"/>
    <m/>
    <n v="1"/>
    <n v="4.3167000000000009"/>
    <n v="5.3167000000000009"/>
    <n v="6"/>
    <s v="DEBE GOZAR 1 DÍAS ANTES DEL 11/04/2026"/>
    <s v="DEBE GOZAR EN EL AÑO UN TOTAL DE 6 DÍAS ANTES DEL 31/12/2026"/>
    <n v="0"/>
    <n v="0"/>
    <n v="1"/>
    <n v="0"/>
    <n v="0"/>
    <n v="0"/>
    <n v="0"/>
    <n v="0"/>
    <n v="0"/>
    <n v="0"/>
    <n v="0"/>
    <n v="0"/>
    <n v="1"/>
    <n v="1"/>
    <n v="0.16666666666666666"/>
    <n v="1.6666666666666666E-3"/>
    <n v="1"/>
    <n v="1"/>
    <m/>
    <n v="5"/>
  </r>
  <r>
    <n v="1047873259"/>
    <x v="854"/>
    <x v="2"/>
    <s v="47873259"/>
    <d v="2023-03-01T00:00:00"/>
    <d v="2025-03-01T00:00:00"/>
    <d v="2026-03-01T00:00:00"/>
    <s v="ESTACIONAMIENTOS SEDE CENTRAL"/>
    <x v="0"/>
    <d v="2025-12-31T00:00:00"/>
    <s v="EMPLEADOS"/>
    <n v="2003030200"/>
    <x v="6"/>
    <x v="4"/>
    <x v="7"/>
    <x v="57"/>
    <s v="TECNICO ELECTRONICO"/>
    <m/>
    <n v="0"/>
    <n v="24"/>
    <n v="24"/>
    <n v="24"/>
    <s v="-"/>
    <s v="DEBE GOZAR EN EL AÑO UN TOTAL DE 24 DÍAS ANTES DEL 31/12/2026"/>
    <n v="0"/>
    <n v="1"/>
    <n v="7"/>
    <n v="0"/>
    <n v="0"/>
    <n v="8"/>
    <n v="8"/>
    <n v="0"/>
    <n v="6"/>
    <n v="0"/>
    <n v="0"/>
    <n v="0"/>
    <n v="30"/>
    <n v="30"/>
    <n v="1.25"/>
    <n v="1.2500000000000001E-2"/>
    <n v="8"/>
    <n v="24"/>
    <m/>
    <n v="0"/>
  </r>
  <r>
    <n v="1047933277"/>
    <x v="855"/>
    <x v="2"/>
    <s v="47933277"/>
    <d v="2022-09-01T00:00:00"/>
    <d v="2025-09-01T00:00:00"/>
    <d v="2026-09-01T00:00:00"/>
    <s v="ESTACIONAMIENTOS SEDE CENTRAL"/>
    <x v="0"/>
    <d v="2025-12-31T00:00:00"/>
    <s v="EMPLEADOS"/>
    <n v="2001030200"/>
    <x v="4"/>
    <x v="9"/>
    <x v="21"/>
    <x v="32"/>
    <s v="SUPERVISOR DE EXCELENCIA OPERATIVA"/>
    <m/>
    <n v="15"/>
    <n v="10"/>
    <n v="25"/>
    <n v="25"/>
    <s v="DEBE GOZAR 15 DÍAS ANTES DEL 31/08/2026"/>
    <s v="DEBE GOZAR EN EL AÑO UN TOTAL DE 25 DÍAS ANTES DEL 31/12/2026"/>
    <n v="0"/>
    <n v="10"/>
    <n v="0"/>
    <n v="0"/>
    <n v="5"/>
    <n v="0"/>
    <n v="0"/>
    <n v="0"/>
    <n v="5"/>
    <n v="0"/>
    <n v="0"/>
    <n v="10"/>
    <n v="30"/>
    <n v="30"/>
    <n v="1.2"/>
    <n v="1.2E-2"/>
    <n v="10"/>
    <n v="25"/>
    <m/>
    <n v="0"/>
  </r>
  <r>
    <n v="1047935305"/>
    <x v="856"/>
    <x v="0"/>
    <s v="47935305"/>
    <d v="2024-02-01T00:00:00"/>
    <d v="2025-02-01T00:00:00"/>
    <d v="2026-02-01T00:00:00"/>
    <s v="ESTACIONAMIENTOS LIMA"/>
    <x v="0"/>
    <d v="2025-12-31T00:00:00"/>
    <s v="EMPLEADOS"/>
    <s v="PCES.20/03/0051/0013"/>
    <x v="0"/>
    <x v="1"/>
    <x v="32"/>
    <x v="257"/>
    <s v="ANFITRION(A)"/>
    <m/>
    <n v="2"/>
    <n v="27.5"/>
    <n v="29.5"/>
    <n v="30"/>
    <s v="DEBE GOZAR 2 DÍAS ANTES DEL 31/01/2026"/>
    <s v="DEBE GOZAR EN EL AÑO UN TOTAL DE 30 DÍAS ANTES DEL 31/12/2026"/>
    <n v="2"/>
    <n v="0"/>
    <n v="15"/>
    <n v="0"/>
    <n v="15"/>
    <n v="0"/>
    <n v="0"/>
    <n v="0"/>
    <n v="0"/>
    <n v="0"/>
    <n v="0"/>
    <n v="0"/>
    <n v="32"/>
    <n v="32"/>
    <n v="1.0666666666666667"/>
    <n v="1.0666666666666666E-2"/>
    <n v="17"/>
    <n v="30"/>
    <m/>
    <n v="0"/>
  </r>
  <r>
    <n v="1047982476"/>
    <x v="857"/>
    <x v="0"/>
    <s v="47982476"/>
    <d v="2024-06-01T00:00:00"/>
    <d v="2025-06-01T00:00:00"/>
    <d v="2026-06-01T00:00:00"/>
    <s v="ESTACIONAMIENTOS LIMA"/>
    <x v="0"/>
    <d v="2025-12-31T00:00:00"/>
    <s v="EMPLEADOS"/>
    <s v="PCES.20/03/0012/0005"/>
    <x v="0"/>
    <x v="0"/>
    <x v="6"/>
    <x v="11"/>
    <s v="ANFITRION(A)"/>
    <m/>
    <n v="12"/>
    <n v="17.5"/>
    <n v="29.5"/>
    <n v="30"/>
    <s v="DEBE GOZAR 12 DÍAS ANTES DEL 31/05/2026"/>
    <s v="DEBE GOZAR EN EL AÑO UN TOTAL DE 30 DÍAS ANTES DEL 31/12/2026"/>
    <n v="0"/>
    <n v="7"/>
    <n v="15"/>
    <n v="0"/>
    <n v="0"/>
    <n v="0"/>
    <n v="0"/>
    <n v="0"/>
    <n v="0"/>
    <n v="0"/>
    <n v="0"/>
    <n v="0"/>
    <n v="22"/>
    <n v="22"/>
    <n v="0.73333333333333328"/>
    <n v="7.3333333333333332E-3"/>
    <n v="22"/>
    <n v="22"/>
    <m/>
    <n v="8"/>
  </r>
  <r>
    <n v="1047988548"/>
    <x v="858"/>
    <x v="1"/>
    <s v="47988548"/>
    <d v="2015-09-03T00:00:00"/>
    <d v="2025-09-03T00:00:00"/>
    <d v="2026-09-03T00:00:00"/>
    <s v="ESTACIONAMIENTOS CAJAMARCA"/>
    <x v="0"/>
    <d v="2025-12-31T00:00:00"/>
    <s v="EMPLEADOS"/>
    <s v="PCES.20/03/0042/0001"/>
    <x v="0"/>
    <x v="2"/>
    <x v="2"/>
    <x v="258"/>
    <s v="SUPERVISOR OPERATIVO"/>
    <m/>
    <n v="20"/>
    <n v="9.8333000000000084"/>
    <n v="29.833300000000008"/>
    <n v="30"/>
    <s v="DEBE GOZAR 20 DÍAS ANTES DEL 02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48015140"/>
    <x v="859"/>
    <x v="0"/>
    <s v="48015140"/>
    <d v="2023-05-04T00:00:00"/>
    <d v="2025-05-04T00:00:00"/>
    <d v="2026-05-04T00:00:00"/>
    <s v="ESTACIONAMIENTOS PIURA"/>
    <x v="0"/>
    <d v="2025-12-31T00:00:00"/>
    <s v="EMPLEADOS"/>
    <s v="PCES.20/03/0011/0003"/>
    <x v="0"/>
    <x v="0"/>
    <x v="3"/>
    <x v="3"/>
    <s v="ANFITRION(A) V"/>
    <m/>
    <n v="0"/>
    <n v="8.75"/>
    <n v="8.75"/>
    <n v="9"/>
    <s v="-"/>
    <s v="DEBE GOZAR EN EL AÑO UN TOTAL DE 9 DÍAS ANTES DEL 31/12/2026"/>
    <n v="0"/>
    <n v="18"/>
    <n v="12"/>
    <n v="0"/>
    <n v="0"/>
    <n v="0"/>
    <n v="0"/>
    <n v="0"/>
    <n v="0"/>
    <n v="0"/>
    <n v="0"/>
    <n v="0"/>
    <n v="30"/>
    <n v="30"/>
    <n v="3.3333333333333335"/>
    <n v="3.3333333333333333E-2"/>
    <n v="30"/>
    <n v="9"/>
    <m/>
    <n v="0"/>
  </r>
  <r>
    <n v="1048024850"/>
    <x v="860"/>
    <x v="1"/>
    <s v="48024850"/>
    <d v="2025-08-21T00:00:00"/>
    <d v="2025-08-21T00:00:00"/>
    <d v="2026-08-21T00:00:00"/>
    <s v="ESTACIONAMIENTOS PUCALLPA"/>
    <x v="34"/>
    <d v="2025-12-31T00:00:00"/>
    <s v="EMPLEADOS"/>
    <s v="PCES.20/03/0011/0004"/>
    <x v="0"/>
    <x v="3"/>
    <x v="4"/>
    <x v="5"/>
    <m/>
    <m/>
    <n v="0"/>
    <n v="10.833299999999999"/>
    <n v="10.833299999999999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48028259"/>
    <x v="861"/>
    <x v="0"/>
    <s v="48028259"/>
    <d v="2021-11-26T00:00:00"/>
    <d v="2025-11-26T00:00:00"/>
    <d v="2026-11-26T00:00:00"/>
    <s v="ESTACIONAMIENTOS LIMA"/>
    <x v="0"/>
    <d v="2025-12-31T00:00:00"/>
    <s v="EMPLEADOS"/>
    <s v="PCES.20/03/0031/0001"/>
    <x v="0"/>
    <x v="2"/>
    <x v="13"/>
    <x v="18"/>
    <s v="ANFITRION(A)"/>
    <m/>
    <n v="23"/>
    <n v="2.9167000000000058"/>
    <n v="25.916700000000006"/>
    <n v="26"/>
    <s v="DEBE GOZAR 23 DÍAS ANTES DEL 25/11/2026"/>
    <s v="DEBE GOZAR EN EL AÑO UN TOTAL DE 26 DÍAS ANTES DEL 31/12/2026"/>
    <n v="15"/>
    <n v="0"/>
    <n v="0"/>
    <n v="0"/>
    <n v="0"/>
    <n v="0"/>
    <n v="0"/>
    <n v="15"/>
    <n v="0"/>
    <n v="0"/>
    <n v="0"/>
    <n v="0"/>
    <n v="30"/>
    <n v="30"/>
    <n v="1.1538461538461537"/>
    <n v="1.1538461538461537E-2"/>
    <n v="15"/>
    <n v="26"/>
    <m/>
    <n v="0"/>
  </r>
  <r>
    <n v="1048047626"/>
    <x v="862"/>
    <x v="2"/>
    <s v="48047626"/>
    <d v="2024-05-20T00:00:00"/>
    <d v="2025-05-20T00:00:00"/>
    <d v="2026-05-20T00:00:00"/>
    <s v="ESTACIONAMIENTOS SEDE CENTRAL"/>
    <x v="0"/>
    <d v="2025-12-31T00:00:00"/>
    <s v="EMPLEADOS"/>
    <n v="2001020705"/>
    <x v="3"/>
    <x v="21"/>
    <x v="61"/>
    <x v="248"/>
    <s v="ASISTENTE DE RECLUTAMIENTO Y SELECCION"/>
    <m/>
    <n v="10"/>
    <n v="18.416699999999999"/>
    <n v="28.416699999999999"/>
    <n v="29"/>
    <s v="DEBE GOZAR 10 DÍAS ANTES DEL 19/05/2026"/>
    <s v="DEBE GOZAR EN EL AÑO UN TOTAL DE 29 DÍAS ANTES DEL 31/12/2026"/>
    <n v="0"/>
    <n v="2"/>
    <n v="0"/>
    <n v="10"/>
    <n v="0"/>
    <n v="7"/>
    <n v="0"/>
    <n v="7"/>
    <n v="0"/>
    <n v="0"/>
    <n v="0"/>
    <n v="4"/>
    <n v="30"/>
    <n v="30"/>
    <n v="1.0344827586206897"/>
    <n v="1.0344827586206896E-2"/>
    <n v="12"/>
    <n v="29"/>
    <m/>
    <n v="0"/>
  </r>
  <r>
    <n v="1048070163"/>
    <x v="863"/>
    <x v="0"/>
    <s v="48070163"/>
    <d v="2024-04-01T00:00:00"/>
    <d v="2025-04-01T00:00:00"/>
    <d v="2026-04-01T00:00:00"/>
    <s v="ESTACIONAMIENTOS PIURA"/>
    <x v="0"/>
    <d v="2025-12-31T00:00:00"/>
    <s v="EMPLEADOS"/>
    <s v="PCES.20/03/0011/0003"/>
    <x v="0"/>
    <x v="0"/>
    <x v="3"/>
    <x v="3"/>
    <s v="ANFITRION(A)"/>
    <m/>
    <n v="7"/>
    <n v="22.5"/>
    <n v="29.5"/>
    <n v="30"/>
    <s v="DEBE GOZAR 7 DÍAS ANTES DEL 31/03/2026"/>
    <s v="DEBE GOZAR EN EL AÑO UN TOTAL DE 30 DÍAS ANTES DEL 31/12/2026"/>
    <n v="13"/>
    <n v="10"/>
    <n v="0"/>
    <n v="0"/>
    <n v="0"/>
    <n v="0"/>
    <n v="0"/>
    <n v="0"/>
    <n v="0"/>
    <n v="0"/>
    <n v="0"/>
    <n v="0"/>
    <n v="23"/>
    <n v="23"/>
    <n v="0.76666666666666672"/>
    <n v="7.6666666666666671E-3"/>
    <n v="23"/>
    <n v="23"/>
    <m/>
    <n v="7"/>
  </r>
  <r>
    <n v="1048075362"/>
    <x v="864"/>
    <x v="0"/>
    <s v="48075362"/>
    <d v="2024-03-15T00:00:00"/>
    <d v="2025-03-15T00:00:00"/>
    <d v="2026-03-15T00:00:00"/>
    <s v="ESTACIONAMIENTOS PIURA"/>
    <x v="0"/>
    <d v="2025-12-31T00:00:00"/>
    <s v="EMPLEADOS"/>
    <s v="PCES.20/03/0051/0011"/>
    <x v="0"/>
    <x v="1"/>
    <x v="48"/>
    <x v="148"/>
    <s v="ANFITRION(A)"/>
    <m/>
    <n v="0"/>
    <n v="21.833300000000001"/>
    <n v="21.833300000000001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48090208"/>
    <x v="865"/>
    <x v="0"/>
    <s v="48090208"/>
    <d v="2024-10-11T00:00:00"/>
    <d v="2025-10-11T00:00:00"/>
    <d v="2026-10-11T00:00:00"/>
    <s v="ESTACIONAMIENTOS LIMA"/>
    <x v="0"/>
    <d v="2025-12-31T00:00:00"/>
    <s v="EMPLEADOS"/>
    <s v="PCES.20/02/0046"/>
    <x v="2"/>
    <x v="7"/>
    <x v="19"/>
    <x v="259"/>
    <s v="VALET"/>
    <m/>
    <n v="17"/>
    <n v="6.6666999999999987"/>
    <n v="23.666699999999999"/>
    <n v="24"/>
    <s v="DEBE GOZAR 17 DÍAS ANTES DEL 10/10/2026"/>
    <s v="DEBE GOZAR EN EL AÑO UN TOTAL DE 24 DÍAS ANTES DEL 31/12/2026"/>
    <n v="17"/>
    <n v="0"/>
    <n v="0"/>
    <n v="0"/>
    <n v="0"/>
    <n v="0"/>
    <n v="0"/>
    <n v="0"/>
    <n v="0"/>
    <n v="0"/>
    <n v="0"/>
    <n v="0"/>
    <n v="17"/>
    <n v="17"/>
    <n v="0.70833333333333337"/>
    <n v="7.0833333333333338E-3"/>
    <n v="17"/>
    <n v="17"/>
    <m/>
    <n v="7"/>
  </r>
  <r>
    <n v="1048100171"/>
    <x v="866"/>
    <x v="0"/>
    <s v="48100171"/>
    <d v="2023-04-06T00:00:00"/>
    <d v="2025-04-06T00:00:00"/>
    <d v="2026-04-06T00:00:00"/>
    <s v="ESTACIONAMIENTOS LIMA"/>
    <x v="0"/>
    <d v="2025-12-31T00:00:00"/>
    <s v="EMPLEADOS"/>
    <s v="PCES.20/03/0002/0001"/>
    <x v="0"/>
    <x v="2"/>
    <x v="20"/>
    <x v="30"/>
    <s v="VALET R"/>
    <m/>
    <n v="7"/>
    <n v="22.083299999999994"/>
    <n v="29.083299999999994"/>
    <n v="30"/>
    <s v="DEBE GOZAR 7 DÍAS ANTES DEL 05/04/2026"/>
    <s v="DEBE GOZAR EN EL AÑO UN TOTAL DE 30 DÍAS ANTES DEL 31/12/2026"/>
    <n v="7"/>
    <n v="0"/>
    <n v="0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</r>
  <r>
    <n v="1048100942"/>
    <x v="867"/>
    <x v="0"/>
    <s v="48100942"/>
    <d v="2025-12-04T00:00:00"/>
    <d v="2025-12-04T00:00:00"/>
    <d v="2026-12-04T00:00:00"/>
    <s v="ESTACIONAMIENTOS LIMA"/>
    <x v="0"/>
    <d v="2025-12-31T00:00:00"/>
    <s v="EMPLEADOS"/>
    <s v="PCES.20/01/0002"/>
    <x v="2"/>
    <x v="7"/>
    <x v="19"/>
    <x v="65"/>
    <s v="ANFITRION(A)"/>
    <m/>
    <n v="0"/>
    <n v="2.25"/>
    <n v="2.25"/>
    <n v="3"/>
    <s v="-"/>
    <s v="DEBE GOZAR EN EL AÑO UN TOTAL DE 3 DÍAS ANTES DEL 31/12/2026"/>
    <n v="0"/>
    <n v="0"/>
    <n v="0"/>
    <n v="15"/>
    <n v="0"/>
    <n v="0"/>
    <n v="0"/>
    <n v="0"/>
    <n v="0"/>
    <n v="0"/>
    <n v="0"/>
    <n v="0"/>
    <n v="15"/>
    <n v="15"/>
    <n v="5"/>
    <n v="0.05"/>
    <n v="15"/>
    <n v="3"/>
    <m/>
    <n v="0"/>
  </r>
  <r>
    <n v="1048119447"/>
    <x v="868"/>
    <x v="1"/>
    <s v="48119447"/>
    <d v="2016-03-30T00:00:00"/>
    <d v="2025-03-30T00:00:00"/>
    <d v="2026-03-30T00:00:00"/>
    <s v="ESTACIONAMIENTOS LIMA"/>
    <x v="0"/>
    <d v="2025-12-31T00:00:00"/>
    <s v="EMPLEADOS"/>
    <s v="PCES.20/03/0004/0002"/>
    <x v="0"/>
    <x v="5"/>
    <x v="25"/>
    <x v="260"/>
    <s v="SUPERVISOR OPERATIVO"/>
    <m/>
    <n v="1"/>
    <n v="22.583300000000008"/>
    <n v="23.583300000000008"/>
    <n v="24"/>
    <s v="DEBE GOZAR 1 DÍAS ANTES DEL 29/03/2026"/>
    <s v="DEBE GOZAR EN EL AÑO UN TOTAL DE 24 DÍAS ANTES DEL 31/12/2026"/>
    <n v="0"/>
    <n v="0"/>
    <n v="10"/>
    <n v="0"/>
    <n v="20"/>
    <n v="0"/>
    <n v="0"/>
    <n v="0"/>
    <n v="0"/>
    <n v="0"/>
    <n v="0"/>
    <n v="0"/>
    <n v="30"/>
    <n v="30"/>
    <n v="1.25"/>
    <n v="1.2500000000000001E-2"/>
    <n v="10"/>
    <n v="24"/>
    <m/>
    <n v="0"/>
  </r>
  <r>
    <n v="1048148333"/>
    <x v="869"/>
    <x v="0"/>
    <s v="48148333"/>
    <d v="2023-07-01T00:00:00"/>
    <d v="2025-07-01T00:00:00"/>
    <d v="2026-07-01T00:00:00"/>
    <s v="ESTACIONAMIENTOS LIMA"/>
    <x v="0"/>
    <d v="2025-12-31T00:00:00"/>
    <s v="EMPLEADOS"/>
    <s v="PCES.20/03/0053/0002"/>
    <x v="0"/>
    <x v="2"/>
    <x v="50"/>
    <x v="161"/>
    <s v="ANFITRION(A)"/>
    <m/>
    <n v="15"/>
    <n v="15"/>
    <n v="30"/>
    <n v="30"/>
    <s v="DEBE GOZAR 15 DÍAS ANTES DEL 30/06/2026"/>
    <s v="DEBE GOZAR EN EL AÑO UN TOTAL DE 30 DÍAS ANTES DEL 31/12/2026"/>
    <n v="0"/>
    <n v="0"/>
    <n v="16"/>
    <n v="0"/>
    <n v="0"/>
    <n v="0"/>
    <n v="0"/>
    <n v="0"/>
    <n v="0"/>
    <n v="0"/>
    <n v="15"/>
    <n v="0"/>
    <n v="31"/>
    <n v="31"/>
    <n v="1.0333333333333334"/>
    <n v="1.0333333333333335E-2"/>
    <n v="16"/>
    <n v="30"/>
    <m/>
    <n v="0"/>
  </r>
  <r>
    <n v="1048172004"/>
    <x v="870"/>
    <x v="0"/>
    <s v="48172004"/>
    <d v="2023-07-01T00:00:00"/>
    <d v="2025-07-01T00:00:00"/>
    <d v="2026-07-01T00:00:00"/>
    <s v="ESTACIONAMIENTOS LIMA"/>
    <x v="0"/>
    <d v="2025-12-31T00:00:00"/>
    <s v="EMPLEADOS"/>
    <s v="PCES.20/03/0052/0048"/>
    <x v="0"/>
    <x v="1"/>
    <x v="5"/>
    <x v="58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15"/>
    <n v="0"/>
    <n v="0"/>
    <n v="0"/>
    <n v="0"/>
    <n v="0"/>
    <n v="0"/>
    <n v="0"/>
    <n v="15"/>
    <n v="15"/>
    <n v="0.5"/>
    <n v="5.0000000000000001E-3"/>
    <n v="0"/>
    <n v="15"/>
    <m/>
    <n v="15"/>
  </r>
  <r>
    <n v="1048201536"/>
    <x v="871"/>
    <x v="0"/>
    <s v="48201536"/>
    <d v="2018-01-11T00:00:00"/>
    <d v="2025-01-11T00:00:00"/>
    <d v="2026-01-11T00:00:00"/>
    <s v="ESTACIONAMIENTOS LIMA"/>
    <x v="0"/>
    <d v="2025-12-31T00:00:00"/>
    <s v="EMPLEADOS"/>
    <s v="PCES.20/03/0024"/>
    <x v="0"/>
    <x v="6"/>
    <x v="10"/>
    <x v="13"/>
    <s v="ANFITRION(A)"/>
    <m/>
    <n v="0"/>
    <n v="28.166699999999992"/>
    <n v="28.166699999999992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48228959"/>
    <x v="872"/>
    <x v="0"/>
    <s v="48228959"/>
    <d v="2025-10-01T00:00:00"/>
    <d v="2025-10-01T00:00:00"/>
    <d v="2026-10-01T00:00:00"/>
    <s v="ESTACIONAMIENTOS LIMA"/>
    <x v="1"/>
    <d v="2025-12-31T00:00:00"/>
    <s v="EMPLEADOS"/>
    <s v="PCES.20/03/0061/0001"/>
    <x v="0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48247292"/>
    <x v="873"/>
    <x v="0"/>
    <s v="48247292"/>
    <d v="2024-02-19T00:00:00"/>
    <d v="2025-02-19T00:00:00"/>
    <d v="2026-02-19T00:00:00"/>
    <s v="ESTACIONAMIENTOS LIMA"/>
    <x v="0"/>
    <d v="2025-12-31T00:00:00"/>
    <s v="EMPLEADOS"/>
    <s v="PCES.20/03/0002/0001"/>
    <x v="0"/>
    <x v="2"/>
    <x v="20"/>
    <x v="30"/>
    <s v="ANFITRION(A)"/>
    <m/>
    <n v="4"/>
    <n v="26"/>
    <n v="30"/>
    <n v="30"/>
    <s v="DEBE GOZAR 4 DÍAS ANTES DEL 18/02/2026"/>
    <s v="DEBE GOZAR EN EL AÑO UN TOTAL DE 30 DÍAS ANTES DEL 31/12/2026"/>
    <n v="0"/>
    <n v="0"/>
    <n v="0"/>
    <n v="0"/>
    <n v="0"/>
    <n v="1"/>
    <n v="26"/>
    <n v="0"/>
    <n v="0"/>
    <n v="0"/>
    <n v="0"/>
    <n v="0"/>
    <n v="27"/>
    <n v="27"/>
    <n v="0.9"/>
    <n v="9.0000000000000011E-3"/>
    <n v="0"/>
    <n v="27"/>
    <m/>
    <n v="3"/>
  </r>
  <r>
    <n v="1048252645"/>
    <x v="874"/>
    <x v="1"/>
    <s v="48252645"/>
    <d v="2023-07-01T00:00:00"/>
    <d v="2025-07-01T00:00:00"/>
    <d v="2026-07-01T00:00:00"/>
    <s v="ESTACIONAMIENTOS CHICLAYO"/>
    <x v="0"/>
    <d v="2025-12-31T00:00:00"/>
    <s v="EMPLEADOS"/>
    <s v="PCES.20/03/0051/0003"/>
    <x v="0"/>
    <x v="1"/>
    <x v="40"/>
    <x v="112"/>
    <s v="SUPERVISOR OPERATIVO"/>
    <m/>
    <n v="15"/>
    <n v="15"/>
    <n v="30"/>
    <n v="30"/>
    <s v="DEBE GOZAR 15 DÍAS ANTES DEL 30/06/2026"/>
    <s v="DEBE GOZAR EN EL AÑO UN TOTAL DE 30 DÍAS ANTES DEL 31/12/2026"/>
    <n v="0"/>
    <n v="3"/>
    <n v="12"/>
    <n v="0"/>
    <n v="0"/>
    <n v="0"/>
    <n v="0"/>
    <n v="0"/>
    <n v="15"/>
    <n v="0"/>
    <n v="0"/>
    <n v="0"/>
    <n v="30"/>
    <n v="30"/>
    <n v="1"/>
    <n v="0.01"/>
    <n v="15"/>
    <n v="30"/>
    <m/>
    <n v="0"/>
  </r>
  <r>
    <n v="1077570233"/>
    <x v="875"/>
    <x v="2"/>
    <s v="77570233"/>
    <d v="2025-03-17T00:00:00"/>
    <d v="2025-03-17T00:00:00"/>
    <d v="2026-03-17T00:00:00"/>
    <s v="ESTACIONAMIENTOS SEDE CENTRAL"/>
    <x v="7"/>
    <d v="2025-12-31T00:00:00"/>
    <s v="EMPLEADOS"/>
    <n v="2001030300"/>
    <x v="1"/>
    <x v="19"/>
    <x v="57"/>
    <x v="195"/>
    <s v="ASISTENTE DE PROYECTOS"/>
    <m/>
    <n v="0"/>
    <n v="23.666699999999999"/>
    <n v="23.666699999999999"/>
    <n v="24"/>
    <s v="-"/>
    <s v="DEBE GOZAR EN EL AÑO UN TOTAL DE 24 DÍAS ANTES DEL 31/12/2026"/>
    <n v="0"/>
    <n v="14"/>
    <n v="5"/>
    <n v="0"/>
    <n v="5"/>
    <n v="0"/>
    <n v="0"/>
    <n v="0"/>
    <n v="0"/>
    <n v="0"/>
    <n v="0"/>
    <n v="0"/>
    <n v="24"/>
    <n v="24"/>
    <n v="1"/>
    <n v="0.01"/>
    <n v="19"/>
    <n v="24"/>
    <m/>
    <n v="0"/>
  </r>
  <r>
    <n v="1048283472"/>
    <x v="876"/>
    <x v="0"/>
    <s v="48283472"/>
    <d v="2023-07-01T00:00:00"/>
    <d v="2025-07-01T00:00:00"/>
    <d v="2026-07-01T00:00:00"/>
    <s v="ESTACIONAMIENTOS LIMA"/>
    <x v="1"/>
    <d v="2025-12-31T00:00:00"/>
    <s v="EMPLEADOS"/>
    <s v="PCES.20/03/0052/0004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8283886"/>
    <x v="877"/>
    <x v="0"/>
    <s v="48283886"/>
    <d v="2025-11-25T00:00:00"/>
    <d v="2025-11-25T00:00:00"/>
    <d v="2026-11-25T00:00:00"/>
    <s v="ESTACIONAMIENTOS LIMA"/>
    <x v="0"/>
    <d v="2025-12-31T00:00:00"/>
    <s v="EMPLEADOS"/>
    <s v="PCES.20/03/0049"/>
    <x v="0"/>
    <x v="0"/>
    <x v="0"/>
    <x v="98"/>
    <s v="ANFITRION(A)"/>
    <m/>
    <n v="0"/>
    <n v="3"/>
    <n v="3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48299175"/>
    <x v="878"/>
    <x v="2"/>
    <s v="48299175"/>
    <d v="2020-01-03T00:00:00"/>
    <d v="2026-01-03T00:00:00"/>
    <d v="2027-01-03T00:00:00"/>
    <s v="ESTACIONAMIENTOS SEDE CENTRAL"/>
    <x v="0"/>
    <d v="2025-12-31T00:00:00"/>
    <s v="EMPLEADOS"/>
    <n v="2001020200"/>
    <x v="3"/>
    <x v="18"/>
    <x v="56"/>
    <x v="193"/>
    <s v="ANALISTA DE CONTROL DE GESTION"/>
    <m/>
    <n v="30"/>
    <n v="0"/>
    <n v="30"/>
    <n v="30"/>
    <s v="DEBE GOZAR 30 DÍAS ANTES DEL 02/01/2027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8300762"/>
    <x v="879"/>
    <x v="1"/>
    <s v="48300762"/>
    <d v="2025-10-30T00:00:00"/>
    <d v="2025-10-30T00:00:00"/>
    <d v="2026-10-30T00:00:00"/>
    <s v="ESTACIONAMIENTOS SAN MARTIN"/>
    <x v="0"/>
    <d v="2025-12-31T00:00:00"/>
    <s v="EMPLEADOS"/>
    <s v="PCES.20/03/0051/0019"/>
    <x v="0"/>
    <x v="1"/>
    <x v="32"/>
    <x v="186"/>
    <s v="SUPERVISOR OPERATIVO"/>
    <m/>
    <n v="0"/>
    <n v="5.0833000000000004"/>
    <n v="5.0833000000000004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</r>
  <r>
    <n v="1048300965"/>
    <x v="880"/>
    <x v="0"/>
    <s v="48300965"/>
    <d v="2025-11-06T00:00:00"/>
    <d v="2025-11-06T00:00:00"/>
    <d v="2026-11-06T00:00:00"/>
    <s v="ESTACIONAMIENTOS LIMA"/>
    <x v="9"/>
    <d v="2025-12-31T00:00:00"/>
    <s v="EMPLEADOS"/>
    <s v="PCES.20/03/0061/0002"/>
    <x v="0"/>
    <x v="3"/>
    <x v="4"/>
    <x v="5"/>
    <m/>
    <m/>
    <n v="0"/>
    <n v="4.5833000000000004"/>
    <n v="4.5833000000000004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</r>
  <r>
    <n v="1048310360"/>
    <x v="881"/>
    <x v="1"/>
    <s v="48310360"/>
    <d v="2025-09-17T00:00:00"/>
    <d v="2025-09-17T00:00:00"/>
    <d v="2026-09-17T00:00:00"/>
    <s v="ESTACIONAMIENTOS LIMA"/>
    <x v="44"/>
    <d v="2025-12-31T00:00:00"/>
    <s v="EMPLEADOS"/>
    <s v="PCES.20/03/0053/0005"/>
    <x v="0"/>
    <x v="3"/>
    <x v="4"/>
    <x v="5"/>
    <m/>
    <m/>
    <n v="0"/>
    <n v="8.6667000000000005"/>
    <n v="8.6667000000000005"/>
    <n v="9"/>
    <s v="-"/>
    <s v="DEBE GOZAR EN EL AÑO UN TOTAL DE 9 DÍAS ANTES DEL 31/12/2026"/>
    <n v="0"/>
    <n v="0"/>
    <n v="9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48319286"/>
    <x v="882"/>
    <x v="0"/>
    <s v="48319286"/>
    <d v="2017-05-04T00:00:00"/>
    <d v="2025-05-04T00:00:00"/>
    <d v="2026-05-04T00:00:00"/>
    <s v="ESTACIONAMIENTOS LIMA"/>
    <x v="0"/>
    <d v="2025-12-31T00:00:00"/>
    <s v="EMPLEADOS"/>
    <s v="PCES.20/03/0001/0002"/>
    <x v="0"/>
    <x v="2"/>
    <x v="12"/>
    <x v="73"/>
    <s v="ANFITRION(A)"/>
    <m/>
    <n v="0"/>
    <n v="28.75"/>
    <n v="28.75"/>
    <n v="29"/>
    <s v="-"/>
    <s v="DEBE GOZAR EN EL AÑO UN TOTAL DE 29 DÍAS ANTES DEL 31/12/2026"/>
    <n v="0"/>
    <n v="0"/>
    <n v="0"/>
    <n v="14"/>
    <n v="1"/>
    <n v="0"/>
    <n v="0"/>
    <n v="0"/>
    <n v="0"/>
    <n v="0"/>
    <n v="0"/>
    <n v="0"/>
    <n v="15"/>
    <n v="15"/>
    <n v="0.51724137931034486"/>
    <n v="5.1724137931034482E-3"/>
    <n v="14"/>
    <n v="15"/>
    <m/>
    <n v="14"/>
  </r>
  <r>
    <n v="1048319913"/>
    <x v="883"/>
    <x v="0"/>
    <s v="48319913"/>
    <d v="2025-04-09T00:00:00"/>
    <d v="2025-04-09T00:00:00"/>
    <d v="2026-04-09T00:00:00"/>
    <s v="ESTACIONAMIENTOS LIMA"/>
    <x v="0"/>
    <d v="2025-12-31T00:00:00"/>
    <s v="EMPLEADOS"/>
    <s v="PCES.20/03/0056/0002"/>
    <x v="0"/>
    <x v="1"/>
    <x v="27"/>
    <x v="261"/>
    <s v="ANFITRION(A)"/>
    <m/>
    <n v="0"/>
    <n v="21.833300000000001"/>
    <n v="21.833300000000001"/>
    <n v="22"/>
    <s v="-"/>
    <s v="DEBE GOZAR EN EL AÑO UN TOTAL DE 22 DÍAS ANTES DEL 31/12/2026"/>
    <n v="0"/>
    <n v="15"/>
    <n v="0"/>
    <n v="0"/>
    <n v="0"/>
    <n v="0"/>
    <n v="0"/>
    <n v="0"/>
    <n v="0"/>
    <n v="0"/>
    <n v="0"/>
    <n v="0"/>
    <n v="15"/>
    <n v="15"/>
    <n v="0.68181818181818177"/>
    <n v="6.8181818181818179E-3"/>
    <n v="15"/>
    <n v="15"/>
    <m/>
    <n v="7"/>
  </r>
  <r>
    <n v="1048320746"/>
    <x v="884"/>
    <x v="0"/>
    <s v="48320746"/>
    <d v="2024-11-25T00:00:00"/>
    <d v="2025-11-25T00:00:00"/>
    <d v="2026-11-25T00:00:00"/>
    <s v="ESTACIONAMIENTOS LIMA"/>
    <x v="0"/>
    <d v="2025-12-31T00:00:00"/>
    <s v="EMPLEADOS"/>
    <s v="PCES.20/03/0052/0011"/>
    <x v="0"/>
    <x v="1"/>
    <x v="16"/>
    <x v="262"/>
    <s v="ANFITRION(A)"/>
    <m/>
    <n v="27"/>
    <n v="3"/>
    <n v="30"/>
    <n v="30"/>
    <s v="DEBE GOZAR 27 DÍAS ANTES DEL 24/11/2026"/>
    <s v="DEBE GOZAR EN EL AÑO UN TOTAL DE 30 DÍAS ANTES DEL 31/12/2026"/>
    <n v="0"/>
    <n v="0"/>
    <n v="0"/>
    <n v="0"/>
    <n v="0"/>
    <n v="0"/>
    <n v="0"/>
    <n v="29"/>
    <n v="1"/>
    <n v="0"/>
    <n v="0"/>
    <n v="0"/>
    <n v="30"/>
    <n v="30"/>
    <n v="1"/>
    <n v="0.01"/>
    <n v="0"/>
    <n v="30"/>
    <m/>
    <n v="0"/>
  </r>
  <r>
    <n v="1048325080"/>
    <x v="885"/>
    <x v="0"/>
    <s v="48325080"/>
    <d v="2022-12-16T00:00:00"/>
    <d v="2025-12-16T00:00:00"/>
    <d v="2026-12-16T00:00:00"/>
    <s v="ESTACIONAMIENTOS PIURA"/>
    <x v="0"/>
    <d v="2025-12-31T00:00:00"/>
    <s v="EMPLEADOS"/>
    <s v="PCES.20/03/0046/0008"/>
    <x v="0"/>
    <x v="1"/>
    <x v="42"/>
    <x v="234"/>
    <s v="ANFITRION(A)"/>
    <m/>
    <n v="28"/>
    <n v="1.25"/>
    <n v="29.25"/>
    <n v="30"/>
    <s v="DEBE GOZAR 28 DÍAS ANTES DEL 15/12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</r>
  <r>
    <n v="1048327379"/>
    <x v="886"/>
    <x v="0"/>
    <s v="48327379"/>
    <d v="2025-05-16T00:00:00"/>
    <d v="2025-05-16T00:00:00"/>
    <d v="2026-05-16T00:00:00"/>
    <s v="ESTACIONAMIENTOS LIMA"/>
    <x v="59"/>
    <d v="2025-12-31T00:00:00"/>
    <s v="PART TIME"/>
    <s v="PCES.20/03/0061/0005"/>
    <x v="0"/>
    <x v="5"/>
    <x v="55"/>
    <x v="256"/>
    <s v="ANFITRION(A) PT"/>
    <m/>
    <n v="0"/>
    <n v="3.75"/>
    <n v="3.75"/>
    <n v="4"/>
    <s v="-"/>
    <s v="DEBE GOZAR EN EL AÑO UN TOTAL DE 4 DÍAS ANTES DEL 31/12/2026"/>
    <n v="0"/>
    <n v="0"/>
    <n v="0"/>
    <n v="0"/>
    <n v="4"/>
    <n v="0"/>
    <n v="0"/>
    <n v="0"/>
    <n v="0"/>
    <n v="0"/>
    <n v="0"/>
    <n v="0"/>
    <n v="4"/>
    <n v="4"/>
    <n v="1"/>
    <n v="0.01"/>
    <n v="0"/>
    <n v="4"/>
    <m/>
    <n v="0"/>
  </r>
  <r>
    <n v="1048327469"/>
    <x v="887"/>
    <x v="0"/>
    <s v="48327469"/>
    <d v="2022-05-19T00:00:00"/>
    <d v="2025-05-19T00:00:00"/>
    <d v="2026-05-19T00:00:00"/>
    <s v="ESTACIONAMIENTOS LIMA"/>
    <x v="6"/>
    <d v="2025-12-31T00:00:00"/>
    <s v="EMPLEADOS"/>
    <s v="PCES.20/03/0023"/>
    <x v="0"/>
    <x v="3"/>
    <x v="4"/>
    <x v="5"/>
    <m/>
    <m/>
    <n v="11"/>
    <n v="18.5"/>
    <n v="29.5"/>
    <n v="30"/>
    <s v="DEBE GOZAR 11 DÍAS ANTES DEL 18/05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8335786"/>
    <x v="888"/>
    <x v="0"/>
    <s v="48335786"/>
    <d v="2025-03-19T00:00:00"/>
    <d v="2025-03-19T00:00:00"/>
    <d v="2026-03-19T00:00:00"/>
    <s v="ESTACIONAMIENTOS LIMA"/>
    <x v="9"/>
    <d v="2025-12-31T00:00:00"/>
    <s v="EMPLEADOS"/>
    <s v="PCES.20/02/0016"/>
    <x v="0"/>
    <x v="3"/>
    <x v="4"/>
    <x v="5"/>
    <m/>
    <m/>
    <n v="0"/>
    <n v="23.5"/>
    <n v="23.5"/>
    <n v="24"/>
    <s v="-"/>
    <s v="DEBE GOZAR EN EL AÑO UN TOTAL DE 24 DÍAS ANTES DEL 31/12/2026"/>
    <n v="0"/>
    <n v="0"/>
    <n v="0"/>
    <n v="24"/>
    <n v="0"/>
    <n v="0"/>
    <n v="0"/>
    <n v="0"/>
    <n v="0"/>
    <n v="0"/>
    <n v="0"/>
    <n v="0"/>
    <n v="24"/>
    <n v="24"/>
    <n v="1"/>
    <n v="0.01"/>
    <n v="24"/>
    <n v="24"/>
    <m/>
    <n v="0"/>
  </r>
  <r>
    <n v="1048381345"/>
    <x v="889"/>
    <x v="0"/>
    <s v="48381345"/>
    <d v="2024-04-04T00:00:00"/>
    <d v="2025-04-04T00:00:00"/>
    <d v="2026-04-04T00:00:00"/>
    <s v="ESTACIONAMIENTOS LIMA"/>
    <x v="0"/>
    <d v="2025-12-31T00:00:00"/>
    <s v="EMPLEADOS"/>
    <s v="PCES.20/03/0051/0006"/>
    <x v="0"/>
    <x v="1"/>
    <x v="32"/>
    <x v="149"/>
    <s v="ANFITRION(A)"/>
    <m/>
    <n v="0"/>
    <n v="19.25"/>
    <n v="19.25"/>
    <n v="20"/>
    <s v="-"/>
    <s v="DEBE GOZAR EN EL AÑO UN TOTAL DE 20 DÍAS ANTES DEL 31/12/2026"/>
    <n v="0"/>
    <n v="0"/>
    <n v="0"/>
    <n v="19"/>
    <n v="0"/>
    <n v="0"/>
    <n v="0"/>
    <n v="0"/>
    <n v="0"/>
    <n v="0"/>
    <n v="0"/>
    <n v="0"/>
    <n v="19"/>
    <n v="19"/>
    <n v="0.95"/>
    <n v="9.4999999999999998E-3"/>
    <n v="19"/>
    <n v="19"/>
    <m/>
    <n v="1"/>
  </r>
  <r>
    <n v="1048384359"/>
    <x v="890"/>
    <x v="2"/>
    <s v="48384359"/>
    <d v="2023-08-01T00:00:00"/>
    <d v="2025-08-01T00:00:00"/>
    <d v="2026-08-01T00:00:00"/>
    <s v="ESTACIONAMIENTOS SEDE CENTRAL"/>
    <x v="0"/>
    <d v="2025-12-31T00:00:00"/>
    <s v="EMPLEADOS"/>
    <n v="2003030200"/>
    <x v="6"/>
    <x v="4"/>
    <x v="7"/>
    <x v="57"/>
    <s v="COORDINADOR DE TECNOLOGIA"/>
    <m/>
    <n v="9"/>
    <n v="12.5"/>
    <n v="21.5"/>
    <n v="22"/>
    <s v="DEBE GOZAR 9 DÍAS ANTES DEL 31/07/2026"/>
    <s v="DEBE GOZAR EN EL AÑO UN TOTAL DE 22 DÍAS ANTES DEL 31/12/2026"/>
    <n v="0"/>
    <n v="0"/>
    <n v="0"/>
    <n v="7"/>
    <n v="7"/>
    <n v="0"/>
    <n v="2"/>
    <n v="6"/>
    <n v="0"/>
    <n v="0"/>
    <n v="1"/>
    <n v="7"/>
    <n v="30"/>
    <n v="30"/>
    <n v="1.3636363636363635"/>
    <n v="1.3636363636363636E-2"/>
    <n v="7"/>
    <n v="22"/>
    <m/>
    <n v="0"/>
  </r>
  <r>
    <n v="1048393635"/>
    <x v="891"/>
    <x v="0"/>
    <s v="48393635"/>
    <d v="2022-07-01T00:00:00"/>
    <d v="2025-07-01T00:00:00"/>
    <d v="2026-07-01T00:00:00"/>
    <s v="ESTACIONAMIENTOS LIMA"/>
    <x v="0"/>
    <d v="2025-12-31T00:00:00"/>
    <s v="PART TIME"/>
    <s v="PCES.20/03/0031/0001"/>
    <x v="0"/>
    <x v="2"/>
    <x v="13"/>
    <x v="18"/>
    <s v="ANFITRION(A) PT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48396981"/>
    <x v="892"/>
    <x v="0"/>
    <s v="48396981"/>
    <d v="2019-12-01T00:00:00"/>
    <d v="2025-12-01T00:00:00"/>
    <d v="2026-12-01T00:00:00"/>
    <s v="ESTACIONAMIENTOS LIMA"/>
    <x v="0"/>
    <d v="2025-12-31T00:00:00"/>
    <s v="EMPLEADOS"/>
    <s v="PCES.20/03/0013/0013"/>
    <x v="0"/>
    <x v="0"/>
    <x v="30"/>
    <x v="235"/>
    <s v="ANFITRION(A)"/>
    <m/>
    <n v="15"/>
    <n v="2.5"/>
    <n v="17.5"/>
    <n v="18"/>
    <s v="DEBE GOZAR 15 DÍAS ANTES DEL 30/11/2026"/>
    <s v="DEBE GOZAR EN EL AÑO UN TOTAL DE 18 DÍAS ANTES DEL 31/12/2026"/>
    <n v="15"/>
    <n v="0"/>
    <n v="0"/>
    <n v="7"/>
    <n v="0"/>
    <n v="0"/>
    <n v="0"/>
    <n v="0"/>
    <n v="0"/>
    <n v="0"/>
    <n v="0"/>
    <n v="0"/>
    <n v="22"/>
    <n v="22"/>
    <n v="1.2222222222222223"/>
    <n v="1.2222222222222223E-2"/>
    <n v="22"/>
    <n v="18"/>
    <m/>
    <n v="0"/>
  </r>
  <r>
    <n v="1048421066"/>
    <x v="893"/>
    <x v="0"/>
    <s v="48421066"/>
    <d v="2025-06-12T00:00:00"/>
    <d v="2025-06-12T00:00:00"/>
    <d v="2026-06-12T00:00:00"/>
    <s v="ESTACIONAMIENTOS LIMA"/>
    <x v="0"/>
    <d v="2025-12-31T00:00:00"/>
    <s v="EMPLEADOS"/>
    <s v="PCES.20/03/0013/0006"/>
    <x v="0"/>
    <x v="0"/>
    <x v="6"/>
    <x v="108"/>
    <s v="ANFITRION(A)"/>
    <m/>
    <n v="0"/>
    <n v="16.583300000000001"/>
    <n v="16.583300000000001"/>
    <n v="17"/>
    <s v="-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</r>
  <r>
    <n v="1048455440"/>
    <x v="894"/>
    <x v="0"/>
    <s v="48455440"/>
    <d v="2024-05-14T00:00:00"/>
    <d v="2025-05-14T00:00:00"/>
    <d v="2026-05-14T00:00:00"/>
    <s v="ESTACIONAMIENTOS LIMA"/>
    <x v="30"/>
    <d v="2025-12-31T00:00:00"/>
    <s v="EMPLEADOS"/>
    <s v="PCES.20/03/0012/0003"/>
    <x v="0"/>
    <x v="3"/>
    <x v="4"/>
    <x v="5"/>
    <m/>
    <m/>
    <n v="11"/>
    <n v="8.9166999999999987"/>
    <n v="19.916699999999999"/>
    <n v="20"/>
    <s v="DEBE GOZAR 11 DÍAS ANTES DEL 13/05/2026"/>
    <s v="DEBE GOZAR EN EL AÑO UN TOTAL DE 20 DÍAS ANTES DEL 31/12/2026"/>
    <n v="4"/>
    <n v="16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48461494"/>
    <x v="895"/>
    <x v="1"/>
    <s v="48461494"/>
    <d v="2022-03-01T00:00:00"/>
    <d v="2025-03-01T00:00:00"/>
    <d v="2026-03-01T00:00:00"/>
    <s v="ESTACIONAMIENTOS LIMA"/>
    <x v="0"/>
    <d v="2025-12-31T00:00:00"/>
    <s v="EMPLEADOS"/>
    <s v="PCES.20/03/0044"/>
    <x v="0"/>
    <x v="5"/>
    <x v="28"/>
    <x v="50"/>
    <s v="SUPERVISOR OPERATIVO V"/>
    <m/>
    <n v="3"/>
    <n v="25"/>
    <n v="28"/>
    <n v="28"/>
    <s v="DEBE GOZAR 3 DÍAS ANTES DEL 28/02/2026"/>
    <s v="DEBE GOZAR EN EL AÑO UN TOTAL DE 28 DÍAS ANTES DEL 31/12/2026"/>
    <n v="15"/>
    <n v="0"/>
    <n v="0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48472410"/>
    <x v="896"/>
    <x v="2"/>
    <s v="48472410"/>
    <d v="2025-06-05T00:00:00"/>
    <d v="2025-06-05T00:00:00"/>
    <d v="2026-06-05T00:00:00"/>
    <s v="ESTACIONAMIENTOS SEDE CENTRAL"/>
    <x v="0"/>
    <d v="2025-12-31T00:00:00"/>
    <s v="EMPLEADOS"/>
    <n v="2001020400"/>
    <x v="3"/>
    <x v="16"/>
    <x v="37"/>
    <x v="97"/>
    <s v="GESTOR DE RECAUDO"/>
    <m/>
    <n v="0"/>
    <n v="17.166699999999999"/>
    <n v="17.166699999999999"/>
    <n v="18"/>
    <s v="-"/>
    <s v="DEBE GOZAR EN EL AÑO UN TOTAL DE 18 DÍAS ANTES DEL 31/12/2026"/>
    <n v="0"/>
    <n v="1"/>
    <n v="1"/>
    <n v="2"/>
    <n v="1"/>
    <n v="0"/>
    <n v="9"/>
    <n v="0"/>
    <n v="0"/>
    <n v="7"/>
    <n v="0"/>
    <n v="0"/>
    <n v="21"/>
    <n v="21"/>
    <n v="1.1666666666666667"/>
    <n v="1.1666666666666667E-2"/>
    <n v="4"/>
    <n v="18"/>
    <m/>
    <n v="0"/>
  </r>
  <r>
    <n v="1048478657"/>
    <x v="897"/>
    <x v="0"/>
    <s v="48478657"/>
    <d v="2024-08-08T00:00:00"/>
    <d v="2025-08-08T00:00:00"/>
    <d v="2026-08-08T00:00:00"/>
    <s v="ESTACIONAMIENTOS LIMA"/>
    <x v="1"/>
    <d v="2025-12-31T00:00:00"/>
    <s v="EMPLEADOS"/>
    <s v="PCES.20/03/0037"/>
    <x v="0"/>
    <x v="3"/>
    <x v="4"/>
    <x v="5"/>
    <m/>
    <m/>
    <n v="5"/>
    <n v="11.916699999999999"/>
    <n v="16.916699999999999"/>
    <n v="17"/>
    <s v="DEBE GOZAR 5 DÍAS ANTES DEL 07/08/2026"/>
    <s v="DEBE GOZAR EN EL AÑO UN TOTAL DE 17 DÍAS ANTES DEL 31/12/2026"/>
    <n v="17"/>
    <n v="0"/>
    <n v="0"/>
    <n v="0"/>
    <n v="0"/>
    <n v="0"/>
    <n v="0"/>
    <n v="0"/>
    <n v="0"/>
    <n v="0"/>
    <n v="0"/>
    <n v="0"/>
    <n v="17"/>
    <n v="17"/>
    <n v="1"/>
    <n v="0.01"/>
    <n v="17"/>
    <n v="17"/>
    <m/>
    <n v="0"/>
  </r>
  <r>
    <n v="1048482142"/>
    <x v="898"/>
    <x v="0"/>
    <s v="48482142"/>
    <d v="2024-03-18T00:00:00"/>
    <d v="2025-03-18T00:00:00"/>
    <d v="2026-03-18T00:00:00"/>
    <s v="ESTACIONAMIENTOS LA LIBERTAD"/>
    <x v="0"/>
    <d v="2025-12-31T00:00:00"/>
    <s v="EMPLEADOS"/>
    <s v="PCES.20/03/0052/0007"/>
    <x v="0"/>
    <x v="1"/>
    <x v="42"/>
    <x v="233"/>
    <s v="ANFITRION(A)"/>
    <m/>
    <n v="0"/>
    <n v="23.583300000000001"/>
    <n v="23.583300000000001"/>
    <n v="24"/>
    <s v="-"/>
    <s v="DEBE GOZAR EN EL AÑO UN TOTAL DE 24 DÍAS ANTES DEL 31/12/2026"/>
    <n v="0"/>
    <n v="0"/>
    <n v="0"/>
    <n v="0"/>
    <n v="0"/>
    <n v="0"/>
    <n v="9"/>
    <n v="15"/>
    <n v="0"/>
    <n v="0"/>
    <n v="0"/>
    <n v="0"/>
    <n v="24"/>
    <n v="24"/>
    <n v="1"/>
    <n v="0.01"/>
    <n v="0"/>
    <n v="24"/>
    <m/>
    <n v="0"/>
  </r>
  <r>
    <n v="1048490434"/>
    <x v="899"/>
    <x v="1"/>
    <s v="48490434"/>
    <d v="2023-05-17T00:00:00"/>
    <d v="2025-05-17T00:00:00"/>
    <d v="2026-05-17T00:00:00"/>
    <s v="ESTACIONAMIENTOS LIMA"/>
    <x v="1"/>
    <d v="2025-12-31T00:00:00"/>
    <s v="EMPLEADOS"/>
    <s v="PCES.20/03/0051/0013"/>
    <x v="0"/>
    <x v="3"/>
    <x v="4"/>
    <x v="5"/>
    <m/>
    <m/>
    <n v="11"/>
    <n v="18.666700000000006"/>
    <n v="29.666700000000006"/>
    <n v="30"/>
    <s v="DEBE GOZAR 11 DÍAS ANTES DEL 16/05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48494804"/>
    <x v="900"/>
    <x v="0"/>
    <s v="48494804"/>
    <d v="2023-07-12T00:00:00"/>
    <d v="2025-07-12T00:00:00"/>
    <d v="2026-07-12T00:00:00"/>
    <s v="ESTACIONAMIENTOS LIMA"/>
    <x v="0"/>
    <d v="2025-12-31T00:00:00"/>
    <s v="EMPLEADOS"/>
    <s v="PCES.20/03/0052/0032"/>
    <x v="0"/>
    <x v="1"/>
    <x v="27"/>
    <x v="94"/>
    <s v="ANFITRION(A)"/>
    <m/>
    <n v="15"/>
    <n v="14.083299999999994"/>
    <n v="29.083299999999994"/>
    <n v="30"/>
    <s v="DEBE GOZAR 15 DÍAS ANTES DEL 11/07/2026"/>
    <s v="DEBE GOZAR EN EL AÑO UN TOTAL DE 30 DÍAS ANTES DEL 31/12/2026"/>
    <n v="0"/>
    <n v="22"/>
    <n v="0"/>
    <n v="0"/>
    <n v="0"/>
    <n v="0"/>
    <n v="0"/>
    <n v="0"/>
    <n v="0"/>
    <n v="0"/>
    <n v="0"/>
    <n v="0"/>
    <n v="22"/>
    <n v="22"/>
    <n v="0.73333333333333328"/>
    <n v="7.3333333333333332E-3"/>
    <n v="22"/>
    <n v="22"/>
    <m/>
    <n v="8"/>
  </r>
  <r>
    <n v="1048496013"/>
    <x v="901"/>
    <x v="0"/>
    <s v="48496013"/>
    <d v="2025-05-30T00:00:00"/>
    <d v="2025-05-30T00:00:00"/>
    <d v="2026-05-30T00:00:00"/>
    <s v="ESTACIONAMIENTOS LIMA"/>
    <x v="1"/>
    <d v="2025-12-31T00:00:00"/>
    <s v="EMPLEADOS"/>
    <s v="PCES.20/03/0060"/>
    <x v="0"/>
    <x v="3"/>
    <x v="4"/>
    <x v="5"/>
    <m/>
    <m/>
    <n v="0"/>
    <n v="9.5833000000000013"/>
    <n v="9.5833000000000013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48510224"/>
    <x v="902"/>
    <x v="0"/>
    <s v="48510224"/>
    <d v="2023-07-01T00:00:00"/>
    <d v="2025-07-01T00:00:00"/>
    <d v="2026-07-01T00:00:00"/>
    <s v="ESTACIONAMIENTOS LIMA"/>
    <x v="0"/>
    <d v="2025-12-31T00:00:00"/>
    <s v="EMPLEADOS"/>
    <s v="PCES.20/03/0052/0039"/>
    <x v="0"/>
    <x v="1"/>
    <x v="1"/>
    <x v="244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15"/>
    <n v="0"/>
    <n v="0"/>
    <n v="0"/>
    <n v="15"/>
    <n v="15"/>
    <n v="1"/>
    <n v="0.01"/>
    <n v="0"/>
    <n v="15"/>
    <m/>
    <n v="0"/>
  </r>
  <r>
    <n v="1048530399"/>
    <x v="903"/>
    <x v="2"/>
    <s v="48530399"/>
    <d v="2023-08-16T00:00:00"/>
    <d v="2025-08-16T00:00:00"/>
    <d v="2026-08-16T00:00:00"/>
    <s v="ESTACIONAMIENTOS LIMA"/>
    <x v="0"/>
    <d v="2025-12-31T00:00:00"/>
    <s v="EMPLEADOS"/>
    <n v="2003020100"/>
    <x v="0"/>
    <x v="14"/>
    <x v="34"/>
    <x v="76"/>
    <s v="COORDINADOR DE NEGOCIO – INTERCORP"/>
    <m/>
    <n v="18"/>
    <n v="11.25"/>
    <n v="29.25"/>
    <n v="30"/>
    <s v="DEBE GOZAR 18 DÍAS ANTES DEL 15/08/2026"/>
    <s v="DEBE GOZAR EN EL AÑO UN TOTAL DE 30 DÍAS ANTES DEL 31/12/2026"/>
    <n v="0"/>
    <n v="0"/>
    <n v="0"/>
    <n v="0"/>
    <n v="0"/>
    <n v="0"/>
    <n v="10"/>
    <n v="0"/>
    <n v="0"/>
    <n v="0"/>
    <n v="10"/>
    <n v="0"/>
    <n v="20"/>
    <n v="20"/>
    <n v="0.66666666666666663"/>
    <n v="6.6666666666666662E-3"/>
    <n v="0"/>
    <n v="20"/>
    <m/>
    <n v="10"/>
  </r>
  <r>
    <n v="1048530855"/>
    <x v="904"/>
    <x v="0"/>
    <s v="48530855"/>
    <d v="2024-01-29T00:00:00"/>
    <d v="2025-01-29T00:00:00"/>
    <d v="2026-01-29T00:00:00"/>
    <s v="ESTACIONAMIENTOS CHICLAYO"/>
    <x v="0"/>
    <d v="2025-12-31T00:00:00"/>
    <s v="EMPLEADOS"/>
    <s v="PCES.20/03/0053/0004"/>
    <x v="0"/>
    <x v="2"/>
    <x v="39"/>
    <x v="109"/>
    <s v="ANFITRION(A)"/>
    <m/>
    <n v="2"/>
    <n v="27.666699999999999"/>
    <n v="29.666699999999999"/>
    <n v="30"/>
    <s v="DEBE GOZAR 2 DÍAS ANTES DEL 28/01/2026"/>
    <s v="DEBE GOZAR EN EL AÑO UN TOTAL DE 30 DÍAS ANTES DEL 31/12/2026"/>
    <n v="7"/>
    <n v="0"/>
    <n v="0"/>
    <n v="7"/>
    <n v="0"/>
    <n v="2"/>
    <n v="5"/>
    <n v="0"/>
    <n v="7"/>
    <n v="0"/>
    <n v="0"/>
    <n v="0"/>
    <n v="28"/>
    <n v="28"/>
    <n v="0.93333333333333335"/>
    <n v="9.3333333333333341E-3"/>
    <n v="14"/>
    <n v="28"/>
    <m/>
    <n v="2"/>
  </r>
  <r>
    <n v="1048546634"/>
    <x v="905"/>
    <x v="1"/>
    <s v="48546634"/>
    <d v="2017-04-03T00:00:00"/>
    <d v="2025-04-03T00:00:00"/>
    <d v="2026-04-03T00:00:00"/>
    <s v="ESTACIONAMIENTOS LIMA"/>
    <x v="0"/>
    <d v="2025-12-31T00:00:00"/>
    <s v="EMPLEADOS"/>
    <s v="PCES.20/01/0003"/>
    <x v="2"/>
    <x v="7"/>
    <x v="29"/>
    <x v="96"/>
    <s v="SUPERVISOR OPERATIVO"/>
    <m/>
    <n v="0"/>
    <n v="9.3333000000000084"/>
    <n v="9.3333000000000084"/>
    <n v="10"/>
    <s v="-"/>
    <s v="DEBE GOZAR EN EL AÑO UN TOTAL DE 10 DÍAS ANTES DEL 31/12/2026"/>
    <n v="0"/>
    <n v="0"/>
    <n v="14"/>
    <n v="1"/>
    <n v="0"/>
    <n v="0"/>
    <n v="0"/>
    <n v="0"/>
    <n v="15"/>
    <n v="0"/>
    <n v="0"/>
    <n v="0"/>
    <n v="30"/>
    <n v="30"/>
    <n v="3"/>
    <n v="0.03"/>
    <n v="15"/>
    <n v="10"/>
    <m/>
    <n v="0"/>
  </r>
  <r>
    <n v="1048565451"/>
    <x v="906"/>
    <x v="0"/>
    <s v="48565451"/>
    <d v="2025-11-07T00:00:00"/>
    <d v="2025-11-07T00:00:00"/>
    <d v="2026-11-07T00:00:00"/>
    <s v="ESTACIONAMIENTOS LAMBAYEQUE"/>
    <x v="0"/>
    <d v="2025-12-31T00:00:00"/>
    <s v="PART TIME"/>
    <s v="PCES.20/03/0051/0003"/>
    <x v="0"/>
    <x v="1"/>
    <x v="40"/>
    <x v="112"/>
    <s v="ANFITRION(A) PT"/>
    <m/>
    <n v="0"/>
    <n v="0.9"/>
    <n v="0.9"/>
    <n v="1"/>
    <s v="-"/>
    <s v="DEBE GOZAR EN EL AÑO UN TOTAL DE 1 DÍAS ANTES DEL 31/12/2026"/>
    <n v="0"/>
    <n v="0"/>
    <n v="0"/>
    <n v="0"/>
    <n v="1"/>
    <n v="0"/>
    <n v="0"/>
    <n v="0"/>
    <n v="0"/>
    <n v="0"/>
    <n v="0"/>
    <n v="0"/>
    <n v="1"/>
    <n v="1"/>
    <n v="1"/>
    <n v="0.01"/>
    <n v="0"/>
    <n v="1"/>
    <m/>
    <n v="0"/>
  </r>
  <r>
    <n v="1048584124"/>
    <x v="907"/>
    <x v="0"/>
    <s v="48584124"/>
    <d v="2025-08-22T00:00:00"/>
    <d v="2025-08-22T00:00:00"/>
    <d v="2026-08-22T00:00:00"/>
    <s v="ESTACIONAMIENTOS LIMA"/>
    <x v="0"/>
    <d v="2025-12-31T00:00:00"/>
    <s v="EMPLEADOS"/>
    <s v="PCES.20/03/0012/0001"/>
    <x v="0"/>
    <x v="0"/>
    <x v="0"/>
    <x v="16"/>
    <s v="ANFITRION(A)"/>
    <m/>
    <n v="0"/>
    <n v="10.75"/>
    <n v="10.75"/>
    <n v="11"/>
    <s v="-"/>
    <s v="DEBE GOZAR EN EL AÑO UN TOTAL DE 11 DÍAS ANTES DEL 31/12/2026"/>
    <n v="0"/>
    <n v="0"/>
    <n v="0"/>
    <n v="0"/>
    <n v="11"/>
    <n v="0"/>
    <n v="0"/>
    <n v="0"/>
    <n v="0"/>
    <n v="0"/>
    <n v="0"/>
    <n v="0"/>
    <n v="11"/>
    <n v="11"/>
    <n v="1"/>
    <n v="0.01"/>
    <n v="0"/>
    <n v="11"/>
    <m/>
    <n v="0"/>
  </r>
  <r>
    <n v="1048591881"/>
    <x v="908"/>
    <x v="0"/>
    <s v="48591881"/>
    <d v="2023-03-21T00:00:00"/>
    <d v="2025-03-21T00:00:00"/>
    <d v="2026-03-21T00:00:00"/>
    <s v="ESTACIONAMIENTOS LIMA"/>
    <x v="25"/>
    <d v="2025-12-31T00:00:00"/>
    <s v="EMPLEADOS"/>
    <s v="PCES.20/03/0031/0001"/>
    <x v="0"/>
    <x v="3"/>
    <x v="4"/>
    <x v="5"/>
    <m/>
    <m/>
    <n v="0"/>
    <n v="23.333299999999994"/>
    <n v="23.333299999999994"/>
    <n v="24"/>
    <s v="-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48625090"/>
    <x v="909"/>
    <x v="0"/>
    <s v="48625090"/>
    <d v="2024-04-01T00:00:00"/>
    <d v="2025-04-01T00:00:00"/>
    <d v="2026-04-01T00:00:00"/>
    <s v="ESTACIONAMIENTOS CHICLAYO"/>
    <x v="0"/>
    <d v="2025-12-31T00:00:00"/>
    <s v="EMPLEADOS"/>
    <s v="PCES.20/03/0051/0003"/>
    <x v="0"/>
    <x v="1"/>
    <x v="40"/>
    <x v="112"/>
    <s v="ANFITRION(A) R"/>
    <m/>
    <n v="0"/>
    <n v="29.5"/>
    <n v="29.5"/>
    <n v="30"/>
    <s v="-"/>
    <s v="DEBE GOZAR EN EL AÑO UN TOTAL DE 30 DÍAS ANTES DEL 31/12/2026"/>
    <n v="0"/>
    <n v="0"/>
    <n v="0"/>
    <n v="0"/>
    <n v="11"/>
    <n v="4"/>
    <n v="0"/>
    <n v="0"/>
    <n v="0"/>
    <n v="0"/>
    <n v="0"/>
    <n v="0"/>
    <n v="15"/>
    <n v="15"/>
    <n v="0.5"/>
    <n v="5.0000000000000001E-3"/>
    <n v="0"/>
    <n v="15"/>
    <m/>
    <n v="15"/>
  </r>
  <r>
    <n v="1048633507"/>
    <x v="910"/>
    <x v="0"/>
    <s v="48633507"/>
    <d v="2024-09-10T00:00:00"/>
    <d v="2025-09-10T00:00:00"/>
    <d v="2026-09-10T00:00:00"/>
    <s v="ESTACIONAMIENTOS CUZCO"/>
    <x v="0"/>
    <d v="2025-12-31T00:00:00"/>
    <s v="EMPLEADOS"/>
    <s v="PCES.20/03/0046/0017"/>
    <x v="0"/>
    <x v="1"/>
    <x v="46"/>
    <x v="136"/>
    <s v="ANFITRION(A)"/>
    <m/>
    <n v="20"/>
    <n v="9.25"/>
    <n v="29.25"/>
    <n v="30"/>
    <s v="DEBE GOZAR 20 DÍAS ANTES DEL 09/09/2026"/>
    <s v="DEBE GOZAR EN EL AÑO UN TOTAL DE 30 DÍAS ANTES DEL 31/12/2026"/>
    <n v="0"/>
    <n v="0"/>
    <n v="27"/>
    <n v="3"/>
    <n v="0"/>
    <n v="0"/>
    <n v="0"/>
    <n v="0"/>
    <n v="0"/>
    <n v="0"/>
    <n v="0"/>
    <n v="0"/>
    <n v="30"/>
    <n v="30"/>
    <n v="1"/>
    <n v="0.01"/>
    <n v="30"/>
    <n v="30"/>
    <m/>
    <n v="0"/>
  </r>
  <r>
    <n v="1048635148"/>
    <x v="911"/>
    <x v="0"/>
    <s v="48635148"/>
    <d v="2023-10-19T00:00:00"/>
    <d v="2025-10-19T00:00:00"/>
    <d v="2026-10-19T00:00:00"/>
    <s v="ESTACIONAMIENTOS LIMA"/>
    <x v="0"/>
    <d v="2025-12-31T00:00:00"/>
    <s v="EMPLEADOS"/>
    <s v="PCES.20/03/0053/0005"/>
    <x v="0"/>
    <x v="2"/>
    <x v="47"/>
    <x v="132"/>
    <s v="ANFITRION(A)"/>
    <m/>
    <n v="24"/>
    <n v="6"/>
    <n v="30"/>
    <n v="30"/>
    <s v="DEBE GOZAR 24 DÍAS ANTES DEL 18/10/2026"/>
    <s v="DEBE GOZAR EN EL AÑO UN TOTAL DE 30 DÍAS ANTES DEL 31/12/2026"/>
    <n v="0"/>
    <n v="7"/>
    <n v="2"/>
    <n v="11"/>
    <n v="6"/>
    <n v="0"/>
    <n v="0"/>
    <n v="6"/>
    <n v="0"/>
    <n v="0"/>
    <n v="0"/>
    <n v="0"/>
    <n v="32"/>
    <n v="32"/>
    <n v="1.0666666666666667"/>
    <n v="1.0666666666666666E-2"/>
    <n v="20"/>
    <n v="30"/>
    <m/>
    <n v="0"/>
  </r>
  <r>
    <n v="1048649154"/>
    <x v="912"/>
    <x v="0"/>
    <s v="48649154"/>
    <d v="2023-04-01T00:00:00"/>
    <d v="2025-04-01T00:00:00"/>
    <d v="2026-04-01T00:00:00"/>
    <s v="ESTACIONAMIENTOS PIURA"/>
    <x v="0"/>
    <d v="2025-12-31T00:00:00"/>
    <s v="EMPLEADOS"/>
    <s v="PCES.20/03/0011/0003"/>
    <x v="0"/>
    <x v="0"/>
    <x v="3"/>
    <x v="3"/>
    <s v="ANFITRION(A)"/>
    <m/>
    <n v="7"/>
    <n v="22.5"/>
    <n v="29.5"/>
    <n v="30"/>
    <s v="DEBE GOZAR 7 DÍAS ANTES DEL 31/03/2026"/>
    <s v="DEBE GOZAR EN EL AÑO UN TOTAL DE 30 DÍAS ANTES DEL 31/12/2026"/>
    <n v="0"/>
    <n v="0"/>
    <n v="0"/>
    <n v="5"/>
    <n v="2"/>
    <n v="0"/>
    <n v="0"/>
    <n v="0"/>
    <n v="0"/>
    <n v="0"/>
    <n v="0"/>
    <n v="0"/>
    <n v="7"/>
    <n v="7"/>
    <n v="0.23333333333333334"/>
    <n v="2.3333333333333335E-3"/>
    <n v="5"/>
    <n v="7"/>
    <m/>
    <n v="23"/>
  </r>
  <r>
    <n v="1048649292"/>
    <x v="913"/>
    <x v="0"/>
    <s v="48649292"/>
    <d v="2025-09-24T00:00:00"/>
    <d v="2025-09-24T00:00:00"/>
    <d v="2026-09-24T00:00:00"/>
    <s v="ESTACIONAMIENTOS JUNIN"/>
    <x v="0"/>
    <d v="2025-12-31T00:00:00"/>
    <s v="EMPLEADOS"/>
    <s v="PCES.20/03/0046/0011"/>
    <x v="0"/>
    <x v="1"/>
    <x v="43"/>
    <x v="155"/>
    <s v="ANFITRION(A)"/>
    <m/>
    <n v="0"/>
    <n v="8.0832999999999995"/>
    <n v="8.0832999999999995"/>
    <n v="9"/>
    <s v="-"/>
    <s v="DEBE GOZAR EN EL AÑO UN TOTAL DE 9 DÍAS ANTES DEL 31/12/2026"/>
    <n v="0"/>
    <n v="0"/>
    <n v="0"/>
    <n v="9"/>
    <n v="0"/>
    <n v="0"/>
    <n v="0"/>
    <n v="0"/>
    <n v="0"/>
    <n v="0"/>
    <n v="0"/>
    <n v="0"/>
    <n v="9"/>
    <n v="9"/>
    <n v="1"/>
    <n v="0.01"/>
    <n v="9"/>
    <n v="9"/>
    <m/>
    <n v="0"/>
  </r>
  <r>
    <n v="1048659674"/>
    <x v="914"/>
    <x v="0"/>
    <s v="48659674"/>
    <d v="2023-07-01T00:00:00"/>
    <d v="2025-07-01T00:00:00"/>
    <d v="2026-07-01T00:00:00"/>
    <s v="ESTACIONAMIENTOS CHICLAYO"/>
    <x v="0"/>
    <d v="2025-12-31T00:00:00"/>
    <s v="EMPLEADOS"/>
    <s v="PCES.20/03/0051/0003"/>
    <x v="0"/>
    <x v="1"/>
    <x v="40"/>
    <x v="112"/>
    <s v="ANFITRION(A)"/>
    <m/>
    <n v="15"/>
    <n v="15"/>
    <n v="30"/>
    <n v="30"/>
    <s v="DEBE GOZAR 15 DÍAS ANTES DEL 30/06/2026"/>
    <s v="DEBE GOZAR EN EL AÑO UN TOTAL DE 30 DÍAS ANTES DEL 31/12/2026"/>
    <n v="0"/>
    <n v="15"/>
    <n v="0"/>
    <n v="0"/>
    <n v="0"/>
    <n v="1"/>
    <n v="14"/>
    <n v="0"/>
    <n v="0"/>
    <n v="0"/>
    <n v="0"/>
    <n v="0"/>
    <n v="30"/>
    <n v="30"/>
    <n v="1"/>
    <n v="0.01"/>
    <n v="15"/>
    <n v="30"/>
    <m/>
    <n v="0"/>
  </r>
  <r>
    <n v="1048660432"/>
    <x v="915"/>
    <x v="1"/>
    <s v="48660432"/>
    <d v="2020-07-16T00:00:00"/>
    <d v="2025-07-16T00:00:00"/>
    <d v="2026-07-16T00:00:00"/>
    <s v="ESTACIONAMIENTOS LAMBAYEQUE"/>
    <x v="0"/>
    <d v="2025-12-31T00:00:00"/>
    <s v="EMPLEADOS"/>
    <s v="PCES.20/03/0042/0012"/>
    <x v="0"/>
    <x v="2"/>
    <x v="2"/>
    <x v="263"/>
    <s v="SUPERVISOR OPERATIVO"/>
    <m/>
    <n v="15"/>
    <n v="13.75"/>
    <n v="28.75"/>
    <n v="29"/>
    <s v="DEBE GOZAR 15 DÍAS ANTES DEL 15/07/2026"/>
    <s v="DEBE GOZAR EN EL AÑO UN TOTAL DE 29 DÍAS ANTES DEL 31/12/2026"/>
    <n v="0"/>
    <n v="0"/>
    <n v="0"/>
    <n v="0"/>
    <n v="15"/>
    <n v="2"/>
    <n v="12"/>
    <n v="0"/>
    <n v="0"/>
    <n v="0"/>
    <n v="0"/>
    <n v="0"/>
    <n v="29"/>
    <n v="29"/>
    <n v="1"/>
    <n v="0.01"/>
    <n v="0"/>
    <n v="29"/>
    <m/>
    <n v="0"/>
  </r>
  <r>
    <n v="1048681283"/>
    <x v="916"/>
    <x v="0"/>
    <s v="48681283"/>
    <d v="2025-02-01T00:00:00"/>
    <d v="2025-02-01T00:00:00"/>
    <d v="2026-02-01T00:00:00"/>
    <s v="ESTACIONAMIENTOS CUZCO"/>
    <x v="14"/>
    <d v="2025-12-31T00:00:00"/>
    <s v="EMPLEADOS"/>
    <s v="PCES.20/03/0046/0017"/>
    <x v="0"/>
    <x v="3"/>
    <x v="4"/>
    <x v="5"/>
    <m/>
    <m/>
    <n v="0"/>
    <n v="27.5"/>
    <n v="27.5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48703300"/>
    <x v="917"/>
    <x v="0"/>
    <s v="48703300"/>
    <d v="2022-02-09T00:00:00"/>
    <d v="2025-02-09T00:00:00"/>
    <d v="2026-02-09T00:00:00"/>
    <s v="ESTACIONAMIENTOS PIURA"/>
    <x v="0"/>
    <d v="2025-12-31T00:00:00"/>
    <s v="EMPLEADOS"/>
    <s v="PCES.20/03/0011/0003"/>
    <x v="0"/>
    <x v="0"/>
    <x v="3"/>
    <x v="3"/>
    <s v="ANFITRION(A)"/>
    <m/>
    <n v="2"/>
    <n v="26.833299999999994"/>
    <n v="28.833299999999994"/>
    <n v="29"/>
    <s v="DEBE GOZAR 2 DÍAS ANTES DEL 08/02/2026"/>
    <s v="DEBE GOZAR EN EL AÑO UN TOTAL DE 29 DÍAS ANTES DEL 31/12/2026"/>
    <n v="0"/>
    <n v="2"/>
    <n v="0"/>
    <n v="0"/>
    <n v="0"/>
    <n v="3"/>
    <n v="6"/>
    <n v="0"/>
    <n v="0"/>
    <n v="0"/>
    <n v="0"/>
    <n v="0"/>
    <n v="11"/>
    <n v="11"/>
    <n v="0.37931034482758619"/>
    <n v="3.7931034482758617E-3"/>
    <n v="2"/>
    <n v="11"/>
    <m/>
    <n v="18"/>
  </r>
  <r>
    <n v="1048730285"/>
    <x v="918"/>
    <x v="1"/>
    <s v="48730285"/>
    <d v="2022-12-15T00:00:00"/>
    <d v="2025-12-15T00:00:00"/>
    <d v="2026-12-15T00:00:00"/>
    <s v="ESTACIONAMIENTOS LIMA"/>
    <x v="0"/>
    <d v="2025-12-31T00:00:00"/>
    <s v="EMPLEADOS"/>
    <s v="PCES.20/03/0024"/>
    <x v="0"/>
    <x v="6"/>
    <x v="51"/>
    <x v="167"/>
    <s v="SUPERVISOR OPERATIVO"/>
    <m/>
    <n v="28"/>
    <n v="1.3332999999999942"/>
    <n v="29.333299999999994"/>
    <n v="30"/>
    <s v="DEBE GOZAR 28 DÍAS ANTES DEL 14/12/2026"/>
    <s v="DEBE GOZAR EN EL AÑO UN TOTAL DE 30 DÍAS ANTES DEL 31/12/2026"/>
    <n v="0"/>
    <n v="0"/>
    <n v="0"/>
    <n v="25"/>
    <n v="5"/>
    <n v="0"/>
    <n v="0"/>
    <n v="0"/>
    <n v="0"/>
    <n v="0"/>
    <n v="0"/>
    <n v="0"/>
    <n v="30"/>
    <n v="30"/>
    <n v="1"/>
    <n v="0.01"/>
    <n v="25"/>
    <n v="30"/>
    <m/>
    <n v="0"/>
  </r>
  <r>
    <n v="1048757944"/>
    <x v="919"/>
    <x v="0"/>
    <s v="48757944"/>
    <d v="2025-04-04T00:00:00"/>
    <d v="2025-04-04T00:00:00"/>
    <d v="2026-04-04T00:00:00"/>
    <s v="ESTACIONAMIENTOS LIMA"/>
    <x v="1"/>
    <d v="2025-12-31T00:00:00"/>
    <s v="PART TIME"/>
    <s v="PCES.20/03/0024"/>
    <x v="0"/>
    <x v="3"/>
    <x v="4"/>
    <x v="5"/>
    <m/>
    <m/>
    <n v="0"/>
    <n v="4.45"/>
    <n v="4.4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48779611"/>
    <x v="920"/>
    <x v="0"/>
    <s v="48779611"/>
    <d v="2024-06-07T00:00:00"/>
    <d v="2025-06-07T00:00:00"/>
    <d v="2026-06-07T00:00:00"/>
    <s v="ESTACIONAMIENTOS CUZCO"/>
    <x v="0"/>
    <d v="2025-12-31T00:00:00"/>
    <s v="EMPLEADOS"/>
    <s v="PCES.20/03/0030"/>
    <x v="0"/>
    <x v="0"/>
    <x v="8"/>
    <x v="176"/>
    <s v="ANFITRION(A)"/>
    <m/>
    <n v="13"/>
    <n v="17"/>
    <n v="30"/>
    <n v="30"/>
    <s v="DEBE GOZAR 13 DÍAS ANTES DEL 06/06/2026"/>
    <s v="DEBE GOZAR EN EL AÑO UN TOTAL DE 30 DÍAS ANTES DEL 31/12/2026"/>
    <n v="0"/>
    <n v="0"/>
    <n v="0"/>
    <n v="13"/>
    <n v="17"/>
    <n v="0"/>
    <n v="0"/>
    <n v="0"/>
    <n v="0"/>
    <n v="0"/>
    <n v="0"/>
    <n v="0"/>
    <n v="30"/>
    <n v="30"/>
    <n v="1"/>
    <n v="0.01"/>
    <n v="13"/>
    <n v="30"/>
    <m/>
    <n v="0"/>
  </r>
  <r>
    <n v="1048794985"/>
    <x v="921"/>
    <x v="1"/>
    <s v="48794985"/>
    <d v="2023-07-01T00:00:00"/>
    <d v="2025-07-01T00:00:00"/>
    <d v="2026-07-01T00:00:00"/>
    <s v="ESTACIONAMIENTOS CHICLAYO"/>
    <x v="0"/>
    <d v="2025-12-31T00:00:00"/>
    <s v="EMPLEADOS"/>
    <s v="PCES.20/03/0053/0004"/>
    <x v="0"/>
    <x v="2"/>
    <x v="39"/>
    <x v="109"/>
    <s v="SUPERVISOR OPERATIVO"/>
    <m/>
    <n v="15"/>
    <n v="15"/>
    <n v="30"/>
    <n v="30"/>
    <s v="DEBE GOZAR 15 DÍAS ANTES DEL 30/06/2026"/>
    <s v="DEBE GOZAR EN EL AÑO UN TOTAL DE 30 DÍAS ANTES DEL 31/12/2026"/>
    <n v="0"/>
    <n v="14"/>
    <n v="0"/>
    <n v="0"/>
    <n v="0"/>
    <n v="0"/>
    <n v="0"/>
    <n v="15"/>
    <n v="1"/>
    <n v="0"/>
    <n v="0"/>
    <n v="0"/>
    <n v="30"/>
    <n v="30"/>
    <n v="1"/>
    <n v="0.01"/>
    <n v="14"/>
    <n v="30"/>
    <m/>
    <n v="0"/>
  </r>
  <r>
    <n v="1048872678"/>
    <x v="922"/>
    <x v="0"/>
    <s v="48872678"/>
    <d v="2023-11-03T00:00:00"/>
    <d v="2025-11-03T00:00:00"/>
    <d v="2026-11-03T00:00:00"/>
    <s v="ESTACIONAMIENTOS CUZCO"/>
    <x v="0"/>
    <d v="2025-12-31T00:00:00"/>
    <s v="EMPLEADOS"/>
    <s v="PCES.20/03/0052/0052"/>
    <x v="0"/>
    <x v="1"/>
    <x v="46"/>
    <x v="264"/>
    <s v="ANFITRION(A)"/>
    <m/>
    <n v="16"/>
    <n v="4.8332999999999942"/>
    <n v="20.833299999999994"/>
    <n v="21"/>
    <s v="DEBE GOZAR 16 DÍAS ANTES DEL 02/11/2026"/>
    <s v="DEBE GOZAR EN EL AÑO UN TOTAL DE 21 DÍAS ANTES DEL 31/12/2026"/>
    <n v="0"/>
    <n v="0"/>
    <n v="0"/>
    <n v="0"/>
    <n v="3"/>
    <n v="18"/>
    <n v="0"/>
    <n v="0"/>
    <n v="0"/>
    <n v="0"/>
    <n v="0"/>
    <n v="0"/>
    <n v="21"/>
    <n v="21"/>
    <n v="1"/>
    <n v="0.01"/>
    <n v="0"/>
    <n v="21"/>
    <m/>
    <n v="0"/>
  </r>
  <r>
    <n v="1048888992"/>
    <x v="923"/>
    <x v="0"/>
    <s v="48888992"/>
    <d v="2024-11-25T00:00:00"/>
    <d v="2025-11-25T00:00:00"/>
    <d v="2026-11-25T00:00:00"/>
    <s v="ESTACIONAMIENTOS LORETO"/>
    <x v="0"/>
    <d v="2025-12-31T00:00:00"/>
    <s v="EMPLEADOS"/>
    <s v="PCES.20/03/0042/0002"/>
    <x v="0"/>
    <x v="2"/>
    <x v="20"/>
    <x v="184"/>
    <s v="ANFITRION(A)"/>
    <m/>
    <n v="27"/>
    <n v="3"/>
    <n v="30"/>
    <n v="30"/>
    <s v="DEBE GOZAR 27 DÍAS ANTES DEL 24/11/2026"/>
    <s v="DEBE GOZAR EN EL AÑO UN TOTAL DE 30 DÍAS ANTES DEL 31/12/2026"/>
    <n v="0"/>
    <n v="16"/>
    <n v="1"/>
    <n v="0"/>
    <n v="0"/>
    <n v="0"/>
    <n v="0"/>
    <n v="0"/>
    <n v="0"/>
    <n v="0"/>
    <n v="0"/>
    <n v="0"/>
    <n v="17"/>
    <n v="17"/>
    <n v="0.56666666666666665"/>
    <n v="5.6666666666666662E-3"/>
    <n v="17"/>
    <n v="17"/>
    <m/>
    <n v="13"/>
  </r>
  <r>
    <n v="1048948653"/>
    <x v="924"/>
    <x v="0"/>
    <s v="48948653"/>
    <d v="2020-11-02T00:00:00"/>
    <d v="2025-11-02T00:00:00"/>
    <d v="2026-11-02T00:00:00"/>
    <s v="ESTACIONAMIENTOS LIMA"/>
    <x v="0"/>
    <d v="2025-12-31T00:00:00"/>
    <s v="EMPLEADOS"/>
    <s v="PCES.20/02/0019"/>
    <x v="2"/>
    <x v="7"/>
    <x v="24"/>
    <x v="49"/>
    <s v="ANFITRION(A)"/>
    <m/>
    <n v="22"/>
    <n v="4.9166999999999916"/>
    <n v="26.916699999999992"/>
    <n v="27"/>
    <s v="DEBE GOZAR 22 DÍAS ANTES DEL 01/11/2026"/>
    <s v="DEBE GOZAR EN EL AÑO UN TOTAL DE 27 DÍAS ANTES DEL 31/12/2026"/>
    <n v="0"/>
    <n v="0"/>
    <n v="30"/>
    <n v="0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</r>
  <r>
    <n v="1048990129"/>
    <x v="925"/>
    <x v="0"/>
    <s v="48990129"/>
    <d v="2023-01-21T00:00:00"/>
    <d v="2025-01-21T00:00:00"/>
    <d v="2026-01-21T00:00:00"/>
    <s v="ESTACIONAMIENTOS LORETO"/>
    <x v="0"/>
    <d v="2025-12-31T00:00:00"/>
    <s v="EMPLEADOS"/>
    <s v="PCES.20/03/0053/0001"/>
    <x v="0"/>
    <x v="2"/>
    <x v="64"/>
    <x v="222"/>
    <s v="ANFITRION(A)"/>
    <m/>
    <n v="1"/>
    <n v="28.333299999999994"/>
    <n v="29.333299999999994"/>
    <n v="30"/>
    <s v="DEBE GOZAR 1 DÍAS ANTES DEL 20/01/2026"/>
    <s v="DEBE GOZAR EN EL AÑO UN TOTAL DE 30 DÍAS ANTES DEL 31/12/2026"/>
    <n v="7"/>
    <n v="0"/>
    <n v="0"/>
    <n v="10"/>
    <n v="0"/>
    <n v="0"/>
    <n v="13"/>
    <n v="0"/>
    <n v="0"/>
    <n v="0"/>
    <n v="0"/>
    <n v="0"/>
    <n v="30"/>
    <n v="30"/>
    <n v="1"/>
    <n v="0.01"/>
    <n v="17"/>
    <n v="30"/>
    <m/>
    <n v="0"/>
  </r>
  <r>
    <n v="1048992665"/>
    <x v="926"/>
    <x v="0"/>
    <s v="48992665"/>
    <d v="2025-04-02T00:00:00"/>
    <d v="2025-04-02T00:00:00"/>
    <d v="2026-04-02T00:00:00"/>
    <s v="ESTACIONAMIENTOS PUCALLPA"/>
    <x v="0"/>
    <d v="2025-12-31T00:00:00"/>
    <s v="EMPLEADOS"/>
    <s v="PCES.20/03/0051/0014"/>
    <x v="0"/>
    <x v="1"/>
    <x v="32"/>
    <x v="208"/>
    <s v="ANFITRION(A)"/>
    <m/>
    <n v="0"/>
    <n v="22.416699999999999"/>
    <n v="22.416699999999999"/>
    <n v="23"/>
    <s v="-"/>
    <s v="DEBE GOZAR EN EL AÑO UN TOTAL DE 23 DÍAS ANTES DEL 31/12/2026"/>
    <n v="0"/>
    <n v="0"/>
    <n v="15"/>
    <n v="0"/>
    <n v="8"/>
    <n v="0"/>
    <n v="0"/>
    <n v="0"/>
    <n v="0"/>
    <n v="0"/>
    <n v="0"/>
    <n v="0"/>
    <n v="23"/>
    <n v="23"/>
    <n v="1"/>
    <n v="0.01"/>
    <n v="15"/>
    <n v="23"/>
    <m/>
    <n v="0"/>
  </r>
  <r>
    <n v="1049051224"/>
    <x v="927"/>
    <x v="0"/>
    <s v="49051224"/>
    <d v="2022-09-13T00:00:00"/>
    <d v="2025-09-13T00:00:00"/>
    <d v="2026-09-13T00:00:00"/>
    <s v="ESTACIONAMIENTOS LIMA"/>
    <x v="0"/>
    <d v="2025-12-31T00:00:00"/>
    <s v="EMPLEADOS"/>
    <s v="PCES.20/03/0021"/>
    <x v="0"/>
    <x v="5"/>
    <x v="17"/>
    <x v="25"/>
    <s v="ANFITRION(A)"/>
    <m/>
    <n v="20"/>
    <n v="9"/>
    <n v="29"/>
    <n v="29"/>
    <s v="DEBE GOZAR 20 DÍAS ANTES DEL 12/09/2026"/>
    <s v="DEBE GOZAR EN EL AÑO UN TOTAL DE 29 DÍAS ANTES DEL 31/12/2026"/>
    <n v="1"/>
    <n v="14"/>
    <n v="0"/>
    <n v="0"/>
    <n v="0"/>
    <n v="0"/>
    <n v="14"/>
    <n v="0"/>
    <n v="0"/>
    <n v="0"/>
    <n v="0"/>
    <n v="0"/>
    <n v="29"/>
    <n v="29"/>
    <n v="1"/>
    <n v="0.01"/>
    <n v="15"/>
    <n v="29"/>
    <m/>
    <n v="0"/>
  </r>
  <r>
    <n v="1049051447"/>
    <x v="928"/>
    <x v="0"/>
    <s v="49051447"/>
    <d v="2025-11-06T00:00:00"/>
    <d v="2025-11-06T00:00:00"/>
    <d v="2026-11-06T00:00:00"/>
    <s v="ESTACIONAMIENTOS LIMA"/>
    <x v="47"/>
    <d v="2025-12-31T00:00:00"/>
    <s v="EMPLEADOS"/>
    <s v="PCES.20/03/0011/0002"/>
    <x v="0"/>
    <x v="3"/>
    <x v="4"/>
    <x v="5"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60016817"/>
    <x v="929"/>
    <x v="0"/>
    <s v="60016817"/>
    <d v="2025-06-28T00:00:00"/>
    <d v="2025-06-28T00:00:00"/>
    <d v="2026-06-28T00:00:00"/>
    <s v="ESTACIONAMIENTOS CUZCO"/>
    <x v="0"/>
    <d v="2025-12-31T00:00:00"/>
    <s v="PART TIME"/>
    <s v="PCES.20/03/0052/0052"/>
    <x v="0"/>
    <x v="1"/>
    <x v="46"/>
    <x v="264"/>
    <s v="ANFITRION(A) PT"/>
    <m/>
    <n v="0"/>
    <n v="3.05"/>
    <n v="3.05"/>
    <n v="4"/>
    <s v="-"/>
    <s v="DEBE GOZAR EN EL AÑO UN TOTAL DE 4 DÍAS ANTES DEL 31/12/2026"/>
    <n v="0"/>
    <n v="0"/>
    <n v="0"/>
    <n v="0"/>
    <n v="0"/>
    <n v="0"/>
    <n v="4"/>
    <n v="0"/>
    <n v="0"/>
    <n v="0"/>
    <n v="0"/>
    <n v="0"/>
    <n v="4"/>
    <n v="4"/>
    <n v="1"/>
    <n v="0.01"/>
    <n v="0"/>
    <n v="4"/>
    <m/>
    <n v="0"/>
  </r>
  <r>
    <n v="1060076320"/>
    <x v="930"/>
    <x v="0"/>
    <s v="60076320"/>
    <d v="2025-11-04T00:00:00"/>
    <d v="2025-11-04T00:00:00"/>
    <d v="2026-11-04T00:00:00"/>
    <s v="ESTACIONAMIENTOS LIMA"/>
    <x v="0"/>
    <d v="2025-12-31T00:00:00"/>
    <s v="EMPLEADOS"/>
    <s v="PCES.20/03/0052/0019"/>
    <x v="0"/>
    <x v="1"/>
    <x v="1"/>
    <x v="63"/>
    <s v="ANFITRION(A)"/>
    <m/>
    <n v="0"/>
    <n v="4.75"/>
    <n v="4.75"/>
    <n v="5"/>
    <s v="-"/>
    <s v="DEBE GOZAR EN EL AÑO UN TOTAL DE 5 DÍAS ANTES DEL 31/12/2026"/>
    <n v="0"/>
    <n v="0"/>
    <n v="0"/>
    <n v="0"/>
    <n v="0"/>
    <n v="0"/>
    <n v="0"/>
    <n v="0"/>
    <n v="5"/>
    <n v="0"/>
    <n v="0"/>
    <n v="0"/>
    <n v="5"/>
    <n v="5"/>
    <n v="1"/>
    <n v="0.01"/>
    <n v="0"/>
    <n v="5"/>
    <m/>
    <n v="0"/>
  </r>
  <r>
    <n v="1060160908"/>
    <x v="931"/>
    <x v="0"/>
    <s v="60160908"/>
    <d v="2025-04-15T00:00:00"/>
    <d v="2025-04-15T00:00:00"/>
    <d v="2026-04-15T00:00:00"/>
    <s v="ESTACIONAMIENTOS LIMA"/>
    <x v="0"/>
    <d v="2025-12-31T00:00:00"/>
    <s v="EMPLEADOS"/>
    <s v="PCES.20/03/0014"/>
    <x v="0"/>
    <x v="1"/>
    <x v="32"/>
    <x v="149"/>
    <s v="ANFITRION(A) C"/>
    <m/>
    <n v="0"/>
    <n v="21.333300000000001"/>
    <n v="21.333300000000001"/>
    <n v="22"/>
    <s v="-"/>
    <s v="DEBE GOZAR EN EL AÑO UN TOTAL DE 22 DÍAS ANTES DEL 31/12/2026"/>
    <n v="0"/>
    <n v="0"/>
    <n v="0"/>
    <n v="0"/>
    <n v="0"/>
    <n v="16"/>
    <n v="6"/>
    <n v="0"/>
    <n v="0"/>
    <n v="0"/>
    <n v="0"/>
    <n v="0"/>
    <n v="22"/>
    <n v="22"/>
    <n v="1"/>
    <n v="0.01"/>
    <n v="0"/>
    <n v="22"/>
    <m/>
    <n v="0"/>
  </r>
  <r>
    <n v="1060194067"/>
    <x v="932"/>
    <x v="0"/>
    <s v="60194067"/>
    <d v="2025-07-03T00:00:00"/>
    <d v="2025-07-03T00:00:00"/>
    <d v="2026-07-03T00:00:00"/>
    <s v="ESTACIONAMIENTOS LIMA"/>
    <x v="0"/>
    <d v="2025-12-31T00:00:00"/>
    <s v="EMPLEADOS"/>
    <s v="PCES.20/03/0060"/>
    <x v="0"/>
    <x v="5"/>
    <x v="11"/>
    <x v="14"/>
    <s v="OPERADOR CCTV"/>
    <m/>
    <n v="0"/>
    <n v="14.833299999999999"/>
    <n v="14.833299999999999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60198551"/>
    <x v="933"/>
    <x v="0"/>
    <s v="60198551"/>
    <d v="2025-10-13T00:00:00"/>
    <d v="2025-10-13T00:00:00"/>
    <d v="2026-10-13T00:00:00"/>
    <s v="ESTACIONAMIENTOS CAJAMARCA"/>
    <x v="6"/>
    <d v="2025-12-31T00:00:00"/>
    <s v="EMPLEADOS"/>
    <s v="PCES.20/03/0061/0007"/>
    <x v="0"/>
    <x v="3"/>
    <x v="4"/>
    <x v="5"/>
    <m/>
    <m/>
    <n v="0"/>
    <n v="6.5"/>
    <n v="6.5"/>
    <n v="7"/>
    <s v="-"/>
    <s v="DEBE GOZAR EN EL AÑO UN TOTAL DE 7 DÍAS ANTES DEL 31/12/2026"/>
    <n v="0"/>
    <n v="7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60246346"/>
    <x v="934"/>
    <x v="0"/>
    <s v="60246346"/>
    <d v="2025-03-17T00:00:00"/>
    <d v="2025-03-17T00:00:00"/>
    <d v="2026-03-17T00:00:00"/>
    <s v="ESTACIONAMIENTOS LIMA"/>
    <x v="0"/>
    <d v="2025-12-31T00:00:00"/>
    <s v="EMPLEADOS"/>
    <s v="PCES.20/03/0051/0016"/>
    <x v="0"/>
    <x v="1"/>
    <x v="52"/>
    <x v="173"/>
    <s v="ANFITRION(A)"/>
    <m/>
    <n v="0"/>
    <n v="23.666699999999999"/>
    <n v="23.666699999999999"/>
    <n v="24"/>
    <s v="-"/>
    <s v="DEBE GOZAR EN EL AÑO UN TOTAL DE 24 DÍAS ANTES DEL 31/12/2026"/>
    <n v="0"/>
    <n v="15"/>
    <n v="15"/>
    <n v="0"/>
    <n v="0"/>
    <n v="0"/>
    <n v="0"/>
    <n v="0"/>
    <n v="0"/>
    <n v="0"/>
    <n v="0"/>
    <n v="0"/>
    <n v="30"/>
    <n v="30"/>
    <n v="1.25"/>
    <n v="1.2500000000000001E-2"/>
    <n v="30"/>
    <n v="24"/>
    <m/>
    <n v="0"/>
  </r>
  <r>
    <n v="1060276096"/>
    <x v="935"/>
    <x v="0"/>
    <s v="60276096"/>
    <d v="2025-02-21T00:00:00"/>
    <d v="2025-02-21T00:00:00"/>
    <d v="2026-02-21T00:00:00"/>
    <s v="ESTACIONAMIENTOS LIMA"/>
    <x v="60"/>
    <d v="2025-12-31T00:00:00"/>
    <s v="EMPLEADOS"/>
    <s v="PCES.20/03/0019"/>
    <x v="0"/>
    <x v="3"/>
    <x v="4"/>
    <x v="5"/>
    <m/>
    <m/>
    <n v="0"/>
    <n v="8.8333000000000013"/>
    <n v="8.8333000000000013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60433882"/>
    <x v="936"/>
    <x v="0"/>
    <s v="60433882"/>
    <d v="2025-06-25T00:00:00"/>
    <d v="2025-06-25T00:00:00"/>
    <d v="2026-06-25T00:00:00"/>
    <s v="ESTACIONAMIENTOS LIMA"/>
    <x v="0"/>
    <d v="2025-12-31T00:00:00"/>
    <s v="EMPLEADOS"/>
    <s v="PCES.20/03/0044"/>
    <x v="0"/>
    <x v="5"/>
    <x v="28"/>
    <x v="50"/>
    <s v="ANFITRION(A)"/>
    <m/>
    <n v="0"/>
    <n v="15.5"/>
    <n v="15.5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60469730"/>
    <x v="937"/>
    <x v="0"/>
    <s v="60469730"/>
    <d v="2025-10-23T00:00:00"/>
    <d v="2025-10-23T00:00:00"/>
    <d v="2026-10-23T00:00:00"/>
    <s v="ESTACIONAMIENTOS LIMA"/>
    <x v="1"/>
    <d v="2025-12-31T00:00:00"/>
    <s v="EMPLEADOS"/>
    <s v="PCES.20/03/0052/0003"/>
    <x v="0"/>
    <x v="3"/>
    <x v="4"/>
    <x v="5"/>
    <m/>
    <m/>
    <n v="0"/>
    <n v="5.6666999999999996"/>
    <n v="5.66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60511772"/>
    <x v="938"/>
    <x v="0"/>
    <s v="60511772"/>
    <d v="2025-09-09T00:00:00"/>
    <d v="2025-09-09T00:00:00"/>
    <d v="2026-09-09T00:00:00"/>
    <s v="ESTACIONAMIENTOS LIMA"/>
    <x v="0"/>
    <d v="2025-12-31T00:00:00"/>
    <s v="EMPLEADOS"/>
    <s v="PCES.20/03/0044"/>
    <x v="0"/>
    <x v="5"/>
    <x v="28"/>
    <x v="50"/>
    <s v="ANFITRION(A) R"/>
    <m/>
    <n v="0"/>
    <n v="9.3332999999999995"/>
    <n v="9.3332999999999995"/>
    <n v="10"/>
    <s v="-"/>
    <s v="DEBE GOZAR EN EL AÑO UN TOTAL DE 10 DÍAS ANTES DEL 31/12/2026"/>
    <n v="0"/>
    <n v="0"/>
    <n v="0"/>
    <n v="10"/>
    <n v="0"/>
    <n v="0"/>
    <n v="0"/>
    <n v="0"/>
    <n v="0"/>
    <n v="0"/>
    <n v="0"/>
    <n v="0"/>
    <n v="10"/>
    <n v="10"/>
    <n v="1"/>
    <n v="0.01"/>
    <n v="10"/>
    <n v="10"/>
    <m/>
    <n v="0"/>
  </r>
  <r>
    <n v="1060547462"/>
    <x v="939"/>
    <x v="0"/>
    <s v="60547462"/>
    <d v="2025-10-13T00:00:00"/>
    <d v="2025-10-13T00:00:00"/>
    <d v="2026-10-13T00:00:00"/>
    <s v="ESTACIONAMIENTOS LA LIBERTAD"/>
    <x v="13"/>
    <d v="2025-12-31T00:00:00"/>
    <s v="EMPLEADOS"/>
    <s v="PCES.20/03/0042/0005"/>
    <x v="0"/>
    <x v="3"/>
    <x v="4"/>
    <x v="5"/>
    <m/>
    <m/>
    <n v="0"/>
    <n v="6.5"/>
    <n v="6.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60574051"/>
    <x v="940"/>
    <x v="0"/>
    <s v="60574051"/>
    <d v="2025-03-19T00:00:00"/>
    <d v="2025-03-19T00:00:00"/>
    <d v="2026-03-19T00:00:00"/>
    <s v="ESTACIONAMIENTOS LIMA"/>
    <x v="1"/>
    <d v="2025-12-31T00:00:00"/>
    <s v="EMPLEADOS"/>
    <s v="PCES.20/03/0051/0006"/>
    <x v="0"/>
    <x v="3"/>
    <x v="4"/>
    <x v="5"/>
    <m/>
    <m/>
    <n v="0"/>
    <n v="23.5"/>
    <n v="23.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60721471"/>
    <x v="941"/>
    <x v="0"/>
    <s v="60721471"/>
    <d v="2024-07-02T00:00:00"/>
    <d v="2025-07-02T00:00:00"/>
    <d v="2026-07-02T00:00:00"/>
    <s v="ESTACIONAMIENTOS LIMA"/>
    <x v="0"/>
    <d v="2025-12-31T00:00:00"/>
    <s v="EMPLEADOS"/>
    <s v="PCES.20/03/0051/0010"/>
    <x v="0"/>
    <x v="1"/>
    <x v="32"/>
    <x v="69"/>
    <s v="ANFITRION(A)"/>
    <m/>
    <n v="15"/>
    <n v="14.916699999999999"/>
    <n v="29.916699999999999"/>
    <n v="30"/>
    <s v="DEBE GOZAR 15 DÍAS ANTES DEL 01/07/2026"/>
    <s v="DEBE GOZAR EN EL AÑO UN TOTAL DE 30 DÍAS ANTES DEL 31/12/2026"/>
    <n v="0"/>
    <n v="0"/>
    <n v="0"/>
    <n v="0"/>
    <n v="28"/>
    <n v="2"/>
    <n v="0"/>
    <n v="0"/>
    <n v="0"/>
    <n v="0"/>
    <n v="0"/>
    <n v="0"/>
    <n v="30"/>
    <n v="30"/>
    <n v="1"/>
    <n v="0.01"/>
    <n v="0"/>
    <n v="30"/>
    <m/>
    <n v="0"/>
  </r>
  <r>
    <n v="1060722406"/>
    <x v="942"/>
    <x v="0"/>
    <s v="60722406"/>
    <d v="2025-01-24T00:00:00"/>
    <d v="2025-01-24T00:00:00"/>
    <d v="2026-01-24T00:00:00"/>
    <s v="ESTACIONAMIENTOS LIMA"/>
    <x v="0"/>
    <d v="2025-12-31T00:00:00"/>
    <s v="EMPLEADOS"/>
    <s v="PCES.20/02/0006"/>
    <x v="2"/>
    <x v="7"/>
    <x v="14"/>
    <x v="81"/>
    <s v="ANFITRION(A) V"/>
    <m/>
    <n v="0"/>
    <n v="28.083300000000001"/>
    <n v="28.083300000000001"/>
    <n v="29"/>
    <s v="-"/>
    <s v="DEBE GOZAR EN EL AÑO UN TOTAL DE 29 DÍAS ANTES DEL 31/12/2026"/>
    <n v="0"/>
    <n v="0"/>
    <n v="0"/>
    <n v="0"/>
    <n v="0"/>
    <n v="30"/>
    <n v="0"/>
    <n v="0"/>
    <n v="0"/>
    <n v="0"/>
    <n v="0"/>
    <n v="0"/>
    <n v="30"/>
    <n v="30"/>
    <n v="1.0344827586206897"/>
    <n v="1.0344827586206896E-2"/>
    <n v="0"/>
    <n v="29"/>
    <m/>
    <n v="0"/>
  </r>
  <r>
    <n v="1060730507"/>
    <x v="943"/>
    <x v="0"/>
    <s v="60730507"/>
    <d v="2023-07-25T00:00:00"/>
    <d v="2025-07-25T00:00:00"/>
    <d v="2026-07-25T00:00:00"/>
    <s v="ESTACIONAMIENTOS LIMA"/>
    <x v="61"/>
    <d v="2025-12-31T00:00:00"/>
    <s v="EMPLEADOS"/>
    <s v="PCES.20/03/0051/0013"/>
    <x v="0"/>
    <x v="3"/>
    <x v="4"/>
    <x v="5"/>
    <m/>
    <m/>
    <n v="17"/>
    <n v="13"/>
    <n v="30"/>
    <n v="30"/>
    <s v="DEBE GOZAR 17 DÍAS ANTES DEL 24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60736659"/>
    <x v="944"/>
    <x v="0"/>
    <s v="60736659"/>
    <d v="2025-12-01T00:00:00"/>
    <d v="2025-12-01T00:00:00"/>
    <d v="2026-12-01T00:00:00"/>
    <s v="ESTACIONAMIENTOS LIMA"/>
    <x v="0"/>
    <d v="2025-12-31T00:00:00"/>
    <s v="EMPLEADOS"/>
    <s v="PCES.20/03/0012/0008"/>
    <x v="0"/>
    <x v="0"/>
    <x v="8"/>
    <x v="80"/>
    <s v="ANFITRION(A)"/>
    <m/>
    <n v="0"/>
    <n v="2.5"/>
    <n v="2.5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60747566"/>
    <x v="945"/>
    <x v="0"/>
    <s v="60747566"/>
    <d v="2025-07-17T00:00:00"/>
    <d v="2025-07-17T00:00:00"/>
    <d v="2026-07-17T00:00:00"/>
    <s v="ESTACIONAMIENTOS LIMA"/>
    <x v="49"/>
    <d v="2025-12-31T00:00:00"/>
    <s v="PART TIME"/>
    <s v="PCES.20/03/0001/0001"/>
    <x v="0"/>
    <x v="3"/>
    <x v="4"/>
    <x v="5"/>
    <m/>
    <m/>
    <n v="0"/>
    <n v="2.7332999999999998"/>
    <n v="2.7332999999999998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60748593"/>
    <x v="946"/>
    <x v="0"/>
    <s v="60748593"/>
    <d v="2024-12-29T00:00:00"/>
    <d v="2025-12-29T00:00:00"/>
    <d v="2026-12-29T00:00:00"/>
    <s v="ESTACIONAMIENTOS LIMA"/>
    <x v="0"/>
    <d v="2025-12-31T00:00:00"/>
    <s v="EMPLEADOS"/>
    <s v="PCES.20/03/0051/0016"/>
    <x v="0"/>
    <x v="1"/>
    <x v="52"/>
    <x v="173"/>
    <s v="ANFITRION(A)"/>
    <m/>
    <n v="30"/>
    <n v="0.16669999999999874"/>
    <n v="30.166699999999999"/>
    <n v="31"/>
    <s v="DEBE GOZAR 30 DÍAS ANTES DEL 28/12/2026"/>
    <s v="DEBE GOZAR EN EL AÑO UN TOTAL DE 3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1"/>
  </r>
  <r>
    <n v="1060749722"/>
    <x v="947"/>
    <x v="0"/>
    <s v="60749722"/>
    <d v="2025-03-20T00:00:00"/>
    <d v="2025-03-20T00:00:00"/>
    <d v="2026-03-20T00:00:00"/>
    <s v="ESTACIONAMIENTOS LIMA"/>
    <x v="9"/>
    <d v="2025-12-31T00:00:00"/>
    <s v="EMPLEADOS"/>
    <s v="PCES.20/03/0044"/>
    <x v="0"/>
    <x v="3"/>
    <x v="4"/>
    <x v="5"/>
    <m/>
    <m/>
    <n v="0"/>
    <n v="23.416699999999999"/>
    <n v="23.416699999999999"/>
    <n v="24"/>
    <s v="-"/>
    <s v="DEBE GOZAR EN EL AÑO UN TOTAL DE 24 DÍAS ANTES DEL 31/12/2026"/>
    <n v="0"/>
    <n v="0"/>
    <n v="0"/>
    <n v="24"/>
    <n v="0"/>
    <n v="0"/>
    <n v="0"/>
    <n v="0"/>
    <n v="0"/>
    <n v="0"/>
    <n v="0"/>
    <n v="0"/>
    <n v="24"/>
    <n v="24"/>
    <n v="1"/>
    <n v="0.01"/>
    <n v="24"/>
    <n v="24"/>
    <m/>
    <n v="0"/>
  </r>
  <r>
    <n v="1060759370"/>
    <x v="948"/>
    <x v="0"/>
    <s v="60759370"/>
    <d v="2025-09-11T00:00:00"/>
    <d v="2025-09-11T00:00:00"/>
    <d v="2026-09-11T00:00:00"/>
    <s v="ESTACIONAMIENTOS LIMA"/>
    <x v="25"/>
    <d v="2025-12-31T00:00:00"/>
    <s v="EMPLEADOS"/>
    <s v="PCES.20/03/0052/0013"/>
    <x v="0"/>
    <x v="3"/>
    <x v="4"/>
    <x v="5"/>
    <m/>
    <m/>
    <n v="0"/>
    <n v="9.1667000000000005"/>
    <n v="9.166700000000000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60766007"/>
    <x v="949"/>
    <x v="0"/>
    <s v="60766007"/>
    <d v="2025-06-02T00:00:00"/>
    <d v="2025-06-02T00:00:00"/>
    <d v="2026-06-02T00:00:00"/>
    <s v="ESTACIONAMIENTOS ICA"/>
    <x v="13"/>
    <d v="2025-12-31T00:00:00"/>
    <s v="EMPLEADOS"/>
    <s v="PCES.20/03/0056/0004"/>
    <x v="0"/>
    <x v="3"/>
    <x v="4"/>
    <x v="5"/>
    <m/>
    <m/>
    <n v="0"/>
    <n v="17.416699999999999"/>
    <n v="17.416699999999999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60768472"/>
    <x v="950"/>
    <x v="0"/>
    <s v="60768472"/>
    <d v="2025-11-05T00:00:00"/>
    <d v="2025-11-05T00:00:00"/>
    <d v="2026-11-05T00:00:00"/>
    <s v="ESTACIONAMIENTOS LIMA"/>
    <x v="0"/>
    <d v="2025-12-31T00:00:00"/>
    <s v="EMPLEADOS"/>
    <s v="PCES.20/03/0011/0002"/>
    <x v="0"/>
    <x v="0"/>
    <x v="3"/>
    <x v="72"/>
    <s v="ANFITRION(A) C"/>
    <m/>
    <n v="0"/>
    <n v="4.6666999999999996"/>
    <n v="4.6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60769192"/>
    <x v="951"/>
    <x v="0"/>
    <s v="60769192"/>
    <d v="2025-03-11T00:00:00"/>
    <d v="2025-03-11T00:00:00"/>
    <d v="2026-03-11T00:00:00"/>
    <s v="ESTACIONAMIENTOS LIMA"/>
    <x v="33"/>
    <d v="2025-12-31T00:00:00"/>
    <s v="EMPLEADOS"/>
    <s v="PCES.20/03/0024"/>
    <x v="0"/>
    <x v="3"/>
    <x v="4"/>
    <x v="5"/>
    <m/>
    <m/>
    <n v="0"/>
    <n v="24.166699999999999"/>
    <n v="24.166699999999999"/>
    <n v="25"/>
    <s v="-"/>
    <s v="DEBE GOZAR EN EL AÑO UN TOTAL DE 25 DÍAS ANTES DEL 31/12/2026"/>
    <n v="0"/>
    <n v="0"/>
    <n v="25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60772689"/>
    <x v="952"/>
    <x v="0"/>
    <s v="60772689"/>
    <d v="2024-09-06T00:00:00"/>
    <d v="2025-09-06T00:00:00"/>
    <d v="2026-09-06T00:00:00"/>
    <s v="ESTACIONAMIENTOS LIMA"/>
    <x v="62"/>
    <d v="2025-12-31T00:00:00"/>
    <s v="EMPLEADOS"/>
    <s v="PCES.20/03/0021"/>
    <x v="0"/>
    <x v="3"/>
    <x v="4"/>
    <x v="5"/>
    <m/>
    <m/>
    <n v="20"/>
    <n v="9.5833000000000013"/>
    <n v="29.583300000000001"/>
    <n v="30"/>
    <s v="DEBE GOZAR 20 DÍAS ANTES DEL 05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60772844"/>
    <x v="953"/>
    <x v="0"/>
    <s v="60772844"/>
    <d v="2025-08-14T00:00:00"/>
    <d v="2025-08-14T00:00:00"/>
    <d v="2026-08-14T00:00:00"/>
    <s v="ESTACIONAMIENTOS LIMA"/>
    <x v="6"/>
    <d v="2025-12-31T00:00:00"/>
    <s v="PART TIME"/>
    <s v="PCES.20/03/0035/0002"/>
    <x v="0"/>
    <x v="3"/>
    <x v="4"/>
    <x v="5"/>
    <m/>
    <m/>
    <n v="0"/>
    <n v="2.2833000000000001"/>
    <n v="2.2833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60796095"/>
    <x v="954"/>
    <x v="0"/>
    <s v="60796095"/>
    <d v="2025-06-01T00:00:00"/>
    <d v="2025-06-01T00:00:00"/>
    <d v="2026-06-01T00:00:00"/>
    <s v="ESTACIONAMIENTOS LIMA"/>
    <x v="14"/>
    <d v="2025-12-31T00:00:00"/>
    <s v="EMPLEADOS"/>
    <s v="PCES.20/03/0060"/>
    <x v="0"/>
    <x v="3"/>
    <x v="4"/>
    <x v="5"/>
    <m/>
    <m/>
    <n v="0"/>
    <n v="14.5"/>
    <n v="14.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60796257"/>
    <x v="955"/>
    <x v="0"/>
    <s v="60796257"/>
    <d v="2025-09-19T00:00:00"/>
    <d v="2025-09-19T00:00:00"/>
    <d v="2026-09-19T00:00:00"/>
    <s v="ESTACIONAMIENTOS LIMA"/>
    <x v="0"/>
    <d v="2025-12-31T00:00:00"/>
    <s v="EMPLEADOS"/>
    <s v="PCES.20/03/0021"/>
    <x v="0"/>
    <x v="5"/>
    <x v="17"/>
    <x v="25"/>
    <s v="ANFITRION(A)"/>
    <m/>
    <n v="0"/>
    <n v="8.5"/>
    <n v="8.5"/>
    <n v="9"/>
    <s v="-"/>
    <s v="DEBE GOZAR EN EL AÑO UN TOTAL DE 9 DÍAS ANTES DEL 31/12/2026"/>
    <n v="0"/>
    <n v="0"/>
    <n v="0"/>
    <n v="0"/>
    <n v="0"/>
    <n v="1"/>
    <n v="8"/>
    <n v="0"/>
    <n v="0"/>
    <n v="0"/>
    <n v="0"/>
    <n v="0"/>
    <n v="9"/>
    <n v="9"/>
    <n v="1"/>
    <n v="0.01"/>
    <n v="0"/>
    <n v="9"/>
    <m/>
    <n v="0"/>
  </r>
  <r>
    <n v="1060800540"/>
    <x v="956"/>
    <x v="0"/>
    <s v="60800540"/>
    <d v="2025-09-05T00:00:00"/>
    <d v="2025-09-05T00:00:00"/>
    <d v="2026-09-05T00:00:00"/>
    <s v="ESTACIONAMIENTOS LIMA"/>
    <x v="1"/>
    <d v="2025-12-31T00:00:00"/>
    <s v="PART TIME"/>
    <s v="PCES.20/03/0058"/>
    <x v="0"/>
    <x v="3"/>
    <x v="4"/>
    <x v="5"/>
    <m/>
    <m/>
    <n v="0"/>
    <n v="1.9333"/>
    <n v="1.9333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60804476"/>
    <x v="957"/>
    <x v="0"/>
    <s v="60804476"/>
    <d v="2025-07-28T00:00:00"/>
    <d v="2025-07-28T00:00:00"/>
    <d v="2026-07-28T00:00:00"/>
    <s v="ESTACIONAMIENTOS LIMA"/>
    <x v="1"/>
    <d v="2025-12-31T00:00:00"/>
    <s v="EMPLEADOS"/>
    <s v="PCES.20/03/0052/0058"/>
    <x v="0"/>
    <x v="3"/>
    <x v="4"/>
    <x v="5"/>
    <m/>
    <m/>
    <n v="0"/>
    <n v="12.75"/>
    <n v="12.7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60847652"/>
    <x v="958"/>
    <x v="0"/>
    <s v="60847652"/>
    <d v="2025-10-09T00:00:00"/>
    <d v="2025-10-09T00:00:00"/>
    <d v="2026-10-09T00:00:00"/>
    <s v="ESTACIONAMIENTOS PIURA"/>
    <x v="0"/>
    <d v="2025-12-31T00:00:00"/>
    <s v="EMPLEADOS"/>
    <s v="PCES.20/03/0016/0001"/>
    <x v="0"/>
    <x v="2"/>
    <x v="2"/>
    <x v="174"/>
    <s v="ANFITRION(A)"/>
    <m/>
    <n v="0"/>
    <n v="6.8333000000000004"/>
    <n v="6.8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60848691"/>
    <x v="959"/>
    <x v="0"/>
    <s v="60848691"/>
    <d v="2025-11-18T00:00:00"/>
    <d v="2025-11-18T00:00:00"/>
    <d v="2026-11-18T00:00:00"/>
    <s v="ESTACIONAMIENTOS LIMA"/>
    <x v="63"/>
    <d v="2025-12-31T00:00:00"/>
    <s v="PART TIME"/>
    <s v="PCES.20/03/0057"/>
    <x v="0"/>
    <x v="3"/>
    <x v="4"/>
    <x v="5"/>
    <m/>
    <m/>
    <n v="0"/>
    <n v="0.7167"/>
    <n v="0.716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60866517"/>
    <x v="960"/>
    <x v="0"/>
    <s v="60866517"/>
    <d v="2025-09-12T00:00:00"/>
    <d v="2025-09-12T00:00:00"/>
    <d v="2026-09-12T00:00:00"/>
    <s v="ESTACIONAMIENTOS AREQUIPA"/>
    <x v="0"/>
    <d v="2025-12-31T00:00:00"/>
    <s v="PART TIME"/>
    <s v="PCES.20/03/0051/0001"/>
    <x v="0"/>
    <x v="1"/>
    <x v="53"/>
    <x v="179"/>
    <s v="ANFITRION(A) PT"/>
    <m/>
    <n v="0"/>
    <n v="1.8167"/>
    <n v="1.8167"/>
    <n v="2"/>
    <s v="-"/>
    <s v="DEBE GOZAR EN EL AÑO UN TOTAL DE 2 DÍAS ANTES DEL 31/12/2026"/>
    <n v="0"/>
    <n v="0"/>
    <n v="0"/>
    <n v="0"/>
    <n v="0"/>
    <n v="3"/>
    <n v="0"/>
    <n v="0"/>
    <n v="0"/>
    <n v="0"/>
    <n v="0"/>
    <n v="0"/>
    <n v="3"/>
    <n v="3"/>
    <n v="1.5"/>
    <n v="1.4999999999999999E-2"/>
    <n v="0"/>
    <n v="2"/>
    <m/>
    <n v="0"/>
  </r>
  <r>
    <n v="1060869292"/>
    <x v="961"/>
    <x v="0"/>
    <s v="60869292"/>
    <d v="2025-10-27T00:00:00"/>
    <d v="2025-10-27T00:00:00"/>
    <d v="2026-10-27T00:00:00"/>
    <s v="ESTACIONAMIENTOS LIMA"/>
    <x v="64"/>
    <d v="2025-12-31T00:00:00"/>
    <s v="EMPLEADOS"/>
    <s v="PCES.20/02/0037"/>
    <x v="2"/>
    <x v="3"/>
    <x v="4"/>
    <x v="5"/>
    <m/>
    <m/>
    <n v="0"/>
    <n v="5.3333000000000004"/>
    <n v="5.3333000000000004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60872728"/>
    <x v="962"/>
    <x v="0"/>
    <s v="60872728"/>
    <d v="2025-10-28T00:00:00"/>
    <d v="2025-10-28T00:00:00"/>
    <d v="2026-10-28T00:00:00"/>
    <s v="ESTACIONAMIENTOS LIMA"/>
    <x v="37"/>
    <d v="2025-12-31T00:00:00"/>
    <s v="EMPLEADOS"/>
    <s v="PCES.20/03/0052/0005"/>
    <x v="0"/>
    <x v="3"/>
    <x v="4"/>
    <x v="5"/>
    <m/>
    <m/>
    <n v="0"/>
    <n v="5.25"/>
    <n v="5.25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60875829"/>
    <x v="963"/>
    <x v="0"/>
    <s v="60875829"/>
    <d v="2025-09-22T00:00:00"/>
    <d v="2025-09-22T00:00:00"/>
    <d v="2026-09-22T00:00:00"/>
    <s v="ESTACIONAMIENTOS LIMA"/>
    <x v="48"/>
    <d v="2025-12-31T00:00:00"/>
    <s v="EMPLEADOS"/>
    <s v="PCES.20/03/0052/0023"/>
    <x v="0"/>
    <x v="3"/>
    <x v="4"/>
    <x v="5"/>
    <m/>
    <m/>
    <n v="0"/>
    <n v="8.25"/>
    <n v="8.2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60889434"/>
    <x v="964"/>
    <x v="0"/>
    <s v="60889434"/>
    <d v="2024-11-28T00:00:00"/>
    <d v="2025-11-28T00:00:00"/>
    <d v="2026-11-28T00:00:00"/>
    <s v="ESTACIONAMIENTOS PIURA"/>
    <x v="45"/>
    <d v="2025-12-31T00:00:00"/>
    <s v="EMPLEADOS"/>
    <s v="PCES.20/03/0051/0011"/>
    <x v="0"/>
    <x v="3"/>
    <x v="4"/>
    <x v="5"/>
    <m/>
    <m/>
    <n v="24"/>
    <n v="2.75"/>
    <n v="26.75"/>
    <n v="27"/>
    <s v="DEBE GOZAR 24 DÍAS ANTES DEL 27/11/2026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60896008"/>
    <x v="965"/>
    <x v="0"/>
    <s v="60896008"/>
    <d v="2025-12-01T00:00:00"/>
    <d v="2025-12-01T00:00:00"/>
    <d v="2026-12-01T00:00:00"/>
    <s v="ESTACIONAMIENTOS LIMA"/>
    <x v="0"/>
    <d v="2025-12-31T00:00:00"/>
    <s v="EMPLEADOS"/>
    <s v="PCES.20/03/0012/0010"/>
    <x v="0"/>
    <x v="0"/>
    <x v="3"/>
    <x v="95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60898363"/>
    <x v="966"/>
    <x v="0"/>
    <s v="60898363"/>
    <d v="2025-09-01T00:00:00"/>
    <d v="2025-09-01T00:00:00"/>
    <d v="2026-09-01T00:00:00"/>
    <s v="ESTACIONAMIENTOS LIMA"/>
    <x v="0"/>
    <d v="2025-12-31T00:00:00"/>
    <s v="EMPLEADOS"/>
    <s v="PCES.20/03/0012/0006"/>
    <x v="0"/>
    <x v="0"/>
    <x v="6"/>
    <x v="7"/>
    <s v="ANFITRION(A)"/>
    <m/>
    <n v="0"/>
    <n v="10"/>
    <n v="10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60910324"/>
    <x v="967"/>
    <x v="0"/>
    <s v="60910324"/>
    <d v="2025-02-01T00:00:00"/>
    <d v="2025-02-01T00:00:00"/>
    <d v="2026-02-01T00:00:00"/>
    <s v="ESTACIONAMIENTOS LIMA"/>
    <x v="0"/>
    <d v="2025-12-31T00:00:00"/>
    <s v="EMPLEADOS"/>
    <s v="PCES.20/03/0013/0014"/>
    <x v="0"/>
    <x v="0"/>
    <x v="0"/>
    <x v="35"/>
    <s v="ANFITRION(A)"/>
    <m/>
    <n v="0"/>
    <n v="27.5"/>
    <n v="27.5"/>
    <n v="28"/>
    <s v="-"/>
    <s v="DEBE GOZAR EN EL AÑO UN TOTAL DE 28 DÍAS ANTES DEL 31/12/2026"/>
    <n v="0"/>
    <n v="0"/>
    <n v="23"/>
    <n v="6"/>
    <n v="0"/>
    <n v="0"/>
    <n v="0"/>
    <n v="0"/>
    <n v="0"/>
    <n v="0"/>
    <n v="0"/>
    <n v="0"/>
    <n v="29"/>
    <n v="29"/>
    <n v="1.0357142857142858"/>
    <n v="1.0357142857142858E-2"/>
    <n v="29"/>
    <n v="28"/>
    <m/>
    <n v="0"/>
  </r>
  <r>
    <n v="1060943190"/>
    <x v="968"/>
    <x v="0"/>
    <s v="60943190"/>
    <d v="2025-05-06T00:00:00"/>
    <d v="2025-05-06T00:00:00"/>
    <d v="2026-05-06T00:00:00"/>
    <s v="ESTACIONAMIENTOS LIMA"/>
    <x v="65"/>
    <d v="2025-12-31T00:00:00"/>
    <s v="EMPLEADOS"/>
    <s v="PCES.20/03/0052/0049"/>
    <x v="0"/>
    <x v="3"/>
    <x v="4"/>
    <x v="5"/>
    <m/>
    <m/>
    <n v="0"/>
    <n v="19.583300000000001"/>
    <n v="19.583300000000001"/>
    <n v="20"/>
    <s v="-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60946760"/>
    <x v="969"/>
    <x v="0"/>
    <s v="60946760"/>
    <d v="2025-04-02T00:00:00"/>
    <d v="2025-04-02T00:00:00"/>
    <d v="2026-04-02T00:00:00"/>
    <s v="ESTACIONAMIENTOS LIMA"/>
    <x v="0"/>
    <d v="2025-12-31T00:00:00"/>
    <s v="EMPLEADOS"/>
    <s v="PCES.20/03/0012/0013"/>
    <x v="0"/>
    <x v="0"/>
    <x v="6"/>
    <x v="162"/>
    <s v="ANFITRION(A)"/>
    <m/>
    <n v="0"/>
    <n v="22.416699999999999"/>
    <n v="22.4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60949537"/>
    <x v="970"/>
    <x v="0"/>
    <s v="60949537"/>
    <d v="2025-08-04T00:00:00"/>
    <d v="2025-08-04T00:00:00"/>
    <d v="2026-08-04T00:00:00"/>
    <s v="ESTACIONAMIENTOS LIMA"/>
    <x v="50"/>
    <d v="2025-12-31T00:00:00"/>
    <s v="EMPLEADOS"/>
    <s v="PCES.20/03/0061/0003"/>
    <x v="0"/>
    <x v="3"/>
    <x v="4"/>
    <x v="5"/>
    <m/>
    <m/>
    <n v="0"/>
    <n v="12.25"/>
    <n v="12.2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60960647"/>
    <x v="971"/>
    <x v="0"/>
    <s v="60960647"/>
    <d v="2025-02-15T00:00:00"/>
    <d v="2025-02-15T00:00:00"/>
    <d v="2026-02-15T00:00:00"/>
    <s v="ESTACIONAMIENTOS LIMA"/>
    <x v="14"/>
    <d v="2025-12-31T00:00:00"/>
    <s v="EMPLEADOS"/>
    <s v="PCES.20/03/0013/0012"/>
    <x v="0"/>
    <x v="3"/>
    <x v="4"/>
    <x v="5"/>
    <m/>
    <m/>
    <n v="0"/>
    <n v="26.333300000000001"/>
    <n v="26.333300000000001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60960749"/>
    <x v="972"/>
    <x v="0"/>
    <s v="60960749"/>
    <d v="2025-10-10T00:00:00"/>
    <d v="2025-10-10T00:00:00"/>
    <d v="2026-10-10T00:00:00"/>
    <s v="ESTACIONAMIENTOS LIMA"/>
    <x v="0"/>
    <d v="2025-12-31T00:00:00"/>
    <s v="EMPLEADOS"/>
    <s v="PCES.20/03/0061/0001"/>
    <x v="0"/>
    <x v="5"/>
    <x v="18"/>
    <x v="27"/>
    <s v="ANFITRION(A)"/>
    <m/>
    <n v="0"/>
    <n v="6.75"/>
    <n v="6.7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60961209"/>
    <x v="973"/>
    <x v="0"/>
    <s v="60961209"/>
    <d v="2025-11-25T00:00:00"/>
    <d v="2025-11-25T00:00:00"/>
    <d v="2026-11-25T00:00:00"/>
    <s v="ESTACIONAMIENTOS LIMA"/>
    <x v="1"/>
    <d v="2025-12-31T00:00:00"/>
    <s v="EMPLEADOS"/>
    <s v="PCES.20/01/0006"/>
    <x v="2"/>
    <x v="3"/>
    <x v="4"/>
    <x v="5"/>
    <m/>
    <m/>
    <n v="0"/>
    <n v="3"/>
    <n v="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60966396"/>
    <x v="974"/>
    <x v="0"/>
    <s v="60966396"/>
    <d v="2025-05-06T00:00:00"/>
    <d v="2025-05-06T00:00:00"/>
    <d v="2026-05-06T00:00:00"/>
    <s v="ESTACIONAMIENTOS AREQUIPA"/>
    <x v="47"/>
    <d v="2025-12-31T00:00:00"/>
    <s v="EMPLEADOS"/>
    <s v="PCES.20/03/0053/0003"/>
    <x v="0"/>
    <x v="3"/>
    <x v="4"/>
    <x v="5"/>
    <m/>
    <m/>
    <n v="0"/>
    <n v="19.583300000000001"/>
    <n v="19.583300000000001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60971804"/>
    <x v="975"/>
    <x v="0"/>
    <s v="60971804"/>
    <d v="2025-07-10T00:00:00"/>
    <d v="2025-07-10T00:00:00"/>
    <d v="2026-07-10T00:00:00"/>
    <s v="ESTACIONAMIENTOS LIMA"/>
    <x v="0"/>
    <d v="2025-12-31T00:00:00"/>
    <s v="EMPLEADOS"/>
    <s v="PCES.20/03/0013/0012"/>
    <x v="0"/>
    <x v="0"/>
    <x v="0"/>
    <x v="107"/>
    <s v="ANFITRION(A)"/>
    <m/>
    <n v="0"/>
    <n v="14.25"/>
    <n v="14.25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</r>
  <r>
    <n v="1061018990"/>
    <x v="976"/>
    <x v="0"/>
    <s v="61018990"/>
    <d v="2025-11-17T00:00:00"/>
    <d v="2025-11-17T00:00:00"/>
    <d v="2026-11-17T00:00:00"/>
    <s v="ESTACIONAMIENTOS LIMA"/>
    <x v="6"/>
    <d v="2025-12-31T00:00:00"/>
    <s v="EMPLEADOS"/>
    <s v="PCES.20/03/0024"/>
    <x v="0"/>
    <x v="3"/>
    <x v="4"/>
    <x v="5"/>
    <m/>
    <m/>
    <n v="0"/>
    <n v="3.6667000000000001"/>
    <n v="3.66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61022717"/>
    <x v="977"/>
    <x v="0"/>
    <s v="61022717"/>
    <d v="2025-11-26T00:00:00"/>
    <d v="2025-11-26T00:00:00"/>
    <d v="2026-11-26T00:00:00"/>
    <s v="ESTACIONAMIENTOS LIMA"/>
    <x v="66"/>
    <d v="2025-12-31T00:00:00"/>
    <s v="EMPLEADOS"/>
    <s v="PCES.20/03/0021"/>
    <x v="0"/>
    <x v="3"/>
    <x v="4"/>
    <x v="5"/>
    <m/>
    <m/>
    <n v="0"/>
    <n v="2.9167000000000001"/>
    <n v="2.9167000000000001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</r>
  <r>
    <n v="1061028679"/>
    <x v="978"/>
    <x v="0"/>
    <s v="61028679"/>
    <d v="2025-09-19T00:00:00"/>
    <d v="2025-09-19T00:00:00"/>
    <d v="2026-09-19T00:00:00"/>
    <s v="ESTACIONAMIENTOS ICA"/>
    <x v="25"/>
    <d v="2025-12-31T00:00:00"/>
    <s v="EMPLEADOS"/>
    <s v="PCES.20/03/0046/0013"/>
    <x v="0"/>
    <x v="3"/>
    <x v="4"/>
    <x v="5"/>
    <m/>
    <m/>
    <n v="0"/>
    <n v="8.5"/>
    <n v="8.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61030960"/>
    <x v="979"/>
    <x v="0"/>
    <s v="61030960"/>
    <d v="2025-08-02T00:00:00"/>
    <d v="2025-08-02T00:00:00"/>
    <d v="2026-08-02T00:00:00"/>
    <s v="ESTACIONAMIENTOS LIMA"/>
    <x v="13"/>
    <d v="2025-12-31T00:00:00"/>
    <s v="EMPLEADOS"/>
    <s v="PCES.20/03/0012/0005"/>
    <x v="0"/>
    <x v="3"/>
    <x v="4"/>
    <x v="5"/>
    <m/>
    <m/>
    <n v="0"/>
    <n v="12.416700000000001"/>
    <n v="12.416700000000001"/>
    <n v="13"/>
    <s v="-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61031026"/>
    <x v="980"/>
    <x v="0"/>
    <s v="61031026"/>
    <d v="2025-11-20T00:00:00"/>
    <d v="2025-11-20T00:00:00"/>
    <d v="2026-11-20T00:00:00"/>
    <s v="ESTACIONAMIENTOS LIMA"/>
    <x v="6"/>
    <d v="2025-12-31T00:00:00"/>
    <s v="PART TIME"/>
    <s v="PCES.20/03/0012/0004"/>
    <x v="0"/>
    <x v="3"/>
    <x v="4"/>
    <x v="5"/>
    <m/>
    <m/>
    <n v="0"/>
    <n v="0.68330000000000002"/>
    <n v="0.68330000000000002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61032784"/>
    <x v="981"/>
    <x v="0"/>
    <s v="61032784"/>
    <d v="2025-07-25T00:00:00"/>
    <d v="2025-07-25T00:00:00"/>
    <d v="2026-07-25T00:00:00"/>
    <s v="ESTACIONAMIENTOS LIMA"/>
    <x v="1"/>
    <d v="2025-12-31T00:00:00"/>
    <s v="EMPLEADOS"/>
    <s v="PCES.20/03/0024"/>
    <x v="0"/>
    <x v="3"/>
    <x v="4"/>
    <x v="5"/>
    <m/>
    <m/>
    <n v="0"/>
    <n v="13"/>
    <n v="13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61063985"/>
    <x v="982"/>
    <x v="0"/>
    <s v="61063985"/>
    <d v="2025-11-04T00:00:00"/>
    <d v="2025-11-04T00:00:00"/>
    <d v="2026-11-04T00:00:00"/>
    <s v="ESTACIONAMIENTOS LIMA"/>
    <x v="13"/>
    <d v="2025-12-31T00:00:00"/>
    <s v="EMPLEADOS"/>
    <s v="PCES.20/02/0023"/>
    <x v="2"/>
    <x v="3"/>
    <x v="4"/>
    <x v="5"/>
    <m/>
    <m/>
    <n v="0"/>
    <n v="4.75"/>
    <n v="4.7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61068980"/>
    <x v="983"/>
    <x v="0"/>
    <s v="61068980"/>
    <d v="2025-12-01T00:00:00"/>
    <d v="2025-12-01T00:00:00"/>
    <d v="2026-12-01T00:00:00"/>
    <s v="ESTACIONAMIENTOS TUMBES"/>
    <x v="50"/>
    <d v="2025-12-31T00:00:00"/>
    <s v="PART TIME"/>
    <s v="PCES.20/03/0042/0006"/>
    <x v="0"/>
    <x v="3"/>
    <x v="4"/>
    <x v="5"/>
    <m/>
    <m/>
    <n v="0"/>
    <n v="0.5"/>
    <n v="0.5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61079207"/>
    <x v="984"/>
    <x v="0"/>
    <s v="61079207"/>
    <d v="2025-07-14T00:00:00"/>
    <d v="2025-07-14T00:00:00"/>
    <d v="2026-07-14T00:00:00"/>
    <s v="ESTACIONAMIENTOS LIMA"/>
    <x v="67"/>
    <d v="2025-12-31T00:00:00"/>
    <s v="EMPLEADOS"/>
    <s v="PCES.20/03/0049"/>
    <x v="0"/>
    <x v="3"/>
    <x v="4"/>
    <x v="5"/>
    <m/>
    <m/>
    <n v="0"/>
    <n v="13.916700000000001"/>
    <n v="13.916700000000001"/>
    <n v="14"/>
    <s v="-"/>
    <s v="DEBE GOZAR EN EL AÑO UN TOTAL DE 14 DÍAS ANTES DEL 31/12/2026"/>
    <n v="0"/>
    <n v="14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61103480"/>
    <x v="985"/>
    <x v="0"/>
    <s v="61103480"/>
    <d v="2025-08-04T00:00:00"/>
    <d v="2025-08-04T00:00:00"/>
    <d v="2026-08-04T00:00:00"/>
    <s v="ESTACIONAMIENTOS LIMA"/>
    <x v="40"/>
    <d v="2025-12-31T00:00:00"/>
    <s v="EMPLEADOS"/>
    <s v="PCES.20/03/0052/0005"/>
    <x v="0"/>
    <x v="3"/>
    <x v="4"/>
    <x v="5"/>
    <m/>
    <m/>
    <n v="0"/>
    <n v="12.25"/>
    <n v="12.2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61107635"/>
    <x v="986"/>
    <x v="0"/>
    <s v="61107635"/>
    <d v="2025-10-02T00:00:00"/>
    <d v="2025-10-02T00:00:00"/>
    <d v="2026-10-02T00:00:00"/>
    <s v="ESTACIONAMIENTOS LIMA"/>
    <x v="0"/>
    <d v="2025-12-31T00:00:00"/>
    <s v="EMPLEADOS"/>
    <s v="PCES.20/03/0004/0001"/>
    <x v="0"/>
    <x v="5"/>
    <x v="25"/>
    <x v="46"/>
    <s v="ANFITRION(A)"/>
    <m/>
    <n v="0"/>
    <n v="7.4166999999999996"/>
    <n v="7.4166999999999996"/>
    <n v="8"/>
    <s v="-"/>
    <s v="DEBE GOZAR EN EL AÑO UN TOTAL DE 8 DÍAS ANTES DEL 31/12/2026"/>
    <n v="0"/>
    <n v="0"/>
    <n v="0"/>
    <n v="0"/>
    <n v="0"/>
    <n v="0"/>
    <n v="0"/>
    <n v="0"/>
    <n v="0"/>
    <n v="8"/>
    <n v="0"/>
    <n v="0"/>
    <n v="8"/>
    <n v="8"/>
    <n v="1"/>
    <n v="0.01"/>
    <n v="0"/>
    <n v="8"/>
    <m/>
    <n v="0"/>
  </r>
  <r>
    <n v="1061130131"/>
    <x v="987"/>
    <x v="0"/>
    <s v="61130131"/>
    <d v="2025-10-16T00:00:00"/>
    <d v="2025-10-16T00:00:00"/>
    <d v="2026-10-16T00:00:00"/>
    <s v="ESTACIONAMIENTOS LIMA"/>
    <x v="23"/>
    <d v="2025-12-31T00:00:00"/>
    <s v="EMPLEADOS"/>
    <s v="PCES.20/02/0032"/>
    <x v="2"/>
    <x v="3"/>
    <x v="4"/>
    <x v="5"/>
    <m/>
    <m/>
    <n v="0"/>
    <n v="6.25"/>
    <n v="6.25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</r>
  <r>
    <n v="1061143183"/>
    <x v="988"/>
    <x v="0"/>
    <s v="61143183"/>
    <d v="2025-11-07T00:00:00"/>
    <d v="2025-11-07T00:00:00"/>
    <d v="2026-11-07T00:00:00"/>
    <s v="ESTACIONAMIENTOS LIMA"/>
    <x v="0"/>
    <d v="2025-12-31T00:00:00"/>
    <s v="EMPLEADOS"/>
    <s v="PCES.20/01/0001"/>
    <x v="2"/>
    <x v="7"/>
    <x v="29"/>
    <x v="52"/>
    <s v="ANFITRION(A)"/>
    <m/>
    <n v="0"/>
    <n v="4.5"/>
    <n v="4.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61148427"/>
    <x v="989"/>
    <x v="0"/>
    <s v="61148427"/>
    <d v="2025-01-16T00:00:00"/>
    <d v="2025-01-16T00:00:00"/>
    <d v="2026-01-16T00:00:00"/>
    <s v="ESTACIONAMIENTOS LIMA"/>
    <x v="67"/>
    <d v="2025-12-31T00:00:00"/>
    <s v="EMPLEADOS"/>
    <s v="PCES.20/03/0049"/>
    <x v="0"/>
    <x v="3"/>
    <x v="4"/>
    <x v="5"/>
    <m/>
    <m/>
    <n v="0"/>
    <n v="28.75"/>
    <n v="28.75"/>
    <n v="29"/>
    <s v="-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61151899"/>
    <x v="990"/>
    <x v="0"/>
    <s v="61151899"/>
    <d v="2025-10-10T00:00:00"/>
    <d v="2025-10-10T00:00:00"/>
    <d v="2026-10-10T00:00:00"/>
    <s v="ESTACIONAMIENTOS LIMA"/>
    <x v="1"/>
    <d v="2025-12-31T00:00:00"/>
    <s v="EMPLEADOS"/>
    <s v="PCES.20/03/0052/0004"/>
    <x v="0"/>
    <x v="3"/>
    <x v="4"/>
    <x v="5"/>
    <m/>
    <m/>
    <n v="0"/>
    <n v="6.75"/>
    <n v="6.7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61165393"/>
    <x v="991"/>
    <x v="0"/>
    <s v="61165393"/>
    <d v="2025-09-01T00:00:00"/>
    <d v="2025-09-01T00:00:00"/>
    <d v="2026-09-01T00:00:00"/>
    <s v="ESTACIONAMIENTOS LIMA"/>
    <x v="1"/>
    <d v="2025-12-31T00:00:00"/>
    <s v="EMPLEADOS"/>
    <s v="PCES.20/01/0006"/>
    <x v="2"/>
    <x v="3"/>
    <x v="4"/>
    <x v="5"/>
    <m/>
    <m/>
    <n v="0"/>
    <n v="10"/>
    <n v="10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61176534"/>
    <x v="992"/>
    <x v="0"/>
    <s v="61176534"/>
    <d v="2025-10-10T00:00:00"/>
    <d v="2025-10-10T00:00:00"/>
    <d v="2026-10-10T00:00:00"/>
    <s v="ESTACIONAMIENTOS LIMA"/>
    <x v="36"/>
    <d v="2025-12-31T00:00:00"/>
    <s v="EMPLEADOS"/>
    <s v="PCES.20/03/0052/0020"/>
    <x v="0"/>
    <x v="3"/>
    <x v="4"/>
    <x v="5"/>
    <m/>
    <m/>
    <n v="0"/>
    <n v="6.75"/>
    <n v="6.7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61184093"/>
    <x v="993"/>
    <x v="0"/>
    <s v="61184093"/>
    <d v="2025-12-06T00:00:00"/>
    <d v="2025-12-06T00:00:00"/>
    <d v="2026-12-06T00:00:00"/>
    <s v="ESTACIONAMIENTOS LIMA"/>
    <x v="25"/>
    <d v="2025-12-31T00:00:00"/>
    <s v="EMPLEADOS"/>
    <s v="PCES.20/03/0002/0001"/>
    <x v="0"/>
    <x v="3"/>
    <x v="4"/>
    <x v="5"/>
    <m/>
    <m/>
    <n v="0"/>
    <n v="2.0832999999999999"/>
    <n v="2.0832999999999999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61222568"/>
    <x v="994"/>
    <x v="0"/>
    <s v="61222568"/>
    <d v="2025-05-06T00:00:00"/>
    <d v="2025-05-06T00:00:00"/>
    <d v="2026-05-06T00:00:00"/>
    <s v="ESTACIONAMIENTOS LIMA"/>
    <x v="0"/>
    <d v="2025-12-31T00:00:00"/>
    <s v="EMPLEADOS"/>
    <s v="PCES.20/03/0013/0009"/>
    <x v="0"/>
    <x v="0"/>
    <x v="0"/>
    <x v="66"/>
    <s v="ANFITRION(A)"/>
    <m/>
    <n v="0"/>
    <n v="19.583300000000001"/>
    <n v="19.583300000000001"/>
    <n v="20"/>
    <s v="-"/>
    <s v="DEBE GOZAR EN EL AÑO UN TOTAL DE 20 DÍAS ANTES DEL 31/12/2026"/>
    <n v="0"/>
    <n v="0"/>
    <n v="0"/>
    <n v="20"/>
    <n v="0"/>
    <n v="0"/>
    <n v="0"/>
    <n v="0"/>
    <n v="0"/>
    <n v="0"/>
    <n v="0"/>
    <n v="0"/>
    <n v="20"/>
    <n v="20"/>
    <n v="1"/>
    <n v="0.01"/>
    <n v="20"/>
    <n v="20"/>
    <m/>
    <n v="0"/>
  </r>
  <r>
    <n v="1061229279"/>
    <x v="995"/>
    <x v="0"/>
    <s v="61229279"/>
    <d v="2023-04-01T00:00:00"/>
    <d v="2025-04-01T00:00:00"/>
    <d v="2026-04-01T00:00:00"/>
    <s v="ESTACIONAMIENTOS LIMA"/>
    <x v="0"/>
    <d v="2025-12-31T00:00:00"/>
    <s v="EMPLEADOS"/>
    <s v="PCES.20/03/0012/0008"/>
    <x v="0"/>
    <x v="0"/>
    <x v="8"/>
    <x v="80"/>
    <s v="ANFITRION(A)"/>
    <m/>
    <n v="6"/>
    <n v="22.5"/>
    <n v="28.5"/>
    <n v="29"/>
    <s v="DEBE GOZAR 6 DÍAS ANTES DEL 31/03/2026"/>
    <s v="DEBE GOZAR EN EL AÑO UN TOTAL DE 29 DÍAS ANTES DEL 31/12/2026"/>
    <n v="1"/>
    <n v="28"/>
    <n v="1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</r>
  <r>
    <n v="1061243141"/>
    <x v="996"/>
    <x v="0"/>
    <s v="61243141"/>
    <d v="2025-12-02T00:00:00"/>
    <d v="2025-12-02T00:00:00"/>
    <d v="2026-12-02T00:00:00"/>
    <s v="ESTACIONAMIENTOS LORETO"/>
    <x v="0"/>
    <d v="2025-12-31T00:00:00"/>
    <s v="EMPLEADOS"/>
    <s v="PCES.20/03/0042/0002"/>
    <x v="0"/>
    <x v="2"/>
    <x v="20"/>
    <x v="184"/>
    <s v="ANFITRION(A) C"/>
    <m/>
    <n v="0"/>
    <n v="2.4167000000000001"/>
    <n v="2.41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61249994"/>
    <x v="997"/>
    <x v="0"/>
    <s v="61249994"/>
    <d v="2024-01-11T00:00:00"/>
    <d v="2025-01-11T00:00:00"/>
    <d v="2026-01-11T00:00:00"/>
    <s v="ESTACIONAMIENTOS LIMA"/>
    <x v="0"/>
    <d v="2025-12-31T00:00:00"/>
    <s v="EMPLEADOS"/>
    <s v="PCES.20/03/0021"/>
    <x v="0"/>
    <x v="5"/>
    <x v="11"/>
    <x v="14"/>
    <s v="SUPERVISOR OPERATIVO"/>
    <m/>
    <n v="0"/>
    <n v="28.166699999999999"/>
    <n v="28.166699999999999"/>
    <n v="29"/>
    <s v="-"/>
    <s v="DEBE GOZAR EN EL AÑO UN TOTAL DE 29 DÍAS ANTES DEL 31/12/2026"/>
    <n v="0"/>
    <n v="0"/>
    <n v="0"/>
    <n v="0"/>
    <n v="9"/>
    <n v="0"/>
    <n v="0"/>
    <n v="0"/>
    <n v="0"/>
    <n v="0"/>
    <n v="0"/>
    <n v="0"/>
    <n v="9"/>
    <n v="9"/>
    <n v="0.31034482758620691"/>
    <n v="3.1034482758620693E-3"/>
    <n v="0"/>
    <n v="9"/>
    <m/>
    <n v="20"/>
  </r>
  <r>
    <n v="1061252189"/>
    <x v="998"/>
    <x v="0"/>
    <s v="61252189"/>
    <d v="2024-12-20T00:00:00"/>
    <d v="2025-12-20T00:00:00"/>
    <d v="2026-12-20T00:00:00"/>
    <s v="ESTACIONAMIENTOS LIMA"/>
    <x v="0"/>
    <d v="2025-12-31T00:00:00"/>
    <s v="EMPLEADOS"/>
    <s v="PCES.20/03/0008"/>
    <x v="0"/>
    <x v="5"/>
    <x v="18"/>
    <x v="48"/>
    <s v="ANFITRION(A)"/>
    <m/>
    <n v="29"/>
    <n v="0.91669999999999874"/>
    <n v="29.916699999999999"/>
    <n v="30"/>
    <s v="DEBE GOZAR 29 DÍAS ANTES DEL 19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61286208"/>
    <x v="999"/>
    <x v="1"/>
    <s v="61286208"/>
    <d v="2022-04-23T00:00:00"/>
    <d v="2025-04-23T00:00:00"/>
    <d v="2026-04-23T00:00:00"/>
    <s v="ESTACIONAMIENTOS PUCALLPA"/>
    <x v="0"/>
    <d v="2025-12-31T00:00:00"/>
    <s v="EMPLEADOS"/>
    <s v="PCES.20/03/0042/0003"/>
    <x v="0"/>
    <x v="2"/>
    <x v="20"/>
    <x v="231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61319437"/>
    <x v="1000"/>
    <x v="0"/>
    <s v="61319437"/>
    <d v="2023-10-02T00:00:00"/>
    <d v="2025-10-02T00:00:00"/>
    <d v="2026-10-02T00:00:00"/>
    <s v="ESTACIONAMIENTOS LORETO"/>
    <x v="0"/>
    <d v="2025-12-31T00:00:00"/>
    <s v="EMPLEADOS"/>
    <s v="PCES.20/03/0042/0002"/>
    <x v="0"/>
    <x v="2"/>
    <x v="20"/>
    <x v="184"/>
    <s v="ANFITRION(A)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0"/>
    <n v="0"/>
    <n v="15"/>
    <n v="1"/>
    <n v="0"/>
    <n v="0"/>
    <n v="0"/>
    <n v="0"/>
    <n v="0"/>
    <n v="0"/>
    <n v="16"/>
    <n v="16"/>
    <n v="0.53333333333333333"/>
    <n v="5.3333333333333332E-3"/>
    <n v="0"/>
    <n v="16"/>
    <m/>
    <n v="14"/>
  </r>
  <r>
    <n v="1061338925"/>
    <x v="1001"/>
    <x v="0"/>
    <s v="61338925"/>
    <d v="2025-02-07T00:00:00"/>
    <d v="2025-02-07T00:00:00"/>
    <d v="2026-02-07T00:00:00"/>
    <s v="ESTACIONAMIENTOS LIMA"/>
    <x v="0"/>
    <d v="2025-12-31T00:00:00"/>
    <s v="EMPLEADOS"/>
    <s v="PCES.20/03/0049"/>
    <x v="0"/>
    <x v="0"/>
    <x v="0"/>
    <x v="98"/>
    <s v="ANFITRION(A)"/>
    <m/>
    <n v="0"/>
    <n v="27"/>
    <n v="27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61393276"/>
    <x v="1002"/>
    <x v="0"/>
    <s v="61393276"/>
    <d v="2025-04-07T00:00:00"/>
    <d v="2025-04-07T00:00:00"/>
    <d v="2026-04-07T00:00:00"/>
    <s v="ESTACIONAMIENTOS LIMA"/>
    <x v="33"/>
    <d v="2025-12-31T00:00:00"/>
    <s v="EMPLEADOS"/>
    <s v="PCES.20/03/0046/0019"/>
    <x v="0"/>
    <x v="3"/>
    <x v="4"/>
    <x v="5"/>
    <m/>
    <m/>
    <n v="0"/>
    <n v="22"/>
    <n v="22"/>
    <n v="22"/>
    <s v="-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61491903"/>
    <x v="1003"/>
    <x v="0"/>
    <s v="61491903"/>
    <d v="2023-09-14T00:00:00"/>
    <d v="2025-09-14T00:00:00"/>
    <d v="2026-09-14T00:00:00"/>
    <s v="ESTACIONAMIENTOS CUZCO"/>
    <x v="1"/>
    <d v="2025-12-31T00:00:00"/>
    <s v="EMPLEADOS"/>
    <s v="PCES.20/03/0051/0005"/>
    <x v="0"/>
    <x v="3"/>
    <x v="4"/>
    <x v="5"/>
    <m/>
    <m/>
    <n v="21"/>
    <n v="8.9167000000000058"/>
    <n v="29.916700000000006"/>
    <n v="30"/>
    <s v="DEBE GOZAR 21 DÍAS ANTES DEL 13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61528280"/>
    <x v="1004"/>
    <x v="0"/>
    <s v="61528280"/>
    <d v="2025-10-13T00:00:00"/>
    <d v="2025-10-13T00:00:00"/>
    <d v="2026-10-13T00:00:00"/>
    <s v="ESTACIONAMIENTOS LIMA"/>
    <x v="0"/>
    <d v="2025-12-31T00:00:00"/>
    <s v="EMPLEADOS"/>
    <s v="PCES.20/03/0010/0001"/>
    <x v="0"/>
    <x v="0"/>
    <x v="6"/>
    <x v="201"/>
    <s v="ANFITRION(A)"/>
    <m/>
    <n v="0"/>
    <n v="6.5"/>
    <n v="6.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61602962"/>
    <x v="1005"/>
    <x v="0"/>
    <s v="61602962"/>
    <d v="2024-11-13T00:00:00"/>
    <d v="2025-11-13T00:00:00"/>
    <d v="2026-11-13T00:00:00"/>
    <s v="ESTACIONAMIENTOS LIMA"/>
    <x v="61"/>
    <d v="2025-12-31T00:00:00"/>
    <s v="EMPLEADOS"/>
    <s v="PCES.20/03/0052/0002"/>
    <x v="0"/>
    <x v="3"/>
    <x v="4"/>
    <x v="5"/>
    <m/>
    <m/>
    <n v="26"/>
    <n v="4"/>
    <n v="30"/>
    <n v="30"/>
    <s v="DEBE GOZAR 26 DÍAS ANTES DEL 12/11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61656847"/>
    <x v="1006"/>
    <x v="0"/>
    <s v="61656847"/>
    <d v="2024-10-01T00:00:00"/>
    <d v="2025-10-01T00:00:00"/>
    <d v="2026-10-01T00:00:00"/>
    <s v="ESTACIONAMIENTOS ICA"/>
    <x v="0"/>
    <d v="2025-12-31T00:00:00"/>
    <s v="EMPLEADOS"/>
    <s v="PCES.20/03/0052/0015"/>
    <x v="0"/>
    <x v="1"/>
    <x v="43"/>
    <x v="212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26"/>
    <n v="4"/>
    <n v="0"/>
    <n v="0"/>
    <n v="0"/>
    <n v="0"/>
    <n v="0"/>
    <n v="0"/>
    <n v="0"/>
    <n v="30"/>
    <n v="30"/>
    <n v="1"/>
    <n v="0.01"/>
    <n v="26"/>
    <n v="30"/>
    <m/>
    <n v="0"/>
  </r>
  <r>
    <n v="1061782922"/>
    <x v="1007"/>
    <x v="0"/>
    <s v="61782922"/>
    <d v="2025-09-03T00:00:00"/>
    <d v="2025-09-03T00:00:00"/>
    <d v="2026-09-03T00:00:00"/>
    <s v="ESTACIONAMIENTOS LIMA"/>
    <x v="36"/>
    <d v="2025-12-31T00:00:00"/>
    <s v="EMPLEADOS"/>
    <s v="PCES.20/03/0021"/>
    <x v="0"/>
    <x v="3"/>
    <x v="4"/>
    <x v="5"/>
    <m/>
    <m/>
    <n v="0"/>
    <n v="9.8332999999999995"/>
    <n v="9.833299999999999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61846565"/>
    <x v="1008"/>
    <x v="0"/>
    <s v="61846565"/>
    <d v="2024-07-01T00:00:00"/>
    <d v="2025-07-01T00:00:00"/>
    <d v="2026-07-01T00:00:00"/>
    <s v="ESTACIONAMIENTOS PIURA"/>
    <x v="0"/>
    <d v="2025-12-31T00:00:00"/>
    <s v="EMPLEADOS"/>
    <s v="PCES.20/03/0051/0011"/>
    <x v="0"/>
    <x v="1"/>
    <x v="48"/>
    <x v="148"/>
    <s v="ANFITRION(A)"/>
    <m/>
    <n v="15"/>
    <n v="15"/>
    <n v="30"/>
    <n v="30"/>
    <s v="DEBE GOZAR 15 DÍAS ANTES DEL 30/06/2026"/>
    <s v="DEBE GOZAR EN EL AÑO UN TOTAL DE 30 DÍAS ANTES DEL 31/12/2026"/>
    <n v="0"/>
    <n v="0"/>
    <n v="6"/>
    <n v="9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61968301"/>
    <x v="1009"/>
    <x v="0"/>
    <s v="61968301"/>
    <d v="2025-07-16T00:00:00"/>
    <d v="2025-07-16T00:00:00"/>
    <d v="2026-07-16T00:00:00"/>
    <s v="ESTACIONAMIENTOS LIMA"/>
    <x v="1"/>
    <d v="2025-12-31T00:00:00"/>
    <s v="EMPLEADOS"/>
    <s v="PCES.20/03/0044"/>
    <x v="0"/>
    <x v="3"/>
    <x v="4"/>
    <x v="5"/>
    <m/>
    <m/>
    <n v="0"/>
    <n v="13.75"/>
    <n v="13.75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62056823"/>
    <x v="1010"/>
    <x v="0"/>
    <s v="62056823"/>
    <d v="2025-08-01T00:00:00"/>
    <d v="2025-08-01T00:00:00"/>
    <d v="2026-08-01T00:00:00"/>
    <s v="ESTACIONAMIENTOS ICA"/>
    <x v="0"/>
    <d v="2025-12-31T00:00:00"/>
    <s v="EMPLEADOS"/>
    <s v="PCES.20/03/0056/0004"/>
    <x v="0"/>
    <x v="1"/>
    <x v="43"/>
    <x v="135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11"/>
    <n v="2"/>
    <n v="0"/>
    <n v="0"/>
    <n v="13"/>
    <n v="13"/>
    <n v="1"/>
    <n v="0.01"/>
    <n v="0"/>
    <n v="13"/>
    <m/>
    <n v="0"/>
  </r>
  <r>
    <n v="1062174868"/>
    <x v="1011"/>
    <x v="0"/>
    <s v="62174868"/>
    <d v="2025-07-01T00:00:00"/>
    <d v="2025-07-01T00:00:00"/>
    <d v="2026-07-01T00:00:00"/>
    <s v="ESTACIONAMIENTOS LIMA"/>
    <x v="0"/>
    <d v="2025-12-31T00:00:00"/>
    <s v="EMPLEADOS"/>
    <s v="PCES.20/03/0048"/>
    <x v="0"/>
    <x v="6"/>
    <x v="51"/>
    <x v="167"/>
    <s v="ANFITRION(A)"/>
    <m/>
    <n v="0"/>
    <n v="15"/>
    <n v="15"/>
    <n v="15"/>
    <s v="-"/>
    <s v="DEBE GOZAR EN EL AÑO UN TOTAL DE 15 DÍAS ANTES DEL 31/12/2026"/>
    <n v="0"/>
    <n v="0"/>
    <n v="0"/>
    <n v="6"/>
    <n v="9"/>
    <n v="0"/>
    <n v="0"/>
    <n v="0"/>
    <n v="0"/>
    <n v="0"/>
    <n v="0"/>
    <n v="0"/>
    <n v="15"/>
    <n v="15"/>
    <n v="1"/>
    <n v="0.01"/>
    <n v="6"/>
    <n v="15"/>
    <m/>
    <n v="0"/>
  </r>
  <r>
    <n v="1062274677"/>
    <x v="1012"/>
    <x v="0"/>
    <s v="62274677"/>
    <d v="2025-12-04T00:00:00"/>
    <d v="2025-12-04T00:00:00"/>
    <d v="2026-12-04T00:00:00"/>
    <s v="ESTACIONAMIENTOS LA LIBERTAD"/>
    <x v="13"/>
    <d v="2025-12-31T00:00:00"/>
    <s v="EMPLEADOS"/>
    <s v="PCES.20/03/0042/0005"/>
    <x v="0"/>
    <x v="3"/>
    <x v="4"/>
    <x v="5"/>
    <m/>
    <m/>
    <n v="0"/>
    <n v="2.25"/>
    <n v="2.25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62375892"/>
    <x v="1013"/>
    <x v="0"/>
    <s v="62375892"/>
    <d v="2025-05-15T00:00:00"/>
    <d v="2025-05-15T00:00:00"/>
    <d v="2026-05-15T00:00:00"/>
    <s v="ESTACIONAMIENTOS LIMA"/>
    <x v="0"/>
    <d v="2025-12-31T00:00:00"/>
    <s v="EMPLEADOS"/>
    <s v="PCES.20/03/0012/0003"/>
    <x v="0"/>
    <x v="0"/>
    <x v="0"/>
    <x v="54"/>
    <s v="ANFITRION(A)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62399287"/>
    <x v="1014"/>
    <x v="0"/>
    <s v="62399287"/>
    <d v="2025-05-06T00:00:00"/>
    <d v="2025-05-06T00:00:00"/>
    <d v="2026-05-06T00:00:00"/>
    <s v="ESTACIONAMIENTOS LIMA"/>
    <x v="0"/>
    <d v="2025-12-31T00:00:00"/>
    <s v="EMPLEADOS"/>
    <s v="PCES.20/03/0053/0002"/>
    <x v="0"/>
    <x v="2"/>
    <x v="50"/>
    <x v="161"/>
    <s v="ANFITRION(A)"/>
    <m/>
    <n v="0"/>
    <n v="19.583300000000001"/>
    <n v="19.583300000000001"/>
    <n v="20"/>
    <s v="-"/>
    <s v="DEBE GOZAR EN EL AÑO UN TOTAL DE 20 DÍAS ANTES DEL 31/12/2026"/>
    <n v="0"/>
    <n v="0"/>
    <n v="0"/>
    <n v="0"/>
    <n v="0"/>
    <n v="15"/>
    <n v="0"/>
    <n v="0"/>
    <n v="0"/>
    <n v="5"/>
    <n v="0"/>
    <n v="0"/>
    <n v="20"/>
    <n v="20"/>
    <n v="1"/>
    <n v="0.01"/>
    <n v="0"/>
    <n v="20"/>
    <m/>
    <n v="0"/>
  </r>
  <r>
    <n v="1062457412"/>
    <x v="1015"/>
    <x v="0"/>
    <s v="62457412"/>
    <d v="2024-11-14T00:00:00"/>
    <d v="2025-11-14T00:00:00"/>
    <d v="2026-11-14T00:00:00"/>
    <s v="ESTACIONAMIENTOS ANCASH"/>
    <x v="0"/>
    <d v="2025-12-31T00:00:00"/>
    <s v="EMPLEADOS"/>
    <s v="PCES.20/03/0051/0004"/>
    <x v="0"/>
    <x v="1"/>
    <x v="32"/>
    <x v="130"/>
    <s v="ANFITRION(A)"/>
    <m/>
    <n v="26"/>
    <n v="3.9166999999999987"/>
    <n v="29.916699999999999"/>
    <n v="30"/>
    <s v="DEBE GOZAR 26 DÍAS ANTES DEL 13/11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62526207"/>
    <x v="1016"/>
    <x v="0"/>
    <s v="62526207"/>
    <d v="2025-10-17T00:00:00"/>
    <d v="2025-10-17T00:00:00"/>
    <d v="2026-10-17T00:00:00"/>
    <s v="ESTACIONAMIENTOS LIMA"/>
    <x v="0"/>
    <d v="2025-12-31T00:00:00"/>
    <s v="EMPLEADOS"/>
    <s v="PCES.20/03/0052/0041"/>
    <x v="0"/>
    <x v="1"/>
    <x v="1"/>
    <x v="1"/>
    <s v="ANFITRION(A)"/>
    <m/>
    <n v="0"/>
    <n v="6.1666999999999996"/>
    <n v="6.1666999999999996"/>
    <n v="7"/>
    <s v="-"/>
    <s v="DEBE GOZAR EN EL AÑO UN TOTAL DE 7 DÍAS ANTES DEL 31/12/2026"/>
    <n v="0"/>
    <n v="0"/>
    <n v="0"/>
    <n v="0"/>
    <n v="0"/>
    <n v="0"/>
    <n v="0"/>
    <n v="6"/>
    <n v="1"/>
    <n v="0"/>
    <n v="0"/>
    <n v="0"/>
    <n v="7"/>
    <n v="7"/>
    <n v="1"/>
    <n v="0.01"/>
    <n v="0"/>
    <n v="7"/>
    <m/>
    <n v="0"/>
  </r>
  <r>
    <n v="1062539558"/>
    <x v="1017"/>
    <x v="0"/>
    <s v="62539558"/>
    <d v="2025-05-07T00:00:00"/>
    <d v="2025-05-07T00:00:00"/>
    <d v="2026-05-07T00:00:00"/>
    <s v="ESTACIONAMIENTOS LIMA"/>
    <x v="68"/>
    <d v="2025-12-31T00:00:00"/>
    <s v="EMPLEADOS"/>
    <s v="PCES.20/02/0041"/>
    <x v="2"/>
    <x v="3"/>
    <x v="4"/>
    <x v="5"/>
    <m/>
    <m/>
    <n v="0"/>
    <n v="19.5"/>
    <n v="19.5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62606108"/>
    <x v="1018"/>
    <x v="0"/>
    <s v="62606108"/>
    <d v="2025-08-27T00:00:00"/>
    <d v="2025-08-27T00:00:00"/>
    <d v="2026-08-27T00:00:00"/>
    <s v="ESTACIONAMIENTOS LIMA"/>
    <x v="69"/>
    <d v="2025-12-31T00:00:00"/>
    <s v="EMPLEADOS"/>
    <s v="PCES.20/03/0052/0036"/>
    <x v="0"/>
    <x v="3"/>
    <x v="4"/>
    <x v="5"/>
    <m/>
    <m/>
    <n v="0"/>
    <n v="10.333299999999999"/>
    <n v="10.333299999999999"/>
    <n v="11"/>
    <s v="-"/>
    <s v="DEBE GOZAR EN EL AÑO UN TOTAL DE 11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62719714"/>
    <x v="1019"/>
    <x v="0"/>
    <s v="62719714"/>
    <d v="2024-10-23T00:00:00"/>
    <d v="2025-10-23T00:00:00"/>
    <d v="2026-10-23T00:00:00"/>
    <s v="ESTACIONAMIENTOS AREQUIPA"/>
    <x v="14"/>
    <d v="2025-12-31T00:00:00"/>
    <s v="EMPLEADOS"/>
    <s v="PCES.20/02/0044"/>
    <x v="2"/>
    <x v="3"/>
    <x v="4"/>
    <x v="5"/>
    <m/>
    <m/>
    <n v="15"/>
    <n v="5.6666999999999987"/>
    <n v="20.666699999999999"/>
    <n v="21"/>
    <s v="DEBE GOZAR 15 DÍAS ANTES DEL 22/10/2026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62720937"/>
    <x v="1020"/>
    <x v="0"/>
    <s v="62720937"/>
    <d v="2025-08-19T00:00:00"/>
    <d v="2025-08-19T00:00:00"/>
    <d v="2026-08-19T00:00:00"/>
    <s v="ESTACIONAMIENTOS LIMA"/>
    <x v="14"/>
    <d v="2025-12-31T00:00:00"/>
    <s v="EMPLEADOS"/>
    <s v="PCES.20/01/0006"/>
    <x v="2"/>
    <x v="3"/>
    <x v="4"/>
    <x v="5"/>
    <m/>
    <m/>
    <n v="0"/>
    <n v="11"/>
    <n v="1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63080022"/>
    <x v="1021"/>
    <x v="0"/>
    <s v="63080022"/>
    <d v="2025-11-07T00:00:00"/>
    <d v="2025-11-07T00:00:00"/>
    <d v="2026-11-07T00:00:00"/>
    <s v="ESTACIONAMIENTOS LIMA"/>
    <x v="70"/>
    <d v="2025-12-31T00:00:00"/>
    <s v="EMPLEADOS"/>
    <s v="PCES.20/03/0062"/>
    <x v="0"/>
    <x v="0"/>
    <x v="30"/>
    <x v="265"/>
    <s v="VALET"/>
    <m/>
    <n v="0"/>
    <n v="4.5"/>
    <n v="4.5"/>
    <n v="5"/>
    <s v="-"/>
    <s v="DEBE GOZAR EN EL AÑO UN TOTAL DE 5 DÍAS ANTES DEL 31/12/2026"/>
    <n v="0"/>
    <n v="0"/>
    <n v="4"/>
    <n v="4"/>
    <n v="0"/>
    <n v="0"/>
    <n v="0"/>
    <n v="0"/>
    <n v="0"/>
    <n v="0"/>
    <n v="0"/>
    <n v="0"/>
    <n v="8"/>
    <n v="8"/>
    <n v="1.6"/>
    <n v="1.6E-2"/>
    <n v="8"/>
    <n v="5"/>
    <m/>
    <n v="0"/>
  </r>
  <r>
    <n v="1070015110"/>
    <x v="1022"/>
    <x v="0"/>
    <s v="70015110"/>
    <d v="2025-04-01T00:00:00"/>
    <d v="2025-04-01T00:00:00"/>
    <d v="2026-04-01T00:00:00"/>
    <s v="ESTACIONAMIENTOS LIMA"/>
    <x v="0"/>
    <d v="2025-12-31T00:00:00"/>
    <s v="EMPLEADOS"/>
    <s v="PCES.20/03/0013/0012"/>
    <x v="0"/>
    <x v="0"/>
    <x v="0"/>
    <x v="107"/>
    <s v="ANFITRION(A)"/>
    <m/>
    <n v="0"/>
    <n v="22.5"/>
    <n v="22.5"/>
    <n v="23"/>
    <s v="-"/>
    <s v="DEBE GOZAR EN EL AÑO UN TOTAL DE 23 DÍAS ANTES DEL 31/12/2026"/>
    <n v="0"/>
    <n v="0"/>
    <n v="0"/>
    <n v="1"/>
    <n v="22"/>
    <n v="0"/>
    <n v="0"/>
    <n v="0"/>
    <n v="0"/>
    <n v="0"/>
    <n v="0"/>
    <n v="0"/>
    <n v="23"/>
    <n v="23"/>
    <n v="1"/>
    <n v="0.01"/>
    <n v="1"/>
    <n v="23"/>
    <m/>
    <n v="0"/>
  </r>
  <r>
    <n v="1070017753"/>
    <x v="1023"/>
    <x v="0"/>
    <s v="70017753"/>
    <d v="2025-01-07T00:00:00"/>
    <d v="2025-01-07T00:00:00"/>
    <d v="2026-01-07T00:00:00"/>
    <s v="ESTACIONAMIENTOS TUMBES"/>
    <x v="0"/>
    <d v="2025-12-31T00:00:00"/>
    <s v="EMPLEADOS"/>
    <s v="PCES.20/03/0052/0056"/>
    <x v="0"/>
    <x v="1"/>
    <x v="42"/>
    <x v="207"/>
    <s v="ANFITRION(A)"/>
    <m/>
    <n v="0"/>
    <n v="29.5"/>
    <n v="29.5"/>
    <n v="30"/>
    <s v="-"/>
    <s v="DEBE GOZAR EN EL AÑO UN TOTAL DE 30 DÍAS ANTES DEL 31/12/2026"/>
    <n v="0"/>
    <n v="0"/>
    <n v="0"/>
    <n v="0"/>
    <n v="0"/>
    <n v="0"/>
    <n v="0"/>
    <n v="11"/>
    <n v="19"/>
    <n v="0"/>
    <n v="0"/>
    <n v="0"/>
    <n v="30"/>
    <n v="30"/>
    <n v="1"/>
    <n v="0.01"/>
    <n v="0"/>
    <n v="30"/>
    <m/>
    <n v="0"/>
  </r>
  <r>
    <n v="1070022351"/>
    <x v="1024"/>
    <x v="2"/>
    <s v="70022351"/>
    <d v="2023-09-22T00:00:00"/>
    <d v="2025-09-22T00:00:00"/>
    <d v="2026-09-22T00:00:00"/>
    <s v="ESTACIONAMIENTOS LIMA"/>
    <x v="0"/>
    <d v="2025-12-31T00:00:00"/>
    <s v="EMPLEADOS"/>
    <s v="PCES.20/03/0031/0001"/>
    <x v="0"/>
    <x v="2"/>
    <x v="13"/>
    <x v="18"/>
    <s v="ADMINISTRADOR DE NEGOCIO"/>
    <m/>
    <n v="10"/>
    <n v="8.25"/>
    <n v="18.25"/>
    <n v="19"/>
    <s v="DEBE GOZAR 10 DÍAS ANTES DEL 21/09/2026"/>
    <s v="DEBE GOZAR EN EL AÑO UN TOTAL DE 19 DÍAS ANTES DEL 31/12/2026"/>
    <n v="0"/>
    <n v="8"/>
    <n v="6"/>
    <n v="0"/>
    <n v="0"/>
    <n v="0"/>
    <n v="0"/>
    <n v="0"/>
    <n v="0"/>
    <n v="0"/>
    <n v="0"/>
    <n v="0"/>
    <n v="14"/>
    <n v="14"/>
    <n v="0.73684210526315785"/>
    <n v="7.3684210526315788E-3"/>
    <n v="14"/>
    <n v="14"/>
    <m/>
    <n v="5"/>
  </r>
  <r>
    <n v="1070022667"/>
    <x v="1025"/>
    <x v="0"/>
    <s v="70022667"/>
    <d v="2021-12-22T00:00:00"/>
    <d v="2025-12-22T00:00:00"/>
    <d v="2026-12-22T00:00:00"/>
    <s v="ESTACIONAMIENTOS LIMA"/>
    <x v="0"/>
    <d v="2025-12-31T00:00:00"/>
    <s v="EMPLEADOS"/>
    <s v="PCES.20/03/0031/0001"/>
    <x v="0"/>
    <x v="2"/>
    <x v="13"/>
    <x v="18"/>
    <s v="ANFITRION(A)"/>
    <m/>
    <n v="30"/>
    <n v="0"/>
    <n v="30"/>
    <n v="30"/>
    <s v="DEBE GOZAR 30 DÍAS ANTES DEL 21/12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0025429"/>
    <x v="1026"/>
    <x v="0"/>
    <s v="70025429"/>
    <d v="2025-10-02T00:00:00"/>
    <d v="2025-10-02T00:00:00"/>
    <d v="2026-10-02T00:00:00"/>
    <s v="ESTACIONAMIENTOS LIMA"/>
    <x v="1"/>
    <d v="2025-12-31T00:00:00"/>
    <s v="EMPLEADOS"/>
    <s v="PCES.20/03/0034/0001"/>
    <x v="0"/>
    <x v="3"/>
    <x v="4"/>
    <x v="5"/>
    <m/>
    <m/>
    <n v="0"/>
    <n v="7.4166999999999996"/>
    <n v="7.4166999999999996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0026322"/>
    <x v="1027"/>
    <x v="0"/>
    <s v="70026322"/>
    <d v="2013-10-29T00:00:00"/>
    <d v="2025-10-29T00:00:00"/>
    <d v="2026-10-29T00:00:00"/>
    <s v="ESTACIONAMIENTOS LIMA"/>
    <x v="0"/>
    <d v="2025-12-31T00:00:00"/>
    <s v="EMPLEADOS"/>
    <s v="PCES.20/03/0001/0002"/>
    <x v="0"/>
    <x v="2"/>
    <x v="12"/>
    <x v="73"/>
    <s v="ANFITRION(A)"/>
    <m/>
    <n v="8"/>
    <n v="5.1666999999999916"/>
    <n v="13.166699999999992"/>
    <n v="14"/>
    <s v="DEBE GOZAR 8 DÍAS ANTES DEL 28/10/2026"/>
    <s v="DEBE GOZAR EN EL AÑO UN TOTAL DE 14 DÍAS ANTES DEL 31/12/2026"/>
    <n v="0"/>
    <n v="0"/>
    <n v="14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0026502"/>
    <x v="1028"/>
    <x v="0"/>
    <s v="70026502"/>
    <d v="2025-05-15T00:00:00"/>
    <d v="2025-05-15T00:00:00"/>
    <d v="2026-05-15T00:00:00"/>
    <s v="ESTACIONAMIENTOS LIMA"/>
    <x v="0"/>
    <d v="2025-12-31T00:00:00"/>
    <s v="EMPLEADOS"/>
    <s v="PCES.20/03/0061/0001"/>
    <x v="0"/>
    <x v="5"/>
    <x v="18"/>
    <x v="27"/>
    <s v="ANFITRION(A)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70027884"/>
    <x v="1029"/>
    <x v="0"/>
    <s v="70027884"/>
    <d v="2024-08-22T00:00:00"/>
    <d v="2025-08-22T00:00:00"/>
    <d v="2026-08-22T00:00:00"/>
    <s v="ESTACIONAMIENTOS LIMA"/>
    <x v="0"/>
    <d v="2025-12-31T00:00:00"/>
    <s v="EMPLEADOS"/>
    <s v="PCES.20/01/0006"/>
    <x v="2"/>
    <x v="7"/>
    <x v="24"/>
    <x v="60"/>
    <s v="ANFITRION(A) R"/>
    <m/>
    <n v="15"/>
    <n v="10.75"/>
    <n v="25.75"/>
    <n v="26"/>
    <s v="DEBE GOZAR 15 DÍAS ANTES DEL 21/08/2026"/>
    <s v="DEBE GOZAR EN EL AÑO UN TOTAL DE 26 DÍAS ANTES DEL 31/12/2026"/>
    <n v="0"/>
    <n v="15"/>
    <n v="0"/>
    <n v="0"/>
    <n v="0"/>
    <n v="0"/>
    <n v="0"/>
    <n v="0"/>
    <n v="15"/>
    <n v="0"/>
    <n v="0"/>
    <n v="0"/>
    <n v="30"/>
    <n v="30"/>
    <n v="1.1538461538461537"/>
    <n v="1.1538461538461537E-2"/>
    <n v="15"/>
    <n v="26"/>
    <m/>
    <n v="0"/>
  </r>
  <r>
    <n v="1070028399"/>
    <x v="1030"/>
    <x v="0"/>
    <s v="70028399"/>
    <d v="2014-08-18T00:00:00"/>
    <d v="2025-08-18T00:00:00"/>
    <d v="2026-08-18T00:00:00"/>
    <s v="ESTACIONAMIENTOS LIMA"/>
    <x v="0"/>
    <d v="2025-12-31T00:00:00"/>
    <s v="EMPLEADOS"/>
    <s v="PCES.20/03/0024"/>
    <x v="0"/>
    <x v="6"/>
    <x v="10"/>
    <x v="13"/>
    <s v="ANFITRION(A)"/>
    <m/>
    <n v="15"/>
    <n v="11.083300000000008"/>
    <n v="26.083300000000008"/>
    <n v="27"/>
    <s v="DEBE GOZAR 15 DÍAS ANTES DEL 17/08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70040821"/>
    <x v="1031"/>
    <x v="0"/>
    <s v="70040821"/>
    <d v="2023-08-02T00:00:00"/>
    <d v="2025-08-02T00:00:00"/>
    <d v="2026-08-02T00:00:00"/>
    <s v="ESTACIONAMIENTOS LIMA"/>
    <x v="6"/>
    <d v="2025-12-31T00:00:00"/>
    <s v="EMPLEADOS"/>
    <s v="PCES.20/03/0035/0002"/>
    <x v="0"/>
    <x v="3"/>
    <x v="4"/>
    <x v="5"/>
    <m/>
    <m/>
    <n v="30"/>
    <n v="-2.5832999999999942"/>
    <n v="27.416700000000006"/>
    <n v="28"/>
    <s v="DEBE GOZAR 30 DÍAS ANTES DEL 01/08/2026"/>
    <s v="DEBE GOZAR EN EL AÑO UN TOTAL DE 28 DÍAS ANTES DEL 31/12/2026"/>
    <n v="0"/>
    <n v="28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10630398"/>
    <x v="1032"/>
    <x v="2"/>
    <s v="10630398"/>
    <d v="2023-11-15T00:00:00"/>
    <d v="2025-11-15T00:00:00"/>
    <d v="2026-11-15T00:00:00"/>
    <s v="ESTACIONAMIENTOS SEDE CENTRAL"/>
    <x v="0"/>
    <d v="2025-12-31T00:00:00"/>
    <s v="EMPLEADOS"/>
    <n v="2003030100"/>
    <x v="1"/>
    <x v="19"/>
    <x v="57"/>
    <x v="266"/>
    <s v="TECNICO DE MANTENIMIENTO"/>
    <m/>
    <n v="12"/>
    <n v="3.8333000000000013"/>
    <n v="15.833300000000001"/>
    <n v="16"/>
    <s v="DEBE GOZAR 12 DÍAS ANTES DEL 14/11/2026"/>
    <s v="DEBE GOZAR EN EL AÑO UN TOTAL DE 16 DÍAS ANTES DEL 31/12/2026"/>
    <n v="0"/>
    <n v="0"/>
    <n v="12"/>
    <n v="0"/>
    <n v="0"/>
    <n v="0"/>
    <n v="0"/>
    <n v="0"/>
    <n v="0"/>
    <n v="0"/>
    <n v="0"/>
    <n v="0"/>
    <n v="12"/>
    <n v="12"/>
    <n v="0.75"/>
    <n v="7.4999999999999997E-3"/>
    <n v="12"/>
    <n v="12"/>
    <m/>
    <n v="4"/>
  </r>
  <r>
    <n v="1070058438"/>
    <x v="1033"/>
    <x v="2"/>
    <s v="70058438"/>
    <d v="2023-08-24T00:00:00"/>
    <d v="2025-08-24T00:00:00"/>
    <d v="2026-08-24T00:00:00"/>
    <s v="ESTACIONAMIENTOS PUNO"/>
    <x v="0"/>
    <d v="2025-12-31T00:00:00"/>
    <s v="EMPLEADOS"/>
    <n v="2003020100"/>
    <x v="0"/>
    <x v="14"/>
    <x v="34"/>
    <x v="76"/>
    <s v="ADMINISTRADOR DE NEGOCIO"/>
    <m/>
    <n v="19"/>
    <n v="10.583299999999994"/>
    <n v="29.583299999999994"/>
    <n v="30"/>
    <s v="DEBE GOZAR 19 DÍAS ANTES DEL 2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0060378"/>
    <x v="1034"/>
    <x v="0"/>
    <s v="70060378"/>
    <d v="2025-07-01T00:00:00"/>
    <d v="2025-07-01T00:00:00"/>
    <d v="2026-07-01T00:00:00"/>
    <s v="ESTACIONAMIENTOS LAMBAYEQUE"/>
    <x v="0"/>
    <d v="2025-12-31T00:00:00"/>
    <s v="EMPLEADOS"/>
    <s v="PCES.20/03/0051/0003"/>
    <x v="0"/>
    <x v="1"/>
    <x v="40"/>
    <x v="112"/>
    <s v="ANFITRION(A)"/>
    <m/>
    <n v="0"/>
    <n v="15"/>
    <n v="15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</r>
  <r>
    <n v="1070062559"/>
    <x v="1035"/>
    <x v="0"/>
    <s v="70062559"/>
    <d v="2025-05-23T00:00:00"/>
    <d v="2025-05-23T00:00:00"/>
    <d v="2026-05-23T00:00:00"/>
    <s v="ESTACIONAMIENTOS PIURA"/>
    <x v="0"/>
    <d v="2025-12-31T00:00:00"/>
    <s v="EMPLEADOS"/>
    <s v="PCES.20/03/0051/0011"/>
    <x v="0"/>
    <x v="1"/>
    <x v="48"/>
    <x v="148"/>
    <s v="ANFITRION(A)"/>
    <m/>
    <n v="0"/>
    <n v="18.166699999999999"/>
    <n v="18.166699999999999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70068242"/>
    <x v="1036"/>
    <x v="0"/>
    <s v="70068242"/>
    <d v="2025-11-14T00:00:00"/>
    <d v="2025-11-14T00:00:00"/>
    <d v="2026-11-14T00:00:00"/>
    <s v="ESTACIONAMIENTOS LIMA"/>
    <x v="0"/>
    <d v="2025-12-31T00:00:00"/>
    <s v="EMPLEADOS"/>
    <s v="PCES.20/03/0044"/>
    <x v="0"/>
    <x v="5"/>
    <x v="28"/>
    <x v="50"/>
    <s v="ANFITRION(A) V"/>
    <m/>
    <n v="0"/>
    <n v="3.9167000000000001"/>
    <n v="3.9167000000000001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0097976"/>
    <x v="1037"/>
    <x v="0"/>
    <s v="70097976"/>
    <d v="2025-06-11T00:00:00"/>
    <d v="2025-06-11T00:00:00"/>
    <d v="2026-06-11T00:00:00"/>
    <s v="ESTACIONAMIENTOS LIMA"/>
    <x v="71"/>
    <d v="2025-12-31T00:00:00"/>
    <s v="EMPLEADOS"/>
    <s v="PCES.20/03/0002/0001"/>
    <x v="0"/>
    <x v="2"/>
    <x v="20"/>
    <x v="30"/>
    <s v="VALET V"/>
    <m/>
    <n v="0"/>
    <n v="16.666699999999999"/>
    <n v="16.666699999999999"/>
    <n v="17"/>
    <s v="-"/>
    <s v="DEBE GOZAR EN EL AÑO UN TOTAL DE 17 DÍAS ANTES DEL 31/12/2026"/>
    <n v="0"/>
    <n v="0"/>
    <n v="0"/>
    <n v="0"/>
    <n v="17"/>
    <n v="0"/>
    <n v="0"/>
    <n v="0"/>
    <n v="0"/>
    <n v="0"/>
    <n v="0"/>
    <n v="0"/>
    <n v="17"/>
    <n v="17"/>
    <n v="1"/>
    <n v="0.01"/>
    <n v="0"/>
    <n v="17"/>
    <m/>
    <n v="0"/>
  </r>
  <r>
    <n v="1070146256"/>
    <x v="1038"/>
    <x v="2"/>
    <s v="70146256"/>
    <d v="2022-07-20T00:00:00"/>
    <d v="2025-07-20T00:00:00"/>
    <d v="2026-07-20T00:00:00"/>
    <s v="ESTACIONAMIENTOS SEDE CENTRAL"/>
    <x v="0"/>
    <d v="2025-12-31T00:00:00"/>
    <s v="EMPLEADOS"/>
    <n v="2001020702"/>
    <x v="3"/>
    <x v="21"/>
    <x v="61"/>
    <x v="214"/>
    <s v="ANALISTA DE CAPACITACION Y DESARROLLO"/>
    <m/>
    <n v="15"/>
    <n v="13.416700000000006"/>
    <n v="28.416700000000006"/>
    <n v="29"/>
    <s v="DEBE GOZAR 15 DÍAS ANTES DEL 19/07/2026"/>
    <s v="DEBE GOZAR EN EL AÑO UN TOTAL DE 29 DÍAS ANTES DEL 31/12/2026"/>
    <n v="0"/>
    <n v="0"/>
    <n v="7"/>
    <n v="0"/>
    <n v="8"/>
    <n v="0"/>
    <n v="1"/>
    <n v="7"/>
    <n v="0"/>
    <n v="0"/>
    <n v="7"/>
    <n v="0"/>
    <n v="30"/>
    <n v="30"/>
    <n v="1.0344827586206897"/>
    <n v="1.0344827586206896E-2"/>
    <n v="7"/>
    <n v="29"/>
    <m/>
    <n v="0"/>
  </r>
  <r>
    <n v="1070153447"/>
    <x v="1039"/>
    <x v="0"/>
    <s v="70153447"/>
    <d v="2025-04-01T00:00:00"/>
    <d v="2025-04-01T00:00:00"/>
    <d v="2026-04-01T00:00:00"/>
    <s v="ESTACIONAMIENTOS HUANUCO"/>
    <x v="0"/>
    <d v="2025-12-31T00:00:00"/>
    <s v="EMPLEADOS"/>
    <s v="PCES.20/03/0051/0008"/>
    <x v="0"/>
    <x v="1"/>
    <x v="32"/>
    <x v="183"/>
    <s v="ANFITRION(A) V"/>
    <m/>
    <n v="0"/>
    <n v="22.5"/>
    <n v="22.5"/>
    <n v="23"/>
    <s v="-"/>
    <s v="DEBE GOZAR EN EL AÑO UN TOTAL DE 23 DÍAS ANTES DEL 31/12/2026"/>
    <n v="0"/>
    <n v="0"/>
    <n v="0"/>
    <n v="0"/>
    <n v="14"/>
    <n v="9"/>
    <n v="0"/>
    <n v="0"/>
    <n v="0"/>
    <n v="0"/>
    <n v="0"/>
    <n v="0"/>
    <n v="23"/>
    <n v="23"/>
    <n v="1"/>
    <n v="0.01"/>
    <n v="0"/>
    <n v="23"/>
    <m/>
    <n v="0"/>
  </r>
  <r>
    <n v="1070172564"/>
    <x v="1040"/>
    <x v="0"/>
    <s v="70172564"/>
    <d v="2023-02-01T00:00:00"/>
    <d v="2025-02-01T00:00:00"/>
    <d v="2026-02-01T00:00:00"/>
    <s v="ESTACIONAMIENTOS LIMA"/>
    <x v="0"/>
    <d v="2025-12-31T00:00:00"/>
    <s v="EMPLEADOS"/>
    <s v="PCES.20/03/0024"/>
    <x v="0"/>
    <x v="6"/>
    <x v="10"/>
    <x v="13"/>
    <s v="OPERADOR CCTV"/>
    <m/>
    <n v="10"/>
    <n v="17.5"/>
    <n v="27.5"/>
    <n v="28"/>
    <s v="DEBE GOZAR 10 DÍAS ANTES DEL 31/01/2026"/>
    <s v="DEBE GOZAR EN EL AÑO UN TOTAL DE 28 DÍAS ANTES DEL 31/12/2026"/>
    <n v="14"/>
    <n v="7"/>
    <n v="0"/>
    <n v="0"/>
    <n v="0"/>
    <n v="0"/>
    <n v="0"/>
    <n v="0"/>
    <n v="0"/>
    <n v="0"/>
    <n v="0"/>
    <n v="0"/>
    <n v="21"/>
    <n v="21"/>
    <n v="0.75"/>
    <n v="7.4999999999999997E-3"/>
    <n v="21"/>
    <n v="21"/>
    <m/>
    <n v="7"/>
  </r>
  <r>
    <n v="1070184810"/>
    <x v="1041"/>
    <x v="0"/>
    <s v="70184810"/>
    <d v="2025-03-17T00:00:00"/>
    <d v="2025-03-17T00:00:00"/>
    <d v="2026-03-17T00:00:00"/>
    <s v="ESTACIONAMIENTOS AREQUIPA"/>
    <x v="0"/>
    <d v="2025-12-31T00:00:00"/>
    <s v="EMPLEADOS"/>
    <s v="PCES.20/02/0049"/>
    <x v="2"/>
    <x v="7"/>
    <x v="44"/>
    <x v="267"/>
    <s v="ANFITRION(A)"/>
    <m/>
    <n v="0"/>
    <n v="23.666699999999999"/>
    <n v="23.666699999999999"/>
    <n v="24"/>
    <s v="-"/>
    <s v="DEBE GOZAR EN EL AÑO UN TOTAL DE 24 DÍAS ANTES DEL 31/12/2026"/>
    <n v="0"/>
    <n v="0"/>
    <n v="0"/>
    <n v="0"/>
    <n v="0"/>
    <n v="0"/>
    <n v="0"/>
    <n v="0"/>
    <n v="0"/>
    <n v="0"/>
    <n v="22"/>
    <n v="2"/>
    <n v="24"/>
    <n v="24"/>
    <n v="1"/>
    <n v="0.01"/>
    <n v="0"/>
    <n v="24"/>
    <m/>
    <n v="0"/>
  </r>
  <r>
    <n v="1070199357"/>
    <x v="1042"/>
    <x v="2"/>
    <s v="70199357"/>
    <d v="2018-07-23T00:00:00"/>
    <d v="2025-07-23T00:00:00"/>
    <d v="2026-07-23T00:00:00"/>
    <s v="ESTACIONAMIENTOS CAJAMARCA"/>
    <x v="0"/>
    <d v="2025-12-31T00:00:00"/>
    <s v="EMPLEADOS"/>
    <s v="PCES.20/03/0027/0001"/>
    <x v="0"/>
    <x v="5"/>
    <x v="55"/>
    <x v="192"/>
    <s v="ADMINISTRADOR DE NEGOCIO"/>
    <m/>
    <n v="16"/>
    <n v="13.166699999999992"/>
    <n v="29.166699999999992"/>
    <n v="30"/>
    <s v="DEBE GOZAR 16 DÍAS ANTES DEL 22/07/2026"/>
    <s v="DEBE GOZAR EN EL AÑO UN TOTAL DE 30 DÍAS ANTES DEL 31/12/2026"/>
    <n v="0"/>
    <n v="7"/>
    <n v="17"/>
    <n v="0"/>
    <n v="7"/>
    <n v="7"/>
    <n v="0"/>
    <n v="0"/>
    <n v="0"/>
    <n v="0"/>
    <n v="0"/>
    <n v="0"/>
    <n v="38"/>
    <n v="38"/>
    <n v="1.2666666666666666"/>
    <n v="1.2666666666666666E-2"/>
    <n v="24"/>
    <n v="30"/>
    <m/>
    <n v="0"/>
  </r>
  <r>
    <n v="1070200771"/>
    <x v="1043"/>
    <x v="0"/>
    <s v="70200771"/>
    <d v="2024-06-18T00:00:00"/>
    <d v="2025-06-18T00:00:00"/>
    <d v="2026-06-18T00:00:00"/>
    <s v="ESTACIONAMIENTOS LIMA"/>
    <x v="0"/>
    <d v="2025-12-31T00:00:00"/>
    <s v="EMPLEADOS"/>
    <s v="PCES.20/03/0048"/>
    <x v="0"/>
    <x v="6"/>
    <x v="51"/>
    <x v="167"/>
    <s v="ANFITRION(A)"/>
    <m/>
    <n v="0"/>
    <n v="16.083300000000001"/>
    <n v="16.083300000000001"/>
    <n v="17"/>
    <s v="-"/>
    <s v="DEBE GOZAR EN EL AÑO UN TOTAL DE 17 DÍAS ANTES DEL 31/12/2026"/>
    <n v="0"/>
    <n v="0"/>
    <n v="0"/>
    <n v="17"/>
    <n v="0"/>
    <n v="0"/>
    <n v="0"/>
    <n v="0"/>
    <n v="0"/>
    <n v="0"/>
    <n v="0"/>
    <n v="0"/>
    <n v="17"/>
    <n v="17"/>
    <n v="1"/>
    <n v="0.01"/>
    <n v="17"/>
    <n v="17"/>
    <m/>
    <n v="0"/>
  </r>
  <r>
    <n v="1070251262"/>
    <x v="1044"/>
    <x v="0"/>
    <s v="70251262"/>
    <d v="2025-12-01T00:00:00"/>
    <d v="2025-12-01T00:00:00"/>
    <d v="2026-12-01T00:00:00"/>
    <s v="ESTACIONAMIENTOS LORETO"/>
    <x v="14"/>
    <d v="2025-12-31T00:00:00"/>
    <s v="PART TIME"/>
    <s v="PCES.20/03/0042/0002"/>
    <x v="0"/>
    <x v="3"/>
    <x v="4"/>
    <x v="5"/>
    <m/>
    <m/>
    <n v="0"/>
    <n v="0.5"/>
    <n v="0.5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0253030"/>
    <x v="1045"/>
    <x v="0"/>
    <s v="70253030"/>
    <d v="2025-04-02T00:00:00"/>
    <d v="2025-04-02T00:00:00"/>
    <d v="2026-04-02T00:00:00"/>
    <s v="ESTACIONAMIENTOS PUCALLPA"/>
    <x v="0"/>
    <d v="2025-12-31T00:00:00"/>
    <s v="EMPLEADOS"/>
    <s v="PCES.20/03/0011/0004"/>
    <x v="0"/>
    <x v="0"/>
    <x v="6"/>
    <x v="152"/>
    <s v="ANFITRION(A) C"/>
    <m/>
    <n v="0"/>
    <n v="22.416699999999999"/>
    <n v="22.4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70260574"/>
    <x v="1046"/>
    <x v="2"/>
    <s v="70260574"/>
    <d v="2025-01-17T00:00:00"/>
    <d v="2025-01-17T00:00:00"/>
    <d v="2026-01-17T00:00:00"/>
    <s v="ESTACIONAMIENTOS SEDE CENTRAL"/>
    <x v="13"/>
    <d v="2025-12-31T00:00:00"/>
    <s v="EMPLEADOS"/>
    <n v="2001020600"/>
    <x v="3"/>
    <x v="3"/>
    <x v="4"/>
    <x v="5"/>
    <m/>
    <m/>
    <n v="0"/>
    <n v="28.666699999999999"/>
    <n v="28.666699999999999"/>
    <n v="29"/>
    <s v="-"/>
    <s v="DEBE GOZAR EN EL AÑO UN TOTAL DE 29 DÍAS ANTES DEL 31/12/2026"/>
    <n v="0"/>
    <n v="1"/>
    <n v="28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0280962"/>
    <x v="1047"/>
    <x v="0"/>
    <s v="70280962"/>
    <d v="2022-07-01T00:00:00"/>
    <d v="2025-07-01T00:00:00"/>
    <d v="2026-07-01T00:00:00"/>
    <s v="ESTACIONAMIENTOS LIMA"/>
    <x v="0"/>
    <d v="2025-12-31T00:00:00"/>
    <s v="EMPLEADOS"/>
    <s v="PCES.20/03/0011/0005"/>
    <x v="0"/>
    <x v="0"/>
    <x v="3"/>
    <x v="4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15"/>
    <n v="0"/>
    <n v="0"/>
    <n v="0"/>
    <n v="0"/>
    <n v="0"/>
    <n v="0"/>
    <n v="0"/>
    <n v="15"/>
    <n v="15"/>
    <n v="0.5"/>
    <n v="5.0000000000000001E-3"/>
    <n v="0"/>
    <n v="15"/>
    <m/>
    <n v="15"/>
  </r>
  <r>
    <n v="1070284420"/>
    <x v="1048"/>
    <x v="0"/>
    <s v="70284420"/>
    <d v="2023-09-23T00:00:00"/>
    <d v="2025-09-23T00:00:00"/>
    <d v="2026-09-23T00:00:00"/>
    <s v="ESTACIONAMIENTOS LIMA"/>
    <x v="0"/>
    <d v="2025-12-31T00:00:00"/>
    <s v="EMPLEADOS"/>
    <s v="PCES.20/03/0060"/>
    <x v="0"/>
    <x v="5"/>
    <x v="11"/>
    <x v="14"/>
    <s v="OPERADOR CCTV"/>
    <m/>
    <n v="21"/>
    <n v="8.1667000000000058"/>
    <n v="29.166700000000006"/>
    <n v="30"/>
    <s v="DEBE GOZAR 21 DÍAS ANTES DEL 22/09/2026"/>
    <s v="DEBE GOZAR EN EL AÑO UN TOTAL DE 30 DÍAS ANTES DEL 31/12/2026"/>
    <n v="0"/>
    <n v="0"/>
    <n v="3"/>
    <n v="0"/>
    <n v="0"/>
    <n v="0"/>
    <n v="0"/>
    <n v="0"/>
    <n v="0"/>
    <n v="0"/>
    <n v="0"/>
    <n v="0"/>
    <n v="3"/>
    <n v="3"/>
    <n v="0.1"/>
    <n v="1E-3"/>
    <n v="3"/>
    <n v="3"/>
    <m/>
    <n v="27"/>
  </r>
  <r>
    <n v="1070289338"/>
    <x v="1049"/>
    <x v="2"/>
    <s v="70289338"/>
    <d v="2023-07-20T00:00:00"/>
    <d v="2025-07-20T00:00:00"/>
    <d v="2026-07-20T00:00:00"/>
    <s v="ESTACIONAMIENTOS LIMA"/>
    <x v="0"/>
    <d v="2025-12-31T00:00:00"/>
    <s v="EMPLEADOS"/>
    <s v="PCES.20/03/0060"/>
    <x v="6"/>
    <x v="5"/>
    <x v="11"/>
    <x v="14"/>
    <s v="TECNICO ELECTRONICO LAP"/>
    <m/>
    <n v="15"/>
    <n v="13.416700000000006"/>
    <n v="28.416700000000006"/>
    <n v="29"/>
    <s v="DEBE GOZAR 15 DÍAS ANTES DEL 19/07/2026"/>
    <s v="DEBE GOZAR EN EL AÑO UN TOTAL DE 29 DÍAS ANTES DEL 31/12/2026"/>
    <n v="0"/>
    <n v="15"/>
    <n v="0"/>
    <n v="0"/>
    <n v="0"/>
    <n v="1"/>
    <n v="14"/>
    <n v="0"/>
    <n v="0"/>
    <n v="0"/>
    <n v="0"/>
    <n v="0"/>
    <n v="30"/>
    <n v="30"/>
    <n v="1.0344827586206897"/>
    <n v="1.0344827586206896E-2"/>
    <n v="15"/>
    <n v="29"/>
    <m/>
    <n v="0"/>
  </r>
  <r>
    <n v="1070314474"/>
    <x v="1050"/>
    <x v="2"/>
    <s v="70314474"/>
    <d v="2022-02-02T00:00:00"/>
    <d v="2025-02-02T00:00:00"/>
    <d v="2026-02-02T00:00:00"/>
    <s v="ESTACIONAMIENTOS SEDE CENTRAL"/>
    <x v="0"/>
    <d v="2025-12-31T00:00:00"/>
    <s v="EMPLEADOS"/>
    <n v="2003010100"/>
    <x v="4"/>
    <x v="9"/>
    <x v="21"/>
    <x v="32"/>
    <s v="JEFE DE ESTANDARIZACION"/>
    <m/>
    <n v="0"/>
    <n v="26.416700000000006"/>
    <n v="26.416700000000006"/>
    <n v="27"/>
    <s v="-"/>
    <s v="DEBE GOZAR EN EL AÑO UN TOTAL DE 27 DÍAS ANTES DEL 31/12/2026"/>
    <n v="0"/>
    <n v="0"/>
    <n v="7"/>
    <n v="0"/>
    <n v="0"/>
    <n v="0"/>
    <n v="3"/>
    <n v="0"/>
    <n v="0"/>
    <n v="0"/>
    <n v="3"/>
    <n v="4"/>
    <n v="17"/>
    <n v="17"/>
    <n v="0.62962962962962965"/>
    <n v="6.2962962962962964E-3"/>
    <n v="7"/>
    <n v="17"/>
    <m/>
    <n v="10"/>
  </r>
  <r>
    <n v="1070317746"/>
    <x v="1051"/>
    <x v="0"/>
    <s v="70317746"/>
    <d v="2024-08-14T00:00:00"/>
    <d v="2025-08-14T00:00:00"/>
    <d v="2026-08-14T00:00:00"/>
    <s v="ESTACIONAMIENTOS LIMA"/>
    <x v="0"/>
    <d v="2025-12-31T00:00:00"/>
    <s v="EMPLEADOS"/>
    <s v="PCES.20/03/0050"/>
    <x v="0"/>
    <x v="2"/>
    <x v="20"/>
    <x v="70"/>
    <s v="VALET"/>
    <m/>
    <n v="18"/>
    <n v="11.416699999999999"/>
    <n v="29.416699999999999"/>
    <n v="30"/>
    <s v="DEBE GOZAR 18 DÍAS ANTES DEL 1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0331103"/>
    <x v="1052"/>
    <x v="0"/>
    <s v="70331103"/>
    <d v="2023-07-25T00:00:00"/>
    <d v="2025-07-25T00:00:00"/>
    <d v="2026-07-25T00:00:00"/>
    <s v="ESTACIONAMIENTOS CUZCO"/>
    <x v="0"/>
    <d v="2025-12-31T00:00:00"/>
    <s v="EMPLEADOS"/>
    <s v="PCES.20/03/0030"/>
    <x v="0"/>
    <x v="0"/>
    <x v="8"/>
    <x v="176"/>
    <s v="ANFITRION(A)"/>
    <m/>
    <n v="15"/>
    <n v="13"/>
    <n v="28"/>
    <n v="28"/>
    <s v="DEBE GOZAR 15 DÍAS ANTES DEL 24/07/2026"/>
    <s v="DEBE GOZAR EN EL AÑO UN TOTAL DE 28 DÍAS ANTES DEL 31/12/2026"/>
    <n v="0"/>
    <n v="0"/>
    <n v="0"/>
    <n v="0"/>
    <n v="0"/>
    <n v="30"/>
    <n v="0"/>
    <n v="0"/>
    <n v="0"/>
    <n v="0"/>
    <n v="0"/>
    <n v="0"/>
    <n v="30"/>
    <n v="30"/>
    <n v="1.0714285714285714"/>
    <n v="1.0714285714285714E-2"/>
    <n v="0"/>
    <n v="28"/>
    <m/>
    <n v="0"/>
  </r>
  <r>
    <n v="1070344401"/>
    <x v="1053"/>
    <x v="0"/>
    <s v="70344401"/>
    <d v="2025-03-17T00:00:00"/>
    <d v="2025-03-17T00:00:00"/>
    <d v="2026-03-17T00:00:00"/>
    <s v="ESTACIONAMIENTOS LIMA"/>
    <x v="0"/>
    <d v="2025-12-31T00:00:00"/>
    <s v="EMPLEADOS"/>
    <s v="PCES.20/03/0035/0005"/>
    <x v="0"/>
    <x v="2"/>
    <x v="12"/>
    <x v="31"/>
    <s v="ANFITRION(A)"/>
    <m/>
    <n v="0"/>
    <n v="23.666699999999999"/>
    <n v="23.666699999999999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</r>
  <r>
    <n v="1075999492"/>
    <x v="1054"/>
    <x v="2"/>
    <s v="75999492"/>
    <d v="2021-07-01T00:00:00"/>
    <d v="2025-07-01T00:00:00"/>
    <d v="2026-07-01T00:00:00"/>
    <s v="ESTACIONAMIENTOS SEDE CENTRAL"/>
    <x v="0"/>
    <d v="2025-12-31T00:00:00"/>
    <s v="EMPLEADOS"/>
    <n v="2002010100"/>
    <x v="5"/>
    <x v="10"/>
    <x v="38"/>
    <x v="103"/>
    <s v="JEFE DE PRODUCTO ABONADO"/>
    <m/>
    <n v="12"/>
    <n v="16"/>
    <n v="28"/>
    <n v="28"/>
    <s v="DEBE GOZAR 12 DÍAS ANTES DEL 30/06/2026"/>
    <s v="DEBE GOZAR EN EL AÑO UN TOTAL DE 28 DÍAS ANTES DEL 31/12/2026"/>
    <n v="1"/>
    <n v="0"/>
    <n v="5"/>
    <n v="3"/>
    <n v="1"/>
    <n v="5"/>
    <n v="5"/>
    <n v="0"/>
    <n v="0"/>
    <n v="0"/>
    <n v="0"/>
    <n v="4"/>
    <n v="24"/>
    <n v="24"/>
    <n v="0.8571428571428571"/>
    <n v="8.5714285714285701E-3"/>
    <n v="9"/>
    <n v="24"/>
    <m/>
    <n v="4"/>
  </r>
  <r>
    <n v="1070356976"/>
    <x v="1055"/>
    <x v="0"/>
    <s v="70356976"/>
    <d v="2023-02-13T00:00:00"/>
    <d v="2025-02-13T00:00:00"/>
    <d v="2026-02-13T00:00:00"/>
    <s v="ESTACIONAMIENTOS LIMA"/>
    <x v="0"/>
    <d v="2025-12-31T00:00:00"/>
    <s v="EMPLEADOS"/>
    <s v="PCES.20/03/0056/0002"/>
    <x v="0"/>
    <x v="1"/>
    <x v="27"/>
    <x v="261"/>
    <s v="ANFITRION(A)"/>
    <m/>
    <n v="3"/>
    <n v="26.5"/>
    <n v="29.5"/>
    <n v="30"/>
    <s v="DEBE GOZAR 3 DÍAS ANTES DEL 12/02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0365565"/>
    <x v="1056"/>
    <x v="0"/>
    <s v="70365565"/>
    <d v="2025-12-11T00:00:00"/>
    <d v="2025-12-11T00:00:00"/>
    <d v="2026-12-11T00:00:00"/>
    <s v="ESTACIONAMIENTOS AREQUIPA"/>
    <x v="9"/>
    <d v="2025-12-31T00:00:00"/>
    <s v="EMPLEADOS"/>
    <s v="PCES.20/03/0051/0001"/>
    <x v="0"/>
    <x v="3"/>
    <x v="4"/>
    <x v="5"/>
    <m/>
    <m/>
    <n v="0"/>
    <n v="1.6667000000000001"/>
    <n v="1.6667000000000001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</r>
  <r>
    <n v="1070368254"/>
    <x v="1057"/>
    <x v="0"/>
    <s v="70368254"/>
    <d v="2025-01-08T00:00:00"/>
    <d v="2025-01-08T00:00:00"/>
    <d v="2026-01-08T00:00:00"/>
    <s v="ESTACIONAMIENTOS LIMA"/>
    <x v="0"/>
    <d v="2025-12-31T00:00:00"/>
    <s v="EMPLEADOS"/>
    <s v="PCES.20/02/0014"/>
    <x v="2"/>
    <x v="7"/>
    <x v="29"/>
    <x v="268"/>
    <s v="ANFITRION(A)"/>
    <m/>
    <n v="0"/>
    <n v="29.416699999999999"/>
    <n v="29.416699999999999"/>
    <n v="30"/>
    <s v="-"/>
    <s v="DEBE GOZAR EN EL AÑO UN TOTAL DE 30 DÍAS ANTES DEL 31/12/2026"/>
    <n v="0"/>
    <n v="0"/>
    <n v="15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0370874"/>
    <x v="1058"/>
    <x v="0"/>
    <s v="70370874"/>
    <d v="2023-08-22T00:00:00"/>
    <d v="2025-08-22T00:00:00"/>
    <d v="2026-08-22T00:00:00"/>
    <s v="ESTACIONAMIENTOS LIMA"/>
    <x v="0"/>
    <d v="2025-12-31T00:00:00"/>
    <s v="EMPLEADOS"/>
    <s v="PCES.20/03/0021"/>
    <x v="0"/>
    <x v="5"/>
    <x v="17"/>
    <x v="25"/>
    <s v="ANFITRION(A)"/>
    <m/>
    <n v="4"/>
    <n v="10.75"/>
    <n v="14.75"/>
    <n v="15"/>
    <s v="DEBE GOZAR 4 DÍAS ANTES DEL 21/08/2026"/>
    <s v="DEBE GOZAR EN EL AÑO UN TOTAL DE 15 DÍAS ANTES DEL 31/12/2026"/>
    <n v="0"/>
    <n v="0"/>
    <n v="0"/>
    <n v="15"/>
    <n v="0"/>
    <n v="0"/>
    <n v="0"/>
    <n v="0"/>
    <n v="0"/>
    <n v="0"/>
    <n v="0"/>
    <n v="0"/>
    <n v="15"/>
    <n v="15"/>
    <n v="1"/>
    <n v="0.01"/>
    <n v="15"/>
    <n v="15"/>
    <m/>
    <n v="0"/>
  </r>
  <r>
    <n v="1070373656"/>
    <x v="1059"/>
    <x v="0"/>
    <s v="70373656"/>
    <d v="2023-07-12T00:00:00"/>
    <d v="2025-07-12T00:00:00"/>
    <d v="2026-07-12T00:00:00"/>
    <s v="ESTACIONAMIENTOS LIMA"/>
    <x v="1"/>
    <d v="2025-12-31T00:00:00"/>
    <s v="EMPLEADOS"/>
    <s v="PCES.20/03/0052/0057"/>
    <x v="0"/>
    <x v="3"/>
    <x v="4"/>
    <x v="5"/>
    <m/>
    <m/>
    <n v="13"/>
    <n v="14.083299999999994"/>
    <n v="27.083299999999994"/>
    <n v="28"/>
    <s v="DEBE GOZAR 13 DÍAS ANTES DEL 11/07/2026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70374122"/>
    <x v="1060"/>
    <x v="0"/>
    <s v="70374122"/>
    <d v="2024-09-03T00:00:00"/>
    <d v="2025-09-03T00:00:00"/>
    <d v="2026-09-03T00:00:00"/>
    <s v="ESTACIONAMIENTOS LIMA"/>
    <x v="0"/>
    <d v="2025-12-31T00:00:00"/>
    <s v="EMPLEADOS"/>
    <s v="PCES.20/03/0013/0014"/>
    <x v="0"/>
    <x v="0"/>
    <x v="0"/>
    <x v="35"/>
    <s v="ANFITRION(A) V"/>
    <m/>
    <n v="15"/>
    <n v="9.8333000000000013"/>
    <n v="24.833300000000001"/>
    <n v="25"/>
    <s v="DEBE GOZAR 15 DÍAS ANTES DEL 02/09/2026"/>
    <s v="DEBE GOZAR EN EL AÑO UN TOTAL DE 25 DÍAS ANTES DEL 31/12/2026"/>
    <n v="0"/>
    <n v="24"/>
    <n v="1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0374901"/>
    <x v="1061"/>
    <x v="0"/>
    <s v="70374901"/>
    <d v="2025-05-13T00:00:00"/>
    <d v="2025-05-13T00:00:00"/>
    <d v="2026-05-13T00:00:00"/>
    <s v="ESTACIONAMIENTOS LIMA"/>
    <x v="0"/>
    <d v="2025-12-31T00:00:00"/>
    <s v="EMPLEADOS"/>
    <s v="PCES.20/03/0012/0002"/>
    <x v="0"/>
    <x v="0"/>
    <x v="3"/>
    <x v="226"/>
    <s v="ANFITRION(A)"/>
    <m/>
    <n v="0"/>
    <n v="19"/>
    <n v="19"/>
    <n v="19"/>
    <s v="-"/>
    <s v="DEBE GOZAR EN EL AÑO UN TOTAL DE 19 DÍAS ANTES DEL 31/12/2026"/>
    <n v="0"/>
    <n v="0"/>
    <n v="19"/>
    <n v="2"/>
    <n v="0"/>
    <n v="0"/>
    <n v="0"/>
    <n v="0"/>
    <n v="0"/>
    <n v="0"/>
    <n v="0"/>
    <n v="0"/>
    <n v="21"/>
    <n v="21"/>
    <n v="1.1052631578947369"/>
    <n v="1.1052631578947369E-2"/>
    <n v="21"/>
    <n v="19"/>
    <m/>
    <n v="0"/>
  </r>
  <r>
    <n v="1070384934"/>
    <x v="1062"/>
    <x v="0"/>
    <s v="70384934"/>
    <d v="2025-10-21T00:00:00"/>
    <d v="2025-10-21T00:00:00"/>
    <d v="2026-10-21T00:00:00"/>
    <s v="ESTACIONAMIENTOS LIMA"/>
    <x v="72"/>
    <d v="2025-12-31T00:00:00"/>
    <s v="EMPLEADOS"/>
    <s v="PCES.20/02/0006"/>
    <x v="2"/>
    <x v="3"/>
    <x v="4"/>
    <x v="5"/>
    <m/>
    <m/>
    <n v="0"/>
    <n v="5.8333000000000004"/>
    <n v="5.83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0388912"/>
    <x v="1063"/>
    <x v="0"/>
    <s v="70388912"/>
    <d v="2025-11-18T00:00:00"/>
    <d v="2025-11-18T00:00:00"/>
    <d v="2026-11-18T00:00:00"/>
    <s v="ESTACIONAMIENTOS LIMA"/>
    <x v="1"/>
    <d v="2025-12-31T00:00:00"/>
    <s v="EMPLEADOS"/>
    <s v="PCES.20/03/0052/0050"/>
    <x v="0"/>
    <x v="3"/>
    <x v="4"/>
    <x v="5"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0401127"/>
    <x v="1064"/>
    <x v="2"/>
    <s v="70401127"/>
    <d v="2024-06-03T00:00:00"/>
    <d v="2025-06-03T00:00:00"/>
    <d v="2026-06-03T00:00:00"/>
    <s v="ESTACIONAMIENTOS SEDE CENTRAL"/>
    <x v="0"/>
    <d v="2025-12-31T00:00:00"/>
    <s v="EMPLEADOS"/>
    <n v="2001020400"/>
    <x v="3"/>
    <x v="16"/>
    <x v="37"/>
    <x v="97"/>
    <s v="COORDINADOR DE COBRANZAS"/>
    <m/>
    <n v="11"/>
    <n v="17.333300000000001"/>
    <n v="28.333300000000001"/>
    <n v="29"/>
    <s v="DEBE GOZAR 11 DÍAS ANTES DEL 02/06/2026"/>
    <s v="DEBE GOZAR EN EL AÑO UN TOTAL DE 29 DÍAS ANTES DEL 31/12/2026"/>
    <n v="0"/>
    <n v="0"/>
    <n v="0"/>
    <n v="4"/>
    <n v="7"/>
    <n v="0"/>
    <n v="0"/>
    <n v="0"/>
    <n v="0"/>
    <n v="0"/>
    <n v="0"/>
    <n v="0"/>
    <n v="11"/>
    <n v="11"/>
    <n v="0.37931034482758619"/>
    <n v="3.7931034482758617E-3"/>
    <n v="4"/>
    <n v="11"/>
    <m/>
    <n v="18"/>
  </r>
  <r>
    <n v="1070407405"/>
    <x v="1065"/>
    <x v="1"/>
    <s v="70407405"/>
    <d v="2022-06-02T00:00:00"/>
    <d v="2025-06-02T00:00:00"/>
    <d v="2026-06-02T00:00:00"/>
    <s v="ESTACIONAMIENTOS LIMA"/>
    <x v="0"/>
    <d v="2025-12-31T00:00:00"/>
    <s v="EMPLEADOS"/>
    <s v="PCES.20/03/0051/0010"/>
    <x v="0"/>
    <x v="1"/>
    <x v="32"/>
    <x v="69"/>
    <s v="SUPERVISOR OPERATIVO"/>
    <m/>
    <n v="12"/>
    <n v="17.416700000000006"/>
    <n v="29.416700000000006"/>
    <n v="30"/>
    <s v="DEBE GOZAR 12 DÍAS ANTES DEL 01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0419213"/>
    <x v="1066"/>
    <x v="1"/>
    <s v="70419213"/>
    <d v="2025-07-14T00:00:00"/>
    <d v="2025-07-14T00:00:00"/>
    <d v="2026-07-14T00:00:00"/>
    <s v="ESTACIONAMIENTOS LIMA"/>
    <x v="0"/>
    <d v="2025-12-31T00:00:00"/>
    <s v="EMPLEADOS"/>
    <s v="PCES.20/03/0057"/>
    <x v="0"/>
    <x v="2"/>
    <x v="20"/>
    <x v="269"/>
    <s v="SUPERVISOR OPERATIVO"/>
    <m/>
    <n v="0"/>
    <n v="13.916700000000001"/>
    <n v="13.916700000000001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</r>
  <r>
    <n v="1070430410"/>
    <x v="1067"/>
    <x v="0"/>
    <s v="70430410"/>
    <d v="2022-01-14T00:00:00"/>
    <d v="2025-01-14T00:00:00"/>
    <d v="2026-01-14T00:00:00"/>
    <s v="ESTACIONAMIENTOS LIMA"/>
    <x v="0"/>
    <d v="2025-12-31T00:00:00"/>
    <s v="EMPLEADOS"/>
    <s v="PCES.20/02/0033"/>
    <x v="2"/>
    <x v="7"/>
    <x v="19"/>
    <x v="270"/>
    <s v="ANFITRION(A)"/>
    <m/>
    <n v="0"/>
    <n v="28.916700000000006"/>
    <n v="28.916700000000006"/>
    <n v="29"/>
    <s v="-"/>
    <s v="DEBE GOZAR EN EL AÑO UN TOTAL DE 29 DÍAS ANTES DEL 31/12/2026"/>
    <n v="0"/>
    <n v="0"/>
    <n v="0"/>
    <n v="0"/>
    <n v="0"/>
    <n v="30"/>
    <n v="0"/>
    <n v="0"/>
    <n v="0"/>
    <n v="0"/>
    <n v="0"/>
    <n v="0"/>
    <n v="30"/>
    <n v="30"/>
    <n v="1.0344827586206897"/>
    <n v="1.0344827586206896E-2"/>
    <n v="0"/>
    <n v="29"/>
    <m/>
    <n v="0"/>
  </r>
  <r>
    <n v="1070432454"/>
    <x v="1068"/>
    <x v="0"/>
    <s v="70432454"/>
    <d v="2025-10-09T00:00:00"/>
    <d v="2025-10-09T00:00:00"/>
    <d v="2026-10-09T00:00:00"/>
    <s v="ESTACIONAMIENTOS LIMA"/>
    <x v="19"/>
    <d v="2025-12-31T00:00:00"/>
    <s v="EMPLEADOS"/>
    <s v="PCES.20/02/0030"/>
    <x v="2"/>
    <x v="7"/>
    <x v="19"/>
    <x v="271"/>
    <s v="VALET"/>
    <m/>
    <n v="0"/>
    <n v="6.8333000000000004"/>
    <n v="6.8333000000000004"/>
    <n v="7"/>
    <s v="-"/>
    <s v="DEBE GOZAR EN EL AÑO UN TOTAL DE 7 DÍAS ANTES DEL 31/12/2026"/>
    <n v="0"/>
    <n v="0"/>
    <n v="0"/>
    <n v="0"/>
    <n v="7"/>
    <n v="0"/>
    <n v="0"/>
    <n v="0"/>
    <n v="0"/>
    <n v="0"/>
    <n v="0"/>
    <n v="0"/>
    <n v="7"/>
    <n v="7"/>
    <n v="1"/>
    <n v="0.01"/>
    <n v="0"/>
    <n v="7"/>
    <m/>
    <n v="0"/>
  </r>
  <r>
    <n v="1070434054"/>
    <x v="1069"/>
    <x v="0"/>
    <s v="70434054"/>
    <d v="2024-05-06T00:00:00"/>
    <d v="2025-05-06T00:00:00"/>
    <d v="2026-05-06T00:00:00"/>
    <s v="ESTACIONAMIENTOS LIMA"/>
    <x v="0"/>
    <d v="2025-12-31T00:00:00"/>
    <s v="EMPLEADOS"/>
    <s v="PCES.20/03/0046/0019"/>
    <x v="0"/>
    <x v="1"/>
    <x v="5"/>
    <x v="196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70445961"/>
    <x v="1070"/>
    <x v="1"/>
    <s v="70445961"/>
    <d v="2020-07-16T00:00:00"/>
    <d v="2025-07-16T00:00:00"/>
    <d v="2026-07-16T00:00:00"/>
    <s v="ESTACIONAMIENTOS LORETO"/>
    <x v="0"/>
    <d v="2025-12-31T00:00:00"/>
    <s v="EMPLEADOS"/>
    <s v="PCES.20/03/0053/0001"/>
    <x v="0"/>
    <x v="2"/>
    <x v="64"/>
    <x v="222"/>
    <s v="SUPERVISOR OPERATIVO"/>
    <m/>
    <n v="16"/>
    <n v="13.75"/>
    <n v="29.75"/>
    <n v="30"/>
    <s v="DEBE GOZAR 16 DÍAS ANTES DEL 15/07/2026"/>
    <s v="DEBE GOZAR EN EL AÑO UN TOTAL DE 30 DÍAS ANTES DEL 31/12/2026"/>
    <n v="0"/>
    <n v="0"/>
    <n v="10"/>
    <n v="0"/>
    <n v="0"/>
    <n v="10"/>
    <n v="0"/>
    <n v="0"/>
    <n v="10"/>
    <n v="0"/>
    <n v="0"/>
    <n v="0"/>
    <n v="30"/>
    <n v="30"/>
    <n v="1"/>
    <n v="0.01"/>
    <n v="10"/>
    <n v="30"/>
    <m/>
    <n v="0"/>
  </r>
  <r>
    <n v="1041130771"/>
    <x v="1071"/>
    <x v="2"/>
    <s v="41130771"/>
    <d v="2017-03-23T00:00:00"/>
    <d v="2025-03-23T00:00:00"/>
    <d v="2026-03-23T00:00:00"/>
    <s v="ESTACIONAMIENTOS SEDE CENTRAL"/>
    <x v="0"/>
    <d v="2025-12-31T00:00:00"/>
    <s v="EMPLEADOS"/>
    <n v="2003030100"/>
    <x v="1"/>
    <x v="19"/>
    <x v="57"/>
    <x v="266"/>
    <s v="TECNICO DE MANTENIMIENTO"/>
    <m/>
    <n v="4"/>
    <n v="23.166699999999992"/>
    <n v="27.166699999999992"/>
    <n v="28"/>
    <s v="DEBE GOZAR 4 DÍAS ANTES DEL 22/03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70469424"/>
    <x v="1072"/>
    <x v="0"/>
    <s v="70469424"/>
    <d v="2025-11-06T00:00:00"/>
    <d v="2025-11-06T00:00:00"/>
    <d v="2026-11-06T00:00:00"/>
    <s v="ESTACIONAMIENTOS LIMA"/>
    <x v="1"/>
    <d v="2025-12-31T00:00:00"/>
    <s v="EMPLEADOS"/>
    <s v="PCES.20/03/0024"/>
    <x v="0"/>
    <x v="3"/>
    <x v="4"/>
    <x v="5"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0474422"/>
    <x v="1073"/>
    <x v="0"/>
    <s v="70474422"/>
    <d v="2025-11-22T00:00:00"/>
    <d v="2025-11-22T00:00:00"/>
    <d v="2026-11-22T00:00:00"/>
    <s v="ESTACIONAMIENTOS AYACUCHO"/>
    <x v="0"/>
    <d v="2025-12-31T00:00:00"/>
    <s v="EMPLEADOS"/>
    <s v="PCES.20/03/0052/0061"/>
    <x v="0"/>
    <x v="1"/>
    <x v="43"/>
    <x v="272"/>
    <s v="ANFITRION(A)"/>
    <m/>
    <n v="0"/>
    <n v="3.25"/>
    <n v="3.25"/>
    <n v="4"/>
    <s v="-"/>
    <s v="DEBE GOZAR EN EL AÑO UN TOTAL DE 4 DÍAS ANTES DEL 31/12/2026"/>
    <n v="0"/>
    <n v="0"/>
    <n v="0"/>
    <n v="0"/>
    <n v="0"/>
    <n v="0"/>
    <n v="0"/>
    <n v="0"/>
    <n v="0"/>
    <n v="0"/>
    <n v="4"/>
    <n v="0"/>
    <n v="4"/>
    <n v="4"/>
    <n v="1"/>
    <n v="0.01"/>
    <n v="0"/>
    <n v="4"/>
    <m/>
    <n v="0"/>
  </r>
  <r>
    <n v="1043002514"/>
    <x v="1074"/>
    <x v="2"/>
    <s v="43002514"/>
    <d v="2024-01-29T00:00:00"/>
    <d v="2025-01-29T00:00:00"/>
    <d v="2026-01-29T00:00:00"/>
    <s v="ESTACIONAMIENTOS SEDE CENTRAL"/>
    <x v="0"/>
    <d v="2025-12-31T00:00:00"/>
    <s v="EMPLEADOS"/>
    <n v="2003030100"/>
    <x v="1"/>
    <x v="19"/>
    <x v="57"/>
    <x v="266"/>
    <s v="TECNICO DE MANTENIMIENTO"/>
    <m/>
    <n v="0"/>
    <n v="26.666699999999999"/>
    <n v="26.666699999999999"/>
    <n v="27"/>
    <s v="-"/>
    <s v="DEBE GOZAR EN EL AÑO UN TOTAL DE 27 DÍAS ANTES DEL 31/12/2026"/>
    <n v="0"/>
    <n v="16"/>
    <n v="0"/>
    <n v="0"/>
    <n v="0"/>
    <n v="11"/>
    <n v="0"/>
    <n v="0"/>
    <n v="0"/>
    <n v="0"/>
    <n v="0"/>
    <n v="0"/>
    <n v="27"/>
    <n v="27"/>
    <n v="1"/>
    <n v="0.01"/>
    <n v="16"/>
    <n v="27"/>
    <m/>
    <n v="0"/>
  </r>
  <r>
    <n v="1070483277"/>
    <x v="1075"/>
    <x v="0"/>
    <s v="70483277"/>
    <d v="2025-04-15T00:00:00"/>
    <d v="2025-04-15T00:00:00"/>
    <d v="2026-04-15T00:00:00"/>
    <s v="ESTACIONAMIENTOS LIMA"/>
    <x v="0"/>
    <d v="2025-12-31T00:00:00"/>
    <s v="EMPLEADOS"/>
    <s v="PCES.20/03/0052/0048"/>
    <x v="0"/>
    <x v="1"/>
    <x v="5"/>
    <x v="58"/>
    <s v="ANFITRION(A)"/>
    <m/>
    <n v="0"/>
    <n v="21.333300000000001"/>
    <n v="21.333300000000001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70485934"/>
    <x v="1076"/>
    <x v="0"/>
    <s v="70485934"/>
    <d v="2025-01-02T00:00:00"/>
    <d v="2025-01-02T00:00:00"/>
    <d v="2026-01-02T00:00:00"/>
    <s v="ESTACIONAMIENTOS LIMA"/>
    <x v="1"/>
    <d v="2025-12-31T00:00:00"/>
    <s v="EMPLEADOS"/>
    <s v="PCES.20/03/0044"/>
    <x v="0"/>
    <x v="3"/>
    <x v="4"/>
    <x v="5"/>
    <m/>
    <m/>
    <n v="0"/>
    <n v="20.916699999999999"/>
    <n v="20.916699999999999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70486539"/>
    <x v="1077"/>
    <x v="0"/>
    <s v="70486539"/>
    <d v="2023-08-28T00:00:00"/>
    <d v="2025-08-28T00:00:00"/>
    <d v="2026-08-28T00:00:00"/>
    <s v="ESTACIONAMIENTOS LIMA"/>
    <x v="0"/>
    <d v="2025-12-31T00:00:00"/>
    <s v="EMPLEADOS"/>
    <s v="PCES.20/03/0011/0006"/>
    <x v="0"/>
    <x v="0"/>
    <x v="3"/>
    <x v="92"/>
    <s v="ANFITRION(A)"/>
    <m/>
    <n v="16"/>
    <n v="10.25"/>
    <n v="26.25"/>
    <n v="27"/>
    <s v="DEBE GOZAR 16 DÍAS ANTES DEL 27/08/2026"/>
    <s v="DEBE GOZAR EN EL AÑO UN TOTAL DE 27 DÍAS ANTES DEL 31/12/2026"/>
    <n v="18"/>
    <n v="9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0487261"/>
    <x v="1078"/>
    <x v="0"/>
    <s v="70487261"/>
    <d v="2025-11-17T00:00:00"/>
    <d v="2025-11-17T00:00:00"/>
    <d v="2026-11-17T00:00:00"/>
    <s v="ESTACIONAMIENTOS JUNIN"/>
    <x v="73"/>
    <d v="2025-12-31T00:00:00"/>
    <s v="PART TIME"/>
    <s v="PCES.20/03/0046/0011"/>
    <x v="0"/>
    <x v="3"/>
    <x v="4"/>
    <x v="5"/>
    <m/>
    <m/>
    <n v="0"/>
    <n v="0.73329999999999995"/>
    <n v="0.73329999999999995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0489418"/>
    <x v="1079"/>
    <x v="0"/>
    <s v="70489418"/>
    <d v="2025-03-13T00:00:00"/>
    <d v="2025-03-13T00:00:00"/>
    <d v="2026-03-13T00:00:00"/>
    <s v="ESTACIONAMIENTOS LIMA"/>
    <x v="33"/>
    <d v="2025-12-31T00:00:00"/>
    <s v="EMPLEADOS"/>
    <s v="PCES.20/03/0021"/>
    <x v="0"/>
    <x v="3"/>
    <x v="4"/>
    <x v="5"/>
    <m/>
    <m/>
    <n v="0"/>
    <n v="24"/>
    <n v="24"/>
    <n v="24"/>
    <s v="-"/>
    <s v="DEBE GOZAR EN EL AÑO UN TOTAL DE 24 DÍAS ANTES DEL 31/12/2026"/>
    <n v="15"/>
    <n v="0"/>
    <n v="9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0494162"/>
    <x v="1080"/>
    <x v="0"/>
    <s v="70494162"/>
    <d v="2025-09-09T00:00:00"/>
    <d v="2025-09-09T00:00:00"/>
    <d v="2026-09-09T00:00:00"/>
    <s v="ESTACIONAMIENTOS LIMA"/>
    <x v="0"/>
    <d v="2025-12-31T00:00:00"/>
    <s v="EMPLEADOS"/>
    <s v="PCES.20/03/0052/0058"/>
    <x v="0"/>
    <x v="1"/>
    <x v="27"/>
    <x v="143"/>
    <s v="ANFITRION(A)"/>
    <m/>
    <n v="0"/>
    <n v="9.3332999999999995"/>
    <n v="9.333299999999999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70497185"/>
    <x v="1081"/>
    <x v="0"/>
    <s v="70497185"/>
    <d v="2023-07-01T00:00:00"/>
    <d v="2025-07-01T00:00:00"/>
    <d v="2026-07-01T00:00:00"/>
    <s v="ESTACIONAMIENTOS LA LIBERTAD"/>
    <x v="14"/>
    <d v="2025-12-31T00:00:00"/>
    <s v="EMPLEADOS"/>
    <s v="PCES.20/03/0046/0007"/>
    <x v="0"/>
    <x v="3"/>
    <x v="4"/>
    <x v="5"/>
    <m/>
    <m/>
    <n v="0"/>
    <n v="2"/>
    <n v="2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0503476"/>
    <x v="1082"/>
    <x v="0"/>
    <s v="70503476"/>
    <d v="2025-11-04T00:00:00"/>
    <d v="2025-11-04T00:00:00"/>
    <d v="2026-11-04T00:00:00"/>
    <s v="ESTACIONAMIENTOS LIMA"/>
    <x v="1"/>
    <d v="2025-12-31T00:00:00"/>
    <s v="EMPLEADOS"/>
    <s v="PCES.20/03/0007"/>
    <x v="0"/>
    <x v="3"/>
    <x v="4"/>
    <x v="5"/>
    <m/>
    <m/>
    <n v="0"/>
    <n v="4.75"/>
    <n v="4.7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0503954"/>
    <x v="1083"/>
    <x v="0"/>
    <s v="70503954"/>
    <d v="2024-04-01T00:00:00"/>
    <d v="2025-04-01T00:00:00"/>
    <d v="2026-04-01T00:00:00"/>
    <s v="ESTACIONAMIENTOS PIURA"/>
    <x v="0"/>
    <d v="2025-12-31T00:00:00"/>
    <s v="EMPLEADOS"/>
    <s v="PCES.20/03/0046/0008"/>
    <x v="0"/>
    <x v="1"/>
    <x v="42"/>
    <x v="234"/>
    <s v="ANFITRION(A)"/>
    <m/>
    <n v="7"/>
    <n v="22.5"/>
    <n v="29.5"/>
    <n v="30"/>
    <s v="DEBE GOZAR 7 DÍAS ANTES DEL 31/03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0504835"/>
    <x v="1084"/>
    <x v="0"/>
    <s v="70504835"/>
    <d v="2025-10-09T00:00:00"/>
    <d v="2025-10-09T00:00:00"/>
    <d v="2026-10-09T00:00:00"/>
    <s v="ESTACIONAMIENTOS LIMA"/>
    <x v="0"/>
    <d v="2025-12-31T00:00:00"/>
    <s v="EMPLEADOS"/>
    <s v="PCES.20/02/0013"/>
    <x v="2"/>
    <x v="7"/>
    <x v="14"/>
    <x v="164"/>
    <s v="ANFITRION(A)"/>
    <m/>
    <n v="0"/>
    <n v="6.8333000000000004"/>
    <n v="6.8333000000000004"/>
    <n v="7"/>
    <s v="-"/>
    <s v="DEBE GOZAR EN EL AÑO UN TOTAL DE 7 DÍAS ANTES DEL 31/12/2026"/>
    <n v="0"/>
    <n v="0"/>
    <n v="0"/>
    <n v="0"/>
    <n v="0"/>
    <n v="0"/>
    <n v="0"/>
    <n v="7"/>
    <n v="0"/>
    <n v="0"/>
    <n v="0"/>
    <n v="0"/>
    <n v="7"/>
    <n v="7"/>
    <n v="1"/>
    <n v="0.01"/>
    <n v="0"/>
    <n v="7"/>
    <m/>
    <n v="0"/>
  </r>
  <r>
    <n v="1070528631"/>
    <x v="1085"/>
    <x v="0"/>
    <s v="70528631"/>
    <d v="2025-03-14T00:00:00"/>
    <d v="2025-03-14T00:00:00"/>
    <d v="2026-03-14T00:00:00"/>
    <s v="ESTACIONAMIENTOS LIMA"/>
    <x v="0"/>
    <d v="2025-12-31T00:00:00"/>
    <s v="PART TIME"/>
    <s v="PCES.20/03/0010/0001"/>
    <x v="0"/>
    <x v="0"/>
    <x v="6"/>
    <x v="201"/>
    <s v="ANFITRION(A) PT"/>
    <m/>
    <n v="0"/>
    <n v="4.7832999999999997"/>
    <n v="4.7832999999999997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0528868"/>
    <x v="1086"/>
    <x v="0"/>
    <s v="70528868"/>
    <d v="2025-09-22T00:00:00"/>
    <d v="2025-09-22T00:00:00"/>
    <d v="2026-09-22T00:00:00"/>
    <s v="ESTACIONAMIENTOS LIMA"/>
    <x v="0"/>
    <d v="2025-12-31T00:00:00"/>
    <s v="EMPLEADOS"/>
    <s v="PCES.20/03/0052/0006"/>
    <x v="0"/>
    <x v="1"/>
    <x v="16"/>
    <x v="121"/>
    <s v="ANFITRION(A)"/>
    <m/>
    <n v="0"/>
    <n v="8.25"/>
    <n v="8.25"/>
    <n v="9"/>
    <s v="-"/>
    <s v="DEBE GOZAR EN EL AÑO UN TOTAL DE 9 DÍAS ANTES DEL 31/12/2026"/>
    <n v="0"/>
    <n v="0"/>
    <n v="0"/>
    <n v="0"/>
    <n v="0"/>
    <n v="0"/>
    <n v="0"/>
    <n v="0"/>
    <n v="0"/>
    <n v="0"/>
    <n v="9"/>
    <n v="0"/>
    <n v="9"/>
    <n v="9"/>
    <n v="1"/>
    <n v="0.01"/>
    <n v="0"/>
    <n v="9"/>
    <m/>
    <n v="0"/>
  </r>
  <r>
    <n v="1070532283"/>
    <x v="1087"/>
    <x v="0"/>
    <s v="70532283"/>
    <d v="2025-09-25T00:00:00"/>
    <d v="2025-09-25T00:00:00"/>
    <d v="2026-09-25T00:00:00"/>
    <s v="ESTACIONAMIENTOS LIMA"/>
    <x v="9"/>
    <d v="2025-12-31T00:00:00"/>
    <s v="EMPLEADOS"/>
    <s v="PCES.20/03/0046/0009"/>
    <x v="0"/>
    <x v="3"/>
    <x v="4"/>
    <x v="5"/>
    <m/>
    <m/>
    <n v="0"/>
    <n v="8"/>
    <n v="8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</r>
  <r>
    <n v="1070533165"/>
    <x v="1088"/>
    <x v="0"/>
    <s v="70533165"/>
    <d v="2025-07-07T00:00:00"/>
    <d v="2025-07-07T00:00:00"/>
    <d v="2026-07-07T00:00:00"/>
    <s v="ESTACIONAMIENTOS LIMA"/>
    <x v="1"/>
    <d v="2025-12-31T00:00:00"/>
    <s v="EMPLEADOS"/>
    <s v="PCES.20/03/0031/0002"/>
    <x v="0"/>
    <x v="3"/>
    <x v="4"/>
    <x v="5"/>
    <m/>
    <m/>
    <n v="0"/>
    <n v="14.5"/>
    <n v="14.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0536619"/>
    <x v="1089"/>
    <x v="0"/>
    <s v="70536619"/>
    <d v="2025-08-01T00:00:00"/>
    <d v="2025-08-01T00:00:00"/>
    <d v="2026-08-01T00:00:00"/>
    <s v="ESTACIONAMIENTOS LIMA"/>
    <x v="0"/>
    <d v="2025-12-31T00:00:00"/>
    <s v="PART TIME"/>
    <s v="PCES.20/03/0044"/>
    <x v="0"/>
    <x v="5"/>
    <x v="28"/>
    <x v="50"/>
    <s v="ANFITRION(A) PT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0550379"/>
    <x v="1090"/>
    <x v="0"/>
    <s v="70550379"/>
    <d v="2024-12-03T00:00:00"/>
    <d v="2025-12-03T00:00:00"/>
    <d v="2026-12-03T00:00:00"/>
    <s v="ESTACIONAMIENTOS AREQUIPA"/>
    <x v="0"/>
    <d v="2025-12-31T00:00:00"/>
    <s v="EMPLEADOS"/>
    <s v="PCES.20/02/0047"/>
    <x v="2"/>
    <x v="7"/>
    <x v="44"/>
    <x v="267"/>
    <s v="ANFITRION(A)"/>
    <m/>
    <n v="27"/>
    <n v="2.3333000000000013"/>
    <n v="29.333300000000001"/>
    <n v="30"/>
    <s v="DEBE GOZAR 27 DÍAS ANTES DEL 02/12/2026"/>
    <s v="DEBE GOZAR EN EL AÑO UN TOTAL DE 30 DÍAS ANTES DEL 31/12/2026"/>
    <n v="0"/>
    <n v="0"/>
    <n v="0"/>
    <n v="4"/>
    <n v="0"/>
    <n v="0"/>
    <n v="0"/>
    <n v="21"/>
    <n v="5"/>
    <n v="0"/>
    <n v="0"/>
    <n v="0"/>
    <n v="30"/>
    <n v="30"/>
    <n v="1"/>
    <n v="0.01"/>
    <n v="4"/>
    <n v="30"/>
    <m/>
    <n v="0"/>
  </r>
  <r>
    <n v="1070556285"/>
    <x v="1091"/>
    <x v="0"/>
    <s v="70556285"/>
    <d v="2025-11-06T00:00:00"/>
    <d v="2025-11-06T00:00:00"/>
    <d v="2026-11-06T00:00:00"/>
    <s v="ESTACIONAMIENTOS LIMA"/>
    <x v="1"/>
    <d v="2025-12-31T00:00:00"/>
    <s v="EMPLEADOS"/>
    <s v="PCES.20/03/0061/0001"/>
    <x v="0"/>
    <x v="3"/>
    <x v="4"/>
    <x v="5"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0572422"/>
    <x v="1092"/>
    <x v="0"/>
    <s v="70572422"/>
    <d v="2025-11-05T00:00:00"/>
    <d v="2025-11-05T00:00:00"/>
    <d v="2026-11-05T00:00:00"/>
    <s v="ESTACIONAMIENTOS LIMA"/>
    <x v="38"/>
    <d v="2025-12-31T00:00:00"/>
    <s v="EMPLEADOS"/>
    <s v="PCES.20/03/0052/0043"/>
    <x v="0"/>
    <x v="3"/>
    <x v="4"/>
    <x v="5"/>
    <m/>
    <m/>
    <n v="0"/>
    <n v="4.6666999999999996"/>
    <n v="4.6666999999999996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0573134"/>
    <x v="1093"/>
    <x v="0"/>
    <s v="70573134"/>
    <d v="2025-04-01T00:00:00"/>
    <d v="2025-04-01T00:00:00"/>
    <d v="2026-04-01T00:00:00"/>
    <s v="ESTACIONAMIENTOS AREQUIPA"/>
    <x v="0"/>
    <d v="2025-12-31T00:00:00"/>
    <s v="EMPLEADOS"/>
    <s v="PCES.20/03/0046/0004"/>
    <x v="0"/>
    <x v="1"/>
    <x v="46"/>
    <x v="273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7"/>
    <n v="16"/>
    <n v="0"/>
    <n v="0"/>
    <n v="0"/>
    <n v="0"/>
    <n v="23"/>
    <n v="23"/>
    <n v="1"/>
    <n v="0.01"/>
    <n v="0"/>
    <n v="23"/>
    <m/>
    <n v="0"/>
  </r>
  <r>
    <n v="1070574610"/>
    <x v="1094"/>
    <x v="0"/>
    <s v="70574610"/>
    <d v="2025-11-25T00:00:00"/>
    <d v="2025-11-25T00:00:00"/>
    <d v="2026-11-25T00:00:00"/>
    <s v="ESTACIONAMIENTOS AYACUCHO"/>
    <x v="0"/>
    <d v="2025-12-31T00:00:00"/>
    <s v="EMPLEADOS"/>
    <s v="PCES.20/03/0052/0061"/>
    <x v="0"/>
    <x v="1"/>
    <x v="43"/>
    <x v="272"/>
    <s v="ANFITRION(A)"/>
    <m/>
    <n v="0"/>
    <n v="3"/>
    <n v="3"/>
    <n v="3"/>
    <s v="-"/>
    <s v="DEBE GOZAR EN EL AÑO UN TOTAL DE 3 DÍAS ANTES DEL 31/12/2026"/>
    <n v="0"/>
    <n v="0"/>
    <n v="0"/>
    <n v="0"/>
    <n v="0"/>
    <n v="0"/>
    <n v="0"/>
    <n v="0"/>
    <n v="0"/>
    <n v="0"/>
    <n v="3"/>
    <n v="0"/>
    <n v="3"/>
    <n v="3"/>
    <n v="1"/>
    <n v="0.01"/>
    <n v="0"/>
    <n v="3"/>
    <m/>
    <n v="0"/>
  </r>
  <r>
    <n v="1070590044"/>
    <x v="1095"/>
    <x v="0"/>
    <s v="70590044"/>
    <d v="2025-07-21T00:00:00"/>
    <d v="2025-07-21T00:00:00"/>
    <d v="2026-07-21T00:00:00"/>
    <s v="ESTACIONAMIENTOS LIMA"/>
    <x v="0"/>
    <d v="2025-12-31T00:00:00"/>
    <s v="PART TIME"/>
    <s v="PCES.20/02/0052"/>
    <x v="2"/>
    <x v="7"/>
    <x v="19"/>
    <x v="274"/>
    <s v="ANFITRION(A) PT"/>
    <m/>
    <n v="0"/>
    <n v="2.6667000000000001"/>
    <n v="2.66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0600849"/>
    <x v="1096"/>
    <x v="1"/>
    <s v="70600849"/>
    <d v="2023-03-28T00:00:00"/>
    <d v="2025-03-28T00:00:00"/>
    <d v="2026-03-28T00:00:00"/>
    <s v="ESTACIONAMIENTOS SAN MARTIN"/>
    <x v="0"/>
    <d v="2025-12-31T00:00:00"/>
    <s v="EMPLEADOS"/>
    <s v="PCES.20/03/0042/0007"/>
    <x v="0"/>
    <x v="2"/>
    <x v="20"/>
    <x v="144"/>
    <s v="SUPERVISOR OPERATIVO"/>
    <m/>
    <n v="7"/>
    <n v="22.75"/>
    <n v="29.75"/>
    <n v="30"/>
    <s v="DEBE GOZAR 7 DÍAS ANTES DEL 27/03/2026"/>
    <s v="DEBE GOZAR EN EL AÑO UN TOTAL DE 30 DÍAS ANTES DEL 31/12/2026"/>
    <n v="0"/>
    <n v="19"/>
    <n v="0"/>
    <n v="0"/>
    <n v="8"/>
    <n v="3"/>
    <n v="0"/>
    <n v="0"/>
    <n v="0"/>
    <n v="0"/>
    <n v="0"/>
    <n v="0"/>
    <n v="30"/>
    <n v="30"/>
    <n v="1"/>
    <n v="0.01"/>
    <n v="19"/>
    <n v="30"/>
    <m/>
    <n v="0"/>
  </r>
  <r>
    <n v="1070600890"/>
    <x v="1097"/>
    <x v="0"/>
    <s v="70600890"/>
    <d v="2025-10-14T00:00:00"/>
    <d v="2025-10-14T00:00:00"/>
    <d v="2026-10-14T00:00:00"/>
    <s v="ESTACIONAMIENTOS LIMA"/>
    <x v="0"/>
    <d v="2025-12-31T00:00:00"/>
    <s v="EMPLEADOS"/>
    <s v="PCES.20/03/0024"/>
    <x v="0"/>
    <x v="6"/>
    <x v="10"/>
    <x v="13"/>
    <s v="ANFITRION(A)"/>
    <m/>
    <n v="0"/>
    <n v="6.4166999999999996"/>
    <n v="6.4166999999999996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70603662"/>
    <x v="1098"/>
    <x v="1"/>
    <s v="70603662"/>
    <d v="2023-07-01T00:00:00"/>
    <d v="2025-07-01T00:00:00"/>
    <d v="2026-07-01T00:00:00"/>
    <s v="ESTACIONAMIENTOS AREQUIPA"/>
    <x v="0"/>
    <d v="2025-12-31T00:00:00"/>
    <s v="EMPLEADOS"/>
    <n v="2003020100"/>
    <x v="0"/>
    <x v="14"/>
    <x v="34"/>
    <x v="76"/>
    <s v="SUPERVISOR OPERATIVO ZONAL"/>
    <m/>
    <n v="15"/>
    <n v="15"/>
    <n v="30"/>
    <n v="30"/>
    <s v="DEBE GOZAR 15 DÍAS ANTES DEL 30/06/2026"/>
    <s v="DEBE GOZAR EN EL AÑO UN TOTAL DE 30 DÍAS ANTES DEL 31/12/2026"/>
    <n v="0"/>
    <n v="0"/>
    <n v="0"/>
    <n v="7"/>
    <n v="7"/>
    <n v="7"/>
    <n v="9"/>
    <n v="0"/>
    <n v="0"/>
    <n v="0"/>
    <n v="0"/>
    <n v="0"/>
    <n v="30"/>
    <n v="30"/>
    <n v="1"/>
    <n v="0.01"/>
    <n v="7"/>
    <n v="30"/>
    <m/>
    <n v="0"/>
  </r>
  <r>
    <n v="1070612064"/>
    <x v="1099"/>
    <x v="0"/>
    <s v="70612064"/>
    <d v="2025-06-25T00:00:00"/>
    <d v="2025-06-25T00:00:00"/>
    <d v="2026-06-25T00:00:00"/>
    <s v="ESTACIONAMIENTOS LIMA"/>
    <x v="6"/>
    <d v="2025-12-31T00:00:00"/>
    <s v="EMPLEADOS"/>
    <s v="PCES.20/03/0013/0011"/>
    <x v="0"/>
    <x v="3"/>
    <x v="4"/>
    <x v="5"/>
    <m/>
    <m/>
    <n v="0"/>
    <n v="15.5"/>
    <n v="15.5"/>
    <n v="16"/>
    <s v="-"/>
    <s v="DEBE GOZAR EN EL AÑO UN TOTAL DE 16 DÍAS ANTES DEL 31/12/2026"/>
    <n v="0"/>
    <n v="16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0613255"/>
    <x v="1100"/>
    <x v="2"/>
    <s v="70613255"/>
    <d v="2025-07-15T00:00:00"/>
    <d v="2025-07-15T00:00:00"/>
    <d v="2026-07-15T00:00:00"/>
    <s v="ESTACIONAMIENTOS LIMA"/>
    <x v="0"/>
    <d v="2025-12-31T00:00:00"/>
    <s v="EMPLEADOS"/>
    <s v="PCES.20/03/0021"/>
    <x v="6"/>
    <x v="5"/>
    <x v="17"/>
    <x v="25"/>
    <s v="TECNICO ELECTRONICO"/>
    <m/>
    <n v="0"/>
    <n v="13.833299999999999"/>
    <n v="13.833299999999999"/>
    <n v="14"/>
    <s v="-"/>
    <s v="DEBE GOZAR EN EL AÑO UN TOTAL DE 14 DÍAS ANTES DEL 31/12/2026"/>
    <n v="0"/>
    <n v="0"/>
    <n v="0"/>
    <n v="0"/>
    <n v="0"/>
    <n v="0"/>
    <n v="7"/>
    <n v="0"/>
    <n v="3"/>
    <n v="4"/>
    <n v="0"/>
    <n v="0"/>
    <n v="14"/>
    <n v="14"/>
    <n v="1"/>
    <n v="0.01"/>
    <n v="0"/>
    <n v="14"/>
    <m/>
    <n v="0"/>
  </r>
  <r>
    <n v="1070616706"/>
    <x v="1101"/>
    <x v="0"/>
    <s v="70616706"/>
    <d v="2025-01-13T00:00:00"/>
    <d v="2025-01-13T00:00:00"/>
    <d v="2026-01-13T00:00:00"/>
    <s v="ESTACIONAMIENTOS LIMA"/>
    <x v="1"/>
    <d v="2025-12-31T00:00:00"/>
    <s v="EMPLEADOS"/>
    <s v="PCES.20/03/0021"/>
    <x v="0"/>
    <x v="3"/>
    <x v="4"/>
    <x v="5"/>
    <m/>
    <m/>
    <n v="0"/>
    <n v="29"/>
    <n v="29"/>
    <n v="29"/>
    <s v="-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0618264"/>
    <x v="1102"/>
    <x v="1"/>
    <s v="70618264"/>
    <d v="2023-07-01T00:00:00"/>
    <d v="2025-07-01T00:00:00"/>
    <d v="2026-07-01T00:00:00"/>
    <s v="ESTACIONAMIENTOS PIURA"/>
    <x v="73"/>
    <d v="2025-12-31T00:00:00"/>
    <s v="EMPLEADOS"/>
    <s v="PCES.20/03/0051/0011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0629293"/>
    <x v="1103"/>
    <x v="0"/>
    <s v="70629293"/>
    <d v="2025-05-27T00:00:00"/>
    <d v="2025-05-27T00:00:00"/>
    <d v="2026-05-27T00:00:00"/>
    <s v="ESTACIONAMIENTOS LIMA"/>
    <x v="0"/>
    <d v="2025-12-31T00:00:00"/>
    <s v="EMPLEADOS"/>
    <s v="PCES.20/03/0046/0016"/>
    <x v="0"/>
    <x v="1"/>
    <x v="27"/>
    <x v="134"/>
    <s v="ANFITRION(A)"/>
    <m/>
    <n v="0"/>
    <n v="17.833300000000001"/>
    <n v="17.833300000000001"/>
    <n v="18"/>
    <s v="-"/>
    <s v="DEBE GOZAR EN EL AÑO UN TOTAL DE 18 DÍAS ANTES DEL 31/12/2026"/>
    <n v="0"/>
    <n v="10"/>
    <n v="8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70629470"/>
    <x v="1104"/>
    <x v="0"/>
    <s v="70629470"/>
    <d v="2025-02-21T00:00:00"/>
    <d v="2025-02-21T00:00:00"/>
    <d v="2026-02-21T00:00:00"/>
    <s v="ESTACIONAMIENTOS LIMA"/>
    <x v="0"/>
    <d v="2025-12-31T00:00:00"/>
    <s v="EMPLEADOS"/>
    <s v="PCES.20/03/0012/0005"/>
    <x v="0"/>
    <x v="0"/>
    <x v="6"/>
    <x v="238"/>
    <s v="ANFITRION(A)"/>
    <m/>
    <n v="0"/>
    <n v="25.833300000000001"/>
    <n v="25.833300000000001"/>
    <n v="26"/>
    <s v="-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</r>
  <r>
    <n v="1070631272"/>
    <x v="1105"/>
    <x v="0"/>
    <s v="70631272"/>
    <d v="2025-11-07T00:00:00"/>
    <d v="2025-11-07T00:00:00"/>
    <d v="2026-11-07T00:00:00"/>
    <s v="ESTACIONAMIENTOS LIMA"/>
    <x v="70"/>
    <d v="2025-12-31T00:00:00"/>
    <s v="PART TIME"/>
    <s v="PCES.20/03/0046/0009"/>
    <x v="0"/>
    <x v="1"/>
    <x v="16"/>
    <x v="275"/>
    <s v="ANFITRION(A) PT"/>
    <m/>
    <n v="0"/>
    <n v="0.9"/>
    <n v="0.9"/>
    <n v="1"/>
    <s v="-"/>
    <s v="DEBE GOZAR EN EL AÑO UN TOTAL DE 1 DÍAS ANTES DEL 31/12/2026"/>
    <n v="0"/>
    <n v="0"/>
    <n v="0"/>
    <n v="0"/>
    <n v="1"/>
    <n v="0"/>
    <n v="0"/>
    <n v="0"/>
    <n v="0"/>
    <n v="0"/>
    <n v="0"/>
    <n v="0"/>
    <n v="1"/>
    <n v="1"/>
    <n v="1"/>
    <n v="0.01"/>
    <n v="0"/>
    <n v="1"/>
    <m/>
    <n v="0"/>
  </r>
  <r>
    <n v="1070637159"/>
    <x v="1106"/>
    <x v="0"/>
    <s v="70637159"/>
    <d v="2025-08-19T00:00:00"/>
    <d v="2025-08-19T00:00:00"/>
    <d v="2026-08-19T00:00:00"/>
    <s v="ESTACIONAMIENTOS LIMA"/>
    <x v="1"/>
    <d v="2025-12-31T00:00:00"/>
    <s v="EMPLEADOS"/>
    <s v="PCES.20/03/0060"/>
    <x v="0"/>
    <x v="3"/>
    <x v="4"/>
    <x v="5"/>
    <m/>
    <m/>
    <n v="0"/>
    <n v="11"/>
    <n v="1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0643859"/>
    <x v="1107"/>
    <x v="0"/>
    <s v="70643859"/>
    <d v="2025-12-01T00:00:00"/>
    <d v="2025-12-01T00:00:00"/>
    <d v="2026-12-01T00:00:00"/>
    <s v="ESTACIONAMIENTOS LIMA"/>
    <x v="0"/>
    <d v="2025-12-31T00:00:00"/>
    <s v="EMPLEADOS"/>
    <s v="PCES.20/03/0049"/>
    <x v="0"/>
    <x v="0"/>
    <x v="0"/>
    <x v="98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0644640"/>
    <x v="1108"/>
    <x v="0"/>
    <s v="70644640"/>
    <d v="2025-12-11T00:00:00"/>
    <d v="2025-12-11T00:00:00"/>
    <d v="2026-12-11T00:00:00"/>
    <s v="ESTACIONAMIENTOS LIMA"/>
    <x v="74"/>
    <d v="2025-12-31T00:00:00"/>
    <s v="EMPLEADOS"/>
    <s v="PCES.20/03/0012/0003"/>
    <x v="0"/>
    <x v="3"/>
    <x v="4"/>
    <x v="5"/>
    <m/>
    <m/>
    <n v="0"/>
    <n v="1.6667000000000001"/>
    <n v="1.6667000000000001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0645503"/>
    <x v="1109"/>
    <x v="0"/>
    <s v="70645503"/>
    <d v="2025-11-20T00:00:00"/>
    <d v="2025-11-20T00:00:00"/>
    <d v="2026-11-20T00:00:00"/>
    <s v="ESTACIONAMIENTOS LIMA"/>
    <x v="14"/>
    <d v="2025-12-31T00:00:00"/>
    <s v="EMPLEADOS"/>
    <s v="PCES.20/03/0049"/>
    <x v="0"/>
    <x v="3"/>
    <x v="4"/>
    <x v="5"/>
    <m/>
    <m/>
    <n v="0"/>
    <n v="3.4167000000000001"/>
    <n v="3.4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0654669"/>
    <x v="1110"/>
    <x v="0"/>
    <s v="70654669"/>
    <d v="2024-05-17T00:00:00"/>
    <d v="2025-05-17T00:00:00"/>
    <d v="2026-05-17T00:00:00"/>
    <s v="ESTACIONAMIENTOS LIMA"/>
    <x v="0"/>
    <d v="2025-12-31T00:00:00"/>
    <s v="EMPLEADOS"/>
    <s v="PCES.20/03/0021"/>
    <x v="0"/>
    <x v="5"/>
    <x v="17"/>
    <x v="25"/>
    <s v="ANFITRION(A)"/>
    <m/>
    <n v="11"/>
    <n v="18.666699999999999"/>
    <n v="29.666699999999999"/>
    <n v="30"/>
    <s v="DEBE GOZAR 11 DÍAS ANTES DEL 16/05/2026"/>
    <s v="DEBE GOZAR EN EL AÑO UN TOTAL DE 30 DÍAS ANTES DEL 31/12/2026"/>
    <n v="0"/>
    <n v="0"/>
    <n v="0"/>
    <n v="0"/>
    <n v="15"/>
    <n v="0"/>
    <n v="0"/>
    <n v="0"/>
    <n v="0"/>
    <n v="15"/>
    <n v="0"/>
    <n v="0"/>
    <n v="30"/>
    <n v="30"/>
    <n v="1"/>
    <n v="0.01"/>
    <n v="0"/>
    <n v="30"/>
    <m/>
    <n v="0"/>
  </r>
  <r>
    <n v="1070691106"/>
    <x v="1111"/>
    <x v="0"/>
    <s v="70691106"/>
    <d v="2024-09-12T00:00:00"/>
    <d v="2025-09-12T00:00:00"/>
    <d v="2026-09-12T00:00:00"/>
    <s v="ESTACIONAMIENTOS LIMA"/>
    <x v="0"/>
    <d v="2025-12-31T00:00:00"/>
    <s v="EMPLEADOS"/>
    <s v="PCES.20/03/0021"/>
    <x v="0"/>
    <x v="5"/>
    <x v="17"/>
    <x v="25"/>
    <s v="ANFITRION(A)"/>
    <m/>
    <n v="15"/>
    <n v="9.0833000000000013"/>
    <n v="24.083300000000001"/>
    <n v="25"/>
    <s v="DEBE GOZAR 15 DÍAS ANTES DEL 11/09/2026"/>
    <s v="DEBE GOZAR EN EL AÑO UN TOTAL DE 25 DÍAS ANTES DEL 31/12/2026"/>
    <n v="15"/>
    <n v="0"/>
    <n v="1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0691969"/>
    <x v="1112"/>
    <x v="2"/>
    <s v="70691969"/>
    <d v="2024-01-24T00:00:00"/>
    <d v="2025-01-24T00:00:00"/>
    <d v="2026-01-24T00:00:00"/>
    <s v="ESTACIONAMIENTOS SEDE CENTRAL"/>
    <x v="0"/>
    <d v="2025-12-31T00:00:00"/>
    <s v="EMPLEADOS"/>
    <n v="2001020400"/>
    <x v="3"/>
    <x v="16"/>
    <x v="37"/>
    <x v="97"/>
    <s v="ANALISTA DE RECAUDO Y LIQUIDACIÓN"/>
    <m/>
    <n v="0"/>
    <n v="28.083300000000001"/>
    <n v="28.083300000000001"/>
    <n v="29"/>
    <s v="-"/>
    <s v="DEBE GOZAR EN EL AÑO UN TOTAL DE 29 DÍAS ANTES DEL 31/12/2026"/>
    <n v="7"/>
    <n v="1"/>
    <n v="0"/>
    <n v="0"/>
    <n v="9"/>
    <n v="0"/>
    <n v="0"/>
    <n v="0"/>
    <n v="0"/>
    <n v="0"/>
    <n v="0"/>
    <n v="0"/>
    <n v="17"/>
    <n v="17"/>
    <n v="0.58620689655172409"/>
    <n v="5.8620689655172406E-3"/>
    <n v="8"/>
    <n v="17"/>
    <m/>
    <n v="12"/>
  </r>
  <r>
    <n v="1070696970"/>
    <x v="1113"/>
    <x v="0"/>
    <s v="70696970"/>
    <d v="2025-08-21T00:00:00"/>
    <d v="2025-08-21T00:00:00"/>
    <d v="2026-08-21T00:00:00"/>
    <s v="ESTACIONAMIENTOS LIMA"/>
    <x v="0"/>
    <d v="2025-12-31T00:00:00"/>
    <s v="EMPLEADOS"/>
    <s v="PCES.20/03/0019"/>
    <x v="0"/>
    <x v="5"/>
    <x v="9"/>
    <x v="75"/>
    <s v="ANFITRION(A)"/>
    <m/>
    <n v="0"/>
    <n v="10.833299999999999"/>
    <n v="10.8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70710108"/>
    <x v="1114"/>
    <x v="0"/>
    <s v="70710108"/>
    <d v="2025-08-14T00:00:00"/>
    <d v="2025-08-14T00:00:00"/>
    <d v="2026-08-14T00:00:00"/>
    <s v="ESTACIONAMIENTOS LIMA"/>
    <x v="1"/>
    <d v="2025-12-31T00:00:00"/>
    <s v="EMPLEADOS"/>
    <s v="PCES.20/02/0040"/>
    <x v="2"/>
    <x v="3"/>
    <x v="4"/>
    <x v="5"/>
    <m/>
    <m/>
    <n v="0"/>
    <n v="11.416700000000001"/>
    <n v="11.416700000000001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0728844"/>
    <x v="1115"/>
    <x v="0"/>
    <s v="70728844"/>
    <d v="2025-10-01T00:00:00"/>
    <d v="2025-10-01T00:00:00"/>
    <d v="2026-10-01T00:00:00"/>
    <s v="ESTACIONAMIENTOS LIMA"/>
    <x v="75"/>
    <d v="2025-12-31T00:00:00"/>
    <s v="EMPLEADOS"/>
    <s v="PCES.20/03/0021"/>
    <x v="0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0728863"/>
    <x v="1116"/>
    <x v="0"/>
    <s v="70728863"/>
    <d v="2025-11-20T00:00:00"/>
    <d v="2025-11-20T00:00:00"/>
    <d v="2026-11-20T00:00:00"/>
    <s v="ESTACIONAMIENTOS LIMA"/>
    <x v="6"/>
    <d v="2025-12-31T00:00:00"/>
    <s v="EMPLEADOS"/>
    <s v="PCES.20/01/0006"/>
    <x v="2"/>
    <x v="3"/>
    <x v="4"/>
    <x v="5"/>
    <m/>
    <m/>
    <n v="0"/>
    <n v="3.4167000000000001"/>
    <n v="3.41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0732791"/>
    <x v="1117"/>
    <x v="0"/>
    <s v="70732791"/>
    <d v="2025-10-20T00:00:00"/>
    <d v="2025-10-20T00:00:00"/>
    <d v="2026-10-20T00:00:00"/>
    <s v="ESTACIONAMIENTOS LIMA"/>
    <x v="1"/>
    <d v="2025-12-31T00:00:00"/>
    <s v="EMPLEADOS"/>
    <s v="PCES.20/03/0058"/>
    <x v="0"/>
    <x v="3"/>
    <x v="4"/>
    <x v="5"/>
    <m/>
    <m/>
    <n v="0"/>
    <n v="5.9166999999999996"/>
    <n v="5.91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0734310"/>
    <x v="1118"/>
    <x v="0"/>
    <s v="70734310"/>
    <d v="2025-10-01T00:00:00"/>
    <d v="2025-10-01T00:00:00"/>
    <d v="2026-10-01T00:00:00"/>
    <s v="ESTACIONAMIENTOS LIMA"/>
    <x v="6"/>
    <d v="2025-12-31T00:00:00"/>
    <s v="EMPLEADOS"/>
    <s v="PCES.20/01/0002"/>
    <x v="2"/>
    <x v="3"/>
    <x v="4"/>
    <x v="5"/>
    <m/>
    <m/>
    <n v="0"/>
    <n v="7.5"/>
    <n v="7.5"/>
    <n v="8"/>
    <s v="-"/>
    <s v="DEBE GOZAR EN EL AÑO UN TOTAL DE 8 DÍAS ANTES DEL 31/12/2026"/>
    <n v="0"/>
    <n v="8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0737721"/>
    <x v="1119"/>
    <x v="0"/>
    <s v="70737721"/>
    <d v="2025-10-14T00:00:00"/>
    <d v="2025-10-14T00:00:00"/>
    <d v="2026-10-14T00:00:00"/>
    <s v="ESTACIONAMIENTOS LIMA"/>
    <x v="0"/>
    <d v="2025-12-31T00:00:00"/>
    <s v="PART TIME"/>
    <s v="PCES.20/03/0040"/>
    <x v="0"/>
    <x v="5"/>
    <x v="25"/>
    <x v="210"/>
    <s v="ANFITRION(A) PT"/>
    <m/>
    <n v="0"/>
    <n v="1.2833000000000001"/>
    <n v="1.2833000000000001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</r>
  <r>
    <n v="1070738105"/>
    <x v="1120"/>
    <x v="0"/>
    <s v="70738105"/>
    <d v="2025-11-21T00:00:00"/>
    <d v="2025-11-21T00:00:00"/>
    <d v="2026-11-21T00:00:00"/>
    <s v="ESTACIONAMIENTOS LIMA"/>
    <x v="2"/>
    <d v="2025-12-31T00:00:00"/>
    <s v="EMPLEADOS"/>
    <s v="PCES.20/03/0013/0006"/>
    <x v="0"/>
    <x v="3"/>
    <x v="4"/>
    <x v="5"/>
    <m/>
    <m/>
    <n v="0"/>
    <n v="3.3332999999999999"/>
    <n v="3.3332999999999999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0751253"/>
    <x v="1121"/>
    <x v="2"/>
    <s v="70751253"/>
    <d v="2024-08-20T00:00:00"/>
    <d v="2025-08-20T00:00:00"/>
    <d v="2026-08-20T00:00:00"/>
    <s v="ESTACIONAMIENTOS AREQUIPA"/>
    <x v="0"/>
    <d v="2025-12-31T00:00:00"/>
    <s v="EMPLEADOS"/>
    <s v="PCES.20/03/0053/0003"/>
    <x v="0"/>
    <x v="2"/>
    <x v="45"/>
    <x v="128"/>
    <s v="ADMINISTRADOR JUNIOR"/>
    <m/>
    <n v="19"/>
    <n v="10.916699999999999"/>
    <n v="29.916699999999999"/>
    <n v="30"/>
    <s v="DEBE GOZAR 19 DÍAS ANTES DEL 19/08/2026"/>
    <s v="DEBE GOZAR EN EL AÑO UN TOTAL DE 30 DÍAS ANTES DEL 31/12/2026"/>
    <n v="0"/>
    <n v="0"/>
    <n v="0"/>
    <n v="0"/>
    <n v="7"/>
    <n v="0"/>
    <n v="0"/>
    <n v="0"/>
    <n v="0"/>
    <n v="0"/>
    <n v="0"/>
    <n v="0"/>
    <n v="7"/>
    <n v="7"/>
    <n v="0.23333333333333334"/>
    <n v="2.3333333333333335E-3"/>
    <n v="0"/>
    <n v="7"/>
    <m/>
    <n v="23"/>
  </r>
  <r>
    <n v="1070759102"/>
    <x v="1122"/>
    <x v="0"/>
    <s v="70759102"/>
    <d v="2025-10-06T00:00:00"/>
    <d v="2025-10-06T00:00:00"/>
    <d v="2026-10-06T00:00:00"/>
    <s v="ESTACIONAMIENTOS LIMA"/>
    <x v="0"/>
    <d v="2025-12-31T00:00:00"/>
    <s v="EMPLEADOS"/>
    <s v="PCES.20/03/0024"/>
    <x v="0"/>
    <x v="6"/>
    <x v="10"/>
    <x v="13"/>
    <s v="ANFITRION(A)"/>
    <m/>
    <n v="0"/>
    <n v="7.0833000000000004"/>
    <n v="7.08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70773721"/>
    <x v="1123"/>
    <x v="0"/>
    <s v="70773721"/>
    <d v="2022-04-05T00:00:00"/>
    <d v="2025-04-05T00:00:00"/>
    <d v="2026-04-05T00:00:00"/>
    <s v="ESTACIONAMIENTOS CAJAMARCA"/>
    <x v="19"/>
    <d v="2025-12-31T00:00:00"/>
    <s v="EMPLEADOS"/>
    <s v="PCES.20/03/0027/0001"/>
    <x v="0"/>
    <x v="5"/>
    <x v="55"/>
    <x v="192"/>
    <s v="ANFITRION(A)"/>
    <m/>
    <n v="7"/>
    <n v="22.166700000000006"/>
    <n v="29.166700000000006"/>
    <n v="30"/>
    <s v="DEBE GOZAR 7 DÍAS ANTES DEL 04/04/2026"/>
    <s v="DEBE GOZAR EN EL AÑO UN TOTAL DE 30 DÍAS ANTES DEL 31/12/2026"/>
    <n v="0"/>
    <n v="0"/>
    <n v="0"/>
    <n v="0"/>
    <n v="30"/>
    <n v="0"/>
    <n v="0"/>
    <n v="0"/>
    <n v="0"/>
    <n v="0"/>
    <n v="0"/>
    <n v="0"/>
    <n v="30"/>
    <n v="30"/>
    <n v="1"/>
    <n v="0.01"/>
    <n v="0"/>
    <n v="30"/>
    <m/>
    <n v="0"/>
  </r>
  <r>
    <n v="1070776606"/>
    <x v="1124"/>
    <x v="0"/>
    <s v="70776606"/>
    <d v="2025-10-29T00:00:00"/>
    <d v="2025-10-29T00:00:00"/>
    <d v="2026-10-29T00:00:00"/>
    <s v="ESTACIONAMIENTOS LIMA"/>
    <x v="50"/>
    <d v="2025-12-31T00:00:00"/>
    <s v="EMPLEADOS"/>
    <s v="PCES.20/03/0060"/>
    <x v="0"/>
    <x v="3"/>
    <x v="4"/>
    <x v="5"/>
    <m/>
    <m/>
    <n v="0"/>
    <n v="5.1666999999999996"/>
    <n v="5.1666999999999996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0786024"/>
    <x v="1125"/>
    <x v="0"/>
    <s v="70786024"/>
    <d v="2024-10-01T00:00:00"/>
    <d v="2025-10-01T00:00:00"/>
    <d v="2026-10-01T00:00:00"/>
    <s v="ESTACIONAMIENTOS LIMA"/>
    <x v="0"/>
    <d v="2025-12-31T00:00:00"/>
    <s v="EMPLEADOS"/>
    <s v="PCES.20/03/0012/0013"/>
    <x v="0"/>
    <x v="0"/>
    <x v="6"/>
    <x v="162"/>
    <s v="ANFITRION(A)"/>
    <m/>
    <n v="22"/>
    <n v="7.5"/>
    <n v="29.5"/>
    <n v="30"/>
    <s v="DEBE GOZAR 22 DÍAS ANTES DEL 30/09/2026"/>
    <s v="DEBE GOZAR EN EL AÑO UN TOTAL DE 30 DÍAS ANTES DEL 31/12/2026"/>
    <n v="0"/>
    <n v="7"/>
    <n v="8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6228385"/>
    <x v="1126"/>
    <x v="2"/>
    <s v="76228385"/>
    <d v="2024-08-07T00:00:00"/>
    <d v="2025-08-07T00:00:00"/>
    <d v="2026-08-07T00:00:00"/>
    <s v="ESTACIONAMIENTOS SEDE CENTRAL"/>
    <x v="76"/>
    <d v="2025-12-31T00:00:00"/>
    <s v="EMPLEADOS"/>
    <n v="2002010100"/>
    <x v="5"/>
    <x v="3"/>
    <x v="4"/>
    <x v="5"/>
    <m/>
    <m/>
    <n v="1"/>
    <n v="10"/>
    <n v="11"/>
    <n v="11"/>
    <s v="DEBE GOZAR 1 DÍAS ANTES DEL 06/08/2026"/>
    <s v="DEBE GOZAR EN EL AÑO UN TOTAL DE 11 DÍAS ANTES DEL 31/12/2026"/>
    <n v="0"/>
    <n v="7"/>
    <n v="0"/>
    <n v="4"/>
    <n v="0"/>
    <n v="0"/>
    <n v="0"/>
    <n v="0"/>
    <n v="0"/>
    <n v="0"/>
    <n v="0"/>
    <n v="0"/>
    <n v="11"/>
    <n v="11"/>
    <n v="1"/>
    <n v="0.01"/>
    <n v="11"/>
    <n v="11"/>
    <m/>
    <n v="0"/>
  </r>
  <r>
    <n v="1070810720"/>
    <x v="1127"/>
    <x v="0"/>
    <s v="70810720"/>
    <d v="2025-04-01T00:00:00"/>
    <d v="2025-04-01T00:00:00"/>
    <d v="2026-04-01T00:00:00"/>
    <s v="ESTACIONAMIENTOS LIMA"/>
    <x v="0"/>
    <d v="2025-12-31T00:00:00"/>
    <s v="EMPLEADOS"/>
    <s v="PCES.20/03/0004/0001"/>
    <x v="0"/>
    <x v="5"/>
    <x v="25"/>
    <x v="46"/>
    <s v="ANFITRION(A)"/>
    <m/>
    <n v="0"/>
    <n v="22.5"/>
    <n v="22.5"/>
    <n v="23"/>
    <s v="-"/>
    <s v="DEBE GOZAR EN EL AÑO UN TOTAL DE 23 DÍAS ANTES DEL 31/12/2026"/>
    <n v="0"/>
    <n v="0"/>
    <n v="0"/>
    <n v="18"/>
    <n v="5"/>
    <n v="0"/>
    <n v="0"/>
    <n v="0"/>
    <n v="0"/>
    <n v="0"/>
    <n v="0"/>
    <n v="0"/>
    <n v="23"/>
    <n v="23"/>
    <n v="1"/>
    <n v="0.01"/>
    <n v="18"/>
    <n v="23"/>
    <m/>
    <n v="0"/>
  </r>
  <r>
    <n v="1070818635"/>
    <x v="1128"/>
    <x v="0"/>
    <s v="70818635"/>
    <d v="2023-11-03T00:00:00"/>
    <d v="2025-11-03T00:00:00"/>
    <d v="2026-11-03T00:00:00"/>
    <s v="ESTACIONAMIENTOS AREQUIPA"/>
    <x v="77"/>
    <d v="2025-12-31T00:00:00"/>
    <s v="EMPLEADOS"/>
    <s v="PCES.20/03/0056/0003"/>
    <x v="0"/>
    <x v="3"/>
    <x v="4"/>
    <x v="5"/>
    <m/>
    <m/>
    <n v="18"/>
    <n v="4.8332999999999942"/>
    <n v="22.833299999999994"/>
    <n v="23"/>
    <s v="DEBE GOZAR 18 DÍAS ANTES DEL 02/11/2026"/>
    <s v="DEBE GOZAR EN EL AÑO UN TOTAL DE 23 DÍAS ANTES DEL 31/12/2026"/>
    <n v="0"/>
    <n v="0"/>
    <n v="0"/>
    <n v="23"/>
    <n v="0"/>
    <n v="0"/>
    <n v="0"/>
    <n v="0"/>
    <n v="0"/>
    <n v="0"/>
    <n v="0"/>
    <n v="0"/>
    <n v="23"/>
    <n v="23"/>
    <n v="1"/>
    <n v="0.01"/>
    <n v="23"/>
    <n v="23"/>
    <m/>
    <n v="0"/>
  </r>
  <r>
    <n v="1070819914"/>
    <x v="1129"/>
    <x v="0"/>
    <s v="70819914"/>
    <d v="2023-07-01T00:00:00"/>
    <d v="2025-07-01T00:00:00"/>
    <d v="2026-07-01T00:00:00"/>
    <s v="ESTACIONAMIENTOS LIMA"/>
    <x v="0"/>
    <d v="2025-12-31T00:00:00"/>
    <s v="EMPLEADOS"/>
    <s v="PCES.20/03/0053/0002"/>
    <x v="0"/>
    <x v="2"/>
    <x v="50"/>
    <x v="161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15"/>
    <n v="0"/>
    <n v="0"/>
    <n v="0"/>
    <n v="0"/>
    <n v="0"/>
    <n v="0"/>
    <n v="30"/>
    <n v="30"/>
    <n v="1"/>
    <n v="0.01"/>
    <n v="15"/>
    <n v="30"/>
    <m/>
    <n v="0"/>
  </r>
  <r>
    <n v="1070831439"/>
    <x v="1130"/>
    <x v="0"/>
    <s v="70831439"/>
    <d v="2024-08-26T00:00:00"/>
    <d v="2025-08-26T00:00:00"/>
    <d v="2026-08-26T00:00:00"/>
    <s v="ESTACIONAMIENTOS CUZCO"/>
    <x v="6"/>
    <d v="2025-12-31T00:00:00"/>
    <s v="EMPLEADOS"/>
    <s v="PCES.20/03/0051/0005"/>
    <x v="0"/>
    <x v="3"/>
    <x v="4"/>
    <x v="5"/>
    <m/>
    <m/>
    <n v="19"/>
    <n v="10.416699999999999"/>
    <n v="29.416699999999999"/>
    <n v="30"/>
    <s v="DEBE GOZAR 19 DÍAS ANTES DEL 25/08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0835310"/>
    <x v="1131"/>
    <x v="0"/>
    <s v="70835310"/>
    <d v="2025-07-08T00:00:00"/>
    <d v="2025-07-08T00:00:00"/>
    <d v="2026-07-08T00:00:00"/>
    <s v="ESTACIONAMIENTOS LIMA"/>
    <x v="78"/>
    <d v="2025-12-31T00:00:00"/>
    <s v="EMPLEADOS"/>
    <s v="PCES.20/03/0013/0013"/>
    <x v="0"/>
    <x v="3"/>
    <x v="4"/>
    <x v="5"/>
    <m/>
    <m/>
    <n v="0"/>
    <n v="14.416700000000001"/>
    <n v="14.41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0835325"/>
    <x v="1132"/>
    <x v="0"/>
    <s v="70835325"/>
    <d v="2026-03-03T00:00:00"/>
    <d v="2025-07-12T00:00:00"/>
    <d v="2026-07-12T00:00:00"/>
    <s v="ESTACIONAMIENTOS ANCASH"/>
    <x v="0"/>
    <d v="2025-12-31T00:00:00"/>
    <s v="PART TIME"/>
    <s v="PCES.20/03/0042/0008"/>
    <x v="0"/>
    <x v="2"/>
    <x v="2"/>
    <x v="276"/>
    <s v="ANFITRION(A)"/>
    <m/>
    <n v="1"/>
    <n v="2.8167000000000009"/>
    <n v="3.8167000000000009"/>
    <n v="4"/>
    <s v="DEBE GOZAR 1 DÍAS ANTES DEL 11/07/2026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0835875"/>
    <x v="1133"/>
    <x v="2"/>
    <s v="70835875"/>
    <d v="2023-11-23T00:00:00"/>
    <d v="2025-11-23T00:00:00"/>
    <d v="2026-11-23T00:00:00"/>
    <s v="ESTACIONAMIENTOS LIMA"/>
    <x v="0"/>
    <d v="2025-12-31T00:00:00"/>
    <s v="EMPLEADOS"/>
    <n v="2003020100"/>
    <x v="0"/>
    <x v="14"/>
    <x v="34"/>
    <x v="76"/>
    <s v="ADMINISTRADOR DE NEGOCIO"/>
    <m/>
    <n v="26"/>
    <n v="3.1666999999999987"/>
    <n v="29.166699999999999"/>
    <n v="30"/>
    <s v="DEBE GOZAR 26 DÍAS ANTES DEL 22/11/2026"/>
    <s v="DEBE GOZAR EN EL AÑO UN TOTAL DE 30 DÍAS ANTES DEL 31/12/2026"/>
    <n v="0"/>
    <n v="0"/>
    <n v="15"/>
    <n v="15"/>
    <n v="0"/>
    <n v="0"/>
    <n v="0"/>
    <n v="0"/>
    <n v="0"/>
    <n v="0"/>
    <n v="0"/>
    <n v="0"/>
    <n v="30"/>
    <n v="30"/>
    <n v="1"/>
    <n v="0.01"/>
    <n v="30"/>
    <n v="30"/>
    <m/>
    <n v="0"/>
  </r>
  <r>
    <n v="1070841601"/>
    <x v="1134"/>
    <x v="0"/>
    <s v="70841601"/>
    <d v="2025-10-02T00:00:00"/>
    <d v="2025-10-02T00:00:00"/>
    <d v="2026-10-02T00:00:00"/>
    <s v="ESTACIONAMIENTOS LIMA"/>
    <x v="48"/>
    <d v="2025-12-31T00:00:00"/>
    <s v="EMPLEADOS"/>
    <s v="PCES.20/03/0012/0002"/>
    <x v="0"/>
    <x v="3"/>
    <x v="4"/>
    <x v="5"/>
    <m/>
    <m/>
    <n v="0"/>
    <n v="7.4166999999999996"/>
    <n v="7.4166999999999996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0852234"/>
    <x v="1135"/>
    <x v="0"/>
    <s v="70852234"/>
    <d v="2024-10-01T00:00:00"/>
    <d v="2025-10-01T00:00:00"/>
    <d v="2026-10-01T00:00:00"/>
    <s v="ESTACIONAMIENTOS LIMA"/>
    <x v="4"/>
    <d v="2025-12-31T00:00:00"/>
    <s v="EMPLEADOS"/>
    <s v="PCES.20/03/0033"/>
    <x v="0"/>
    <x v="3"/>
    <x v="4"/>
    <x v="5"/>
    <m/>
    <m/>
    <n v="15"/>
    <n v="7.5"/>
    <n v="22.5"/>
    <n v="23"/>
    <s v="DEBE GOZAR 15 DÍAS ANTES DEL 30/09/2026"/>
    <s v="DEBE GOZAR EN EL AÑO UN TOTAL DE 23 DÍAS ANTES DEL 31/12/2026"/>
    <n v="15"/>
    <n v="0"/>
    <n v="0"/>
    <n v="8"/>
    <n v="0"/>
    <n v="0"/>
    <n v="0"/>
    <n v="0"/>
    <n v="0"/>
    <n v="0"/>
    <n v="0"/>
    <n v="0"/>
    <n v="23"/>
    <n v="23"/>
    <n v="1"/>
    <n v="0.01"/>
    <n v="23"/>
    <n v="23"/>
    <m/>
    <n v="0"/>
  </r>
  <r>
    <n v="1070857399"/>
    <x v="1136"/>
    <x v="0"/>
    <s v="70857399"/>
    <d v="2025-07-10T00:00:00"/>
    <d v="2025-07-10T00:00:00"/>
    <d v="2026-07-10T00:00:00"/>
    <s v="ESTACIONAMIENTOS LIMA"/>
    <x v="79"/>
    <d v="2025-12-31T00:00:00"/>
    <s v="EMPLEADOS"/>
    <s v="PCES.20/03/0004/0001"/>
    <x v="0"/>
    <x v="3"/>
    <x v="4"/>
    <x v="5"/>
    <m/>
    <m/>
    <n v="0"/>
    <n v="14.25"/>
    <n v="14.25"/>
    <n v="15"/>
    <s v="-"/>
    <s v="DEBE GOZAR EN EL AÑO UN TOTAL DE 15 DÍAS ANTES DEL 31/12/2026"/>
    <n v="0"/>
    <n v="0"/>
    <n v="15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0866126"/>
    <x v="1137"/>
    <x v="0"/>
    <s v="70866126"/>
    <d v="2025-07-03T00:00:00"/>
    <d v="2025-07-03T00:00:00"/>
    <d v="2026-07-03T00:00:00"/>
    <s v="ESTACIONAMIENTOS LIMA"/>
    <x v="80"/>
    <d v="2025-12-31T00:00:00"/>
    <s v="EMPLEADOS"/>
    <s v="PCES.20/03/0060"/>
    <x v="0"/>
    <x v="3"/>
    <x v="4"/>
    <x v="5"/>
    <m/>
    <m/>
    <n v="0"/>
    <n v="14.833299999999999"/>
    <n v="14.833299999999999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0871110"/>
    <x v="1138"/>
    <x v="0"/>
    <s v="70871110"/>
    <d v="2025-08-08T00:00:00"/>
    <d v="2025-08-08T00:00:00"/>
    <d v="2026-08-08T00:00:00"/>
    <s v="ESTACIONAMIENTOS LIMA"/>
    <x v="81"/>
    <d v="2025-12-31T00:00:00"/>
    <s v="EMPLEADOS"/>
    <s v="PCES.20/03/0060"/>
    <x v="0"/>
    <x v="3"/>
    <x v="4"/>
    <x v="5"/>
    <m/>
    <m/>
    <n v="0"/>
    <n v="11.916700000000001"/>
    <n v="11.916700000000001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6930801"/>
    <x v="1139"/>
    <x v="2"/>
    <s v="76930801"/>
    <d v="2020-02-17T00:00:00"/>
    <d v="2025-02-17T00:00:00"/>
    <d v="2026-02-17T00:00:00"/>
    <s v="ESTACIONAMIENTOS SEDE CENTRAL"/>
    <x v="0"/>
    <d v="2025-12-31T00:00:00"/>
    <s v="EMPLEADOS"/>
    <n v="2002010100"/>
    <x v="5"/>
    <x v="10"/>
    <x v="38"/>
    <x v="103"/>
    <s v="COORDINADOR DE PRODUCTO"/>
    <m/>
    <n v="0"/>
    <n v="10.166699999999992"/>
    <n v="10.166699999999992"/>
    <n v="11"/>
    <s v="-"/>
    <s v="DEBE GOZAR EN EL AÑO UN TOTAL DE 11 DÍAS ANTES DEL 31/12/2026"/>
    <n v="0"/>
    <n v="0"/>
    <n v="0"/>
    <n v="7"/>
    <n v="0"/>
    <n v="3"/>
    <n v="0"/>
    <n v="0"/>
    <n v="7"/>
    <n v="0"/>
    <n v="1"/>
    <n v="0"/>
    <n v="18"/>
    <n v="18"/>
    <n v="1.6363636363636365"/>
    <n v="1.6363636363636365E-2"/>
    <n v="7"/>
    <n v="11"/>
    <m/>
    <n v="0"/>
  </r>
  <r>
    <n v="1070878134"/>
    <x v="1140"/>
    <x v="0"/>
    <s v="70878134"/>
    <d v="2023-07-21T00:00:00"/>
    <d v="2025-07-21T00:00:00"/>
    <d v="2026-07-21T00:00:00"/>
    <s v="ESTACIONAMIENTOS LIMA"/>
    <x v="0"/>
    <d v="2025-12-31T00:00:00"/>
    <s v="EMPLEADOS"/>
    <s v="PCES.20/03/0001/0002"/>
    <x v="0"/>
    <x v="2"/>
    <x v="12"/>
    <x v="73"/>
    <s v="VALET"/>
    <m/>
    <n v="15"/>
    <n v="13.333299999999994"/>
    <n v="28.333299999999994"/>
    <n v="29"/>
    <s v="DEBE GOZAR 15 DÍAS ANTES DEL 20/07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0881550"/>
    <x v="1141"/>
    <x v="0"/>
    <s v="70881550"/>
    <d v="2022-05-11T00:00:00"/>
    <d v="2025-05-11T00:00:00"/>
    <d v="2026-05-11T00:00:00"/>
    <s v="ESTACIONAMIENTOS LIMA"/>
    <x v="0"/>
    <d v="2025-12-31T00:00:00"/>
    <s v="EMPLEADOS"/>
    <s v="PCES.20/03/0012/0013"/>
    <x v="0"/>
    <x v="0"/>
    <x v="6"/>
    <x v="162"/>
    <s v="ANFITRION(A)"/>
    <m/>
    <n v="10"/>
    <n v="19.166700000000006"/>
    <n v="29.166700000000006"/>
    <n v="30"/>
    <s v="DEBE GOZAR 10 DÍAS ANTES DEL 10/05/2026"/>
    <s v="DEBE GOZAR EN EL AÑO UN TOTAL DE 30 DÍAS ANTES DEL 31/12/2026"/>
    <n v="0"/>
    <n v="16"/>
    <n v="0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</r>
  <r>
    <n v="1070885567"/>
    <x v="1142"/>
    <x v="1"/>
    <s v="70885567"/>
    <d v="2024-09-06T00:00:00"/>
    <d v="2025-09-06T00:00:00"/>
    <d v="2026-09-06T00:00:00"/>
    <s v="ESTACIONAMIENTOS LIMA"/>
    <x v="0"/>
    <d v="2025-12-31T00:00:00"/>
    <s v="EMPLEADOS"/>
    <s v="PCES.20/03/0035/0004"/>
    <x v="0"/>
    <x v="2"/>
    <x v="12"/>
    <x v="17"/>
    <s v="SUPERVISOR VALET PARKING"/>
    <m/>
    <n v="20"/>
    <n v="9.5833000000000013"/>
    <n v="29.583300000000001"/>
    <n v="30"/>
    <s v="DEBE GOZAR 20 DÍAS ANTES DEL 05/09/2026"/>
    <s v="DEBE GOZAR EN EL AÑO UN TOTAL DE 30 DÍAS ANTES DEL 31/12/2026"/>
    <n v="0"/>
    <n v="0"/>
    <n v="0"/>
    <n v="7"/>
    <n v="23"/>
    <n v="0"/>
    <n v="0"/>
    <n v="0"/>
    <n v="0"/>
    <n v="0"/>
    <n v="0"/>
    <n v="0"/>
    <n v="30"/>
    <n v="30"/>
    <n v="1"/>
    <n v="0.01"/>
    <n v="7"/>
    <n v="30"/>
    <m/>
    <n v="0"/>
  </r>
  <r>
    <n v="1070889059"/>
    <x v="1143"/>
    <x v="0"/>
    <s v="70889059"/>
    <d v="2025-01-16T00:00:00"/>
    <d v="2025-01-16T00:00:00"/>
    <d v="2026-01-16T00:00:00"/>
    <s v="ESTACIONAMIENTOS LIMA"/>
    <x v="1"/>
    <d v="2025-12-31T00:00:00"/>
    <s v="EMPLEADOS"/>
    <s v="PCES.20/02/0033"/>
    <x v="2"/>
    <x v="3"/>
    <x v="4"/>
    <x v="5"/>
    <m/>
    <m/>
    <n v="0"/>
    <n v="28.75"/>
    <n v="28.75"/>
    <n v="29"/>
    <s v="-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0892984"/>
    <x v="1144"/>
    <x v="0"/>
    <s v="70892984"/>
    <d v="2025-02-12T00:00:00"/>
    <d v="2025-02-12T00:00:00"/>
    <d v="2026-02-12T00:00:00"/>
    <s v="ESTACIONAMIENTOS LIMA"/>
    <x v="0"/>
    <d v="2025-12-31T00:00:00"/>
    <s v="EMPLEADOS"/>
    <s v="PCES.20/03/0031/0001"/>
    <x v="0"/>
    <x v="2"/>
    <x v="13"/>
    <x v="18"/>
    <s v="ANFITRION(A)"/>
    <m/>
    <n v="0"/>
    <n v="26.583300000000001"/>
    <n v="26.583300000000001"/>
    <n v="27"/>
    <s v="-"/>
    <s v="DEBE GOZAR EN EL AÑO UN TOTAL DE 27 DÍAS ANTES DEL 31/12/2026"/>
    <n v="0"/>
    <n v="15"/>
    <n v="0"/>
    <n v="0"/>
    <n v="15"/>
    <n v="0"/>
    <n v="0"/>
    <n v="0"/>
    <n v="0"/>
    <n v="0"/>
    <n v="0"/>
    <n v="0"/>
    <n v="30"/>
    <n v="30"/>
    <n v="1.1111111111111112"/>
    <n v="1.1111111111111112E-2"/>
    <n v="15"/>
    <n v="27"/>
    <m/>
    <n v="0"/>
  </r>
  <r>
    <n v="1070900834"/>
    <x v="1145"/>
    <x v="0"/>
    <s v="70900834"/>
    <d v="2025-03-06T00:00:00"/>
    <d v="2025-03-06T00:00:00"/>
    <d v="2026-03-06T00:00:00"/>
    <s v="ESTACIONAMIENTOS TACNA"/>
    <x v="25"/>
    <d v="2025-12-31T00:00:00"/>
    <s v="EMPLEADOS"/>
    <s v="PCES.20/03/0041/0005"/>
    <x v="0"/>
    <x v="3"/>
    <x v="4"/>
    <x v="5"/>
    <m/>
    <m/>
    <n v="0"/>
    <n v="24.583300000000001"/>
    <n v="24.583300000000001"/>
    <n v="25"/>
    <s v="-"/>
    <s v="DEBE GOZAR EN EL AÑO UN TOTAL DE 25 DÍAS ANTES DEL 31/12/2026"/>
    <n v="15"/>
    <n v="1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0902959"/>
    <x v="1146"/>
    <x v="0"/>
    <s v="70902959"/>
    <d v="2025-05-13T00:00:00"/>
    <d v="2025-05-13T00:00:00"/>
    <d v="2026-05-13T00:00:00"/>
    <s v="ESTACIONAMIENTOS LIMA"/>
    <x v="25"/>
    <d v="2025-12-31T00:00:00"/>
    <s v="EMPLEADOS"/>
    <s v="PCES.20/03/0031/0002"/>
    <x v="0"/>
    <x v="3"/>
    <x v="4"/>
    <x v="5"/>
    <m/>
    <m/>
    <n v="0"/>
    <n v="19"/>
    <n v="19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0911728"/>
    <x v="1147"/>
    <x v="0"/>
    <s v="70911728"/>
    <d v="2022-06-06T00:00:00"/>
    <d v="2025-06-06T00:00:00"/>
    <d v="2026-06-06T00:00:00"/>
    <s v="ESTACIONAMIENTOS LIMA"/>
    <x v="0"/>
    <d v="2025-12-31T00:00:00"/>
    <s v="EMPLEADOS"/>
    <s v="PCES.20/02/0029"/>
    <x v="2"/>
    <x v="7"/>
    <x v="19"/>
    <x v="110"/>
    <s v="ANFITRION(A)"/>
    <m/>
    <n v="0"/>
    <n v="17.083299999999994"/>
    <n v="17.083299999999994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70911833"/>
    <x v="1148"/>
    <x v="0"/>
    <s v="70911833"/>
    <d v="2025-07-11T00:00:00"/>
    <d v="2025-07-11T00:00:00"/>
    <d v="2026-07-11T00:00:00"/>
    <s v="ESTACIONAMIENTOS LIMA"/>
    <x v="1"/>
    <d v="2025-12-31T00:00:00"/>
    <s v="EMPLEADOS"/>
    <s v="PCES.20/03/0051/0016"/>
    <x v="0"/>
    <x v="3"/>
    <x v="4"/>
    <x v="5"/>
    <m/>
    <m/>
    <n v="0"/>
    <n v="14.166700000000001"/>
    <n v="14.16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0917749"/>
    <x v="1149"/>
    <x v="2"/>
    <s v="70917749"/>
    <d v="2024-05-09T00:00:00"/>
    <d v="2025-05-09T00:00:00"/>
    <d v="2026-05-09T00:00:00"/>
    <s v="ESTACIONAMIENTOS SEDE CENTRAL"/>
    <x v="0"/>
    <d v="2025-12-31T00:00:00"/>
    <s v="EMPLEADOS"/>
    <n v="2001020705"/>
    <x v="3"/>
    <x v="21"/>
    <x v="61"/>
    <x v="248"/>
    <s v="ANALISTA DE SELECCIÓN OPERATIVOS"/>
    <m/>
    <n v="6"/>
    <n v="19.333300000000001"/>
    <n v="25.333300000000001"/>
    <n v="26"/>
    <s v="DEBE GOZAR 6 DÍAS ANTES DEL 08/05/2026"/>
    <s v="DEBE GOZAR EN EL AÑO UN TOTAL DE 26 DÍAS ANTES DEL 31/12/2026"/>
    <n v="0"/>
    <n v="0"/>
    <n v="0"/>
    <n v="7"/>
    <n v="0"/>
    <n v="7"/>
    <n v="0"/>
    <n v="1"/>
    <n v="6"/>
    <n v="0"/>
    <n v="7"/>
    <n v="0"/>
    <n v="28"/>
    <n v="28"/>
    <n v="1.0769230769230769"/>
    <n v="1.0769230769230769E-2"/>
    <n v="7"/>
    <n v="26"/>
    <m/>
    <n v="0"/>
  </r>
  <r>
    <n v="1070921840"/>
    <x v="1150"/>
    <x v="2"/>
    <s v="70921840"/>
    <d v="2025-09-22T00:00:00"/>
    <d v="2025-09-22T00:00:00"/>
    <d v="2026-09-22T00:00:00"/>
    <s v="ESTACIONAMIENTOS ANCASH"/>
    <x v="13"/>
    <d v="2025-12-31T00:00:00"/>
    <s v="EMPLEADOS"/>
    <s v="PCES.20/03/0061/0006"/>
    <x v="0"/>
    <x v="3"/>
    <x v="4"/>
    <x v="5"/>
    <m/>
    <m/>
    <n v="0"/>
    <n v="8.25"/>
    <n v="8.25"/>
    <n v="9"/>
    <s v="-"/>
    <s v="DEBE GOZAR EN EL AÑO UN TOTAL DE 9 DÍAS ANTES DEL 31/12/2026"/>
    <n v="0"/>
    <n v="0"/>
    <n v="9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70929407"/>
    <x v="1151"/>
    <x v="0"/>
    <s v="70929407"/>
    <d v="2024-05-01T00:00:00"/>
    <d v="2025-05-01T00:00:00"/>
    <d v="2026-05-01T00:00:00"/>
    <s v="ESTACIONAMIENTOS LIMA"/>
    <x v="0"/>
    <d v="2025-12-31T00:00:00"/>
    <s v="EMPLEADOS"/>
    <s v="PCES.20/03/0060"/>
    <x v="0"/>
    <x v="5"/>
    <x v="11"/>
    <x v="14"/>
    <s v="ANFITRION(A)"/>
    <m/>
    <n v="8"/>
    <n v="20"/>
    <n v="28"/>
    <n v="28"/>
    <s v="DEBE GOZAR 8 DÍAS ANTES DEL 30/04/2026"/>
    <s v="DEBE GOZAR EN EL AÑO UN TOTAL DE 28 DÍAS ANTES DEL 31/12/2026"/>
    <n v="0"/>
    <n v="0"/>
    <n v="8"/>
    <n v="9"/>
    <n v="0"/>
    <n v="0"/>
    <n v="13"/>
    <n v="0"/>
    <n v="0"/>
    <n v="0"/>
    <n v="0"/>
    <n v="7"/>
    <n v="37"/>
    <n v="37"/>
    <n v="1.3214285714285714"/>
    <n v="1.3214285714285713E-2"/>
    <n v="17"/>
    <n v="28"/>
    <m/>
    <n v="0"/>
  </r>
  <r>
    <n v="1070930520"/>
    <x v="1152"/>
    <x v="0"/>
    <s v="70930520"/>
    <d v="2020-08-25T00:00:00"/>
    <d v="2025-08-25T00:00:00"/>
    <d v="2026-08-25T00:00:00"/>
    <s v="ESTACIONAMIENTOS LIMA"/>
    <x v="0"/>
    <d v="2025-12-31T00:00:00"/>
    <s v="EMPLEADOS"/>
    <s v="PCES.20/03/0014"/>
    <x v="0"/>
    <x v="0"/>
    <x v="6"/>
    <x v="55"/>
    <s v="ANFITRION(A)"/>
    <m/>
    <n v="17"/>
    <n v="10.5"/>
    <n v="27.5"/>
    <n v="28"/>
    <s v="DEBE GOZAR 17 DÍAS ANTES DEL 24/08/2026"/>
    <s v="DEBE GOZAR EN EL AÑO UN TOTAL DE 28 DÍAS ANTES DEL 31/12/2026"/>
    <n v="0"/>
    <n v="0"/>
    <n v="14"/>
    <n v="0"/>
    <n v="0"/>
    <n v="0"/>
    <n v="0"/>
    <n v="0"/>
    <n v="0"/>
    <n v="0"/>
    <n v="0"/>
    <n v="0"/>
    <n v="14"/>
    <n v="14"/>
    <n v="0.5"/>
    <n v="5.0000000000000001E-3"/>
    <n v="14"/>
    <n v="14"/>
    <m/>
    <n v="14"/>
  </r>
  <r>
    <n v="1070935531"/>
    <x v="1153"/>
    <x v="0"/>
    <s v="70935531"/>
    <d v="2025-11-26T00:00:00"/>
    <d v="2025-11-26T00:00:00"/>
    <d v="2026-11-26T00:00:00"/>
    <s v="ESTACIONAMIENTOS LIMA"/>
    <x v="0"/>
    <d v="2025-12-31T00:00:00"/>
    <s v="EMPLEADOS"/>
    <s v="PCES.20/03/0011/0002"/>
    <x v="0"/>
    <x v="0"/>
    <x v="3"/>
    <x v="72"/>
    <s v="ANFITRION(A)"/>
    <m/>
    <n v="0"/>
    <n v="2.9167000000000001"/>
    <n v="2.91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0935992"/>
    <x v="1154"/>
    <x v="0"/>
    <s v="70935992"/>
    <d v="2025-10-01T00:00:00"/>
    <d v="2025-10-01T00:00:00"/>
    <d v="2026-10-01T00:00:00"/>
    <s v="ESTACIONAMIENTOS LIMA"/>
    <x v="4"/>
    <d v="2025-12-31T00:00:00"/>
    <s v="EMPLEADOS"/>
    <s v="PCES.20/02/0007"/>
    <x v="2"/>
    <x v="3"/>
    <x v="4"/>
    <x v="5"/>
    <m/>
    <m/>
    <n v="0"/>
    <n v="7.5"/>
    <n v="7.5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</r>
  <r>
    <n v="1070942701"/>
    <x v="1155"/>
    <x v="0"/>
    <s v="70942701"/>
    <d v="2025-01-01T00:00:00"/>
    <d v="2026-01-01T00:00:00"/>
    <d v="2027-01-01T00:00:00"/>
    <s v="ESTACIONAMIENTOS PIURA"/>
    <x v="82"/>
    <d v="2025-12-31T00:00:00"/>
    <s v="EMPLEADOS"/>
    <s v="PCES.20/03/0011/0003"/>
    <x v="0"/>
    <x v="3"/>
    <x v="4"/>
    <x v="5"/>
    <m/>
    <m/>
    <n v="30"/>
    <n v="0"/>
    <n v="30"/>
    <n v="30"/>
    <s v="DEBE GOZAR 30 DÍAS ANTES DEL 31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0949802"/>
    <x v="1156"/>
    <x v="0"/>
    <s v="70949802"/>
    <d v="2025-10-27T00:00:00"/>
    <d v="2025-10-27T00:00:00"/>
    <d v="2026-10-27T00:00:00"/>
    <s v="ESTACIONAMIENTOS LIMA"/>
    <x v="40"/>
    <d v="2025-12-31T00:00:00"/>
    <s v="EMPLEADOS"/>
    <s v="PCES.20/03/0024"/>
    <x v="0"/>
    <x v="3"/>
    <x v="4"/>
    <x v="5"/>
    <m/>
    <m/>
    <n v="0"/>
    <n v="5.3333000000000004"/>
    <n v="5.33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0975955"/>
    <x v="1157"/>
    <x v="0"/>
    <s v="70975955"/>
    <d v="2018-01-09T00:00:00"/>
    <d v="2025-01-09T00:00:00"/>
    <d v="2026-01-09T00:00:00"/>
    <s v="ESTACIONAMIENTOS LIMA"/>
    <x v="0"/>
    <d v="2025-12-31T00:00:00"/>
    <s v="EMPLEADOS"/>
    <s v="PCES.20/03/0029"/>
    <x v="0"/>
    <x v="5"/>
    <x v="18"/>
    <x v="252"/>
    <s v="ANFITRION(A)"/>
    <m/>
    <n v="0"/>
    <n v="13.333300000000008"/>
    <n v="13.333300000000008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</r>
  <r>
    <n v="1070985872"/>
    <x v="1158"/>
    <x v="0"/>
    <s v="70985872"/>
    <d v="2025-05-15T00:00:00"/>
    <d v="2025-05-15T00:00:00"/>
    <d v="2026-05-15T00:00:00"/>
    <s v="ESTACIONAMIENTOS LIMA"/>
    <x v="0"/>
    <d v="2025-12-31T00:00:00"/>
    <s v="EMPLEADOS"/>
    <s v="PCES.20/03/0061/0001"/>
    <x v="0"/>
    <x v="5"/>
    <x v="18"/>
    <x v="27"/>
    <s v="ANFITRION(A)"/>
    <m/>
    <n v="0"/>
    <n v="18.833300000000001"/>
    <n v="18.833300000000001"/>
    <n v="19"/>
    <s v="-"/>
    <s v="DEBE GOZAR EN EL AÑO UN TOTAL DE 19 DÍAS ANTES DEL 31/12/2026"/>
    <n v="0"/>
    <n v="12"/>
    <n v="8"/>
    <n v="0"/>
    <n v="0"/>
    <n v="0"/>
    <n v="0"/>
    <n v="0"/>
    <n v="0"/>
    <n v="0"/>
    <n v="0"/>
    <n v="0"/>
    <n v="20"/>
    <n v="20"/>
    <n v="1.0526315789473684"/>
    <n v="1.0526315789473684E-2"/>
    <n v="20"/>
    <n v="19"/>
    <m/>
    <n v="0"/>
  </r>
  <r>
    <n v="1070989084"/>
    <x v="1159"/>
    <x v="0"/>
    <s v="70989084"/>
    <d v="2023-07-01T00:00:00"/>
    <d v="2025-07-01T00:00:00"/>
    <d v="2026-07-01T00:00:00"/>
    <s v="ESTACIONAMIENTOS LIMA"/>
    <x v="0"/>
    <d v="2025-12-31T00:00:00"/>
    <s v="EMPLEADOS"/>
    <s v="PCES.20/03/0052/0014"/>
    <x v="0"/>
    <x v="1"/>
    <x v="5"/>
    <x v="145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70989187"/>
    <x v="1160"/>
    <x v="0"/>
    <s v="70989187"/>
    <d v="2023-11-16T00:00:00"/>
    <d v="2025-11-16T00:00:00"/>
    <d v="2026-11-16T00:00:00"/>
    <s v="ESTACIONAMIENTOS LIMA"/>
    <x v="9"/>
    <d v="2025-12-31T00:00:00"/>
    <s v="EMPLEADOS"/>
    <s v="PCES.20/03/0046/0016"/>
    <x v="0"/>
    <x v="3"/>
    <x v="4"/>
    <x v="5"/>
    <m/>
    <m/>
    <n v="15"/>
    <n v="3.75"/>
    <n v="18.75"/>
    <n v="19"/>
    <s v="DEBE GOZAR 15 DÍAS ANTES DEL 15/11/2026"/>
    <s v="DEBE GOZAR EN EL AÑO UN TOTAL DE 19 DÍAS ANTES DEL 31/12/2026"/>
    <n v="0"/>
    <n v="0"/>
    <n v="0"/>
    <n v="19"/>
    <n v="0"/>
    <n v="0"/>
    <n v="0"/>
    <n v="0"/>
    <n v="0"/>
    <n v="0"/>
    <n v="0"/>
    <n v="0"/>
    <n v="19"/>
    <n v="19"/>
    <n v="1"/>
    <n v="0.01"/>
    <n v="19"/>
    <n v="19"/>
    <m/>
    <n v="0"/>
  </r>
  <r>
    <n v="1070992687"/>
    <x v="1161"/>
    <x v="0"/>
    <s v="70992687"/>
    <d v="2025-10-30T00:00:00"/>
    <d v="2025-10-30T00:00:00"/>
    <d v="2026-10-30T00:00:00"/>
    <s v="ESTACIONAMIENTOS SAN MARTIN"/>
    <x v="68"/>
    <d v="2025-12-31T00:00:00"/>
    <s v="EMPLEADOS"/>
    <s v="PCES.20/03/0051/0019"/>
    <x v="0"/>
    <x v="3"/>
    <x v="4"/>
    <x v="5"/>
    <m/>
    <m/>
    <n v="0"/>
    <n v="5.0833000000000004"/>
    <n v="5.08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0993441"/>
    <x v="1162"/>
    <x v="0"/>
    <s v="70993441"/>
    <d v="2023-09-20T00:00:00"/>
    <d v="2025-09-20T00:00:00"/>
    <d v="2026-09-20T00:00:00"/>
    <s v="ESTACIONAMIENTOS LIMA"/>
    <x v="1"/>
    <d v="2025-12-31T00:00:00"/>
    <s v="EMPLEADOS"/>
    <s v="PCES.20/03/0051/0013"/>
    <x v="0"/>
    <x v="3"/>
    <x v="4"/>
    <x v="5"/>
    <m/>
    <m/>
    <n v="10"/>
    <n v="8.4167000000000058"/>
    <n v="18.416700000000006"/>
    <n v="19"/>
    <s v="DEBE GOZAR 10 DÍAS ANTES DEL 19/09/2026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0996840"/>
    <x v="1163"/>
    <x v="0"/>
    <s v="70996840"/>
    <d v="2025-01-03T00:00:00"/>
    <d v="2025-01-03T00:00:00"/>
    <d v="2026-01-03T00:00:00"/>
    <s v="ESTACIONAMIENTOS LIMA"/>
    <x v="83"/>
    <d v="2025-12-31T00:00:00"/>
    <s v="EMPLEADOS"/>
    <s v="PCES.20/03/0003"/>
    <x v="0"/>
    <x v="3"/>
    <x v="4"/>
    <x v="5"/>
    <m/>
    <m/>
    <n v="0"/>
    <n v="29.833300000000001"/>
    <n v="29.833300000000001"/>
    <n v="30"/>
    <s v="-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0998924"/>
    <x v="1164"/>
    <x v="0"/>
    <s v="70998924"/>
    <d v="2024-03-07T00:00:00"/>
    <d v="2025-03-07T00:00:00"/>
    <d v="2026-03-07T00:00:00"/>
    <s v="ESTACIONAMIENTOS LIMA"/>
    <x v="1"/>
    <d v="2025-12-31T00:00:00"/>
    <s v="EMPLEADOS"/>
    <s v="PCES.20/03/0013/0005"/>
    <x v="0"/>
    <x v="3"/>
    <x v="4"/>
    <x v="5"/>
    <m/>
    <m/>
    <n v="0"/>
    <n v="18.5"/>
    <n v="18.5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1012692"/>
    <x v="1165"/>
    <x v="0"/>
    <s v="71012692"/>
    <d v="2023-07-01T00:00:00"/>
    <d v="2025-07-01T00:00:00"/>
    <d v="2026-07-01T00:00:00"/>
    <s v="ESTACIONAMIENTOS LIMA"/>
    <x v="0"/>
    <d v="2025-12-31T00:00:00"/>
    <s v="EMPLEADOS"/>
    <s v="PCES.20/03/0052/0054"/>
    <x v="0"/>
    <x v="1"/>
    <x v="5"/>
    <x v="68"/>
    <s v="ANFITRION(A)"/>
    <m/>
    <n v="15"/>
    <n v="15"/>
    <n v="30"/>
    <n v="30"/>
    <s v="DEBE GOZAR 15 DÍAS ANTES DEL 30/06/2026"/>
    <s v="DEBE GOZAR EN EL AÑO UN TOTAL DE 30 DÍAS ANTES DEL 31/12/2026"/>
    <n v="0"/>
    <n v="0"/>
    <n v="6"/>
    <n v="8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</r>
  <r>
    <n v="1071034011"/>
    <x v="1166"/>
    <x v="0"/>
    <s v="71034011"/>
    <d v="2025-10-07T00:00:00"/>
    <d v="2025-10-07T00:00:00"/>
    <d v="2026-10-07T00:00:00"/>
    <s v="ESTACIONAMIENTOS LIMA"/>
    <x v="13"/>
    <d v="2025-12-31T00:00:00"/>
    <s v="PART TIME"/>
    <s v="PCES.20/03/0035/0003"/>
    <x v="0"/>
    <x v="3"/>
    <x v="4"/>
    <x v="5"/>
    <m/>
    <m/>
    <n v="0"/>
    <n v="1.4"/>
    <n v="1.4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1043102"/>
    <x v="1167"/>
    <x v="1"/>
    <s v="71043102"/>
    <d v="2019-10-25T00:00:00"/>
    <d v="2025-10-25T00:00:00"/>
    <d v="2026-10-25T00:00:00"/>
    <s v="ESTACIONAMIENTOS TUMBES"/>
    <x v="0"/>
    <d v="2025-12-31T00:00:00"/>
    <s v="EMPLEADOS"/>
    <s v="PCES.20/03/0042/0006"/>
    <x v="0"/>
    <x v="2"/>
    <x v="2"/>
    <x v="277"/>
    <s v="SUPERVISOR OPERATIVO"/>
    <m/>
    <n v="24"/>
    <n v="5.5"/>
    <n v="29.5"/>
    <n v="30"/>
    <s v="DEBE GOZAR 24 DÍAS ANTES DEL 24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1046034"/>
    <x v="1168"/>
    <x v="0"/>
    <s v="71046034"/>
    <d v="2025-01-13T00:00:00"/>
    <d v="2025-01-13T00:00:00"/>
    <d v="2026-01-13T00:00:00"/>
    <s v="ESTACIONAMIENTOS PUCALLPA"/>
    <x v="0"/>
    <d v="2025-12-31T00:00:00"/>
    <s v="EMPLEADOS"/>
    <s v="PCES.20/03/0051/0014"/>
    <x v="0"/>
    <x v="1"/>
    <x v="32"/>
    <x v="208"/>
    <s v="ANFITRION(A) V"/>
    <m/>
    <n v="0"/>
    <n v="29"/>
    <n v="29"/>
    <n v="29"/>
    <s v="-"/>
    <s v="DEBE GOZAR EN EL AÑO UN TOTAL DE 29 DÍAS ANTES DEL 31/12/2026"/>
    <n v="0"/>
    <n v="0"/>
    <n v="2"/>
    <n v="13"/>
    <n v="6"/>
    <n v="9"/>
    <n v="0"/>
    <n v="0"/>
    <n v="0"/>
    <n v="0"/>
    <n v="0"/>
    <n v="0"/>
    <n v="30"/>
    <n v="30"/>
    <n v="1.0344827586206897"/>
    <n v="1.0344827586206896E-2"/>
    <n v="15"/>
    <n v="29"/>
    <m/>
    <n v="0"/>
  </r>
  <r>
    <n v="1071049862"/>
    <x v="1169"/>
    <x v="0"/>
    <s v="71049862"/>
    <d v="2025-09-10T00:00:00"/>
    <d v="2025-09-10T00:00:00"/>
    <d v="2026-09-10T00:00:00"/>
    <s v="ESTACIONAMIENTOS LIMA"/>
    <x v="2"/>
    <d v="2025-12-31T00:00:00"/>
    <s v="PART TIME"/>
    <s v="PCES.20/03/0035/0002"/>
    <x v="0"/>
    <x v="3"/>
    <x v="4"/>
    <x v="5"/>
    <m/>
    <m/>
    <n v="0"/>
    <n v="1.85"/>
    <n v="1.85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1051474"/>
    <x v="1170"/>
    <x v="0"/>
    <s v="71051474"/>
    <d v="2022-09-13T00:00:00"/>
    <d v="2025-09-13T00:00:00"/>
    <d v="2026-09-13T00:00:00"/>
    <s v="ESTACIONAMIENTOS LIMA"/>
    <x v="0"/>
    <d v="2025-12-31T00:00:00"/>
    <s v="EMPLEADOS"/>
    <s v="PCES.20/03/0011/0001"/>
    <x v="0"/>
    <x v="0"/>
    <x v="3"/>
    <x v="99"/>
    <s v="ANFITRION(A)"/>
    <m/>
    <n v="20"/>
    <n v="9"/>
    <n v="29"/>
    <n v="29"/>
    <s v="DEBE GOZAR 20 DÍAS ANTES DEL 12/09/2026"/>
    <s v="DEBE GOZAR EN EL AÑO UN TOTAL DE 29 DÍAS ANTES DEL 31/12/2026"/>
    <n v="23"/>
    <n v="7"/>
    <n v="0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</r>
  <r>
    <n v="1071080480"/>
    <x v="1171"/>
    <x v="1"/>
    <s v="71080480"/>
    <d v="2013-08-01T00:00:00"/>
    <d v="2025-08-01T00:00:00"/>
    <d v="2026-08-01T00:00:00"/>
    <s v="ESTACIONAMIENTOS LIMA"/>
    <x v="0"/>
    <d v="2025-12-31T00:00:00"/>
    <s v="EMPLEADOS"/>
    <s v="PCES.20/02/0030"/>
    <x v="2"/>
    <x v="7"/>
    <x v="19"/>
    <x v="271"/>
    <s v="SUPERVISOR OPERATIVO"/>
    <m/>
    <n v="0"/>
    <n v="9.5"/>
    <n v="9.5"/>
    <n v="10"/>
    <s v="-"/>
    <s v="DEBE GOZAR EN EL AÑO UN TOTAL DE 10 DÍAS ANTES DEL 31/12/2026"/>
    <n v="0"/>
    <n v="0"/>
    <n v="0"/>
    <n v="0"/>
    <n v="0"/>
    <n v="0"/>
    <n v="15"/>
    <n v="0"/>
    <n v="0"/>
    <n v="15"/>
    <n v="0"/>
    <n v="0"/>
    <n v="30"/>
    <n v="30"/>
    <n v="3"/>
    <n v="0.03"/>
    <n v="0"/>
    <n v="10"/>
    <m/>
    <n v="0"/>
  </r>
  <r>
    <n v="1071085100"/>
    <x v="1172"/>
    <x v="0"/>
    <s v="71085100"/>
    <d v="2025-09-10T00:00:00"/>
    <d v="2025-09-10T00:00:00"/>
    <d v="2026-09-10T00:00:00"/>
    <s v="ESTACIONAMIENTOS LIMA"/>
    <x v="0"/>
    <d v="2025-12-31T00:00:00"/>
    <s v="EMPLEADOS"/>
    <s v="PCES.20/03/0021"/>
    <x v="0"/>
    <x v="5"/>
    <x v="17"/>
    <x v="25"/>
    <s v="ANFITRION(A)"/>
    <m/>
    <n v="0"/>
    <n v="9.25"/>
    <n v="9.25"/>
    <n v="10"/>
    <s v="-"/>
    <s v="DEBE GOZAR EN EL AÑO UN TOTAL DE 10 DÍAS ANTES DEL 31/12/2026"/>
    <n v="0"/>
    <n v="0"/>
    <n v="0"/>
    <n v="0"/>
    <n v="0"/>
    <n v="0"/>
    <n v="0"/>
    <n v="0"/>
    <n v="10"/>
    <n v="0"/>
    <n v="0"/>
    <n v="0"/>
    <n v="10"/>
    <n v="10"/>
    <n v="1"/>
    <n v="0.01"/>
    <n v="0"/>
    <n v="10"/>
    <m/>
    <n v="0"/>
  </r>
  <r>
    <n v="1071085602"/>
    <x v="1173"/>
    <x v="0"/>
    <s v="71085602"/>
    <d v="2022-08-12T00:00:00"/>
    <d v="2025-08-12T00:00:00"/>
    <d v="2026-08-12T00:00:00"/>
    <s v="ESTACIONAMIENTOS LIMA"/>
    <x v="6"/>
    <d v="2025-12-31T00:00:00"/>
    <s v="EMPLEADOS"/>
    <s v="PCES.20/02/0021"/>
    <x v="2"/>
    <x v="3"/>
    <x v="4"/>
    <x v="5"/>
    <m/>
    <m/>
    <n v="0"/>
    <n v="11.583299999999994"/>
    <n v="11.583299999999994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1094075"/>
    <x v="1174"/>
    <x v="0"/>
    <s v="71094075"/>
    <d v="2025-04-14T00:00:00"/>
    <d v="2025-04-14T00:00:00"/>
    <d v="2026-04-14T00:00:00"/>
    <s v="ESTACIONAMIENTOS PIURA"/>
    <x v="6"/>
    <d v="2025-12-31T00:00:00"/>
    <s v="EMPLEADOS"/>
    <s v="PCES.20/03/0051/0011"/>
    <x v="0"/>
    <x v="3"/>
    <x v="4"/>
    <x v="5"/>
    <m/>
    <m/>
    <n v="0"/>
    <n v="21.416699999999999"/>
    <n v="21.416699999999999"/>
    <n v="22"/>
    <s v="-"/>
    <s v="DEBE GOZAR EN EL AÑO UN TOTAL DE 22 DÍAS ANTES DEL 31/12/2026"/>
    <n v="0"/>
    <n v="22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1095515"/>
    <x v="1175"/>
    <x v="0"/>
    <s v="71095515"/>
    <d v="2025-04-14T00:00:00"/>
    <d v="2025-04-14T00:00:00"/>
    <d v="2026-04-14T00:00:00"/>
    <s v="ESTACIONAMIENTOS LORETO"/>
    <x v="0"/>
    <d v="2025-12-31T00:00:00"/>
    <s v="EMPLEADOS"/>
    <s v="PCES.20/03/0042/0002"/>
    <x v="0"/>
    <x v="2"/>
    <x v="20"/>
    <x v="184"/>
    <s v="ANFITRION(A)"/>
    <m/>
    <n v="0"/>
    <n v="21.416699999999999"/>
    <n v="21.416699999999999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71099898"/>
    <x v="1176"/>
    <x v="0"/>
    <s v="71099898"/>
    <d v="2024-05-01T00:00:00"/>
    <d v="2025-05-01T00:00:00"/>
    <d v="2026-05-01T00:00:00"/>
    <s v="ESTACIONAMIENTOS LORETO"/>
    <x v="9"/>
    <d v="2025-12-31T00:00:00"/>
    <s v="EMPLEADOS"/>
    <s v="PCES.20/03/0053/0001"/>
    <x v="0"/>
    <x v="3"/>
    <x v="4"/>
    <x v="5"/>
    <m/>
    <m/>
    <n v="10"/>
    <n v="20"/>
    <n v="30"/>
    <n v="30"/>
    <s v="DEBE GOZAR 10 DÍAS ANTES DEL 30/04/2026"/>
    <s v="DEBE GOZAR EN EL AÑO UN TOTAL DE 30 DÍAS ANTES DEL 31/12/2026"/>
    <n v="0"/>
    <n v="10"/>
    <n v="0"/>
    <n v="20"/>
    <n v="0"/>
    <n v="0"/>
    <n v="0"/>
    <n v="0"/>
    <n v="0"/>
    <n v="0"/>
    <n v="0"/>
    <n v="0"/>
    <n v="30"/>
    <n v="30"/>
    <n v="1"/>
    <n v="0.01"/>
    <n v="30"/>
    <n v="30"/>
    <m/>
    <n v="0"/>
  </r>
  <r>
    <n v="1071133675"/>
    <x v="1177"/>
    <x v="0"/>
    <s v="71133675"/>
    <d v="2023-07-01T00:00:00"/>
    <d v="2025-07-01T00:00:00"/>
    <d v="2026-07-01T00:00:00"/>
    <s v="ESTACIONAMIENTOS PUNO"/>
    <x v="25"/>
    <d v="2025-12-31T00:00:00"/>
    <s v="EMPLEADOS"/>
    <s v="PCES.20/03/0051/0009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1177511"/>
    <x v="1178"/>
    <x v="0"/>
    <s v="71177511"/>
    <d v="2024-08-01T00:00:00"/>
    <d v="2025-08-01T00:00:00"/>
    <d v="2026-08-01T00:00:00"/>
    <s v="ESTACIONAMIENTOS LIMA"/>
    <x v="0"/>
    <d v="2025-12-31T00:00:00"/>
    <s v="EMPLEADOS"/>
    <s v="PCES.20/03/0044"/>
    <x v="0"/>
    <x v="5"/>
    <x v="28"/>
    <x v="50"/>
    <s v="OPERADOR CCTV"/>
    <m/>
    <n v="14"/>
    <n v="12.5"/>
    <n v="26.5"/>
    <n v="27"/>
    <s v="DEBE GOZAR 14 DÍAS ANTES DEL 31/07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71235899"/>
    <x v="1179"/>
    <x v="0"/>
    <s v="71235899"/>
    <d v="2023-12-19T00:00:00"/>
    <d v="2025-12-19T00:00:00"/>
    <d v="2026-12-19T00:00:00"/>
    <s v="ESTACIONAMIENTOS TUMBES"/>
    <x v="0"/>
    <d v="2025-12-31T00:00:00"/>
    <s v="EMPLEADOS"/>
    <s v="PCES.20/03/0052/0056"/>
    <x v="0"/>
    <x v="1"/>
    <x v="42"/>
    <x v="207"/>
    <s v="ANFITRION(A)"/>
    <m/>
    <n v="29"/>
    <n v="1"/>
    <n v="30"/>
    <n v="30"/>
    <s v="DEBE GOZAR 29 DÍAS ANTES DEL 18/12/2026"/>
    <s v="DEBE GOZAR EN EL AÑO UN TOTAL DE 30 DÍAS ANTES DEL 31/12/2026"/>
    <n v="0"/>
    <n v="0"/>
    <n v="0"/>
    <n v="0"/>
    <n v="9"/>
    <n v="21"/>
    <n v="0"/>
    <n v="0"/>
    <n v="0"/>
    <n v="0"/>
    <n v="0"/>
    <n v="0"/>
    <n v="30"/>
    <n v="30"/>
    <n v="1"/>
    <n v="0.01"/>
    <n v="0"/>
    <n v="30"/>
    <m/>
    <n v="0"/>
  </r>
  <r>
    <n v="1071247313"/>
    <x v="1180"/>
    <x v="0"/>
    <s v="71247313"/>
    <d v="2025-08-01T00:00:00"/>
    <d v="2025-08-01T00:00:00"/>
    <d v="2026-08-01T00:00:00"/>
    <s v="ESTACIONAMIENTOS PIURA"/>
    <x v="0"/>
    <d v="2025-12-31T00:00:00"/>
    <s v="EMPLEADOS"/>
    <s v="PCES.20/03/0046/0008"/>
    <x v="0"/>
    <x v="1"/>
    <x v="42"/>
    <x v="234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13"/>
    <n v="0"/>
    <n v="0"/>
    <n v="13"/>
    <n v="13"/>
    <n v="1"/>
    <n v="0.01"/>
    <n v="0"/>
    <n v="13"/>
    <m/>
    <n v="0"/>
  </r>
  <r>
    <n v="1071247316"/>
    <x v="1181"/>
    <x v="0"/>
    <s v="71247316"/>
    <d v="2025-08-07T00:00:00"/>
    <d v="2025-08-07T00:00:00"/>
    <d v="2026-08-07T00:00:00"/>
    <s v="ESTACIONAMIENTOS LIMA"/>
    <x v="14"/>
    <d v="2025-12-31T00:00:00"/>
    <s v="EMPLEADOS"/>
    <s v="PCES.20/03/0052/0031"/>
    <x v="0"/>
    <x v="3"/>
    <x v="4"/>
    <x v="5"/>
    <m/>
    <m/>
    <n v="0"/>
    <n v="3"/>
    <n v="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1250552"/>
    <x v="1182"/>
    <x v="0"/>
    <s v="71250552"/>
    <d v="2025-06-21T00:00:00"/>
    <d v="2025-06-21T00:00:00"/>
    <d v="2026-06-21T00:00:00"/>
    <s v="ESTACIONAMIENTOS LIMA"/>
    <x v="0"/>
    <d v="2025-12-31T00:00:00"/>
    <s v="EMPLEADOS"/>
    <s v="PCES.20/03/0052/0002"/>
    <x v="0"/>
    <x v="1"/>
    <x v="27"/>
    <x v="79"/>
    <s v="ANFITRION(A)"/>
    <m/>
    <n v="0"/>
    <n v="15.833299999999999"/>
    <n v="15.833299999999999"/>
    <n v="16"/>
    <s v="-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1255122"/>
    <x v="1183"/>
    <x v="2"/>
    <s v="71255122"/>
    <d v="2023-05-30T00:00:00"/>
    <d v="2025-05-30T00:00:00"/>
    <d v="2026-05-30T00:00:00"/>
    <s v="ESTACIONAMIENTOS SEDE CENTRAL"/>
    <x v="0"/>
    <d v="2025-12-31T00:00:00"/>
    <s v="EMPLEADOS"/>
    <n v="2001040000"/>
    <x v="9"/>
    <x v="22"/>
    <x v="62"/>
    <x v="215"/>
    <s v="ABOGADO"/>
    <m/>
    <n v="6"/>
    <n v="17.583299999999994"/>
    <n v="23.583299999999994"/>
    <n v="24"/>
    <s v="DEBE GOZAR 6 DÍAS ANTES DEL 29/05/2026"/>
    <s v="DEBE GOZAR EN EL AÑO UN TOTAL DE 24 DÍAS ANTES DEL 31/12/2026"/>
    <n v="0"/>
    <n v="8"/>
    <n v="0"/>
    <n v="0"/>
    <n v="0"/>
    <n v="3"/>
    <n v="5"/>
    <n v="1"/>
    <n v="2"/>
    <n v="1"/>
    <n v="7"/>
    <n v="2"/>
    <n v="29"/>
    <n v="29"/>
    <n v="1.2083333333333333"/>
    <n v="1.2083333333333333E-2"/>
    <n v="8"/>
    <n v="24"/>
    <m/>
    <n v="0"/>
  </r>
  <r>
    <n v="1071260933"/>
    <x v="1184"/>
    <x v="0"/>
    <s v="71260933"/>
    <d v="2025-11-06T00:00:00"/>
    <d v="2025-11-06T00:00:00"/>
    <d v="2026-11-06T00:00:00"/>
    <s v="ESTACIONAMIENTOS LIMA"/>
    <x v="0"/>
    <d v="2025-12-31T00:00:00"/>
    <s v="EMPLEADOS"/>
    <s v="PCES.20/01/0004"/>
    <x v="2"/>
    <x v="7"/>
    <x v="24"/>
    <x v="139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1265321"/>
    <x v="1185"/>
    <x v="0"/>
    <s v="71265321"/>
    <d v="2025-06-02T00:00:00"/>
    <d v="2025-06-02T00:00:00"/>
    <d v="2026-06-02T00:00:00"/>
    <s v="ESTACIONAMIENTOS LIMA"/>
    <x v="0"/>
    <d v="2025-12-31T00:00:00"/>
    <s v="EMPLEADOS"/>
    <s v="PCES.20/02/0020"/>
    <x v="2"/>
    <x v="7"/>
    <x v="19"/>
    <x v="118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71269940"/>
    <x v="1186"/>
    <x v="0"/>
    <s v="71269940"/>
    <d v="2025-08-20T00:00:00"/>
    <d v="2025-08-20T00:00:00"/>
    <d v="2026-08-20T00:00:00"/>
    <s v="ESTACIONAMIENTOS LIMA"/>
    <x v="14"/>
    <d v="2025-12-31T00:00:00"/>
    <s v="EMPLEADOS"/>
    <s v="PCES.20/03/0012/0001"/>
    <x v="0"/>
    <x v="3"/>
    <x v="4"/>
    <x v="5"/>
    <m/>
    <m/>
    <n v="0"/>
    <n v="10.916700000000001"/>
    <n v="10.9167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1276613"/>
    <x v="1187"/>
    <x v="0"/>
    <s v="71276613"/>
    <d v="2025-10-13T00:00:00"/>
    <d v="2025-10-13T00:00:00"/>
    <d v="2026-10-13T00:00:00"/>
    <s v="ESTACIONAMIENTOS LIMA"/>
    <x v="0"/>
    <d v="2025-12-31T00:00:00"/>
    <s v="EMPLEADOS"/>
    <s v="PCES.20/03/0021"/>
    <x v="0"/>
    <x v="5"/>
    <x v="17"/>
    <x v="25"/>
    <s v="ANFITRION(A)"/>
    <m/>
    <n v="0"/>
    <n v="6.5"/>
    <n v="6.5"/>
    <n v="7"/>
    <s v="-"/>
    <s v="DEBE GOZAR EN EL AÑO UN TOTAL DE 7 DÍAS ANTES DEL 31/12/2026"/>
    <n v="0"/>
    <n v="0"/>
    <n v="0"/>
    <n v="0"/>
    <n v="0"/>
    <n v="7"/>
    <n v="0"/>
    <n v="0"/>
    <n v="0"/>
    <n v="0"/>
    <n v="0"/>
    <n v="0"/>
    <n v="7"/>
    <n v="7"/>
    <n v="1"/>
    <n v="0.01"/>
    <n v="0"/>
    <n v="7"/>
    <m/>
    <n v="0"/>
  </r>
  <r>
    <n v="1071284454"/>
    <x v="1188"/>
    <x v="0"/>
    <s v="71284454"/>
    <d v="2024-07-01T00:00:00"/>
    <d v="2025-07-01T00:00:00"/>
    <d v="2026-07-01T00:00:00"/>
    <s v="ESTACIONAMIENTOS LIMA"/>
    <x v="0"/>
    <d v="2025-12-31T00:00:00"/>
    <s v="EMPLEADOS"/>
    <s v="PCES.20/03/0052/0047"/>
    <x v="0"/>
    <x v="1"/>
    <x v="5"/>
    <x v="102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"/>
    <n v="15"/>
    <n v="0"/>
    <n v="0"/>
    <n v="0"/>
    <n v="0"/>
    <n v="0"/>
    <n v="0"/>
    <n v="17"/>
    <n v="17"/>
    <n v="0.56666666666666665"/>
    <n v="5.6666666666666662E-3"/>
    <n v="0"/>
    <n v="17"/>
    <m/>
    <n v="13"/>
  </r>
  <r>
    <n v="1071317962"/>
    <x v="1189"/>
    <x v="0"/>
    <s v="71317962"/>
    <d v="2025-10-20T00:00:00"/>
    <d v="2025-10-20T00:00:00"/>
    <d v="2026-10-20T00:00:00"/>
    <s v="ESTACIONAMIENTOS AREQUIPA"/>
    <x v="40"/>
    <d v="2025-12-31T00:00:00"/>
    <s v="EMPLEADOS"/>
    <s v="PCES.20/03/0051/0001"/>
    <x v="0"/>
    <x v="3"/>
    <x v="4"/>
    <x v="5"/>
    <m/>
    <m/>
    <n v="0"/>
    <n v="5.9166999999999996"/>
    <n v="5.91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7169163"/>
    <x v="1190"/>
    <x v="2"/>
    <s v="77169163"/>
    <d v="2021-04-26T00:00:00"/>
    <d v="2025-04-26T00:00:00"/>
    <d v="2026-04-26T00:00:00"/>
    <s v="ESTACIONAMIENTOS SEDE CENTRAL"/>
    <x v="0"/>
    <d v="2025-12-31T00:00:00"/>
    <s v="EMPLEADOS"/>
    <n v="2002010100"/>
    <x v="5"/>
    <x v="10"/>
    <x v="38"/>
    <x v="103"/>
    <s v="JEFE DE SERVICIOS ADMINISTRATIVOS"/>
    <m/>
    <n v="0"/>
    <n v="17.416699999999992"/>
    <n v="17.416699999999992"/>
    <n v="18"/>
    <s v="-"/>
    <s v="DEBE GOZAR EN EL AÑO UN TOTAL DE 18 DÍAS ANTES DEL 31/12/2026"/>
    <n v="0"/>
    <n v="2"/>
    <n v="2"/>
    <n v="0"/>
    <n v="0"/>
    <n v="0"/>
    <n v="3"/>
    <n v="5"/>
    <n v="0"/>
    <n v="2"/>
    <n v="0"/>
    <n v="0"/>
    <n v="14"/>
    <n v="14"/>
    <n v="0.77777777777777779"/>
    <n v="7.7777777777777776E-3"/>
    <n v="4"/>
    <n v="14"/>
    <m/>
    <n v="4"/>
  </r>
  <r>
    <n v="1071331227"/>
    <x v="1191"/>
    <x v="0"/>
    <s v="71331227"/>
    <d v="2024-11-26T00:00:00"/>
    <d v="2025-11-26T00:00:00"/>
    <d v="2026-11-26T00:00:00"/>
    <s v="ESTACIONAMIENTOS LIMA"/>
    <x v="0"/>
    <d v="2025-12-31T00:00:00"/>
    <s v="EMPLEADOS"/>
    <s v="PCES.20/03/0052/0029"/>
    <x v="0"/>
    <x v="1"/>
    <x v="27"/>
    <x v="44"/>
    <s v="ANFITRION(A)"/>
    <m/>
    <n v="22"/>
    <n v="2.9166999999999987"/>
    <n v="24.916699999999999"/>
    <n v="25"/>
    <s v="DEBE GOZAR 22 DÍAS ANTES DEL 25/11/2026"/>
    <s v="DEBE GOZAR EN EL AÑO UN TOTAL DE 25 DÍAS ANTES DEL 31/12/2026"/>
    <n v="0"/>
    <n v="15"/>
    <n v="0"/>
    <n v="10"/>
    <n v="0"/>
    <n v="0"/>
    <n v="0"/>
    <n v="0"/>
    <n v="0"/>
    <n v="0"/>
    <n v="0"/>
    <n v="0"/>
    <n v="25"/>
    <n v="25"/>
    <n v="1"/>
    <n v="0.01"/>
    <n v="25"/>
    <n v="25"/>
    <m/>
    <n v="0"/>
  </r>
  <r>
    <n v="1071333017"/>
    <x v="1192"/>
    <x v="0"/>
    <s v="71333017"/>
    <d v="2025-01-10T00:00:00"/>
    <d v="2025-01-10T00:00:00"/>
    <d v="2026-01-10T00:00:00"/>
    <s v="ESTACIONAMIENTOS LORETO"/>
    <x v="15"/>
    <d v="2025-12-31T00:00:00"/>
    <s v="PART TIME"/>
    <s v="PCES.20/03/0042/0002"/>
    <x v="0"/>
    <x v="2"/>
    <x v="20"/>
    <x v="184"/>
    <s v="ANFITRION(A) PT"/>
    <m/>
    <n v="0"/>
    <n v="5.85"/>
    <n v="5.85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</r>
  <r>
    <n v="1071351360"/>
    <x v="1193"/>
    <x v="0"/>
    <s v="71351360"/>
    <d v="2025-01-29T00:00:00"/>
    <d v="2025-01-29T00:00:00"/>
    <d v="2026-01-29T00:00:00"/>
    <s v="ESTACIONAMIENTOS LIMA"/>
    <x v="14"/>
    <d v="2025-12-31T00:00:00"/>
    <s v="EMPLEADOS"/>
    <s v="PCES.20/03/0060"/>
    <x v="0"/>
    <x v="3"/>
    <x v="4"/>
    <x v="5"/>
    <m/>
    <m/>
    <n v="0"/>
    <n v="27.666699999999999"/>
    <n v="27.666699999999999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71359563"/>
    <x v="1194"/>
    <x v="0"/>
    <s v="71359563"/>
    <d v="2025-04-21T00:00:00"/>
    <d v="2025-04-21T00:00:00"/>
    <d v="2026-04-21T00:00:00"/>
    <s v="ESTACIONAMIENTOS LIMA"/>
    <x v="0"/>
    <d v="2025-12-31T00:00:00"/>
    <s v="EMPLEADOS"/>
    <s v="PCES.20/03/0044"/>
    <x v="0"/>
    <x v="5"/>
    <x v="28"/>
    <x v="50"/>
    <s v="ANFITRION(A)"/>
    <m/>
    <n v="0"/>
    <n v="20.833300000000001"/>
    <n v="20.833300000000001"/>
    <n v="21"/>
    <s v="-"/>
    <s v="DEBE GOZAR EN EL AÑO UN TOTAL DE 21 DÍAS ANTES DEL 31/12/2026"/>
    <n v="0"/>
    <n v="1"/>
    <n v="21"/>
    <n v="0"/>
    <n v="0"/>
    <n v="0"/>
    <n v="0"/>
    <n v="0"/>
    <n v="0"/>
    <n v="0"/>
    <n v="0"/>
    <n v="0"/>
    <n v="22"/>
    <n v="22"/>
    <n v="1.0476190476190477"/>
    <n v="1.0476190476190477E-2"/>
    <n v="22"/>
    <n v="21"/>
    <m/>
    <n v="0"/>
  </r>
  <r>
    <n v="1071387730"/>
    <x v="1195"/>
    <x v="0"/>
    <s v="71387730"/>
    <d v="2025-03-14T00:00:00"/>
    <d v="2025-03-14T00:00:00"/>
    <d v="2026-03-14T00:00:00"/>
    <s v="ESTACIONAMIENTOS LIMA"/>
    <x v="6"/>
    <d v="2025-12-31T00:00:00"/>
    <s v="EMPLEADOS"/>
    <s v="PCES.20/04/0001"/>
    <x v="0"/>
    <x v="3"/>
    <x v="4"/>
    <x v="5"/>
    <m/>
    <m/>
    <n v="0"/>
    <n v="23.916699999999999"/>
    <n v="23.916699999999999"/>
    <n v="24"/>
    <s v="-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1424856"/>
    <x v="1196"/>
    <x v="0"/>
    <s v="71424856"/>
    <d v="2025-09-05T00:00:00"/>
    <d v="2025-09-05T00:00:00"/>
    <d v="2026-09-05T00:00:00"/>
    <s v="ESTACIONAMIENTOS LIMA"/>
    <x v="32"/>
    <d v="2025-12-31T00:00:00"/>
    <s v="EMPLEADOS"/>
    <s v="PCES.20/02/0004"/>
    <x v="2"/>
    <x v="3"/>
    <x v="4"/>
    <x v="5"/>
    <m/>
    <m/>
    <n v="0"/>
    <n v="9.6667000000000005"/>
    <n v="9.666700000000000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1426888"/>
    <x v="1197"/>
    <x v="0"/>
    <s v="71426888"/>
    <d v="2025-10-01T00:00:00"/>
    <d v="2025-10-01T00:00:00"/>
    <d v="2026-10-01T00:00:00"/>
    <s v="ESTACIONAMIENTOS LIMA"/>
    <x v="27"/>
    <d v="2025-12-31T00:00:00"/>
    <s v="EMPLEADOS"/>
    <s v="PCES.20/03/0008"/>
    <x v="0"/>
    <x v="3"/>
    <x v="4"/>
    <x v="5"/>
    <m/>
    <m/>
    <n v="0"/>
    <n v="7.5"/>
    <n v="7.5"/>
    <n v="8"/>
    <s v="-"/>
    <s v="DEBE GOZAR EN EL AÑO UN TOTAL DE 8 DÍAS ANTES DEL 31/12/2026"/>
    <n v="0"/>
    <n v="8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1430170"/>
    <x v="1198"/>
    <x v="0"/>
    <s v="71430170"/>
    <d v="2025-03-01T00:00:00"/>
    <d v="2025-03-01T00:00:00"/>
    <d v="2026-03-01T00:00:00"/>
    <s v="ESTACIONAMIENTOS LIMA"/>
    <x v="0"/>
    <d v="2025-12-31T00:00:00"/>
    <s v="EMPLEADOS"/>
    <s v="PCES.20/03/0052/0043"/>
    <x v="0"/>
    <x v="1"/>
    <x v="16"/>
    <x v="249"/>
    <s v="ANFITRION(A)"/>
    <m/>
    <n v="0"/>
    <n v="25"/>
    <n v="25"/>
    <n v="25"/>
    <s v="-"/>
    <s v="DEBE GOZAR EN EL AÑO UN TOTAL DE 25 DÍAS ANTES DEL 31/12/2026"/>
    <n v="0"/>
    <n v="0"/>
    <n v="0"/>
    <n v="0"/>
    <n v="4"/>
    <n v="21"/>
    <n v="0"/>
    <n v="0"/>
    <n v="0"/>
    <n v="0"/>
    <n v="0"/>
    <n v="0"/>
    <n v="25"/>
    <n v="25"/>
    <n v="1"/>
    <n v="0.01"/>
    <n v="0"/>
    <n v="25"/>
    <m/>
    <n v="0"/>
  </r>
  <r>
    <n v="1071439958"/>
    <x v="1199"/>
    <x v="0"/>
    <s v="71439958"/>
    <d v="2020-11-04T00:00:00"/>
    <d v="2025-11-04T00:00:00"/>
    <d v="2026-11-04T00:00:00"/>
    <s v="ESTACIONAMIENTOS CAJAMARCA"/>
    <x v="0"/>
    <d v="2025-12-31T00:00:00"/>
    <s v="EMPLEADOS"/>
    <s v="PCES.20/03/0027/0001"/>
    <x v="0"/>
    <x v="5"/>
    <x v="55"/>
    <x v="192"/>
    <s v="ANFITRION(A)"/>
    <m/>
    <n v="25"/>
    <n v="4.75"/>
    <n v="29.75"/>
    <n v="30"/>
    <s v="DEBE GOZAR 25 DÍAS ANTES DEL 03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1453004"/>
    <x v="1200"/>
    <x v="0"/>
    <s v="71453004"/>
    <d v="2025-04-03T00:00:00"/>
    <d v="2025-04-03T00:00:00"/>
    <d v="2026-04-03T00:00:00"/>
    <s v="ESTACIONAMIENTOS PUNO"/>
    <x v="0"/>
    <d v="2025-12-31T00:00:00"/>
    <s v="PART TIME"/>
    <s v="PCES.20/03/0041/0003"/>
    <x v="0"/>
    <x v="0"/>
    <x v="8"/>
    <x v="245"/>
    <s v="ANFITRION(A) PT"/>
    <m/>
    <n v="0"/>
    <n v="4.4667000000000003"/>
    <n v="4.4667000000000003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1461672"/>
    <x v="1201"/>
    <x v="1"/>
    <s v="71461672"/>
    <d v="2025-03-06T00:00:00"/>
    <d v="2025-03-06T00:00:00"/>
    <d v="2026-03-06T00:00:00"/>
    <s v="ESTACIONAMIENTOS LIMA"/>
    <x v="0"/>
    <d v="2025-12-31T00:00:00"/>
    <s v="EMPLEADOS"/>
    <s v="PCES.20/03/0044"/>
    <x v="0"/>
    <x v="5"/>
    <x v="28"/>
    <x v="50"/>
    <s v="SUPERVISOR ADMINISTRATIVO"/>
    <m/>
    <n v="0"/>
    <n v="24.583300000000001"/>
    <n v="24.5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71462284"/>
    <x v="1202"/>
    <x v="0"/>
    <s v="71462284"/>
    <d v="2025-10-10T00:00:00"/>
    <d v="2025-10-10T00:00:00"/>
    <d v="2026-10-10T00:00:00"/>
    <s v="ESTACIONAMIENTOS LIMA"/>
    <x v="84"/>
    <d v="2025-12-31T00:00:00"/>
    <s v="PART TIME"/>
    <s v="PCES.20/03/0035/0005"/>
    <x v="0"/>
    <x v="3"/>
    <x v="4"/>
    <x v="5"/>
    <m/>
    <m/>
    <n v="0"/>
    <n v="1.35"/>
    <n v="1.3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1478820"/>
    <x v="1203"/>
    <x v="0"/>
    <s v="71478820"/>
    <d v="2025-12-02T00:00:00"/>
    <d v="2025-12-02T00:00:00"/>
    <d v="2026-12-02T00:00:00"/>
    <s v="ESTACIONAMIENTOS SAN MARTIN"/>
    <x v="50"/>
    <d v="2025-12-31T00:00:00"/>
    <s v="PART TIME"/>
    <s v="PCES.20/03/0052/0055"/>
    <x v="0"/>
    <x v="3"/>
    <x v="4"/>
    <x v="5"/>
    <m/>
    <m/>
    <n v="0"/>
    <n v="0.48330000000000001"/>
    <n v="0.48330000000000001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1497865"/>
    <x v="1204"/>
    <x v="0"/>
    <s v="71497865"/>
    <d v="2023-07-01T00:00:00"/>
    <d v="2025-07-01T00:00:00"/>
    <d v="2026-07-01T00:00:00"/>
    <s v="ESTACIONAMIENTOS LIMA"/>
    <x v="0"/>
    <d v="2025-12-31T00:00:00"/>
    <s v="EMPLEADOS"/>
    <s v="PCES.20/03/0052/0041"/>
    <x v="0"/>
    <x v="1"/>
    <x v="1"/>
    <x v="1"/>
    <s v="ANFITRION(A)"/>
    <m/>
    <n v="10"/>
    <n v="15"/>
    <n v="25"/>
    <n v="25"/>
    <s v="DEBE GOZAR 10 DÍAS ANTES DEL 30/06/2026"/>
    <s v="DEBE GOZAR EN EL AÑO UN TOTAL DE 25 DÍAS ANTES DEL 31/12/2026"/>
    <n v="0"/>
    <n v="0"/>
    <n v="0"/>
    <n v="20"/>
    <n v="5"/>
    <n v="0"/>
    <n v="0"/>
    <n v="0"/>
    <n v="0"/>
    <n v="0"/>
    <n v="0"/>
    <n v="0"/>
    <n v="25"/>
    <n v="25"/>
    <n v="1"/>
    <n v="0.01"/>
    <n v="20"/>
    <n v="25"/>
    <m/>
    <n v="0"/>
  </r>
  <r>
    <n v="1071507809"/>
    <x v="1205"/>
    <x v="0"/>
    <s v="71507809"/>
    <d v="2023-12-01T00:00:00"/>
    <d v="2025-12-01T00:00:00"/>
    <d v="2026-12-01T00:00:00"/>
    <s v="ESTACIONAMIENTOS LIMA"/>
    <x v="1"/>
    <d v="2025-12-31T00:00:00"/>
    <s v="EMPLEADOS"/>
    <s v="PCES.20/03/0049"/>
    <x v="0"/>
    <x v="3"/>
    <x v="4"/>
    <x v="5"/>
    <m/>
    <m/>
    <n v="27"/>
    <n v="2.5"/>
    <n v="29.5"/>
    <n v="30"/>
    <s v="DEBE GOZAR 27 DÍAS ANTES DEL 30/11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1520618"/>
    <x v="1206"/>
    <x v="0"/>
    <s v="71520618"/>
    <d v="2024-09-03T00:00:00"/>
    <d v="2025-09-03T00:00:00"/>
    <d v="2026-09-03T00:00:00"/>
    <s v="ESTACIONAMIENTOS LIMA"/>
    <x v="1"/>
    <d v="2025-12-31T00:00:00"/>
    <s v="EMPLEADOS"/>
    <s v="PCES.20/03/0052/0036"/>
    <x v="0"/>
    <x v="3"/>
    <x v="4"/>
    <x v="5"/>
    <m/>
    <m/>
    <n v="4"/>
    <n v="9.8333000000000013"/>
    <n v="13.833300000000001"/>
    <n v="14"/>
    <s v="DEBE GOZAR 4 DÍAS ANTES DEL 02/09/2026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1524352"/>
    <x v="1207"/>
    <x v="0"/>
    <s v="71524352"/>
    <d v="2023-09-01T00:00:00"/>
    <d v="2025-09-01T00:00:00"/>
    <d v="2026-09-01T00:00:00"/>
    <s v="ESTACIONAMIENTOS PIURA"/>
    <x v="6"/>
    <d v="2025-12-31T00:00:00"/>
    <s v="EMPLEADOS"/>
    <s v="PCES.20/03/0051/0017"/>
    <x v="0"/>
    <x v="3"/>
    <x v="4"/>
    <x v="5"/>
    <m/>
    <m/>
    <n v="10"/>
    <n v="10"/>
    <n v="20"/>
    <n v="20"/>
    <s v="DEBE GOZAR 10 DÍAS ANTES DEL 31/08/2026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71537118"/>
    <x v="1208"/>
    <x v="0"/>
    <s v="71537118"/>
    <d v="2025-05-14T00:00:00"/>
    <d v="2025-05-14T00:00:00"/>
    <d v="2026-05-14T00:00:00"/>
    <s v="ESTACIONAMIENTOS AMAZONAS"/>
    <x v="0"/>
    <d v="2025-12-31T00:00:00"/>
    <s v="EMPLEADOS"/>
    <s v="PCES.20/03/0042/0009"/>
    <x v="0"/>
    <x v="2"/>
    <x v="2"/>
    <x v="278"/>
    <s v="ANFITRION(A)"/>
    <m/>
    <n v="0"/>
    <n v="18.916699999999999"/>
    <n v="18.916699999999999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71542150"/>
    <x v="1209"/>
    <x v="2"/>
    <s v="71542150"/>
    <d v="2024-12-26T00:00:00"/>
    <d v="2025-12-26T00:00:00"/>
    <d v="2026-12-26T00:00:00"/>
    <s v="ESTACIONAMIENTOS SEDE CENTRAL"/>
    <x v="0"/>
    <d v="2025-12-31T00:00:00"/>
    <s v="EMPLEADOS"/>
    <n v="2001040000"/>
    <x v="9"/>
    <x v="22"/>
    <x v="62"/>
    <x v="215"/>
    <s v="ABOGADO SENIOR"/>
    <m/>
    <n v="27"/>
    <n v="0.41669999999999874"/>
    <n v="27.416699999999999"/>
    <n v="28"/>
    <s v="DEBE GOZAR 27 DÍAS ANTES DEL 25/12/2026"/>
    <s v="DEBE GOZAR EN EL AÑO UN TOTAL DE 28 DÍAS ANTES DEL 31/12/2026"/>
    <n v="0"/>
    <n v="7"/>
    <n v="0"/>
    <n v="8"/>
    <n v="0"/>
    <n v="2"/>
    <n v="2"/>
    <n v="2"/>
    <n v="2"/>
    <n v="1"/>
    <n v="3"/>
    <n v="1"/>
    <n v="28"/>
    <n v="28"/>
    <n v="1"/>
    <n v="0.01"/>
    <n v="15"/>
    <n v="28"/>
    <m/>
    <n v="0"/>
  </r>
  <r>
    <n v="1071555010"/>
    <x v="1210"/>
    <x v="0"/>
    <s v="71555010"/>
    <d v="2025-08-04T00:00:00"/>
    <d v="2025-08-04T00:00:00"/>
    <d v="2026-08-04T00:00:00"/>
    <s v="ESTACIONAMIENTOS CAJAMARCA"/>
    <x v="33"/>
    <d v="2025-12-31T00:00:00"/>
    <s v="EMPLEADOS"/>
    <s v="PCES.20/03/0061/0007"/>
    <x v="0"/>
    <x v="3"/>
    <x v="4"/>
    <x v="5"/>
    <m/>
    <m/>
    <n v="0"/>
    <n v="12.25"/>
    <n v="12.25"/>
    <n v="13"/>
    <s v="-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1560398"/>
    <x v="1211"/>
    <x v="0"/>
    <s v="71560398"/>
    <d v="2025-02-10T00:00:00"/>
    <d v="2025-02-10T00:00:00"/>
    <d v="2026-02-10T00:00:00"/>
    <s v="ESTACIONAMIENTOS PUCALLPA"/>
    <x v="13"/>
    <d v="2025-12-31T00:00:00"/>
    <s v="EMPLEADOS"/>
    <s v="PCES.20/03/0011/0004"/>
    <x v="0"/>
    <x v="3"/>
    <x v="4"/>
    <x v="5"/>
    <m/>
    <m/>
    <n v="0"/>
    <n v="26.75"/>
    <n v="26.75"/>
    <n v="27"/>
    <s v="-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1581807"/>
    <x v="1212"/>
    <x v="0"/>
    <s v="71581807"/>
    <d v="2020-11-02T00:00:00"/>
    <d v="2025-11-02T00:00:00"/>
    <d v="2026-11-02T00:00:00"/>
    <s v="ESTACIONAMIENTOS LIMA"/>
    <x v="0"/>
    <d v="2025-12-31T00:00:00"/>
    <s v="EMPLEADOS"/>
    <s v="PCES.20/02/0012"/>
    <x v="2"/>
    <x v="7"/>
    <x v="24"/>
    <x v="59"/>
    <s v="ANFITRION(A)"/>
    <m/>
    <n v="19"/>
    <n v="4.9166999999999916"/>
    <n v="23.916699999999992"/>
    <n v="24"/>
    <s v="DEBE GOZAR 19 DÍAS ANTES DEL 01/11/2026"/>
    <s v="DEBE GOZAR EN EL AÑO UN TOTAL DE 24 DÍAS ANTES DEL 31/12/2026"/>
    <n v="0"/>
    <n v="0"/>
    <n v="0"/>
    <n v="0"/>
    <n v="0"/>
    <n v="0"/>
    <n v="0"/>
    <n v="0"/>
    <n v="0"/>
    <n v="23"/>
    <n v="7"/>
    <n v="0"/>
    <n v="30"/>
    <n v="30"/>
    <n v="1.25"/>
    <n v="1.2500000000000001E-2"/>
    <n v="0"/>
    <n v="24"/>
    <m/>
    <n v="0"/>
  </r>
  <r>
    <n v="1071592097"/>
    <x v="1213"/>
    <x v="0"/>
    <s v="71592097"/>
    <d v="2022-06-01T00:00:00"/>
    <d v="2025-06-01T00:00:00"/>
    <d v="2026-06-01T00:00:00"/>
    <s v="ESTACIONAMIENTOS SAN MARTIN"/>
    <x v="0"/>
    <d v="2025-12-31T00:00:00"/>
    <s v="EMPLEADOS"/>
    <s v="PCES.20/03/0042/0007"/>
    <x v="0"/>
    <x v="2"/>
    <x v="20"/>
    <x v="144"/>
    <s v="ANFITRION(A)"/>
    <m/>
    <n v="12"/>
    <n v="17.5"/>
    <n v="29.5"/>
    <n v="30"/>
    <s v="DEBE GOZAR 12 DÍAS ANTES DEL 31/05/2026"/>
    <s v="DEBE GOZAR EN EL AÑO UN TOTAL DE 30 DÍAS ANTES DEL 31/12/2026"/>
    <n v="3"/>
    <n v="9"/>
    <n v="0"/>
    <n v="0"/>
    <n v="18"/>
    <n v="0"/>
    <n v="0"/>
    <n v="0"/>
    <n v="0"/>
    <n v="0"/>
    <n v="0"/>
    <n v="0"/>
    <n v="30"/>
    <n v="30"/>
    <n v="1"/>
    <n v="0.01"/>
    <n v="12"/>
    <n v="30"/>
    <m/>
    <n v="0"/>
  </r>
  <r>
    <n v="1071594787"/>
    <x v="1214"/>
    <x v="0"/>
    <s v="71594787"/>
    <d v="2025-10-24T00:00:00"/>
    <d v="2025-10-24T00:00:00"/>
    <d v="2026-10-24T00:00:00"/>
    <s v="ESTACIONAMIENTOS LIMA"/>
    <x v="85"/>
    <d v="2025-12-31T00:00:00"/>
    <s v="EMPLEADOS"/>
    <s v="PCES.20/02/0025"/>
    <x v="2"/>
    <x v="3"/>
    <x v="4"/>
    <x v="5"/>
    <m/>
    <m/>
    <n v="0"/>
    <n v="5.5833000000000004"/>
    <n v="5.58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1597005"/>
    <x v="1215"/>
    <x v="2"/>
    <s v="71597005"/>
    <d v="2018-07-02T00:00:00"/>
    <d v="2025-07-02T00:00:00"/>
    <d v="2026-07-02T00:00:00"/>
    <s v="ESTACIONAMIENTOS PIURA"/>
    <x v="0"/>
    <d v="2025-12-31T00:00:00"/>
    <s v="EMPLEADOS"/>
    <n v="2003020100"/>
    <x v="0"/>
    <x v="14"/>
    <x v="34"/>
    <x v="76"/>
    <s v="ADMINISTRADOR DE NEGOCIO"/>
    <m/>
    <n v="15"/>
    <n v="14.916699999999992"/>
    <n v="29.916699999999992"/>
    <n v="30"/>
    <s v="DEBE GOZAR 15 DÍAS ANTES DEL 0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10726630"/>
    <x v="1216"/>
    <x v="2"/>
    <s v="10726630"/>
    <d v="2021-09-02T00:00:00"/>
    <d v="2025-09-02T00:00:00"/>
    <d v="2026-09-02T00:00:00"/>
    <s v="ESTACIONAMIENTOS SEDE CENTRAL"/>
    <x v="0"/>
    <d v="2025-12-31T00:00:00"/>
    <s v="EMPLEADOS"/>
    <n v="2002010200"/>
    <x v="5"/>
    <x v="10"/>
    <x v="38"/>
    <x v="279"/>
    <s v="EJECUTIVO DE SOLUCIONES TECNOLOGICAS"/>
    <m/>
    <n v="12"/>
    <n v="9.9166999999999916"/>
    <n v="21.916699999999992"/>
    <n v="22"/>
    <s v="DEBE GOZAR 12 DÍAS ANTES DEL 01/09/2026"/>
    <s v="DEBE GOZAR EN EL AÑO UN TOTAL DE 22 DÍAS ANTES DEL 31/12/2026"/>
    <n v="7"/>
    <n v="7"/>
    <n v="0"/>
    <n v="0"/>
    <n v="0"/>
    <n v="0"/>
    <n v="2"/>
    <n v="5"/>
    <n v="0"/>
    <n v="0"/>
    <n v="0"/>
    <n v="0"/>
    <n v="21"/>
    <n v="21"/>
    <n v="0.95454545454545459"/>
    <n v="9.5454545454545462E-3"/>
    <n v="14"/>
    <n v="21"/>
    <m/>
    <n v="1"/>
  </r>
  <r>
    <n v="1071616499"/>
    <x v="1217"/>
    <x v="0"/>
    <s v="71616499"/>
    <d v="2025-11-06T00:00:00"/>
    <d v="2025-11-06T00:00:00"/>
    <d v="2026-11-06T00:00:00"/>
    <s v="ESTACIONAMIENTOS LIMA"/>
    <x v="53"/>
    <d v="2025-12-31T00:00:00"/>
    <s v="PART TIME"/>
    <s v="PCES.20/03/0052/0058"/>
    <x v="0"/>
    <x v="3"/>
    <x v="4"/>
    <x v="5"/>
    <m/>
    <m/>
    <n v="0"/>
    <n v="0.91669999999999996"/>
    <n v="0.91669999999999996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1618192"/>
    <x v="1218"/>
    <x v="1"/>
    <s v="71618192"/>
    <d v="2025-11-26T00:00:00"/>
    <d v="2025-11-26T00:00:00"/>
    <d v="2026-11-26T00:00:00"/>
    <s v="ESTACIONAMIENTOS LIMA"/>
    <x v="6"/>
    <d v="2025-12-31T00:00:00"/>
    <s v="EMPLEADOS"/>
    <s v="PCES.20/03/0052/0017"/>
    <x v="0"/>
    <x v="3"/>
    <x v="4"/>
    <x v="5"/>
    <m/>
    <m/>
    <n v="0"/>
    <n v="2.9167000000000001"/>
    <n v="2.91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40196712"/>
    <x v="1219"/>
    <x v="2"/>
    <s v="40196712"/>
    <d v="2009-05-18T00:00:00"/>
    <d v="2025-05-18T00:00:00"/>
    <d v="2026-05-18T00:00:00"/>
    <s v="ESTACIONAMIENTOS SEDE CENTRAL"/>
    <x v="0"/>
    <d v="2025-12-31T00:00:00"/>
    <s v="EMPLEADOS"/>
    <n v="2002010200"/>
    <x v="5"/>
    <x v="10"/>
    <x v="38"/>
    <x v="279"/>
    <s v="JEFE DE DESARROLLO"/>
    <m/>
    <n v="0"/>
    <n v="14.583300000000008"/>
    <n v="14.583300000000008"/>
    <n v="15"/>
    <s v="-"/>
    <s v="DEBE GOZAR EN EL AÑO UN TOTAL DE 15 DÍAS ANTES DEL 31/12/2026"/>
    <n v="0"/>
    <n v="0"/>
    <n v="0"/>
    <n v="0"/>
    <n v="0"/>
    <n v="0"/>
    <n v="0"/>
    <n v="0"/>
    <n v="0"/>
    <n v="7"/>
    <n v="0"/>
    <n v="0"/>
    <n v="7"/>
    <n v="7"/>
    <n v="0.46666666666666667"/>
    <n v="4.6666666666666671E-3"/>
    <n v="0"/>
    <n v="7"/>
    <m/>
    <n v="8"/>
  </r>
  <r>
    <n v="1071629264"/>
    <x v="1220"/>
    <x v="0"/>
    <s v="71629264"/>
    <d v="2025-09-08T00:00:00"/>
    <d v="2025-09-08T00:00:00"/>
    <d v="2026-09-08T00:00:00"/>
    <s v="ESTACIONAMIENTOS LIMA"/>
    <x v="25"/>
    <d v="2025-12-31T00:00:00"/>
    <s v="EMPLEADOS"/>
    <s v="PCES.20/03/0014"/>
    <x v="0"/>
    <x v="3"/>
    <x v="4"/>
    <x v="5"/>
    <m/>
    <m/>
    <n v="0"/>
    <n v="9.4167000000000005"/>
    <n v="9.416700000000000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1629288"/>
    <x v="1221"/>
    <x v="0"/>
    <s v="71629288"/>
    <d v="2025-08-12T00:00:00"/>
    <d v="2025-08-12T00:00:00"/>
    <d v="2026-08-12T00:00:00"/>
    <s v="ESTACIONAMIENTOS LIMA"/>
    <x v="86"/>
    <d v="2025-12-31T00:00:00"/>
    <s v="EMPLEADOS"/>
    <s v="PCES.20/03/0014"/>
    <x v="0"/>
    <x v="3"/>
    <x v="4"/>
    <x v="5"/>
    <m/>
    <m/>
    <n v="0"/>
    <n v="11.583299999999999"/>
    <n v="11.583299999999999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1650448"/>
    <x v="1222"/>
    <x v="0"/>
    <s v="71650448"/>
    <d v="2024-05-01T00:00:00"/>
    <d v="2025-05-01T00:00:00"/>
    <d v="2026-05-01T00:00:00"/>
    <s v="ESTACIONAMIENTOS LIMA"/>
    <x v="14"/>
    <d v="2025-12-31T00:00:00"/>
    <s v="EMPLEADOS"/>
    <s v="PCES.20/03/0047/0002"/>
    <x v="0"/>
    <x v="3"/>
    <x v="4"/>
    <x v="5"/>
    <m/>
    <m/>
    <n v="0"/>
    <n v="16"/>
    <n v="16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1677909"/>
    <x v="1223"/>
    <x v="0"/>
    <s v="71677909"/>
    <d v="2025-08-11T00:00:00"/>
    <d v="2025-08-11T00:00:00"/>
    <d v="2026-08-11T00:00:00"/>
    <s v="ESTACIONAMIENTOS LIMA"/>
    <x v="14"/>
    <d v="2025-12-31T00:00:00"/>
    <s v="EMPLEADOS"/>
    <s v="PCES.20/02/0022"/>
    <x v="2"/>
    <x v="3"/>
    <x v="4"/>
    <x v="5"/>
    <m/>
    <m/>
    <n v="0"/>
    <n v="11.666700000000001"/>
    <n v="11.666700000000001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1701826"/>
    <x v="1224"/>
    <x v="0"/>
    <s v="71701826"/>
    <d v="2024-07-17T00:00:00"/>
    <d v="2025-07-17T00:00:00"/>
    <d v="2026-07-17T00:00:00"/>
    <s v="ESTACIONAMIENTOS LIMA"/>
    <x v="0"/>
    <d v="2025-12-31T00:00:00"/>
    <s v="EMPLEADOS"/>
    <s v="PCES.20/03/0021"/>
    <x v="0"/>
    <x v="5"/>
    <x v="17"/>
    <x v="25"/>
    <s v="ANFITRION(A)"/>
    <m/>
    <n v="15"/>
    <n v="13.666699999999999"/>
    <n v="28.666699999999999"/>
    <n v="29"/>
    <s v="DEBE GOZAR 15 DÍAS ANTES DEL 16/07/2026"/>
    <s v="DEBE GOZAR EN EL AÑO UN TOTAL DE 29 DÍAS ANTES DEL 31/12/2026"/>
    <n v="0"/>
    <n v="0"/>
    <n v="0"/>
    <n v="0"/>
    <n v="0"/>
    <n v="15"/>
    <n v="0"/>
    <n v="0"/>
    <n v="0"/>
    <n v="0"/>
    <n v="14"/>
    <n v="0"/>
    <n v="29"/>
    <n v="29"/>
    <n v="1"/>
    <n v="0.01"/>
    <n v="0"/>
    <n v="29"/>
    <m/>
    <n v="0"/>
  </r>
  <r>
    <n v="1071705539"/>
    <x v="1225"/>
    <x v="0"/>
    <s v="71705539"/>
    <d v="2025-05-21T00:00:00"/>
    <d v="2025-05-21T00:00:00"/>
    <d v="2026-05-21T00:00:00"/>
    <s v="ESTACIONAMIENTOS LIMA"/>
    <x v="14"/>
    <d v="2025-12-31T00:00:00"/>
    <s v="EMPLEADOS"/>
    <s v="PCES.20/03/0044"/>
    <x v="0"/>
    <x v="3"/>
    <x v="4"/>
    <x v="5"/>
    <m/>
    <m/>
    <n v="0"/>
    <n v="18.333300000000001"/>
    <n v="18.333300000000001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1710349"/>
    <x v="1226"/>
    <x v="0"/>
    <s v="71710349"/>
    <d v="2025-01-13T00:00:00"/>
    <d v="2025-01-13T00:00:00"/>
    <d v="2026-01-13T00:00:00"/>
    <s v="ESTACIONAMIENTOS AREQUIPA"/>
    <x v="0"/>
    <d v="2025-12-31T00:00:00"/>
    <s v="EMPLEADOS"/>
    <s v="PCES.20/03/0041/0002"/>
    <x v="0"/>
    <x v="0"/>
    <x v="8"/>
    <x v="124"/>
    <s v="ANFITRION(A)"/>
    <m/>
    <n v="0"/>
    <n v="29"/>
    <n v="29"/>
    <n v="29"/>
    <s v="-"/>
    <s v="DEBE GOZAR EN EL AÑO UN TOTAL DE 29 DÍAS ANTES DEL 31/12/2026"/>
    <n v="0"/>
    <n v="0"/>
    <n v="0"/>
    <n v="0"/>
    <n v="0"/>
    <n v="30"/>
    <n v="0"/>
    <n v="0"/>
    <n v="0"/>
    <n v="0"/>
    <n v="0"/>
    <n v="0"/>
    <n v="30"/>
    <n v="30"/>
    <n v="1.0344827586206897"/>
    <n v="1.0344827586206896E-2"/>
    <n v="0"/>
    <n v="29"/>
    <m/>
    <n v="0"/>
  </r>
  <r>
    <n v="1071717103"/>
    <x v="1227"/>
    <x v="0"/>
    <s v="71717103"/>
    <d v="2025-08-08T00:00:00"/>
    <d v="2025-08-08T00:00:00"/>
    <d v="2026-08-08T00:00:00"/>
    <s v="ESTACIONAMIENTOS HUANUCO"/>
    <x v="14"/>
    <d v="2025-12-31T00:00:00"/>
    <s v="EMPLEADOS"/>
    <s v="PCES.20/03/0051/0008"/>
    <x v="0"/>
    <x v="3"/>
    <x v="4"/>
    <x v="5"/>
    <m/>
    <m/>
    <n v="0"/>
    <n v="11.916700000000001"/>
    <n v="11.916700000000001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1722446"/>
    <x v="1228"/>
    <x v="1"/>
    <s v="71722446"/>
    <d v="2023-11-20T00:00:00"/>
    <d v="2025-11-20T00:00:00"/>
    <d v="2026-11-20T00:00:00"/>
    <s v="ESTACIONAMIENTOS LIMA"/>
    <x v="0"/>
    <d v="2025-12-31T00:00:00"/>
    <s v="EMPLEADOS"/>
    <s v="PCES.20/03/0039/0001"/>
    <x v="0"/>
    <x v="5"/>
    <x v="18"/>
    <x v="111"/>
    <s v="SUPERVISOR DE SERVICIOS COLATERALES"/>
    <m/>
    <n v="24"/>
    <n v="3.4166999999999987"/>
    <n v="27.416699999999999"/>
    <n v="28"/>
    <s v="DEBE GOZAR 24 DÍAS ANTES DEL 19/11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71724342"/>
    <x v="1229"/>
    <x v="0"/>
    <s v="71724342"/>
    <d v="2025-06-05T00:00:00"/>
    <d v="2025-06-05T00:00:00"/>
    <d v="2026-06-05T00:00:00"/>
    <s v="ESTACIONAMIENTOS PUCALLPA"/>
    <x v="0"/>
    <d v="2025-12-31T00:00:00"/>
    <s v="EMPLEADOS"/>
    <s v="PCES.20/03/0011/0004"/>
    <x v="0"/>
    <x v="0"/>
    <x v="6"/>
    <x v="152"/>
    <s v="ANFITRION(A)"/>
    <m/>
    <n v="0"/>
    <n v="17.166699999999999"/>
    <n v="17.16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71727229"/>
    <x v="1230"/>
    <x v="2"/>
    <s v="71727229"/>
    <d v="2016-03-01T00:00:00"/>
    <d v="2025-03-01T00:00:00"/>
    <d v="2026-03-01T00:00:00"/>
    <s v="ESTACIONAMIENTOS LIMA"/>
    <x v="0"/>
    <d v="2025-12-31T00:00:00"/>
    <s v="EMPLEADOS"/>
    <s v="PCES.20/03/0024"/>
    <x v="0"/>
    <x v="6"/>
    <x v="10"/>
    <x v="13"/>
    <s v="ASISTENTE ADMINISTRATIVO"/>
    <m/>
    <n v="1"/>
    <n v="25"/>
    <n v="26"/>
    <n v="26"/>
    <s v="DEBE GOZAR 1 DÍAS ANTES DEL 28/02/2026"/>
    <s v="DEBE GOZAR EN EL AÑO UN TOTAL DE 26 DÍAS ANTES DEL 31/12/2026"/>
    <n v="0"/>
    <n v="1"/>
    <n v="0"/>
    <n v="0"/>
    <n v="0"/>
    <n v="0"/>
    <n v="0"/>
    <n v="0"/>
    <n v="0"/>
    <n v="0"/>
    <n v="0"/>
    <n v="0"/>
    <n v="1"/>
    <n v="1"/>
    <n v="3.8461538461538464E-2"/>
    <n v="3.8461538461538462E-4"/>
    <n v="1"/>
    <n v="1"/>
    <m/>
    <n v="25"/>
  </r>
  <r>
    <n v="1071732227"/>
    <x v="1231"/>
    <x v="0"/>
    <s v="71732227"/>
    <d v="2024-12-11T00:00:00"/>
    <d v="2025-12-11T00:00:00"/>
    <d v="2026-12-11T00:00:00"/>
    <s v="ESTACIONAMIENTOS LIMA"/>
    <x v="9"/>
    <d v="2025-12-31T00:00:00"/>
    <s v="EMPLEADOS"/>
    <s v="PCES.20/03/0021"/>
    <x v="0"/>
    <x v="3"/>
    <x v="4"/>
    <x v="5"/>
    <m/>
    <m/>
    <n v="28"/>
    <n v="1.6666999999999987"/>
    <n v="29.666699999999999"/>
    <n v="30"/>
    <s v="DEBE GOZAR 28 DÍAS ANTES DEL 10/12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1735870"/>
    <x v="1232"/>
    <x v="0"/>
    <s v="71735870"/>
    <d v="2024-01-08T00:00:00"/>
    <d v="2025-01-08T00:00:00"/>
    <d v="2026-01-08T00:00:00"/>
    <s v="ESTACIONAMIENTOS JUNIN"/>
    <x v="0"/>
    <d v="2025-12-31T00:00:00"/>
    <s v="EMPLEADOS"/>
    <s v="PCES.20/03/0011/0007"/>
    <x v="0"/>
    <x v="0"/>
    <x v="6"/>
    <x v="187"/>
    <s v="ANFITRION(A)"/>
    <m/>
    <n v="0"/>
    <n v="29.416699999999999"/>
    <n v="29.416699999999999"/>
    <n v="30"/>
    <s v="-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1736881"/>
    <x v="1233"/>
    <x v="0"/>
    <s v="71736881"/>
    <d v="2023-04-01T00:00:00"/>
    <d v="2025-04-01T00:00:00"/>
    <d v="2026-04-01T00:00:00"/>
    <s v="ESTACIONAMIENTOS LIMA"/>
    <x v="0"/>
    <d v="2025-12-31T00:00:00"/>
    <s v="EMPLEADOS"/>
    <s v="PCES.20/03/0018"/>
    <x v="0"/>
    <x v="2"/>
    <x v="20"/>
    <x v="61"/>
    <s v="ANFITRION(A)"/>
    <m/>
    <n v="0"/>
    <n v="22.5"/>
    <n v="22.5"/>
    <n v="23"/>
    <s v="-"/>
    <s v="DEBE GOZAR EN EL AÑO UN TOTAL DE 23 DÍAS ANTES DEL 31/12/2026"/>
    <n v="0"/>
    <n v="0"/>
    <n v="3"/>
    <n v="27"/>
    <n v="0"/>
    <n v="0"/>
    <n v="0"/>
    <n v="0"/>
    <n v="0"/>
    <n v="0"/>
    <n v="0"/>
    <n v="0"/>
    <n v="30"/>
    <n v="30"/>
    <n v="1.3043478260869565"/>
    <n v="1.3043478260869566E-2"/>
    <n v="30"/>
    <n v="23"/>
    <m/>
    <n v="0"/>
  </r>
  <r>
    <n v="1071741830"/>
    <x v="1234"/>
    <x v="1"/>
    <s v="71741830"/>
    <d v="2023-08-25T00:00:00"/>
    <d v="2025-08-25T00:00:00"/>
    <d v="2026-08-25T00:00:00"/>
    <s v="ESTACIONAMIENTOS LORETO"/>
    <x v="0"/>
    <d v="2025-12-31T00:00:00"/>
    <s v="EMPLEADOS"/>
    <s v="PCES.20/03/0053/0001"/>
    <x v="0"/>
    <x v="2"/>
    <x v="64"/>
    <x v="222"/>
    <s v="SUPERVISOR OPERATIVO"/>
    <m/>
    <n v="19"/>
    <n v="10.5"/>
    <n v="29.5"/>
    <n v="30"/>
    <s v="DEBE GOZAR 19 DÍAS ANTES DEL 24/08/2026"/>
    <s v="DEBE GOZAR EN EL AÑO UN TOTAL DE 30 DÍAS ANTES DEL 31/12/2026"/>
    <n v="0"/>
    <n v="10"/>
    <n v="0"/>
    <n v="0"/>
    <n v="10"/>
    <n v="0"/>
    <n v="0"/>
    <n v="9"/>
    <n v="1"/>
    <n v="0"/>
    <n v="0"/>
    <n v="0"/>
    <n v="30"/>
    <n v="30"/>
    <n v="1"/>
    <n v="0.01"/>
    <n v="10"/>
    <n v="30"/>
    <m/>
    <n v="0"/>
  </r>
  <r>
    <n v="1071747374"/>
    <x v="1235"/>
    <x v="0"/>
    <s v="71747374"/>
    <d v="2025-10-06T00:00:00"/>
    <d v="2025-10-06T00:00:00"/>
    <d v="2026-10-06T00:00:00"/>
    <s v="ESTACIONAMIENTOS LIMA"/>
    <x v="0"/>
    <d v="2025-12-31T00:00:00"/>
    <s v="EMPLEADOS"/>
    <s v="PCES.20/03/0014"/>
    <x v="0"/>
    <x v="0"/>
    <x v="6"/>
    <x v="55"/>
    <s v="ANFITRION(A)"/>
    <m/>
    <n v="0"/>
    <n v="7.0833000000000004"/>
    <n v="7.08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71752960"/>
    <x v="1236"/>
    <x v="0"/>
    <s v="71752960"/>
    <d v="2025-10-03T00:00:00"/>
    <d v="2025-10-03T00:00:00"/>
    <d v="2026-10-03T00:00:00"/>
    <s v="ESTACIONAMIENTOS LIMA"/>
    <x v="36"/>
    <d v="2025-12-31T00:00:00"/>
    <s v="PART TIME"/>
    <s v="PCES.20/03/0036"/>
    <x v="0"/>
    <x v="3"/>
    <x v="4"/>
    <x v="5"/>
    <m/>
    <m/>
    <n v="0"/>
    <n v="1.4666999999999999"/>
    <n v="1.4666999999999999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1784333"/>
    <x v="1237"/>
    <x v="0"/>
    <s v="71784333"/>
    <d v="2025-12-05T00:00:00"/>
    <d v="2025-12-05T00:00:00"/>
    <d v="2026-12-05T00:00:00"/>
    <s v="ESTACIONAMIENTOS ANCASH"/>
    <x v="6"/>
    <d v="2025-12-31T00:00:00"/>
    <s v="EMPLEADOS"/>
    <s v="PCES.20/03/0061/0006"/>
    <x v="0"/>
    <x v="3"/>
    <x v="4"/>
    <x v="5"/>
    <m/>
    <m/>
    <n v="0"/>
    <n v="2.1667000000000001"/>
    <n v="2.16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1788100"/>
    <x v="1238"/>
    <x v="0"/>
    <s v="71788100"/>
    <d v="2025-04-21T00:00:00"/>
    <d v="2025-04-21T00:00:00"/>
    <d v="2026-04-21T00:00:00"/>
    <s v="ESTACIONAMIENTOS LIMA"/>
    <x v="0"/>
    <d v="2025-12-31T00:00:00"/>
    <s v="EMPLEADOS"/>
    <s v="PCES.20/03/0012/0006"/>
    <x v="0"/>
    <x v="0"/>
    <x v="6"/>
    <x v="7"/>
    <s v="ANFITRION(A)"/>
    <m/>
    <n v="0"/>
    <n v="20.833300000000001"/>
    <n v="20.833300000000001"/>
    <n v="21"/>
    <s v="-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</r>
  <r>
    <n v="1071799449"/>
    <x v="1239"/>
    <x v="0"/>
    <s v="71799449"/>
    <d v="2025-08-01T00:00:00"/>
    <d v="2025-08-01T00:00:00"/>
    <d v="2026-08-01T00:00:00"/>
    <s v="ESTACIONAMIENTOS LIMA"/>
    <x v="0"/>
    <d v="2025-12-31T00:00:00"/>
    <s v="EMPLEADOS"/>
    <s v="PCES.20/03/0012/0010"/>
    <x v="0"/>
    <x v="0"/>
    <x v="3"/>
    <x v="95"/>
    <s v="ANFITRION(A)"/>
    <m/>
    <n v="0"/>
    <n v="12.5"/>
    <n v="12.5"/>
    <n v="13"/>
    <s v="-"/>
    <s v="DEBE GOZAR EN EL AÑO UN TOTAL DE 13 DÍAS ANTES DEL 31/12/2026"/>
    <n v="0"/>
    <n v="0"/>
    <n v="8"/>
    <n v="5"/>
    <n v="0"/>
    <n v="0"/>
    <n v="0"/>
    <n v="0"/>
    <n v="0"/>
    <n v="0"/>
    <n v="0"/>
    <n v="0"/>
    <n v="13"/>
    <n v="13"/>
    <n v="1"/>
    <n v="0.01"/>
    <n v="13"/>
    <n v="13"/>
    <m/>
    <n v="0"/>
  </r>
  <r>
    <n v="1071813606"/>
    <x v="1240"/>
    <x v="0"/>
    <s v="71813606"/>
    <d v="2025-02-21T00:00:00"/>
    <d v="2025-02-21T00:00:00"/>
    <d v="2026-02-21T00:00:00"/>
    <s v="ESTACIONAMIENTOS CHICLAYO"/>
    <x v="0"/>
    <d v="2025-12-31T00:00:00"/>
    <s v="EMPLEADOS"/>
    <s v="PCES.20/03/0051/0003"/>
    <x v="0"/>
    <x v="1"/>
    <x v="40"/>
    <x v="112"/>
    <s v="ANFITRION(A)"/>
    <m/>
    <n v="0"/>
    <n v="25.833300000000001"/>
    <n v="25.833300000000001"/>
    <n v="26"/>
    <s v="-"/>
    <s v="DEBE GOZAR EN EL AÑO UN TOTAL DE 26 DÍAS ANTES DEL 31/12/2026"/>
    <n v="0"/>
    <n v="0"/>
    <n v="0"/>
    <n v="9"/>
    <n v="6"/>
    <n v="0"/>
    <n v="0"/>
    <n v="0"/>
    <n v="0"/>
    <n v="0"/>
    <n v="0"/>
    <n v="0"/>
    <n v="15"/>
    <n v="15"/>
    <n v="0.57692307692307687"/>
    <n v="5.7692307692307687E-3"/>
    <n v="9"/>
    <n v="15"/>
    <m/>
    <n v="11"/>
  </r>
  <r>
    <n v="1071825884"/>
    <x v="1241"/>
    <x v="0"/>
    <s v="71825884"/>
    <d v="2022-06-01T00:00:00"/>
    <d v="2025-06-01T00:00:00"/>
    <d v="2026-06-01T00:00:00"/>
    <s v="ESTACIONAMIENTOS CAJAMARCA"/>
    <x v="0"/>
    <d v="2025-12-31T00:00:00"/>
    <s v="EMPLEADOS"/>
    <s v="PCES.20/03/0027/0001"/>
    <x v="0"/>
    <x v="5"/>
    <x v="55"/>
    <x v="192"/>
    <s v="ANFITRION(A)"/>
    <m/>
    <n v="12"/>
    <n v="17.5"/>
    <n v="29.5"/>
    <n v="30"/>
    <s v="DEBE GOZAR 12 DÍAS ANTES DEL 31/05/2026"/>
    <s v="DEBE GOZAR EN EL AÑO UN TOTAL DE 30 DÍAS ANTES DEL 31/12/2026"/>
    <n v="0"/>
    <n v="0"/>
    <n v="0"/>
    <n v="0"/>
    <n v="12"/>
    <n v="0"/>
    <n v="0"/>
    <n v="0"/>
    <n v="0"/>
    <n v="0"/>
    <n v="0"/>
    <n v="0"/>
    <n v="12"/>
    <n v="12"/>
    <n v="0.4"/>
    <n v="4.0000000000000001E-3"/>
    <n v="0"/>
    <n v="12"/>
    <m/>
    <n v="18"/>
  </r>
  <r>
    <n v="1071835404"/>
    <x v="1242"/>
    <x v="0"/>
    <s v="71835404"/>
    <d v="2022-08-04T00:00:00"/>
    <d v="2025-08-04T00:00:00"/>
    <d v="2026-08-04T00:00:00"/>
    <s v="ESTACIONAMIENTOS LIMA"/>
    <x v="0"/>
    <d v="2025-12-31T00:00:00"/>
    <s v="EMPLEADOS"/>
    <s v="PCES.20/03/0021"/>
    <x v="0"/>
    <x v="5"/>
    <x v="17"/>
    <x v="25"/>
    <s v="ANFITRION(A)"/>
    <m/>
    <n v="15"/>
    <n v="12.25"/>
    <n v="27.25"/>
    <n v="28"/>
    <s v="DEBE GOZAR 15 DÍAS ANTES DEL 03/08/2026"/>
    <s v="DEBE GOZAR EN EL AÑO UN TOTAL DE 28 DÍAS ANTES DEL 31/12/2026"/>
    <n v="0"/>
    <n v="15"/>
    <n v="0"/>
    <n v="0"/>
    <n v="0"/>
    <n v="0"/>
    <n v="0"/>
    <n v="0"/>
    <n v="13"/>
    <n v="0"/>
    <n v="0"/>
    <n v="0"/>
    <n v="28"/>
    <n v="28"/>
    <n v="1"/>
    <n v="0.01"/>
    <n v="15"/>
    <n v="28"/>
    <m/>
    <n v="0"/>
  </r>
  <r>
    <n v="1071839033"/>
    <x v="1243"/>
    <x v="0"/>
    <s v="71839033"/>
    <d v="2023-07-01T00:00:00"/>
    <d v="2025-07-01T00:00:00"/>
    <d v="2026-07-01T00:00:00"/>
    <s v="ESTACIONAMIENTOS LIMA"/>
    <x v="0"/>
    <d v="2025-12-31T00:00:00"/>
    <s v="EMPLEADOS"/>
    <s v="PCES.20/03/0011/0005"/>
    <x v="0"/>
    <x v="0"/>
    <x v="3"/>
    <x v="4"/>
    <s v="ANFITRION(A)"/>
    <m/>
    <n v="0"/>
    <n v="9"/>
    <n v="9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</r>
  <r>
    <n v="1071854728"/>
    <x v="1244"/>
    <x v="0"/>
    <s v="71854728"/>
    <d v="2025-06-01T00:00:00"/>
    <d v="2025-06-01T00:00:00"/>
    <d v="2026-06-01T00:00:00"/>
    <s v="ESTACIONAMIENTOS LIMA"/>
    <x v="9"/>
    <d v="2025-12-31T00:00:00"/>
    <s v="EMPLEADOS"/>
    <s v="PCES.20/03/0052/0020"/>
    <x v="0"/>
    <x v="3"/>
    <x v="4"/>
    <x v="5"/>
    <m/>
    <m/>
    <n v="0"/>
    <n v="17.5"/>
    <n v="17.5"/>
    <n v="18"/>
    <s v="-"/>
    <s v="DEBE GOZAR EN EL AÑO UN TOTAL DE 18 DÍAS ANTES DEL 31/12/2026"/>
    <n v="0"/>
    <n v="18"/>
    <n v="0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71879981"/>
    <x v="1245"/>
    <x v="0"/>
    <s v="71879981"/>
    <d v="2025-04-15T00:00:00"/>
    <d v="2025-04-15T00:00:00"/>
    <d v="2026-04-15T00:00:00"/>
    <s v="ESTACIONAMIENTOS PUCALLPA"/>
    <x v="0"/>
    <d v="2025-12-31T00:00:00"/>
    <s v="EMPLEADOS"/>
    <s v="PCES.20/03/0051/0014"/>
    <x v="0"/>
    <x v="1"/>
    <x v="32"/>
    <x v="208"/>
    <s v="ANFITRION(A)"/>
    <m/>
    <n v="0"/>
    <n v="21.333300000000001"/>
    <n v="21.333300000000001"/>
    <n v="22"/>
    <s v="-"/>
    <s v="DEBE GOZAR EN EL AÑO UN TOTAL DE 22 DÍAS ANTES DEL 31/12/2026"/>
    <n v="0"/>
    <n v="0"/>
    <n v="0"/>
    <n v="4"/>
    <n v="11"/>
    <n v="7"/>
    <n v="0"/>
    <n v="0"/>
    <n v="0"/>
    <n v="0"/>
    <n v="0"/>
    <n v="0"/>
    <n v="22"/>
    <n v="22"/>
    <n v="1"/>
    <n v="0.01"/>
    <n v="4"/>
    <n v="22"/>
    <m/>
    <n v="0"/>
  </r>
  <r>
    <n v="1071882488"/>
    <x v="1246"/>
    <x v="0"/>
    <s v="71882488"/>
    <d v="2025-11-17T00:00:00"/>
    <d v="2025-11-17T00:00:00"/>
    <d v="2026-11-17T00:00:00"/>
    <s v="ESTACIONAMIENTOS LIMA"/>
    <x v="33"/>
    <d v="2025-12-31T00:00:00"/>
    <s v="EMPLEADOS"/>
    <s v="PCES.20/03/0049"/>
    <x v="0"/>
    <x v="3"/>
    <x v="4"/>
    <x v="5"/>
    <m/>
    <m/>
    <n v="0"/>
    <n v="3.6667000000000001"/>
    <n v="3.6667000000000001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1885986"/>
    <x v="1247"/>
    <x v="0"/>
    <s v="71885986"/>
    <d v="2023-12-01T00:00:00"/>
    <d v="2025-12-01T00:00:00"/>
    <d v="2026-12-01T00:00:00"/>
    <s v="ESTACIONAMIENTOS LIMA"/>
    <x v="25"/>
    <d v="2025-12-31T00:00:00"/>
    <s v="EMPLEADOS"/>
    <s v="PCES.20/03/0049"/>
    <x v="0"/>
    <x v="3"/>
    <x v="4"/>
    <x v="5"/>
    <m/>
    <m/>
    <n v="27"/>
    <n v="2.5"/>
    <n v="29.5"/>
    <n v="30"/>
    <s v="DEBE GOZAR 27 DÍAS ANTES DEL 30/11/2026"/>
    <s v="DEBE GOZAR EN EL AÑO UN TOTAL DE 30 DÍAS ANTES DEL 31/12/2026"/>
    <n v="7"/>
    <n v="23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1896750"/>
    <x v="1248"/>
    <x v="1"/>
    <s v="71896750"/>
    <d v="2024-07-01T00:00:00"/>
    <d v="2025-07-01T00:00:00"/>
    <d v="2026-07-01T00:00:00"/>
    <s v="ESTACIONAMIENTOS LIMA"/>
    <x v="0"/>
    <d v="2025-12-31T00:00:00"/>
    <s v="EMPLEADOS"/>
    <s v="PCES.20/03/0011/0005"/>
    <x v="0"/>
    <x v="5"/>
    <x v="25"/>
    <x v="40"/>
    <s v="SUPERVISOR OPERATIVO"/>
    <m/>
    <n v="12"/>
    <n v="15"/>
    <n v="27"/>
    <n v="27"/>
    <s v="DEBE GOZAR 12 DÍAS ANTES DEL 30/06/2026"/>
    <s v="DEBE GOZAR EN EL AÑO UN TOTAL DE 27 DÍAS ANTES DEL 31/12/2026"/>
    <n v="15"/>
    <n v="0"/>
    <n v="15"/>
    <n v="0"/>
    <n v="0"/>
    <n v="14"/>
    <n v="1"/>
    <n v="0"/>
    <n v="0"/>
    <n v="0"/>
    <n v="0"/>
    <n v="0"/>
    <n v="45"/>
    <n v="45"/>
    <n v="1.6666666666666667"/>
    <n v="1.6666666666666666E-2"/>
    <n v="30"/>
    <n v="27"/>
    <m/>
    <n v="0"/>
  </r>
  <r>
    <n v="1071908901"/>
    <x v="1249"/>
    <x v="0"/>
    <s v="71908901"/>
    <d v="2025-11-26T00:00:00"/>
    <d v="2025-11-26T00:00:00"/>
    <d v="2026-11-26T00:00:00"/>
    <s v="ESTACIONAMIENTOS ICA"/>
    <x v="0"/>
    <d v="2025-12-31T00:00:00"/>
    <s v="EMPLEADOS"/>
    <s v="PCES.20/03/0056/0004"/>
    <x v="0"/>
    <x v="1"/>
    <x v="43"/>
    <x v="135"/>
    <s v="ANFITRION(A)"/>
    <m/>
    <n v="0"/>
    <n v="2.9167000000000001"/>
    <n v="2.91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3"/>
    <n v="0"/>
    <n v="3"/>
    <n v="3"/>
    <n v="1"/>
    <n v="0.01"/>
    <n v="0"/>
    <n v="3"/>
    <m/>
    <n v="0"/>
  </r>
  <r>
    <n v="1071951343"/>
    <x v="1250"/>
    <x v="0"/>
    <s v="71951343"/>
    <d v="2025-07-14T00:00:00"/>
    <d v="2025-07-14T00:00:00"/>
    <d v="2026-07-14T00:00:00"/>
    <s v="ESTACIONAMIENTOS LIMA"/>
    <x v="1"/>
    <d v="2025-12-31T00:00:00"/>
    <s v="EMPLEADOS"/>
    <s v="PCES.20/03/0024"/>
    <x v="0"/>
    <x v="3"/>
    <x v="4"/>
    <x v="5"/>
    <m/>
    <m/>
    <n v="0"/>
    <n v="13.916700000000001"/>
    <n v="13.916700000000001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1960843"/>
    <x v="1251"/>
    <x v="0"/>
    <s v="71960843"/>
    <d v="2025-07-03T00:00:00"/>
    <d v="2025-07-03T00:00:00"/>
    <d v="2026-07-03T00:00:00"/>
    <s v="ESTACIONAMIENTOS LORETO"/>
    <x v="0"/>
    <d v="2025-12-31T00:00:00"/>
    <s v="EMPLEADOS"/>
    <s v="PCES.20/03/0042/0002"/>
    <x v="0"/>
    <x v="2"/>
    <x v="20"/>
    <x v="184"/>
    <s v="ANFITRION(A)"/>
    <m/>
    <n v="0"/>
    <n v="14.833299999999999"/>
    <n v="14.833299999999999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72000936"/>
    <x v="1252"/>
    <x v="1"/>
    <s v="72000936"/>
    <d v="2021-10-22T00:00:00"/>
    <d v="2025-10-22T00:00:00"/>
    <d v="2026-10-22T00:00:00"/>
    <s v="ESTACIONAMIENTOS LIMA"/>
    <x v="0"/>
    <d v="2025-12-31T00:00:00"/>
    <s v="EMPLEADOS"/>
    <s v="PCES.20/01/0006"/>
    <x v="2"/>
    <x v="7"/>
    <x v="24"/>
    <x v="60"/>
    <s v="SUPERVISOR OPERATIVO"/>
    <m/>
    <n v="23"/>
    <n v="5.75"/>
    <n v="28.75"/>
    <n v="29"/>
    <s v="DEBE GOZAR 23 DÍAS ANTES DEL 21/10/2026"/>
    <s v="DEBE GOZAR EN EL AÑO UN TOTAL DE 29 DÍAS ANTES DEL 31/12/2026"/>
    <n v="0"/>
    <n v="15"/>
    <n v="0"/>
    <n v="0"/>
    <n v="0"/>
    <n v="0"/>
    <n v="0"/>
    <n v="1"/>
    <n v="14"/>
    <n v="0"/>
    <n v="0"/>
    <n v="0"/>
    <n v="30"/>
    <n v="30"/>
    <n v="1.0344827586206897"/>
    <n v="1.0344827586206896E-2"/>
    <n v="15"/>
    <n v="29"/>
    <m/>
    <n v="0"/>
  </r>
  <r>
    <n v="1072010578"/>
    <x v="1253"/>
    <x v="0"/>
    <s v="72010578"/>
    <d v="2024-05-03T00:00:00"/>
    <d v="2025-05-03T00:00:00"/>
    <d v="2026-05-03T00:00:00"/>
    <s v="ESTACIONAMIENTOS JUNIN"/>
    <x v="0"/>
    <d v="2025-12-31T00:00:00"/>
    <s v="EMPLEADOS"/>
    <s v="PCES.20/03/0011/0007"/>
    <x v="0"/>
    <x v="0"/>
    <x v="6"/>
    <x v="187"/>
    <s v="ANFITRION(A) V"/>
    <m/>
    <n v="10"/>
    <n v="19.833300000000001"/>
    <n v="29.833300000000001"/>
    <n v="30"/>
    <s v="DEBE GOZAR 10 DÍAS ANTES DEL 02/05/2026"/>
    <s v="DEBE GOZAR EN EL AÑO UN TOTAL DE 30 DÍAS ANTES DEL 31/12/2026"/>
    <n v="0"/>
    <n v="0"/>
    <n v="15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2030310"/>
    <x v="1254"/>
    <x v="2"/>
    <s v="72030310"/>
    <d v="2024-05-15T00:00:00"/>
    <d v="2025-05-15T00:00:00"/>
    <d v="2026-05-15T00:00:00"/>
    <s v="ESTACIONAMIENTOS SEDE CENTRAL"/>
    <x v="0"/>
    <d v="2025-12-31T00:00:00"/>
    <s v="EMPLEADOS"/>
    <n v="2001020705"/>
    <x v="3"/>
    <x v="21"/>
    <x v="61"/>
    <x v="248"/>
    <s v="ASISTENTE DE RECLUTAMIENTO Y SELECCION"/>
    <m/>
    <n v="10"/>
    <n v="18.833300000000001"/>
    <n v="28.833300000000001"/>
    <n v="29"/>
    <s v="DEBE GOZAR 10 DÍAS ANTES DEL 14/05/2026"/>
    <s v="DEBE GOZAR EN EL AÑO UN TOTAL DE 29 DÍAS ANTES DEL 31/12/2026"/>
    <n v="0"/>
    <n v="10"/>
    <n v="0"/>
    <n v="0"/>
    <n v="10"/>
    <n v="0"/>
    <n v="0"/>
    <n v="9"/>
    <n v="0"/>
    <n v="0"/>
    <n v="0"/>
    <n v="0"/>
    <n v="29"/>
    <n v="29"/>
    <n v="1"/>
    <n v="0.01"/>
    <n v="10"/>
    <n v="29"/>
    <m/>
    <n v="0"/>
  </r>
  <r>
    <n v="1072031804"/>
    <x v="1255"/>
    <x v="0"/>
    <s v="72031804"/>
    <d v="2023-11-16T00:00:00"/>
    <d v="2025-11-16T00:00:00"/>
    <d v="2026-11-16T00:00:00"/>
    <s v="ESTACIONAMIENTOS LIMA"/>
    <x v="0"/>
    <d v="2025-12-31T00:00:00"/>
    <s v="EMPLEADOS"/>
    <s v="PCES.20/03/0053/0005"/>
    <x v="0"/>
    <x v="2"/>
    <x v="47"/>
    <x v="132"/>
    <s v="ANFITRION(A)"/>
    <m/>
    <n v="26"/>
    <n v="3.75"/>
    <n v="29.75"/>
    <n v="30"/>
    <s v="DEBE GOZAR 26 DÍAS ANTES DEL 15/11/2026"/>
    <s v="DEBE GOZAR EN EL AÑO UN TOTAL DE 30 DÍAS ANTES DEL 31/12/2026"/>
    <n v="0"/>
    <n v="10"/>
    <n v="16"/>
    <n v="0"/>
    <n v="0"/>
    <n v="0"/>
    <n v="0"/>
    <n v="0"/>
    <n v="0"/>
    <n v="0"/>
    <n v="0"/>
    <n v="0"/>
    <n v="26"/>
    <n v="26"/>
    <n v="0.8666666666666667"/>
    <n v="8.6666666666666663E-3"/>
    <n v="26"/>
    <n v="26"/>
    <m/>
    <n v="4"/>
  </r>
  <r>
    <n v="1072035857"/>
    <x v="1256"/>
    <x v="0"/>
    <s v="72035857"/>
    <d v="2025-07-04T00:00:00"/>
    <d v="2025-07-04T00:00:00"/>
    <d v="2026-07-04T00:00:00"/>
    <s v="ESTACIONAMIENTOS LIMA"/>
    <x v="25"/>
    <d v="2025-12-31T00:00:00"/>
    <s v="EMPLEADOS"/>
    <s v="PCES.20/03/0052/0040"/>
    <x v="0"/>
    <x v="3"/>
    <x v="4"/>
    <x v="5"/>
    <m/>
    <m/>
    <n v="0"/>
    <n v="14.75"/>
    <n v="14.75"/>
    <n v="15"/>
    <s v="-"/>
    <s v="DEBE GOZAR EN EL AÑO UN TOTAL DE 15 DÍAS ANTES DEL 31/12/2026"/>
    <n v="0"/>
    <n v="15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2038899"/>
    <x v="1257"/>
    <x v="0"/>
    <s v="72038899"/>
    <d v="2022-08-21T00:00:00"/>
    <d v="2025-08-21T00:00:00"/>
    <d v="2026-08-21T00:00:00"/>
    <s v="ESTACIONAMIENTOS PIURA"/>
    <x v="0"/>
    <d v="2025-12-31T00:00:00"/>
    <s v="EMPLEADOS"/>
    <s v="PCES.20/03/0016/0001"/>
    <x v="0"/>
    <x v="2"/>
    <x v="2"/>
    <x v="174"/>
    <s v="ANFITRION(A)"/>
    <m/>
    <n v="17"/>
    <n v="10.833299999999994"/>
    <n v="27.833299999999994"/>
    <n v="28"/>
    <s v="DEBE GOZAR 17 DÍAS ANTES DEL 20/08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72050353"/>
    <x v="1258"/>
    <x v="0"/>
    <s v="72050353"/>
    <d v="2025-07-03T00:00:00"/>
    <d v="2025-07-03T00:00:00"/>
    <d v="2026-07-03T00:00:00"/>
    <s v="ESTACIONAMIENTOS LIMA"/>
    <x v="0"/>
    <d v="2025-12-31T00:00:00"/>
    <s v="EMPLEADOS"/>
    <s v="PCES.20/03/0004/0001"/>
    <x v="0"/>
    <x v="5"/>
    <x v="25"/>
    <x v="46"/>
    <s v="VALET"/>
    <m/>
    <n v="0"/>
    <n v="14.833299999999999"/>
    <n v="14.833299999999999"/>
    <n v="15"/>
    <s v="-"/>
    <s v="DEBE GOZAR EN EL AÑO UN TOTAL DE 15 DÍAS ANTES DEL 31/12/2026"/>
    <n v="0"/>
    <n v="0"/>
    <n v="0"/>
    <n v="0"/>
    <n v="10"/>
    <n v="30"/>
    <n v="7"/>
    <n v="0"/>
    <n v="0"/>
    <n v="0"/>
    <n v="0"/>
    <n v="0"/>
    <n v="47"/>
    <n v="47"/>
    <n v="3.1333333333333333"/>
    <n v="3.1333333333333331E-2"/>
    <n v="0"/>
    <n v="15"/>
    <m/>
    <n v="0"/>
  </r>
  <r>
    <n v="1072081521"/>
    <x v="1259"/>
    <x v="0"/>
    <s v="72081521"/>
    <d v="2024-11-08T00:00:00"/>
    <d v="2025-11-08T00:00:00"/>
    <d v="2026-11-08T00:00:00"/>
    <s v="ESTACIONAMIENTOS AREQUIPA"/>
    <x v="6"/>
    <d v="2025-12-31T00:00:00"/>
    <s v="EMPLEADOS"/>
    <s v="PCES.20/03/0053/0003"/>
    <x v="0"/>
    <x v="3"/>
    <x v="4"/>
    <x v="5"/>
    <m/>
    <m/>
    <n v="19"/>
    <n v="4.4166999999999987"/>
    <n v="23.416699999999999"/>
    <n v="24"/>
    <s v="DEBE GOZAR 19 DÍAS ANTES DEL 07/11/2026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2093495"/>
    <x v="1260"/>
    <x v="1"/>
    <s v="72093495"/>
    <d v="2025-11-28T00:00:00"/>
    <d v="2025-11-28T00:00:00"/>
    <d v="2026-11-28T00:00:00"/>
    <s v="ESTACIONAMIENTOS AREQUIPA"/>
    <x v="73"/>
    <d v="2025-12-31T00:00:00"/>
    <s v="EMPLEADOS"/>
    <s v="PCES.20/03/0053/0003"/>
    <x v="0"/>
    <x v="3"/>
    <x v="4"/>
    <x v="5"/>
    <m/>
    <m/>
    <n v="0"/>
    <n v="2.75"/>
    <n v="2.75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2094116"/>
    <x v="1261"/>
    <x v="0"/>
    <s v="72094116"/>
    <d v="2025-03-18T00:00:00"/>
    <d v="2025-03-18T00:00:00"/>
    <d v="2026-03-18T00:00:00"/>
    <s v="ESTACIONAMIENTOS LIMA"/>
    <x v="0"/>
    <d v="2025-12-31T00:00:00"/>
    <s v="EMPLEADOS"/>
    <s v="PCES.20/03/0035/0004"/>
    <x v="0"/>
    <x v="2"/>
    <x v="12"/>
    <x v="17"/>
    <s v="ANFITRION(A)"/>
    <m/>
    <n v="0"/>
    <n v="23.583300000000001"/>
    <n v="23.583300000000001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</r>
  <r>
    <n v="1072103607"/>
    <x v="1262"/>
    <x v="0"/>
    <s v="72103607"/>
    <d v="2025-10-10T00:00:00"/>
    <d v="2025-10-10T00:00:00"/>
    <d v="2026-10-10T00:00:00"/>
    <s v="ESTACIONAMIENTOS LIMA"/>
    <x v="33"/>
    <d v="2025-12-31T00:00:00"/>
    <s v="EMPLEADOS"/>
    <s v="PCES.20/03/0052/0037"/>
    <x v="0"/>
    <x v="3"/>
    <x v="4"/>
    <x v="5"/>
    <m/>
    <m/>
    <n v="0"/>
    <n v="6.75"/>
    <n v="6.7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2113129"/>
    <x v="1263"/>
    <x v="0"/>
    <s v="72113129"/>
    <d v="2025-06-24T00:00:00"/>
    <d v="2025-06-24T00:00:00"/>
    <d v="2026-06-24T00:00:00"/>
    <s v="ESTACIONAMIENTOS CAJAMARCA"/>
    <x v="0"/>
    <d v="2025-12-31T00:00:00"/>
    <s v="EMPLEADOS"/>
    <s v="PCES.20/03/0051/0002"/>
    <x v="0"/>
    <x v="1"/>
    <x v="32"/>
    <x v="153"/>
    <s v="ANFITRION(A)"/>
    <m/>
    <n v="0"/>
    <n v="15.583299999999999"/>
    <n v="15.583299999999999"/>
    <n v="16"/>
    <s v="-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2115822"/>
    <x v="1264"/>
    <x v="0"/>
    <s v="72115822"/>
    <d v="2016-08-01T00:00:00"/>
    <d v="2025-08-01T00:00:00"/>
    <d v="2026-08-01T00:00:00"/>
    <s v="ESTACIONAMIENTOS LIMA"/>
    <x v="0"/>
    <d v="2025-12-31T00:00:00"/>
    <s v="EMPLEADOS"/>
    <s v="PCES.20/03/0024"/>
    <x v="0"/>
    <x v="6"/>
    <x v="10"/>
    <x v="13"/>
    <s v="OPERADOR CCTV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2120581"/>
    <x v="1265"/>
    <x v="0"/>
    <s v="72120581"/>
    <d v="2023-07-01T00:00:00"/>
    <d v="2025-07-01T00:00:00"/>
    <d v="2026-07-01T00:00:00"/>
    <s v="ESTACIONAMIENTOS LIMA"/>
    <x v="87"/>
    <d v="2025-12-31T00:00:00"/>
    <s v="EMPLEADOS"/>
    <s v="PCES.20/03/0051/0016"/>
    <x v="0"/>
    <x v="3"/>
    <x v="4"/>
    <x v="5"/>
    <m/>
    <m/>
    <n v="14"/>
    <n v="15"/>
    <n v="29"/>
    <n v="29"/>
    <s v="DEBE GOZAR 14 DÍAS ANTES DEL 30/06/2026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2128106"/>
    <x v="1266"/>
    <x v="0"/>
    <s v="72128106"/>
    <d v="2024-04-03T00:00:00"/>
    <d v="2025-04-03T00:00:00"/>
    <d v="2026-04-03T00:00:00"/>
    <s v="ESTACIONAMIENTOS CAJAMARCA"/>
    <x v="0"/>
    <d v="2025-12-31T00:00:00"/>
    <s v="EMPLEADOS"/>
    <s v="PCES.20/03/0051/0002"/>
    <x v="0"/>
    <x v="1"/>
    <x v="32"/>
    <x v="153"/>
    <s v="ANFITRION(A)"/>
    <m/>
    <n v="0"/>
    <n v="20.333300000000001"/>
    <n v="20.333300000000001"/>
    <n v="21"/>
    <s v="-"/>
    <s v="DEBE GOZAR EN EL AÑO UN TOTAL DE 21 DÍAS ANTES DEL 31/12/2026"/>
    <n v="6"/>
    <n v="23"/>
    <n v="16"/>
    <n v="5"/>
    <n v="0"/>
    <n v="0"/>
    <n v="0"/>
    <n v="0"/>
    <n v="0"/>
    <n v="0"/>
    <n v="0"/>
    <n v="0"/>
    <n v="50"/>
    <n v="50"/>
    <n v="2.3809523809523809"/>
    <n v="2.3809523809523808E-2"/>
    <n v="50"/>
    <n v="21"/>
    <m/>
    <n v="0"/>
  </r>
  <r>
    <n v="1072130492"/>
    <x v="1267"/>
    <x v="2"/>
    <s v="72130492"/>
    <d v="2024-04-01T00:00:00"/>
    <d v="2025-04-01T00:00:00"/>
    <d v="2026-04-01T00:00:00"/>
    <s v="ESTACIONAMIENTOS SEDE CENTRAL"/>
    <x v="0"/>
    <d v="2025-12-31T00:00:00"/>
    <s v="EMPLEADOS"/>
    <n v="2001040000"/>
    <x v="9"/>
    <x v="22"/>
    <x v="62"/>
    <x v="215"/>
    <s v="ABOGADO"/>
    <m/>
    <n v="0"/>
    <n v="22.5"/>
    <n v="22.5"/>
    <n v="23"/>
    <s v="-"/>
    <s v="DEBE GOZAR EN EL AÑO UN TOTAL DE 23 DÍAS ANTES DEL 31/12/2026"/>
    <n v="0"/>
    <n v="0"/>
    <n v="2"/>
    <n v="1"/>
    <n v="0"/>
    <n v="0"/>
    <n v="7"/>
    <n v="0"/>
    <n v="0"/>
    <n v="0"/>
    <n v="5"/>
    <n v="8"/>
    <n v="23"/>
    <n v="23"/>
    <n v="1"/>
    <n v="0.01"/>
    <n v="3"/>
    <n v="23"/>
    <m/>
    <n v="0"/>
  </r>
  <r>
    <n v="1072133993"/>
    <x v="1268"/>
    <x v="0"/>
    <s v="72133993"/>
    <d v="2024-08-28T00:00:00"/>
    <d v="2025-08-28T00:00:00"/>
    <d v="2026-08-28T00:00:00"/>
    <s v="ESTACIONAMIENTOS AREQUIPA"/>
    <x v="25"/>
    <d v="2025-12-31T00:00:00"/>
    <s v="EMPLEADOS"/>
    <s v="PCES.20/02/0050"/>
    <x v="2"/>
    <x v="3"/>
    <x v="4"/>
    <x v="5"/>
    <m/>
    <m/>
    <n v="15"/>
    <n v="10.25"/>
    <n v="25.25"/>
    <n v="26"/>
    <s v="DEBE GOZAR 15 DÍAS ANTES DEL 27/08/2026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72144055"/>
    <x v="1269"/>
    <x v="0"/>
    <s v="72144055"/>
    <d v="2025-07-05T00:00:00"/>
    <d v="2025-07-05T00:00:00"/>
    <d v="2026-07-05T00:00:00"/>
    <s v="ESTACIONAMIENTOS AREQUIPA"/>
    <x v="0"/>
    <d v="2025-12-31T00:00:00"/>
    <s v="EMPLEADOS"/>
    <s v="PCES.20/03/0046/0004"/>
    <x v="0"/>
    <x v="1"/>
    <x v="46"/>
    <x v="251"/>
    <s v="ANFITRION(A)"/>
    <m/>
    <n v="0"/>
    <n v="14.666700000000001"/>
    <n v="14.666700000000001"/>
    <n v="15"/>
    <s v="-"/>
    <s v="DEBE GOZAR EN EL AÑO UN TOTAL DE 15 DÍAS ANTES DEL 31/12/2026"/>
    <n v="0"/>
    <n v="0"/>
    <n v="0"/>
    <n v="0"/>
    <n v="0"/>
    <n v="0"/>
    <n v="15"/>
    <n v="0"/>
    <n v="0"/>
    <n v="0"/>
    <n v="0"/>
    <n v="0"/>
    <n v="15"/>
    <n v="15"/>
    <n v="1"/>
    <n v="0.01"/>
    <n v="0"/>
    <n v="15"/>
    <m/>
    <n v="0"/>
  </r>
  <r>
    <n v="1072145215"/>
    <x v="1270"/>
    <x v="0"/>
    <s v="72145215"/>
    <d v="2025-08-28T00:00:00"/>
    <d v="2025-08-28T00:00:00"/>
    <d v="2026-08-28T00:00:00"/>
    <s v="ESTACIONAMIENTOS LIMA"/>
    <x v="75"/>
    <d v="2025-12-31T00:00:00"/>
    <s v="PART TIME"/>
    <s v="PCES.20/03/0023"/>
    <x v="0"/>
    <x v="3"/>
    <x v="4"/>
    <x v="5"/>
    <m/>
    <m/>
    <n v="0"/>
    <n v="2.0499999999999998"/>
    <n v="2.0499999999999998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2148107"/>
    <x v="1271"/>
    <x v="0"/>
    <s v="72148107"/>
    <d v="2025-06-18T00:00:00"/>
    <d v="2025-06-18T00:00:00"/>
    <d v="2026-06-18T00:00:00"/>
    <s v="ESTACIONAMIENTOS JUNIN"/>
    <x v="0"/>
    <d v="2025-12-31T00:00:00"/>
    <s v="EMPLEADOS"/>
    <s v="PCES.20/03/0051/0007"/>
    <x v="0"/>
    <x v="1"/>
    <x v="36"/>
    <x v="90"/>
    <s v="ANFITRION(A)"/>
    <m/>
    <n v="0"/>
    <n v="16.083300000000001"/>
    <n v="16.083300000000001"/>
    <n v="17"/>
    <s v="-"/>
    <s v="DEBE GOZAR EN EL AÑO UN TOTAL DE 17 DÍAS ANTES DEL 31/12/2026"/>
    <n v="0"/>
    <n v="0"/>
    <n v="0"/>
    <n v="0"/>
    <n v="0"/>
    <n v="0"/>
    <n v="0"/>
    <n v="0"/>
    <n v="16"/>
    <n v="4"/>
    <n v="0"/>
    <n v="0"/>
    <n v="20"/>
    <n v="20"/>
    <n v="1.1764705882352942"/>
    <n v="1.1764705882352941E-2"/>
    <n v="0"/>
    <n v="17"/>
    <m/>
    <n v="0"/>
  </r>
  <r>
    <n v="1072154509"/>
    <x v="1272"/>
    <x v="0"/>
    <s v="72154509"/>
    <d v="2023-07-01T00:00:00"/>
    <d v="2025-07-01T00:00:00"/>
    <d v="2026-07-01T00:00:00"/>
    <s v="ESTACIONAMIENTOS LIMA"/>
    <x v="0"/>
    <d v="2025-12-31T00:00:00"/>
    <s v="EMPLEADOS"/>
    <s v="PCES.20/03/0001/0002"/>
    <x v="0"/>
    <x v="2"/>
    <x v="12"/>
    <x v="73"/>
    <s v="ANFITRION(A)"/>
    <m/>
    <n v="0"/>
    <n v="15"/>
    <n v="15"/>
    <n v="15"/>
    <s v="-"/>
    <s v="DEBE GOZAR EN EL AÑO UN TOTAL DE 15 DÍAS ANTES DEL 31/12/2026"/>
    <n v="0"/>
    <n v="13"/>
    <n v="2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2156295"/>
    <x v="1273"/>
    <x v="0"/>
    <s v="72156295"/>
    <d v="2024-10-01T00:00:00"/>
    <d v="2025-10-01T00:00:00"/>
    <d v="2026-10-01T00:00:00"/>
    <s v="ESTACIONAMIENTOS JUNIN"/>
    <x v="0"/>
    <d v="2025-12-31T00:00:00"/>
    <s v="EMPLEADOS"/>
    <s v="PCES.20/03/0046/0011"/>
    <x v="0"/>
    <x v="1"/>
    <x v="43"/>
    <x v="155"/>
    <s v="ANFITRION(A)"/>
    <m/>
    <n v="22"/>
    <n v="7.5"/>
    <n v="29.5"/>
    <n v="30"/>
    <s v="DEBE GOZAR 22 DÍAS ANTES DEL 30/09/2026"/>
    <s v="DEBE GOZAR EN EL AÑO UN TOTAL DE 30 DÍAS ANTES DEL 31/12/2026"/>
    <n v="0"/>
    <n v="6"/>
    <n v="24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164688"/>
    <x v="1274"/>
    <x v="0"/>
    <s v="72164688"/>
    <d v="2024-11-04T00:00:00"/>
    <d v="2025-11-04T00:00:00"/>
    <d v="2026-11-04T00:00:00"/>
    <s v="ESTACIONAMIENTOS AREQUIPA"/>
    <x v="6"/>
    <d v="2025-12-31T00:00:00"/>
    <s v="EMPLEADOS"/>
    <s v="PCES.20/03/0056/0003"/>
    <x v="0"/>
    <x v="3"/>
    <x v="4"/>
    <x v="5"/>
    <m/>
    <m/>
    <n v="20"/>
    <n v="9.75"/>
    <n v="29.75"/>
    <n v="30"/>
    <s v="DEBE GOZAR 20 DÍAS ANTES DEL 03/11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167553"/>
    <x v="1275"/>
    <x v="0"/>
    <s v="72167553"/>
    <d v="2023-07-18T00:00:00"/>
    <d v="2025-07-18T00:00:00"/>
    <d v="2026-07-18T00:00:00"/>
    <s v="ESTACIONAMIENTOS AREQUIPA"/>
    <x v="0"/>
    <d v="2025-12-31T00:00:00"/>
    <s v="EMPLEADOS"/>
    <s v="PCES.20/03/0051/0001"/>
    <x v="0"/>
    <x v="1"/>
    <x v="53"/>
    <x v="179"/>
    <s v="ANFITRION(A)"/>
    <m/>
    <n v="0"/>
    <n v="11.583299999999994"/>
    <n v="11.583299999999994"/>
    <n v="12"/>
    <s v="-"/>
    <s v="DEBE GOZAR EN EL AÑO UN TOTAL DE 12 DÍAS ANTES DEL 31/12/2026"/>
    <n v="0"/>
    <n v="5"/>
    <n v="14"/>
    <n v="0"/>
    <n v="0"/>
    <n v="0"/>
    <n v="0"/>
    <n v="0"/>
    <n v="0"/>
    <n v="0"/>
    <n v="0"/>
    <n v="0"/>
    <n v="19"/>
    <n v="19"/>
    <n v="1.5833333333333333"/>
    <n v="1.5833333333333331E-2"/>
    <n v="19"/>
    <n v="12"/>
    <m/>
    <n v="0"/>
  </r>
  <r>
    <n v="1072170534"/>
    <x v="1276"/>
    <x v="0"/>
    <s v="72170534"/>
    <d v="2025-12-01T00:00:00"/>
    <d v="2025-12-01T00:00:00"/>
    <d v="2026-12-01T00:00:00"/>
    <s v="ESTACIONAMIENTOS LIMA"/>
    <x v="40"/>
    <d v="2025-12-31T00:00:00"/>
    <s v="EMPLEADOS"/>
    <s v="PCES.20/03/0052/0051"/>
    <x v="0"/>
    <x v="3"/>
    <x v="4"/>
    <x v="5"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2201883"/>
    <x v="1277"/>
    <x v="0"/>
    <s v="72201883"/>
    <d v="2023-10-04T00:00:00"/>
    <d v="2025-10-04T00:00:00"/>
    <d v="2026-10-04T00:00:00"/>
    <s v="ESTACIONAMIENTOS LIMA"/>
    <x v="0"/>
    <d v="2025-12-31T00:00:00"/>
    <s v="EMPLEADOS"/>
    <s v="PCES.20/03/0052/0003"/>
    <x v="0"/>
    <x v="1"/>
    <x v="5"/>
    <x v="47"/>
    <s v="ANFITRION(A)"/>
    <m/>
    <n v="15"/>
    <n v="7.25"/>
    <n v="22.25"/>
    <n v="23"/>
    <s v="DEBE GOZAR 15 DÍAS ANTES DEL 03/10/2026"/>
    <s v="DEBE GOZAR EN EL AÑO UN TOTAL DE 23 DÍAS ANTES DEL 31/12/2026"/>
    <n v="0"/>
    <n v="0"/>
    <n v="0"/>
    <n v="0"/>
    <n v="0"/>
    <n v="15"/>
    <n v="0"/>
    <n v="0"/>
    <n v="0"/>
    <n v="0"/>
    <n v="0"/>
    <n v="0"/>
    <n v="15"/>
    <n v="15"/>
    <n v="0.65217391304347827"/>
    <n v="6.5217391304347831E-3"/>
    <n v="0"/>
    <n v="15"/>
    <m/>
    <n v="8"/>
  </r>
  <r>
    <n v="1072202383"/>
    <x v="1278"/>
    <x v="0"/>
    <s v="72202383"/>
    <d v="2023-12-01T00:00:00"/>
    <d v="2025-12-01T00:00:00"/>
    <d v="2026-12-01T00:00:00"/>
    <s v="ESTACIONAMIENTOS MOQUEGUA"/>
    <x v="0"/>
    <d v="2025-12-31T00:00:00"/>
    <s v="EMPLEADOS"/>
    <s v="PCES.20/03/0052/0042"/>
    <x v="0"/>
    <x v="1"/>
    <x v="46"/>
    <x v="280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1"/>
    <n v="29"/>
    <n v="0"/>
    <n v="0"/>
    <n v="0"/>
    <n v="0"/>
    <n v="0"/>
    <n v="0"/>
    <n v="30"/>
    <n v="30"/>
    <n v="1"/>
    <n v="0.01"/>
    <n v="0"/>
    <n v="30"/>
    <m/>
    <n v="0"/>
  </r>
  <r>
    <n v="1072204055"/>
    <x v="1279"/>
    <x v="0"/>
    <s v="72204055"/>
    <d v="2025-05-05T00:00:00"/>
    <d v="2025-05-05T00:00:00"/>
    <d v="2026-05-05T00:00:00"/>
    <s v="ESTACIONAMIENTOS PUNO"/>
    <x v="88"/>
    <d v="2025-12-31T00:00:00"/>
    <s v="EMPLEADOS"/>
    <s v="PCES.20/03/0052/0053"/>
    <x v="0"/>
    <x v="1"/>
    <x v="46"/>
    <x v="281"/>
    <s v="ANFITRION(A)"/>
    <m/>
    <n v="0"/>
    <n v="19.666699999999999"/>
    <n v="19.666699999999999"/>
    <n v="20"/>
    <s v="-"/>
    <s v="DEBE GOZAR EN EL AÑO UN TOTAL DE 20 DÍAS ANTES DEL 31/12/2026"/>
    <n v="0"/>
    <n v="0"/>
    <n v="0"/>
    <n v="20"/>
    <n v="0"/>
    <n v="0"/>
    <n v="0"/>
    <n v="0"/>
    <n v="0"/>
    <n v="0"/>
    <n v="0"/>
    <n v="0"/>
    <n v="20"/>
    <n v="20"/>
    <n v="1"/>
    <n v="0.01"/>
    <n v="20"/>
    <n v="20"/>
    <m/>
    <n v="0"/>
  </r>
  <r>
    <n v="1072206436"/>
    <x v="1280"/>
    <x v="0"/>
    <s v="72206436"/>
    <d v="2025-12-11T00:00:00"/>
    <d v="2025-12-11T00:00:00"/>
    <d v="2026-12-11T00:00:00"/>
    <s v="ESTACIONAMIENTOS ANCASH"/>
    <x v="14"/>
    <d v="2025-12-31T00:00:00"/>
    <s v="EMPLEADOS"/>
    <s v="PCES.20/03/0061/0006"/>
    <x v="0"/>
    <x v="3"/>
    <x v="4"/>
    <x v="5"/>
    <m/>
    <m/>
    <n v="0"/>
    <n v="1.6667000000000001"/>
    <n v="1.6667000000000001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2210133"/>
    <x v="1281"/>
    <x v="0"/>
    <s v="72210133"/>
    <d v="2025-08-01T00:00:00"/>
    <d v="2025-08-01T00:00:00"/>
    <d v="2026-08-01T00:00:00"/>
    <s v="ESTACIONAMIENTOS LIMA"/>
    <x v="40"/>
    <d v="2025-12-31T00:00:00"/>
    <s v="EMPLEADOS"/>
    <s v="PCES.20/03/0012/0001"/>
    <x v="0"/>
    <x v="3"/>
    <x v="4"/>
    <x v="5"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2214374"/>
    <x v="1282"/>
    <x v="0"/>
    <s v="72214374"/>
    <d v="2025-03-26T00:00:00"/>
    <d v="2025-03-26T00:00:00"/>
    <d v="2026-03-26T00:00:00"/>
    <s v="ESTACIONAMIENTOS LIMA"/>
    <x v="0"/>
    <d v="2025-12-31T00:00:00"/>
    <s v="EMPLEADOS"/>
    <s v="PCES.20/03/0012/0003"/>
    <x v="0"/>
    <x v="0"/>
    <x v="0"/>
    <x v="54"/>
    <s v="ANFITRION(A)"/>
    <m/>
    <n v="0"/>
    <n v="22.916699999999999"/>
    <n v="22.9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72217264"/>
    <x v="1283"/>
    <x v="2"/>
    <s v="72217264"/>
    <d v="2024-02-19T00:00:00"/>
    <d v="2025-02-19T00:00:00"/>
    <d v="2026-02-19T00:00:00"/>
    <s v="ESTACIONAMIENTOS SEDE CENTRAL"/>
    <x v="0"/>
    <d v="2025-12-31T00:00:00"/>
    <s v="EMPLEADOS"/>
    <n v="2001030200"/>
    <x v="4"/>
    <x v="9"/>
    <x v="21"/>
    <x v="32"/>
    <s v="AUXILIAR DE ATENCION AL CLIENTE"/>
    <m/>
    <n v="0"/>
    <n v="26"/>
    <n v="26"/>
    <n v="26"/>
    <s v="-"/>
    <s v="DEBE GOZAR EN EL AÑO UN TOTAL DE 26 DÍAS ANTES DEL 31/12/2026"/>
    <n v="7"/>
    <n v="7"/>
    <n v="0"/>
    <n v="0"/>
    <n v="0"/>
    <n v="0"/>
    <n v="4"/>
    <n v="0"/>
    <n v="0"/>
    <n v="8"/>
    <n v="0"/>
    <n v="0"/>
    <n v="26"/>
    <n v="26"/>
    <n v="1"/>
    <n v="0.01"/>
    <n v="14"/>
    <n v="26"/>
    <m/>
    <n v="0"/>
  </r>
  <r>
    <n v="1072222284"/>
    <x v="1284"/>
    <x v="0"/>
    <s v="72222284"/>
    <d v="2024-02-28T00:00:00"/>
    <d v="2025-02-28T00:00:00"/>
    <d v="2026-02-28T00:00:00"/>
    <s v="ESTACIONAMIENTOS CAJAMARCA"/>
    <x v="0"/>
    <d v="2025-12-31T00:00:00"/>
    <s v="EMPLEADOS"/>
    <s v="PCES.20/03/0042/0001"/>
    <x v="0"/>
    <x v="2"/>
    <x v="2"/>
    <x v="258"/>
    <s v="ANFITRION(A)"/>
    <m/>
    <n v="4"/>
    <n v="25.25"/>
    <n v="29.25"/>
    <n v="30"/>
    <s v="DEBE GOZAR 4 DÍAS ANTES DEL 27/02/2026"/>
    <s v="DEBE GOZAR EN EL AÑO UN TOTAL DE 30 DÍAS ANTES DEL 31/12/2026"/>
    <n v="0"/>
    <n v="6"/>
    <n v="24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225004"/>
    <x v="1285"/>
    <x v="0"/>
    <s v="72225004"/>
    <d v="2023-11-13T00:00:00"/>
    <d v="2025-11-13T00:00:00"/>
    <d v="2026-11-13T00:00:00"/>
    <s v="ESTACIONAMIENTOS PIURA"/>
    <x v="89"/>
    <d v="2025-12-31T00:00:00"/>
    <s v="PART TIME"/>
    <s v="PCES.20/03/0051/0017"/>
    <x v="0"/>
    <x v="3"/>
    <x v="4"/>
    <x v="5"/>
    <m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72230412"/>
    <x v="1286"/>
    <x v="0"/>
    <s v="72230412"/>
    <d v="2025-12-05T00:00:00"/>
    <d v="2025-12-05T00:00:00"/>
    <d v="2026-12-05T00:00:00"/>
    <s v="ESTACIONAMIENTOS PIURA"/>
    <x v="13"/>
    <d v="2025-12-31T00:00:00"/>
    <s v="PART TIME"/>
    <s v="PCES.20/03/0042/0004"/>
    <x v="0"/>
    <x v="3"/>
    <x v="4"/>
    <x v="5"/>
    <m/>
    <m/>
    <n v="0"/>
    <n v="0.43330000000000002"/>
    <n v="0.43330000000000002"/>
    <n v="1"/>
    <s v="-"/>
    <s v="DEBE GOZAR EN EL AÑO UN TOTAL DE 1 DÍAS ANTES DEL 31/12/2026"/>
    <n v="0"/>
    <n v="0"/>
    <n v="0"/>
    <n v="1"/>
    <n v="0"/>
    <n v="0"/>
    <n v="0"/>
    <n v="0"/>
    <n v="0"/>
    <n v="0"/>
    <n v="0"/>
    <n v="0"/>
    <n v="1"/>
    <n v="1"/>
    <n v="1"/>
    <n v="0.01"/>
    <n v="1"/>
    <n v="1"/>
    <m/>
    <n v="0"/>
  </r>
  <r>
    <n v="1072246683"/>
    <x v="1287"/>
    <x v="0"/>
    <s v="72246683"/>
    <d v="2024-09-21T00:00:00"/>
    <d v="2025-09-21T00:00:00"/>
    <d v="2026-09-21T00:00:00"/>
    <s v="ESTACIONAMIENTOS AREQUIPA"/>
    <x v="0"/>
    <d v="2025-12-31T00:00:00"/>
    <s v="EMPLEADOS"/>
    <s v="PCES.20/03/0052/0001"/>
    <x v="0"/>
    <x v="1"/>
    <x v="46"/>
    <x v="228"/>
    <s v="ANFITRION(A)"/>
    <m/>
    <n v="21"/>
    <n v="8.3333000000000013"/>
    <n v="29.333300000000001"/>
    <n v="30"/>
    <s v="DEBE GOZAR 21 DÍAS ANTES DEL 20/09/2026"/>
    <s v="DEBE GOZAR EN EL AÑO UN TOTAL DE 30 DÍAS ANTES DEL 31/12/2026"/>
    <n v="0"/>
    <n v="0"/>
    <n v="0"/>
    <n v="0"/>
    <n v="0"/>
    <n v="0"/>
    <n v="0"/>
    <n v="13"/>
    <n v="17"/>
    <n v="0"/>
    <n v="0"/>
    <n v="0"/>
    <n v="30"/>
    <n v="30"/>
    <n v="1"/>
    <n v="0.01"/>
    <n v="0"/>
    <n v="30"/>
    <m/>
    <n v="0"/>
  </r>
  <r>
    <n v="1072260308"/>
    <x v="1288"/>
    <x v="0"/>
    <s v="72260308"/>
    <d v="2025-06-01T00:00:00"/>
    <d v="2025-06-01T00:00:00"/>
    <d v="2026-06-01T00:00:00"/>
    <s v="ESTACIONAMIENTOS AREQUIPA"/>
    <x v="0"/>
    <d v="2025-12-31T00:00:00"/>
    <s v="EMPLEADOS"/>
    <s v="PCES.20/03/0046/0023"/>
    <x v="0"/>
    <x v="1"/>
    <x v="46"/>
    <x v="251"/>
    <s v="ANFITRION(A)"/>
    <m/>
    <n v="0"/>
    <n v="17.5"/>
    <n v="17.5"/>
    <n v="18"/>
    <s v="-"/>
    <s v="DEBE GOZAR EN EL AÑO UN TOTAL DE 18 DÍAS ANTES DEL 31/12/2026"/>
    <n v="0"/>
    <n v="0"/>
    <n v="0"/>
    <n v="0"/>
    <n v="0"/>
    <n v="14"/>
    <n v="4"/>
    <n v="0"/>
    <n v="0"/>
    <n v="0"/>
    <n v="0"/>
    <n v="0"/>
    <n v="18"/>
    <n v="18"/>
    <n v="1"/>
    <n v="0.01"/>
    <n v="0"/>
    <n v="18"/>
    <m/>
    <n v="0"/>
  </r>
  <r>
    <n v="1072266592"/>
    <x v="1289"/>
    <x v="2"/>
    <s v="72266592"/>
    <d v="2025-09-11T00:00:00"/>
    <d v="2025-09-11T00:00:00"/>
    <d v="2026-09-11T00:00:00"/>
    <s v="ESTACIONAMIENTOS SEDE CENTRAL"/>
    <x v="0"/>
    <d v="2025-12-31T00:00:00"/>
    <s v="EMPLEADOS"/>
    <n v="2003030200"/>
    <x v="6"/>
    <x v="4"/>
    <x v="7"/>
    <x v="57"/>
    <s v="TECNICO ELECTRONICO"/>
    <m/>
    <n v="0"/>
    <n v="9.1667000000000005"/>
    <n v="9.1667000000000005"/>
    <n v="10"/>
    <s v="-"/>
    <s v="DEBE GOZAR EN EL AÑO UN TOTAL DE 10 DÍAS ANTES DEL 31/12/2026"/>
    <n v="0"/>
    <n v="0"/>
    <n v="0"/>
    <n v="0"/>
    <n v="10"/>
    <n v="0"/>
    <n v="0"/>
    <n v="0"/>
    <n v="0"/>
    <n v="0"/>
    <n v="0"/>
    <n v="0"/>
    <n v="10"/>
    <n v="10"/>
    <n v="1"/>
    <n v="0.01"/>
    <n v="0"/>
    <n v="10"/>
    <m/>
    <n v="0"/>
  </r>
  <r>
    <n v="1072271534"/>
    <x v="1290"/>
    <x v="0"/>
    <s v="72271534"/>
    <d v="2025-05-15T00:00:00"/>
    <d v="2025-05-15T00:00:00"/>
    <d v="2026-05-15T00:00:00"/>
    <s v="ESTACIONAMIENTOS TUMBES"/>
    <x v="6"/>
    <d v="2025-12-31T00:00:00"/>
    <s v="PART TIME"/>
    <s v="PCES.20/03/0042/0006"/>
    <x v="0"/>
    <x v="3"/>
    <x v="4"/>
    <x v="5"/>
    <m/>
    <m/>
    <n v="0"/>
    <n v="3.7667000000000002"/>
    <n v="3.7667000000000002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2288705"/>
    <x v="1291"/>
    <x v="0"/>
    <s v="72288705"/>
    <d v="2025-01-03T00:00:00"/>
    <d v="2025-01-03T00:00:00"/>
    <d v="2026-01-03T00:00:00"/>
    <s v="ESTACIONAMIENTOS LIMA"/>
    <x v="13"/>
    <d v="2025-12-31T00:00:00"/>
    <s v="EMPLEADOS"/>
    <s v="PCES.20/03/0013/0004"/>
    <x v="0"/>
    <x v="3"/>
    <x v="4"/>
    <x v="5"/>
    <m/>
    <m/>
    <n v="0"/>
    <n v="29.833300000000001"/>
    <n v="29.833300000000001"/>
    <n v="30"/>
    <s v="-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294773"/>
    <x v="1292"/>
    <x v="0"/>
    <s v="72294773"/>
    <d v="2025-08-04T00:00:00"/>
    <d v="2025-08-04T00:00:00"/>
    <d v="2026-08-04T00:00:00"/>
    <s v="ESTACIONAMIENTOS LIMA"/>
    <x v="1"/>
    <d v="2025-12-31T00:00:00"/>
    <s v="PART TIME"/>
    <s v="PCES.20/03/0061/0004"/>
    <x v="0"/>
    <x v="3"/>
    <x v="4"/>
    <x v="5"/>
    <m/>
    <m/>
    <n v="0"/>
    <n v="2.4500000000000002"/>
    <n v="2.4500000000000002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2299368"/>
    <x v="1293"/>
    <x v="0"/>
    <s v="72299368"/>
    <d v="2025-12-11T00:00:00"/>
    <d v="2025-12-11T00:00:00"/>
    <d v="2026-12-11T00:00:00"/>
    <s v="ESTACIONAMIENTOS LIMA"/>
    <x v="30"/>
    <d v="2025-12-31T00:00:00"/>
    <s v="EMPLEADOS"/>
    <s v="PCES.20/02/0006"/>
    <x v="2"/>
    <x v="3"/>
    <x v="4"/>
    <x v="5"/>
    <m/>
    <m/>
    <n v="0"/>
    <n v="1.6667000000000001"/>
    <n v="1.6667000000000001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2303275"/>
    <x v="1294"/>
    <x v="0"/>
    <s v="72303275"/>
    <d v="2025-06-01T00:00:00"/>
    <d v="2025-06-01T00:00:00"/>
    <d v="2026-06-01T00:00:00"/>
    <s v="ESTACIONAMIENTOS LIMA"/>
    <x v="0"/>
    <d v="2025-12-31T00:00:00"/>
    <s v="EMPLEADOS"/>
    <s v="PCES.20/03/0001/0002"/>
    <x v="0"/>
    <x v="2"/>
    <x v="12"/>
    <x v="73"/>
    <s v="VALET"/>
    <m/>
    <n v="0"/>
    <n v="17.5"/>
    <n v="17.5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72318036"/>
    <x v="1295"/>
    <x v="0"/>
    <s v="72318036"/>
    <d v="2022-08-01T00:00:00"/>
    <d v="2025-08-01T00:00:00"/>
    <d v="2026-08-01T00:00:00"/>
    <s v="ESTACIONAMIENTOS LIMA"/>
    <x v="0"/>
    <d v="2025-12-31T00:00:00"/>
    <s v="EMPLEADOS"/>
    <s v="PCES.20/03/0024"/>
    <x v="0"/>
    <x v="6"/>
    <x v="10"/>
    <x v="13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2352599"/>
    <x v="1296"/>
    <x v="0"/>
    <s v="72352599"/>
    <d v="2025-12-11T00:00:00"/>
    <d v="2025-12-11T00:00:00"/>
    <d v="2026-12-11T00:00:00"/>
    <s v="ESTACIONAMIENTOS AREQUIPA"/>
    <x v="0"/>
    <d v="2025-12-31T00:00:00"/>
    <s v="PART TIME"/>
    <s v="PCES.20/03/0046/0004"/>
    <x v="0"/>
    <x v="1"/>
    <x v="46"/>
    <x v="273"/>
    <s v="ANFITRION(A) PT"/>
    <m/>
    <n v="0"/>
    <n v="0.33329999999999999"/>
    <n v="0.33329999999999999"/>
    <n v="1"/>
    <s v="-"/>
    <s v="DEBE GOZAR EN EL AÑO UN TOTAL DE 1 DÍAS ANTES DEL 31/12/2026"/>
    <n v="0"/>
    <n v="0"/>
    <n v="0"/>
    <n v="0"/>
    <n v="0"/>
    <n v="0"/>
    <n v="0"/>
    <n v="0"/>
    <n v="0"/>
    <n v="1"/>
    <n v="0"/>
    <n v="0"/>
    <n v="1"/>
    <n v="1"/>
    <n v="1"/>
    <n v="0.01"/>
    <n v="0"/>
    <n v="1"/>
    <m/>
    <n v="0"/>
  </r>
  <r>
    <n v="1072363389"/>
    <x v="1297"/>
    <x v="0"/>
    <s v="72363389"/>
    <d v="2023-07-01T00:00:00"/>
    <d v="2025-07-01T00:00:00"/>
    <d v="2026-07-01T00:00:00"/>
    <s v="ESTACIONAMIENTOS AREQUIPA"/>
    <x v="9"/>
    <d v="2025-12-31T00:00:00"/>
    <s v="EMPLEADOS"/>
    <s v="PCES.20/03/0056/0003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0"/>
    <n v="29"/>
    <n v="1"/>
    <n v="0"/>
    <n v="0"/>
    <n v="0"/>
    <n v="0"/>
    <n v="0"/>
    <n v="0"/>
    <n v="0"/>
    <n v="0"/>
    <n v="30"/>
    <n v="30"/>
    <n v="1"/>
    <n v="0.01"/>
    <n v="30"/>
    <n v="30"/>
    <m/>
    <n v="0"/>
  </r>
  <r>
    <n v="1072369886"/>
    <x v="1298"/>
    <x v="0"/>
    <s v="72369886"/>
    <d v="2026-01-01T00:00:00"/>
    <d v="2025-09-01T00:00:00"/>
    <d v="2026-09-01T00:00:00"/>
    <s v="ESTACIONAMIENTOS LIMA"/>
    <x v="0"/>
    <d v="2025-12-31T00:00:00"/>
    <s v="PART TIME"/>
    <s v="PCES.20/03/0051/0013"/>
    <x v="0"/>
    <x v="1"/>
    <x v="32"/>
    <x v="257"/>
    <s v="ANFITRION(A)"/>
    <m/>
    <n v="0"/>
    <n v="2"/>
    <n v="2"/>
    <n v="2"/>
    <s v="-"/>
    <s v="DEBE GOZAR EN EL AÑO UN TOTAL DE 2 DÍAS ANTES DEL 31/12/2026"/>
    <n v="0"/>
    <n v="0"/>
    <n v="0"/>
    <n v="0"/>
    <n v="2"/>
    <n v="0"/>
    <n v="0"/>
    <n v="0"/>
    <n v="0"/>
    <n v="0"/>
    <n v="0"/>
    <n v="0"/>
    <n v="2"/>
    <n v="2"/>
    <n v="1"/>
    <n v="0.01"/>
    <n v="0"/>
    <n v="2"/>
    <m/>
    <n v="0"/>
  </r>
  <r>
    <n v="1072379429"/>
    <x v="1299"/>
    <x v="0"/>
    <s v="72379429"/>
    <d v="2011-02-03T00:00:00"/>
    <d v="2025-02-03T00:00:00"/>
    <d v="2026-02-03T00:00:00"/>
    <s v="ESTACIONAMIENTOS LIMA"/>
    <x v="0"/>
    <d v="2025-12-31T00:00:00"/>
    <s v="EMPLEADOS"/>
    <s v="PCES.20/01/0002"/>
    <x v="2"/>
    <x v="7"/>
    <x v="19"/>
    <x v="65"/>
    <s v="ANFITRION(A)"/>
    <m/>
    <n v="0"/>
    <n v="21.333300000000008"/>
    <n v="21.333300000000008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72379514"/>
    <x v="1300"/>
    <x v="0"/>
    <s v="72379514"/>
    <d v="2025-08-26T00:00:00"/>
    <d v="2025-08-26T00:00:00"/>
    <d v="2026-08-26T00:00:00"/>
    <s v="ESTACIONAMIENTOS LIMA"/>
    <x v="14"/>
    <d v="2025-12-31T00:00:00"/>
    <s v="EMPLEADOS"/>
    <s v="PCES.20/02/0006"/>
    <x v="2"/>
    <x v="3"/>
    <x v="4"/>
    <x v="5"/>
    <m/>
    <m/>
    <n v="0"/>
    <n v="10.416700000000001"/>
    <n v="10.4167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2381738"/>
    <x v="1301"/>
    <x v="0"/>
    <s v="72381738"/>
    <d v="2022-08-09T00:00:00"/>
    <d v="2025-08-09T00:00:00"/>
    <d v="2026-08-09T00:00:00"/>
    <s v="ESTACIONAMIENTOS PIURA"/>
    <x v="88"/>
    <d v="2025-12-31T00:00:00"/>
    <s v="PART TIME"/>
    <s v="PCES.20/03/0042/0004"/>
    <x v="0"/>
    <x v="2"/>
    <x v="2"/>
    <x v="194"/>
    <s v="ANFITRION(A) PT"/>
    <m/>
    <n v="3"/>
    <n v="2.3667000000000016"/>
    <n v="5.3667000000000016"/>
    <n v="6"/>
    <s v="DEBE GOZAR 3 DÍAS ANTES DEL 08/08/2026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2384369"/>
    <x v="1302"/>
    <x v="0"/>
    <s v="72384369"/>
    <d v="2024-12-26T00:00:00"/>
    <d v="2025-12-26T00:00:00"/>
    <d v="2026-12-26T00:00:00"/>
    <s v="ESTACIONAMIENTOS LIMA"/>
    <x v="0"/>
    <d v="2025-12-31T00:00:00"/>
    <s v="EMPLEADOS"/>
    <s v="PCES.20/02/0028"/>
    <x v="2"/>
    <x v="7"/>
    <x v="19"/>
    <x v="28"/>
    <s v="ANFITRION(A)"/>
    <m/>
    <n v="23"/>
    <n v="0.41669999999999874"/>
    <n v="23.416699999999999"/>
    <n v="24"/>
    <s v="DEBE GOZAR 23 DÍAS ANTES DEL 25/12/2026"/>
    <s v="DEBE GOZAR EN EL AÑO UN TOTAL DE 24 DÍAS ANTES DEL 31/12/2026"/>
    <n v="23"/>
    <n v="0"/>
    <n v="0"/>
    <n v="0"/>
    <n v="0"/>
    <n v="0"/>
    <n v="0"/>
    <n v="0"/>
    <n v="0"/>
    <n v="0"/>
    <n v="0"/>
    <n v="0"/>
    <n v="23"/>
    <n v="23"/>
    <n v="0.95833333333333337"/>
    <n v="9.5833333333333343E-3"/>
    <n v="23"/>
    <n v="23"/>
    <m/>
    <n v="1"/>
  </r>
  <r>
    <n v="1072386369"/>
    <x v="1303"/>
    <x v="0"/>
    <s v="72386369"/>
    <d v="2025-03-01T00:00:00"/>
    <d v="2025-03-01T00:00:00"/>
    <d v="2026-03-01T00:00:00"/>
    <s v="ESTACIONAMIENTOS LIMA"/>
    <x v="13"/>
    <d v="2025-12-31T00:00:00"/>
    <s v="PART TIME"/>
    <s v="PCES.20/03/0044"/>
    <x v="0"/>
    <x v="3"/>
    <x v="4"/>
    <x v="5"/>
    <m/>
    <m/>
    <n v="0"/>
    <n v="5"/>
    <n v="5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</r>
  <r>
    <n v="1072395569"/>
    <x v="1304"/>
    <x v="0"/>
    <s v="72395569"/>
    <d v="2025-09-08T00:00:00"/>
    <d v="2025-09-08T00:00:00"/>
    <d v="2026-09-08T00:00:00"/>
    <s v="ESTACIONAMIENTOS LAMBAYEQUE"/>
    <x v="6"/>
    <d v="2025-12-31T00:00:00"/>
    <s v="EMPLEADOS"/>
    <s v="PCES.20/03/0051/0003"/>
    <x v="0"/>
    <x v="3"/>
    <x v="4"/>
    <x v="5"/>
    <m/>
    <m/>
    <n v="0"/>
    <n v="9.4167000000000005"/>
    <n v="9.416700000000000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2397030"/>
    <x v="1305"/>
    <x v="1"/>
    <s v="72397030"/>
    <d v="2023-04-01T00:00:00"/>
    <d v="2025-04-01T00:00:00"/>
    <d v="2026-04-01T00:00:00"/>
    <s v="ESTACIONAMIENTOS LIMA"/>
    <x v="0"/>
    <d v="2025-12-31T00:00:00"/>
    <s v="EMPLEADOS"/>
    <s v="PCES.20/03/0047/0003"/>
    <x v="0"/>
    <x v="5"/>
    <x v="25"/>
    <x v="282"/>
    <s v="SUPERVISOR OPERATIVO"/>
    <m/>
    <n v="7"/>
    <n v="22.5"/>
    <n v="29.5"/>
    <n v="30"/>
    <s v="DEBE GOZAR 7 DÍAS ANTES DEL 31/03/2026"/>
    <s v="DEBE GOZAR EN EL AÑO UN TOTAL DE 30 DÍAS ANTES DEL 31/12/2026"/>
    <n v="0"/>
    <n v="13"/>
    <n v="2"/>
    <n v="0"/>
    <n v="0"/>
    <n v="0"/>
    <n v="0"/>
    <n v="0"/>
    <n v="15"/>
    <n v="0"/>
    <n v="0"/>
    <n v="0"/>
    <n v="30"/>
    <n v="30"/>
    <n v="1"/>
    <n v="0.01"/>
    <n v="15"/>
    <n v="30"/>
    <m/>
    <n v="0"/>
  </r>
  <r>
    <n v="1072413262"/>
    <x v="1306"/>
    <x v="0"/>
    <s v="72413262"/>
    <d v="2022-03-21T00:00:00"/>
    <d v="2025-03-21T00:00:00"/>
    <d v="2026-03-21T00:00:00"/>
    <s v="ESTACIONAMIENTOS LIMA"/>
    <x v="0"/>
    <d v="2025-12-31T00:00:00"/>
    <s v="EMPLEADOS"/>
    <s v="PCES.20/03/0021"/>
    <x v="0"/>
    <x v="5"/>
    <x v="17"/>
    <x v="25"/>
    <s v="ANFITRION(A)"/>
    <m/>
    <n v="3"/>
    <n v="23.333299999999994"/>
    <n v="26.333299999999994"/>
    <n v="27"/>
    <s v="DEBE GOZAR 3 DÍAS ANTES DEL 20/03/2026"/>
    <s v="DEBE GOZAR EN EL AÑO UN TOTAL DE 27 DÍAS ANTES DEL 31/12/2026"/>
    <n v="0"/>
    <n v="0"/>
    <n v="15"/>
    <n v="0"/>
    <n v="0"/>
    <n v="0"/>
    <n v="0"/>
    <n v="12"/>
    <n v="0"/>
    <n v="0"/>
    <n v="0"/>
    <n v="0"/>
    <n v="27"/>
    <n v="27"/>
    <n v="1"/>
    <n v="0.01"/>
    <n v="15"/>
    <n v="27"/>
    <m/>
    <n v="0"/>
  </r>
  <r>
    <n v="1072422447"/>
    <x v="1307"/>
    <x v="0"/>
    <s v="72422447"/>
    <d v="2020-07-10T00:00:00"/>
    <d v="2025-07-10T00:00:00"/>
    <d v="2026-07-10T00:00:00"/>
    <s v="ESTACIONAMIENTOS PIURA"/>
    <x v="0"/>
    <d v="2025-12-31T00:00:00"/>
    <s v="EMPLEADOS"/>
    <s v="PCES.20/03/0011/0003"/>
    <x v="0"/>
    <x v="0"/>
    <x v="3"/>
    <x v="3"/>
    <s v="ANFITRION(A)"/>
    <m/>
    <n v="15"/>
    <n v="14.25"/>
    <n v="29.25"/>
    <n v="30"/>
    <s v="DEBE GOZAR 15 DÍAS ANTES DEL 09/07/2026"/>
    <s v="DEBE GOZAR EN EL AÑO UN TOTAL DE 30 DÍAS ANTES DEL 31/12/2026"/>
    <n v="0"/>
    <n v="0"/>
    <n v="0"/>
    <n v="0"/>
    <n v="23"/>
    <n v="7"/>
    <n v="0"/>
    <n v="0"/>
    <n v="0"/>
    <n v="0"/>
    <n v="0"/>
    <n v="0"/>
    <n v="30"/>
    <n v="30"/>
    <n v="1"/>
    <n v="0.01"/>
    <n v="0"/>
    <n v="30"/>
    <m/>
    <n v="0"/>
  </r>
  <r>
    <n v="1072430960"/>
    <x v="1308"/>
    <x v="0"/>
    <s v="72430960"/>
    <d v="2018-04-03T00:00:00"/>
    <d v="2025-04-03T00:00:00"/>
    <d v="2026-04-03T00:00:00"/>
    <s v="ESTACIONAMIENTOS LIMA"/>
    <x v="6"/>
    <d v="2025-12-31T00:00:00"/>
    <s v="EMPLEADOS"/>
    <s v="PCES.20/03/0012/0005"/>
    <x v="0"/>
    <x v="3"/>
    <x v="4"/>
    <x v="5"/>
    <m/>
    <m/>
    <n v="7"/>
    <n v="22.333300000000008"/>
    <n v="29.333300000000008"/>
    <n v="30"/>
    <s v="DEBE GOZAR 7 DÍAS ANTES DEL 02/04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432547"/>
    <x v="1309"/>
    <x v="0"/>
    <s v="72432547"/>
    <d v="2021-05-17T00:00:00"/>
    <d v="2025-05-17T00:00:00"/>
    <d v="2026-05-17T00:00:00"/>
    <s v="ESTACIONAMIENTOS LIMA"/>
    <x v="0"/>
    <d v="2025-12-31T00:00:00"/>
    <s v="EMPLEADOS"/>
    <s v="PCES.20/03/0021"/>
    <x v="0"/>
    <x v="5"/>
    <x v="17"/>
    <x v="25"/>
    <s v="ANFITRION(A)"/>
    <m/>
    <n v="10"/>
    <n v="18.666699999999992"/>
    <n v="28.666699999999992"/>
    <n v="29"/>
    <s v="DEBE GOZAR 10 DÍAS ANTES DEL 16/05/2026"/>
    <s v="DEBE GOZAR EN EL AÑO UN TOTAL DE 29 DÍAS ANTES DEL 31/12/2026"/>
    <n v="0"/>
    <n v="14"/>
    <n v="1"/>
    <n v="0"/>
    <n v="0"/>
    <n v="0"/>
    <n v="0"/>
    <n v="0"/>
    <n v="4"/>
    <n v="10"/>
    <n v="0"/>
    <n v="0"/>
    <n v="29"/>
    <n v="29"/>
    <n v="1"/>
    <n v="0.01"/>
    <n v="15"/>
    <n v="29"/>
    <m/>
    <n v="0"/>
  </r>
  <r>
    <n v="1072434993"/>
    <x v="1310"/>
    <x v="0"/>
    <s v="72434993"/>
    <d v="2025-08-01T00:00:00"/>
    <d v="2025-08-01T00:00:00"/>
    <d v="2026-08-01T00:00:00"/>
    <s v="ESTACIONAMIENTOS LIMA"/>
    <x v="0"/>
    <d v="2025-12-31T00:00:00"/>
    <s v="EMPLEADOS"/>
    <s v="PCES.20/01/0005"/>
    <x v="2"/>
    <x v="7"/>
    <x v="19"/>
    <x v="163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72437121"/>
    <x v="1311"/>
    <x v="0"/>
    <s v="72437121"/>
    <d v="2023-02-01T00:00:00"/>
    <d v="2025-02-01T00:00:00"/>
    <d v="2026-02-01T00:00:00"/>
    <s v="ESTACIONAMIENTOS LIMA"/>
    <x v="0"/>
    <d v="2025-12-31T00:00:00"/>
    <s v="EMPLEADOS"/>
    <s v="PCES.20/03/0019"/>
    <x v="0"/>
    <x v="5"/>
    <x v="9"/>
    <x v="75"/>
    <s v="ANFITRION(A)"/>
    <m/>
    <n v="0"/>
    <n v="10.5"/>
    <n v="10.5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72439305"/>
    <x v="1312"/>
    <x v="2"/>
    <s v="72439305"/>
    <d v="2024-09-10T00:00:00"/>
    <d v="2025-09-10T00:00:00"/>
    <d v="2026-09-10T00:00:00"/>
    <s v="ESTACIONAMIENTOS SEDE CENTRAL"/>
    <x v="0"/>
    <d v="2025-12-31T00:00:00"/>
    <s v="EMPLEADOS"/>
    <n v="2001020705"/>
    <x v="3"/>
    <x v="21"/>
    <x v="61"/>
    <x v="248"/>
    <s v="AUXILIAR DE RECLUTAMIENTO Y SELECCION"/>
    <m/>
    <n v="18"/>
    <n v="9.25"/>
    <n v="27.25"/>
    <n v="28"/>
    <s v="DEBE GOZAR 18 DÍAS ANTES DEL 09/09/2026"/>
    <s v="DEBE GOZAR EN EL AÑO UN TOTAL DE 28 DÍAS ANTES DEL 31/12/2026"/>
    <n v="0"/>
    <n v="0"/>
    <n v="0"/>
    <n v="0"/>
    <n v="0"/>
    <n v="9"/>
    <n v="0"/>
    <n v="8"/>
    <n v="1"/>
    <n v="0"/>
    <n v="10"/>
    <n v="0"/>
    <n v="28"/>
    <n v="28"/>
    <n v="1"/>
    <n v="0.01"/>
    <n v="0"/>
    <n v="28"/>
    <m/>
    <n v="0"/>
  </r>
  <r>
    <n v="1072443952"/>
    <x v="1313"/>
    <x v="0"/>
    <s v="72443952"/>
    <d v="2025-03-10T00:00:00"/>
    <d v="2025-03-10T00:00:00"/>
    <d v="2026-03-10T00:00:00"/>
    <s v="ESTACIONAMIENTOS LIMA"/>
    <x v="0"/>
    <d v="2025-12-31T00:00:00"/>
    <s v="EMPLEADOS"/>
    <s v="PCES.20/03/0010/0001"/>
    <x v="0"/>
    <x v="0"/>
    <x v="6"/>
    <x v="201"/>
    <s v="ANFITRION(A)"/>
    <m/>
    <n v="0"/>
    <n v="24.25"/>
    <n v="24.25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72446135"/>
    <x v="1314"/>
    <x v="0"/>
    <s v="72446135"/>
    <d v="2025-03-24T00:00:00"/>
    <d v="2025-03-24T00:00:00"/>
    <d v="2026-03-24T00:00:00"/>
    <s v="ESTACIONAMIENTOS LIMA"/>
    <x v="1"/>
    <d v="2025-12-31T00:00:00"/>
    <s v="EMPLEADOS"/>
    <s v="PCES.20/03/0055/0004"/>
    <x v="0"/>
    <x v="3"/>
    <x v="4"/>
    <x v="5"/>
    <m/>
    <m/>
    <n v="0"/>
    <n v="10.083300000000001"/>
    <n v="10.0833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2458976"/>
    <x v="1315"/>
    <x v="0"/>
    <s v="72458976"/>
    <d v="2025-04-01T00:00:00"/>
    <d v="2025-04-01T00:00:00"/>
    <d v="2026-04-01T00:00:00"/>
    <s v="ESTACIONAMIENTOS AREQUIPA"/>
    <x v="70"/>
    <d v="2025-12-31T00:00:00"/>
    <s v="EMPLEADOS"/>
    <s v="PCES.20/03/0053/0003"/>
    <x v="0"/>
    <x v="2"/>
    <x v="45"/>
    <x v="128"/>
    <s v="ANFITRION(A)"/>
    <m/>
    <n v="0"/>
    <n v="22.5"/>
    <n v="22.5"/>
    <n v="23"/>
    <s v="-"/>
    <s v="DEBE GOZAR EN EL AÑO UN TOTAL DE 23 DÍAS ANTES DEL 31/12/2026"/>
    <n v="0"/>
    <n v="0"/>
    <n v="0"/>
    <n v="0"/>
    <n v="23"/>
    <n v="0"/>
    <n v="0"/>
    <n v="0"/>
    <n v="0"/>
    <n v="0"/>
    <n v="0"/>
    <n v="0"/>
    <n v="23"/>
    <n v="23"/>
    <n v="1"/>
    <n v="0.01"/>
    <n v="0"/>
    <n v="23"/>
    <m/>
    <n v="0"/>
  </r>
  <r>
    <n v="1072459364"/>
    <x v="1316"/>
    <x v="0"/>
    <s v="72459364"/>
    <d v="2025-03-21T00:00:00"/>
    <d v="2025-03-21T00:00:00"/>
    <d v="2026-03-21T00:00:00"/>
    <s v="ESTACIONAMIENTOS LIMA"/>
    <x v="0"/>
    <d v="2025-12-31T00:00:00"/>
    <s v="EMPLEADOS"/>
    <s v="PCES.20/03/0038"/>
    <x v="0"/>
    <x v="5"/>
    <x v="9"/>
    <x v="200"/>
    <s v="ANFITRION(A)"/>
    <m/>
    <n v="0"/>
    <n v="23.333300000000001"/>
    <n v="23.333300000000001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</r>
  <r>
    <n v="1072459713"/>
    <x v="1317"/>
    <x v="0"/>
    <s v="72459713"/>
    <d v="2025-11-24T00:00:00"/>
    <d v="2025-11-24T00:00:00"/>
    <d v="2026-11-24T00:00:00"/>
    <s v="ESTACIONAMIENTOS LIMA"/>
    <x v="0"/>
    <d v="2025-12-31T00:00:00"/>
    <s v="EMPLEADOS"/>
    <s v="PCES.20/03/0024"/>
    <x v="0"/>
    <x v="6"/>
    <x v="10"/>
    <x v="13"/>
    <s v="ANFITRION(A)"/>
    <m/>
    <n v="0"/>
    <n v="3.0832999999999999"/>
    <n v="3.0832999999999999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2465614"/>
    <x v="1318"/>
    <x v="0"/>
    <s v="72465614"/>
    <d v="2024-11-13T00:00:00"/>
    <d v="2025-11-13T00:00:00"/>
    <d v="2026-11-13T00:00:00"/>
    <s v="ESTACIONAMIENTOS AREQUIPA"/>
    <x v="0"/>
    <d v="2025-12-31T00:00:00"/>
    <s v="EMPLEADOS"/>
    <s v="PCES.20/03/0053/0003"/>
    <x v="0"/>
    <x v="2"/>
    <x v="45"/>
    <x v="128"/>
    <s v="ANFITRION(A)"/>
    <m/>
    <n v="18"/>
    <n v="4"/>
    <n v="22"/>
    <n v="22"/>
    <s v="DEBE GOZAR 18 DÍAS ANTES DEL 12/11/2026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72467430"/>
    <x v="1319"/>
    <x v="0"/>
    <s v="72467430"/>
    <d v="2025-04-25T00:00:00"/>
    <d v="2025-04-25T00:00:00"/>
    <d v="2026-04-25T00:00:00"/>
    <s v="ESTACIONAMIENTOS LIMA"/>
    <x v="0"/>
    <d v="2025-12-31T00:00:00"/>
    <s v="EMPLEADOS"/>
    <s v="PCES.20/03/0044"/>
    <x v="0"/>
    <x v="5"/>
    <x v="28"/>
    <x v="50"/>
    <s v="OPERADOR CCTV"/>
    <m/>
    <n v="0"/>
    <n v="20.5"/>
    <n v="20.5"/>
    <n v="21"/>
    <s v="-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</r>
  <r>
    <n v="1072471414"/>
    <x v="1320"/>
    <x v="0"/>
    <s v="72471414"/>
    <d v="2025-08-05T00:00:00"/>
    <d v="2025-08-05T00:00:00"/>
    <d v="2026-08-05T00:00:00"/>
    <s v="ESTACIONAMIENTOS MOQUEGUA"/>
    <x v="1"/>
    <d v="2025-12-31T00:00:00"/>
    <s v="EMPLEADOS"/>
    <s v="PCES.20/03/0052/0042"/>
    <x v="0"/>
    <x v="3"/>
    <x v="4"/>
    <x v="5"/>
    <m/>
    <m/>
    <n v="0"/>
    <n v="12.166700000000001"/>
    <n v="12.166700000000001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2472558"/>
    <x v="1321"/>
    <x v="0"/>
    <s v="72472558"/>
    <d v="2025-12-11T00:00:00"/>
    <d v="2025-12-11T00:00:00"/>
    <d v="2026-12-11T00:00:00"/>
    <s v="ESTACIONAMIENTOS LIMA"/>
    <x v="6"/>
    <d v="2025-12-31T00:00:00"/>
    <s v="EMPLEADOS"/>
    <s v="PCES.20/02/0006"/>
    <x v="2"/>
    <x v="3"/>
    <x v="4"/>
    <x v="5"/>
    <m/>
    <m/>
    <n v="0"/>
    <n v="1.6667000000000001"/>
    <n v="1.6667000000000001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2476294"/>
    <x v="1322"/>
    <x v="0"/>
    <s v="72476294"/>
    <d v="2025-03-01T00:00:00"/>
    <d v="2025-03-01T00:00:00"/>
    <d v="2026-03-01T00:00:00"/>
    <s v="ESTACIONAMIENTOS LIMA"/>
    <x v="38"/>
    <d v="2025-12-31T00:00:00"/>
    <s v="EMPLEADOS"/>
    <s v="PCES.20/03/0049"/>
    <x v="0"/>
    <x v="3"/>
    <x v="4"/>
    <x v="5"/>
    <m/>
    <m/>
    <n v="0"/>
    <n v="25"/>
    <n v="2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2478131"/>
    <x v="1323"/>
    <x v="2"/>
    <s v="72478131"/>
    <d v="2025-02-25T00:00:00"/>
    <d v="2025-02-25T00:00:00"/>
    <d v="2026-02-25T00:00:00"/>
    <s v="ESTACIONAMIENTOS LIMA"/>
    <x v="0"/>
    <d v="2025-12-31T00:00:00"/>
    <s v="EMPLEADOS"/>
    <n v="2003020100"/>
    <x v="0"/>
    <x v="14"/>
    <x v="34"/>
    <x v="76"/>
    <s v="ADMINISTRADOR DE NEGOCIO"/>
    <m/>
    <n v="0"/>
    <n v="25.5"/>
    <n v="25.5"/>
    <n v="26"/>
    <s v="-"/>
    <s v="DEBE GOZAR EN EL AÑO UN TOTAL DE 26 DÍAS ANTES DEL 31/12/2026"/>
    <n v="3"/>
    <n v="7"/>
    <n v="0"/>
    <n v="0"/>
    <n v="0"/>
    <n v="7"/>
    <n v="0"/>
    <n v="0"/>
    <n v="0"/>
    <n v="6"/>
    <n v="1"/>
    <n v="7"/>
    <n v="31"/>
    <n v="31"/>
    <n v="1.1923076923076923"/>
    <n v="1.1923076923076923E-2"/>
    <n v="10"/>
    <n v="26"/>
    <m/>
    <n v="0"/>
  </r>
  <r>
    <n v="1072480488"/>
    <x v="1324"/>
    <x v="0"/>
    <s v="72480488"/>
    <d v="2024-04-10T00:00:00"/>
    <d v="2025-04-10T00:00:00"/>
    <d v="2026-04-10T00:00:00"/>
    <s v="ESTACIONAMIENTOS CHICLAYO"/>
    <x v="0"/>
    <d v="2025-12-31T00:00:00"/>
    <s v="EMPLEADOS"/>
    <s v="PCES.20/03/0051/0003"/>
    <x v="0"/>
    <x v="1"/>
    <x v="40"/>
    <x v="112"/>
    <s v="ANFITRION(A)"/>
    <m/>
    <n v="8"/>
    <n v="21.75"/>
    <n v="29.75"/>
    <n v="30"/>
    <s v="DEBE GOZAR 8 DÍAS ANTES DEL 09/04/2026"/>
    <s v="DEBE GOZAR EN EL AÑO UN TOTAL DE 30 DÍAS ANTES DEL 31/12/2026"/>
    <n v="11"/>
    <n v="4"/>
    <n v="0"/>
    <n v="0"/>
    <n v="0"/>
    <n v="11"/>
    <n v="4"/>
    <n v="0"/>
    <n v="0"/>
    <n v="0"/>
    <n v="0"/>
    <n v="0"/>
    <n v="30"/>
    <n v="30"/>
    <n v="1"/>
    <n v="0.01"/>
    <n v="15"/>
    <n v="30"/>
    <m/>
    <n v="0"/>
  </r>
  <r>
    <n v="1072483423"/>
    <x v="1325"/>
    <x v="1"/>
    <s v="72483423"/>
    <d v="2023-01-01T00:00:00"/>
    <d v="2026-01-01T00:00:00"/>
    <d v="2027-01-01T00:00:00"/>
    <s v="ESTACIONAMIENTOS LIMA"/>
    <x v="0"/>
    <d v="2025-12-31T00:00:00"/>
    <s v="EMPLEADOS"/>
    <s v="PCES.20/03/0049"/>
    <x v="0"/>
    <x v="0"/>
    <x v="0"/>
    <x v="98"/>
    <s v="SUPERVISOR OPERATIVO"/>
    <m/>
    <n v="29"/>
    <n v="0"/>
    <n v="29"/>
    <n v="29"/>
    <s v="DEBE GOZAR 29 DÍAS ANTES DEL 31/12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2494597"/>
    <x v="1326"/>
    <x v="0"/>
    <s v="72494597"/>
    <d v="2024-12-24T00:00:00"/>
    <d v="2025-12-24T00:00:00"/>
    <d v="2026-12-24T00:00:00"/>
    <s v="ESTACIONAMIENTOS PUCALLPA"/>
    <x v="1"/>
    <d v="2025-12-31T00:00:00"/>
    <s v="EMPLEADOS"/>
    <s v="PCES.20/03/0011/0004"/>
    <x v="0"/>
    <x v="3"/>
    <x v="4"/>
    <x v="5"/>
    <m/>
    <m/>
    <n v="29"/>
    <n v="0.58330000000000126"/>
    <n v="29.583300000000001"/>
    <n v="30"/>
    <s v="DEBE GOZAR 29 DÍAS ANTES DEL 23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508934"/>
    <x v="1327"/>
    <x v="0"/>
    <s v="72508934"/>
    <d v="2025-04-01T00:00:00"/>
    <d v="2025-04-01T00:00:00"/>
    <d v="2026-04-01T00:00:00"/>
    <s v="ESTACIONAMIENTOS LIMA"/>
    <x v="13"/>
    <d v="2025-12-31T00:00:00"/>
    <s v="EMPLEADOS"/>
    <s v="PCES.20/03/0052/0039"/>
    <x v="0"/>
    <x v="3"/>
    <x v="4"/>
    <x v="5"/>
    <m/>
    <m/>
    <n v="0"/>
    <n v="22.5"/>
    <n v="22.5"/>
    <n v="23"/>
    <s v="-"/>
    <s v="DEBE GOZAR EN EL AÑO UN TOTAL DE 23 DÍAS ANTES DEL 31/12/2026"/>
    <n v="0"/>
    <n v="7"/>
    <n v="0"/>
    <n v="16"/>
    <n v="0"/>
    <n v="0"/>
    <n v="0"/>
    <n v="0"/>
    <n v="0"/>
    <n v="0"/>
    <n v="0"/>
    <n v="0"/>
    <n v="23"/>
    <n v="23"/>
    <n v="1"/>
    <n v="0.01"/>
    <n v="23"/>
    <n v="23"/>
    <m/>
    <n v="0"/>
  </r>
  <r>
    <n v="1072514895"/>
    <x v="1328"/>
    <x v="0"/>
    <s v="72514895"/>
    <d v="2025-11-11T00:00:00"/>
    <d v="2025-11-11T00:00:00"/>
    <d v="2026-11-11T00:00:00"/>
    <s v="ESTACIONAMIENTOS LIMA"/>
    <x v="0"/>
    <d v="2025-12-31T00:00:00"/>
    <s v="EMPLEADOS"/>
    <s v="PCES.20/03/0024"/>
    <x v="0"/>
    <x v="6"/>
    <x v="10"/>
    <x v="13"/>
    <s v="ANFITRION(A)"/>
    <m/>
    <n v="0"/>
    <n v="4.1666999999999996"/>
    <n v="4.1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2525301"/>
    <x v="1329"/>
    <x v="0"/>
    <s v="72525301"/>
    <d v="2025-02-04T00:00:00"/>
    <d v="2025-02-04T00:00:00"/>
    <d v="2026-02-04T00:00:00"/>
    <s v="ESTACIONAMIENTOS LIMA"/>
    <x v="0"/>
    <d v="2025-12-31T00:00:00"/>
    <s v="EMPLEADOS"/>
    <s v="PCES.20/03/0012/0001"/>
    <x v="0"/>
    <x v="0"/>
    <x v="0"/>
    <x v="16"/>
    <s v="ANFITRION(A)"/>
    <m/>
    <n v="0"/>
    <n v="27.25"/>
    <n v="27.25"/>
    <n v="28"/>
    <s v="-"/>
    <s v="DEBE GOZAR EN EL AÑO UN TOTAL DE 28 DÍAS ANTES DEL 31/12/2026"/>
    <n v="0"/>
    <n v="28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72529114"/>
    <x v="1330"/>
    <x v="2"/>
    <s v="72529114"/>
    <d v="2025-01-01T00:00:00"/>
    <d v="2026-01-01T00:00:00"/>
    <d v="2027-01-01T00:00:00"/>
    <s v="ESTACIONAMIENTOS SEDE CENTRAL"/>
    <x v="0"/>
    <d v="2025-12-31T00:00:00"/>
    <s v="EMPLEADOS"/>
    <n v="2001020400"/>
    <x v="3"/>
    <x v="16"/>
    <x v="37"/>
    <x v="97"/>
    <s v="ASISTENTE DE FACTURACION"/>
    <m/>
    <n v="15"/>
    <n v="0"/>
    <n v="15"/>
    <n v="15"/>
    <s v="DEBE GOZAR 15 DÍAS ANTES DEL 31/12/2026"/>
    <s v="DEBE GOZAR EN EL AÑO UN TOTAL DE 15 DÍAS ANTES DEL 31/12/2026"/>
    <n v="0"/>
    <n v="0"/>
    <n v="7"/>
    <n v="0"/>
    <n v="0"/>
    <n v="0"/>
    <n v="0"/>
    <n v="0"/>
    <n v="0"/>
    <n v="0"/>
    <n v="0"/>
    <n v="0"/>
    <n v="7"/>
    <n v="7"/>
    <n v="0.46666666666666667"/>
    <n v="4.6666666666666671E-3"/>
    <n v="7"/>
    <n v="7"/>
    <m/>
    <n v="8"/>
  </r>
  <r>
    <n v="1072540551"/>
    <x v="1331"/>
    <x v="0"/>
    <s v="72540551"/>
    <d v="2025-06-02T00:00:00"/>
    <d v="2025-06-02T00:00:00"/>
    <d v="2026-06-02T00:00:00"/>
    <s v="ESTACIONAMIENTOS LAMBAYEQUE"/>
    <x v="0"/>
    <d v="2025-12-31T00:00:00"/>
    <s v="EMPLEADOS"/>
    <s v="PCES.20/03/0051/0003"/>
    <x v="0"/>
    <x v="1"/>
    <x v="40"/>
    <x v="112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18"/>
    <n v="0"/>
    <n v="0"/>
    <n v="0"/>
    <n v="0"/>
    <n v="0"/>
    <n v="0"/>
    <n v="0"/>
    <n v="18"/>
    <n v="18"/>
    <n v="1"/>
    <n v="0.01"/>
    <n v="0"/>
    <n v="18"/>
    <m/>
    <n v="0"/>
  </r>
  <r>
    <n v="1072540791"/>
    <x v="1332"/>
    <x v="0"/>
    <s v="72540791"/>
    <d v="2023-07-01T00:00:00"/>
    <d v="2025-07-01T00:00:00"/>
    <d v="2026-07-01T00:00:00"/>
    <s v="ESTACIONAMIENTOS PUCALLPA"/>
    <x v="0"/>
    <d v="2025-12-31T00:00:00"/>
    <s v="EMPLEADOS"/>
    <s v="PCES.20/03/0051/0014"/>
    <x v="0"/>
    <x v="1"/>
    <x v="32"/>
    <x v="208"/>
    <s v="ANFITRION(A)"/>
    <m/>
    <n v="0"/>
    <n v="10"/>
    <n v="10"/>
    <n v="10"/>
    <s v="-"/>
    <s v="DEBE GOZAR EN EL AÑO UN TOTAL DE 10 DÍAS ANTES DEL 31/12/2026"/>
    <n v="0"/>
    <n v="0"/>
    <n v="0"/>
    <n v="0"/>
    <n v="10"/>
    <n v="0"/>
    <n v="0"/>
    <n v="0"/>
    <n v="0"/>
    <n v="0"/>
    <n v="0"/>
    <n v="0"/>
    <n v="10"/>
    <n v="10"/>
    <n v="1"/>
    <n v="0.01"/>
    <n v="0"/>
    <n v="10"/>
    <m/>
    <n v="0"/>
  </r>
  <r>
    <n v="1072545936"/>
    <x v="1333"/>
    <x v="0"/>
    <s v="72545936"/>
    <d v="2022-11-03T00:00:00"/>
    <d v="2025-11-03T00:00:00"/>
    <d v="2026-11-03T00:00:00"/>
    <s v="ESTACIONAMIENTOS LIMA"/>
    <x v="0"/>
    <d v="2025-12-31T00:00:00"/>
    <s v="EMPLEADOS"/>
    <s v="PCES.20/03/0021"/>
    <x v="0"/>
    <x v="5"/>
    <x v="17"/>
    <x v="25"/>
    <s v="ANFITRION(A)"/>
    <m/>
    <n v="23"/>
    <n v="4.8332999999999942"/>
    <n v="27.833299999999994"/>
    <n v="28"/>
    <s v="DEBE GOZAR 23 DÍAS ANTES DEL 02/11/2026"/>
    <s v="DEBE GOZAR EN EL AÑO UN TOTAL DE 28 DÍAS ANTES DEL 31/12/2026"/>
    <n v="0"/>
    <n v="0"/>
    <n v="15"/>
    <n v="0"/>
    <n v="0"/>
    <n v="0"/>
    <n v="0"/>
    <n v="0"/>
    <n v="0"/>
    <n v="13"/>
    <n v="0"/>
    <n v="0"/>
    <n v="28"/>
    <n v="28"/>
    <n v="1"/>
    <n v="0.01"/>
    <n v="15"/>
    <n v="28"/>
    <m/>
    <n v="0"/>
  </r>
  <r>
    <n v="1072546326"/>
    <x v="1334"/>
    <x v="0"/>
    <s v="72546326"/>
    <d v="2025-10-01T00:00:00"/>
    <d v="2025-10-01T00:00:00"/>
    <d v="2026-10-01T00:00:00"/>
    <s v="ESTACIONAMIENTOS LAMBAYEQUE"/>
    <x v="13"/>
    <d v="2025-12-31T00:00:00"/>
    <s v="EMPLEADOS"/>
    <s v="PCES.20/03/0051/0003"/>
    <x v="0"/>
    <x v="3"/>
    <x v="4"/>
    <x v="5"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2552577"/>
    <x v="1335"/>
    <x v="0"/>
    <s v="72552577"/>
    <d v="2025-02-01T00:00:00"/>
    <d v="2025-02-01T00:00:00"/>
    <d v="2026-02-01T00:00:00"/>
    <s v="ESTACIONAMIENTOS LIMA"/>
    <x v="0"/>
    <d v="2025-12-31T00:00:00"/>
    <s v="EMPLEADOS"/>
    <s v="PCES.20/03/0044"/>
    <x v="0"/>
    <x v="5"/>
    <x v="28"/>
    <x v="50"/>
    <s v="ANFITRION(A)"/>
    <m/>
    <n v="0"/>
    <n v="20.5"/>
    <n v="20.5"/>
    <n v="21"/>
    <s v="-"/>
    <s v="DEBE GOZAR EN EL AÑO UN TOTAL DE 21 DÍAS ANTES DEL 31/12/2026"/>
    <n v="0"/>
    <n v="0"/>
    <n v="0"/>
    <n v="0"/>
    <n v="19"/>
    <n v="2"/>
    <n v="0"/>
    <n v="0"/>
    <n v="0"/>
    <n v="0"/>
    <n v="0"/>
    <n v="0"/>
    <n v="21"/>
    <n v="21"/>
    <n v="1"/>
    <n v="0.01"/>
    <n v="0"/>
    <n v="21"/>
    <m/>
    <n v="0"/>
  </r>
  <r>
    <n v="1072566577"/>
    <x v="1336"/>
    <x v="0"/>
    <s v="72566577"/>
    <d v="2025-09-12T00:00:00"/>
    <d v="2025-09-12T00:00:00"/>
    <d v="2026-09-12T00:00:00"/>
    <s v="ESTACIONAMIENTOS LIMA"/>
    <x v="25"/>
    <d v="2025-12-31T00:00:00"/>
    <s v="EMPLEADOS"/>
    <s v="PCES.20/03/0014"/>
    <x v="0"/>
    <x v="3"/>
    <x v="4"/>
    <x v="5"/>
    <m/>
    <m/>
    <n v="0"/>
    <n v="9.0832999999999995"/>
    <n v="9.08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2567167"/>
    <x v="1337"/>
    <x v="0"/>
    <s v="72567167"/>
    <d v="2023-07-12T00:00:00"/>
    <d v="2025-07-12T00:00:00"/>
    <d v="2026-07-12T00:00:00"/>
    <s v="ESTACIONAMIENTOS AREQUIPA"/>
    <x v="0"/>
    <d v="2025-12-31T00:00:00"/>
    <s v="EMPLEADOS"/>
    <s v="PCES.20/02/0044"/>
    <x v="2"/>
    <x v="7"/>
    <x v="44"/>
    <x v="250"/>
    <s v="ANFITRION(A)"/>
    <m/>
    <n v="15"/>
    <n v="14.083299999999994"/>
    <n v="29.083299999999994"/>
    <n v="30"/>
    <s v="DEBE GOZAR 15 DÍAS ANTES DEL 11/07/2026"/>
    <s v="DEBE GOZAR EN EL AÑO UN TOTAL DE 30 DÍAS ANTES DEL 31/12/2026"/>
    <n v="0"/>
    <n v="0"/>
    <n v="15"/>
    <n v="0"/>
    <n v="0"/>
    <n v="0"/>
    <n v="9"/>
    <n v="6"/>
    <n v="0"/>
    <n v="0"/>
    <n v="0"/>
    <n v="0"/>
    <n v="30"/>
    <n v="30"/>
    <n v="1"/>
    <n v="0.01"/>
    <n v="15"/>
    <n v="30"/>
    <m/>
    <n v="0"/>
  </r>
  <r>
    <n v="1072610898"/>
    <x v="1338"/>
    <x v="0"/>
    <s v="72610898"/>
    <d v="2025-09-18T00:00:00"/>
    <d v="2025-09-18T00:00:00"/>
    <d v="2026-09-18T00:00:00"/>
    <s v="ESTACIONAMIENTOS LIMA"/>
    <x v="1"/>
    <d v="2025-12-31T00:00:00"/>
    <s v="EMPLEADOS"/>
    <s v="PCES.20/01/0004"/>
    <x v="2"/>
    <x v="3"/>
    <x v="4"/>
    <x v="5"/>
    <m/>
    <m/>
    <n v="0"/>
    <n v="8.5832999999999995"/>
    <n v="8.583299999999999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72619089"/>
    <x v="1339"/>
    <x v="0"/>
    <s v="72619089"/>
    <d v="2025-11-19T00:00:00"/>
    <d v="2025-11-19T00:00:00"/>
    <d v="2026-11-19T00:00:00"/>
    <s v="ESTACIONAMIENTOS LIMA"/>
    <x v="74"/>
    <d v="2025-12-31T00:00:00"/>
    <s v="EMPLEADOS"/>
    <s v="PCES.20/03/0019"/>
    <x v="0"/>
    <x v="3"/>
    <x v="4"/>
    <x v="5"/>
    <m/>
    <m/>
    <n v="0"/>
    <n v="3.5"/>
    <n v="3.5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2621977"/>
    <x v="1340"/>
    <x v="0"/>
    <s v="72621977"/>
    <d v="2026-02-01T00:00:00"/>
    <d v="2025-03-03T00:00:00"/>
    <d v="2026-03-03T00:00:00"/>
    <s v="ESTACIONAMIENTOS LIMA"/>
    <x v="0"/>
    <d v="2025-12-31T00:00:00"/>
    <s v="PART TIME"/>
    <s v="PCES.20/03/0031/0001"/>
    <x v="0"/>
    <x v="2"/>
    <x v="13"/>
    <x v="18"/>
    <s v="ANFITRION(A)"/>
    <m/>
    <n v="0"/>
    <n v="4.9667000000000003"/>
    <n v="4.9667000000000003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2629561"/>
    <x v="1341"/>
    <x v="0"/>
    <s v="72629561"/>
    <d v="2025-11-13T00:00:00"/>
    <d v="2025-11-13T00:00:00"/>
    <d v="2026-11-13T00:00:00"/>
    <s v="ESTACIONAMIENTOS LIMA"/>
    <x v="13"/>
    <d v="2025-12-31T00:00:00"/>
    <s v="EMPLEADOS"/>
    <s v="PCES.20/03/0021"/>
    <x v="0"/>
    <x v="3"/>
    <x v="4"/>
    <x v="5"/>
    <m/>
    <m/>
    <n v="0"/>
    <n v="4"/>
    <n v="4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2630559"/>
    <x v="1342"/>
    <x v="0"/>
    <s v="72630559"/>
    <d v="2025-05-13T00:00:00"/>
    <d v="2025-05-13T00:00:00"/>
    <d v="2026-05-13T00:00:00"/>
    <s v="ESTACIONAMIENTOS LIMA"/>
    <x v="0"/>
    <d v="2025-12-31T00:00:00"/>
    <s v="EMPLEADOS"/>
    <s v="PCES.20/03/0013/0011"/>
    <x v="0"/>
    <x v="0"/>
    <x v="0"/>
    <x v="87"/>
    <s v="ANFITRION(A)"/>
    <m/>
    <n v="0"/>
    <n v="19"/>
    <n v="19"/>
    <n v="19"/>
    <s v="-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2638037"/>
    <x v="1343"/>
    <x v="0"/>
    <s v="72638037"/>
    <d v="2024-12-19T00:00:00"/>
    <d v="2025-12-19T00:00:00"/>
    <d v="2026-12-19T00:00:00"/>
    <s v="ESTACIONAMIENTOS SAN MARTIN"/>
    <x v="1"/>
    <d v="2025-12-31T00:00:00"/>
    <s v="EMPLEADOS"/>
    <s v="PCES.20/03/0052/0055"/>
    <x v="0"/>
    <x v="3"/>
    <x v="4"/>
    <x v="5"/>
    <m/>
    <m/>
    <n v="28"/>
    <n v="1"/>
    <n v="29"/>
    <n v="29"/>
    <s v="DEBE GOZAR 28 DÍAS ANTES DEL 18/12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2650744"/>
    <x v="1344"/>
    <x v="0"/>
    <s v="72650744"/>
    <d v="2023-09-01T00:00:00"/>
    <d v="2025-09-01T00:00:00"/>
    <d v="2026-09-01T00:00:00"/>
    <s v="ESTACIONAMIENTOS TUMBES"/>
    <x v="0"/>
    <d v="2025-12-31T00:00:00"/>
    <s v="EMPLEADOS"/>
    <s v="PCES.20/03/0042/0006"/>
    <x v="0"/>
    <x v="2"/>
    <x v="2"/>
    <x v="277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10"/>
    <n v="20"/>
    <n v="0"/>
    <n v="0"/>
    <n v="0"/>
    <n v="0"/>
    <n v="30"/>
    <n v="30"/>
    <n v="1"/>
    <n v="0.01"/>
    <n v="0"/>
    <n v="30"/>
    <m/>
    <n v="0"/>
  </r>
  <r>
    <n v="1072655198"/>
    <x v="1345"/>
    <x v="2"/>
    <s v="72655198"/>
    <d v="2024-11-11T00:00:00"/>
    <d v="2025-11-11T00:00:00"/>
    <d v="2026-11-11T00:00:00"/>
    <s v="ESTACIONAMIENTOS SEDE CENTRAL"/>
    <x v="0"/>
    <d v="2025-12-31T00:00:00"/>
    <s v="EMPLEADOS"/>
    <n v="2001020500"/>
    <x v="3"/>
    <x v="16"/>
    <x v="37"/>
    <x v="283"/>
    <s v="COORDINADOR DE TESORERIA"/>
    <m/>
    <n v="15"/>
    <n v="2.1666999999999987"/>
    <n v="17.166699999999999"/>
    <n v="18"/>
    <s v="DEBE GOZAR 15 DÍAS ANTES DEL 10/11/2026"/>
    <s v="DEBE GOZAR EN EL AÑO UN TOTAL DE 18 DÍAS ANTES DEL 31/12/2026"/>
    <n v="0"/>
    <n v="0"/>
    <n v="0"/>
    <n v="4"/>
    <n v="8"/>
    <n v="0"/>
    <n v="2"/>
    <n v="7"/>
    <n v="12"/>
    <n v="0"/>
    <n v="0"/>
    <n v="11"/>
    <n v="44"/>
    <n v="44"/>
    <n v="2.4444444444444446"/>
    <n v="2.4444444444444446E-2"/>
    <n v="4"/>
    <n v="18"/>
    <m/>
    <n v="0"/>
  </r>
  <r>
    <n v="1072662238"/>
    <x v="1346"/>
    <x v="0"/>
    <s v="72662238"/>
    <d v="2024-10-16T00:00:00"/>
    <d v="2025-10-16T00:00:00"/>
    <d v="2026-10-16T00:00:00"/>
    <s v="ESTACIONAMIENTOS LIMA"/>
    <x v="0"/>
    <d v="2025-12-31T00:00:00"/>
    <s v="EMPLEADOS"/>
    <s v="PCES.20/03/0021"/>
    <x v="0"/>
    <x v="5"/>
    <x v="17"/>
    <x v="25"/>
    <s v="ANFITRION(A)"/>
    <m/>
    <n v="22"/>
    <n v="6.25"/>
    <n v="28.25"/>
    <n v="29"/>
    <s v="DEBE GOZAR 22 DÍAS ANTES DEL 15/10/2026"/>
    <s v="DEBE GOZAR EN EL AÑO UN TOTAL DE 29 DÍAS ANTES DEL 31/12/2026"/>
    <n v="15"/>
    <n v="0"/>
    <n v="0"/>
    <n v="0"/>
    <n v="5"/>
    <n v="10"/>
    <n v="0"/>
    <n v="0"/>
    <n v="0"/>
    <n v="0"/>
    <n v="0"/>
    <n v="0"/>
    <n v="30"/>
    <n v="30"/>
    <n v="1.0344827586206897"/>
    <n v="1.0344827586206896E-2"/>
    <n v="15"/>
    <n v="29"/>
    <m/>
    <n v="0"/>
  </r>
  <r>
    <n v="1072665074"/>
    <x v="1347"/>
    <x v="0"/>
    <s v="72665074"/>
    <d v="2025-06-26T00:00:00"/>
    <d v="2025-06-26T00:00:00"/>
    <d v="2026-06-26T00:00:00"/>
    <s v="ESTACIONAMIENTOS LIMA"/>
    <x v="0"/>
    <d v="2025-12-31T00:00:00"/>
    <s v="EMPLEADOS"/>
    <s v="PCES.20/03/0060"/>
    <x v="0"/>
    <x v="5"/>
    <x v="11"/>
    <x v="14"/>
    <s v="ANFITRION(A)"/>
    <m/>
    <n v="0"/>
    <n v="15.416700000000001"/>
    <n v="15.416700000000001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72665835"/>
    <x v="1348"/>
    <x v="2"/>
    <s v="72665835"/>
    <d v="2011-11-08T00:00:00"/>
    <d v="2025-11-08T00:00:00"/>
    <d v="2026-11-08T00:00:00"/>
    <s v="ESTACIONAMIENTOS SEDE CENTRAL"/>
    <x v="0"/>
    <d v="2025-12-31T00:00:00"/>
    <s v="EMPLEADOS"/>
    <n v="2003020100"/>
    <x v="2"/>
    <x v="7"/>
    <x v="49"/>
    <x v="150"/>
    <s v="SUB GERENTE JUNIOR DE NEGOCIOS MEGA Y MICRO"/>
    <m/>
    <n v="25"/>
    <n v="4.4166999999999916"/>
    <n v="29.416699999999992"/>
    <n v="30"/>
    <s v="DEBE GOZAR 25 DÍAS ANTES DEL 07/11/2026"/>
    <s v="DEBE GOZAR EN EL AÑO UN TOTAL DE 30 DÍAS ANTES DEL 31/12/2026"/>
    <n v="0"/>
    <n v="0"/>
    <n v="0"/>
    <n v="0"/>
    <n v="6"/>
    <n v="0"/>
    <n v="0"/>
    <n v="0"/>
    <n v="0"/>
    <n v="0"/>
    <n v="0"/>
    <n v="0"/>
    <n v="6"/>
    <n v="6"/>
    <n v="0.2"/>
    <n v="2E-3"/>
    <n v="0"/>
    <n v="6"/>
    <m/>
    <n v="24"/>
  </r>
  <r>
    <n v="1072674512"/>
    <x v="1349"/>
    <x v="0"/>
    <s v="72674512"/>
    <d v="2022-02-21T00:00:00"/>
    <d v="2025-02-21T00:00:00"/>
    <d v="2026-02-21T00:00:00"/>
    <s v="ESTACIONAMIENTOS LIMA"/>
    <x v="0"/>
    <d v="2025-12-31T00:00:00"/>
    <s v="PART TIME"/>
    <s v="PCES.20/03/0001/0002"/>
    <x v="0"/>
    <x v="2"/>
    <x v="12"/>
    <x v="73"/>
    <s v="ANFITRION(A) PT"/>
    <m/>
    <n v="0"/>
    <n v="1.1666999999999987"/>
    <n v="1.1666999999999987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2677603"/>
    <x v="1350"/>
    <x v="0"/>
    <s v="72677603"/>
    <d v="2020-12-18T00:00:00"/>
    <d v="2025-12-18T00:00:00"/>
    <d v="2026-12-18T00:00:00"/>
    <s v="ESTACIONAMIENTOS LIMA"/>
    <x v="90"/>
    <d v="2025-12-31T00:00:00"/>
    <s v="EMPLEADOS"/>
    <s v="PCES.20/02/0015"/>
    <x v="2"/>
    <x v="3"/>
    <x v="4"/>
    <x v="5"/>
    <m/>
    <m/>
    <n v="20"/>
    <n v="1.0833000000000084"/>
    <n v="21.083300000000008"/>
    <n v="22"/>
    <s v="DEBE GOZAR 20 DÍAS ANTES DEL 17/12/2026"/>
    <s v="DEBE GOZAR EN EL AÑO UN TOTAL DE 22 DÍAS ANTES DEL 31/12/2026"/>
    <n v="0"/>
    <n v="14"/>
    <n v="0"/>
    <n v="8"/>
    <n v="0"/>
    <n v="0"/>
    <n v="0"/>
    <n v="0"/>
    <n v="0"/>
    <n v="0"/>
    <n v="0"/>
    <n v="0"/>
    <n v="22"/>
    <n v="22"/>
    <n v="1"/>
    <n v="0.01"/>
    <n v="22"/>
    <n v="22"/>
    <m/>
    <n v="0"/>
  </r>
  <r>
    <n v="1072681267"/>
    <x v="1351"/>
    <x v="0"/>
    <s v="72681267"/>
    <d v="2022-11-21T00:00:00"/>
    <d v="2025-11-21T00:00:00"/>
    <d v="2026-11-21T00:00:00"/>
    <s v="ESTACIONAMIENTOS MADRE DIOS"/>
    <x v="0"/>
    <d v="2025-12-31T00:00:00"/>
    <s v="PART TIME"/>
    <s v="PCES.20/03/0041/0004"/>
    <x v="0"/>
    <x v="0"/>
    <x v="8"/>
    <x v="223"/>
    <s v="ANFITRION(A) PT"/>
    <m/>
    <n v="5"/>
    <n v="0.66669999999999874"/>
    <n v="5.6666999999999987"/>
    <n v="6"/>
    <s v="DEBE GOZAR 5 DÍAS ANTES DEL 20/11/2026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2686661"/>
    <x v="1352"/>
    <x v="0"/>
    <s v="72686661"/>
    <d v="2024-09-06T00:00:00"/>
    <d v="2025-09-06T00:00:00"/>
    <d v="2026-09-06T00:00:00"/>
    <s v="ESTACIONAMIENTOS PUCALLPA"/>
    <x v="0"/>
    <d v="2025-12-31T00:00:00"/>
    <s v="EMPLEADOS"/>
    <s v="PCES.20/03/0011/0004"/>
    <x v="0"/>
    <x v="0"/>
    <x v="6"/>
    <x v="152"/>
    <s v="ANFITRION(A)"/>
    <m/>
    <n v="20"/>
    <n v="9.5833000000000013"/>
    <n v="29.583300000000001"/>
    <n v="30"/>
    <s v="DEBE GOZAR 20 DÍAS ANTES DEL 05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2687460"/>
    <x v="1353"/>
    <x v="0"/>
    <s v="72687460"/>
    <d v="2025-08-19T00:00:00"/>
    <d v="2025-08-19T00:00:00"/>
    <d v="2026-08-19T00:00:00"/>
    <s v="ESTACIONAMIENTOS ANCASH"/>
    <x v="91"/>
    <d v="2025-12-31T00:00:00"/>
    <s v="EMPLEADOS"/>
    <s v="PCES.20/03/0061/0006"/>
    <x v="0"/>
    <x v="3"/>
    <x v="4"/>
    <x v="5"/>
    <m/>
    <m/>
    <n v="0"/>
    <n v="11"/>
    <n v="11"/>
    <n v="11"/>
    <s v="-"/>
    <s v="DEBE GOZAR EN EL AÑO UN TOTAL DE 11 DÍAS ANTES DEL 31/12/2026"/>
    <n v="0"/>
    <n v="0"/>
    <n v="0"/>
    <n v="11"/>
    <n v="0"/>
    <n v="0"/>
    <n v="0"/>
    <n v="0"/>
    <n v="0"/>
    <n v="0"/>
    <n v="0"/>
    <n v="0"/>
    <n v="11"/>
    <n v="11"/>
    <n v="1"/>
    <n v="0.01"/>
    <n v="11"/>
    <n v="11"/>
    <m/>
    <n v="0"/>
  </r>
  <r>
    <n v="1043551076"/>
    <x v="1354"/>
    <x v="2"/>
    <s v="43551076"/>
    <d v="2017-06-26T00:00:00"/>
    <d v="2025-06-26T00:00:00"/>
    <d v="2026-06-26T00:00:00"/>
    <s v="ESTACIONAMIENTOS SEDE CENTRAL"/>
    <x v="0"/>
    <d v="2025-12-31T00:00:00"/>
    <s v="GERENTES"/>
    <n v="2002010200"/>
    <x v="5"/>
    <x v="10"/>
    <x v="38"/>
    <x v="279"/>
    <s v="SUB GERENTE DE DESARROLLO Y PRODUCTOS"/>
    <m/>
    <n v="10"/>
    <n v="15.416699999999992"/>
    <n v="25.416699999999992"/>
    <n v="26"/>
    <s v="DEBE GOZAR 10 DÍAS ANTES DEL 25/06/2026"/>
    <s v="DEBE GOZAR EN EL AÑO UN TOTAL DE 26 DÍAS ANTES DEL 31/12/2026"/>
    <n v="0"/>
    <n v="0"/>
    <n v="14"/>
    <n v="0"/>
    <n v="0"/>
    <n v="0"/>
    <n v="0"/>
    <n v="0"/>
    <n v="0"/>
    <n v="0"/>
    <n v="0"/>
    <n v="0"/>
    <n v="14"/>
    <n v="14"/>
    <n v="0.53846153846153844"/>
    <n v="5.3846153846153844E-3"/>
    <n v="14"/>
    <n v="14"/>
    <m/>
    <n v="12"/>
  </r>
  <r>
    <n v="1072690379"/>
    <x v="1355"/>
    <x v="0"/>
    <s v="72690379"/>
    <d v="2025-04-01T00:00:00"/>
    <d v="2025-04-01T00:00:00"/>
    <d v="2026-04-01T00:00:00"/>
    <s v="ESTACIONAMIENTOS LORETO"/>
    <x v="0"/>
    <d v="2025-12-31T00:00:00"/>
    <s v="EMPLEADOS"/>
    <s v="PCES.20/03/0053/0001"/>
    <x v="0"/>
    <x v="2"/>
    <x v="64"/>
    <x v="222"/>
    <s v="ANFITRION(A)"/>
    <m/>
    <n v="0"/>
    <n v="22.5"/>
    <n v="22.5"/>
    <n v="23"/>
    <s v="-"/>
    <s v="DEBE GOZAR EN EL AÑO UN TOTAL DE 23 DÍAS ANTES DEL 31/12/2026"/>
    <n v="0"/>
    <n v="0"/>
    <n v="0"/>
    <n v="10"/>
    <n v="0"/>
    <n v="0"/>
    <n v="13"/>
    <n v="0"/>
    <n v="0"/>
    <n v="0"/>
    <n v="0"/>
    <n v="0"/>
    <n v="23"/>
    <n v="23"/>
    <n v="1"/>
    <n v="0.01"/>
    <n v="10"/>
    <n v="23"/>
    <m/>
    <n v="0"/>
  </r>
  <r>
    <n v="1072690783"/>
    <x v="1356"/>
    <x v="0"/>
    <s v="72690783"/>
    <d v="2025-02-10T00:00:00"/>
    <d v="2025-02-10T00:00:00"/>
    <d v="2026-02-10T00:00:00"/>
    <s v="ESTACIONAMIENTOS LIMA"/>
    <x v="15"/>
    <d v="2025-12-31T00:00:00"/>
    <s v="EMPLEADOS"/>
    <s v="PCES.20/03/0008"/>
    <x v="0"/>
    <x v="5"/>
    <x v="18"/>
    <x v="48"/>
    <s v="ANFITRION(A)"/>
    <m/>
    <n v="0"/>
    <n v="26.75"/>
    <n v="26.75"/>
    <n v="27"/>
    <s v="-"/>
    <s v="DEBE GOZAR EN EL AÑO UN TOTAL DE 27 DÍAS ANTES DEL 31/12/2026"/>
    <n v="0"/>
    <n v="0"/>
    <n v="0"/>
    <n v="27"/>
    <n v="0"/>
    <n v="0"/>
    <n v="0"/>
    <n v="0"/>
    <n v="0"/>
    <n v="0"/>
    <n v="0"/>
    <n v="0"/>
    <n v="27"/>
    <n v="27"/>
    <n v="1"/>
    <n v="0.01"/>
    <n v="27"/>
    <n v="27"/>
    <m/>
    <n v="0"/>
  </r>
  <r>
    <n v="1072706622"/>
    <x v="1357"/>
    <x v="0"/>
    <s v="72706622"/>
    <d v="2023-12-28T00:00:00"/>
    <d v="2025-12-28T00:00:00"/>
    <d v="2026-12-28T00:00:00"/>
    <s v="ESTACIONAMIENTOS LIMA"/>
    <x v="0"/>
    <d v="2025-12-31T00:00:00"/>
    <s v="EMPLEADOS"/>
    <s v="PCES.20/03/0052/0008"/>
    <x v="0"/>
    <x v="1"/>
    <x v="1"/>
    <x v="284"/>
    <s v="ANFITRION(A)"/>
    <m/>
    <n v="29"/>
    <n v="0.25"/>
    <n v="29.25"/>
    <n v="30"/>
    <s v="DEBE GOZAR 29 DÍAS ANTES DEL 27/12/2026"/>
    <s v="DEBE GOZAR EN EL AÑO UN TOTAL DE 30 DÍAS ANTES DEL 31/12/2026"/>
    <n v="0"/>
    <n v="0"/>
    <n v="0"/>
    <n v="0"/>
    <n v="0"/>
    <n v="0"/>
    <n v="6"/>
    <n v="24"/>
    <n v="0"/>
    <n v="0"/>
    <n v="0"/>
    <n v="0"/>
    <n v="30"/>
    <n v="30"/>
    <n v="1"/>
    <n v="0.01"/>
    <n v="0"/>
    <n v="30"/>
    <m/>
    <n v="0"/>
  </r>
  <r>
    <n v="1072715755"/>
    <x v="1358"/>
    <x v="0"/>
    <s v="72715755"/>
    <d v="2023-07-01T00:00:00"/>
    <d v="2025-07-01T00:00:00"/>
    <d v="2026-07-01T00:00:00"/>
    <s v="ESTACIONAMIENTOS LIMA"/>
    <x v="0"/>
    <d v="2025-12-31T00:00:00"/>
    <s v="EMPLEADOS"/>
    <s v="PCES.20/03/0052/0035"/>
    <x v="0"/>
    <x v="1"/>
    <x v="16"/>
    <x v="43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8"/>
    <n v="2"/>
    <n v="0"/>
    <n v="0"/>
    <n v="0"/>
    <n v="0"/>
    <n v="0"/>
    <n v="0"/>
    <n v="30"/>
    <n v="30"/>
    <n v="1"/>
    <n v="0.01"/>
    <n v="0"/>
    <n v="30"/>
    <m/>
    <n v="0"/>
  </r>
  <r>
    <n v="1072719146"/>
    <x v="1359"/>
    <x v="0"/>
    <s v="72719146"/>
    <d v="2025-10-17T00:00:00"/>
    <d v="2025-10-17T00:00:00"/>
    <d v="2026-10-17T00:00:00"/>
    <s v="ESTACIONAMIENTOS LIMA"/>
    <x v="92"/>
    <d v="2025-12-31T00:00:00"/>
    <s v="EMPLEADOS"/>
    <s v="PCES.20/03/0013/0015"/>
    <x v="0"/>
    <x v="3"/>
    <x v="4"/>
    <x v="5"/>
    <m/>
    <m/>
    <n v="0"/>
    <n v="6.1666999999999996"/>
    <n v="6.1666999999999996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2724276"/>
    <x v="1360"/>
    <x v="0"/>
    <s v="72724276"/>
    <d v="2025-12-01T00:00:00"/>
    <d v="2025-12-01T00:00:00"/>
    <d v="2026-12-01T00:00:00"/>
    <s v="ESTACIONAMIENTOS LIMA"/>
    <x v="0"/>
    <d v="2025-12-31T00:00:00"/>
    <s v="EMPLEADOS"/>
    <s v="PCES.20/03/0012/0003"/>
    <x v="0"/>
    <x v="5"/>
    <x v="25"/>
    <x v="285"/>
    <s v="ANFITRION(A)"/>
    <m/>
    <n v="0"/>
    <n v="2.5"/>
    <n v="2.5"/>
    <n v="3"/>
    <s v="-"/>
    <s v="DEBE GOZAR EN EL AÑO UN TOTAL DE 3 DÍAS ANTES DEL 31/12/2026"/>
    <n v="0"/>
    <n v="0"/>
    <n v="0"/>
    <n v="0"/>
    <n v="7"/>
    <n v="0"/>
    <n v="0"/>
    <n v="0"/>
    <n v="0"/>
    <n v="0"/>
    <n v="0"/>
    <n v="0"/>
    <n v="7"/>
    <n v="7"/>
    <n v="2.3333333333333335"/>
    <n v="2.3333333333333334E-2"/>
    <n v="0"/>
    <n v="3"/>
    <m/>
    <n v="0"/>
  </r>
  <r>
    <n v="1072728737"/>
    <x v="1361"/>
    <x v="0"/>
    <s v="72728737"/>
    <d v="2025-09-01T00:00:00"/>
    <d v="2025-09-01T00:00:00"/>
    <d v="2026-09-01T00:00:00"/>
    <s v="ESTACIONAMIENTOS LIMA"/>
    <x v="0"/>
    <d v="2025-12-31T00:00:00"/>
    <s v="EMPLEADOS"/>
    <s v="PCES.20/03/0012/0002"/>
    <x v="0"/>
    <x v="0"/>
    <x v="3"/>
    <x v="226"/>
    <s v="ANFITRION(A)"/>
    <m/>
    <n v="0"/>
    <n v="10"/>
    <n v="10"/>
    <n v="10"/>
    <s v="-"/>
    <s v="DEBE GOZAR EN EL AÑO UN TOTAL DE 10 DÍAS ANTES DEL 31/12/2026"/>
    <n v="0"/>
    <n v="0"/>
    <n v="14"/>
    <n v="0"/>
    <n v="0"/>
    <n v="0"/>
    <n v="0"/>
    <n v="0"/>
    <n v="0"/>
    <n v="0"/>
    <n v="0"/>
    <n v="0"/>
    <n v="14"/>
    <n v="14"/>
    <n v="1.4"/>
    <n v="1.3999999999999999E-2"/>
    <n v="14"/>
    <n v="10"/>
    <m/>
    <n v="0"/>
  </r>
  <r>
    <n v="1072734501"/>
    <x v="1362"/>
    <x v="0"/>
    <s v="72734501"/>
    <d v="2025-04-04T00:00:00"/>
    <d v="2025-04-04T00:00:00"/>
    <d v="2026-04-04T00:00:00"/>
    <s v="ESTACIONAMIENTOS LIMA"/>
    <x v="13"/>
    <d v="2025-12-31T00:00:00"/>
    <s v="EMPLEADOS"/>
    <s v="PCES.20/03/0012/0007"/>
    <x v="0"/>
    <x v="3"/>
    <x v="4"/>
    <x v="5"/>
    <m/>
    <m/>
    <n v="0"/>
    <n v="22.25"/>
    <n v="22.25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2735191"/>
    <x v="1363"/>
    <x v="2"/>
    <s v="72735191"/>
    <d v="2024-02-22T00:00:00"/>
    <d v="2025-02-22T00:00:00"/>
    <d v="2026-02-22T00:00:00"/>
    <s v="ESTACIONAMIENTOS CUZCO"/>
    <x v="0"/>
    <d v="2025-12-31T00:00:00"/>
    <s v="EMPLEADOS"/>
    <s v="PCES.20/03/0051/0005"/>
    <x v="0"/>
    <x v="14"/>
    <x v="34"/>
    <x v="76"/>
    <s v="ADMINISTRADOR DE NEGOCIO"/>
    <m/>
    <n v="4"/>
    <n v="25.75"/>
    <n v="29.75"/>
    <n v="30"/>
    <s v="DEBE GOZAR 4 DÍAS ANTES DEL 21/02/2026"/>
    <s v="DEBE GOZAR EN EL AÑO UN TOTAL DE 30 DÍAS ANTES DEL 31/12/2026"/>
    <n v="0"/>
    <n v="4"/>
    <n v="0"/>
    <n v="0"/>
    <n v="0"/>
    <n v="0"/>
    <n v="0"/>
    <n v="0"/>
    <n v="0"/>
    <n v="0"/>
    <n v="0"/>
    <n v="0"/>
    <n v="4"/>
    <n v="4"/>
    <n v="0.13333333333333333"/>
    <n v="1.3333333333333333E-3"/>
    <n v="4"/>
    <n v="4"/>
    <m/>
    <n v="26"/>
  </r>
  <r>
    <n v="1072738822"/>
    <x v="1364"/>
    <x v="0"/>
    <s v="72738822"/>
    <d v="2024-05-20T00:00:00"/>
    <d v="2025-05-20T00:00:00"/>
    <d v="2026-05-20T00:00:00"/>
    <s v="ESTACIONAMIENTOS LIMA"/>
    <x v="33"/>
    <d v="2025-12-31T00:00:00"/>
    <s v="PART TIME"/>
    <s v="PCES.20/03/0008"/>
    <x v="0"/>
    <x v="3"/>
    <x v="4"/>
    <x v="5"/>
    <m/>
    <m/>
    <n v="2"/>
    <n v="3.6832999999999991"/>
    <n v="5.6832999999999991"/>
    <n v="6"/>
    <s v="DEBE GOZAR 2 DÍAS ANTES DEL 19/05/2026"/>
    <s v="DEBE GOZAR EN EL AÑO UN TOTAL DE 6 DÍAS ANTES DEL 31/12/2026"/>
    <n v="0"/>
    <n v="3"/>
    <n v="3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2750909"/>
    <x v="1365"/>
    <x v="0"/>
    <s v="72750909"/>
    <d v="2024-12-19T00:00:00"/>
    <d v="2025-12-19T00:00:00"/>
    <d v="2026-12-19T00:00:00"/>
    <s v="ESTACIONAMIENTOS LIMA"/>
    <x v="0"/>
    <d v="2025-12-31T00:00:00"/>
    <s v="PART TIME"/>
    <s v="PCES.20/03/0012/0013"/>
    <x v="0"/>
    <x v="0"/>
    <x v="6"/>
    <x v="162"/>
    <s v="ANFITRION(A) PT"/>
    <m/>
    <n v="0"/>
    <n v="5.2"/>
    <n v="5.2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72764636"/>
    <x v="1366"/>
    <x v="0"/>
    <s v="72764636"/>
    <d v="2025-08-15T00:00:00"/>
    <d v="2025-08-15T00:00:00"/>
    <d v="2026-08-15T00:00:00"/>
    <s v="ESTACIONAMIENTOS LIMA"/>
    <x v="0"/>
    <d v="2025-12-31T00:00:00"/>
    <s v="EMPLEADOS"/>
    <s v="PCES.20/03/0024"/>
    <x v="0"/>
    <x v="6"/>
    <x v="10"/>
    <x v="13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72776312"/>
    <x v="1367"/>
    <x v="0"/>
    <s v="72776312"/>
    <d v="2025-08-01T00:00:00"/>
    <d v="2025-08-01T00:00:00"/>
    <d v="2026-08-01T00:00:00"/>
    <s v="ESTACIONAMIENTOS LIMA"/>
    <x v="0"/>
    <d v="2025-12-31T00:00:00"/>
    <s v="PART TIME"/>
    <s v="PCES.20/03/0013/0014"/>
    <x v="0"/>
    <x v="0"/>
    <x v="0"/>
    <x v="35"/>
    <s v="ANFITRION(A) PT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2776464"/>
    <x v="1368"/>
    <x v="0"/>
    <s v="72776464"/>
    <d v="2025-03-19T00:00:00"/>
    <d v="2025-03-19T00:00:00"/>
    <d v="2026-03-19T00:00:00"/>
    <s v="ESTACIONAMIENTOS LIMA"/>
    <x v="1"/>
    <d v="2025-12-31T00:00:00"/>
    <s v="EMPLEADOS"/>
    <s v="PCES.20/03/0021"/>
    <x v="0"/>
    <x v="3"/>
    <x v="4"/>
    <x v="5"/>
    <m/>
    <m/>
    <n v="0"/>
    <n v="23.5"/>
    <n v="23.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2781940"/>
    <x v="1369"/>
    <x v="0"/>
    <s v="72781940"/>
    <d v="2025-07-01T00:00:00"/>
    <d v="2025-07-01T00:00:00"/>
    <d v="2026-07-01T00:00:00"/>
    <s v="ESTACIONAMIENTOS AREQUIPA"/>
    <x v="0"/>
    <d v="2025-12-31T00:00:00"/>
    <s v="EMPLEADOS"/>
    <s v="PCES.20/02/0050"/>
    <x v="2"/>
    <x v="7"/>
    <x v="44"/>
    <x v="181"/>
    <s v="ANFITRION(A)"/>
    <m/>
    <n v="0"/>
    <n v="15"/>
    <n v="15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</r>
  <r>
    <n v="1072782126"/>
    <x v="1370"/>
    <x v="0"/>
    <s v="72782126"/>
    <d v="2025-03-12T00:00:00"/>
    <d v="2025-03-12T00:00:00"/>
    <d v="2026-03-12T00:00:00"/>
    <s v="ESTACIONAMIENTOS LIMA"/>
    <x v="7"/>
    <d v="2025-12-31T00:00:00"/>
    <s v="PART TIME"/>
    <s v="PCES.20/03/0007"/>
    <x v="0"/>
    <x v="5"/>
    <x v="31"/>
    <x v="171"/>
    <s v="ANFITRION(A) PT"/>
    <m/>
    <n v="0"/>
    <n v="4.8167"/>
    <n v="4.8167"/>
    <n v="5"/>
    <s v="-"/>
    <s v="DEBE GOZAR EN EL AÑO UN TOTAL DE 5 DÍAS ANTES DEL 31/12/2026"/>
    <n v="0"/>
    <n v="0"/>
    <n v="0"/>
    <n v="1"/>
    <n v="6"/>
    <n v="0"/>
    <n v="0"/>
    <n v="0"/>
    <n v="0"/>
    <n v="0"/>
    <n v="0"/>
    <n v="0"/>
    <n v="7"/>
    <n v="7"/>
    <n v="1.4"/>
    <n v="1.3999999999999999E-2"/>
    <n v="1"/>
    <n v="5"/>
    <m/>
    <n v="0"/>
  </r>
  <r>
    <n v="1072783880"/>
    <x v="1371"/>
    <x v="1"/>
    <s v="72783880"/>
    <d v="2023-07-01T00:00:00"/>
    <d v="2025-07-01T00:00:00"/>
    <d v="2026-07-01T00:00:00"/>
    <s v="ESTACIONAMIENTOS CHICLAYO"/>
    <x v="0"/>
    <d v="2025-12-31T00:00:00"/>
    <s v="EMPLEADOS"/>
    <s v="PCES.20/03/0051/0003"/>
    <x v="0"/>
    <x v="1"/>
    <x v="40"/>
    <x v="112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0"/>
    <n v="0"/>
    <n v="0"/>
    <n v="9"/>
    <n v="6"/>
    <n v="0"/>
    <n v="0"/>
    <n v="30"/>
    <n v="30"/>
    <n v="1"/>
    <n v="0.01"/>
    <n v="15"/>
    <n v="30"/>
    <m/>
    <n v="0"/>
  </r>
  <r>
    <n v="1072785840"/>
    <x v="1372"/>
    <x v="0"/>
    <s v="72785840"/>
    <d v="2025-10-02T00:00:00"/>
    <d v="2025-10-02T00:00:00"/>
    <d v="2026-10-02T00:00:00"/>
    <s v="ESTACIONAMIENTOS LIMA"/>
    <x v="0"/>
    <d v="2025-12-31T00:00:00"/>
    <s v="EMPLEADOS"/>
    <s v="PCES.20/03/0051/0013"/>
    <x v="0"/>
    <x v="1"/>
    <x v="32"/>
    <x v="257"/>
    <s v="ANFITRION(A)"/>
    <m/>
    <n v="0"/>
    <n v="7.4166999999999996"/>
    <n v="7.4166999999999996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</r>
  <r>
    <n v="1072785976"/>
    <x v="1373"/>
    <x v="0"/>
    <s v="72785976"/>
    <d v="2025-05-01T00:00:00"/>
    <d v="2025-05-01T00:00:00"/>
    <d v="2026-05-01T00:00:00"/>
    <s v="ESTACIONAMIENTOS LIMA"/>
    <x v="60"/>
    <d v="2025-12-31T00:00:00"/>
    <s v="EMPLEADOS"/>
    <s v="PCES.20/03/0019"/>
    <x v="0"/>
    <x v="3"/>
    <x v="4"/>
    <x v="5"/>
    <m/>
    <m/>
    <n v="0"/>
    <n v="3"/>
    <n v="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2800740"/>
    <x v="1374"/>
    <x v="0"/>
    <s v="72800740"/>
    <d v="2025-02-10T00:00:00"/>
    <d v="2025-02-10T00:00:00"/>
    <d v="2026-02-10T00:00:00"/>
    <s v="ESTACIONAMIENTOS AREQUIPA"/>
    <x v="0"/>
    <d v="2025-12-31T00:00:00"/>
    <s v="EMPLEADOS"/>
    <s v="PCES.20/03/0053/0003"/>
    <x v="0"/>
    <x v="2"/>
    <x v="45"/>
    <x v="128"/>
    <s v="ANFITRION(A)"/>
    <m/>
    <n v="0"/>
    <n v="26.75"/>
    <n v="26.75"/>
    <n v="27"/>
    <s v="-"/>
    <s v="DEBE GOZAR EN EL AÑO UN TOTAL DE 27 DÍAS ANTES DEL 31/12/2026"/>
    <n v="0"/>
    <n v="7"/>
    <n v="0"/>
    <n v="0"/>
    <n v="0"/>
    <n v="0"/>
    <n v="0"/>
    <n v="0"/>
    <n v="0"/>
    <n v="0"/>
    <n v="0"/>
    <n v="0"/>
    <n v="7"/>
    <n v="7"/>
    <n v="0.25925925925925924"/>
    <n v="2.5925925925925925E-3"/>
    <n v="7"/>
    <n v="7"/>
    <m/>
    <n v="20"/>
  </r>
  <r>
    <n v="1072802718"/>
    <x v="1375"/>
    <x v="0"/>
    <s v="72802718"/>
    <d v="2025-08-12T00:00:00"/>
    <d v="2025-08-12T00:00:00"/>
    <d v="2026-08-12T00:00:00"/>
    <s v="ESTACIONAMIENTOS LIMA"/>
    <x v="0"/>
    <d v="2025-12-31T00:00:00"/>
    <s v="PART TIME"/>
    <s v="PCES.20/03/0052/0057"/>
    <x v="0"/>
    <x v="1"/>
    <x v="16"/>
    <x v="172"/>
    <s v="ANFITRION(A) PT"/>
    <m/>
    <n v="0"/>
    <n v="2.3167"/>
    <n v="2.3167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2803793"/>
    <x v="1376"/>
    <x v="0"/>
    <s v="72803793"/>
    <d v="2024-09-05T00:00:00"/>
    <d v="2025-09-05T00:00:00"/>
    <d v="2026-09-05T00:00:00"/>
    <s v="ESTACIONAMIENTOS AREQUIPA"/>
    <x v="25"/>
    <d v="2025-12-31T00:00:00"/>
    <s v="EMPLEADOS"/>
    <s v="PCES.20/03/0053/0003"/>
    <x v="0"/>
    <x v="3"/>
    <x v="4"/>
    <x v="5"/>
    <m/>
    <m/>
    <n v="17"/>
    <n v="9.6666999999999987"/>
    <n v="26.666699999999999"/>
    <n v="27"/>
    <s v="DEBE GOZAR 17 DÍAS ANTES DEL 04/09/2026"/>
    <s v="DEBE GOZAR EN EL AÑO UN TOTAL DE 27 DÍAS ANTES DEL 31/12/2026"/>
    <n v="17"/>
    <n v="10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2809178"/>
    <x v="1377"/>
    <x v="2"/>
    <s v="72809178"/>
    <d v="2025-08-19T00:00:00"/>
    <d v="2025-08-19T00:00:00"/>
    <d v="2026-08-19T00:00:00"/>
    <s v="ESTACIONAMIENTOS SEDE CENTRAL"/>
    <x v="0"/>
    <d v="2025-12-31T00:00:00"/>
    <s v="EMPLEADOS"/>
    <n v="2001020200"/>
    <x v="3"/>
    <x v="18"/>
    <x v="56"/>
    <x v="193"/>
    <s v="ANALISTA DE PLANEAMIENTO FINANCIERO"/>
    <m/>
    <n v="0"/>
    <n v="11"/>
    <n v="11"/>
    <n v="11"/>
    <s v="-"/>
    <s v="DEBE GOZAR EN EL AÑO UN TOTAL DE 11 DÍAS ANTES DEL 31/12/2026"/>
    <n v="0"/>
    <n v="0"/>
    <n v="2"/>
    <n v="5"/>
    <n v="7"/>
    <n v="0"/>
    <n v="0"/>
    <n v="0"/>
    <n v="0"/>
    <n v="0"/>
    <n v="0"/>
    <n v="0"/>
    <n v="14"/>
    <n v="14"/>
    <n v="1.2727272727272727"/>
    <n v="1.2727272727272728E-2"/>
    <n v="7"/>
    <n v="11"/>
    <m/>
    <n v="0"/>
  </r>
  <r>
    <n v="1072823235"/>
    <x v="1378"/>
    <x v="0"/>
    <s v="72823235"/>
    <d v="2025-10-15T00:00:00"/>
    <d v="2025-10-15T00:00:00"/>
    <d v="2026-10-15T00:00:00"/>
    <s v="ESTACIONAMIENTOS LIMA"/>
    <x v="1"/>
    <d v="2025-12-31T00:00:00"/>
    <s v="EMPLEADOS"/>
    <s v="PCES.20/03/0049"/>
    <x v="0"/>
    <x v="3"/>
    <x v="4"/>
    <x v="5"/>
    <m/>
    <m/>
    <n v="0"/>
    <n v="6.3333000000000004"/>
    <n v="6.3333000000000004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2852016"/>
    <x v="1379"/>
    <x v="0"/>
    <s v="72852016"/>
    <d v="2025-04-22T00:00:00"/>
    <d v="2025-04-22T00:00:00"/>
    <d v="2026-04-22T00:00:00"/>
    <s v="ESTACIONAMIENTOS LIMA"/>
    <x v="0"/>
    <d v="2025-12-31T00:00:00"/>
    <s v="PART TIME"/>
    <s v="PCES.20/03/0013/0015"/>
    <x v="0"/>
    <x v="0"/>
    <x v="6"/>
    <x v="238"/>
    <s v="ANFITRION(A) PT"/>
    <m/>
    <n v="0"/>
    <n v="4.1500000000000004"/>
    <n v="4.1500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45886982"/>
    <x v="1380"/>
    <x v="2"/>
    <s v="45886982"/>
    <d v="2025-06-17T00:00:00"/>
    <d v="2025-06-17T00:00:00"/>
    <d v="2026-06-17T00:00:00"/>
    <s v="ESTACIONAMIENTOS SEDE CENTRAL"/>
    <x v="0"/>
    <d v="2025-12-31T00:00:00"/>
    <s v="EMPLEADOS"/>
    <n v="2003030100"/>
    <x v="1"/>
    <x v="19"/>
    <x v="57"/>
    <x v="266"/>
    <s v="TECNICO DE MANTENIMIENTO"/>
    <m/>
    <n v="0"/>
    <n v="16.166699999999999"/>
    <n v="16.166699999999999"/>
    <n v="17"/>
    <s v="-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</r>
  <r>
    <n v="1072856270"/>
    <x v="1381"/>
    <x v="0"/>
    <s v="72856270"/>
    <d v="2025-10-01T00:00:00"/>
    <d v="2025-10-01T00:00:00"/>
    <d v="2026-10-01T00:00:00"/>
    <s v="ESTACIONAMIENTOS LIMA"/>
    <x v="47"/>
    <d v="2025-12-31T00:00:00"/>
    <s v="EMPLEADOS"/>
    <s v="PCES.20/03/0044"/>
    <x v="0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2859417"/>
    <x v="1382"/>
    <x v="0"/>
    <s v="72859417"/>
    <d v="2025-07-25T00:00:00"/>
    <d v="2025-07-25T00:00:00"/>
    <d v="2026-07-25T00:00:00"/>
    <s v="ESTACIONAMIENTOS LIMA"/>
    <x v="0"/>
    <d v="2025-12-31T00:00:00"/>
    <s v="EMPLEADOS"/>
    <s v="PCES.20/03/0047/0002"/>
    <x v="0"/>
    <x v="5"/>
    <x v="25"/>
    <x v="254"/>
    <s v="ANFITRION(A)"/>
    <m/>
    <n v="0"/>
    <n v="13"/>
    <n v="13"/>
    <n v="13"/>
    <s v="-"/>
    <s v="DEBE GOZAR EN EL AÑO UN TOTAL DE 13 DÍAS ANTES DEL 31/12/2026"/>
    <n v="0"/>
    <n v="0"/>
    <n v="0"/>
    <n v="0"/>
    <n v="15"/>
    <n v="0"/>
    <n v="0"/>
    <n v="0"/>
    <n v="0"/>
    <n v="0"/>
    <n v="0"/>
    <n v="0"/>
    <n v="15"/>
    <n v="15"/>
    <n v="1.1538461538461537"/>
    <n v="1.1538461538461537E-2"/>
    <n v="0"/>
    <n v="13"/>
    <m/>
    <n v="0"/>
  </r>
  <r>
    <n v="1072869436"/>
    <x v="1383"/>
    <x v="0"/>
    <s v="72869436"/>
    <d v="2025-12-05T00:00:00"/>
    <d v="2025-12-05T00:00:00"/>
    <d v="2026-12-05T00:00:00"/>
    <s v="ESTACIONAMIENTOS LIMA"/>
    <x v="0"/>
    <d v="2025-12-31T00:00:00"/>
    <s v="EMPLEADOS"/>
    <s v="PCES.20/03/0046/0002"/>
    <x v="0"/>
    <x v="1"/>
    <x v="27"/>
    <x v="177"/>
    <s v="ANFITRION(A)"/>
    <m/>
    <n v="0"/>
    <n v="2.1667000000000001"/>
    <n v="2.16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2869671"/>
    <x v="1384"/>
    <x v="0"/>
    <s v="72869671"/>
    <d v="2025-08-01T00:00:00"/>
    <d v="2025-08-01T00:00:00"/>
    <d v="2026-08-01T00:00:00"/>
    <s v="ESTACIONAMIENTOS LIMA"/>
    <x v="14"/>
    <d v="2025-12-31T00:00:00"/>
    <s v="EMPLEADOS"/>
    <s v="PCES.20/03/0051/0013"/>
    <x v="0"/>
    <x v="3"/>
    <x v="4"/>
    <x v="5"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2873290"/>
    <x v="1385"/>
    <x v="1"/>
    <s v="72873290"/>
    <d v="2025-02-01T00:00:00"/>
    <d v="2025-02-01T00:00:00"/>
    <d v="2026-02-01T00:00:00"/>
    <s v="ESTACIONAMIENTOS LIMA"/>
    <x v="0"/>
    <d v="2025-12-31T00:00:00"/>
    <s v="EMPLEADOS"/>
    <s v="PCES.20/03/0007"/>
    <x v="0"/>
    <x v="5"/>
    <x v="31"/>
    <x v="171"/>
    <s v="SUPERVISOR OPERATIVO"/>
    <m/>
    <n v="0"/>
    <n v="2.5"/>
    <n v="2.5"/>
    <n v="3"/>
    <s v="-"/>
    <s v="DEBE GOZAR EN EL AÑO UN TOTAL DE 3 DÍAS ANTES DEL 31/12/2026"/>
    <n v="0"/>
    <n v="0"/>
    <n v="0"/>
    <n v="0"/>
    <n v="7"/>
    <n v="0"/>
    <n v="0"/>
    <n v="0"/>
    <n v="0"/>
    <n v="0"/>
    <n v="0"/>
    <n v="0"/>
    <n v="7"/>
    <n v="7"/>
    <n v="2.3333333333333335"/>
    <n v="2.3333333333333334E-2"/>
    <n v="0"/>
    <n v="3"/>
    <m/>
    <n v="0"/>
  </r>
  <r>
    <n v="1072881988"/>
    <x v="1386"/>
    <x v="0"/>
    <s v="72881988"/>
    <d v="2025-10-03T00:00:00"/>
    <d v="2025-10-03T00:00:00"/>
    <d v="2026-10-03T00:00:00"/>
    <s v="ESTACIONAMIENTOS LIMA"/>
    <x v="34"/>
    <d v="2025-12-31T00:00:00"/>
    <s v="EMPLEADOS"/>
    <s v="PCES.20/03/0024"/>
    <x v="0"/>
    <x v="3"/>
    <x v="4"/>
    <x v="5"/>
    <m/>
    <m/>
    <n v="0"/>
    <n v="7.3333000000000004"/>
    <n v="7.33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2885549"/>
    <x v="1387"/>
    <x v="0"/>
    <s v="72885549"/>
    <d v="2025-09-01T00:00:00"/>
    <d v="2025-09-01T00:00:00"/>
    <d v="2026-09-01T00:00:00"/>
    <s v="ESTACIONAMIENTOS LIMA"/>
    <x v="0"/>
    <d v="2025-12-31T00:00:00"/>
    <s v="EMPLEADOS"/>
    <s v="PCES.20/03/0040"/>
    <x v="0"/>
    <x v="5"/>
    <x v="25"/>
    <x v="210"/>
    <s v="ANFITRION(A)"/>
    <m/>
    <n v="0"/>
    <n v="10"/>
    <n v="10"/>
    <n v="10"/>
    <s v="-"/>
    <s v="DEBE GOZAR EN EL AÑO UN TOTAL DE 10 DÍAS ANTES DEL 31/12/2026"/>
    <n v="0"/>
    <n v="0"/>
    <n v="0"/>
    <n v="10"/>
    <n v="0"/>
    <n v="0"/>
    <n v="0"/>
    <n v="0"/>
    <n v="0"/>
    <n v="0"/>
    <n v="0"/>
    <n v="0"/>
    <n v="10"/>
    <n v="10"/>
    <n v="1"/>
    <n v="0.01"/>
    <n v="10"/>
    <n v="10"/>
    <m/>
    <n v="0"/>
  </r>
  <r>
    <n v="1072891874"/>
    <x v="1388"/>
    <x v="0"/>
    <s v="72891874"/>
    <d v="2025-09-01T00:00:00"/>
    <d v="2025-09-01T00:00:00"/>
    <d v="2026-09-01T00:00:00"/>
    <s v="ESTACIONAMIENTOS LIMA"/>
    <x v="25"/>
    <d v="2025-12-31T00:00:00"/>
    <s v="EMPLEADOS"/>
    <s v="PCES.20/03/0021"/>
    <x v="0"/>
    <x v="3"/>
    <x v="4"/>
    <x v="5"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2898202"/>
    <x v="1389"/>
    <x v="0"/>
    <s v="72898202"/>
    <d v="2023-04-21T00:00:00"/>
    <d v="2025-04-21T00:00:00"/>
    <d v="2026-04-21T00:00:00"/>
    <s v="ESTACIONAMIENTOS LIMA"/>
    <x v="0"/>
    <d v="2025-12-31T00:00:00"/>
    <s v="EMPLEADOS"/>
    <s v="PCES.20/03/0011/0002"/>
    <x v="0"/>
    <x v="0"/>
    <x v="3"/>
    <x v="72"/>
    <s v="ANFITRION(A)"/>
    <m/>
    <n v="0"/>
    <n v="20.833299999999994"/>
    <n v="20.833299999999994"/>
    <n v="21"/>
    <s v="-"/>
    <s v="DEBE GOZAR EN EL AÑO UN TOTAL DE 21 DÍAS ANTES DEL 31/12/2026"/>
    <n v="0"/>
    <n v="0"/>
    <n v="0"/>
    <n v="15"/>
    <n v="15"/>
    <n v="0"/>
    <n v="0"/>
    <n v="0"/>
    <n v="0"/>
    <n v="0"/>
    <n v="0"/>
    <n v="0"/>
    <n v="30"/>
    <n v="30"/>
    <n v="1.4285714285714286"/>
    <n v="1.4285714285714285E-2"/>
    <n v="15"/>
    <n v="21"/>
    <m/>
    <n v="0"/>
  </r>
  <r>
    <n v="1072898425"/>
    <x v="1390"/>
    <x v="0"/>
    <s v="72898425"/>
    <d v="2024-02-21T00:00:00"/>
    <d v="2025-02-21T00:00:00"/>
    <d v="2026-02-21T00:00:00"/>
    <s v="ESTACIONAMIENTOS LIMA"/>
    <x v="0"/>
    <d v="2025-12-31T00:00:00"/>
    <s v="EMPLEADOS"/>
    <s v="PCES.20/03/0013/0005"/>
    <x v="0"/>
    <x v="0"/>
    <x v="8"/>
    <x v="91"/>
    <s v="ANFITRION(A)"/>
    <m/>
    <n v="4"/>
    <n v="25.833300000000001"/>
    <n v="29.833300000000001"/>
    <n v="30"/>
    <s v="DEBE GOZAR 4 DÍAS ANTES DEL 20/02/2026"/>
    <s v="DEBE GOZAR EN EL AÑO UN TOTAL DE 30 DÍAS ANTES DEL 31/12/2026"/>
    <n v="3"/>
    <n v="27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903164"/>
    <x v="1391"/>
    <x v="0"/>
    <s v="72903164"/>
    <d v="2023-10-02T00:00:00"/>
    <d v="2025-10-02T00:00:00"/>
    <d v="2026-10-02T00:00:00"/>
    <s v="ESTACIONAMIENTOS CUZCO"/>
    <x v="0"/>
    <d v="2025-12-31T00:00:00"/>
    <s v="EMPLEADOS"/>
    <s v="PCES.20/03/0051/0005"/>
    <x v="0"/>
    <x v="1"/>
    <x v="59"/>
    <x v="209"/>
    <s v="ANFITRION(A)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0"/>
    <n v="15"/>
    <n v="7"/>
    <n v="0"/>
    <n v="0"/>
    <n v="0"/>
    <n v="0"/>
    <n v="8"/>
    <n v="0"/>
    <n v="0"/>
    <n v="30"/>
    <n v="30"/>
    <n v="1"/>
    <n v="0.01"/>
    <n v="15"/>
    <n v="30"/>
    <m/>
    <n v="0"/>
  </r>
  <r>
    <n v="1072904904"/>
    <x v="1392"/>
    <x v="1"/>
    <s v="72904904"/>
    <d v="2025-07-24T00:00:00"/>
    <d v="2025-07-24T00:00:00"/>
    <d v="2026-07-24T00:00:00"/>
    <s v="ESTACIONAMIENTOS LIMA"/>
    <x v="0"/>
    <d v="2025-12-31T00:00:00"/>
    <s v="EMPLEADOS"/>
    <s v="PCES.20/03/0013/0015"/>
    <x v="0"/>
    <x v="0"/>
    <x v="6"/>
    <x v="286"/>
    <s v="SUPERVISOR OPERATIVO VALET PARKING"/>
    <m/>
    <n v="0"/>
    <n v="13.083299999999999"/>
    <n v="13.083299999999999"/>
    <n v="14"/>
    <s v="-"/>
    <s v="DEBE GOZAR EN EL AÑO UN TOTAL DE 14 DÍAS ANTES DEL 31/12/2026"/>
    <n v="0"/>
    <n v="0"/>
    <n v="7"/>
    <n v="0"/>
    <n v="0"/>
    <n v="0"/>
    <n v="0"/>
    <n v="0"/>
    <n v="0"/>
    <n v="0"/>
    <n v="0"/>
    <n v="0"/>
    <n v="7"/>
    <n v="7"/>
    <n v="0.5"/>
    <n v="5.0000000000000001E-3"/>
    <n v="7"/>
    <n v="7"/>
    <m/>
    <n v="7"/>
  </r>
  <r>
    <n v="1072907291"/>
    <x v="1393"/>
    <x v="0"/>
    <s v="72907291"/>
    <d v="2025-07-02T00:00:00"/>
    <d v="2025-07-02T00:00:00"/>
    <d v="2026-07-02T00:00:00"/>
    <s v="ESTACIONAMIENTOS AREQUIPA"/>
    <x v="93"/>
    <d v="2025-12-31T00:00:00"/>
    <s v="EMPLEADOS"/>
    <s v="PCES.20/03/0053/0003"/>
    <x v="0"/>
    <x v="3"/>
    <x v="4"/>
    <x v="5"/>
    <m/>
    <m/>
    <n v="0"/>
    <n v="14.916700000000001"/>
    <n v="14.91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2909932"/>
    <x v="1394"/>
    <x v="0"/>
    <s v="72909932"/>
    <d v="2025-10-13T00:00:00"/>
    <d v="2025-10-13T00:00:00"/>
    <d v="2026-10-13T00:00:00"/>
    <s v="ESTACIONAMIENTOS JUNIN"/>
    <x v="1"/>
    <d v="2025-12-31T00:00:00"/>
    <s v="EMPLEADOS"/>
    <s v="PCES.20/03/0011/0007"/>
    <x v="0"/>
    <x v="3"/>
    <x v="4"/>
    <x v="5"/>
    <m/>
    <m/>
    <n v="0"/>
    <n v="6.5"/>
    <n v="6.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2913308"/>
    <x v="1395"/>
    <x v="0"/>
    <s v="72913308"/>
    <d v="2023-12-01T00:00:00"/>
    <d v="2025-12-01T00:00:00"/>
    <d v="2026-12-01T00:00:00"/>
    <s v="ESTACIONAMIENTOS AREQUIPA"/>
    <x v="0"/>
    <d v="2025-12-31T00:00:00"/>
    <s v="EMPLEADOS"/>
    <s v="PCES.20/03/0052/0001"/>
    <x v="0"/>
    <x v="1"/>
    <x v="46"/>
    <x v="228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13"/>
    <n v="17"/>
    <n v="0"/>
    <n v="0"/>
    <n v="30"/>
    <n v="30"/>
    <n v="1"/>
    <n v="0.01"/>
    <n v="0"/>
    <n v="30"/>
    <m/>
    <n v="0"/>
  </r>
  <r>
    <n v="1070452537"/>
    <x v="1396"/>
    <x v="2"/>
    <s v="70452537"/>
    <d v="2022-06-30T00:00:00"/>
    <d v="2025-06-30T00:00:00"/>
    <d v="2026-06-30T00:00:00"/>
    <s v="ESTACIONAMIENTOS SEDE CENTRAL"/>
    <x v="0"/>
    <d v="2025-12-31T00:00:00"/>
    <s v="EMPLEADOS"/>
    <n v="2003030100"/>
    <x v="1"/>
    <x v="19"/>
    <x v="57"/>
    <x v="266"/>
    <s v="COORDINADOR DE MANTENIMIENTO"/>
    <m/>
    <n v="0"/>
    <n v="11.083299999999994"/>
    <n v="11.083299999999994"/>
    <n v="12"/>
    <s v="-"/>
    <s v="DEBE GOZAR EN EL AÑO UN TOTAL DE 12 DÍAS ANTES DEL 31/12/2026"/>
    <n v="2"/>
    <n v="0"/>
    <n v="7"/>
    <n v="0"/>
    <n v="0"/>
    <n v="0"/>
    <n v="2"/>
    <n v="0"/>
    <n v="3"/>
    <n v="2"/>
    <n v="0"/>
    <n v="0"/>
    <n v="16"/>
    <n v="16"/>
    <n v="1.3333333333333333"/>
    <n v="1.3333333333333332E-2"/>
    <n v="9"/>
    <n v="12"/>
    <m/>
    <n v="0"/>
  </r>
  <r>
    <n v="1072922252"/>
    <x v="1397"/>
    <x v="2"/>
    <s v="72922252"/>
    <d v="2024-03-18T00:00:00"/>
    <d v="2025-03-18T00:00:00"/>
    <d v="2026-03-18T00:00:00"/>
    <s v="ESTACIONAMIENTOS SEDE CENTRAL"/>
    <x v="0"/>
    <d v="2025-12-31T00:00:00"/>
    <s v="EMPLEADOS"/>
    <n v="2001030600"/>
    <x v="6"/>
    <x v="11"/>
    <x v="23"/>
    <x v="36"/>
    <s v="GESTOR DE PROYECTOS TI"/>
    <m/>
    <n v="0"/>
    <n v="12.583300000000001"/>
    <n v="12.583300000000001"/>
    <n v="13"/>
    <s v="-"/>
    <s v="DEBE GOZAR EN EL AÑO UN TOTAL DE 13 DÍAS ANTES DEL 31/12/2026"/>
    <n v="8"/>
    <n v="0"/>
    <n v="1"/>
    <n v="4"/>
    <n v="0"/>
    <n v="0"/>
    <n v="0"/>
    <n v="0"/>
    <n v="0"/>
    <n v="0"/>
    <n v="2"/>
    <n v="0"/>
    <n v="15"/>
    <n v="15"/>
    <n v="1.1538461538461537"/>
    <n v="1.1538461538461537E-2"/>
    <n v="13"/>
    <n v="13"/>
    <m/>
    <n v="0"/>
  </r>
  <r>
    <n v="1072928948"/>
    <x v="1398"/>
    <x v="0"/>
    <s v="72928948"/>
    <d v="2025-12-01T00:00:00"/>
    <d v="2025-12-01T00:00:00"/>
    <d v="2026-12-01T00:00:00"/>
    <s v="ESTACIONAMIENTOS LIMA"/>
    <x v="0"/>
    <d v="2025-12-31T00:00:00"/>
    <s v="EMPLEADOS"/>
    <s v="PCES.20/03/0052/0046"/>
    <x v="0"/>
    <x v="1"/>
    <x v="27"/>
    <x v="287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2929421"/>
    <x v="1399"/>
    <x v="2"/>
    <s v="72929421"/>
    <d v="2025-01-01T00:00:00"/>
    <d v="2026-01-01T00:00:00"/>
    <d v="2027-01-01T00:00:00"/>
    <s v="ESTACIONAMIENTOS SEDE CENTRAL"/>
    <x v="0"/>
    <d v="2025-12-31T00:00:00"/>
    <s v="EMPLEADOS"/>
    <n v="2001020703"/>
    <x v="3"/>
    <x v="23"/>
    <x v="66"/>
    <x v="246"/>
    <s v="TRABAJADORA SOCIAL JR"/>
    <m/>
    <n v="28"/>
    <n v="0"/>
    <n v="28"/>
    <n v="28"/>
    <s v="DEBE GOZAR 28 DÍAS ANTES DEL 31/12/2026"/>
    <s v="DEBE GOZAR EN EL AÑO UN TOTAL DE 28 DÍAS ANTES DEL 31/12/2026"/>
    <n v="0"/>
    <n v="0"/>
    <n v="1"/>
    <n v="6"/>
    <n v="7"/>
    <n v="0"/>
    <n v="0"/>
    <n v="7"/>
    <n v="7"/>
    <n v="0"/>
    <n v="0"/>
    <n v="3"/>
    <n v="31"/>
    <n v="31"/>
    <n v="1.1071428571428572"/>
    <n v="1.1071428571428572E-2"/>
    <n v="7"/>
    <n v="28"/>
    <m/>
    <n v="0"/>
  </r>
  <r>
    <n v="1072933119"/>
    <x v="1400"/>
    <x v="0"/>
    <s v="72933119"/>
    <d v="2023-07-01T00:00:00"/>
    <d v="2025-07-01T00:00:00"/>
    <d v="2026-07-01T00:00:00"/>
    <s v="ESTACIONAMIENTOS CHICLAYO"/>
    <x v="13"/>
    <d v="2025-12-31T00:00:00"/>
    <s v="EMPLEADOS"/>
    <s v="PCES.20/03/0051/0003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2933687"/>
    <x v="1401"/>
    <x v="0"/>
    <s v="72933687"/>
    <d v="2025-07-24T00:00:00"/>
    <d v="2025-07-24T00:00:00"/>
    <d v="2026-07-24T00:00:00"/>
    <s v="ESTACIONAMIENTOS LIMA"/>
    <x v="13"/>
    <d v="2025-12-31T00:00:00"/>
    <s v="EMPLEADOS"/>
    <s v="PCES.20/02/0034"/>
    <x v="2"/>
    <x v="3"/>
    <x v="4"/>
    <x v="5"/>
    <m/>
    <m/>
    <n v="0"/>
    <n v="13.083299999999999"/>
    <n v="13.083299999999999"/>
    <n v="14"/>
    <s v="-"/>
    <s v="DEBE GOZAR EN EL AÑO UN TOTAL DE 14 DÍAS ANTES DEL 31/12/2026"/>
    <n v="0"/>
    <n v="0"/>
    <n v="14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2941395"/>
    <x v="1402"/>
    <x v="0"/>
    <s v="72941395"/>
    <d v="2025-03-01T00:00:00"/>
    <d v="2025-03-01T00:00:00"/>
    <d v="2026-03-01T00:00:00"/>
    <s v="ESTACIONAMIENTOS CAJAMARCA"/>
    <x v="94"/>
    <d v="2025-12-31T00:00:00"/>
    <s v="EMPLEADOS"/>
    <s v="PCES.20/03/0051/0002"/>
    <x v="0"/>
    <x v="1"/>
    <x v="32"/>
    <x v="153"/>
    <s v="ANFITRION(A)"/>
    <m/>
    <n v="0"/>
    <n v="25"/>
    <n v="25"/>
    <n v="25"/>
    <s v="-"/>
    <s v="DEBE GOZAR EN EL AÑO UN TOTAL DE 25 DÍAS ANTES DEL 31/12/2026"/>
    <n v="0"/>
    <n v="0"/>
    <n v="15"/>
    <n v="0"/>
    <n v="10"/>
    <n v="0"/>
    <n v="0"/>
    <n v="0"/>
    <n v="0"/>
    <n v="0"/>
    <n v="0"/>
    <n v="0"/>
    <n v="25"/>
    <n v="25"/>
    <n v="1"/>
    <n v="0.01"/>
    <n v="15"/>
    <n v="25"/>
    <m/>
    <n v="0"/>
  </r>
  <r>
    <n v="1072943014"/>
    <x v="1403"/>
    <x v="0"/>
    <s v="72943014"/>
    <d v="2025-06-20T00:00:00"/>
    <d v="2025-06-20T00:00:00"/>
    <d v="2026-06-20T00:00:00"/>
    <s v="ESTACIONAMIENTOS AREQUIPA"/>
    <x v="25"/>
    <d v="2025-12-31T00:00:00"/>
    <s v="EMPLEADOS"/>
    <s v="PCES.20/03/0045"/>
    <x v="0"/>
    <x v="3"/>
    <x v="4"/>
    <x v="5"/>
    <m/>
    <m/>
    <n v="0"/>
    <n v="15.916700000000001"/>
    <n v="15.916700000000001"/>
    <n v="16"/>
    <s v="-"/>
    <s v="DEBE GOZAR EN EL AÑO UN TOTAL DE 16 DÍAS ANTES DEL 31/12/2026"/>
    <n v="0"/>
    <n v="16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2944259"/>
    <x v="1404"/>
    <x v="0"/>
    <s v="72944259"/>
    <d v="2025-11-05T00:00:00"/>
    <d v="2025-11-05T00:00:00"/>
    <d v="2026-11-05T00:00:00"/>
    <s v="ESTACIONAMIENTOS PIURA"/>
    <x v="95"/>
    <d v="2025-12-31T00:00:00"/>
    <s v="EMPLEADOS"/>
    <s v="PCES.20/03/0011/0003"/>
    <x v="0"/>
    <x v="3"/>
    <x v="4"/>
    <x v="5"/>
    <m/>
    <m/>
    <n v="0"/>
    <n v="4.6666999999999996"/>
    <n v="4.6666999999999996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2955268"/>
    <x v="1405"/>
    <x v="0"/>
    <s v="72955268"/>
    <d v="2025-02-13T00:00:00"/>
    <d v="2025-02-13T00:00:00"/>
    <d v="2026-02-13T00:00:00"/>
    <s v="ESTACIONAMIENTOS LIMA"/>
    <x v="0"/>
    <d v="2025-12-31T00:00:00"/>
    <s v="EMPLEADOS"/>
    <s v="PCES.20/03/0051/0016"/>
    <x v="0"/>
    <x v="1"/>
    <x v="52"/>
    <x v="173"/>
    <s v="ANFITRION(A)"/>
    <m/>
    <n v="0"/>
    <n v="11.5"/>
    <n v="11.5"/>
    <n v="12"/>
    <s v="-"/>
    <s v="DEBE GOZAR EN EL AÑO UN TOTAL DE 12 DÍAS ANTES DEL 31/12/2026"/>
    <n v="0"/>
    <n v="0"/>
    <n v="0"/>
    <n v="12"/>
    <n v="3"/>
    <n v="0"/>
    <n v="0"/>
    <n v="0"/>
    <n v="0"/>
    <n v="0"/>
    <n v="0"/>
    <n v="0"/>
    <n v="15"/>
    <n v="15"/>
    <n v="1.25"/>
    <n v="1.2500000000000001E-2"/>
    <n v="12"/>
    <n v="12"/>
    <m/>
    <n v="0"/>
  </r>
  <r>
    <n v="1072958187"/>
    <x v="1406"/>
    <x v="0"/>
    <s v="72958187"/>
    <d v="2025-07-25T00:00:00"/>
    <d v="2025-07-25T00:00:00"/>
    <d v="2026-07-25T00:00:00"/>
    <s v="ESTACIONAMIENTOS LIMA"/>
    <x v="38"/>
    <d v="2025-12-31T00:00:00"/>
    <s v="EMPLEADOS"/>
    <s v="PCES.20/03/0002/0001"/>
    <x v="0"/>
    <x v="3"/>
    <x v="4"/>
    <x v="5"/>
    <m/>
    <m/>
    <n v="0"/>
    <n v="13"/>
    <n v="13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2969593"/>
    <x v="1407"/>
    <x v="0"/>
    <s v="72969593"/>
    <d v="2024-12-13T00:00:00"/>
    <d v="2025-12-13T00:00:00"/>
    <d v="2026-12-13T00:00:00"/>
    <s v="ESTACIONAMIENTOS LIMA"/>
    <x v="36"/>
    <d v="2025-12-31T00:00:00"/>
    <s v="EMPLEADOS"/>
    <s v="PCES.20/03/0052/0005"/>
    <x v="0"/>
    <x v="3"/>
    <x v="4"/>
    <x v="5"/>
    <m/>
    <m/>
    <n v="16"/>
    <n v="1.5"/>
    <n v="17.5"/>
    <n v="18"/>
    <s v="DEBE GOZAR 16 DÍAS ANTES DEL 12/12/2026"/>
    <s v="DEBE GOZAR EN EL AÑO UN TOTAL DE 18 DÍAS ANTES DEL 31/12/2026"/>
    <n v="18"/>
    <n v="0"/>
    <n v="0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72974691"/>
    <x v="1408"/>
    <x v="0"/>
    <s v="72974691"/>
    <d v="2025-10-01T00:00:00"/>
    <d v="2025-10-01T00:00:00"/>
    <d v="2026-10-01T00:00:00"/>
    <s v="ESTACIONAMIENTOS LIMA"/>
    <x v="96"/>
    <d v="2025-12-31T00:00:00"/>
    <s v="EMPLEADOS"/>
    <s v="PCES.20/03/0024"/>
    <x v="0"/>
    <x v="3"/>
    <x v="4"/>
    <x v="5"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2976103"/>
    <x v="1409"/>
    <x v="0"/>
    <s v="72976103"/>
    <d v="2025-06-01T00:00:00"/>
    <d v="2025-06-01T00:00:00"/>
    <d v="2026-06-01T00:00:00"/>
    <s v="ESTACIONAMIENTOS LIMA"/>
    <x v="0"/>
    <d v="2025-12-31T00:00:00"/>
    <s v="EMPLEADOS"/>
    <s v="PCES.20/03/0012/0005"/>
    <x v="0"/>
    <x v="0"/>
    <x v="6"/>
    <x v="11"/>
    <s v="ANFITRION(A) V"/>
    <m/>
    <n v="0"/>
    <n v="17.5"/>
    <n v="17.5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72976718"/>
    <x v="1410"/>
    <x v="0"/>
    <s v="72976718"/>
    <d v="2025-07-21T00:00:00"/>
    <d v="2025-07-21T00:00:00"/>
    <d v="2026-07-21T00:00:00"/>
    <s v="ESTACIONAMIENTOS LIMA"/>
    <x v="6"/>
    <d v="2025-12-31T00:00:00"/>
    <s v="EMPLEADOS"/>
    <s v="PCES.20/03/0052/0033"/>
    <x v="0"/>
    <x v="3"/>
    <x v="4"/>
    <x v="5"/>
    <m/>
    <m/>
    <n v="0"/>
    <n v="13.333299999999999"/>
    <n v="13.333299999999999"/>
    <n v="14"/>
    <s v="-"/>
    <s v="DEBE GOZAR EN EL AÑO UN TOTAL DE 14 DÍAS ANTES DEL 31/12/2026"/>
    <n v="0"/>
    <n v="14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2977493"/>
    <x v="1411"/>
    <x v="1"/>
    <s v="72977493"/>
    <d v="2023-07-01T00:00:00"/>
    <d v="2025-07-01T00:00:00"/>
    <d v="2026-07-01T00:00:00"/>
    <s v="ESTACIONAMIENTOS JUNIN"/>
    <x v="0"/>
    <d v="2025-12-31T00:00:00"/>
    <s v="EMPLEADOS"/>
    <s v="PCES.20/03/0051/0007"/>
    <x v="0"/>
    <x v="1"/>
    <x v="36"/>
    <x v="90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0"/>
    <n v="24"/>
    <n v="6"/>
    <n v="0"/>
    <n v="0"/>
    <n v="0"/>
    <n v="0"/>
    <n v="0"/>
    <n v="0"/>
    <n v="0"/>
    <n v="30"/>
    <n v="30"/>
    <n v="1"/>
    <n v="0.01"/>
    <n v="24"/>
    <n v="30"/>
    <m/>
    <n v="0"/>
  </r>
  <r>
    <n v="1072978324"/>
    <x v="1412"/>
    <x v="0"/>
    <s v="72978324"/>
    <d v="2025-08-25T00:00:00"/>
    <d v="2025-08-25T00:00:00"/>
    <d v="2026-08-25T00:00:00"/>
    <s v="ESTACIONAMIENTOS LIMA"/>
    <x v="9"/>
    <d v="2025-12-31T00:00:00"/>
    <s v="EMPLEADOS"/>
    <s v="PCES.20/03/0047/0004"/>
    <x v="0"/>
    <x v="3"/>
    <x v="4"/>
    <x v="5"/>
    <m/>
    <m/>
    <n v="0"/>
    <n v="10.5"/>
    <n v="10.5"/>
    <n v="11"/>
    <s v="-"/>
    <s v="DEBE GOZAR EN EL AÑO UN TOTAL DE 11 DÍAS ANTES DEL 31/12/2026"/>
    <n v="0"/>
    <n v="0"/>
    <n v="11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2980057"/>
    <x v="1413"/>
    <x v="0"/>
    <s v="72980057"/>
    <d v="2025-02-01T00:00:00"/>
    <d v="2025-02-01T00:00:00"/>
    <d v="2026-02-01T00:00:00"/>
    <s v="ESTACIONAMIENTOS LIMA"/>
    <x v="0"/>
    <d v="2025-12-31T00:00:00"/>
    <s v="EMPLEADOS"/>
    <s v="PCES.20/03/0046/0001"/>
    <x v="0"/>
    <x v="1"/>
    <x v="16"/>
    <x v="185"/>
    <s v="ANFITRION(A)"/>
    <m/>
    <n v="0"/>
    <n v="27.5"/>
    <n v="27.5"/>
    <n v="28"/>
    <s v="-"/>
    <s v="DEBE GOZAR EN EL AÑO UN TOTAL DE 28 DÍAS ANTES DEL 31/12/2026"/>
    <n v="28"/>
    <n v="0"/>
    <n v="0"/>
    <n v="0"/>
    <n v="0"/>
    <n v="0"/>
    <n v="0"/>
    <n v="0"/>
    <n v="28"/>
    <n v="0"/>
    <n v="0"/>
    <n v="0"/>
    <n v="56"/>
    <n v="56"/>
    <n v="2"/>
    <n v="0.02"/>
    <n v="28"/>
    <n v="28"/>
    <m/>
    <n v="0"/>
  </r>
  <r>
    <n v="1073002416"/>
    <x v="1414"/>
    <x v="2"/>
    <s v="73002416"/>
    <d v="2025-08-04T00:00:00"/>
    <d v="2025-08-04T00:00:00"/>
    <d v="2026-08-04T00:00:00"/>
    <s v="ESTACIONAMIENTOS SEDE CENTRAL"/>
    <x v="0"/>
    <d v="2025-12-31T00:00:00"/>
    <s v="EMPLEADOS"/>
    <n v="2003030100"/>
    <x v="1"/>
    <x v="19"/>
    <x v="57"/>
    <x v="266"/>
    <s v="ASISTENTE DE MANTENIMIENTO"/>
    <m/>
    <n v="0"/>
    <n v="12.25"/>
    <n v="12.25"/>
    <n v="13"/>
    <s v="-"/>
    <s v="DEBE GOZAR EN EL AÑO UN TOTAL DE 13 DÍAS ANTES DEL 31/12/2026"/>
    <n v="0"/>
    <n v="0"/>
    <n v="2"/>
    <n v="3"/>
    <n v="0"/>
    <n v="1"/>
    <n v="7"/>
    <n v="0"/>
    <n v="0"/>
    <n v="0"/>
    <n v="0"/>
    <n v="0"/>
    <n v="13"/>
    <n v="13"/>
    <n v="1"/>
    <n v="0.01"/>
    <n v="5"/>
    <n v="13"/>
    <m/>
    <n v="0"/>
  </r>
  <r>
    <n v="1073012909"/>
    <x v="1415"/>
    <x v="0"/>
    <s v="73012909"/>
    <d v="2025-05-15T00:00:00"/>
    <d v="2025-05-15T00:00:00"/>
    <d v="2026-05-15T00:00:00"/>
    <s v="ESTACIONAMIENTOS LIMA"/>
    <x v="1"/>
    <d v="2025-12-31T00:00:00"/>
    <s v="EMPLEADOS"/>
    <s v="PCES.20/03/0046/0019"/>
    <x v="0"/>
    <x v="3"/>
    <x v="4"/>
    <x v="5"/>
    <m/>
    <m/>
    <n v="0"/>
    <n v="18.833300000000001"/>
    <n v="18.833300000000001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3041965"/>
    <x v="1416"/>
    <x v="0"/>
    <s v="73041965"/>
    <d v="2023-07-01T00:00:00"/>
    <d v="2025-07-01T00:00:00"/>
    <d v="2026-07-01T00:00:00"/>
    <s v="ESTACIONAMIENTOS LIMA"/>
    <x v="1"/>
    <d v="2025-12-31T00:00:00"/>
    <s v="EMPLEADOS"/>
    <s v="PCES.20/03/0052/0010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3045402"/>
    <x v="1417"/>
    <x v="0"/>
    <s v="73045402"/>
    <d v="2025-09-21T00:00:00"/>
    <d v="2025-09-21T00:00:00"/>
    <d v="2026-09-21T00:00:00"/>
    <s v="ESTACIONAMIENTOS LIMA"/>
    <x v="0"/>
    <d v="2025-12-31T00:00:00"/>
    <s v="EMPLEADOS"/>
    <s v="PCES.20/03/0011/0001"/>
    <x v="0"/>
    <x v="0"/>
    <x v="3"/>
    <x v="99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</r>
  <r>
    <n v="1073046456"/>
    <x v="1418"/>
    <x v="0"/>
    <s v="73046456"/>
    <d v="2024-02-20T00:00:00"/>
    <d v="2025-02-20T00:00:00"/>
    <d v="2026-02-20T00:00:00"/>
    <s v="ESTACIONAMIENTOS LIMA"/>
    <x v="0"/>
    <d v="2025-12-31T00:00:00"/>
    <s v="EMPLEADOS"/>
    <s v="PCES.20/03/0052/0043"/>
    <x v="0"/>
    <x v="1"/>
    <x v="16"/>
    <x v="249"/>
    <s v="ANFITRION(A)"/>
    <m/>
    <n v="4"/>
    <n v="25.916699999999999"/>
    <n v="29.916699999999999"/>
    <n v="30"/>
    <s v="DEBE GOZAR 4 DÍAS ANTES DEL 19/02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3046701"/>
    <x v="1419"/>
    <x v="2"/>
    <s v="73046701"/>
    <d v="2025-02-25T00:00:00"/>
    <d v="2025-02-25T00:00:00"/>
    <d v="2026-02-25T00:00:00"/>
    <s v="ESTACIONAMIENTOS SEDE CENTRAL"/>
    <x v="0"/>
    <d v="2025-12-31T00:00:00"/>
    <s v="EMPLEADOS"/>
    <n v="2001020600"/>
    <x v="3"/>
    <x v="8"/>
    <x v="15"/>
    <x v="22"/>
    <s v="ANALISTA DE COMPRAS"/>
    <m/>
    <n v="0"/>
    <n v="16.5"/>
    <n v="16.5"/>
    <n v="17"/>
    <s v="-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</r>
  <r>
    <n v="1073049878"/>
    <x v="1420"/>
    <x v="0"/>
    <s v="73049878"/>
    <d v="2025-11-20T00:00:00"/>
    <d v="2025-11-20T00:00:00"/>
    <d v="2026-11-20T00:00:00"/>
    <s v="ESTACIONAMIENTOS AREQUIPA"/>
    <x v="6"/>
    <d v="2025-12-31T00:00:00"/>
    <s v="PART TIME"/>
    <s v="PCES.20/03/0046/0023"/>
    <x v="0"/>
    <x v="3"/>
    <x v="4"/>
    <x v="5"/>
    <m/>
    <m/>
    <n v="0"/>
    <n v="0.68330000000000002"/>
    <n v="0.68330000000000002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3054344"/>
    <x v="1421"/>
    <x v="2"/>
    <s v="73054344"/>
    <d v="2024-09-10T00:00:00"/>
    <d v="2025-09-10T00:00:00"/>
    <d v="2026-09-10T00:00:00"/>
    <s v="ESTACIONAMIENTOS SEDE CENTRAL"/>
    <x v="76"/>
    <d v="2025-12-31T00:00:00"/>
    <s v="EMPLEADOS"/>
    <n v="2001020705"/>
    <x v="3"/>
    <x v="3"/>
    <x v="4"/>
    <x v="5"/>
    <m/>
    <m/>
    <n v="10"/>
    <n v="9.25"/>
    <n v="19.25"/>
    <n v="20"/>
    <s v="DEBE GOZAR 10 DÍAS ANTES DEL 09/09/2026"/>
    <s v="DEBE GOZAR EN EL AÑO UN TOTAL DE 20 DÍAS ANTES DEL 31/12/2026"/>
    <n v="0"/>
    <n v="0"/>
    <n v="10"/>
    <n v="10"/>
    <n v="0"/>
    <n v="0"/>
    <n v="0"/>
    <n v="0"/>
    <n v="0"/>
    <n v="0"/>
    <n v="0"/>
    <n v="0"/>
    <n v="20"/>
    <n v="20"/>
    <n v="1"/>
    <n v="0.01"/>
    <n v="20"/>
    <n v="20"/>
    <m/>
    <n v="0"/>
  </r>
  <r>
    <n v="1073059980"/>
    <x v="1422"/>
    <x v="0"/>
    <s v="73059980"/>
    <d v="2025-09-18T00:00:00"/>
    <d v="2025-09-18T00:00:00"/>
    <d v="2026-09-18T00:00:00"/>
    <s v="ESTACIONAMIENTOS SAN MARTIN"/>
    <x v="0"/>
    <d v="2025-12-31T00:00:00"/>
    <s v="EMPLEADOS"/>
    <s v="PCES.20/03/0042/0007"/>
    <x v="0"/>
    <x v="2"/>
    <x v="20"/>
    <x v="144"/>
    <s v="ANFITRION(A)"/>
    <m/>
    <n v="0"/>
    <n v="8.5832999999999995"/>
    <n v="8.5832999999999995"/>
    <n v="9"/>
    <s v="-"/>
    <s v="DEBE GOZAR EN EL AÑO UN TOTAL DE 9 DÍAS ANTES DEL 31/12/2026"/>
    <n v="0"/>
    <n v="0"/>
    <n v="0"/>
    <n v="9"/>
    <n v="0"/>
    <n v="0"/>
    <n v="0"/>
    <n v="0"/>
    <n v="0"/>
    <n v="0"/>
    <n v="0"/>
    <n v="0"/>
    <n v="9"/>
    <n v="9"/>
    <n v="1"/>
    <n v="0.01"/>
    <n v="9"/>
    <n v="9"/>
    <m/>
    <n v="0"/>
  </r>
  <r>
    <n v="1073068928"/>
    <x v="1423"/>
    <x v="1"/>
    <s v="73068928"/>
    <d v="2023-08-17T00:00:00"/>
    <d v="2025-08-17T00:00:00"/>
    <d v="2026-08-17T00:00:00"/>
    <s v="ESTACIONAMIENTOS PIURA"/>
    <x v="0"/>
    <d v="2025-12-31T00:00:00"/>
    <s v="EMPLEADOS"/>
    <s v="PCES.20/03/0051/0017"/>
    <x v="0"/>
    <x v="1"/>
    <x v="48"/>
    <x v="197"/>
    <s v="SUPERVISOR OPERATIVO"/>
    <m/>
    <n v="3"/>
    <n v="11.166700000000006"/>
    <n v="14.166700000000006"/>
    <n v="15"/>
    <s v="DEBE GOZAR 3 DÍAS ANTES DEL 16/08/2026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73081915"/>
    <x v="1424"/>
    <x v="0"/>
    <s v="73081915"/>
    <d v="2025-08-14T00:00:00"/>
    <d v="2025-08-14T00:00:00"/>
    <d v="2026-08-14T00:00:00"/>
    <s v="ESTACIONAMIENTOS LIMA"/>
    <x v="0"/>
    <d v="2025-12-31T00:00:00"/>
    <s v="EMPLEADOS"/>
    <s v="PCES.20/03/0044"/>
    <x v="0"/>
    <x v="5"/>
    <x v="28"/>
    <x v="50"/>
    <s v="ANFITRION(A)"/>
    <m/>
    <n v="0"/>
    <n v="11.416700000000001"/>
    <n v="11.41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73084309"/>
    <x v="1425"/>
    <x v="0"/>
    <s v="73084309"/>
    <d v="2024-09-05T00:00:00"/>
    <d v="2025-09-05T00:00:00"/>
    <d v="2026-09-05T00:00:00"/>
    <s v="ESTACIONAMIENTOS LIMA"/>
    <x v="0"/>
    <d v="2025-12-31T00:00:00"/>
    <s v="EMPLEADOS"/>
    <s v="PCES.20/03/0052/0058"/>
    <x v="0"/>
    <x v="1"/>
    <x v="27"/>
    <x v="143"/>
    <s v="ANFITRION(A)"/>
    <m/>
    <n v="20"/>
    <n v="9.6666999999999987"/>
    <n v="29.666699999999999"/>
    <n v="30"/>
    <s v="DEBE GOZAR 20 DÍAS ANTES DEL 04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3084898"/>
    <x v="1426"/>
    <x v="1"/>
    <s v="73084898"/>
    <d v="2020-08-12T00:00:00"/>
    <d v="2025-08-12T00:00:00"/>
    <d v="2026-08-12T00:00:00"/>
    <s v="ESTACIONAMIENTOS LIMA"/>
    <x v="0"/>
    <d v="2025-12-31T00:00:00"/>
    <s v="EMPLEADOS"/>
    <s v="PCES.20/03/0012/0006"/>
    <x v="0"/>
    <x v="0"/>
    <x v="6"/>
    <x v="7"/>
    <s v="SUPERVISOR OPERATIVO"/>
    <m/>
    <n v="15"/>
    <n v="11.583300000000008"/>
    <n v="26.583300000000008"/>
    <n v="27"/>
    <s v="DEBE GOZAR 15 DÍAS ANTES DEL 11/08/2026"/>
    <s v="DEBE GOZAR EN EL AÑO UN TOTAL DE 27 DÍAS ANTES DEL 31/12/2026"/>
    <n v="0"/>
    <n v="4"/>
    <n v="11"/>
    <n v="0"/>
    <n v="0"/>
    <n v="0"/>
    <n v="0"/>
    <n v="0"/>
    <n v="0"/>
    <n v="0"/>
    <n v="0"/>
    <n v="0"/>
    <n v="15"/>
    <n v="15"/>
    <n v="0.55555555555555558"/>
    <n v="5.5555555555555558E-3"/>
    <n v="15"/>
    <n v="15"/>
    <m/>
    <n v="12"/>
  </r>
  <r>
    <n v="1073085601"/>
    <x v="1427"/>
    <x v="0"/>
    <s v="73085601"/>
    <d v="2025-04-01T00:00:00"/>
    <d v="2025-04-01T00:00:00"/>
    <d v="2026-04-01T00:00:00"/>
    <s v="ESTACIONAMIENTOS LIMA"/>
    <x v="1"/>
    <d v="2025-12-31T00:00:00"/>
    <s v="EMPLEADOS"/>
    <s v="PCES.20/03/0052/0023"/>
    <x v="0"/>
    <x v="3"/>
    <x v="4"/>
    <x v="5"/>
    <m/>
    <m/>
    <n v="0"/>
    <n v="22.5"/>
    <n v="22.5"/>
    <n v="23"/>
    <s v="-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3087182"/>
    <x v="1428"/>
    <x v="0"/>
    <s v="73087182"/>
    <d v="2025-09-25T00:00:00"/>
    <d v="2025-09-25T00:00:00"/>
    <d v="2026-09-25T00:00:00"/>
    <s v="ESTACIONAMIENTOS LIMA"/>
    <x v="0"/>
    <d v="2025-12-31T00:00:00"/>
    <s v="EMPLEADOS"/>
    <s v="PCES.20/03/0008"/>
    <x v="0"/>
    <x v="5"/>
    <x v="18"/>
    <x v="48"/>
    <s v="ANFITRION(A) C"/>
    <m/>
    <n v="0"/>
    <n v="8"/>
    <n v="8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73092822"/>
    <x v="1429"/>
    <x v="0"/>
    <s v="73092822"/>
    <d v="2025-05-15T00:00:00"/>
    <d v="2025-05-15T00:00:00"/>
    <d v="2026-05-15T00:00:00"/>
    <s v="ESTACIONAMIENTOS LIMA"/>
    <x v="0"/>
    <d v="2025-12-31T00:00:00"/>
    <s v="EMPLEADOS"/>
    <s v="PCES.20/03/0060"/>
    <x v="0"/>
    <x v="5"/>
    <x v="11"/>
    <x v="14"/>
    <s v="OPERADOR CCTV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73095095"/>
    <x v="1430"/>
    <x v="2"/>
    <s v="73095095"/>
    <d v="2025-04-21T00:00:00"/>
    <d v="2025-04-21T00:00:00"/>
    <d v="2026-04-21T00:00:00"/>
    <s v="ESTACIONAMIENTOS LIMA"/>
    <x v="97"/>
    <d v="2025-12-31T00:00:00"/>
    <s v="EMPLEADOS"/>
    <s v="PCES.20/03/0051/0016"/>
    <x v="0"/>
    <x v="1"/>
    <x v="52"/>
    <x v="173"/>
    <s v="ADMINISTRADOR JUNIOR"/>
    <m/>
    <n v="0"/>
    <n v="20.833300000000001"/>
    <n v="20.833300000000001"/>
    <n v="21"/>
    <s v="-"/>
    <s v="DEBE GOZAR EN EL AÑO UN TOTAL DE 21 DÍAS ANTES DEL 31/12/2026"/>
    <n v="0"/>
    <n v="0"/>
    <n v="0"/>
    <n v="21"/>
    <n v="0"/>
    <n v="0"/>
    <n v="0"/>
    <n v="0"/>
    <n v="0"/>
    <n v="0"/>
    <n v="0"/>
    <n v="0"/>
    <n v="21"/>
    <n v="21"/>
    <n v="1"/>
    <n v="0.01"/>
    <n v="21"/>
    <n v="21"/>
    <m/>
    <n v="0"/>
  </r>
  <r>
    <n v="1073096333"/>
    <x v="1431"/>
    <x v="0"/>
    <s v="73096333"/>
    <d v="2024-12-20T00:00:00"/>
    <d v="2025-12-20T00:00:00"/>
    <d v="2026-12-20T00:00:00"/>
    <s v="ESTACIONAMIENTOS LA LIBERTAD"/>
    <x v="0"/>
    <d v="2025-12-31T00:00:00"/>
    <s v="EMPLEADOS"/>
    <s v="PCES.20/03/0042/0005"/>
    <x v="0"/>
    <x v="2"/>
    <x v="2"/>
    <x v="229"/>
    <s v="ANFITRION(A)"/>
    <m/>
    <n v="29"/>
    <n v="0.91669999999999874"/>
    <n v="29.916699999999999"/>
    <n v="30"/>
    <s v="DEBE GOZAR 29 DÍAS ANTES DEL 19/12/2026"/>
    <s v="DEBE GOZAR EN EL AÑO UN TOTAL DE 30 DÍAS ANTES DEL 31/12/2026"/>
    <n v="0"/>
    <n v="14"/>
    <n v="0"/>
    <n v="0"/>
    <n v="21"/>
    <n v="7"/>
    <n v="0"/>
    <n v="0"/>
    <n v="0"/>
    <n v="0"/>
    <n v="0"/>
    <n v="0"/>
    <n v="42"/>
    <n v="42"/>
    <n v="1.4"/>
    <n v="1.3999999999999999E-2"/>
    <n v="14"/>
    <n v="30"/>
    <m/>
    <n v="0"/>
  </r>
  <r>
    <n v="1073099620"/>
    <x v="1432"/>
    <x v="0"/>
    <s v="73099620"/>
    <d v="2025-05-01T00:00:00"/>
    <d v="2025-05-01T00:00:00"/>
    <d v="2026-05-01T00:00:00"/>
    <s v="ESTACIONAMIENTOS LIMA"/>
    <x v="0"/>
    <d v="2025-12-31T00:00:00"/>
    <s v="PART TIME"/>
    <s v="PCES.20/03/0044"/>
    <x v="0"/>
    <x v="5"/>
    <x v="28"/>
    <x v="50"/>
    <s v="ANFITRION(A) PT"/>
    <m/>
    <n v="0"/>
    <n v="4"/>
    <n v="4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3102805"/>
    <x v="1433"/>
    <x v="0"/>
    <s v="73102805"/>
    <d v="2024-10-15T00:00:00"/>
    <d v="2025-10-15T00:00:00"/>
    <d v="2026-10-15T00:00:00"/>
    <s v="ESTACIONAMIENTOS LIMA"/>
    <x v="0"/>
    <d v="2025-12-31T00:00:00"/>
    <s v="PART TIME"/>
    <s v="PCES.20/03/0001/0002"/>
    <x v="0"/>
    <x v="2"/>
    <x v="12"/>
    <x v="73"/>
    <s v="ANFITRION(A) PT"/>
    <m/>
    <n v="3"/>
    <n v="1.2667000000000002"/>
    <n v="4.2667000000000002"/>
    <n v="5"/>
    <s v="DEBE GOZAR 3 DÍAS ANTES DEL 14/10/2026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3104568"/>
    <x v="1434"/>
    <x v="0"/>
    <s v="73104568"/>
    <d v="2023-07-01T00:00:00"/>
    <d v="2025-07-01T00:00:00"/>
    <d v="2026-07-01T00:00:00"/>
    <s v="ESTACIONAMIENTOS MOQUEGUA"/>
    <x v="13"/>
    <d v="2025-12-31T00:00:00"/>
    <s v="EMPLEADOS"/>
    <s v="PCES.20/03/0052/0042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3110450"/>
    <x v="1435"/>
    <x v="0"/>
    <s v="73110450"/>
    <d v="2025-08-07T00:00:00"/>
    <d v="2025-08-07T00:00:00"/>
    <d v="2026-08-07T00:00:00"/>
    <s v="ESTACIONAMIENTOS LIMA"/>
    <x v="6"/>
    <d v="2025-12-31T00:00:00"/>
    <s v="EMPLEADOS"/>
    <s v="PCES.20/03/0012/0003"/>
    <x v="0"/>
    <x v="3"/>
    <x v="4"/>
    <x v="5"/>
    <m/>
    <m/>
    <n v="0"/>
    <n v="12"/>
    <n v="12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3111128"/>
    <x v="1436"/>
    <x v="0"/>
    <s v="73111128"/>
    <d v="2023-11-01T00:00:00"/>
    <d v="2025-11-01T00:00:00"/>
    <d v="2026-11-01T00:00:00"/>
    <s v="ESTACIONAMIENTOS LIMA"/>
    <x v="0"/>
    <d v="2025-12-31T00:00:00"/>
    <s v="EMPLEADOS"/>
    <s v="PCES.20/03/0021"/>
    <x v="0"/>
    <x v="5"/>
    <x v="17"/>
    <x v="25"/>
    <s v="ANFITRION(A)"/>
    <m/>
    <n v="8"/>
    <n v="5"/>
    <n v="13"/>
    <n v="13"/>
    <s v="DEBE GOZAR 8 DÍAS ANTES DEL 31/10/2026"/>
    <s v="DEBE GOZAR EN EL AÑO UN TOTAL DE 13 DÍAS ANTES DEL 31/12/2026"/>
    <n v="0"/>
    <n v="0"/>
    <n v="0"/>
    <n v="0"/>
    <n v="0"/>
    <n v="0"/>
    <n v="0"/>
    <n v="13"/>
    <n v="0"/>
    <n v="0"/>
    <n v="0"/>
    <n v="0"/>
    <n v="13"/>
    <n v="13"/>
    <n v="1"/>
    <n v="0.01"/>
    <n v="0"/>
    <n v="13"/>
    <m/>
    <n v="0"/>
  </r>
  <r>
    <n v="1073117593"/>
    <x v="1437"/>
    <x v="0"/>
    <s v="73117593"/>
    <d v="2025-09-03T00:00:00"/>
    <d v="2025-09-03T00:00:00"/>
    <d v="2026-09-03T00:00:00"/>
    <s v="ESTACIONAMIENTOS LIMA"/>
    <x v="33"/>
    <d v="2025-12-31T00:00:00"/>
    <s v="EMPLEADOS"/>
    <s v="PCES.20/03/0011/0005"/>
    <x v="0"/>
    <x v="3"/>
    <x v="4"/>
    <x v="5"/>
    <m/>
    <m/>
    <n v="0"/>
    <n v="9.8332999999999995"/>
    <n v="9.8332999999999995"/>
    <n v="10"/>
    <s v="-"/>
    <s v="DEBE GOZAR EN EL AÑO UN TOTAL DE 10 DÍAS ANTES DEL 31/12/2026"/>
    <n v="0"/>
    <n v="0"/>
    <n v="1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3117595"/>
    <x v="1438"/>
    <x v="0"/>
    <s v="73117595"/>
    <d v="2024-05-07T00:00:00"/>
    <d v="2025-05-07T00:00:00"/>
    <d v="2026-05-07T00:00:00"/>
    <s v="ESTACIONAMIENTOS LORETO"/>
    <x v="0"/>
    <d v="2025-12-31T00:00:00"/>
    <s v="EMPLEADOS"/>
    <s v="PCES.20/03/0053/0001"/>
    <x v="0"/>
    <x v="2"/>
    <x v="64"/>
    <x v="222"/>
    <s v="ANFITRION(A)"/>
    <m/>
    <n v="10"/>
    <n v="19.5"/>
    <n v="29.5"/>
    <n v="30"/>
    <s v="DEBE GOZAR 10 DÍAS ANTES DEL 06/05/2026"/>
    <s v="DEBE GOZAR EN EL AÑO UN TOTAL DE 30 DÍAS ANTES DEL 31/12/2026"/>
    <n v="0"/>
    <n v="0"/>
    <n v="5"/>
    <n v="5"/>
    <n v="0"/>
    <n v="6"/>
    <n v="4"/>
    <n v="0"/>
    <n v="3"/>
    <n v="7"/>
    <n v="0"/>
    <n v="0"/>
    <n v="30"/>
    <n v="30"/>
    <n v="1"/>
    <n v="0.01"/>
    <n v="10"/>
    <n v="30"/>
    <m/>
    <n v="0"/>
  </r>
  <r>
    <n v="1073122601"/>
    <x v="1439"/>
    <x v="0"/>
    <s v="73122601"/>
    <d v="2023-05-26T00:00:00"/>
    <d v="2025-05-26T00:00:00"/>
    <d v="2026-05-26T00:00:00"/>
    <s v="ESTACIONAMIENTOS LIMA"/>
    <x v="0"/>
    <d v="2025-12-31T00:00:00"/>
    <s v="EMPLEADOS"/>
    <s v="PCES.20/03/0011/0001"/>
    <x v="0"/>
    <x v="0"/>
    <x v="3"/>
    <x v="99"/>
    <s v="ANFITRION(A)"/>
    <m/>
    <n v="12"/>
    <n v="6.9167000000000058"/>
    <n v="18.916700000000006"/>
    <n v="19"/>
    <s v="DEBE GOZAR 12 DÍAS ANTES DEL 25/05/2026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73122757"/>
    <x v="1440"/>
    <x v="2"/>
    <s v="73122757"/>
    <d v="2025-03-06T00:00:00"/>
    <d v="2025-03-06T00:00:00"/>
    <d v="2026-03-06T00:00:00"/>
    <s v="ESTACIONAMIENTOS SEDE CENTRAL"/>
    <x v="0"/>
    <d v="2025-12-31T00:00:00"/>
    <s v="EMPLEADOS"/>
    <n v="2001020400"/>
    <x v="3"/>
    <x v="16"/>
    <x v="37"/>
    <x v="97"/>
    <s v="GESTOR DE COBRANZAS"/>
    <m/>
    <n v="0"/>
    <n v="23.583300000000001"/>
    <n v="23.583300000000001"/>
    <n v="24"/>
    <s v="-"/>
    <s v="DEBE GOZAR EN EL AÑO UN TOTAL DE 24 DÍAS ANTES DEL 31/12/2026"/>
    <n v="0"/>
    <n v="7"/>
    <n v="0"/>
    <n v="7"/>
    <n v="2"/>
    <n v="0"/>
    <n v="8"/>
    <n v="0"/>
    <n v="0"/>
    <n v="0"/>
    <n v="0"/>
    <n v="0"/>
    <n v="24"/>
    <n v="24"/>
    <n v="1"/>
    <n v="0.01"/>
    <n v="14"/>
    <n v="24"/>
    <m/>
    <n v="0"/>
  </r>
  <r>
    <n v="1073122889"/>
    <x v="1441"/>
    <x v="0"/>
    <s v="73122889"/>
    <d v="2025-12-01T00:00:00"/>
    <d v="2025-12-01T00:00:00"/>
    <d v="2026-12-01T00:00:00"/>
    <s v="ESTACIONAMIENTOS LIMA"/>
    <x v="80"/>
    <d v="2025-12-31T00:00:00"/>
    <s v="EMPLEADOS"/>
    <s v="PCES.20/03/0049"/>
    <x v="0"/>
    <x v="3"/>
    <x v="4"/>
    <x v="5"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3125633"/>
    <x v="1442"/>
    <x v="0"/>
    <s v="73125633"/>
    <d v="2025-11-07T00:00:00"/>
    <d v="2025-11-07T00:00:00"/>
    <d v="2026-11-07T00:00:00"/>
    <s v="ESTACIONAMIENTOS LORETO"/>
    <x v="0"/>
    <d v="2025-12-31T00:00:00"/>
    <s v="PART TIME"/>
    <s v="PCES.20/03/0042/0002"/>
    <x v="0"/>
    <x v="2"/>
    <x v="20"/>
    <x v="184"/>
    <s v="ANFITRION(A) PT"/>
    <m/>
    <n v="0"/>
    <n v="0.9"/>
    <n v="0.9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</r>
  <r>
    <n v="1073131078"/>
    <x v="1443"/>
    <x v="0"/>
    <s v="73131078"/>
    <d v="2025-05-01T00:00:00"/>
    <d v="2025-05-01T00:00:00"/>
    <d v="2026-05-01T00:00:00"/>
    <s v="ESTACIONAMIENTOS CUZCO"/>
    <x v="14"/>
    <d v="2025-12-31T00:00:00"/>
    <s v="EMPLEADOS"/>
    <s v="PCES.20/03/0051/0005"/>
    <x v="0"/>
    <x v="3"/>
    <x v="4"/>
    <x v="5"/>
    <m/>
    <m/>
    <n v="0"/>
    <n v="20"/>
    <n v="20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73132285"/>
    <x v="1444"/>
    <x v="0"/>
    <s v="73132285"/>
    <d v="2025-09-04T00:00:00"/>
    <d v="2025-09-04T00:00:00"/>
    <d v="2026-09-04T00:00:00"/>
    <s v="ESTACIONAMIENTOS LIMA"/>
    <x v="14"/>
    <d v="2025-12-31T00:00:00"/>
    <s v="EMPLEADOS"/>
    <s v="PCES.20/03/0008"/>
    <x v="0"/>
    <x v="3"/>
    <x v="4"/>
    <x v="5"/>
    <m/>
    <m/>
    <n v="0"/>
    <n v="9.75"/>
    <n v="9.7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3133652"/>
    <x v="1445"/>
    <x v="0"/>
    <s v="73133652"/>
    <d v="2025-08-01T00:00:00"/>
    <d v="2025-08-01T00:00:00"/>
    <d v="2026-08-01T00:00:00"/>
    <s v="ESTACIONAMIENTOS LAMBAYEQUE"/>
    <x v="0"/>
    <d v="2025-12-31T00:00:00"/>
    <s v="EMPLEADOS"/>
    <s v="PCES.20/03/0042/0012"/>
    <x v="0"/>
    <x v="2"/>
    <x v="2"/>
    <x v="263"/>
    <s v="ANFITRION(A)"/>
    <m/>
    <n v="0"/>
    <n v="12.5"/>
    <n v="12.5"/>
    <n v="13"/>
    <s v="-"/>
    <s v="DEBE GOZAR EN EL AÑO UN TOTAL DE 13 DÍAS ANTES DEL 31/12/2026"/>
    <n v="0"/>
    <n v="0"/>
    <n v="0"/>
    <n v="13"/>
    <n v="0"/>
    <n v="0"/>
    <n v="0"/>
    <n v="0"/>
    <n v="0"/>
    <n v="0"/>
    <n v="0"/>
    <n v="0"/>
    <n v="13"/>
    <n v="13"/>
    <n v="1"/>
    <n v="0.01"/>
    <n v="13"/>
    <n v="13"/>
    <m/>
    <n v="0"/>
  </r>
  <r>
    <n v="1073138214"/>
    <x v="1446"/>
    <x v="0"/>
    <s v="73138214"/>
    <d v="2025-09-23T00:00:00"/>
    <d v="2025-09-23T00:00:00"/>
    <d v="2026-09-23T00:00:00"/>
    <s v="ESTACIONAMIENTOS LIMA"/>
    <x v="46"/>
    <d v="2025-12-31T00:00:00"/>
    <s v="EMPLEADOS"/>
    <s v="PCES.20/03/0051/0006"/>
    <x v="0"/>
    <x v="3"/>
    <x v="4"/>
    <x v="5"/>
    <m/>
    <m/>
    <n v="0"/>
    <n v="8.1667000000000005"/>
    <n v="8.166700000000000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73141366"/>
    <x v="1447"/>
    <x v="0"/>
    <s v="73141366"/>
    <d v="2024-12-18T00:00:00"/>
    <d v="2025-12-18T00:00:00"/>
    <d v="2026-12-18T00:00:00"/>
    <s v="ESTACIONAMIENTOS LORETO"/>
    <x v="0"/>
    <d v="2025-12-31T00:00:00"/>
    <s v="PART TIME"/>
    <s v="PCES.20/03/0042/0002"/>
    <x v="0"/>
    <x v="2"/>
    <x v="20"/>
    <x v="184"/>
    <s v="ANFITRION(A) PT"/>
    <m/>
    <n v="5"/>
    <n v="0.21670000000000034"/>
    <n v="5.2167000000000003"/>
    <n v="6"/>
    <s v="DEBE GOZAR 5 DÍAS ANTES DEL 17/12/2026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73145699"/>
    <x v="1448"/>
    <x v="0"/>
    <s v="73145699"/>
    <d v="2025-04-07T00:00:00"/>
    <d v="2025-04-07T00:00:00"/>
    <d v="2026-04-07T00:00:00"/>
    <s v="ESTACIONAMIENTOS PUCALLPA"/>
    <x v="0"/>
    <d v="2025-12-31T00:00:00"/>
    <s v="EMPLEADOS"/>
    <s v="PCES.20/03/0051/0014"/>
    <x v="0"/>
    <x v="1"/>
    <x v="32"/>
    <x v="208"/>
    <s v="ANFITRION(A)"/>
    <m/>
    <n v="0"/>
    <n v="22"/>
    <n v="22"/>
    <n v="22"/>
    <s v="-"/>
    <s v="DEBE GOZAR EN EL AÑO UN TOTAL DE 22 DÍAS ANTES DEL 31/12/2026"/>
    <n v="0"/>
    <n v="0"/>
    <n v="0"/>
    <n v="15"/>
    <n v="0"/>
    <n v="7"/>
    <n v="0"/>
    <n v="0"/>
    <n v="0"/>
    <n v="0"/>
    <n v="0"/>
    <n v="0"/>
    <n v="22"/>
    <n v="22"/>
    <n v="1"/>
    <n v="0.01"/>
    <n v="15"/>
    <n v="22"/>
    <m/>
    <n v="0"/>
  </r>
  <r>
    <n v="1073149078"/>
    <x v="1449"/>
    <x v="0"/>
    <s v="73149078"/>
    <d v="2025-02-05T00:00:00"/>
    <d v="2025-02-05T00:00:00"/>
    <d v="2026-02-05T00:00:00"/>
    <s v="ESTACIONAMIENTOS LIMA"/>
    <x v="0"/>
    <d v="2025-12-31T00:00:00"/>
    <s v="EMPLEADOS"/>
    <s v="PCES.20/03/0035/0004"/>
    <x v="0"/>
    <x v="2"/>
    <x v="12"/>
    <x v="17"/>
    <s v="ANFITRION(A)"/>
    <m/>
    <n v="0"/>
    <n v="27.166699999999999"/>
    <n v="27.166699999999999"/>
    <n v="28"/>
    <s v="-"/>
    <s v="DEBE GOZAR EN EL AÑO UN TOTAL DE 28 DÍAS ANTES DEL 31/12/2026"/>
    <n v="0"/>
    <n v="0"/>
    <n v="0"/>
    <n v="21"/>
    <n v="7"/>
    <n v="0"/>
    <n v="0"/>
    <n v="0"/>
    <n v="0"/>
    <n v="0"/>
    <n v="0"/>
    <n v="0"/>
    <n v="28"/>
    <n v="28"/>
    <n v="1"/>
    <n v="0.01"/>
    <n v="21"/>
    <n v="28"/>
    <m/>
    <n v="0"/>
  </r>
  <r>
    <n v="1073165915"/>
    <x v="1450"/>
    <x v="0"/>
    <s v="73165915"/>
    <d v="2025-10-01T00:00:00"/>
    <d v="2025-10-01T00:00:00"/>
    <d v="2026-10-01T00:00:00"/>
    <s v="ESTACIONAMIENTOS LIMA"/>
    <x v="85"/>
    <d v="2025-12-31T00:00:00"/>
    <s v="EMPLEADOS"/>
    <s v="PCES.20/02/0020"/>
    <x v="2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3174581"/>
    <x v="1451"/>
    <x v="0"/>
    <s v="73174581"/>
    <d v="2025-12-11T00:00:00"/>
    <d v="2025-12-11T00:00:00"/>
    <d v="2026-12-11T00:00:00"/>
    <s v="ESTACIONAMIENTOS LIMA"/>
    <x v="25"/>
    <d v="2025-12-31T00:00:00"/>
    <s v="EMPLEADOS"/>
    <s v="PCES.20/03/0004/0001"/>
    <x v="0"/>
    <x v="3"/>
    <x v="4"/>
    <x v="5"/>
    <m/>
    <m/>
    <n v="0"/>
    <n v="1.6667000000000001"/>
    <n v="1.6667000000000001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3175550"/>
    <x v="1452"/>
    <x v="0"/>
    <s v="73175550"/>
    <d v="2025-11-18T00:00:00"/>
    <d v="2025-11-18T00:00:00"/>
    <d v="2026-11-18T00:00:00"/>
    <s v="ESTACIONAMIENTOS JUNIN"/>
    <x v="86"/>
    <d v="2025-12-31T00:00:00"/>
    <s v="PART TIME"/>
    <s v="PCES.20/03/0051/0007"/>
    <x v="0"/>
    <x v="3"/>
    <x v="4"/>
    <x v="5"/>
    <m/>
    <m/>
    <n v="0"/>
    <n v="0.7167"/>
    <n v="0.7167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3178578"/>
    <x v="1453"/>
    <x v="0"/>
    <s v="73178578"/>
    <d v="2025-05-08T00:00:00"/>
    <d v="2025-05-08T00:00:00"/>
    <d v="2026-05-08T00:00:00"/>
    <s v="ESTACIONAMIENTOS AREQUIPA"/>
    <x v="6"/>
    <d v="2025-12-31T00:00:00"/>
    <s v="PART TIME"/>
    <s v="PCES.20/03/0041/0002"/>
    <x v="0"/>
    <x v="3"/>
    <x v="4"/>
    <x v="5"/>
    <m/>
    <m/>
    <n v="0"/>
    <n v="3.8833000000000002"/>
    <n v="3.8833000000000002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3188182"/>
    <x v="1454"/>
    <x v="0"/>
    <s v="73188182"/>
    <d v="2025-09-01T00:00:00"/>
    <d v="2025-09-01T00:00:00"/>
    <d v="2026-09-01T00:00:00"/>
    <s v="ESTACIONAMIENTOS AREQUIPA"/>
    <x v="32"/>
    <d v="2025-12-31T00:00:00"/>
    <s v="EMPLEADOS"/>
    <s v="PCES.20/03/0046/0004"/>
    <x v="0"/>
    <x v="3"/>
    <x v="4"/>
    <x v="5"/>
    <m/>
    <m/>
    <n v="0"/>
    <n v="10"/>
    <n v="10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3189057"/>
    <x v="1455"/>
    <x v="0"/>
    <s v="73189057"/>
    <d v="2025-08-14T00:00:00"/>
    <d v="2025-08-14T00:00:00"/>
    <d v="2026-08-14T00:00:00"/>
    <s v="ESTACIONAMIENTOS ANCASH"/>
    <x v="0"/>
    <d v="2025-12-31T00:00:00"/>
    <s v="EMPLEADOS"/>
    <s v="PCES.20/03/0061/0006"/>
    <x v="0"/>
    <x v="5"/>
    <x v="55"/>
    <x v="288"/>
    <s v="ANFITRION(A)"/>
    <m/>
    <n v="0"/>
    <n v="11.416700000000001"/>
    <n v="11.41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73191107"/>
    <x v="1456"/>
    <x v="0"/>
    <s v="73191107"/>
    <d v="2025-11-06T00:00:00"/>
    <d v="2025-11-06T00:00:00"/>
    <d v="2026-11-06T00:00:00"/>
    <s v="ESTACIONAMIENTOS LIMA"/>
    <x v="0"/>
    <d v="2025-12-31T00:00:00"/>
    <s v="EMPLEADOS"/>
    <s v="PCES.20/03/0012/0003"/>
    <x v="0"/>
    <x v="0"/>
    <x v="0"/>
    <x v="54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3191695"/>
    <x v="1457"/>
    <x v="0"/>
    <s v="73191695"/>
    <d v="2025-09-03T00:00:00"/>
    <d v="2025-09-03T00:00:00"/>
    <d v="2026-09-03T00:00:00"/>
    <s v="ESTACIONAMIENTOS LIMA"/>
    <x v="25"/>
    <d v="2025-12-31T00:00:00"/>
    <s v="EMPLEADOS"/>
    <s v="PCES.20/03/0053/0002"/>
    <x v="0"/>
    <x v="3"/>
    <x v="4"/>
    <x v="5"/>
    <m/>
    <m/>
    <n v="0"/>
    <n v="9.8332999999999995"/>
    <n v="9.83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3192225"/>
    <x v="1458"/>
    <x v="0"/>
    <s v="73192225"/>
    <d v="2024-05-07T00:00:00"/>
    <d v="2025-05-07T00:00:00"/>
    <d v="2026-05-07T00:00:00"/>
    <s v="ESTACIONAMIENTOS LIMA"/>
    <x v="0"/>
    <d v="2025-12-31T00:00:00"/>
    <s v="EMPLEADOS"/>
    <s v="PCES.20/03/0046/0006"/>
    <x v="0"/>
    <x v="1"/>
    <x v="27"/>
    <x v="86"/>
    <s v="ANFITRION(A) V"/>
    <m/>
    <n v="10"/>
    <n v="19.5"/>
    <n v="29.5"/>
    <n v="30"/>
    <s v="DEBE GOZAR 10 DÍAS ANTES DEL 06/05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3196739"/>
    <x v="1459"/>
    <x v="0"/>
    <s v="73196739"/>
    <d v="2025-08-21T00:00:00"/>
    <d v="2025-08-21T00:00:00"/>
    <d v="2026-08-21T00:00:00"/>
    <s v="ESTACIONAMIENTOS AREQUIPA"/>
    <x v="0"/>
    <d v="2025-12-31T00:00:00"/>
    <s v="EMPLEADOS"/>
    <s v="PCES.20/03/0051/0001"/>
    <x v="0"/>
    <x v="1"/>
    <x v="53"/>
    <x v="179"/>
    <s v="ANFITRION(A) V"/>
    <m/>
    <n v="0"/>
    <n v="10.833299999999999"/>
    <n v="10.833299999999999"/>
    <n v="11"/>
    <s v="-"/>
    <s v="DEBE GOZAR EN EL AÑO UN TOTAL DE 11 DÍAS ANTES DEL 31/12/2026"/>
    <n v="0"/>
    <n v="0"/>
    <n v="0"/>
    <n v="12"/>
    <n v="0"/>
    <n v="0"/>
    <n v="0"/>
    <n v="0"/>
    <n v="0"/>
    <n v="0"/>
    <n v="0"/>
    <n v="0"/>
    <n v="12"/>
    <n v="12"/>
    <n v="1.0909090909090908"/>
    <n v="1.0909090909090908E-2"/>
    <n v="12"/>
    <n v="11"/>
    <m/>
    <n v="0"/>
  </r>
  <r>
    <n v="1073203257"/>
    <x v="1460"/>
    <x v="1"/>
    <s v="73203257"/>
    <d v="2023-06-16T00:00:00"/>
    <d v="2025-06-16T00:00:00"/>
    <d v="2026-06-16T00:00:00"/>
    <s v="ESTACIONAMIENTOS LIMA"/>
    <x v="0"/>
    <d v="2025-12-31T00:00:00"/>
    <s v="EMPLEADOS"/>
    <s v="PCES.20/03/0028"/>
    <x v="0"/>
    <x v="2"/>
    <x v="20"/>
    <x v="168"/>
    <s v="SUPERVISOR OPERATIVO"/>
    <m/>
    <n v="13"/>
    <n v="16.25"/>
    <n v="29.25"/>
    <n v="30"/>
    <s v="DEBE GOZAR 13 DÍAS ANTES DEL 15/06/2026"/>
    <s v="DEBE GOZAR EN EL AÑO UN TOTAL DE 30 DÍAS ANTES DEL 31/12/2026"/>
    <n v="0"/>
    <n v="6"/>
    <n v="24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3205579"/>
    <x v="1461"/>
    <x v="0"/>
    <s v="73205579"/>
    <d v="2022-04-01T00:00:00"/>
    <d v="2025-04-01T00:00:00"/>
    <d v="2026-04-01T00:00:00"/>
    <s v="ESTACIONAMIENTOS PIURA"/>
    <x v="0"/>
    <d v="2025-12-31T00:00:00"/>
    <s v="EMPLEADOS"/>
    <s v="PCES.20/03/0011/0003"/>
    <x v="0"/>
    <x v="0"/>
    <x v="3"/>
    <x v="3"/>
    <s v="ANFITRION(A)"/>
    <m/>
    <n v="6"/>
    <n v="22.5"/>
    <n v="28.5"/>
    <n v="29"/>
    <s v="DEBE GOZAR 6 DÍAS ANTES DEL 31/03/2026"/>
    <s v="DEBE GOZAR EN EL AÑO UN TOTAL DE 29 DÍAS ANTES DEL 31/12/2026"/>
    <n v="0"/>
    <n v="0"/>
    <n v="0"/>
    <n v="5"/>
    <n v="2"/>
    <n v="0"/>
    <n v="24"/>
    <n v="5"/>
    <n v="0"/>
    <n v="0"/>
    <n v="0"/>
    <n v="0"/>
    <n v="36"/>
    <n v="36"/>
    <n v="1.2413793103448276"/>
    <n v="1.2413793103448277E-2"/>
    <n v="5"/>
    <n v="29"/>
    <m/>
    <n v="0"/>
  </r>
  <r>
    <n v="1073206794"/>
    <x v="1462"/>
    <x v="0"/>
    <s v="73206794"/>
    <d v="2025-12-01T00:00:00"/>
    <d v="2025-12-01T00:00:00"/>
    <d v="2026-12-01T00:00:00"/>
    <s v="ESTACIONAMIENTOS LIMA"/>
    <x v="0"/>
    <d v="2025-12-31T00:00:00"/>
    <s v="EMPLEADOS"/>
    <s v="PCES.20/01/0006"/>
    <x v="2"/>
    <x v="7"/>
    <x v="24"/>
    <x v="60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8"/>
    <n v="0"/>
    <n v="0"/>
    <n v="0"/>
    <n v="0"/>
    <n v="8"/>
    <n v="8"/>
    <n v="2.6666666666666665"/>
    <n v="2.6666666666666665E-2"/>
    <n v="0"/>
    <n v="3"/>
    <m/>
    <n v="0"/>
  </r>
  <r>
    <n v="1073207885"/>
    <x v="1463"/>
    <x v="0"/>
    <s v="73207885"/>
    <d v="2023-10-24T00:00:00"/>
    <d v="2025-10-24T00:00:00"/>
    <d v="2026-10-24T00:00:00"/>
    <s v="ESTACIONAMIENTOS LIMA"/>
    <x v="0"/>
    <d v="2025-12-31T00:00:00"/>
    <s v="EMPLEADOS"/>
    <s v="PCES.20/03/0021"/>
    <x v="0"/>
    <x v="5"/>
    <x v="17"/>
    <x v="25"/>
    <s v="ANFITRION(A)"/>
    <m/>
    <n v="15"/>
    <n v="5.5832999999999942"/>
    <n v="20.583299999999994"/>
    <n v="21"/>
    <s v="DEBE GOZAR 15 DÍAS ANTES DEL 23/10/2026"/>
    <s v="DEBE GOZAR EN EL AÑO UN TOTAL DE 21 DÍAS ANTES DEL 31/12/2026"/>
    <n v="0"/>
    <n v="0"/>
    <n v="0"/>
    <n v="0"/>
    <n v="11"/>
    <n v="0"/>
    <n v="0"/>
    <n v="0"/>
    <n v="10"/>
    <n v="0"/>
    <n v="0"/>
    <n v="0"/>
    <n v="21"/>
    <n v="21"/>
    <n v="1"/>
    <n v="0.01"/>
    <n v="0"/>
    <n v="21"/>
    <m/>
    <n v="0"/>
  </r>
  <r>
    <n v="1073211004"/>
    <x v="1464"/>
    <x v="0"/>
    <s v="73211004"/>
    <d v="2025-10-02T00:00:00"/>
    <d v="2025-10-02T00:00:00"/>
    <d v="2026-10-02T00:00:00"/>
    <s v="ESTACIONAMIENTOS LIMA"/>
    <x v="0"/>
    <d v="2025-12-31T00:00:00"/>
    <s v="EMPLEADOS"/>
    <s v="PCES.20/03/0014"/>
    <x v="0"/>
    <x v="0"/>
    <x v="6"/>
    <x v="55"/>
    <s v="ANFITRION(A) V"/>
    <m/>
    <n v="0"/>
    <n v="7.4166999999999996"/>
    <n v="7.4166999999999996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73211313"/>
    <x v="1465"/>
    <x v="0"/>
    <s v="73211313"/>
    <d v="2025-10-10T00:00:00"/>
    <d v="2025-10-10T00:00:00"/>
    <d v="2026-10-10T00:00:00"/>
    <s v="ESTACIONAMIENTOS LIMA"/>
    <x v="0"/>
    <d v="2025-12-31T00:00:00"/>
    <s v="EMPLEADOS"/>
    <s v="PCES.20/01/0005"/>
    <x v="2"/>
    <x v="7"/>
    <x v="19"/>
    <x v="163"/>
    <s v="ANFITRION(A)"/>
    <m/>
    <n v="0"/>
    <n v="6.75"/>
    <n v="6.7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73217295"/>
    <x v="1466"/>
    <x v="0"/>
    <s v="73217295"/>
    <d v="2025-04-15T00:00:00"/>
    <d v="2025-04-15T00:00:00"/>
    <d v="2026-04-15T00:00:00"/>
    <s v="ESTACIONAMIENTOS LIMA"/>
    <x v="0"/>
    <d v="2025-12-31T00:00:00"/>
    <s v="EMPLEADOS"/>
    <s v="PCES.20/03/0002/0001"/>
    <x v="0"/>
    <x v="2"/>
    <x v="20"/>
    <x v="30"/>
    <s v="VALET"/>
    <m/>
    <n v="0"/>
    <n v="21.333300000000001"/>
    <n v="21.333300000000001"/>
    <n v="22"/>
    <s v="-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3219826"/>
    <x v="1467"/>
    <x v="0"/>
    <s v="73219826"/>
    <d v="2024-11-01T00:00:00"/>
    <d v="2025-11-01T00:00:00"/>
    <d v="2026-11-01T00:00:00"/>
    <s v="ESTACIONAMIENTOS LIMA"/>
    <x v="0"/>
    <d v="2025-12-31T00:00:00"/>
    <s v="EMPLEADOS"/>
    <s v="PCES.20/03/0044"/>
    <x v="0"/>
    <x v="5"/>
    <x v="28"/>
    <x v="50"/>
    <s v="ANFITRION(A)"/>
    <m/>
    <n v="19"/>
    <n v="5"/>
    <n v="24"/>
    <n v="24"/>
    <s v="DEBE GOZAR 19 DÍAS ANTES DEL 31/10/2026"/>
    <s v="DEBE GOZAR EN EL AÑO UN TOTAL DE 24 DÍAS ANTES DEL 31/12/2026"/>
    <n v="0"/>
    <n v="8"/>
    <n v="15"/>
    <n v="0"/>
    <n v="0"/>
    <n v="0"/>
    <n v="0"/>
    <n v="0"/>
    <n v="0"/>
    <n v="0"/>
    <n v="0"/>
    <n v="0"/>
    <n v="23"/>
    <n v="23"/>
    <n v="0.95833333333333337"/>
    <n v="9.5833333333333343E-3"/>
    <n v="23"/>
    <n v="23"/>
    <m/>
    <n v="1"/>
  </r>
  <r>
    <n v="1073229338"/>
    <x v="1468"/>
    <x v="0"/>
    <s v="73229338"/>
    <d v="2024-01-24T00:00:00"/>
    <d v="2026-01-01T00:00:00"/>
    <d v="2027-01-01T00:00:00"/>
    <s v="ESTACIONAMIENTOS LIMA"/>
    <x v="0"/>
    <d v="2025-12-31T00:00:00"/>
    <s v="EMPLEADOS"/>
    <s v="PCES.20/03/0052/0010"/>
    <x v="0"/>
    <x v="1"/>
    <x v="27"/>
    <x v="289"/>
    <s v="ANFITRION(A)"/>
    <m/>
    <n v="29"/>
    <n v="8.3300000000001262E-2"/>
    <n v="29.083300000000001"/>
    <n v="30"/>
    <s v="DEBE GOZAR 29 DÍAS ANTES DEL 31/12/2026"/>
    <s v="DEBE GOZAR EN EL AÑO UN TOTAL DE 30 DÍAS ANTES DEL 31/12/2026"/>
    <n v="0"/>
    <n v="0"/>
    <n v="21"/>
    <n v="0"/>
    <n v="0"/>
    <n v="0"/>
    <n v="0"/>
    <n v="0"/>
    <n v="0"/>
    <n v="0"/>
    <n v="0"/>
    <n v="0"/>
    <n v="21"/>
    <n v="21"/>
    <n v="0.7"/>
    <n v="6.9999999999999993E-3"/>
    <n v="21"/>
    <n v="21"/>
    <m/>
    <n v="9"/>
  </r>
  <r>
    <n v="1073231225"/>
    <x v="1469"/>
    <x v="1"/>
    <s v="73231225"/>
    <d v="2024-06-28T00:00:00"/>
    <d v="2025-06-28T00:00:00"/>
    <d v="2026-06-28T00:00:00"/>
    <s v="ESTACIONAMIENTOS ANCASH"/>
    <x v="33"/>
    <d v="2025-12-31T00:00:00"/>
    <s v="EMPLEADOS"/>
    <s v="PCES.20/03/0042/0008"/>
    <x v="0"/>
    <x v="3"/>
    <x v="4"/>
    <x v="5"/>
    <m/>
    <m/>
    <n v="0"/>
    <n v="0.25"/>
    <n v="0.25"/>
    <n v="1"/>
    <s v="-"/>
    <s v="DEBE GOZAR EN EL AÑO UN TOTAL DE 1 DÍAS ANTES DEL 31/12/2026"/>
    <n v="0"/>
    <n v="0"/>
    <n v="1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3231929"/>
    <x v="1470"/>
    <x v="2"/>
    <s v="73231929"/>
    <d v="2025-03-10T00:00:00"/>
    <d v="2025-03-10T00:00:00"/>
    <d v="2026-03-10T00:00:00"/>
    <s v="ESTACIONAMIENTOS SEDE CENTRAL"/>
    <x v="0"/>
    <d v="2025-12-31T00:00:00"/>
    <s v="EMPLEADOS"/>
    <n v="2001020701"/>
    <x v="3"/>
    <x v="13"/>
    <x v="63"/>
    <x v="74"/>
    <s v="ASISTENTE DE ADMINISTRACION DE PERSONAL"/>
    <m/>
    <n v="0"/>
    <n v="15.25"/>
    <n v="15.25"/>
    <n v="16"/>
    <s v="-"/>
    <s v="DEBE GOZAR EN EL AÑO UN TOTAL DE 16 DÍAS ANTES DEL 31/12/2026"/>
    <n v="0"/>
    <n v="5"/>
    <n v="2"/>
    <n v="0"/>
    <n v="2"/>
    <n v="7"/>
    <n v="0"/>
    <n v="0"/>
    <n v="0"/>
    <n v="3"/>
    <n v="0"/>
    <n v="2"/>
    <n v="21"/>
    <n v="21"/>
    <n v="1.3125"/>
    <n v="1.3125E-2"/>
    <n v="7"/>
    <n v="16"/>
    <m/>
    <n v="0"/>
  </r>
  <r>
    <n v="1073235002"/>
    <x v="1471"/>
    <x v="0"/>
    <s v="73235002"/>
    <d v="2025-10-14T00:00:00"/>
    <d v="2025-10-14T00:00:00"/>
    <d v="2026-10-14T00:00:00"/>
    <s v="ESTACIONAMIENTOS JUNIN"/>
    <x v="0"/>
    <d v="2025-12-31T00:00:00"/>
    <s v="PART TIME"/>
    <s v="PCES.20/03/0051/0007"/>
    <x v="0"/>
    <x v="1"/>
    <x v="36"/>
    <x v="90"/>
    <s v="ANFITRION(A) PT"/>
    <m/>
    <n v="0"/>
    <n v="1.2833000000000001"/>
    <n v="1.2833000000000001"/>
    <n v="2"/>
    <s v="-"/>
    <s v="DEBE GOZAR EN EL AÑO UN TOTAL DE 2 DÍAS ANTES DEL 31/12/2026"/>
    <n v="0"/>
    <n v="0"/>
    <n v="0"/>
    <n v="0"/>
    <n v="0"/>
    <n v="0"/>
    <n v="0"/>
    <n v="0"/>
    <n v="0"/>
    <n v="0"/>
    <n v="7"/>
    <n v="0"/>
    <n v="7"/>
    <n v="7"/>
    <n v="3.5"/>
    <n v="3.5000000000000003E-2"/>
    <n v="0"/>
    <n v="2"/>
    <m/>
    <n v="0"/>
  </r>
  <r>
    <n v="1073239686"/>
    <x v="1472"/>
    <x v="0"/>
    <s v="73239686"/>
    <d v="2024-05-14T00:00:00"/>
    <d v="2025-05-14T00:00:00"/>
    <d v="2026-05-14T00:00:00"/>
    <s v="ESTACIONAMIENTOS LIMA"/>
    <x v="0"/>
    <d v="2025-12-31T00:00:00"/>
    <s v="EMPLEADOS"/>
    <s v="PCES.20/03/0011/0002"/>
    <x v="0"/>
    <x v="0"/>
    <x v="3"/>
    <x v="72"/>
    <s v="ANFITRION(A)"/>
    <m/>
    <n v="0"/>
    <n v="18.916699999999999"/>
    <n v="18.916699999999999"/>
    <n v="19"/>
    <s v="-"/>
    <s v="DEBE GOZAR EN EL AÑO UN TOTAL DE 19 DÍAS ANTES DEL 31/12/2026"/>
    <n v="0"/>
    <n v="0"/>
    <n v="0"/>
    <n v="0"/>
    <n v="0"/>
    <n v="0"/>
    <n v="0"/>
    <n v="0"/>
    <n v="2"/>
    <n v="28"/>
    <n v="0"/>
    <n v="0"/>
    <n v="30"/>
    <n v="30"/>
    <n v="1.5789473684210527"/>
    <n v="1.5789473684210527E-2"/>
    <n v="0"/>
    <n v="19"/>
    <m/>
    <n v="0"/>
  </r>
  <r>
    <n v="1073243715"/>
    <x v="1473"/>
    <x v="0"/>
    <s v="73243715"/>
    <d v="2025-01-17T00:00:00"/>
    <d v="2025-01-17T00:00:00"/>
    <d v="2026-01-17T00:00:00"/>
    <s v="ESTACIONAMIENTOS LIMA"/>
    <x v="0"/>
    <d v="2025-12-31T00:00:00"/>
    <s v="EMPLEADOS"/>
    <s v="PCES.20/03/0046/0020"/>
    <x v="0"/>
    <x v="1"/>
    <x v="1"/>
    <x v="23"/>
    <s v="ANFITRION(A)"/>
    <m/>
    <n v="0"/>
    <n v="28.666699999999999"/>
    <n v="28.666699999999999"/>
    <n v="29"/>
    <s v="-"/>
    <s v="DEBE GOZAR EN EL AÑO UN TOTAL DE 29 DÍAS ANTES DEL 31/12/2026"/>
    <n v="0"/>
    <n v="0"/>
    <n v="0"/>
    <n v="0"/>
    <n v="0"/>
    <n v="0"/>
    <n v="28"/>
    <n v="1"/>
    <n v="0"/>
    <n v="0"/>
    <n v="0"/>
    <n v="0"/>
    <n v="29"/>
    <n v="29"/>
    <n v="1"/>
    <n v="0.01"/>
    <n v="0"/>
    <n v="29"/>
    <m/>
    <n v="0"/>
  </r>
  <r>
    <n v="1073244871"/>
    <x v="1474"/>
    <x v="0"/>
    <s v="73244871"/>
    <d v="2025-07-11T00:00:00"/>
    <d v="2025-07-11T00:00:00"/>
    <d v="2026-07-11T00:00:00"/>
    <s v="ESTACIONAMIENTOS LIMA"/>
    <x v="1"/>
    <d v="2025-12-31T00:00:00"/>
    <s v="EMPLEADOS"/>
    <s v="PCES.20/03/0046/0020"/>
    <x v="0"/>
    <x v="3"/>
    <x v="4"/>
    <x v="5"/>
    <m/>
    <m/>
    <n v="0"/>
    <n v="14.166700000000001"/>
    <n v="14.16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3245882"/>
    <x v="1475"/>
    <x v="0"/>
    <s v="73245882"/>
    <d v="2025-04-01T00:00:00"/>
    <d v="2025-04-01T00:00:00"/>
    <d v="2026-04-01T00:00:00"/>
    <s v="ESTACIONAMIENTOS PIURA"/>
    <x v="0"/>
    <d v="2025-12-31T00:00:00"/>
    <s v="EMPLEADOS"/>
    <s v="PCES.20/03/0051/0011"/>
    <x v="0"/>
    <x v="1"/>
    <x v="48"/>
    <x v="148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73246701"/>
    <x v="1476"/>
    <x v="1"/>
    <s v="73246701"/>
    <d v="2023-01-20T00:00:00"/>
    <d v="2025-01-20T00:00:00"/>
    <d v="2026-01-20T00:00:00"/>
    <s v="ESTACIONAMIENTOS LIMA"/>
    <x v="0"/>
    <d v="2025-12-31T00:00:00"/>
    <s v="EMPLEADOS"/>
    <n v="2003010100"/>
    <x v="2"/>
    <x v="7"/>
    <x v="49"/>
    <x v="150"/>
    <s v="SUPERVISOR OPERATIVO"/>
    <m/>
    <n v="0"/>
    <n v="28.416700000000006"/>
    <n v="28.416700000000006"/>
    <n v="29"/>
    <s v="-"/>
    <s v="DEBE GOZAR EN EL AÑO UN TOTAL DE 29 DÍAS ANTES DEL 31/12/2026"/>
    <n v="0"/>
    <n v="0"/>
    <n v="0"/>
    <n v="15"/>
    <n v="0"/>
    <n v="0"/>
    <n v="0"/>
    <n v="0"/>
    <n v="0"/>
    <n v="2"/>
    <n v="13"/>
    <n v="0"/>
    <n v="30"/>
    <n v="30"/>
    <n v="1.0344827586206897"/>
    <n v="1.0344827586206896E-2"/>
    <n v="15"/>
    <n v="29"/>
    <m/>
    <n v="0"/>
  </r>
  <r>
    <n v="1073249697"/>
    <x v="1477"/>
    <x v="0"/>
    <s v="73249697"/>
    <d v="2025-04-15T00:00:00"/>
    <d v="2025-04-15T00:00:00"/>
    <d v="2026-04-15T00:00:00"/>
    <s v="ESTACIONAMIENTOS LIMA"/>
    <x v="49"/>
    <d v="2025-12-31T00:00:00"/>
    <s v="PART TIME"/>
    <s v="PCES.20/03/0044"/>
    <x v="0"/>
    <x v="3"/>
    <x v="4"/>
    <x v="5"/>
    <m/>
    <m/>
    <n v="0"/>
    <n v="4.2667000000000002"/>
    <n v="4.2667000000000002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3252813"/>
    <x v="1478"/>
    <x v="2"/>
    <s v="73252813"/>
    <d v="2025-01-06T00:00:00"/>
    <d v="2025-01-06T00:00:00"/>
    <d v="2026-01-06T00:00:00"/>
    <s v="ESTACIONAMIENTOS SEDE CENTRAL"/>
    <x v="0"/>
    <d v="2025-12-31T00:00:00"/>
    <s v="EMPLEADOS"/>
    <n v="2001020500"/>
    <x v="3"/>
    <x v="16"/>
    <x v="37"/>
    <x v="283"/>
    <s v="ANALISTA DE TESORERIA"/>
    <m/>
    <n v="0"/>
    <n v="10.583300000000001"/>
    <n v="10.583300000000001"/>
    <n v="11"/>
    <s v="-"/>
    <s v="DEBE GOZAR EN EL AÑO UN TOTAL DE 11 DÍAS ANTES DEL 31/12/2026"/>
    <n v="0"/>
    <n v="8"/>
    <n v="0"/>
    <n v="0"/>
    <n v="0"/>
    <n v="0"/>
    <n v="0"/>
    <n v="0"/>
    <n v="0"/>
    <n v="0"/>
    <n v="0"/>
    <n v="0"/>
    <n v="8"/>
    <n v="8"/>
    <n v="0.72727272727272729"/>
    <n v="7.2727272727272727E-3"/>
    <n v="8"/>
    <n v="8"/>
    <m/>
    <n v="3"/>
  </r>
  <r>
    <n v="1073258543"/>
    <x v="1479"/>
    <x v="0"/>
    <s v="73258543"/>
    <d v="2025-06-26T00:00:00"/>
    <d v="2025-06-26T00:00:00"/>
    <d v="2026-06-26T00:00:00"/>
    <s v="ESTACIONAMIENTOS LIMA"/>
    <x v="0"/>
    <d v="2025-12-31T00:00:00"/>
    <s v="EMPLEADOS"/>
    <s v="PCES.20/03/0044"/>
    <x v="0"/>
    <x v="5"/>
    <x v="28"/>
    <x v="50"/>
    <s v="ANFITRION(A)"/>
    <m/>
    <n v="0"/>
    <n v="15.416700000000001"/>
    <n v="15.416700000000001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73258599"/>
    <x v="1480"/>
    <x v="0"/>
    <s v="73258599"/>
    <d v="2025-04-01T00:00:00"/>
    <d v="2025-04-01T00:00:00"/>
    <d v="2026-04-01T00:00:00"/>
    <s v="ESTACIONAMIENTOS HUACHO"/>
    <x v="0"/>
    <d v="2025-12-31T00:00:00"/>
    <s v="PART TIME"/>
    <s v="PCES.20/03/0046/0014"/>
    <x v="0"/>
    <x v="1"/>
    <x v="16"/>
    <x v="224"/>
    <s v="ANFITRION(A) PT"/>
    <m/>
    <n v="0"/>
    <n v="4.5"/>
    <n v="4.5"/>
    <n v="5"/>
    <s v="-"/>
    <s v="DEBE GOZAR EN EL AÑO UN TOTAL DE 5 DÍAS ANTES DEL 31/12/2026"/>
    <n v="0"/>
    <n v="0"/>
    <n v="0"/>
    <n v="0"/>
    <n v="0"/>
    <n v="4"/>
    <n v="0"/>
    <n v="0"/>
    <n v="0"/>
    <n v="0"/>
    <n v="0"/>
    <n v="0"/>
    <n v="4"/>
    <n v="4"/>
    <n v="0.8"/>
    <n v="8.0000000000000002E-3"/>
    <n v="0"/>
    <n v="4"/>
    <m/>
    <n v="1"/>
  </r>
  <r>
    <n v="1073277291"/>
    <x v="1481"/>
    <x v="0"/>
    <s v="73277291"/>
    <d v="2024-10-01T00:00:00"/>
    <d v="2025-10-01T00:00:00"/>
    <d v="2026-10-01T00:00:00"/>
    <s v="ESTACIONAMIENTOS AREQUIPA"/>
    <x v="0"/>
    <d v="2025-12-31T00:00:00"/>
    <s v="EMPLEADOS"/>
    <s v="PCES.20/03/0052/0001"/>
    <x v="0"/>
    <x v="1"/>
    <x v="46"/>
    <x v="228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12"/>
    <n v="18"/>
    <n v="0"/>
    <n v="0"/>
    <n v="0"/>
    <n v="0"/>
    <n v="30"/>
    <n v="30"/>
    <n v="1"/>
    <n v="0.01"/>
    <n v="0"/>
    <n v="30"/>
    <m/>
    <n v="0"/>
  </r>
  <r>
    <n v="1073277598"/>
    <x v="1482"/>
    <x v="0"/>
    <s v="73277598"/>
    <d v="2025-07-02T00:00:00"/>
    <d v="2025-07-02T00:00:00"/>
    <d v="2026-07-02T00:00:00"/>
    <s v="ESTACIONAMIENTOS LIMA"/>
    <x v="0"/>
    <d v="2025-12-31T00:00:00"/>
    <s v="EMPLEADOS"/>
    <s v="PCES.20/03/0060"/>
    <x v="0"/>
    <x v="5"/>
    <x v="11"/>
    <x v="14"/>
    <s v="ANFITRION(A)"/>
    <m/>
    <n v="0"/>
    <n v="14.916700000000001"/>
    <n v="14.916700000000001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73316966"/>
    <x v="1483"/>
    <x v="0"/>
    <s v="73316966"/>
    <d v="2025-05-20T00:00:00"/>
    <d v="2025-05-20T00:00:00"/>
    <d v="2026-05-20T00:00:00"/>
    <s v="ESTACIONAMIENTOS MOQUEGUA"/>
    <x v="14"/>
    <d v="2025-12-31T00:00:00"/>
    <s v="EMPLEADOS"/>
    <s v="PCES.20/03/0052/0018"/>
    <x v="0"/>
    <x v="3"/>
    <x v="4"/>
    <x v="5"/>
    <m/>
    <m/>
    <n v="0"/>
    <n v="18.416699999999999"/>
    <n v="18.416699999999999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3320536"/>
    <x v="1484"/>
    <x v="0"/>
    <s v="73320536"/>
    <d v="2025-08-18T00:00:00"/>
    <d v="2025-08-18T00:00:00"/>
    <d v="2026-08-18T00:00:00"/>
    <s v="ESTACIONAMIENTOS LIMA"/>
    <x v="0"/>
    <d v="2025-12-31T00:00:00"/>
    <s v="EMPLEADOS"/>
    <s v="PCES.20/02/0053"/>
    <x v="2"/>
    <x v="7"/>
    <x v="14"/>
    <x v="290"/>
    <s v="ANFITRION(A)"/>
    <m/>
    <n v="0"/>
    <n v="11.083299999999999"/>
    <n v="11.083299999999999"/>
    <n v="12"/>
    <s v="-"/>
    <s v="DEBE GOZAR EN EL AÑO UN TOTAL DE 12 DÍAS ANTES DEL 31/12/2026"/>
    <n v="0"/>
    <n v="0"/>
    <n v="0"/>
    <n v="0"/>
    <n v="0"/>
    <n v="2"/>
    <n v="10"/>
    <n v="0"/>
    <n v="0"/>
    <n v="0"/>
    <n v="0"/>
    <n v="0"/>
    <n v="12"/>
    <n v="12"/>
    <n v="1"/>
    <n v="0.01"/>
    <n v="0"/>
    <n v="12"/>
    <m/>
    <n v="0"/>
  </r>
  <r>
    <n v="1073328186"/>
    <x v="1485"/>
    <x v="0"/>
    <s v="73328186"/>
    <d v="2025-04-02T00:00:00"/>
    <d v="2025-04-02T00:00:00"/>
    <d v="2026-04-02T00:00:00"/>
    <s v="ESTACIONAMIENTOS LAMBAYEQUE"/>
    <x v="0"/>
    <d v="2025-12-31T00:00:00"/>
    <s v="EMPLEADOS"/>
    <s v="PCES.20/03/0053/0004"/>
    <x v="0"/>
    <x v="2"/>
    <x v="39"/>
    <x v="109"/>
    <s v="ANFITRION(A)"/>
    <m/>
    <n v="0"/>
    <n v="22.416699999999999"/>
    <n v="22.416699999999999"/>
    <n v="23"/>
    <s v="-"/>
    <s v="DEBE GOZAR EN EL AÑO UN TOTAL DE 23 DÍAS ANTES DEL 31/12/2026"/>
    <n v="0"/>
    <n v="0"/>
    <n v="7"/>
    <n v="4"/>
    <n v="3"/>
    <n v="0"/>
    <n v="5"/>
    <n v="2"/>
    <n v="0"/>
    <n v="7"/>
    <n v="0"/>
    <n v="0"/>
    <n v="28"/>
    <n v="28"/>
    <n v="1.2173913043478262"/>
    <n v="1.2173913043478262E-2"/>
    <n v="11"/>
    <n v="23"/>
    <m/>
    <n v="0"/>
  </r>
  <r>
    <n v="1073329345"/>
    <x v="1486"/>
    <x v="0"/>
    <s v="73329345"/>
    <d v="2025-10-18T00:00:00"/>
    <d v="2025-10-18T00:00:00"/>
    <d v="2026-10-18T00:00:00"/>
    <s v="ESTACIONAMIENTOS LIMA"/>
    <x v="0"/>
    <d v="2025-12-31T00:00:00"/>
    <s v="PART TIME"/>
    <s v="PCES.20/03/0034/0001"/>
    <x v="0"/>
    <x v="2"/>
    <x v="12"/>
    <x v="291"/>
    <s v="ANFITRION(A) PT"/>
    <m/>
    <n v="0"/>
    <n v="1.2166999999999999"/>
    <n v="1.2166999999999999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3346407"/>
    <x v="1487"/>
    <x v="0"/>
    <s v="73346407"/>
    <d v="2025-02-11T00:00:00"/>
    <d v="2025-02-11T00:00:00"/>
    <d v="2026-02-11T00:00:00"/>
    <s v="ESTACIONAMIENTOS AREQUIPA"/>
    <x v="0"/>
    <d v="2025-12-31T00:00:00"/>
    <s v="EMPLEADOS"/>
    <s v="PCES.20/03/0045"/>
    <x v="0"/>
    <x v="0"/>
    <x v="6"/>
    <x v="243"/>
    <s v="ANFITRION(A)"/>
    <m/>
    <n v="0"/>
    <n v="26.666699999999999"/>
    <n v="26.666699999999999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73349193"/>
    <x v="1488"/>
    <x v="0"/>
    <s v="73349193"/>
    <d v="2024-07-02T00:00:00"/>
    <d v="2025-07-02T00:00:00"/>
    <d v="2026-07-02T00:00:00"/>
    <s v="ESTACIONAMIENTOS AREQUIPA"/>
    <x v="0"/>
    <d v="2025-12-31T00:00:00"/>
    <s v="EMPLEADOS"/>
    <s v="PCES.20/03/0053/0003"/>
    <x v="0"/>
    <x v="2"/>
    <x v="45"/>
    <x v="128"/>
    <s v="ANFITRION(A)"/>
    <m/>
    <n v="6"/>
    <n v="14.916699999999999"/>
    <n v="20.916699999999999"/>
    <n v="21"/>
    <s v="DEBE GOZAR 6 DÍAS ANTES DEL 01/07/2026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</r>
  <r>
    <n v="1073354444"/>
    <x v="1489"/>
    <x v="0"/>
    <s v="73354444"/>
    <d v="2025-03-04T00:00:00"/>
    <d v="2025-03-04T00:00:00"/>
    <d v="2026-03-04T00:00:00"/>
    <s v="ESTACIONAMIENTOS LIMA"/>
    <x v="14"/>
    <d v="2025-12-31T00:00:00"/>
    <s v="EMPLEADOS"/>
    <s v="PCES.20/03/0049"/>
    <x v="0"/>
    <x v="3"/>
    <x v="4"/>
    <x v="5"/>
    <m/>
    <m/>
    <n v="0"/>
    <n v="24.75"/>
    <n v="24.7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3357334"/>
    <x v="1490"/>
    <x v="2"/>
    <s v="73357334"/>
    <d v="2020-10-01T00:00:00"/>
    <d v="2025-10-01T00:00:00"/>
    <d v="2026-10-01T00:00:00"/>
    <s v="ESTACIONAMIENTOS LA LIBERTAD"/>
    <x v="0"/>
    <d v="2025-12-31T00:00:00"/>
    <s v="EMPLEADOS"/>
    <s v="PCES.20/03/0051/0018"/>
    <x v="0"/>
    <x v="14"/>
    <x v="34"/>
    <x v="76"/>
    <s v="ADMINISTRADOR DE NEGOCIO"/>
    <m/>
    <n v="13"/>
    <n v="7.5"/>
    <n v="20.5"/>
    <n v="21"/>
    <s v="DEBE GOZAR 13 DÍAS ANTES DEL 30/09/2026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</r>
  <r>
    <n v="1073374850"/>
    <x v="1491"/>
    <x v="0"/>
    <s v="73374850"/>
    <d v="2025-12-10T00:00:00"/>
    <d v="2025-12-10T00:00:00"/>
    <d v="2026-12-10T00:00:00"/>
    <s v="ESTACIONAMIENTOS LIMA"/>
    <x v="1"/>
    <d v="2025-12-31T00:00:00"/>
    <s v="EMPLEADOS"/>
    <s v="PCES.20/03/0052/0027"/>
    <x v="0"/>
    <x v="3"/>
    <x v="4"/>
    <x v="5"/>
    <m/>
    <m/>
    <n v="0"/>
    <n v="1.75"/>
    <n v="1.7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3376175"/>
    <x v="1492"/>
    <x v="0"/>
    <s v="73376175"/>
    <d v="2025-05-13T00:00:00"/>
    <d v="2025-05-13T00:00:00"/>
    <d v="2026-05-13T00:00:00"/>
    <s v="ESTACIONAMIENTOS ANCASH"/>
    <x v="6"/>
    <d v="2025-12-31T00:00:00"/>
    <s v="EMPLEADOS"/>
    <s v="PCES.20/03/0051/0004"/>
    <x v="0"/>
    <x v="3"/>
    <x v="4"/>
    <x v="5"/>
    <m/>
    <m/>
    <n v="0"/>
    <n v="19"/>
    <n v="19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3377298"/>
    <x v="1493"/>
    <x v="0"/>
    <s v="73377298"/>
    <d v="2016-07-01T00:00:00"/>
    <d v="2025-07-01T00:00:00"/>
    <d v="2026-07-01T00:00:00"/>
    <s v="ESTACIONAMIENTOS PIURA"/>
    <x v="0"/>
    <d v="2025-12-31T00:00:00"/>
    <s v="EMPLEADOS"/>
    <s v="PCES.20/03/0016/0002"/>
    <x v="0"/>
    <x v="2"/>
    <x v="2"/>
    <x v="2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3390897"/>
    <x v="1494"/>
    <x v="0"/>
    <s v="73390897"/>
    <d v="2025-05-08T00:00:00"/>
    <d v="2025-05-08T00:00:00"/>
    <d v="2026-05-08T00:00:00"/>
    <s v="ESTACIONAMIENTOS LIMA"/>
    <x v="0"/>
    <d v="2025-12-31T00:00:00"/>
    <s v="EMPLEADOS"/>
    <s v="PCES.20/03/0052/0028"/>
    <x v="0"/>
    <x v="1"/>
    <x v="27"/>
    <x v="292"/>
    <s v="ANFITRION(A)"/>
    <m/>
    <n v="0"/>
    <n v="19.416699999999999"/>
    <n v="19.416699999999999"/>
    <n v="20"/>
    <s v="-"/>
    <s v="DEBE GOZAR EN EL AÑO UN TOTAL DE 20 DÍAS ANTES DEL 31/12/2026"/>
    <n v="0"/>
    <n v="10"/>
    <n v="0"/>
    <n v="0"/>
    <n v="0"/>
    <n v="0"/>
    <n v="0"/>
    <n v="0"/>
    <n v="0"/>
    <n v="0"/>
    <n v="0"/>
    <n v="0"/>
    <n v="10"/>
    <n v="10"/>
    <n v="0.5"/>
    <n v="5.0000000000000001E-3"/>
    <n v="10"/>
    <n v="10"/>
    <m/>
    <n v="10"/>
  </r>
  <r>
    <n v="1073420960"/>
    <x v="1495"/>
    <x v="0"/>
    <s v="73420960"/>
    <d v="2025-11-18T00:00:00"/>
    <d v="2025-11-18T00:00:00"/>
    <d v="2026-11-18T00:00:00"/>
    <s v="ESTACIONAMIENTOS LIMA"/>
    <x v="21"/>
    <d v="2025-12-31T00:00:00"/>
    <s v="EMPLEADOS"/>
    <s v="PCES.20/03/0031/0001"/>
    <x v="0"/>
    <x v="3"/>
    <x v="4"/>
    <x v="5"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3423758"/>
    <x v="1496"/>
    <x v="1"/>
    <s v="73423758"/>
    <d v="2022-01-07T00:00:00"/>
    <d v="2025-01-07T00:00:00"/>
    <d v="2026-01-07T00:00:00"/>
    <s v="ESTACIONAMIENTOS LIMA"/>
    <x v="73"/>
    <d v="2025-12-31T00:00:00"/>
    <s v="EMPLEADOS"/>
    <s v="PCES.20/03/0001/0002"/>
    <x v="0"/>
    <x v="3"/>
    <x v="4"/>
    <x v="5"/>
    <m/>
    <m/>
    <n v="0"/>
    <n v="19.5"/>
    <n v="19.5"/>
    <n v="20"/>
    <s v="-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73433773"/>
    <x v="1497"/>
    <x v="0"/>
    <s v="73433773"/>
    <d v="2025-04-01T00:00:00"/>
    <d v="2025-04-01T00:00:00"/>
    <d v="2026-04-01T00:00:00"/>
    <s v="ESTACIONAMIENTOS LIMA"/>
    <x v="0"/>
    <d v="2025-12-31T00:00:00"/>
    <s v="EMPLEADOS"/>
    <s v="PCES.20/03/0060"/>
    <x v="0"/>
    <x v="5"/>
    <x v="11"/>
    <x v="14"/>
    <s v="ANFITRION(A)"/>
    <m/>
    <n v="0"/>
    <n v="22.5"/>
    <n v="22.5"/>
    <n v="23"/>
    <s v="-"/>
    <s v="DEBE GOZAR EN EL AÑO UN TOTAL DE 23 DÍAS ANTES DEL 31/12/2026"/>
    <n v="0"/>
    <n v="0"/>
    <n v="0"/>
    <n v="17"/>
    <n v="13"/>
    <n v="0"/>
    <n v="0"/>
    <n v="0"/>
    <n v="0"/>
    <n v="0"/>
    <n v="0"/>
    <n v="0"/>
    <n v="30"/>
    <n v="30"/>
    <n v="1.3043478260869565"/>
    <n v="1.3043478260869566E-2"/>
    <n v="17"/>
    <n v="23"/>
    <m/>
    <n v="0"/>
  </r>
  <r>
    <n v="1073433949"/>
    <x v="1498"/>
    <x v="0"/>
    <s v="73433949"/>
    <d v="2024-10-04T00:00:00"/>
    <d v="2025-10-04T00:00:00"/>
    <d v="2026-10-04T00:00:00"/>
    <s v="ESTACIONAMIENTOS TUMBES"/>
    <x v="0"/>
    <d v="2025-12-31T00:00:00"/>
    <s v="EMPLEADOS"/>
    <s v="PCES.20/03/0052/0056"/>
    <x v="0"/>
    <x v="1"/>
    <x v="42"/>
    <x v="207"/>
    <s v="ANFITRION(A)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10"/>
    <n v="20"/>
    <n v="0"/>
    <n v="0"/>
    <n v="0"/>
    <n v="0"/>
    <n v="30"/>
    <n v="30"/>
    <n v="1"/>
    <n v="0.01"/>
    <n v="0"/>
    <n v="30"/>
    <m/>
    <n v="0"/>
  </r>
  <r>
    <n v="1073434886"/>
    <x v="1499"/>
    <x v="0"/>
    <s v="73434886"/>
    <d v="2025-10-01T00:00:00"/>
    <d v="2025-10-01T00:00:00"/>
    <d v="2026-10-01T00:00:00"/>
    <s v="ESTACIONAMIENTOS LIMA"/>
    <x v="98"/>
    <d v="2025-12-31T00:00:00"/>
    <s v="EMPLEADOS"/>
    <s v="PCES.20/03/0052/0008"/>
    <x v="0"/>
    <x v="3"/>
    <x v="4"/>
    <x v="5"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3435885"/>
    <x v="1500"/>
    <x v="0"/>
    <s v="73435885"/>
    <d v="2025-05-22T00:00:00"/>
    <d v="2025-05-22T00:00:00"/>
    <d v="2026-05-22T00:00:00"/>
    <s v="ESTACIONAMIENTOS PIURA"/>
    <x v="49"/>
    <d v="2025-12-31T00:00:00"/>
    <s v="EMPLEADOS"/>
    <s v="PCES.20/03/0051/0011"/>
    <x v="0"/>
    <x v="3"/>
    <x v="4"/>
    <x v="5"/>
    <m/>
    <m/>
    <n v="0"/>
    <n v="18.25"/>
    <n v="18.25"/>
    <n v="19"/>
    <s v="-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3437743"/>
    <x v="1501"/>
    <x v="0"/>
    <s v="73437743"/>
    <d v="2025-04-04T00:00:00"/>
    <d v="2025-04-04T00:00:00"/>
    <d v="2026-04-04T00:00:00"/>
    <s v="ESTACIONAMIENTOS LIMA"/>
    <x v="0"/>
    <d v="2025-12-31T00:00:00"/>
    <s v="PART TIME"/>
    <s v="PCES.20/03/0028"/>
    <x v="0"/>
    <x v="2"/>
    <x v="20"/>
    <x v="168"/>
    <s v="ANFITRION(A) PT"/>
    <m/>
    <n v="0"/>
    <n v="4.45"/>
    <n v="4.45"/>
    <n v="5"/>
    <s v="-"/>
    <s v="DEBE GOZAR EN EL AÑO UN TOTAL DE 5 DÍAS ANTES DEL 31/12/2026"/>
    <n v="0"/>
    <n v="0"/>
    <n v="0"/>
    <n v="0"/>
    <n v="0"/>
    <n v="0"/>
    <n v="0"/>
    <n v="0"/>
    <n v="5"/>
    <n v="0"/>
    <n v="0"/>
    <n v="0"/>
    <n v="5"/>
    <n v="5"/>
    <n v="1"/>
    <n v="0.01"/>
    <n v="0"/>
    <n v="5"/>
    <m/>
    <n v="0"/>
  </r>
  <r>
    <n v="1073438579"/>
    <x v="1502"/>
    <x v="0"/>
    <s v="73438579"/>
    <d v="2024-03-12T00:00:00"/>
    <d v="2025-03-12T00:00:00"/>
    <d v="2026-03-12T00:00:00"/>
    <s v="ESTACIONAMIENTOS CHICLAYO"/>
    <x v="0"/>
    <d v="2025-12-31T00:00:00"/>
    <s v="EMPLEADOS"/>
    <s v="PCES.20/03/0046/0005"/>
    <x v="0"/>
    <x v="1"/>
    <x v="42"/>
    <x v="146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19"/>
    <n v="6"/>
    <n v="0"/>
    <n v="0"/>
    <n v="0"/>
    <n v="0"/>
    <n v="0"/>
    <n v="0"/>
    <n v="0"/>
    <n v="25"/>
    <n v="25"/>
    <n v="1"/>
    <n v="0.01"/>
    <n v="19"/>
    <n v="25"/>
    <m/>
    <n v="0"/>
  </r>
  <r>
    <n v="1073449029"/>
    <x v="1503"/>
    <x v="0"/>
    <s v="73449029"/>
    <d v="2025-02-18T00:00:00"/>
    <d v="2025-02-18T00:00:00"/>
    <d v="2026-02-18T00:00:00"/>
    <s v="ESTACIONAMIENTOS LIMA"/>
    <x v="0"/>
    <d v="2025-12-31T00:00:00"/>
    <s v="EMPLEADOS"/>
    <s v="PCES.20/03/0044"/>
    <x v="0"/>
    <x v="5"/>
    <x v="28"/>
    <x v="50"/>
    <s v="ANFITRION(A)"/>
    <m/>
    <n v="0"/>
    <n v="26.083300000000001"/>
    <n v="26.083300000000001"/>
    <n v="27"/>
    <s v="-"/>
    <s v="DEBE GOZAR EN EL AÑO UN TOTAL DE 27 DÍAS ANTES DEL 31/12/2026"/>
    <n v="0"/>
    <n v="0"/>
    <n v="11"/>
    <n v="16"/>
    <n v="0"/>
    <n v="0"/>
    <n v="0"/>
    <n v="0"/>
    <n v="0"/>
    <n v="0"/>
    <n v="0"/>
    <n v="0"/>
    <n v="27"/>
    <n v="27"/>
    <n v="1"/>
    <n v="0.01"/>
    <n v="27"/>
    <n v="27"/>
    <m/>
    <n v="0"/>
  </r>
  <r>
    <n v="1073454908"/>
    <x v="1504"/>
    <x v="0"/>
    <s v="73454908"/>
    <d v="2025-10-10T00:00:00"/>
    <d v="2025-10-10T00:00:00"/>
    <d v="2026-10-10T00:00:00"/>
    <s v="ESTACIONAMIENTOS LIMA"/>
    <x v="99"/>
    <d v="2025-12-31T00:00:00"/>
    <s v="EMPLEADOS"/>
    <s v="PCES.20/03/0051/0006"/>
    <x v="0"/>
    <x v="3"/>
    <x v="4"/>
    <x v="5"/>
    <m/>
    <m/>
    <n v="0"/>
    <n v="6.75"/>
    <n v="6.7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3459423"/>
    <x v="1505"/>
    <x v="0"/>
    <s v="73459423"/>
    <d v="2025-01-09T00:00:00"/>
    <d v="2025-01-09T00:00:00"/>
    <d v="2026-01-09T00:00:00"/>
    <s v="ESTACIONAMIENTOS LIMA"/>
    <x v="85"/>
    <d v="2025-12-31T00:00:00"/>
    <s v="PART TIME"/>
    <s v="PCES.20/03/0044"/>
    <x v="0"/>
    <x v="3"/>
    <x v="4"/>
    <x v="5"/>
    <m/>
    <m/>
    <n v="0"/>
    <n v="5.8666999999999998"/>
    <n v="5.8666999999999998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3488513"/>
    <x v="1506"/>
    <x v="0"/>
    <s v="73488513"/>
    <d v="2023-09-19T00:00:00"/>
    <d v="2025-09-19T00:00:00"/>
    <d v="2026-09-19T00:00:00"/>
    <s v="ESTACIONAMIENTOS AREQUIPA"/>
    <x v="0"/>
    <d v="2025-12-31T00:00:00"/>
    <s v="EMPLEADOS"/>
    <s v="PCES.20/03/0041/0002"/>
    <x v="0"/>
    <x v="0"/>
    <x v="8"/>
    <x v="124"/>
    <s v="ANFITRION(A)"/>
    <m/>
    <n v="16"/>
    <n v="8.5"/>
    <n v="24.5"/>
    <n v="25"/>
    <s v="DEBE GOZAR 16 DÍAS ANTES DEL 18/09/2026"/>
    <s v="DEBE GOZAR EN EL AÑO UN TOTAL DE 25 DÍAS ANTES DEL 31/12/2026"/>
    <n v="20"/>
    <n v="10"/>
    <n v="0"/>
    <n v="0"/>
    <n v="0"/>
    <n v="0"/>
    <n v="0"/>
    <n v="0"/>
    <n v="0"/>
    <n v="0"/>
    <n v="0"/>
    <n v="0"/>
    <n v="30"/>
    <n v="30"/>
    <n v="1.2"/>
    <n v="1.2E-2"/>
    <n v="30"/>
    <n v="25"/>
    <m/>
    <n v="0"/>
  </r>
  <r>
    <n v="1073502094"/>
    <x v="1507"/>
    <x v="1"/>
    <s v="73502094"/>
    <d v="2023-05-21T00:00:00"/>
    <d v="2025-05-21T00:00:00"/>
    <d v="2026-05-21T00:00:00"/>
    <s v="ESTACIONAMIENTOS LIMA"/>
    <x v="0"/>
    <d v="2025-12-31T00:00:00"/>
    <s v="EMPLEADOS"/>
    <s v="PCES.20/03/0014"/>
    <x v="0"/>
    <x v="0"/>
    <x v="6"/>
    <x v="55"/>
    <s v="SUPERVISOR OPERATIVO"/>
    <m/>
    <n v="0"/>
    <n v="18.333299999999994"/>
    <n v="18.333299999999994"/>
    <n v="19"/>
    <s v="-"/>
    <s v="DEBE GOZAR EN EL AÑO UN TOTAL DE 19 DÍAS ANTES DEL 31/12/2026"/>
    <n v="0"/>
    <n v="20"/>
    <n v="2"/>
    <n v="0"/>
    <n v="0"/>
    <n v="0"/>
    <n v="0"/>
    <n v="0"/>
    <n v="0"/>
    <n v="0"/>
    <n v="0"/>
    <n v="0"/>
    <n v="22"/>
    <n v="22"/>
    <n v="1.1578947368421053"/>
    <n v="1.1578947368421053E-2"/>
    <n v="22"/>
    <n v="19"/>
    <m/>
    <n v="0"/>
  </r>
  <r>
    <n v="1073504420"/>
    <x v="1508"/>
    <x v="0"/>
    <s v="73504420"/>
    <d v="2024-09-16T00:00:00"/>
    <d v="2025-09-16T00:00:00"/>
    <d v="2026-09-16T00:00:00"/>
    <s v="ESTACIONAMIENTOS AREQUIPA"/>
    <x v="0"/>
    <d v="2025-12-31T00:00:00"/>
    <s v="EMPLEADOS"/>
    <s v="PCES.20/03/0053/0003"/>
    <x v="0"/>
    <x v="2"/>
    <x v="45"/>
    <x v="128"/>
    <s v="ANFITRION(A) C"/>
    <m/>
    <n v="17"/>
    <n v="8.75"/>
    <n v="25.75"/>
    <n v="26"/>
    <s v="DEBE GOZAR 17 DÍAS ANTES DEL 15/09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</r>
  <r>
    <n v="1073514150"/>
    <x v="1509"/>
    <x v="0"/>
    <s v="73514150"/>
    <d v="2025-02-07T00:00:00"/>
    <d v="2025-02-07T00:00:00"/>
    <d v="2026-02-07T00:00:00"/>
    <s v="ESTACIONAMIENTOS LIMA"/>
    <x v="0"/>
    <d v="2025-12-31T00:00:00"/>
    <s v="EMPLEADOS"/>
    <s v="PCES.20/01/0001"/>
    <x v="2"/>
    <x v="7"/>
    <x v="29"/>
    <x v="52"/>
    <s v="OPERARIO DE LIMPIEZA"/>
    <m/>
    <n v="0"/>
    <n v="27"/>
    <n v="27"/>
    <n v="27"/>
    <s v="-"/>
    <s v="DEBE GOZAR EN EL AÑO UN TOTAL DE 27 DÍAS ANTES DEL 31/12/2026"/>
    <n v="0"/>
    <n v="22"/>
    <n v="1"/>
    <n v="0"/>
    <n v="0"/>
    <n v="0"/>
    <n v="0"/>
    <n v="0"/>
    <n v="0"/>
    <n v="0"/>
    <n v="0"/>
    <n v="0"/>
    <n v="23"/>
    <n v="23"/>
    <n v="0.85185185185185186"/>
    <n v="8.518518518518519E-3"/>
    <n v="23"/>
    <n v="23"/>
    <m/>
    <n v="4"/>
  </r>
  <r>
    <n v="1073514190"/>
    <x v="1510"/>
    <x v="0"/>
    <s v="73514190"/>
    <d v="2023-07-01T00:00:00"/>
    <d v="2025-07-01T00:00:00"/>
    <d v="2026-07-01T00:00:00"/>
    <s v="ESTACIONAMIENTOS LIMA"/>
    <x v="0"/>
    <d v="2025-12-31T00:00:00"/>
    <s v="EMPLEADOS"/>
    <s v="PCES.20/03/0052/0002"/>
    <x v="0"/>
    <x v="1"/>
    <x v="27"/>
    <x v="79"/>
    <s v="ANFITRION(A)"/>
    <m/>
    <n v="6"/>
    <n v="15"/>
    <n v="21"/>
    <n v="21"/>
    <s v="DEBE GOZAR 6 DÍAS ANTES DEL 30/06/2026"/>
    <s v="DEBE GOZAR EN EL AÑO UN TOTAL DE 21 DÍAS ANTES DEL 31/12/2026"/>
    <n v="0"/>
    <n v="0"/>
    <n v="0"/>
    <n v="15"/>
    <n v="0"/>
    <n v="0"/>
    <n v="0"/>
    <n v="0"/>
    <n v="0"/>
    <n v="0"/>
    <n v="0"/>
    <n v="0"/>
    <n v="15"/>
    <n v="15"/>
    <n v="0.7142857142857143"/>
    <n v="7.1428571428571426E-3"/>
    <n v="15"/>
    <n v="15"/>
    <m/>
    <n v="6"/>
  </r>
  <r>
    <n v="1070349155"/>
    <x v="1511"/>
    <x v="2"/>
    <s v="70349155"/>
    <d v="2025-02-03T00:00:00"/>
    <d v="2025-02-03T00:00:00"/>
    <d v="2026-02-03T00:00:00"/>
    <s v="ESTACIONAMIENTOS SEDE CENTRAL"/>
    <x v="0"/>
    <d v="2025-12-31T00:00:00"/>
    <s v="EMPLEADOS"/>
    <n v="2002010200"/>
    <x v="5"/>
    <x v="10"/>
    <x v="38"/>
    <x v="279"/>
    <s v="ANALISTA TECNICO DE PROYECTOS INORGANICOS"/>
    <m/>
    <n v="0"/>
    <n v="27.333300000000001"/>
    <n v="27.333300000000001"/>
    <n v="28"/>
    <s v="-"/>
    <s v="DEBE GOZAR EN EL AÑO UN TOTAL DE 28 DÍAS ANTES DEL 31/12/2026"/>
    <n v="0"/>
    <n v="0"/>
    <n v="0"/>
    <n v="2"/>
    <n v="0"/>
    <n v="6"/>
    <n v="4"/>
    <n v="1"/>
    <n v="1"/>
    <n v="5"/>
    <n v="0"/>
    <n v="9"/>
    <n v="28"/>
    <n v="28"/>
    <n v="1"/>
    <n v="0.01"/>
    <n v="2"/>
    <n v="28"/>
    <m/>
    <n v="0"/>
  </r>
  <r>
    <n v="1073520621"/>
    <x v="1512"/>
    <x v="0"/>
    <s v="73520621"/>
    <d v="2025-01-17T00:00:00"/>
    <d v="2025-01-17T00:00:00"/>
    <d v="2026-01-17T00:00:00"/>
    <s v="ESTACIONAMIENTOS LIMA"/>
    <x v="46"/>
    <d v="2025-12-31T00:00:00"/>
    <s v="EMPLEADOS"/>
    <s v="PCES.20/03/0046/0002"/>
    <x v="0"/>
    <x v="3"/>
    <x v="4"/>
    <x v="5"/>
    <m/>
    <m/>
    <n v="0"/>
    <n v="28.666699999999999"/>
    <n v="28.666699999999999"/>
    <n v="29"/>
    <s v="-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3539335"/>
    <x v="1513"/>
    <x v="0"/>
    <s v="73539335"/>
    <d v="2023-06-01T00:00:00"/>
    <d v="2025-06-01T00:00:00"/>
    <d v="2026-06-01T00:00:00"/>
    <s v="ESTACIONAMIENTOS CUZCO"/>
    <x v="0"/>
    <d v="2025-12-31T00:00:00"/>
    <s v="EMPLEADOS"/>
    <s v="PCES.20/03/0030"/>
    <x v="0"/>
    <x v="0"/>
    <x v="8"/>
    <x v="176"/>
    <s v="ANFITRION(A)"/>
    <m/>
    <n v="1"/>
    <n v="17.5"/>
    <n v="18.5"/>
    <n v="19"/>
    <s v="DEBE GOZAR 1 DÍAS ANTES DEL 31/05/2026"/>
    <s v="DEBE GOZAR EN EL AÑO UN TOTAL DE 19 DÍAS ANTES DEL 31/12/2026"/>
    <n v="0"/>
    <n v="0"/>
    <n v="2"/>
    <n v="0"/>
    <n v="0"/>
    <n v="0"/>
    <n v="0"/>
    <n v="17"/>
    <n v="0"/>
    <n v="0"/>
    <n v="0"/>
    <n v="0"/>
    <n v="19"/>
    <n v="19"/>
    <n v="1"/>
    <n v="0.01"/>
    <n v="2"/>
    <n v="19"/>
    <m/>
    <n v="0"/>
  </r>
  <r>
    <n v="1073556314"/>
    <x v="1514"/>
    <x v="0"/>
    <s v="73556314"/>
    <d v="2024-03-11T00:00:00"/>
    <d v="2025-03-11T00:00:00"/>
    <d v="2026-03-11T00:00:00"/>
    <s v="ESTACIONAMIENTOS LIMA"/>
    <x v="0"/>
    <d v="2025-12-31T00:00:00"/>
    <s v="EMPLEADOS"/>
    <s v="PCES.20/03/0013/0005"/>
    <x v="0"/>
    <x v="0"/>
    <x v="8"/>
    <x v="91"/>
    <s v="ANFITRION(A)"/>
    <m/>
    <n v="5"/>
    <n v="24.166699999999999"/>
    <n v="29.166699999999999"/>
    <n v="30"/>
    <s v="DEBE GOZAR 5 DÍAS ANTES DEL 10/03/2026"/>
    <s v="DEBE GOZAR EN EL AÑO UN TOTAL DE 30 DÍAS ANTES DEL 31/12/2026"/>
    <n v="0"/>
    <n v="1"/>
    <n v="29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3571444"/>
    <x v="1515"/>
    <x v="0"/>
    <s v="73571444"/>
    <d v="2025-12-01T00:00:00"/>
    <d v="2025-12-01T00:00:00"/>
    <d v="2026-12-01T00:00:00"/>
    <s v="ESTACIONAMIENTOS JUNIN"/>
    <x v="8"/>
    <d v="2025-12-31T00:00:00"/>
    <s v="EMPLEADOS"/>
    <s v="PCES.20/03/0051/0007"/>
    <x v="0"/>
    <x v="3"/>
    <x v="4"/>
    <x v="5"/>
    <m/>
    <m/>
    <n v="0"/>
    <n v="2.5"/>
    <n v="2.5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3609210"/>
    <x v="1516"/>
    <x v="2"/>
    <s v="73609210"/>
    <d v="2023-12-14T00:00:00"/>
    <d v="2025-12-14T00:00:00"/>
    <d v="2026-12-14T00:00:00"/>
    <s v="ESTACIONAMIENTOS LIMA"/>
    <x v="0"/>
    <d v="2025-12-31T00:00:00"/>
    <s v="EMPLEADOS"/>
    <n v="2003020100"/>
    <x v="0"/>
    <x v="14"/>
    <x v="34"/>
    <x v="76"/>
    <s v="ADMINISTRADOR DE NEGOCIO"/>
    <m/>
    <n v="28"/>
    <n v="1.4166999999999987"/>
    <n v="29.416699999999999"/>
    <n v="30"/>
    <s v="DEBE GOZAR 28 DÍAS ANTES DEL 13/12/2026"/>
    <s v="DEBE GOZAR EN EL AÑO UN TOTAL DE 30 DÍAS ANTES DEL 31/12/2026"/>
    <n v="0"/>
    <n v="0"/>
    <n v="0"/>
    <n v="0"/>
    <n v="0"/>
    <n v="11"/>
    <n v="0"/>
    <n v="0"/>
    <n v="0"/>
    <n v="0"/>
    <n v="0"/>
    <n v="0"/>
    <n v="11"/>
    <n v="11"/>
    <n v="0.36666666666666664"/>
    <n v="3.6666666666666666E-3"/>
    <n v="0"/>
    <n v="11"/>
    <m/>
    <n v="19"/>
  </r>
  <r>
    <n v="1073610370"/>
    <x v="1517"/>
    <x v="0"/>
    <s v="73610370"/>
    <d v="2023-07-01T00:00:00"/>
    <d v="2025-07-01T00:00:00"/>
    <d v="2026-07-01T00:00:00"/>
    <s v="ESTACIONAMIENTOS CAJAMARCA"/>
    <x v="0"/>
    <d v="2025-12-31T00:00:00"/>
    <s v="EMPLEADOS"/>
    <s v="PCES.20/03/0051/0002"/>
    <x v="0"/>
    <x v="1"/>
    <x v="32"/>
    <x v="153"/>
    <s v="ANFITRION(A)"/>
    <m/>
    <n v="14"/>
    <n v="15"/>
    <n v="29"/>
    <n v="29"/>
    <s v="DEBE GOZAR 14 DÍAS ANTES DEL 30/06/2026"/>
    <s v="DEBE GOZAR EN EL AÑO UN TOTAL DE 29 DÍAS ANTES DEL 31/12/2026"/>
    <n v="0"/>
    <n v="0"/>
    <n v="15"/>
    <n v="0"/>
    <n v="0"/>
    <n v="0"/>
    <n v="15"/>
    <n v="0"/>
    <n v="0"/>
    <n v="0"/>
    <n v="0"/>
    <n v="0"/>
    <n v="30"/>
    <n v="30"/>
    <n v="1.0344827586206897"/>
    <n v="1.0344827586206896E-2"/>
    <n v="15"/>
    <n v="29"/>
    <m/>
    <n v="0"/>
  </r>
  <r>
    <n v="1073615194"/>
    <x v="1518"/>
    <x v="0"/>
    <s v="73615194"/>
    <d v="2024-07-25T00:00:00"/>
    <d v="2025-07-25T00:00:00"/>
    <d v="2026-07-25T00:00:00"/>
    <s v="ESTACIONAMIENTOS LIMA"/>
    <x v="100"/>
    <d v="2025-12-31T00:00:00"/>
    <s v="EMPLEADOS"/>
    <s v="PCES.20/03/0012/0001"/>
    <x v="0"/>
    <x v="0"/>
    <x v="0"/>
    <x v="16"/>
    <s v="ANFITRION(A)"/>
    <m/>
    <n v="4"/>
    <n v="13"/>
    <n v="17"/>
    <n v="17"/>
    <s v="DEBE GOZAR 4 DÍAS ANTES DEL 24/07/2026"/>
    <s v="DEBE GOZAR EN EL AÑO UN TOTAL DE 17 DÍAS ANTES DEL 31/12/2026"/>
    <n v="0"/>
    <n v="0"/>
    <n v="1"/>
    <n v="16"/>
    <n v="0"/>
    <n v="0"/>
    <n v="0"/>
    <n v="0"/>
    <n v="0"/>
    <n v="0"/>
    <n v="0"/>
    <n v="0"/>
    <n v="17"/>
    <n v="17"/>
    <n v="1"/>
    <n v="0.01"/>
    <n v="17"/>
    <n v="17"/>
    <m/>
    <n v="0"/>
  </r>
  <r>
    <n v="1073625289"/>
    <x v="1519"/>
    <x v="2"/>
    <s v="73625289"/>
    <d v="2025-02-03T00:00:00"/>
    <d v="2025-02-03T00:00:00"/>
    <d v="2026-02-03T00:00:00"/>
    <s v="ESTACIONAMIENTOS SEDE CENTRAL"/>
    <x v="0"/>
    <d v="2025-12-31T00:00:00"/>
    <s v="EMPLEADOS"/>
    <n v="2003030200"/>
    <x v="6"/>
    <x v="4"/>
    <x v="7"/>
    <x v="57"/>
    <s v="ASISTENTE DE TECNOLOGIA"/>
    <m/>
    <n v="0"/>
    <n v="26.333300000000001"/>
    <n v="26.333300000000001"/>
    <n v="27"/>
    <s v="-"/>
    <s v="DEBE GOZAR EN EL AÑO UN TOTAL DE 27 DÍAS ANTES DEL 31/12/2026"/>
    <n v="0"/>
    <n v="6"/>
    <n v="3"/>
    <n v="1"/>
    <n v="0"/>
    <n v="7"/>
    <n v="5"/>
    <n v="0"/>
    <n v="0"/>
    <n v="0"/>
    <n v="0"/>
    <n v="7"/>
    <n v="29"/>
    <n v="29"/>
    <n v="1.0740740740740742"/>
    <n v="1.0740740740740742E-2"/>
    <n v="10"/>
    <n v="27"/>
    <m/>
    <n v="0"/>
  </r>
  <r>
    <n v="1073631843"/>
    <x v="1520"/>
    <x v="0"/>
    <s v="73631843"/>
    <d v="2024-11-27T00:00:00"/>
    <d v="2025-11-27T00:00:00"/>
    <d v="2026-11-27T00:00:00"/>
    <s v="ESTACIONAMIENTOS LIMA"/>
    <x v="21"/>
    <d v="2025-12-31T00:00:00"/>
    <s v="PART TIME"/>
    <s v="PCES.20/03/0013/0012"/>
    <x v="0"/>
    <x v="3"/>
    <x v="4"/>
    <x v="5"/>
    <m/>
    <m/>
    <n v="5"/>
    <n v="0.56669999999999998"/>
    <n v="5.5667"/>
    <n v="6"/>
    <s v="DEBE GOZAR 5 DÍAS ANTES DEL 26/11/2026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3631871"/>
    <x v="1521"/>
    <x v="0"/>
    <s v="73631871"/>
    <d v="2023-08-25T00:00:00"/>
    <d v="2025-08-25T00:00:00"/>
    <d v="2026-08-25T00:00:00"/>
    <s v="ESTACIONAMIENTOS LIMA"/>
    <x v="33"/>
    <d v="2025-12-31T00:00:00"/>
    <s v="EMPLEADOS"/>
    <s v="PCES.20/03/0021"/>
    <x v="0"/>
    <x v="3"/>
    <x v="4"/>
    <x v="5"/>
    <m/>
    <m/>
    <n v="15"/>
    <n v="10.5"/>
    <n v="25.5"/>
    <n v="26"/>
    <s v="DEBE GOZAR 15 DÍAS ANTES DEL 24/08/2026"/>
    <s v="DEBE GOZAR EN EL AÑO UN TOTAL DE 26 DÍAS ANTES DEL 31/12/2026"/>
    <n v="0"/>
    <n v="0"/>
    <n v="26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73632151"/>
    <x v="1522"/>
    <x v="0"/>
    <s v="73632151"/>
    <d v="2024-05-09T00:00:00"/>
    <d v="2025-05-09T00:00:00"/>
    <d v="2026-05-09T00:00:00"/>
    <s v="ESTACIONAMIENTOS LIMA"/>
    <x v="31"/>
    <d v="2025-12-31T00:00:00"/>
    <s v="EMPLEADOS"/>
    <s v="PCES.20/03/0053/0005"/>
    <x v="0"/>
    <x v="3"/>
    <x v="4"/>
    <x v="5"/>
    <m/>
    <m/>
    <n v="10"/>
    <n v="19.333300000000001"/>
    <n v="29.333300000000001"/>
    <n v="30"/>
    <s v="DEBE GOZAR 10 DÍAS ANTES DEL 08/05/2026"/>
    <s v="DEBE GOZAR EN EL AÑO UN TOTAL DE 30 DÍAS ANTES DEL 31/12/2026"/>
    <n v="0"/>
    <n v="15"/>
    <n v="15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3635034"/>
    <x v="1523"/>
    <x v="0"/>
    <s v="73635034"/>
    <d v="2025-01-01T00:00:00"/>
    <d v="2026-01-01T00:00:00"/>
    <d v="2027-01-01T00:00:00"/>
    <s v="ESTACIONAMIENTOS LORETO"/>
    <x v="0"/>
    <d v="2025-12-31T00:00:00"/>
    <s v="EMPLEADOS"/>
    <s v="PCES.20/03/0042/0002"/>
    <x v="0"/>
    <x v="2"/>
    <x v="20"/>
    <x v="184"/>
    <s v="ANFITRION(A)"/>
    <m/>
    <n v="30"/>
    <n v="0"/>
    <n v="30"/>
    <n v="30"/>
    <s v="DEBE GOZAR 30 DÍAS ANTES DEL 31/12/2026"/>
    <s v="DEBE GOZAR EN EL AÑO UN TOTAL DE 30 DÍAS ANTES DEL 31/12/2026"/>
    <n v="0"/>
    <n v="0"/>
    <n v="17"/>
    <n v="0"/>
    <n v="0"/>
    <n v="0"/>
    <n v="0"/>
    <n v="0"/>
    <n v="0"/>
    <n v="12"/>
    <n v="1"/>
    <n v="0"/>
    <n v="30"/>
    <n v="30"/>
    <n v="1"/>
    <n v="0.01"/>
    <n v="17"/>
    <n v="30"/>
    <m/>
    <n v="0"/>
  </r>
  <r>
    <n v="1073660506"/>
    <x v="1524"/>
    <x v="0"/>
    <s v="73660506"/>
    <d v="2025-08-12T00:00:00"/>
    <d v="2025-08-12T00:00:00"/>
    <d v="2026-08-12T00:00:00"/>
    <s v="ESTACIONAMIENTOS LIMA"/>
    <x v="0"/>
    <d v="2025-12-31T00:00:00"/>
    <s v="EMPLEADOS"/>
    <s v="PCES.20/03/0060"/>
    <x v="0"/>
    <x v="5"/>
    <x v="11"/>
    <x v="14"/>
    <s v="ANFITRION(A)"/>
    <m/>
    <n v="0"/>
    <n v="11.583299999999999"/>
    <n v="11.58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12"/>
    <n v="12"/>
    <n v="12"/>
    <n v="1"/>
    <n v="0.01"/>
    <n v="0"/>
    <n v="12"/>
    <m/>
    <n v="0"/>
  </r>
  <r>
    <n v="1073672135"/>
    <x v="1525"/>
    <x v="0"/>
    <s v="73672135"/>
    <d v="2025-07-24T00:00:00"/>
    <d v="2025-07-24T00:00:00"/>
    <d v="2026-07-24T00:00:00"/>
    <s v="ESTACIONAMIENTOS LIMA"/>
    <x v="1"/>
    <d v="2025-12-31T00:00:00"/>
    <s v="EMPLEADOS"/>
    <s v="PCES.20/02/0033"/>
    <x v="2"/>
    <x v="3"/>
    <x v="4"/>
    <x v="5"/>
    <m/>
    <m/>
    <n v="0"/>
    <n v="13.083299999999999"/>
    <n v="13.083299999999999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3682455"/>
    <x v="1526"/>
    <x v="0"/>
    <s v="73682455"/>
    <d v="2025-10-10T00:00:00"/>
    <d v="2025-10-10T00:00:00"/>
    <d v="2026-10-10T00:00:00"/>
    <s v="ESTACIONAMIENTOS LIMA"/>
    <x v="0"/>
    <d v="2025-12-31T00:00:00"/>
    <s v="EMPLEADOS"/>
    <s v="PCES.20/03/0062"/>
    <x v="0"/>
    <x v="0"/>
    <x v="30"/>
    <x v="265"/>
    <s v="VALET"/>
    <m/>
    <n v="0"/>
    <n v="6.75"/>
    <n v="6.7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73697551"/>
    <x v="1527"/>
    <x v="0"/>
    <s v="73697551"/>
    <d v="2025-11-24T00:00:00"/>
    <d v="2025-11-24T00:00:00"/>
    <d v="2026-11-24T00:00:00"/>
    <s v="ESTACIONAMIENTOS SAN MARTIN"/>
    <x v="0"/>
    <d v="2025-12-31T00:00:00"/>
    <s v="EMPLEADOS"/>
    <s v="PCES.20/03/0051/0019"/>
    <x v="0"/>
    <x v="1"/>
    <x v="32"/>
    <x v="186"/>
    <s v="ANFITRION(A)"/>
    <m/>
    <n v="0"/>
    <n v="3.0832999999999999"/>
    <n v="3.0832999999999999"/>
    <n v="4"/>
    <s v="-"/>
    <s v="DEBE GOZAR EN EL AÑO UN TOTAL DE 4 DÍAS ANTES DEL 31/12/2026"/>
    <n v="0"/>
    <n v="0"/>
    <n v="0"/>
    <n v="4"/>
    <n v="0"/>
    <n v="0"/>
    <n v="0"/>
    <n v="0"/>
    <n v="0"/>
    <n v="0"/>
    <n v="0"/>
    <n v="0"/>
    <n v="4"/>
    <n v="4"/>
    <n v="1"/>
    <n v="0.01"/>
    <n v="4"/>
    <n v="4"/>
    <m/>
    <n v="0"/>
  </r>
  <r>
    <n v="1073700855"/>
    <x v="1528"/>
    <x v="0"/>
    <s v="73700855"/>
    <d v="2025-07-24T00:00:00"/>
    <d v="2025-07-24T00:00:00"/>
    <d v="2026-07-24T00:00:00"/>
    <s v="ESTACIONAMIENTOS SAN MARTIN"/>
    <x v="0"/>
    <d v="2025-12-31T00:00:00"/>
    <s v="EMPLEADOS"/>
    <s v="PCES.20/03/0042/0007"/>
    <x v="0"/>
    <x v="2"/>
    <x v="20"/>
    <x v="144"/>
    <s v="ANFITRION(A)"/>
    <m/>
    <n v="0"/>
    <n v="13.083299999999999"/>
    <n v="13.083299999999999"/>
    <n v="14"/>
    <s v="-"/>
    <s v="DEBE GOZAR EN EL AÑO UN TOTAL DE 14 DÍAS ANTES DEL 31/12/2026"/>
    <n v="0"/>
    <n v="0"/>
    <n v="1"/>
    <n v="13"/>
    <n v="0"/>
    <n v="0"/>
    <n v="0"/>
    <n v="0"/>
    <n v="0"/>
    <n v="0"/>
    <n v="0"/>
    <n v="0"/>
    <n v="14"/>
    <n v="14"/>
    <n v="1"/>
    <n v="0.01"/>
    <n v="14"/>
    <n v="14"/>
    <m/>
    <n v="0"/>
  </r>
  <r>
    <n v="1073702991"/>
    <x v="1529"/>
    <x v="0"/>
    <s v="73702991"/>
    <d v="2025-10-15T00:00:00"/>
    <d v="2025-10-15T00:00:00"/>
    <d v="2026-10-15T00:00:00"/>
    <s v="ESTACIONAMIENTOS LIMA"/>
    <x v="0"/>
    <d v="2025-12-31T00:00:00"/>
    <s v="EMPLEADOS"/>
    <s v="PCES.20/01/0006"/>
    <x v="2"/>
    <x v="7"/>
    <x v="24"/>
    <x v="60"/>
    <s v="ANFITRION(A)"/>
    <m/>
    <n v="0"/>
    <n v="6.3333000000000004"/>
    <n v="6.3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10"/>
    <n v="10"/>
    <n v="10"/>
    <n v="1.4285714285714286"/>
    <n v="1.4285714285714285E-2"/>
    <n v="0"/>
    <n v="7"/>
    <m/>
    <n v="0"/>
  </r>
  <r>
    <n v="1073707440"/>
    <x v="1530"/>
    <x v="0"/>
    <s v="73707440"/>
    <d v="2025-01-13T00:00:00"/>
    <d v="2025-01-13T00:00:00"/>
    <d v="2026-01-13T00:00:00"/>
    <s v="ESTACIONAMIENTOS PUCALLPA"/>
    <x v="0"/>
    <d v="2025-12-31T00:00:00"/>
    <s v="EMPLEADOS"/>
    <s v="PCES.20/03/0011/0004"/>
    <x v="0"/>
    <x v="0"/>
    <x v="6"/>
    <x v="152"/>
    <s v="ANFITRION(A)"/>
    <m/>
    <n v="0"/>
    <n v="29"/>
    <n v="29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3708742"/>
    <x v="1531"/>
    <x v="0"/>
    <s v="73708742"/>
    <d v="2024-11-25T00:00:00"/>
    <d v="2025-11-25T00:00:00"/>
    <d v="2026-11-25T00:00:00"/>
    <s v="ESTACIONAMIENTOS CHICLAYO"/>
    <x v="0"/>
    <d v="2025-12-31T00:00:00"/>
    <s v="PART TIME"/>
    <s v="PCES.20/03/0051/0003"/>
    <x v="0"/>
    <x v="1"/>
    <x v="40"/>
    <x v="112"/>
    <s v="ANFITRION(A) PT"/>
    <m/>
    <n v="5"/>
    <n v="0.59999999999999964"/>
    <n v="5.6"/>
    <n v="6"/>
    <s v="DEBE GOZAR 5 DÍAS ANTES DEL 24/11/2026"/>
    <s v="DEBE GOZAR EN EL AÑO UN TOTAL DE 6 DÍAS ANTES DEL 31/12/2026"/>
    <n v="0"/>
    <n v="0"/>
    <n v="0"/>
    <n v="0"/>
    <n v="0"/>
    <n v="0"/>
    <n v="3"/>
    <n v="3"/>
    <n v="0"/>
    <n v="0"/>
    <n v="0"/>
    <n v="0"/>
    <n v="6"/>
    <n v="6"/>
    <n v="1"/>
    <n v="0.01"/>
    <n v="0"/>
    <n v="6"/>
    <m/>
    <n v="0"/>
  </r>
  <r>
    <n v="1073735912"/>
    <x v="1532"/>
    <x v="1"/>
    <s v="73735912"/>
    <d v="2023-08-08T00:00:00"/>
    <d v="2025-08-08T00:00:00"/>
    <d v="2026-08-08T00:00:00"/>
    <s v="ESTACIONAMIENTOS TACNA"/>
    <x v="0"/>
    <d v="2025-12-31T00:00:00"/>
    <s v="EMPLEADOS"/>
    <s v="PCES.20/03/0041/0005"/>
    <x v="0"/>
    <x v="0"/>
    <x v="8"/>
    <x v="247"/>
    <s v="SUPERVISOR OPERATIVO"/>
    <m/>
    <n v="18"/>
    <n v="11.916700000000006"/>
    <n v="29.916700000000006"/>
    <n v="30"/>
    <s v="DEBE GOZAR 18 DÍAS ANTES DEL 07/08/2026"/>
    <s v="DEBE GOZAR EN EL AÑO UN TOTAL DE 30 DÍAS ANTES DEL 31/12/2026"/>
    <n v="0"/>
    <n v="0"/>
    <n v="0"/>
    <n v="0"/>
    <n v="15"/>
    <n v="0"/>
    <n v="15"/>
    <n v="0"/>
    <n v="0"/>
    <n v="0"/>
    <n v="0"/>
    <n v="0"/>
    <n v="30"/>
    <n v="30"/>
    <n v="1"/>
    <n v="0.01"/>
    <n v="0"/>
    <n v="30"/>
    <m/>
    <n v="0"/>
  </r>
  <r>
    <n v="1073741239"/>
    <x v="1533"/>
    <x v="0"/>
    <s v="73741239"/>
    <d v="2025-10-07T00:00:00"/>
    <d v="2025-10-07T00:00:00"/>
    <d v="2026-10-07T00:00:00"/>
    <s v="ESTACIONAMIENTOS LIMA"/>
    <x v="1"/>
    <d v="2025-12-31T00:00:00"/>
    <s v="EMPLEADOS"/>
    <s v="PCES.20/03/0011/0001"/>
    <x v="0"/>
    <x v="3"/>
    <x v="4"/>
    <x v="5"/>
    <m/>
    <m/>
    <n v="0"/>
    <n v="7"/>
    <n v="7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3760278"/>
    <x v="1534"/>
    <x v="0"/>
    <s v="73760278"/>
    <d v="2025-08-01T00:00:00"/>
    <d v="2025-08-01T00:00:00"/>
    <d v="2026-08-01T00:00:00"/>
    <s v="ESTACIONAMIENTOS LIMA"/>
    <x v="14"/>
    <d v="2025-12-31T00:00:00"/>
    <s v="EMPLEADOS"/>
    <s v="PCES.20/03/0060"/>
    <x v="0"/>
    <x v="3"/>
    <x v="4"/>
    <x v="5"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3760850"/>
    <x v="1535"/>
    <x v="0"/>
    <s v="73760850"/>
    <d v="2025-01-14T00:00:00"/>
    <d v="2025-01-14T00:00:00"/>
    <d v="2026-01-14T00:00:00"/>
    <s v="ESTACIONAMIENTOS LA LIBERTAD"/>
    <x v="0"/>
    <d v="2025-12-31T00:00:00"/>
    <s v="EMPLEADOS"/>
    <s v="PCES.20/03/0046/0015"/>
    <x v="0"/>
    <x v="1"/>
    <x v="42"/>
    <x v="116"/>
    <s v="ANFITRION(A)"/>
    <m/>
    <n v="0"/>
    <n v="28.916699999999999"/>
    <n v="28.916699999999999"/>
    <n v="29"/>
    <s v="-"/>
    <s v="DEBE GOZAR EN EL AÑO UN TOTAL DE 29 DÍAS ANTES DEL 31/12/2026"/>
    <n v="0"/>
    <n v="0"/>
    <n v="0"/>
    <n v="0"/>
    <n v="0"/>
    <n v="29"/>
    <n v="0"/>
    <n v="0"/>
    <n v="0"/>
    <n v="0"/>
    <n v="0"/>
    <n v="0"/>
    <n v="29"/>
    <n v="29"/>
    <n v="1"/>
    <n v="0.01"/>
    <n v="0"/>
    <n v="29"/>
    <m/>
    <n v="0"/>
  </r>
  <r>
    <n v="1073762270"/>
    <x v="1536"/>
    <x v="0"/>
    <s v="73762270"/>
    <d v="2025-08-13T00:00:00"/>
    <d v="2025-08-13T00:00:00"/>
    <d v="2026-08-13T00:00:00"/>
    <s v="ESTACIONAMIENTOS PUNO"/>
    <x v="14"/>
    <d v="2025-12-31T00:00:00"/>
    <s v="EMPLEADOS"/>
    <s v="PCES.20/03/0051/0009"/>
    <x v="0"/>
    <x v="3"/>
    <x v="4"/>
    <x v="5"/>
    <m/>
    <m/>
    <n v="0"/>
    <n v="11.5"/>
    <n v="11.5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3768128"/>
    <x v="1537"/>
    <x v="0"/>
    <s v="73768128"/>
    <d v="2020-12-04T00:00:00"/>
    <d v="2025-12-04T00:00:00"/>
    <d v="2026-12-04T00:00:00"/>
    <s v="ESTACIONAMIENTOS LIMA"/>
    <x v="0"/>
    <d v="2025-12-31T00:00:00"/>
    <s v="EMPLEADOS"/>
    <s v="PCES.20/03/0031/0001"/>
    <x v="0"/>
    <x v="0"/>
    <x v="6"/>
    <x v="238"/>
    <s v="SUPERVISOR OPERATIVO"/>
    <m/>
    <n v="27"/>
    <n v="2.25"/>
    <n v="29.25"/>
    <n v="30"/>
    <s v="DEBE GOZAR 27 DÍAS ANTES DEL 03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3771828"/>
    <x v="1538"/>
    <x v="0"/>
    <s v="73771828"/>
    <d v="2024-01-18T00:00:00"/>
    <d v="2025-01-18T00:00:00"/>
    <d v="2026-01-18T00:00:00"/>
    <s v="ESTACIONAMIENTOS PUNO"/>
    <x v="0"/>
    <d v="2025-12-31T00:00:00"/>
    <s v="EMPLEADOS"/>
    <s v="PCES.20/03/0052/0053"/>
    <x v="0"/>
    <x v="1"/>
    <x v="46"/>
    <x v="281"/>
    <s v="ANFITRION(A)"/>
    <m/>
    <n v="0"/>
    <n v="28.583300000000001"/>
    <n v="28.583300000000001"/>
    <n v="29"/>
    <s v="-"/>
    <s v="DEBE GOZAR EN EL AÑO UN TOTAL DE 29 DÍAS ANTES DEL 31/12/2026"/>
    <n v="0"/>
    <n v="0"/>
    <n v="0"/>
    <n v="0"/>
    <n v="0"/>
    <n v="0"/>
    <n v="0"/>
    <n v="29"/>
    <n v="0"/>
    <n v="0"/>
    <n v="0"/>
    <n v="0"/>
    <n v="29"/>
    <n v="29"/>
    <n v="1"/>
    <n v="0.01"/>
    <n v="0"/>
    <n v="29"/>
    <m/>
    <n v="0"/>
  </r>
  <r>
    <n v="1073772227"/>
    <x v="1539"/>
    <x v="0"/>
    <s v="73772227"/>
    <d v="2021-04-04T00:00:00"/>
    <d v="2025-04-04T00:00:00"/>
    <d v="2026-04-04T00:00:00"/>
    <s v="ESTACIONAMIENTOS LAMBAYEQUE"/>
    <x v="0"/>
    <d v="2025-12-31T00:00:00"/>
    <s v="EMPLEADOS"/>
    <s v="PCES.20/03/0042/0012"/>
    <x v="0"/>
    <x v="2"/>
    <x v="2"/>
    <x v="263"/>
    <s v="ANFITRION(A)"/>
    <m/>
    <n v="7"/>
    <n v="22.25"/>
    <n v="29.25"/>
    <n v="30"/>
    <s v="DEBE GOZAR 7 DÍAS ANTES DEL 03/04/2026"/>
    <s v="DEBE GOZAR EN EL AÑO UN TOTAL DE 30 DÍAS ANTES DEL 31/12/2026"/>
    <n v="0"/>
    <n v="0"/>
    <n v="2"/>
    <n v="6"/>
    <n v="9"/>
    <n v="14"/>
    <n v="0"/>
    <n v="0"/>
    <n v="0"/>
    <n v="0"/>
    <n v="0"/>
    <n v="0"/>
    <n v="31"/>
    <n v="31"/>
    <n v="1.0333333333333334"/>
    <n v="1.0333333333333335E-2"/>
    <n v="8"/>
    <n v="30"/>
    <m/>
    <n v="0"/>
  </r>
  <r>
    <n v="1073797760"/>
    <x v="1540"/>
    <x v="0"/>
    <s v="73797760"/>
    <d v="2025-08-11T00:00:00"/>
    <d v="2025-08-11T00:00:00"/>
    <d v="2026-08-11T00:00:00"/>
    <s v="ESTACIONAMIENTOS LIMA"/>
    <x v="0"/>
    <d v="2025-12-31T00:00:00"/>
    <s v="EMPLEADOS"/>
    <s v="PCES.20/03/0052/0034"/>
    <x v="0"/>
    <x v="1"/>
    <x v="16"/>
    <x v="29"/>
    <s v="ANFITRION(A)"/>
    <m/>
    <n v="0"/>
    <n v="11.666700000000001"/>
    <n v="11.666700000000001"/>
    <n v="12"/>
    <s v="-"/>
    <s v="DEBE GOZAR EN EL AÑO UN TOTAL DE 12 DÍAS ANTES DEL 31/12/2026"/>
    <n v="0"/>
    <n v="0"/>
    <n v="0"/>
    <n v="0"/>
    <n v="0"/>
    <n v="0"/>
    <n v="0"/>
    <n v="5"/>
    <n v="7"/>
    <n v="0"/>
    <n v="0"/>
    <n v="0"/>
    <n v="12"/>
    <n v="12"/>
    <n v="1"/>
    <n v="0.01"/>
    <n v="0"/>
    <n v="12"/>
    <m/>
    <n v="0"/>
  </r>
  <r>
    <n v="1073798806"/>
    <x v="1541"/>
    <x v="0"/>
    <s v="73798806"/>
    <d v="2025-07-11T00:00:00"/>
    <d v="2025-07-11T00:00:00"/>
    <d v="2026-07-11T00:00:00"/>
    <s v="ESTACIONAMIENTOS LIMA"/>
    <x v="0"/>
    <d v="2025-12-31T00:00:00"/>
    <s v="EMPLEADOS"/>
    <s v="PCES.20/01/0003"/>
    <x v="2"/>
    <x v="7"/>
    <x v="29"/>
    <x v="268"/>
    <s v="VALET"/>
    <m/>
    <n v="0"/>
    <n v="14.166700000000001"/>
    <n v="14.166700000000001"/>
    <n v="15"/>
    <s v="-"/>
    <s v="DEBE GOZAR EN EL AÑO UN TOTAL DE 15 DÍAS ANTES DEL 31/12/2026"/>
    <n v="0"/>
    <n v="0"/>
    <n v="0"/>
    <n v="0"/>
    <n v="7"/>
    <n v="0"/>
    <n v="0"/>
    <n v="0"/>
    <n v="0"/>
    <n v="0"/>
    <n v="0"/>
    <n v="0"/>
    <n v="7"/>
    <n v="7"/>
    <n v="0.46666666666666667"/>
    <n v="4.6666666666666671E-3"/>
    <n v="0"/>
    <n v="7"/>
    <m/>
    <n v="8"/>
  </r>
  <r>
    <n v="1073801398"/>
    <x v="1542"/>
    <x v="0"/>
    <s v="73801398"/>
    <d v="2024-04-12T00:00:00"/>
    <d v="2025-04-12T00:00:00"/>
    <d v="2026-04-12T00:00:00"/>
    <s v="ESTACIONAMIENTOS LIMA"/>
    <x v="0"/>
    <d v="2025-12-31T00:00:00"/>
    <s v="PART TIME"/>
    <s v="PCES.20/03/0025"/>
    <x v="0"/>
    <x v="5"/>
    <x v="18"/>
    <x v="105"/>
    <s v="ANFITRION(A) PT"/>
    <m/>
    <n v="1"/>
    <n v="4.3167000000000009"/>
    <n v="5.3167000000000009"/>
    <n v="6"/>
    <s v="DEBE GOZAR 1 DÍAS ANTES DEL 11/04/2026"/>
    <s v="DEBE GOZAR EN EL AÑO UN TOTAL DE 6 DÍAS ANTES DEL 31/12/2026"/>
    <n v="0"/>
    <n v="0"/>
    <n v="0"/>
    <n v="1"/>
    <n v="0"/>
    <n v="0"/>
    <n v="0"/>
    <n v="0"/>
    <n v="0"/>
    <n v="0"/>
    <n v="0"/>
    <n v="0"/>
    <n v="1"/>
    <n v="1"/>
    <n v="0.16666666666666666"/>
    <n v="1.6666666666666666E-3"/>
    <n v="1"/>
    <n v="1"/>
    <m/>
    <n v="5"/>
  </r>
  <r>
    <n v="1073805180"/>
    <x v="1543"/>
    <x v="0"/>
    <s v="73805180"/>
    <d v="2023-11-07T00:00:00"/>
    <d v="2025-11-07T00:00:00"/>
    <d v="2026-11-07T00:00:00"/>
    <s v="ESTACIONAMIENTOS LIMA"/>
    <x v="0"/>
    <d v="2025-12-31T00:00:00"/>
    <s v="EMPLEADOS"/>
    <s v="PCES.20/03/0035/0003"/>
    <x v="0"/>
    <x v="2"/>
    <x v="12"/>
    <x v="62"/>
    <s v="VALET"/>
    <m/>
    <n v="10"/>
    <n v="4.5"/>
    <n v="14.5"/>
    <n v="15"/>
    <s v="DEBE GOZAR 10 DÍAS ANTES DEL 06/11/2026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73806569"/>
    <x v="1544"/>
    <x v="0"/>
    <s v="73806569"/>
    <d v="2025-09-17T00:00:00"/>
    <d v="2025-09-17T00:00:00"/>
    <d v="2026-09-17T00:00:00"/>
    <s v="ESTACIONAMIENTOS LIMA"/>
    <x v="0"/>
    <d v="2025-12-31T00:00:00"/>
    <s v="EMPLEADOS"/>
    <s v="PCES.20/03/0014"/>
    <x v="0"/>
    <x v="0"/>
    <x v="6"/>
    <x v="55"/>
    <s v="ANFITRION(A)"/>
    <m/>
    <n v="0"/>
    <n v="8.6667000000000005"/>
    <n v="8.666700000000000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</r>
  <r>
    <n v="1073815732"/>
    <x v="1545"/>
    <x v="0"/>
    <s v="73815732"/>
    <d v="2024-05-23T00:00:00"/>
    <d v="2025-05-23T00:00:00"/>
    <d v="2026-05-23T00:00:00"/>
    <s v="ESTACIONAMIENTOS LIMA"/>
    <x v="9"/>
    <d v="2025-12-31T00:00:00"/>
    <s v="EMPLEADOS"/>
    <s v="PCES.20/03/0021"/>
    <x v="0"/>
    <x v="3"/>
    <x v="4"/>
    <x v="5"/>
    <m/>
    <m/>
    <n v="11"/>
    <n v="18.166699999999999"/>
    <n v="29.166699999999999"/>
    <n v="30"/>
    <s v="DEBE GOZAR 11 DÍAS ANTES DEL 22/05/2026"/>
    <s v="DEBE GOZAR EN EL AÑO UN TOTAL DE 30 DÍAS ANTES DEL 31/12/2026"/>
    <n v="2"/>
    <n v="13"/>
    <n v="0"/>
    <n v="15"/>
    <n v="0"/>
    <n v="0"/>
    <n v="0"/>
    <n v="0"/>
    <n v="0"/>
    <n v="0"/>
    <n v="0"/>
    <n v="0"/>
    <n v="30"/>
    <n v="30"/>
    <n v="1"/>
    <n v="0.01"/>
    <n v="30"/>
    <n v="30"/>
    <m/>
    <n v="0"/>
  </r>
  <r>
    <n v="1073815794"/>
    <x v="1546"/>
    <x v="0"/>
    <s v="73815794"/>
    <d v="2024-08-27T00:00:00"/>
    <d v="2025-08-27T00:00:00"/>
    <d v="2026-08-27T00:00:00"/>
    <s v="ESTACIONAMIENTOS LIMA"/>
    <x v="0"/>
    <d v="2025-12-31T00:00:00"/>
    <s v="EMPLEADOS"/>
    <s v="PCES.20/03/0021"/>
    <x v="0"/>
    <x v="5"/>
    <x v="17"/>
    <x v="25"/>
    <s v="ANFITRION(A)"/>
    <m/>
    <n v="19"/>
    <n v="10.333300000000001"/>
    <n v="29.333300000000001"/>
    <n v="30"/>
    <s v="DEBE GOZAR 19 DÍAS ANTES DEL 26/08/2026"/>
    <s v="DEBE GOZAR EN EL AÑO UN TOTAL DE 30 DÍAS ANTES DEL 31/12/2026"/>
    <n v="0"/>
    <n v="0"/>
    <n v="0"/>
    <n v="0"/>
    <n v="0"/>
    <n v="0"/>
    <n v="29"/>
    <n v="2"/>
    <n v="0"/>
    <n v="0"/>
    <n v="0"/>
    <n v="0"/>
    <n v="31"/>
    <n v="31"/>
    <n v="1.0333333333333334"/>
    <n v="1.0333333333333335E-2"/>
    <n v="0"/>
    <n v="30"/>
    <m/>
    <n v="0"/>
  </r>
  <r>
    <n v="1073817263"/>
    <x v="1547"/>
    <x v="0"/>
    <s v="73817263"/>
    <d v="2025-11-13T00:00:00"/>
    <d v="2025-11-13T00:00:00"/>
    <d v="2026-11-13T00:00:00"/>
    <s v="ESTACIONAMIENTOS LIMA"/>
    <x v="1"/>
    <d v="2025-12-31T00:00:00"/>
    <s v="EMPLEADOS"/>
    <s v="PCES.20/03/0031/0002"/>
    <x v="0"/>
    <x v="3"/>
    <x v="4"/>
    <x v="5"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3818802"/>
    <x v="1548"/>
    <x v="0"/>
    <s v="73818802"/>
    <d v="2025-11-01T00:00:00"/>
    <d v="2025-11-01T00:00:00"/>
    <d v="2026-11-01T00:00:00"/>
    <s v="ESTACIONAMIENTOS LIMA"/>
    <x v="64"/>
    <d v="2025-12-31T00:00:00"/>
    <s v="EMPLEADOS"/>
    <s v="PCES.20/03/0046/0009"/>
    <x v="0"/>
    <x v="3"/>
    <x v="4"/>
    <x v="5"/>
    <m/>
    <m/>
    <n v="0"/>
    <n v="5"/>
    <n v="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3827340"/>
    <x v="1549"/>
    <x v="0"/>
    <s v="73827340"/>
    <d v="2025-09-09T00:00:00"/>
    <d v="2025-09-09T00:00:00"/>
    <d v="2026-09-09T00:00:00"/>
    <s v="ESTACIONAMIENTOS LIMA"/>
    <x v="33"/>
    <d v="2025-12-31T00:00:00"/>
    <s v="EMPLEADOS"/>
    <s v="PCES.20/03/0051/0016"/>
    <x v="0"/>
    <x v="3"/>
    <x v="4"/>
    <x v="5"/>
    <m/>
    <m/>
    <n v="0"/>
    <n v="9.3332999999999995"/>
    <n v="9.3332999999999995"/>
    <n v="10"/>
    <s v="-"/>
    <s v="DEBE GOZAR EN EL AÑO UN TOTAL DE 10 DÍAS ANTES DEL 31/12/2026"/>
    <n v="0"/>
    <n v="0"/>
    <n v="1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3827878"/>
    <x v="1550"/>
    <x v="0"/>
    <s v="73827878"/>
    <d v="2024-06-01T00:00:00"/>
    <d v="2025-06-01T00:00:00"/>
    <d v="2026-06-01T00:00:00"/>
    <s v="ESTACIONAMIENTOS CAJAMARCA"/>
    <x v="0"/>
    <d v="2025-12-31T00:00:00"/>
    <s v="EMPLEADOS"/>
    <s v="PCES.20/03/0051/0002"/>
    <x v="0"/>
    <x v="1"/>
    <x v="32"/>
    <x v="153"/>
    <s v="ANFITRION(A)"/>
    <m/>
    <n v="0"/>
    <n v="0.5"/>
    <n v="0.5"/>
    <n v="1"/>
    <s v="-"/>
    <s v="DEBE GOZAR EN EL AÑO UN TOTAL DE 1 DÍAS ANTES DEL 31/12/2026"/>
    <n v="0"/>
    <n v="0"/>
    <n v="0"/>
    <n v="2"/>
    <n v="0"/>
    <n v="0"/>
    <n v="0"/>
    <n v="0"/>
    <n v="0"/>
    <n v="0"/>
    <n v="0"/>
    <n v="0"/>
    <n v="2"/>
    <n v="2"/>
    <n v="2"/>
    <n v="0.02"/>
    <n v="2"/>
    <n v="1"/>
    <m/>
    <n v="0"/>
  </r>
  <r>
    <n v="1073832302"/>
    <x v="1551"/>
    <x v="1"/>
    <s v="73832302"/>
    <d v="2022-12-15T00:00:00"/>
    <d v="2025-12-15T00:00:00"/>
    <d v="2026-12-15T00:00:00"/>
    <s v="ESTACIONAMIENTOS LIMA"/>
    <x v="0"/>
    <d v="2025-12-31T00:00:00"/>
    <s v="EMPLEADOS"/>
    <s v="PCES.20/03/0048"/>
    <x v="0"/>
    <x v="6"/>
    <x v="51"/>
    <x v="167"/>
    <s v="SUPERVISOR OPERATIVO"/>
    <m/>
    <n v="28"/>
    <n v="1.3332999999999942"/>
    <n v="29.333299999999994"/>
    <n v="30"/>
    <s v="DEBE GOZAR 28 DÍAS ANTES DEL 14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3860128"/>
    <x v="1552"/>
    <x v="0"/>
    <s v="73860128"/>
    <d v="2025-11-05T00:00:00"/>
    <d v="2025-11-05T00:00:00"/>
    <d v="2026-11-05T00:00:00"/>
    <s v="ESTACIONAMIENTOS LIMA"/>
    <x v="0"/>
    <d v="2025-12-31T00:00:00"/>
    <s v="EMPLEADOS"/>
    <s v="PCES.20/03/0013/0013"/>
    <x v="0"/>
    <x v="0"/>
    <x v="30"/>
    <x v="235"/>
    <s v="ANFITRION(A)"/>
    <m/>
    <n v="0"/>
    <n v="4.6666999999999996"/>
    <n v="4.6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3863919"/>
    <x v="1553"/>
    <x v="0"/>
    <s v="73863919"/>
    <d v="2024-07-26T00:00:00"/>
    <d v="2025-07-26T00:00:00"/>
    <d v="2026-07-26T00:00:00"/>
    <s v="ESTACIONAMIENTOS LIMA"/>
    <x v="9"/>
    <d v="2025-12-31T00:00:00"/>
    <s v="EMPLEADOS"/>
    <s v="PCES.20/03/0052/0024"/>
    <x v="0"/>
    <x v="3"/>
    <x v="4"/>
    <x v="5"/>
    <m/>
    <m/>
    <n v="17"/>
    <n v="12.916699999999999"/>
    <n v="29.916699999999999"/>
    <n v="30"/>
    <s v="DEBE GOZAR 17 DÍAS ANTES DEL 25/07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3871893"/>
    <x v="1554"/>
    <x v="0"/>
    <s v="73871893"/>
    <d v="2025-06-10T00:00:00"/>
    <d v="2025-06-10T00:00:00"/>
    <d v="2026-06-10T00:00:00"/>
    <s v="ESTACIONAMIENTOS PUNO"/>
    <x v="0"/>
    <d v="2025-12-31T00:00:00"/>
    <s v="EMPLEADOS"/>
    <s v="PCES.20/03/0052/0053"/>
    <x v="0"/>
    <x v="1"/>
    <x v="46"/>
    <x v="281"/>
    <s v="ANFITRION(A)"/>
    <m/>
    <n v="0"/>
    <n v="16.75"/>
    <n v="16.75"/>
    <n v="17"/>
    <s v="-"/>
    <s v="DEBE GOZAR EN EL AÑO UN TOTAL DE 17 DÍAS ANTES DEL 31/12/2026"/>
    <n v="0"/>
    <n v="0"/>
    <n v="0"/>
    <n v="0"/>
    <n v="0"/>
    <n v="0"/>
    <n v="0"/>
    <n v="0"/>
    <n v="12"/>
    <n v="5"/>
    <n v="0"/>
    <n v="0"/>
    <n v="17"/>
    <n v="17"/>
    <n v="1"/>
    <n v="0.01"/>
    <n v="0"/>
    <n v="17"/>
    <m/>
    <n v="0"/>
  </r>
  <r>
    <n v="1073877316"/>
    <x v="1555"/>
    <x v="0"/>
    <s v="73877316"/>
    <d v="2018-03-27T00:00:00"/>
    <d v="2025-03-27T00:00:00"/>
    <d v="2026-03-27T00:00:00"/>
    <s v="ESTACIONAMIENTOS LIMA"/>
    <x v="0"/>
    <d v="2025-12-31T00:00:00"/>
    <s v="EMPLEADOS"/>
    <s v="PCES.20/02/0016"/>
    <x v="0"/>
    <x v="0"/>
    <x v="0"/>
    <x v="98"/>
    <s v="ANFITRION(A)"/>
    <m/>
    <n v="0"/>
    <n v="22.833300000000008"/>
    <n v="22.833300000000008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73900342"/>
    <x v="1556"/>
    <x v="0"/>
    <s v="73900342"/>
    <d v="2025-01-30T00:00:00"/>
    <d v="2025-01-30T00:00:00"/>
    <d v="2026-01-30T00:00:00"/>
    <s v="ESTACIONAMIENTOS AYACUCHO"/>
    <x v="0"/>
    <d v="2025-12-31T00:00:00"/>
    <s v="EMPLEADOS"/>
    <s v="PCES.20/03/0041/0001"/>
    <x v="0"/>
    <x v="0"/>
    <x v="8"/>
    <x v="190"/>
    <s v="ANFITRION(A)"/>
    <m/>
    <n v="0"/>
    <n v="27.583300000000001"/>
    <n v="27.583300000000001"/>
    <n v="28"/>
    <s v="-"/>
    <s v="DEBE GOZAR EN EL AÑO UN TOTAL DE 28 DÍAS ANTES DEL 31/12/2026"/>
    <n v="25"/>
    <n v="5"/>
    <n v="0"/>
    <n v="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</r>
  <r>
    <n v="1073902085"/>
    <x v="1557"/>
    <x v="0"/>
    <s v="73902085"/>
    <d v="2025-09-21T00:00:00"/>
    <d v="2025-09-21T00:00:00"/>
    <d v="2026-09-21T00:00:00"/>
    <s v="ESTACIONAMIENTOS LIMA"/>
    <x v="35"/>
    <d v="2025-12-31T00:00:00"/>
    <s v="EMPLEADOS"/>
    <s v="PCES.20/03/0024"/>
    <x v="0"/>
    <x v="3"/>
    <x v="4"/>
    <x v="5"/>
    <m/>
    <m/>
    <n v="0"/>
    <n v="8.3332999999999995"/>
    <n v="8.333299999999999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73902375"/>
    <x v="1558"/>
    <x v="0"/>
    <s v="73902375"/>
    <d v="2025-12-01T00:00:00"/>
    <d v="2025-12-01T00:00:00"/>
    <d v="2026-12-01T00:00:00"/>
    <s v="ESTACIONAMIENTOS JUNIN"/>
    <x v="8"/>
    <d v="2025-12-31T00:00:00"/>
    <s v="EMPLEADOS"/>
    <s v="PCES.20/03/0051/0007"/>
    <x v="0"/>
    <x v="3"/>
    <x v="4"/>
    <x v="5"/>
    <m/>
    <m/>
    <n v="0"/>
    <n v="2.5"/>
    <n v="2.5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3906015"/>
    <x v="1559"/>
    <x v="0"/>
    <s v="73906015"/>
    <d v="2024-12-04T00:00:00"/>
    <d v="2025-12-04T00:00:00"/>
    <d v="2026-12-04T00:00:00"/>
    <s v="ESTACIONAMIENTOS CUZCO"/>
    <x v="0"/>
    <d v="2025-12-31T00:00:00"/>
    <s v="EMPLEADOS"/>
    <s v="PCES.20/03/0046/0017"/>
    <x v="0"/>
    <x v="1"/>
    <x v="46"/>
    <x v="136"/>
    <s v="ANFITRION(A)"/>
    <m/>
    <n v="27"/>
    <n v="2.25"/>
    <n v="29.25"/>
    <n v="30"/>
    <s v="DEBE GOZAR 27 DÍAS ANTES DEL 03/12/2026"/>
    <s v="DEBE GOZAR EN EL AÑO UN TOTAL DE 30 DÍAS ANTES DEL 31/12/2026"/>
    <n v="0"/>
    <n v="26"/>
    <n v="4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3933031"/>
    <x v="1560"/>
    <x v="0"/>
    <s v="73933031"/>
    <d v="2025-11-11T00:00:00"/>
    <d v="2025-11-11T00:00:00"/>
    <d v="2026-11-11T00:00:00"/>
    <s v="ESTACIONAMIENTOS LIMA"/>
    <x v="82"/>
    <d v="2025-12-31T00:00:00"/>
    <s v="PART TIME"/>
    <s v="PCES.20/03/0044"/>
    <x v="0"/>
    <x v="3"/>
    <x v="4"/>
    <x v="5"/>
    <m/>
    <m/>
    <n v="0"/>
    <n v="0.83330000000000004"/>
    <n v="0.83330000000000004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3937816"/>
    <x v="1561"/>
    <x v="0"/>
    <s v="73937816"/>
    <d v="2025-12-10T00:00:00"/>
    <d v="2025-12-10T00:00:00"/>
    <d v="2026-12-10T00:00:00"/>
    <s v="ESTACIONAMIENTOS LIMA"/>
    <x v="21"/>
    <d v="2025-12-31T00:00:00"/>
    <s v="EMPLEADOS"/>
    <s v="PCES.20/03/0052/0002"/>
    <x v="0"/>
    <x v="3"/>
    <x v="4"/>
    <x v="5"/>
    <m/>
    <m/>
    <n v="0"/>
    <n v="1.75"/>
    <n v="1.7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3938621"/>
    <x v="1562"/>
    <x v="0"/>
    <s v="73938621"/>
    <d v="2025-05-19T00:00:00"/>
    <d v="2025-05-19T00:00:00"/>
    <d v="2026-05-19T00:00:00"/>
    <s v="ESTACIONAMIENTOS LIMA"/>
    <x v="0"/>
    <d v="2025-12-31T00:00:00"/>
    <s v="EMPLEADOS"/>
    <s v="PCES.20/03/0012/0005"/>
    <x v="0"/>
    <x v="0"/>
    <x v="6"/>
    <x v="11"/>
    <s v="ANFITRION(A)"/>
    <m/>
    <n v="0"/>
    <n v="18.5"/>
    <n v="18.5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</r>
  <r>
    <n v="1073945917"/>
    <x v="1563"/>
    <x v="0"/>
    <s v="73945917"/>
    <d v="2023-08-18T00:00:00"/>
    <d v="2025-08-18T00:00:00"/>
    <d v="2026-08-18T00:00:00"/>
    <s v="ESTACIONAMIENTOS LIMA"/>
    <x v="0"/>
    <d v="2025-12-31T00:00:00"/>
    <s v="EMPLEADOS"/>
    <s v="PCES.20/03/0052/0047"/>
    <x v="0"/>
    <x v="1"/>
    <x v="5"/>
    <x v="102"/>
    <s v="ANFITRION(A)"/>
    <m/>
    <n v="18"/>
    <n v="11.083299999999994"/>
    <n v="29.083299999999994"/>
    <n v="30"/>
    <s v="DEBE GOZAR 18 DÍAS ANTES DEL 17/08/2026"/>
    <s v="DEBE GOZAR EN EL AÑO UN TOTAL DE 30 DÍAS ANTES DEL 31/12/2026"/>
    <n v="0"/>
    <n v="0"/>
    <n v="0"/>
    <n v="0"/>
    <n v="0"/>
    <n v="0"/>
    <n v="18"/>
    <n v="0"/>
    <n v="0"/>
    <n v="0"/>
    <n v="0"/>
    <n v="0"/>
    <n v="18"/>
    <n v="18"/>
    <n v="0.6"/>
    <n v="6.0000000000000001E-3"/>
    <n v="0"/>
    <n v="18"/>
    <m/>
    <n v="12"/>
  </r>
  <r>
    <n v="1071323462"/>
    <x v="1564"/>
    <x v="2"/>
    <s v="71323462"/>
    <d v="2025-12-01T00:00:00"/>
    <d v="2025-12-01T00:00:00"/>
    <d v="2026-12-01T00:00:00"/>
    <s v="ESTACIONAMIENTOS LIMA"/>
    <x v="0"/>
    <d v="2025-12-31T00:00:00"/>
    <s v="EMPLEADOS"/>
    <n v="2002010200"/>
    <x v="5"/>
    <x v="10"/>
    <x v="38"/>
    <x v="279"/>
    <s v="ASISTENTE DE DESARROLLO"/>
    <m/>
    <n v="0"/>
    <n v="2.5"/>
    <n v="2.5"/>
    <n v="3"/>
    <s v="-"/>
    <s v="DEBE GOZAR EN EL AÑO UN TOTAL DE 3 DÍAS ANTES DEL 31/12/2026"/>
    <n v="0"/>
    <n v="0"/>
    <n v="0"/>
    <n v="0"/>
    <n v="7"/>
    <n v="0"/>
    <n v="0"/>
    <n v="0"/>
    <n v="0"/>
    <n v="0"/>
    <n v="0"/>
    <n v="0"/>
    <n v="7"/>
    <n v="7"/>
    <n v="2.3333333333333335"/>
    <n v="2.3333333333333334E-2"/>
    <n v="0"/>
    <n v="3"/>
    <m/>
    <n v="0"/>
  </r>
  <r>
    <n v="1073982796"/>
    <x v="1565"/>
    <x v="0"/>
    <s v="73982796"/>
    <d v="2025-06-30T00:00:00"/>
    <d v="2025-06-30T00:00:00"/>
    <d v="2026-06-30T00:00:00"/>
    <s v="ESTACIONAMIENTOS JUNIN"/>
    <x v="15"/>
    <d v="2025-12-31T00:00:00"/>
    <s v="PART TIME"/>
    <s v="PCES.20/03/0051/0007"/>
    <x v="0"/>
    <x v="1"/>
    <x v="36"/>
    <x v="90"/>
    <s v="ANFITRION(A) PT"/>
    <m/>
    <n v="0"/>
    <n v="3.0167000000000002"/>
    <n v="3.0167000000000002"/>
    <n v="4"/>
    <s v="-"/>
    <s v="DEBE GOZAR EN EL AÑO UN TOTAL DE 4 DÍAS ANTES DEL 31/12/2026"/>
    <n v="0"/>
    <n v="0"/>
    <n v="0"/>
    <n v="4"/>
    <n v="0"/>
    <n v="0"/>
    <n v="0"/>
    <n v="0"/>
    <n v="0"/>
    <n v="0"/>
    <n v="0"/>
    <n v="0"/>
    <n v="4"/>
    <n v="4"/>
    <n v="1"/>
    <n v="0.01"/>
    <n v="4"/>
    <n v="4"/>
    <m/>
    <n v="0"/>
  </r>
  <r>
    <n v="1073985543"/>
    <x v="1566"/>
    <x v="0"/>
    <s v="73985543"/>
    <d v="2024-12-13T00:00:00"/>
    <d v="2025-12-13T00:00:00"/>
    <d v="2026-12-13T00:00:00"/>
    <s v="ESTACIONAMIENTOS LIMA"/>
    <x v="0"/>
    <d v="2025-12-31T00:00:00"/>
    <s v="EMPLEADOS"/>
    <s v="PCES.20/03/0046/0024"/>
    <x v="0"/>
    <x v="1"/>
    <x v="1"/>
    <x v="293"/>
    <s v="ANFITRION(A)"/>
    <m/>
    <n v="23"/>
    <n v="1.5"/>
    <n v="24.5"/>
    <n v="25"/>
    <s v="DEBE GOZAR 23 DÍAS ANTES DEL 12/12/2026"/>
    <s v="DEBE GOZAR EN EL AÑO UN TOTAL DE 25 DÍAS ANTES DEL 31/12/2026"/>
    <n v="0"/>
    <n v="0"/>
    <n v="11"/>
    <n v="19"/>
    <n v="0"/>
    <n v="0"/>
    <n v="0"/>
    <n v="0"/>
    <n v="0"/>
    <n v="0"/>
    <n v="0"/>
    <n v="0"/>
    <n v="30"/>
    <n v="30"/>
    <n v="1.2"/>
    <n v="1.2E-2"/>
    <n v="30"/>
    <n v="25"/>
    <m/>
    <n v="0"/>
  </r>
  <r>
    <n v="1073988574"/>
    <x v="1567"/>
    <x v="0"/>
    <s v="73988574"/>
    <d v="2024-02-22T00:00:00"/>
    <d v="2025-02-22T00:00:00"/>
    <d v="2026-02-22T00:00:00"/>
    <s v="ESTACIONAMIENTOS LIMA"/>
    <x v="0"/>
    <d v="2025-12-31T00:00:00"/>
    <s v="EMPLEADOS"/>
    <s v="PCES.20/03/0051/0016"/>
    <x v="0"/>
    <x v="1"/>
    <x v="52"/>
    <x v="173"/>
    <s v="ANFITRION(A)"/>
    <m/>
    <n v="0"/>
    <n v="23.75"/>
    <n v="23.75"/>
    <n v="24"/>
    <s v="-"/>
    <s v="DEBE GOZAR EN EL AÑO UN TOTAL DE 24 DÍAS ANTES DEL 31/12/2026"/>
    <n v="0"/>
    <n v="0"/>
    <n v="0"/>
    <n v="0"/>
    <n v="0"/>
    <n v="0"/>
    <n v="0"/>
    <n v="26"/>
    <n v="4"/>
    <n v="0"/>
    <n v="0"/>
    <n v="0"/>
    <n v="30"/>
    <n v="30"/>
    <n v="1.25"/>
    <n v="1.2500000000000001E-2"/>
    <n v="0"/>
    <n v="24"/>
    <m/>
    <n v="0"/>
  </r>
  <r>
    <n v="1073989211"/>
    <x v="1568"/>
    <x v="0"/>
    <s v="73989211"/>
    <d v="2025-03-14T00:00:00"/>
    <d v="2025-03-14T00:00:00"/>
    <d v="2026-03-14T00:00:00"/>
    <s v="ESTACIONAMIENTOS LIMA"/>
    <x v="0"/>
    <d v="2025-12-31T00:00:00"/>
    <s v="PART TIME"/>
    <s v="PCES.20/03/0026"/>
    <x v="0"/>
    <x v="2"/>
    <x v="20"/>
    <x v="206"/>
    <s v="ANFITRION(A) PT"/>
    <m/>
    <n v="0"/>
    <n v="4.7832999999999997"/>
    <n v="4.7832999999999997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3992947"/>
    <x v="1569"/>
    <x v="2"/>
    <s v="73992947"/>
    <d v="2025-02-01T00:00:00"/>
    <d v="2025-02-01T00:00:00"/>
    <d v="2026-02-01T00:00:00"/>
    <s v="ESTACIONAMIENTOS SEDE CENTRAL"/>
    <x v="0"/>
    <d v="2025-12-31T00:00:00"/>
    <s v="EMPLEADOS"/>
    <n v="2001020701"/>
    <x v="3"/>
    <x v="13"/>
    <x v="63"/>
    <x v="74"/>
    <s v="ASISTENTE DE ADMINISTRACION DE PERSONAL"/>
    <m/>
    <n v="0"/>
    <n v="26.5"/>
    <n v="26.5"/>
    <n v="27"/>
    <s v="-"/>
    <s v="DEBE GOZAR EN EL AÑO UN TOTAL DE 27 DÍAS ANTES DEL 31/12/2026"/>
    <n v="1"/>
    <n v="7"/>
    <n v="0"/>
    <n v="0"/>
    <n v="0"/>
    <n v="0"/>
    <n v="0"/>
    <n v="0"/>
    <n v="0"/>
    <n v="0"/>
    <n v="0"/>
    <n v="0"/>
    <n v="8"/>
    <n v="8"/>
    <n v="0.29629629629629628"/>
    <n v="2.9629629629629628E-3"/>
    <n v="8"/>
    <n v="8"/>
    <m/>
    <n v="19"/>
  </r>
  <r>
    <n v="1073994380"/>
    <x v="1570"/>
    <x v="0"/>
    <s v="73994380"/>
    <d v="2025-08-04T00:00:00"/>
    <d v="2025-08-04T00:00:00"/>
    <d v="2026-08-04T00:00:00"/>
    <s v="ESTACIONAMIENTOS LIMA"/>
    <x v="101"/>
    <d v="2025-12-31T00:00:00"/>
    <s v="EMPLEADOS"/>
    <s v="PCES.20/03/0061/0003"/>
    <x v="0"/>
    <x v="5"/>
    <x v="18"/>
    <x v="294"/>
    <s v="ANFITRION(A)"/>
    <m/>
    <n v="0"/>
    <n v="12.25"/>
    <n v="12.25"/>
    <n v="13"/>
    <s v="-"/>
    <s v="DEBE GOZAR EN EL AÑO UN TOTAL DE 13 DÍAS ANTES DEL 31/12/2026"/>
    <n v="0"/>
    <n v="0"/>
    <n v="0"/>
    <n v="13"/>
    <n v="0"/>
    <n v="0"/>
    <n v="0"/>
    <n v="0"/>
    <n v="0"/>
    <n v="0"/>
    <n v="0"/>
    <n v="0"/>
    <n v="13"/>
    <n v="13"/>
    <n v="1"/>
    <n v="0.01"/>
    <n v="13"/>
    <n v="13"/>
    <m/>
    <n v="0"/>
  </r>
  <r>
    <n v="1074013184"/>
    <x v="1571"/>
    <x v="0"/>
    <s v="74013184"/>
    <d v="2025-08-20T00:00:00"/>
    <d v="2025-08-20T00:00:00"/>
    <d v="2026-08-20T00:00:00"/>
    <s v="ESTACIONAMIENTOS LIMA"/>
    <x v="1"/>
    <d v="2025-12-31T00:00:00"/>
    <s v="EMPLEADOS"/>
    <s v="PCES.20/03/0021"/>
    <x v="0"/>
    <x v="3"/>
    <x v="4"/>
    <x v="5"/>
    <m/>
    <m/>
    <n v="0"/>
    <n v="10.916700000000001"/>
    <n v="10.9167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4023356"/>
    <x v="1572"/>
    <x v="0"/>
    <s v="74023356"/>
    <d v="2025-09-01T00:00:00"/>
    <d v="2025-09-01T00:00:00"/>
    <d v="2026-09-01T00:00:00"/>
    <s v="ESTACIONAMIENTOS AREQUIPA"/>
    <x v="25"/>
    <d v="2025-12-31T00:00:00"/>
    <s v="EMPLEADOS"/>
    <s v="PCES.20/03/0051/0001"/>
    <x v="0"/>
    <x v="3"/>
    <x v="4"/>
    <x v="5"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4024122"/>
    <x v="1573"/>
    <x v="0"/>
    <s v="74024122"/>
    <d v="2025-03-01T00:00:00"/>
    <d v="2025-03-01T00:00:00"/>
    <d v="2026-03-01T00:00:00"/>
    <s v="ESTACIONAMIENTOS LIMA"/>
    <x v="0"/>
    <d v="2025-12-31T00:00:00"/>
    <s v="EMPLEADOS"/>
    <s v="PCES.20/03/0031/0001"/>
    <x v="0"/>
    <x v="2"/>
    <x v="13"/>
    <x v="18"/>
    <s v="ANFITRION(A)"/>
    <m/>
    <n v="0"/>
    <n v="18"/>
    <n v="18"/>
    <n v="18"/>
    <s v="-"/>
    <s v="DEBE GOZAR EN EL AÑO UN TOTAL DE 18 DÍAS ANTES DEL 31/12/2026"/>
    <n v="0"/>
    <n v="0"/>
    <n v="0"/>
    <n v="0"/>
    <n v="0"/>
    <n v="18"/>
    <n v="0"/>
    <n v="0"/>
    <n v="0"/>
    <n v="0"/>
    <n v="0"/>
    <n v="0"/>
    <n v="18"/>
    <n v="18"/>
    <n v="1"/>
    <n v="0.01"/>
    <n v="0"/>
    <n v="18"/>
    <m/>
    <n v="0"/>
  </r>
  <r>
    <n v="1074024222"/>
    <x v="1574"/>
    <x v="0"/>
    <s v="74024222"/>
    <d v="2020-12-16T00:00:00"/>
    <d v="2025-12-16T00:00:00"/>
    <d v="2026-12-16T00:00:00"/>
    <s v="ESTACIONAMIENTOS LIMA"/>
    <x v="0"/>
    <d v="2025-12-31T00:00:00"/>
    <s v="EMPLEADOS"/>
    <s v="PCES.20/03/0013/0007"/>
    <x v="0"/>
    <x v="0"/>
    <x v="8"/>
    <x v="85"/>
    <s v="ANFITRION(A)"/>
    <m/>
    <n v="28"/>
    <n v="1.25"/>
    <n v="29.25"/>
    <n v="30"/>
    <s v="DEBE GOZAR 28 DÍAS ANTES DEL 15/12/2026"/>
    <s v="DEBE GOZAR EN EL AÑO UN TOTAL DE 30 DÍAS ANTES DEL 31/12/2026"/>
    <n v="0"/>
    <n v="0"/>
    <n v="9"/>
    <n v="21"/>
    <n v="0"/>
    <n v="0"/>
    <n v="0"/>
    <n v="0"/>
    <n v="0"/>
    <n v="0"/>
    <n v="0"/>
    <n v="0"/>
    <n v="30"/>
    <n v="30"/>
    <n v="1"/>
    <n v="0.01"/>
    <n v="30"/>
    <n v="30"/>
    <m/>
    <n v="0"/>
  </r>
  <r>
    <n v="1074034896"/>
    <x v="1575"/>
    <x v="0"/>
    <s v="74034896"/>
    <d v="2025-06-20T00:00:00"/>
    <d v="2025-06-20T00:00:00"/>
    <d v="2026-06-20T00:00:00"/>
    <s v="ESTACIONAMIENTOS CUZCO"/>
    <x v="48"/>
    <d v="2025-12-31T00:00:00"/>
    <s v="EMPLEADOS"/>
    <s v="PCES.20/03/0046/0017"/>
    <x v="0"/>
    <x v="3"/>
    <x v="4"/>
    <x v="5"/>
    <m/>
    <m/>
    <n v="0"/>
    <n v="15.916700000000001"/>
    <n v="15.916700000000001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4038640"/>
    <x v="1576"/>
    <x v="2"/>
    <s v="74038640"/>
    <d v="2025-08-01T00:00:00"/>
    <d v="2025-08-01T00:00:00"/>
    <d v="2026-08-01T00:00:00"/>
    <s v="ESTACIONAMIENTOS SEDE CENTRAL"/>
    <x v="0"/>
    <d v="2025-12-31T00:00:00"/>
    <s v="EMPLEADOS"/>
    <n v="2003020100"/>
    <x v="2"/>
    <x v="7"/>
    <x v="49"/>
    <x v="150"/>
    <s v="ASISTENTE DE NEGOCIOS"/>
    <m/>
    <n v="0"/>
    <n v="6.5"/>
    <n v="6.5"/>
    <n v="7"/>
    <s v="-"/>
    <s v="DEBE GOZAR EN EL AÑO UN TOTAL DE 7 DÍAS ANTES DEL 31/12/2026"/>
    <n v="12"/>
    <n v="0"/>
    <n v="2"/>
    <n v="0"/>
    <n v="0"/>
    <n v="0"/>
    <n v="0"/>
    <n v="0"/>
    <n v="0"/>
    <n v="0"/>
    <n v="0"/>
    <n v="0"/>
    <n v="14"/>
    <n v="14"/>
    <n v="2"/>
    <n v="0.02"/>
    <n v="14"/>
    <n v="7"/>
    <m/>
    <n v="0"/>
  </r>
  <r>
    <n v="1074041316"/>
    <x v="1577"/>
    <x v="0"/>
    <s v="74041316"/>
    <d v="2023-10-06T00:00:00"/>
    <d v="2025-10-06T00:00:00"/>
    <d v="2026-10-06T00:00:00"/>
    <s v="ESTACIONAMIENTOS PUNO"/>
    <x v="0"/>
    <d v="2025-12-31T00:00:00"/>
    <s v="EMPLEADOS"/>
    <s v="PCES.20/03/0051/0009"/>
    <x v="0"/>
    <x v="1"/>
    <x v="58"/>
    <x v="205"/>
    <s v="ANFITRION(A)"/>
    <m/>
    <n v="22"/>
    <n v="7.0832999999999942"/>
    <n v="29.083299999999994"/>
    <n v="30"/>
    <s v="DEBE GOZAR 22 DÍAS ANTES DEL 05/10/2026"/>
    <s v="DEBE GOZAR EN EL AÑO UN TOTAL DE 30 DÍAS ANTES DEL 31/12/2026"/>
    <n v="0"/>
    <n v="0"/>
    <n v="7"/>
    <n v="0"/>
    <n v="0"/>
    <n v="16"/>
    <n v="0"/>
    <n v="0"/>
    <n v="0"/>
    <n v="0"/>
    <n v="0"/>
    <n v="0"/>
    <n v="23"/>
    <n v="23"/>
    <n v="0.76666666666666672"/>
    <n v="7.6666666666666671E-3"/>
    <n v="7"/>
    <n v="23"/>
    <m/>
    <n v="7"/>
  </r>
  <r>
    <n v="1074046749"/>
    <x v="1578"/>
    <x v="0"/>
    <s v="74046749"/>
    <d v="2025-11-13T00:00:00"/>
    <d v="2025-11-13T00:00:00"/>
    <d v="2026-11-13T00:00:00"/>
    <s v="ESTACIONAMIENTOS ANCASH"/>
    <x v="40"/>
    <d v="2025-12-31T00:00:00"/>
    <s v="EMPLEADOS"/>
    <s v="PCES.20/03/0061/0006"/>
    <x v="0"/>
    <x v="3"/>
    <x v="4"/>
    <x v="5"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4058566"/>
    <x v="1579"/>
    <x v="0"/>
    <s v="74058566"/>
    <d v="2025-08-01T00:00:00"/>
    <d v="2025-08-01T00:00:00"/>
    <d v="2026-08-01T00:00:00"/>
    <s v="ESTACIONAMIENTOS LIMA"/>
    <x v="0"/>
    <d v="2025-12-31T00:00:00"/>
    <s v="PART TIME"/>
    <s v="PCES.20/03/0052/0017"/>
    <x v="0"/>
    <x v="1"/>
    <x v="43"/>
    <x v="295"/>
    <s v="ANFITRION(A) PT"/>
    <m/>
    <n v="0"/>
    <n v="2.5"/>
    <n v="2.5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4060588"/>
    <x v="1580"/>
    <x v="0"/>
    <s v="74060588"/>
    <d v="2025-08-20T00:00:00"/>
    <d v="2025-08-20T00:00:00"/>
    <d v="2026-08-20T00:00:00"/>
    <s v="ESTACIONAMIENTOS LIMA"/>
    <x v="86"/>
    <d v="2025-12-31T00:00:00"/>
    <s v="PART TIME"/>
    <s v="PCES.20/03/0013/0013"/>
    <x v="0"/>
    <x v="3"/>
    <x v="4"/>
    <x v="5"/>
    <m/>
    <m/>
    <n v="0"/>
    <n v="2.1833"/>
    <n v="2.183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4063516"/>
    <x v="1581"/>
    <x v="0"/>
    <s v="74063516"/>
    <d v="2023-07-04T00:00:00"/>
    <d v="2025-07-04T00:00:00"/>
    <d v="2026-07-04T00:00:00"/>
    <s v="ESTACIONAMIENTOS LIMA"/>
    <x v="13"/>
    <d v="2025-12-31T00:00:00"/>
    <s v="EMPLEADOS"/>
    <s v="PCES.20/03/0046/0006"/>
    <x v="0"/>
    <x v="3"/>
    <x v="4"/>
    <x v="5"/>
    <m/>
    <m/>
    <n v="15"/>
    <n v="14.75"/>
    <n v="29.75"/>
    <n v="30"/>
    <s v="DEBE GOZAR 15 DÍAS ANTES DEL 03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064984"/>
    <x v="1582"/>
    <x v="0"/>
    <s v="74064984"/>
    <d v="2025-08-25T00:00:00"/>
    <d v="2025-08-25T00:00:00"/>
    <d v="2026-08-25T00:00:00"/>
    <s v="ESTACIONAMIENTOS LIMA"/>
    <x v="96"/>
    <d v="2025-12-31T00:00:00"/>
    <s v="PART TIME"/>
    <s v="PCES.20/03/0023"/>
    <x v="0"/>
    <x v="3"/>
    <x v="4"/>
    <x v="5"/>
    <m/>
    <m/>
    <n v="0"/>
    <n v="2.1"/>
    <n v="2.1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4081377"/>
    <x v="1583"/>
    <x v="2"/>
    <s v="74081377"/>
    <d v="2023-11-09T00:00:00"/>
    <d v="2025-11-09T00:00:00"/>
    <d v="2026-11-09T00:00:00"/>
    <s v="ESTACIONAMIENTOS SEDE CENTRAL"/>
    <x v="0"/>
    <d v="2025-12-31T00:00:00"/>
    <s v="EMPLEADOS"/>
    <n v="2001020400"/>
    <x v="3"/>
    <x v="16"/>
    <x v="37"/>
    <x v="97"/>
    <s v="GESTOR DE COBRANZAS"/>
    <m/>
    <n v="21"/>
    <n v="4.3332999999999942"/>
    <n v="25.333299999999994"/>
    <n v="26"/>
    <s v="DEBE GOZAR 21 DÍAS ANTES DEL 08/11/2026"/>
    <s v="DEBE GOZAR EN EL AÑO UN TOTAL DE 26 DÍAS ANTES DEL 31/12/2026"/>
    <n v="1"/>
    <n v="0"/>
    <n v="0"/>
    <n v="1"/>
    <n v="0"/>
    <n v="7"/>
    <n v="0"/>
    <n v="0"/>
    <n v="7"/>
    <n v="4"/>
    <n v="0"/>
    <n v="4"/>
    <n v="24"/>
    <n v="24"/>
    <n v="0.92307692307692313"/>
    <n v="9.2307692307692316E-3"/>
    <n v="2"/>
    <n v="24"/>
    <m/>
    <n v="2"/>
  </r>
  <r>
    <n v="1074081698"/>
    <x v="1584"/>
    <x v="0"/>
    <s v="74081698"/>
    <d v="2025-04-16T00:00:00"/>
    <d v="2025-04-16T00:00:00"/>
    <d v="2026-04-16T00:00:00"/>
    <s v="ESTACIONAMIENTOS LIMA"/>
    <x v="9"/>
    <d v="2025-12-31T00:00:00"/>
    <s v="EMPLEADOS"/>
    <s v="PCES.20/03/0011/0001"/>
    <x v="0"/>
    <x v="3"/>
    <x v="4"/>
    <x v="5"/>
    <m/>
    <m/>
    <n v="0"/>
    <n v="6.25"/>
    <n v="6.25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</r>
  <r>
    <n v="1074084410"/>
    <x v="1585"/>
    <x v="0"/>
    <s v="74084410"/>
    <d v="2025-08-01T00:00:00"/>
    <d v="2025-08-01T00:00:00"/>
    <d v="2026-08-01T00:00:00"/>
    <s v="ESTACIONAMIENTOS LIMA"/>
    <x v="0"/>
    <d v="2025-12-31T00:00:00"/>
    <s v="EMPLEADOS"/>
    <s v="PCES.20/03/0044"/>
    <x v="0"/>
    <x v="5"/>
    <x v="28"/>
    <x v="50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74086326"/>
    <x v="1586"/>
    <x v="0"/>
    <s v="74086326"/>
    <d v="2024-02-27T00:00:00"/>
    <d v="2025-02-27T00:00:00"/>
    <d v="2026-02-27T00:00:00"/>
    <s v="ESTACIONAMIENTOS LIMA"/>
    <x v="25"/>
    <d v="2025-12-31T00:00:00"/>
    <s v="EMPLEADOS"/>
    <s v="PCES.20/03/0052/0020"/>
    <x v="0"/>
    <x v="3"/>
    <x v="4"/>
    <x v="5"/>
    <m/>
    <m/>
    <n v="4"/>
    <n v="25.333300000000001"/>
    <n v="29.333300000000001"/>
    <n v="30"/>
    <s v="DEBE GOZAR 4 DÍAS ANTES DEL 26/02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086372"/>
    <x v="1587"/>
    <x v="0"/>
    <s v="74086372"/>
    <d v="2023-07-06T00:00:00"/>
    <d v="2025-07-06T00:00:00"/>
    <d v="2026-07-06T00:00:00"/>
    <s v="ESTACIONAMIENTOS CUZCO"/>
    <x v="0"/>
    <d v="2025-12-31T00:00:00"/>
    <s v="EMPLEADOS"/>
    <s v="PCES.20/03/0051/0005"/>
    <x v="0"/>
    <x v="1"/>
    <x v="59"/>
    <x v="209"/>
    <s v="ANFITRION(A)"/>
    <m/>
    <n v="15"/>
    <n v="14.583299999999994"/>
    <n v="29.583299999999994"/>
    <n v="30"/>
    <s v="DEBE GOZAR 15 DÍAS ANTES DEL 05/07/2026"/>
    <s v="DEBE GOZAR EN EL AÑO UN TOTAL DE 30 DÍAS ANTES DEL 31/12/2026"/>
    <n v="0"/>
    <n v="0"/>
    <n v="0"/>
    <n v="14"/>
    <n v="1"/>
    <n v="8"/>
    <n v="7"/>
    <n v="0"/>
    <n v="0"/>
    <n v="0"/>
    <n v="0"/>
    <n v="0"/>
    <n v="30"/>
    <n v="30"/>
    <n v="1"/>
    <n v="0.01"/>
    <n v="14"/>
    <n v="30"/>
    <m/>
    <n v="0"/>
  </r>
  <r>
    <n v="1074088482"/>
    <x v="1588"/>
    <x v="0"/>
    <s v="74088482"/>
    <d v="2023-07-01T00:00:00"/>
    <d v="2025-07-01T00:00:00"/>
    <d v="2026-07-01T00:00:00"/>
    <s v="ESTACIONAMIENTOS ANCASH"/>
    <x v="0"/>
    <d v="2025-12-31T00:00:00"/>
    <s v="EMPLEADOS"/>
    <s v="PCES.20/03/0052/0030"/>
    <x v="0"/>
    <x v="1"/>
    <x v="16"/>
    <x v="140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13"/>
    <n v="2"/>
    <n v="0"/>
    <n v="0"/>
    <n v="0"/>
    <n v="0"/>
    <n v="15"/>
    <n v="15"/>
    <n v="1"/>
    <n v="0.01"/>
    <n v="0"/>
    <n v="15"/>
    <m/>
    <n v="0"/>
  </r>
  <r>
    <n v="1074090963"/>
    <x v="1589"/>
    <x v="0"/>
    <s v="74090963"/>
    <d v="2025-05-01T00:00:00"/>
    <d v="2025-05-01T00:00:00"/>
    <d v="2026-05-01T00:00:00"/>
    <s v="ESTACIONAMIENTOS LIMA"/>
    <x v="14"/>
    <d v="2025-12-31T00:00:00"/>
    <s v="EMPLEADOS"/>
    <s v="PCES.20/03/0049"/>
    <x v="0"/>
    <x v="3"/>
    <x v="4"/>
    <x v="5"/>
    <m/>
    <m/>
    <n v="0"/>
    <n v="20"/>
    <n v="20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74094203"/>
    <x v="1590"/>
    <x v="0"/>
    <s v="74094203"/>
    <d v="2024-02-28T00:00:00"/>
    <d v="2025-02-28T00:00:00"/>
    <d v="2026-02-28T00:00:00"/>
    <s v="ESTACIONAMIENTOS LIMA"/>
    <x v="74"/>
    <d v="2025-12-31T00:00:00"/>
    <s v="EMPLEADOS"/>
    <s v="PCES.20/03/0024"/>
    <x v="0"/>
    <x v="3"/>
    <x v="4"/>
    <x v="5"/>
    <m/>
    <m/>
    <n v="3"/>
    <n v="25.25"/>
    <n v="28.25"/>
    <n v="29"/>
    <s v="DEBE GOZAR 3 DÍAS ANTES DEL 27/02/2026"/>
    <s v="DEBE GOZAR EN EL AÑO UN TOTAL DE 29 DÍAS ANTES DEL 31/12/2026"/>
    <n v="12"/>
    <n v="17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4094614"/>
    <x v="1591"/>
    <x v="0"/>
    <s v="74094614"/>
    <d v="2025-03-25T00:00:00"/>
    <d v="2025-03-25T00:00:00"/>
    <d v="2026-03-25T00:00:00"/>
    <s v="ESTACIONAMIENTOS LIMA"/>
    <x v="0"/>
    <d v="2025-12-31T00:00:00"/>
    <s v="EMPLEADOS"/>
    <s v="PCES.20/03/0052/0006"/>
    <x v="0"/>
    <x v="1"/>
    <x v="16"/>
    <x v="121"/>
    <s v="ANFITRION(A)"/>
    <m/>
    <n v="0"/>
    <n v="23"/>
    <n v="23"/>
    <n v="23"/>
    <s v="-"/>
    <s v="DEBE GOZAR EN EL AÑO UN TOTAL DE 23 DÍAS ANTES DEL 31/12/2026"/>
    <n v="0"/>
    <n v="0"/>
    <n v="0"/>
    <n v="0"/>
    <n v="0"/>
    <n v="0"/>
    <n v="0"/>
    <n v="0"/>
    <n v="0"/>
    <n v="20"/>
    <n v="3"/>
    <n v="0"/>
    <n v="23"/>
    <n v="23"/>
    <n v="1"/>
    <n v="0.01"/>
    <n v="0"/>
    <n v="23"/>
    <m/>
    <n v="0"/>
  </r>
  <r>
    <n v="1074094618"/>
    <x v="1592"/>
    <x v="0"/>
    <s v="74094618"/>
    <d v="2025-07-07T00:00:00"/>
    <d v="2025-07-07T00:00:00"/>
    <d v="2026-07-07T00:00:00"/>
    <s v="ESTACIONAMIENTOS LIMA"/>
    <x v="102"/>
    <d v="2025-12-31T00:00:00"/>
    <s v="PART TIME"/>
    <s v="PCES.20/03/0046/0001"/>
    <x v="0"/>
    <x v="3"/>
    <x v="4"/>
    <x v="5"/>
    <m/>
    <m/>
    <n v="0"/>
    <n v="2.9"/>
    <n v="2.9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4100141"/>
    <x v="1593"/>
    <x v="0"/>
    <s v="74100141"/>
    <d v="2025-12-10T00:00:00"/>
    <d v="2025-12-10T00:00:00"/>
    <d v="2026-12-10T00:00:00"/>
    <s v="ESTACIONAMIENTOS LIMA"/>
    <x v="0"/>
    <d v="2025-12-31T00:00:00"/>
    <s v="EMPLEADOS"/>
    <s v="PCES.20/03/0024"/>
    <x v="0"/>
    <x v="6"/>
    <x v="10"/>
    <x v="13"/>
    <s v="ANFITRION(A)"/>
    <m/>
    <n v="0"/>
    <n v="1.75"/>
    <n v="1.75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4100679"/>
    <x v="1594"/>
    <x v="0"/>
    <s v="74100679"/>
    <d v="2025-10-14T00:00:00"/>
    <d v="2025-10-14T00:00:00"/>
    <d v="2026-10-14T00:00:00"/>
    <s v="ESTACIONAMIENTOS LIMA"/>
    <x v="1"/>
    <d v="2025-12-31T00:00:00"/>
    <s v="EMPLEADOS"/>
    <s v="PCES.20/02/0020"/>
    <x v="2"/>
    <x v="3"/>
    <x v="4"/>
    <x v="5"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4125652"/>
    <x v="1595"/>
    <x v="0"/>
    <s v="74125652"/>
    <d v="2025-03-19T00:00:00"/>
    <d v="2025-03-19T00:00:00"/>
    <d v="2026-03-19T00:00:00"/>
    <s v="ESTACIONAMIENTOS LIMA"/>
    <x v="0"/>
    <d v="2025-12-31T00:00:00"/>
    <s v="EMPLEADOS"/>
    <s v="PCES.20/03/0052/0004"/>
    <x v="0"/>
    <x v="1"/>
    <x v="5"/>
    <x v="82"/>
    <s v="ANFITRION(A)"/>
    <m/>
    <n v="0"/>
    <n v="23.5"/>
    <n v="23.5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</r>
  <r>
    <n v="1074151761"/>
    <x v="1596"/>
    <x v="2"/>
    <s v="74151761"/>
    <d v="2024-06-24T00:00:00"/>
    <d v="2025-06-24T00:00:00"/>
    <d v="2026-06-24T00:00:00"/>
    <s v="ESTACIONAMIENTOS SEDE CENTRAL"/>
    <x v="1"/>
    <d v="2025-12-31T00:00:00"/>
    <s v="EMPLEADOS"/>
    <n v="2001020500"/>
    <x v="3"/>
    <x v="3"/>
    <x v="4"/>
    <x v="5"/>
    <m/>
    <m/>
    <n v="10"/>
    <n v="11.583300000000001"/>
    <n v="21.583300000000001"/>
    <n v="22"/>
    <s v="DEBE GOZAR 10 DÍAS ANTES DEL 23/06/2026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4171730"/>
    <x v="1597"/>
    <x v="0"/>
    <s v="74171730"/>
    <d v="2023-08-26T00:00:00"/>
    <d v="2025-08-26T00:00:00"/>
    <d v="2026-08-26T00:00:00"/>
    <s v="ESTACIONAMIENTOS PUCALLPA"/>
    <x v="0"/>
    <d v="2025-12-31T00:00:00"/>
    <s v="EMPLEADOS"/>
    <s v="PCES.20/03/0042/0003"/>
    <x v="0"/>
    <x v="2"/>
    <x v="20"/>
    <x v="231"/>
    <s v="ANFITRION(A)"/>
    <m/>
    <n v="15"/>
    <n v="10.416700000000006"/>
    <n v="25.416700000000006"/>
    <n v="26"/>
    <s v="DEBE GOZAR 15 DÍAS ANTES DEL 25/08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</r>
  <r>
    <n v="1074184767"/>
    <x v="1598"/>
    <x v="0"/>
    <s v="74184767"/>
    <d v="2025-12-11T00:00:00"/>
    <d v="2025-12-11T00:00:00"/>
    <d v="2026-12-11T00:00:00"/>
    <s v="ESTACIONAMIENTOS LIMA"/>
    <x v="2"/>
    <d v="2025-12-31T00:00:00"/>
    <s v="PART TIME"/>
    <s v="PCES.20/03/0044"/>
    <x v="0"/>
    <x v="3"/>
    <x v="4"/>
    <x v="5"/>
    <m/>
    <m/>
    <n v="0"/>
    <n v="0.33329999999999999"/>
    <n v="0.33329999999999999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4217205"/>
    <x v="1599"/>
    <x v="0"/>
    <s v="74217205"/>
    <d v="2023-07-01T00:00:00"/>
    <d v="2025-07-01T00:00:00"/>
    <d v="2026-07-01T00:00:00"/>
    <s v="ESTACIONAMIENTOS CHINCHA"/>
    <x v="9"/>
    <d v="2025-12-31T00:00:00"/>
    <s v="EMPLEADOS"/>
    <s v="PCES.20/03/0046/0012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4225148"/>
    <x v="1600"/>
    <x v="0"/>
    <s v="74225148"/>
    <d v="2025-11-11T00:00:00"/>
    <d v="2025-11-11T00:00:00"/>
    <d v="2026-11-11T00:00:00"/>
    <s v="ESTACIONAMIENTOS LIMA"/>
    <x v="0"/>
    <d v="2025-12-31T00:00:00"/>
    <s v="PART TIME"/>
    <s v="PCES.20/03/0044"/>
    <x v="0"/>
    <x v="5"/>
    <x v="28"/>
    <x v="50"/>
    <s v="ANFITRION(A) PT"/>
    <m/>
    <n v="0"/>
    <n v="0.83330000000000004"/>
    <n v="0.83330000000000004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</r>
  <r>
    <n v="1074230363"/>
    <x v="1601"/>
    <x v="0"/>
    <s v="74230363"/>
    <d v="2024-03-08T00:00:00"/>
    <d v="2025-03-08T00:00:00"/>
    <d v="2026-03-08T00:00:00"/>
    <s v="ESTACIONAMIENTOS SAN MARTIN"/>
    <x v="0"/>
    <d v="2025-12-31T00:00:00"/>
    <s v="EMPLEADOS"/>
    <s v="PCES.20/03/0052/0055"/>
    <x v="0"/>
    <x v="1"/>
    <x v="42"/>
    <x v="236"/>
    <s v="ANFITRION(A)"/>
    <m/>
    <n v="5"/>
    <n v="24.416699999999999"/>
    <n v="29.416699999999999"/>
    <n v="30"/>
    <s v="DEBE GOZAR 5 DÍAS ANTES DEL 07/03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233645"/>
    <x v="1602"/>
    <x v="1"/>
    <s v="74233645"/>
    <d v="2024-12-21T00:00:00"/>
    <d v="2025-12-21T00:00:00"/>
    <d v="2026-12-21T00:00:00"/>
    <s v="ESTACIONAMIENTOS LIMA"/>
    <x v="0"/>
    <d v="2025-12-31T00:00:00"/>
    <s v="EMPLEADOS"/>
    <s v="PCES.20/03/0024"/>
    <x v="0"/>
    <x v="6"/>
    <x v="10"/>
    <x v="13"/>
    <s v="SUPERVISOR OPERATIVO"/>
    <m/>
    <n v="29"/>
    <n v="0.83330000000000126"/>
    <n v="29.833300000000001"/>
    <n v="30"/>
    <s v="DEBE GOZAR 29 DÍAS ANTES DEL 20/12/2026"/>
    <s v="DEBE GOZAR EN EL AÑO UN TOTAL DE 30 DÍAS ANTES DEL 31/12/2026"/>
    <n v="0"/>
    <n v="0"/>
    <n v="0"/>
    <n v="4"/>
    <n v="3"/>
    <n v="0"/>
    <n v="0"/>
    <n v="0"/>
    <n v="0"/>
    <n v="0"/>
    <n v="0"/>
    <n v="0"/>
    <n v="7"/>
    <n v="7"/>
    <n v="0.23333333333333334"/>
    <n v="2.3333333333333335E-3"/>
    <n v="4"/>
    <n v="7"/>
    <m/>
    <n v="23"/>
  </r>
  <r>
    <n v="1074234242"/>
    <x v="1603"/>
    <x v="0"/>
    <s v="74234242"/>
    <d v="2024-02-21T00:00:00"/>
    <d v="2025-02-21T00:00:00"/>
    <d v="2026-02-21T00:00:00"/>
    <s v="ESTACIONAMIENTOS AREQUIPA"/>
    <x v="0"/>
    <d v="2025-12-31T00:00:00"/>
    <s v="PART TIME"/>
    <s v="PCES.20/03/0041/0002"/>
    <x v="0"/>
    <x v="0"/>
    <x v="8"/>
    <x v="124"/>
    <s v="ANFITRION(A) PT"/>
    <m/>
    <n v="0"/>
    <n v="5.1667000000000005"/>
    <n v="5.1667000000000005"/>
    <n v="6"/>
    <s v="-"/>
    <s v="DEBE GOZAR EN EL AÑO UN TOTAL DE 6 DÍAS ANTES DEL 31/12/2026"/>
    <n v="0"/>
    <n v="0"/>
    <n v="0"/>
    <n v="0"/>
    <n v="6"/>
    <n v="0"/>
    <n v="0"/>
    <n v="0"/>
    <n v="0"/>
    <n v="0"/>
    <n v="0"/>
    <n v="0"/>
    <n v="6"/>
    <n v="6"/>
    <n v="1"/>
    <n v="0.01"/>
    <n v="0"/>
    <n v="6"/>
    <m/>
    <n v="0"/>
  </r>
  <r>
    <n v="1074234610"/>
    <x v="1604"/>
    <x v="0"/>
    <s v="74234610"/>
    <d v="2022-01-29T00:00:00"/>
    <d v="2025-01-29T00:00:00"/>
    <d v="2026-01-29T00:00:00"/>
    <s v="ESTACIONAMIENTOS LIMA"/>
    <x v="0"/>
    <d v="2025-12-31T00:00:00"/>
    <s v="EMPLEADOS"/>
    <s v="PCES.20/02/0015"/>
    <x v="2"/>
    <x v="7"/>
    <x v="29"/>
    <x v="126"/>
    <s v="ANFITRION(A)"/>
    <m/>
    <n v="0"/>
    <n v="27.666700000000006"/>
    <n v="27.666700000000006"/>
    <n v="28"/>
    <s v="-"/>
    <s v="DEBE GOZAR EN EL AÑO UN TOTAL DE 28 DÍAS ANTES DEL 31/12/2026"/>
    <n v="0"/>
    <n v="13"/>
    <n v="2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74235141"/>
    <x v="1605"/>
    <x v="1"/>
    <s v="74235141"/>
    <d v="2022-11-11T00:00:00"/>
    <d v="2025-11-11T00:00:00"/>
    <d v="2026-11-11T00:00:00"/>
    <s v="ESTACIONAMIENTOS LIMA"/>
    <x v="0"/>
    <d v="2025-12-31T00:00:00"/>
    <s v="EMPLEADOS"/>
    <s v="PCES.20/03/0024"/>
    <x v="0"/>
    <x v="6"/>
    <x v="10"/>
    <x v="13"/>
    <s v="SUPERVISOR OPERATIVO"/>
    <m/>
    <n v="25"/>
    <n v="4.1667000000000058"/>
    <n v="29.166700000000006"/>
    <n v="30"/>
    <s v="DEBE GOZAR 25 DÍAS ANTES DEL 1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4237984"/>
    <x v="1606"/>
    <x v="0"/>
    <s v="74237984"/>
    <d v="2025-02-20T00:00:00"/>
    <d v="2025-02-20T00:00:00"/>
    <d v="2026-02-20T00:00:00"/>
    <s v="ESTACIONAMIENTOS MADRE DIOS"/>
    <x v="0"/>
    <d v="2025-12-31T00:00:00"/>
    <s v="EMPLEADOS"/>
    <s v="PCES.20/03/0041/0004"/>
    <x v="0"/>
    <x v="0"/>
    <x v="8"/>
    <x v="223"/>
    <s v="ANFITRION(A)"/>
    <m/>
    <n v="0"/>
    <n v="25.916699999999999"/>
    <n v="25.916699999999999"/>
    <n v="26"/>
    <s v="-"/>
    <s v="DEBE GOZAR EN EL AÑO UN TOTAL DE 26 DÍAS ANTES DEL 31/12/2026"/>
    <n v="15"/>
    <n v="0"/>
    <n v="0"/>
    <n v="0"/>
    <n v="0"/>
    <n v="0"/>
    <n v="11"/>
    <n v="0"/>
    <n v="0"/>
    <n v="0"/>
    <n v="0"/>
    <n v="0"/>
    <n v="26"/>
    <n v="26"/>
    <n v="1"/>
    <n v="0.01"/>
    <n v="15"/>
    <n v="26"/>
    <m/>
    <n v="0"/>
  </r>
  <r>
    <n v="1074244753"/>
    <x v="1607"/>
    <x v="0"/>
    <s v="74244753"/>
    <d v="2025-10-14T00:00:00"/>
    <d v="2025-10-14T00:00:00"/>
    <d v="2026-10-14T00:00:00"/>
    <s v="ESTACIONAMIENTOS LIMA"/>
    <x v="0"/>
    <d v="2025-12-31T00:00:00"/>
    <s v="EMPLEADOS"/>
    <s v="PCES.20/02/0017"/>
    <x v="2"/>
    <x v="7"/>
    <x v="24"/>
    <x v="191"/>
    <s v="ANFITRION(A)"/>
    <m/>
    <n v="0"/>
    <n v="6.4166999999999996"/>
    <n v="6.4166999999999996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10"/>
    <n v="10"/>
    <n v="10"/>
    <n v="1.4285714285714286"/>
    <n v="1.4285714285714285E-2"/>
    <n v="0"/>
    <n v="7"/>
    <m/>
    <n v="0"/>
  </r>
  <r>
    <n v="1074272711"/>
    <x v="1608"/>
    <x v="0"/>
    <s v="74272711"/>
    <d v="2025-11-14T00:00:00"/>
    <d v="2025-11-14T00:00:00"/>
    <d v="2026-11-14T00:00:00"/>
    <s v="ESTACIONAMIENTOS LIMA"/>
    <x v="82"/>
    <d v="2025-12-31T00:00:00"/>
    <s v="EMPLEADOS"/>
    <s v="PCES.20/03/0012/0010"/>
    <x v="0"/>
    <x v="3"/>
    <x v="4"/>
    <x v="5"/>
    <m/>
    <m/>
    <n v="0"/>
    <n v="3.9167000000000001"/>
    <n v="3.9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4278836"/>
    <x v="1609"/>
    <x v="0"/>
    <s v="74278836"/>
    <d v="2025-11-01T00:00:00"/>
    <d v="2025-11-01T00:00:00"/>
    <d v="2026-11-01T00:00:00"/>
    <s v="ESTACIONAMIENTOS LIMA"/>
    <x v="0"/>
    <d v="2025-12-31T00:00:00"/>
    <s v="EMPLEADOS"/>
    <s v="PCES.20/03/0024"/>
    <x v="0"/>
    <x v="6"/>
    <x v="10"/>
    <x v="13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4289387"/>
    <x v="1610"/>
    <x v="0"/>
    <s v="74289387"/>
    <d v="2025-11-28T00:00:00"/>
    <d v="2025-11-28T00:00:00"/>
    <d v="2026-11-28T00:00:00"/>
    <s v="ESTACIONAMIENTOS LIMA"/>
    <x v="0"/>
    <d v="2025-12-31T00:00:00"/>
    <s v="PART TIME"/>
    <s v="PCES.20/03/0024"/>
    <x v="0"/>
    <x v="6"/>
    <x v="10"/>
    <x v="13"/>
    <s v="ANFITRION(A) PT"/>
    <m/>
    <n v="0"/>
    <n v="0.55000000000000004"/>
    <n v="0.55000000000000004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</r>
  <r>
    <n v="1074302115"/>
    <x v="1611"/>
    <x v="1"/>
    <s v="74302115"/>
    <d v="2024-09-01T00:00:00"/>
    <d v="2025-09-01T00:00:00"/>
    <d v="2026-09-01T00:00:00"/>
    <s v="ESTACIONAMIENTOS LIMA"/>
    <x v="1"/>
    <d v="2025-12-31T00:00:00"/>
    <s v="EMPLEADOS"/>
    <s v="PCES.20/03/0031/0002"/>
    <x v="0"/>
    <x v="3"/>
    <x v="4"/>
    <x v="5"/>
    <m/>
    <m/>
    <n v="15"/>
    <n v="10"/>
    <n v="25"/>
    <n v="25"/>
    <s v="DEBE GOZAR 15 DÍAS ANTES DEL 31/08/2026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4307839"/>
    <x v="1612"/>
    <x v="0"/>
    <s v="74307839"/>
    <d v="2023-07-04T00:00:00"/>
    <d v="2025-07-04T00:00:00"/>
    <d v="2026-07-04T00:00:00"/>
    <s v="ESTACIONAMIENTOS CUZCO"/>
    <x v="0"/>
    <d v="2025-12-31T00:00:00"/>
    <s v="EMPLEADOS"/>
    <s v="PCES.20/03/0051/0005"/>
    <x v="0"/>
    <x v="1"/>
    <x v="59"/>
    <x v="209"/>
    <s v="ANFITRION(A)"/>
    <m/>
    <n v="15"/>
    <n v="14.75"/>
    <n v="29.75"/>
    <n v="30"/>
    <s v="DEBE GOZAR 15 DÍAS ANTES DEL 03/07/2026"/>
    <s v="DEBE GOZAR EN EL AÑO UN TOTAL DE 30 DÍAS ANTES DEL 31/12/2026"/>
    <n v="0"/>
    <n v="0"/>
    <n v="15"/>
    <n v="0"/>
    <n v="0"/>
    <n v="0"/>
    <n v="15"/>
    <n v="0"/>
    <n v="0"/>
    <n v="0"/>
    <n v="0"/>
    <n v="0"/>
    <n v="30"/>
    <n v="30"/>
    <n v="1"/>
    <n v="0.01"/>
    <n v="15"/>
    <n v="30"/>
    <m/>
    <n v="0"/>
  </r>
  <r>
    <n v="1074311503"/>
    <x v="1613"/>
    <x v="0"/>
    <s v="74311503"/>
    <d v="2025-04-01T00:00:00"/>
    <d v="2025-04-01T00:00:00"/>
    <d v="2026-04-01T00:00:00"/>
    <s v="ESTACIONAMIENTOS AREQUIPA"/>
    <x v="0"/>
    <d v="2025-12-31T00:00:00"/>
    <s v="EMPLEADOS"/>
    <s v="PCES.20/03/0046/0004"/>
    <x v="0"/>
    <x v="1"/>
    <x v="46"/>
    <x v="273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15"/>
    <n v="8"/>
    <n v="0"/>
    <n v="0"/>
    <n v="0"/>
    <n v="23"/>
    <n v="23"/>
    <n v="1"/>
    <n v="0.01"/>
    <n v="0"/>
    <n v="23"/>
    <m/>
    <n v="0"/>
  </r>
  <r>
    <n v="1073517964"/>
    <x v="1614"/>
    <x v="2"/>
    <s v="73517964"/>
    <d v="2025-08-01T00:00:00"/>
    <d v="2025-08-01T00:00:00"/>
    <d v="2026-08-01T00:00:00"/>
    <s v="ESTACIONAMIENTOS SEDE CENTRAL"/>
    <x v="0"/>
    <d v="2025-12-31T00:00:00"/>
    <s v="EMPLEADOS"/>
    <n v="2002010200"/>
    <x v="5"/>
    <x v="10"/>
    <x v="38"/>
    <x v="279"/>
    <s v="ASISTENTE COMERCIAL"/>
    <m/>
    <n v="0"/>
    <n v="12.5"/>
    <n v="12.5"/>
    <n v="13"/>
    <s v="-"/>
    <s v="DEBE GOZAR EN EL AÑO UN TOTAL DE 13 DÍAS ANTES DEL 31/12/2026"/>
    <n v="0"/>
    <n v="0"/>
    <n v="7"/>
    <n v="2"/>
    <n v="0"/>
    <n v="0"/>
    <n v="0"/>
    <n v="0"/>
    <n v="0"/>
    <n v="0"/>
    <n v="0"/>
    <n v="0"/>
    <n v="9"/>
    <n v="9"/>
    <n v="0.69230769230769229"/>
    <n v="6.9230769230769233E-3"/>
    <n v="9"/>
    <n v="9"/>
    <m/>
    <n v="4"/>
  </r>
  <r>
    <n v="1074350504"/>
    <x v="1615"/>
    <x v="0"/>
    <s v="74350504"/>
    <d v="2025-04-01T00:00:00"/>
    <d v="2025-04-01T00:00:00"/>
    <d v="2026-04-01T00:00:00"/>
    <s v="ESTACIONAMIENTOS LAMBAYEQUE"/>
    <x v="0"/>
    <d v="2025-12-31T00:00:00"/>
    <s v="EMPLEADOS"/>
    <s v="PCES.20/03/0051/0003"/>
    <x v="0"/>
    <x v="1"/>
    <x v="40"/>
    <x v="112"/>
    <s v="ANFITRION(A) V"/>
    <m/>
    <n v="0"/>
    <n v="22.5"/>
    <n v="22.5"/>
    <n v="23"/>
    <s v="-"/>
    <s v="DEBE GOZAR EN EL AÑO UN TOTAL DE 23 DÍAS ANTES DEL 31/12/2026"/>
    <n v="0"/>
    <n v="0"/>
    <n v="0"/>
    <n v="4"/>
    <n v="11"/>
    <n v="0"/>
    <n v="0"/>
    <n v="8"/>
    <n v="0"/>
    <n v="0"/>
    <n v="0"/>
    <n v="0"/>
    <n v="23"/>
    <n v="23"/>
    <n v="1"/>
    <n v="0.01"/>
    <n v="4"/>
    <n v="23"/>
    <m/>
    <n v="0"/>
  </r>
  <r>
    <n v="1074350912"/>
    <x v="1616"/>
    <x v="0"/>
    <s v="74350912"/>
    <d v="2025-03-11T00:00:00"/>
    <d v="2025-03-11T00:00:00"/>
    <d v="2026-03-11T00:00:00"/>
    <s v="ESTACIONAMIENTOS PUNO"/>
    <x v="0"/>
    <d v="2025-12-31T00:00:00"/>
    <s v="EMPLEADOS"/>
    <s v="PCES.20/03/0041/0003"/>
    <x v="0"/>
    <x v="0"/>
    <x v="8"/>
    <x v="245"/>
    <s v="ANFITRION(A)"/>
    <m/>
    <n v="0"/>
    <n v="24.166699999999999"/>
    <n v="24.166699999999999"/>
    <n v="25"/>
    <s v="-"/>
    <s v="DEBE GOZAR EN EL AÑO UN TOTAL DE 25 DÍAS ANTES DEL 31/12/2026"/>
    <n v="0"/>
    <n v="15"/>
    <n v="0"/>
    <n v="0"/>
    <n v="0"/>
    <n v="0"/>
    <n v="0"/>
    <n v="10"/>
    <n v="0"/>
    <n v="0"/>
    <n v="0"/>
    <n v="0"/>
    <n v="25"/>
    <n v="25"/>
    <n v="1"/>
    <n v="0.01"/>
    <n v="15"/>
    <n v="25"/>
    <m/>
    <n v="0"/>
  </r>
  <r>
    <n v="1074353061"/>
    <x v="1617"/>
    <x v="0"/>
    <s v="74353061"/>
    <d v="2023-11-01T00:00:00"/>
    <d v="2025-11-01T00:00:00"/>
    <d v="2026-11-01T00:00:00"/>
    <s v="ESTACIONAMIENTOS JUNIN"/>
    <x v="93"/>
    <d v="2025-12-31T00:00:00"/>
    <s v="EMPLEADOS"/>
    <s v="PCES.20/03/0011/0007"/>
    <x v="0"/>
    <x v="3"/>
    <x v="4"/>
    <x v="5"/>
    <m/>
    <m/>
    <n v="17"/>
    <n v="5"/>
    <n v="22"/>
    <n v="22"/>
    <s v="DEBE GOZAR 17 DÍAS ANTES DEL 31/10/2026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4372964"/>
    <x v="1618"/>
    <x v="2"/>
    <s v="74372964"/>
    <d v="2020-07-02T00:00:00"/>
    <d v="2025-07-02T00:00:00"/>
    <d v="2026-07-02T00:00:00"/>
    <s v="ESTACIONAMIENTOS LIMA"/>
    <x v="0"/>
    <d v="2025-12-31T00:00:00"/>
    <s v="EMPLEADOS"/>
    <n v="2003020100"/>
    <x v="0"/>
    <x v="14"/>
    <x v="34"/>
    <x v="76"/>
    <s v="ADMINISTRADOR DE NEGOCIO"/>
    <m/>
    <n v="15"/>
    <n v="14.916699999999992"/>
    <n v="29.916699999999992"/>
    <n v="30"/>
    <s v="DEBE GOZAR 15 DÍAS ANTES DEL 01/07/2026"/>
    <s v="DEBE GOZAR EN EL AÑO UN TOTAL DE 30 DÍAS ANTES DEL 31/12/2026"/>
    <n v="0"/>
    <n v="0"/>
    <n v="0"/>
    <n v="0"/>
    <n v="15"/>
    <n v="0"/>
    <n v="0"/>
    <n v="0"/>
    <n v="0"/>
    <n v="0"/>
    <n v="0"/>
    <n v="0"/>
    <n v="15"/>
    <n v="15"/>
    <n v="0.5"/>
    <n v="5.0000000000000001E-3"/>
    <n v="0"/>
    <n v="15"/>
    <m/>
    <n v="15"/>
  </r>
  <r>
    <n v="1074373499"/>
    <x v="1619"/>
    <x v="0"/>
    <s v="74373499"/>
    <d v="2015-07-21T00:00:00"/>
    <d v="2025-07-21T00:00:00"/>
    <d v="2026-07-21T00:00:00"/>
    <s v="ESTACIONAMIENTOS LIMA"/>
    <x v="0"/>
    <d v="2025-12-31T00:00:00"/>
    <s v="EMPLEADOS"/>
    <s v="PCES.20/02/0006"/>
    <x v="2"/>
    <x v="7"/>
    <x v="14"/>
    <x v="81"/>
    <s v="ANFITRION(A) V"/>
    <m/>
    <n v="15"/>
    <n v="13.333300000000008"/>
    <n v="28.333300000000008"/>
    <n v="29"/>
    <s v="DEBE GOZAR 15 DÍAS ANTES DEL 20/07/2026"/>
    <s v="DEBE GOZAR EN EL AÑO UN TOTAL DE 29 DÍAS ANTES DEL 31/12/2026"/>
    <n v="0"/>
    <n v="14"/>
    <n v="1"/>
    <n v="0"/>
    <n v="0"/>
    <n v="0"/>
    <n v="0"/>
    <n v="14"/>
    <n v="0"/>
    <n v="0"/>
    <n v="0"/>
    <n v="0"/>
    <n v="29"/>
    <n v="29"/>
    <n v="1"/>
    <n v="0.01"/>
    <n v="15"/>
    <n v="29"/>
    <m/>
    <n v="0"/>
  </r>
  <r>
    <n v="1074400009"/>
    <x v="1620"/>
    <x v="0"/>
    <s v="74400009"/>
    <d v="2025-06-18T00:00:00"/>
    <d v="2025-06-18T00:00:00"/>
    <d v="2026-06-18T00:00:00"/>
    <s v="ESTACIONAMIENTOS LIMA"/>
    <x v="6"/>
    <d v="2025-12-31T00:00:00"/>
    <s v="EMPLEADOS"/>
    <s v="PCES.20/03/0024"/>
    <x v="0"/>
    <x v="3"/>
    <x v="4"/>
    <x v="5"/>
    <m/>
    <m/>
    <n v="0"/>
    <n v="16.083300000000001"/>
    <n v="16.083300000000001"/>
    <n v="17"/>
    <s v="-"/>
    <s v="DEBE GOZAR EN EL AÑO UN TOTAL DE 17 DÍAS ANTES DEL 31/12/2026"/>
    <n v="0"/>
    <n v="17"/>
    <n v="0"/>
    <n v="0"/>
    <n v="0"/>
    <n v="0"/>
    <n v="0"/>
    <n v="0"/>
    <n v="0"/>
    <n v="0"/>
    <n v="0"/>
    <n v="0"/>
    <n v="17"/>
    <n v="17"/>
    <n v="1"/>
    <n v="0.01"/>
    <n v="17"/>
    <n v="17"/>
    <m/>
    <n v="0"/>
  </r>
  <r>
    <n v="1074423569"/>
    <x v="1621"/>
    <x v="0"/>
    <s v="74423569"/>
    <d v="2023-07-01T00:00:00"/>
    <d v="2025-07-01T00:00:00"/>
    <d v="2026-07-01T00:00:00"/>
    <s v="ESTACIONAMIENTOS PIURA"/>
    <x v="0"/>
    <d v="2025-12-31T00:00:00"/>
    <s v="EMPLEADOS"/>
    <s v="PCES.20/03/0046/0018"/>
    <x v="0"/>
    <x v="1"/>
    <x v="42"/>
    <x v="170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9"/>
    <n v="11"/>
    <n v="0"/>
    <n v="0"/>
    <n v="0"/>
    <n v="0"/>
    <n v="0"/>
    <n v="0"/>
    <n v="0"/>
    <n v="30"/>
    <n v="30"/>
    <n v="1"/>
    <n v="0.01"/>
    <n v="19"/>
    <n v="30"/>
    <m/>
    <n v="0"/>
  </r>
  <r>
    <n v="1074427604"/>
    <x v="1622"/>
    <x v="2"/>
    <s v="74427604"/>
    <d v="2024-02-12T00:00:00"/>
    <d v="2025-02-12T00:00:00"/>
    <d v="2026-02-12T00:00:00"/>
    <s v="ESTACIONAMIENTOS SEDE CENTRAL"/>
    <x v="0"/>
    <d v="2025-12-31T00:00:00"/>
    <s v="EMPLEADOS"/>
    <n v="2003030100"/>
    <x v="1"/>
    <x v="19"/>
    <x v="57"/>
    <x v="266"/>
    <s v="ASISTENTE DE MANTENIMIENTO"/>
    <m/>
    <n v="0"/>
    <n v="24.583300000000001"/>
    <n v="24.583300000000001"/>
    <n v="25"/>
    <s v="-"/>
    <s v="DEBE GOZAR EN EL AÑO UN TOTAL DE 25 DÍAS ANTES DEL 31/12/2026"/>
    <n v="0"/>
    <n v="0"/>
    <n v="0"/>
    <n v="4"/>
    <n v="0"/>
    <n v="0"/>
    <n v="3"/>
    <n v="5"/>
    <n v="5"/>
    <n v="0"/>
    <n v="4"/>
    <n v="4"/>
    <n v="25"/>
    <n v="25"/>
    <n v="1"/>
    <n v="0.01"/>
    <n v="4"/>
    <n v="25"/>
    <m/>
    <n v="0"/>
  </r>
  <r>
    <n v="1074443586"/>
    <x v="1623"/>
    <x v="0"/>
    <s v="74443586"/>
    <d v="2025-11-06T00:00:00"/>
    <d v="2025-11-06T00:00:00"/>
    <d v="2026-11-06T00:00:00"/>
    <s v="ESTACIONAMIENTOS PUCALLPA"/>
    <x v="39"/>
    <d v="2025-12-31T00:00:00"/>
    <s v="EMPLEADOS"/>
    <s v="PCES.20/03/0051/0014"/>
    <x v="0"/>
    <x v="3"/>
    <x v="4"/>
    <x v="5"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4443845"/>
    <x v="1624"/>
    <x v="0"/>
    <s v="74443845"/>
    <d v="2025-09-16T00:00:00"/>
    <d v="2025-09-16T00:00:00"/>
    <d v="2026-09-16T00:00:00"/>
    <s v="ESTACIONAMIENTOS LIMA"/>
    <x v="0"/>
    <d v="2025-12-31T00:00:00"/>
    <s v="PART TIME"/>
    <s v="PCES.20/03/0024"/>
    <x v="0"/>
    <x v="6"/>
    <x v="10"/>
    <x v="13"/>
    <s v="ANFITRION(A) PT"/>
    <m/>
    <n v="0"/>
    <n v="1.75"/>
    <n v="1.75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4446955"/>
    <x v="1625"/>
    <x v="0"/>
    <s v="74446955"/>
    <d v="2025-08-27T00:00:00"/>
    <d v="2025-08-27T00:00:00"/>
    <d v="2026-08-27T00:00:00"/>
    <s v="ESTACIONAMIENTOS LIMA"/>
    <x v="103"/>
    <d v="2025-12-31T00:00:00"/>
    <s v="EMPLEADOS"/>
    <s v="PCES.20/03/0002/0001"/>
    <x v="0"/>
    <x v="3"/>
    <x v="4"/>
    <x v="5"/>
    <m/>
    <m/>
    <n v="0"/>
    <n v="10.333299999999999"/>
    <n v="10.333299999999999"/>
    <n v="11"/>
    <s v="-"/>
    <s v="DEBE GOZAR EN EL AÑO UN TOTAL DE 11 DÍAS ANTES DEL 31/12/2026"/>
    <n v="0"/>
    <n v="0"/>
    <n v="0"/>
    <n v="11"/>
    <n v="0"/>
    <n v="0"/>
    <n v="0"/>
    <n v="0"/>
    <n v="0"/>
    <n v="0"/>
    <n v="0"/>
    <n v="0"/>
    <n v="11"/>
    <n v="11"/>
    <n v="1"/>
    <n v="0.01"/>
    <n v="11"/>
    <n v="11"/>
    <m/>
    <n v="0"/>
  </r>
  <r>
    <n v="1074471333"/>
    <x v="1626"/>
    <x v="0"/>
    <s v="74471333"/>
    <d v="2024-08-08T00:00:00"/>
    <d v="2025-08-08T00:00:00"/>
    <d v="2026-08-08T00:00:00"/>
    <s v="ESTACIONAMIENTOS LIMA"/>
    <x v="0"/>
    <d v="2025-12-31T00:00:00"/>
    <s v="EMPLEADOS"/>
    <s v="PCES.20/03/0056/0001"/>
    <x v="0"/>
    <x v="1"/>
    <x v="27"/>
    <x v="296"/>
    <s v="ANFITRION(A)"/>
    <m/>
    <n v="18"/>
    <n v="11.916699999999999"/>
    <n v="29.916699999999999"/>
    <n v="30"/>
    <s v="DEBE GOZAR 18 DÍAS ANTES DEL 07/08/2026"/>
    <s v="DEBE GOZAR EN EL AÑO UN TOTAL DE 30 DÍAS ANTES DEL 31/12/2026"/>
    <n v="0"/>
    <n v="12"/>
    <n v="18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490343"/>
    <x v="1627"/>
    <x v="0"/>
    <s v="74490343"/>
    <d v="2025-04-01T00:00:00"/>
    <d v="2025-04-01T00:00:00"/>
    <d v="2026-04-01T00:00:00"/>
    <s v="ESTACIONAMIENTOS LIMA"/>
    <x v="0"/>
    <d v="2025-12-31T00:00:00"/>
    <s v="EMPLEADOS"/>
    <s v="PCES.20/03/0014"/>
    <x v="0"/>
    <x v="0"/>
    <x v="6"/>
    <x v="55"/>
    <s v="ANFITRION(A)"/>
    <m/>
    <n v="0"/>
    <n v="22.5"/>
    <n v="22.5"/>
    <n v="23"/>
    <s v="-"/>
    <s v="DEBE GOZAR EN EL AÑO UN TOTAL DE 23 DÍAS ANTES DEL 31/12/2026"/>
    <n v="0"/>
    <n v="0"/>
    <n v="5"/>
    <n v="9"/>
    <n v="0"/>
    <n v="0"/>
    <n v="0"/>
    <n v="0"/>
    <n v="0"/>
    <n v="0"/>
    <n v="0"/>
    <n v="0"/>
    <n v="14"/>
    <n v="14"/>
    <n v="0.60869565217391308"/>
    <n v="6.0869565217391312E-3"/>
    <n v="14"/>
    <n v="14"/>
    <m/>
    <n v="9"/>
  </r>
  <r>
    <n v="1074496722"/>
    <x v="1628"/>
    <x v="0"/>
    <s v="74496722"/>
    <d v="2023-07-01T00:00:00"/>
    <d v="2025-07-01T00:00:00"/>
    <d v="2026-07-01T00:00:00"/>
    <s v="ESTACIONAMIENTOS LIMA"/>
    <x v="0"/>
    <d v="2025-12-31T00:00:00"/>
    <s v="EMPLEADOS"/>
    <s v="PCES.20/03/0052/0021"/>
    <x v="0"/>
    <x v="1"/>
    <x v="27"/>
    <x v="160"/>
    <s v="ANFITRION(A)"/>
    <m/>
    <n v="15"/>
    <n v="15"/>
    <n v="30"/>
    <n v="30"/>
    <s v="DEBE GOZAR 15 DÍAS ANTES DEL 30/06/2026"/>
    <s v="DEBE GOZAR EN EL AÑO UN TOTAL DE 30 DÍAS ANTES DEL 31/12/2026"/>
    <n v="15"/>
    <n v="0"/>
    <n v="0"/>
    <n v="15"/>
    <n v="0"/>
    <n v="0"/>
    <n v="0"/>
    <n v="0"/>
    <n v="0"/>
    <n v="0"/>
    <n v="0"/>
    <n v="0"/>
    <n v="30"/>
    <n v="30"/>
    <n v="1"/>
    <n v="0.01"/>
    <n v="30"/>
    <n v="30"/>
    <m/>
    <n v="0"/>
  </r>
  <r>
    <n v="1074498654"/>
    <x v="1629"/>
    <x v="0"/>
    <s v="74498654"/>
    <d v="2025-11-04T00:00:00"/>
    <d v="2025-11-04T00:00:00"/>
    <d v="2026-11-04T00:00:00"/>
    <s v="ESTACIONAMIENTOS LIMA"/>
    <x v="42"/>
    <d v="2025-12-31T00:00:00"/>
    <s v="EMPLEADOS"/>
    <s v="PCES.20/03/0011/0001"/>
    <x v="0"/>
    <x v="3"/>
    <x v="4"/>
    <x v="5"/>
    <m/>
    <m/>
    <n v="0"/>
    <n v="4.75"/>
    <n v="4.7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4530131"/>
    <x v="1630"/>
    <x v="0"/>
    <s v="74530131"/>
    <d v="2025-10-01T00:00:00"/>
    <d v="2025-10-01T00:00:00"/>
    <d v="2026-10-01T00:00:00"/>
    <s v="ESTACIONAMIENTOS LIMA"/>
    <x v="0"/>
    <d v="2025-12-31T00:00:00"/>
    <s v="EMPLEADOS"/>
    <s v="PCES.20/03/0036"/>
    <x v="0"/>
    <x v="5"/>
    <x v="9"/>
    <x v="12"/>
    <s v="VALET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74531916"/>
    <x v="1631"/>
    <x v="1"/>
    <s v="74531916"/>
    <d v="2023-09-01T00:00:00"/>
    <d v="2025-09-01T00:00:00"/>
    <d v="2026-09-01T00:00:00"/>
    <s v="ESTACIONAMIENTOS LIMA"/>
    <x v="0"/>
    <d v="2025-12-31T00:00:00"/>
    <s v="EMPLEADOS"/>
    <s v="PCES.20/03/0044"/>
    <x v="0"/>
    <x v="5"/>
    <x v="28"/>
    <x v="50"/>
    <s v="SUPERVISOR OPERATIVO"/>
    <m/>
    <n v="16"/>
    <n v="10"/>
    <n v="26"/>
    <n v="26"/>
    <s v="DEBE GOZAR 16 DÍAS ANTES DEL 31/08/2026"/>
    <s v="DEBE GOZAR EN EL AÑO UN TOTAL DE 26 DÍAS ANTES DEL 31/12/2026"/>
    <n v="0"/>
    <n v="16"/>
    <n v="0"/>
    <n v="0"/>
    <n v="0"/>
    <n v="0"/>
    <n v="0"/>
    <n v="0"/>
    <n v="0"/>
    <n v="0"/>
    <n v="0"/>
    <n v="0"/>
    <n v="16"/>
    <n v="16"/>
    <n v="0.61538461538461542"/>
    <n v="6.1538461538461538E-3"/>
    <n v="16"/>
    <n v="16"/>
    <m/>
    <n v="10"/>
  </r>
  <r>
    <n v="1074543368"/>
    <x v="1632"/>
    <x v="0"/>
    <s v="74543368"/>
    <d v="2024-02-01T00:00:00"/>
    <d v="2025-02-01T00:00:00"/>
    <d v="2026-02-01T00:00:00"/>
    <s v="ESTACIONAMIENTOS LIMA"/>
    <x v="0"/>
    <d v="2025-12-31T00:00:00"/>
    <s v="EMPLEADOS"/>
    <s v="PCES.20/03/0018"/>
    <x v="0"/>
    <x v="2"/>
    <x v="20"/>
    <x v="61"/>
    <s v="ANFITRION(A)"/>
    <m/>
    <n v="0"/>
    <n v="27.5"/>
    <n v="27.5"/>
    <n v="28"/>
    <s v="-"/>
    <s v="DEBE GOZAR EN EL AÑO UN TOTAL DE 28 DÍAS ANTES DEL 31/12/2026"/>
    <n v="0"/>
    <n v="0"/>
    <n v="0"/>
    <n v="0"/>
    <n v="4"/>
    <n v="26"/>
    <n v="0"/>
    <n v="0"/>
    <n v="0"/>
    <n v="0"/>
    <n v="0"/>
    <n v="0"/>
    <n v="30"/>
    <n v="30"/>
    <n v="1.0714285714285714"/>
    <n v="1.0714285714285714E-2"/>
    <n v="0"/>
    <n v="28"/>
    <m/>
    <n v="0"/>
  </r>
  <r>
    <n v="1074543888"/>
    <x v="1633"/>
    <x v="0"/>
    <s v="74543888"/>
    <d v="2023-07-01T00:00:00"/>
    <d v="2025-07-01T00:00:00"/>
    <d v="2026-07-01T00:00:00"/>
    <s v="ESTACIONAMIENTOS PIURA"/>
    <x v="0"/>
    <d v="2025-12-31T00:00:00"/>
    <s v="EMPLEADOS"/>
    <s v="PCES.20/03/0051/0011"/>
    <x v="0"/>
    <x v="1"/>
    <x v="48"/>
    <x v="148"/>
    <s v="ANFITRION(A)"/>
    <m/>
    <n v="15"/>
    <n v="15"/>
    <n v="30"/>
    <n v="30"/>
    <s v="DEBE GOZAR 15 DÍAS ANTES DEL 30/06/2026"/>
    <s v="DEBE GOZAR EN EL AÑO UN TOTAL DE 30 DÍAS ANTES DEL 31/12/2026"/>
    <n v="0"/>
    <n v="0"/>
    <n v="16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</r>
  <r>
    <n v="1074565584"/>
    <x v="1634"/>
    <x v="0"/>
    <s v="74565584"/>
    <d v="2022-11-01T00:00:00"/>
    <d v="2025-11-01T00:00:00"/>
    <d v="2026-11-01T00:00:00"/>
    <s v="ESTACIONAMIENTOS LIMA"/>
    <x v="6"/>
    <d v="2025-12-31T00:00:00"/>
    <s v="EMPLEADOS"/>
    <s v="PCES.20/03/0024"/>
    <x v="0"/>
    <x v="3"/>
    <x v="4"/>
    <x v="5"/>
    <m/>
    <m/>
    <n v="23"/>
    <n v="5"/>
    <n v="28"/>
    <n v="28"/>
    <s v="DEBE GOZAR 23 DÍAS ANTES DEL 31/10/2026"/>
    <s v="DEBE GOZAR EN EL AÑO UN TOTAL DE 28 DÍAS ANTES DEL 31/12/2026"/>
    <n v="0"/>
    <n v="28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74576320"/>
    <x v="1635"/>
    <x v="0"/>
    <s v="74576320"/>
    <d v="2025-03-04T00:00:00"/>
    <d v="2025-03-04T00:00:00"/>
    <d v="2026-03-04T00:00:00"/>
    <s v="ESTACIONAMIENTOS LA LIBERTAD"/>
    <x v="1"/>
    <d v="2025-12-31T00:00:00"/>
    <s v="EMPLEADOS"/>
    <s v="PCES.20/03/0052/0007"/>
    <x v="0"/>
    <x v="3"/>
    <x v="4"/>
    <x v="5"/>
    <m/>
    <m/>
    <n v="0"/>
    <n v="24.75"/>
    <n v="24.7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4583391"/>
    <x v="1636"/>
    <x v="0"/>
    <s v="74583391"/>
    <d v="2025-11-21T00:00:00"/>
    <d v="2025-11-21T00:00:00"/>
    <d v="2026-11-21T00:00:00"/>
    <s v="ESTACIONAMIENTOS LIMA"/>
    <x v="84"/>
    <d v="2025-12-31T00:00:00"/>
    <s v="PART TIME"/>
    <s v="PCES.20/03/0012/0013"/>
    <x v="0"/>
    <x v="3"/>
    <x v="4"/>
    <x v="5"/>
    <m/>
    <m/>
    <n v="0"/>
    <n v="0.66669999999999996"/>
    <n v="0.66669999999999996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4599425"/>
    <x v="1637"/>
    <x v="0"/>
    <s v="74599425"/>
    <d v="2023-12-22T00:00:00"/>
    <d v="2025-12-22T00:00:00"/>
    <d v="2026-12-22T00:00:00"/>
    <s v="ESTACIONAMIENTOS CHICLAYO"/>
    <x v="0"/>
    <d v="2025-12-31T00:00:00"/>
    <s v="EMPLEADOS"/>
    <s v="PCES.20/03/0051/0003"/>
    <x v="0"/>
    <x v="1"/>
    <x v="40"/>
    <x v="112"/>
    <s v="ANFITRION(A)"/>
    <m/>
    <n v="29"/>
    <n v="0.75"/>
    <n v="29.75"/>
    <n v="30"/>
    <s v="DEBE GOZAR 29 DÍAS ANTES DEL 21/12/2026"/>
    <s v="DEBE GOZAR EN EL AÑO UN TOTAL DE 30 DÍAS ANTES DEL 31/12/2026"/>
    <n v="0"/>
    <n v="0"/>
    <n v="4"/>
    <n v="11"/>
    <n v="0"/>
    <n v="0"/>
    <n v="0"/>
    <n v="5"/>
    <n v="10"/>
    <n v="0"/>
    <n v="0"/>
    <n v="0"/>
    <n v="30"/>
    <n v="30"/>
    <n v="1"/>
    <n v="0.01"/>
    <n v="15"/>
    <n v="30"/>
    <m/>
    <n v="0"/>
  </r>
  <r>
    <n v="1074611184"/>
    <x v="1638"/>
    <x v="0"/>
    <s v="74611184"/>
    <d v="2025-05-23T00:00:00"/>
    <d v="2025-05-23T00:00:00"/>
    <d v="2026-05-23T00:00:00"/>
    <s v="ESTACIONAMIENTOS LIMA"/>
    <x v="0"/>
    <d v="2025-12-31T00:00:00"/>
    <s v="PART TIME"/>
    <s v="PCES.20/03/0009/0002"/>
    <x v="0"/>
    <x v="2"/>
    <x v="12"/>
    <x v="237"/>
    <s v="ANFITRION(A) PT"/>
    <m/>
    <n v="0"/>
    <n v="3.6333000000000002"/>
    <n v="3.6333000000000002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4611846"/>
    <x v="1639"/>
    <x v="0"/>
    <s v="74611846"/>
    <d v="2025-03-12T00:00:00"/>
    <d v="2025-03-12T00:00:00"/>
    <d v="2026-03-12T00:00:00"/>
    <s v="ESTACIONAMIENTOS LIMA"/>
    <x v="0"/>
    <d v="2025-12-31T00:00:00"/>
    <s v="EMPLEADOS"/>
    <s v="PCES.20/03/0051/0016"/>
    <x v="0"/>
    <x v="1"/>
    <x v="52"/>
    <x v="173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74613942"/>
    <x v="1640"/>
    <x v="0"/>
    <s v="74613942"/>
    <d v="2024-08-05T00:00:00"/>
    <d v="2025-08-05T00:00:00"/>
    <d v="2026-08-05T00:00:00"/>
    <s v="ESTACIONAMIENTOS LIMA"/>
    <x v="15"/>
    <d v="2025-12-31T00:00:00"/>
    <s v="EMPLEADOS"/>
    <s v="PCES.20/03/0008"/>
    <x v="0"/>
    <x v="5"/>
    <x v="18"/>
    <x v="48"/>
    <s v="ANFITRION(A)"/>
    <m/>
    <n v="17"/>
    <n v="12.166699999999999"/>
    <n v="29.166699999999999"/>
    <n v="30"/>
    <s v="DEBE GOZAR 17 DÍAS ANTES DEL 04/08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4614525"/>
    <x v="1641"/>
    <x v="0"/>
    <s v="74614525"/>
    <d v="2023-07-01T00:00:00"/>
    <d v="2025-07-01T00:00:00"/>
    <d v="2026-07-01T00:00:00"/>
    <s v="ESTACIONAMIENTOS PUNO"/>
    <x v="0"/>
    <d v="2025-12-31T00:00:00"/>
    <s v="EMPLEADOS"/>
    <s v="PCES.20/03/0051/0009"/>
    <x v="0"/>
    <x v="1"/>
    <x v="58"/>
    <x v="205"/>
    <s v="ANFITRION(A)"/>
    <m/>
    <n v="15"/>
    <n v="15"/>
    <n v="30"/>
    <n v="30"/>
    <s v="DEBE GOZAR 15 DÍAS ANTES DEL 30/06/2026"/>
    <s v="DEBE GOZAR EN EL AÑO UN TOTAL DE 30 DÍAS ANTES DEL 31/12/2026"/>
    <n v="15"/>
    <n v="0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4617655"/>
    <x v="1642"/>
    <x v="0"/>
    <s v="74617655"/>
    <d v="2025-12-23T00:00:00"/>
    <d v="2025-06-28T00:00:00"/>
    <d v="2026-06-28T00:00:00"/>
    <s v="ESTACIONAMIENTOS LIMA"/>
    <x v="0"/>
    <d v="2025-12-31T00:00:00"/>
    <s v="EMPLEADOS"/>
    <s v="PCES.20/03/0029"/>
    <x v="0"/>
    <x v="5"/>
    <x v="18"/>
    <x v="252"/>
    <s v="ANFITRION(A)"/>
    <m/>
    <n v="0"/>
    <n v="13.25"/>
    <n v="13.25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</r>
  <r>
    <n v="1074620369"/>
    <x v="1643"/>
    <x v="0"/>
    <s v="74620369"/>
    <d v="2023-11-09T00:00:00"/>
    <d v="2025-11-09T00:00:00"/>
    <d v="2026-11-09T00:00:00"/>
    <s v="ESTACIONAMIENTOS PUCALLPA"/>
    <x v="104"/>
    <d v="2025-12-31T00:00:00"/>
    <s v="EMPLEADOS"/>
    <s v="PCES.20/03/0042/0003"/>
    <x v="0"/>
    <x v="3"/>
    <x v="4"/>
    <x v="5"/>
    <m/>
    <m/>
    <n v="24"/>
    <n v="4.3332999999999942"/>
    <n v="28.333299999999994"/>
    <n v="29"/>
    <s v="DEBE GOZAR 24 DÍAS ANTES DEL 08/11/2026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4626761"/>
    <x v="1644"/>
    <x v="0"/>
    <s v="74626761"/>
    <d v="2024-01-22T00:00:00"/>
    <d v="2025-01-22T00:00:00"/>
    <d v="2026-01-22T00:00:00"/>
    <s v="ESTACIONAMIENTOS LIMA"/>
    <x v="0"/>
    <d v="2025-12-31T00:00:00"/>
    <s v="EMPLEADOS"/>
    <s v="PCES.20/03/0052/0010"/>
    <x v="0"/>
    <x v="1"/>
    <x v="27"/>
    <x v="289"/>
    <s v="ANFITRION(A)"/>
    <m/>
    <n v="1"/>
    <n v="27.25"/>
    <n v="28.25"/>
    <n v="29"/>
    <s v="DEBE GOZAR 1 DÍAS ANTES DEL 21/01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4636546"/>
    <x v="1645"/>
    <x v="0"/>
    <s v="74636546"/>
    <d v="2025-09-23T00:00:00"/>
    <d v="2025-09-23T00:00:00"/>
    <d v="2026-09-23T00:00:00"/>
    <s v="ESTACIONAMIENTOS AREQUIPA"/>
    <x v="6"/>
    <d v="2025-12-31T00:00:00"/>
    <s v="EMPLEADOS"/>
    <s v="PCES.20/03/0041/0002"/>
    <x v="0"/>
    <x v="3"/>
    <x v="4"/>
    <x v="5"/>
    <m/>
    <m/>
    <n v="0"/>
    <n v="8.1667000000000005"/>
    <n v="8.166700000000000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74642530"/>
    <x v="1646"/>
    <x v="0"/>
    <s v="74642530"/>
    <d v="2024-08-20T00:00:00"/>
    <d v="2025-08-20T00:00:00"/>
    <d v="2026-08-20T00:00:00"/>
    <s v="ESTACIONAMIENTOS LIMA"/>
    <x v="0"/>
    <d v="2025-12-31T00:00:00"/>
    <s v="EMPLEADOS"/>
    <s v="PCES.20/03/0019"/>
    <x v="0"/>
    <x v="5"/>
    <x v="9"/>
    <x v="75"/>
    <s v="ANFITRION(A)"/>
    <m/>
    <n v="13"/>
    <n v="10.916699999999999"/>
    <n v="23.916699999999999"/>
    <n v="24"/>
    <s v="DEBE GOZAR 13 DÍAS ANTES DEL 19/08/2026"/>
    <s v="DEBE GOZAR EN EL AÑO UN TOTAL DE 24 DÍAS ANTES DEL 31/12/2026"/>
    <n v="16"/>
    <n v="0"/>
    <n v="0"/>
    <n v="0"/>
    <n v="0"/>
    <n v="0"/>
    <n v="0"/>
    <n v="0"/>
    <n v="0"/>
    <n v="0"/>
    <n v="0"/>
    <n v="0"/>
    <n v="16"/>
    <n v="16"/>
    <n v="0.66666666666666663"/>
    <n v="6.6666666666666662E-3"/>
    <n v="16"/>
    <n v="16"/>
    <m/>
    <n v="8"/>
  </r>
  <r>
    <n v="1074659775"/>
    <x v="1647"/>
    <x v="0"/>
    <s v="74659775"/>
    <d v="2023-09-01T00:00:00"/>
    <d v="2025-09-01T00:00:00"/>
    <d v="2026-09-01T00:00:00"/>
    <s v="ESTACIONAMIENTOS LIMA"/>
    <x v="0"/>
    <d v="2025-12-31T00:00:00"/>
    <s v="EMPLEADOS"/>
    <s v="PCES.20/03/0008"/>
    <x v="0"/>
    <x v="5"/>
    <x v="18"/>
    <x v="48"/>
    <s v="ANFITRION(A)"/>
    <m/>
    <n v="18"/>
    <n v="10"/>
    <n v="28"/>
    <n v="28"/>
    <s v="DEBE GOZAR 18 DÍAS ANTES DEL 31/08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</r>
  <r>
    <n v="1074689086"/>
    <x v="1648"/>
    <x v="0"/>
    <s v="74689086"/>
    <d v="2025-03-20T00:00:00"/>
    <d v="2025-03-20T00:00:00"/>
    <d v="2026-03-20T00:00:00"/>
    <s v="ESTACIONAMIENTOS LIMA"/>
    <x v="105"/>
    <d v="2025-12-31T00:00:00"/>
    <s v="EMPLEADOS"/>
    <s v="PCES.20/03/0039/0003"/>
    <x v="0"/>
    <x v="3"/>
    <x v="4"/>
    <x v="5"/>
    <m/>
    <m/>
    <n v="0"/>
    <n v="23.416699999999999"/>
    <n v="23.416699999999999"/>
    <n v="24"/>
    <s v="-"/>
    <s v="DEBE GOZAR EN EL AÑO UN TOTAL DE 24 DÍAS ANTES DEL 31/12/2026"/>
    <n v="0"/>
    <n v="0"/>
    <n v="24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4702366"/>
    <x v="1649"/>
    <x v="0"/>
    <s v="74702366"/>
    <d v="2025-09-10T00:00:00"/>
    <d v="2025-09-10T00:00:00"/>
    <d v="2026-09-10T00:00:00"/>
    <s v="ESTACIONAMIENTOS LIMA"/>
    <x v="0"/>
    <d v="2025-12-31T00:00:00"/>
    <s v="EMPLEADOS"/>
    <s v="PCES.20/03/0024"/>
    <x v="0"/>
    <x v="6"/>
    <x v="10"/>
    <x v="13"/>
    <s v="ANFITRION(A)"/>
    <m/>
    <n v="0"/>
    <n v="9.25"/>
    <n v="9.2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74702503"/>
    <x v="1650"/>
    <x v="0"/>
    <s v="74702503"/>
    <d v="2025-05-15T00:00:00"/>
    <d v="2025-05-15T00:00:00"/>
    <d v="2026-05-15T00:00:00"/>
    <s v="ESTACIONAMIENTOS LIMA"/>
    <x v="0"/>
    <d v="2025-12-31T00:00:00"/>
    <s v="EMPLEADOS"/>
    <s v="PCES.20/03/0061/0002"/>
    <x v="0"/>
    <x v="5"/>
    <x v="18"/>
    <x v="297"/>
    <s v="ANFITRION(A)"/>
    <m/>
    <n v="0"/>
    <n v="18.833300000000001"/>
    <n v="18.833300000000001"/>
    <n v="19"/>
    <s v="-"/>
    <s v="DEBE GOZAR EN EL AÑO UN TOTAL DE 19 DÍAS ANTES DEL 31/12/2026"/>
    <n v="5"/>
    <n v="16"/>
    <n v="0"/>
    <n v="0"/>
    <n v="0"/>
    <n v="0"/>
    <n v="0"/>
    <n v="0"/>
    <n v="0"/>
    <n v="0"/>
    <n v="0"/>
    <n v="0"/>
    <n v="21"/>
    <n v="21"/>
    <n v="1.1052631578947369"/>
    <n v="1.1052631578947369E-2"/>
    <n v="21"/>
    <n v="19"/>
    <m/>
    <n v="0"/>
  </r>
  <r>
    <n v="1074710925"/>
    <x v="1651"/>
    <x v="0"/>
    <s v="74710925"/>
    <d v="2025-11-13T00:00:00"/>
    <d v="2025-11-13T00:00:00"/>
    <d v="2026-11-13T00:00:00"/>
    <s v="ESTACIONAMIENTOS LIMA"/>
    <x v="1"/>
    <d v="2025-12-31T00:00:00"/>
    <s v="EMPLEADOS"/>
    <s v="PCES.20/03/0060"/>
    <x v="0"/>
    <x v="3"/>
    <x v="4"/>
    <x v="5"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4712312"/>
    <x v="1652"/>
    <x v="0"/>
    <s v="74712312"/>
    <d v="2025-01-03T00:00:00"/>
    <d v="2025-01-03T00:00:00"/>
    <d v="2026-01-03T00:00:00"/>
    <s v="ESTACIONAMIENTOS LIMA"/>
    <x v="0"/>
    <d v="2025-12-31T00:00:00"/>
    <s v="EMPLEADOS"/>
    <s v="PCES.20/03/0011/0002"/>
    <x v="0"/>
    <x v="0"/>
    <x v="3"/>
    <x v="72"/>
    <s v="ANFITRION(A)"/>
    <m/>
    <n v="0"/>
    <n v="27.833300000000001"/>
    <n v="27.833300000000001"/>
    <n v="28"/>
    <s v="-"/>
    <s v="DEBE GOZAR EN EL AÑO UN TOTAL DE 28 DÍAS ANTES DEL 31/12/2026"/>
    <n v="0"/>
    <n v="0"/>
    <n v="0"/>
    <n v="0"/>
    <n v="0"/>
    <n v="28"/>
    <n v="2"/>
    <n v="0"/>
    <n v="0"/>
    <n v="0"/>
    <n v="0"/>
    <n v="0"/>
    <n v="30"/>
    <n v="30"/>
    <n v="1.0714285714285714"/>
    <n v="1.0714285714285714E-2"/>
    <n v="0"/>
    <n v="28"/>
    <m/>
    <n v="0"/>
  </r>
  <r>
    <n v="1074716704"/>
    <x v="1653"/>
    <x v="0"/>
    <s v="74716704"/>
    <d v="2025-03-05T00:00:00"/>
    <d v="2025-03-05T00:00:00"/>
    <d v="2026-03-05T00:00:00"/>
    <s v="ESTACIONAMIENTOS LIMA"/>
    <x v="0"/>
    <d v="2025-12-31T00:00:00"/>
    <s v="PART TIME"/>
    <s v="PCES.20/03/0044"/>
    <x v="0"/>
    <x v="5"/>
    <x v="28"/>
    <x v="50"/>
    <s v="ANFITRION(A) PT"/>
    <m/>
    <n v="0"/>
    <n v="4.9333"/>
    <n v="4.9333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4719712"/>
    <x v="1654"/>
    <x v="0"/>
    <s v="74719712"/>
    <d v="2025-10-15T00:00:00"/>
    <d v="2025-10-15T00:00:00"/>
    <d v="2026-10-15T00:00:00"/>
    <s v="ESTACIONAMIENTOS LIMA"/>
    <x v="1"/>
    <d v="2025-12-31T00:00:00"/>
    <s v="EMPLEADOS"/>
    <s v="PCES.20/03/0051/0016"/>
    <x v="0"/>
    <x v="3"/>
    <x v="4"/>
    <x v="5"/>
    <m/>
    <m/>
    <n v="0"/>
    <n v="6.3333000000000004"/>
    <n v="6.3333000000000004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4722695"/>
    <x v="1655"/>
    <x v="0"/>
    <s v="74722695"/>
    <d v="2023-10-21T00:00:00"/>
    <d v="2025-10-21T00:00:00"/>
    <d v="2026-10-21T00:00:00"/>
    <s v="ESTACIONAMIENTOS LIMA"/>
    <x v="0"/>
    <d v="2025-12-31T00:00:00"/>
    <s v="EMPLEADOS"/>
    <s v="PCES.20/03/0044"/>
    <x v="0"/>
    <x v="5"/>
    <x v="28"/>
    <x v="50"/>
    <s v="ANFITRION(A)"/>
    <m/>
    <n v="10"/>
    <n v="5.8332999999999942"/>
    <n v="15.833299999999994"/>
    <n v="16"/>
    <s v="DEBE GOZAR 10 DÍAS ANTES DEL 20/10/2026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74724028"/>
    <x v="1656"/>
    <x v="0"/>
    <s v="74724028"/>
    <d v="2025-12-01T00:00:00"/>
    <d v="2025-12-01T00:00:00"/>
    <d v="2026-12-01T00:00:00"/>
    <s v="ESTACIONAMIENTOS LIMA"/>
    <x v="1"/>
    <d v="2025-12-31T00:00:00"/>
    <s v="PART TIME"/>
    <s v="PCES.20/03/0031/0002"/>
    <x v="0"/>
    <x v="3"/>
    <x v="4"/>
    <x v="5"/>
    <m/>
    <m/>
    <n v="0"/>
    <n v="0.5"/>
    <n v="0.5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4724076"/>
    <x v="1657"/>
    <x v="0"/>
    <s v="74724076"/>
    <d v="2025-11-01T00:00:00"/>
    <d v="2025-11-01T00:00:00"/>
    <d v="2026-11-01T00:00:00"/>
    <s v="ESTACIONAMIENTOS LIMA"/>
    <x v="6"/>
    <d v="2025-12-31T00:00:00"/>
    <s v="PART TIME"/>
    <s v="PCES.20/03/0052/0057"/>
    <x v="0"/>
    <x v="3"/>
    <x v="4"/>
    <x v="5"/>
    <m/>
    <m/>
    <n v="0"/>
    <n v="1"/>
    <n v="1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4735240"/>
    <x v="1658"/>
    <x v="0"/>
    <s v="74735240"/>
    <d v="2023-07-01T00:00:00"/>
    <d v="2025-07-01T00:00:00"/>
    <d v="2026-07-01T00:00:00"/>
    <s v="ESTACIONAMIENTOS LIMA"/>
    <x v="1"/>
    <d v="2025-12-31T00:00:00"/>
    <s v="EMPLEADOS"/>
    <s v="PCES.20/03/0046/0010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768570"/>
    <x v="1659"/>
    <x v="2"/>
    <s v="74768570"/>
    <d v="2025-01-01T00:00:00"/>
    <d v="2026-01-01T00:00:00"/>
    <d v="2027-01-01T00:00:00"/>
    <s v="ESTACIONAMIENTOS SEDE CENTRAL"/>
    <x v="0"/>
    <d v="2025-12-31T00:00:00"/>
    <s v="EMPLEADOS"/>
    <n v="2001020701"/>
    <x v="3"/>
    <x v="13"/>
    <x v="63"/>
    <x v="74"/>
    <s v="ANALISTA DE ADMINISTRACION DE PERSONAL"/>
    <m/>
    <n v="27"/>
    <n v="0"/>
    <n v="27"/>
    <n v="27"/>
    <s v="DEBE GOZAR 27 DÍAS ANTES DEL 31/12/2026"/>
    <s v="DEBE GOZAR EN EL AÑO UN TOTAL DE 27 DÍAS ANTES DEL 31/12/2026"/>
    <n v="0"/>
    <n v="0"/>
    <n v="0"/>
    <n v="0"/>
    <n v="0"/>
    <n v="7"/>
    <n v="0"/>
    <n v="1"/>
    <n v="1"/>
    <n v="9"/>
    <n v="0"/>
    <n v="7"/>
    <n v="25"/>
    <n v="25"/>
    <n v="0.92592592592592593"/>
    <n v="9.2592592592592587E-3"/>
    <n v="0"/>
    <n v="25"/>
    <m/>
    <n v="2"/>
  </r>
  <r>
    <n v="1074772674"/>
    <x v="1660"/>
    <x v="0"/>
    <s v="74772674"/>
    <d v="2025-03-25T00:00:00"/>
    <d v="2025-03-25T00:00:00"/>
    <d v="2026-03-25T00:00:00"/>
    <s v="ESTACIONAMIENTOS LIMA"/>
    <x v="1"/>
    <d v="2025-12-31T00:00:00"/>
    <s v="EMPLEADOS"/>
    <s v="PCES.20/03/0021"/>
    <x v="0"/>
    <x v="3"/>
    <x v="4"/>
    <x v="5"/>
    <m/>
    <m/>
    <n v="0"/>
    <n v="23"/>
    <n v="23"/>
    <n v="23"/>
    <s v="-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4803053"/>
    <x v="1661"/>
    <x v="0"/>
    <s v="74803053"/>
    <d v="2025-01-01T00:00:00"/>
    <d v="2026-01-01T00:00:00"/>
    <d v="2027-01-01T00:00:00"/>
    <s v="ESTACIONAMIENTOS LIMA"/>
    <x v="0"/>
    <d v="2025-12-31T00:00:00"/>
    <s v="EMPLEADOS"/>
    <s v="PCES.20/03/0044"/>
    <x v="0"/>
    <x v="1"/>
    <x v="32"/>
    <x v="257"/>
    <s v="SUPERVISOR OPERATIVO"/>
    <m/>
    <n v="30"/>
    <n v="0"/>
    <n v="30"/>
    <n v="30"/>
    <s v="DEBE GOZAR 30 DÍAS ANTES DEL 31/12/2026"/>
    <s v="DEBE GOZAR EN EL AÑO UN TOTAL DE 30 DÍAS ANTES DEL 31/12/2026"/>
    <n v="0"/>
    <n v="0"/>
    <n v="1"/>
    <n v="14"/>
    <n v="0"/>
    <n v="15"/>
    <n v="0"/>
    <n v="0"/>
    <n v="0"/>
    <n v="0"/>
    <n v="0"/>
    <n v="0"/>
    <n v="30"/>
    <n v="30"/>
    <n v="1"/>
    <n v="0.01"/>
    <n v="15"/>
    <n v="30"/>
    <m/>
    <n v="0"/>
  </r>
  <r>
    <n v="1074811608"/>
    <x v="1662"/>
    <x v="0"/>
    <s v="74811608"/>
    <d v="2025-06-26T00:00:00"/>
    <d v="2025-06-26T00:00:00"/>
    <d v="2026-06-26T00:00:00"/>
    <s v="ESTACIONAMIENTOS LIMA"/>
    <x v="1"/>
    <d v="2025-12-31T00:00:00"/>
    <s v="EMPLEADOS"/>
    <s v="PCES.20/02/0006"/>
    <x v="2"/>
    <x v="3"/>
    <x v="4"/>
    <x v="5"/>
    <m/>
    <m/>
    <n v="0"/>
    <n v="15.416700000000001"/>
    <n v="15.416700000000001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4812212"/>
    <x v="1663"/>
    <x v="0"/>
    <s v="74812212"/>
    <d v="2024-06-26T00:00:00"/>
    <d v="2025-06-26T00:00:00"/>
    <d v="2026-06-26T00:00:00"/>
    <s v="ESTACIONAMIENTOS LIMA"/>
    <x v="54"/>
    <d v="2025-12-31T00:00:00"/>
    <s v="EMPLEADOS"/>
    <s v="PCES.20/03/0051/0006"/>
    <x v="0"/>
    <x v="3"/>
    <x v="4"/>
    <x v="5"/>
    <m/>
    <m/>
    <n v="8"/>
    <n v="15.416699999999999"/>
    <n v="23.416699999999999"/>
    <n v="24"/>
    <s v="DEBE GOZAR 8 DÍAS ANTES DEL 25/06/2026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4812891"/>
    <x v="1664"/>
    <x v="0"/>
    <s v="74812891"/>
    <d v="2021-03-03T00:00:00"/>
    <d v="2025-03-03T00:00:00"/>
    <d v="2026-03-03T00:00:00"/>
    <s v="ESTACIONAMIENTOS LIMA"/>
    <x v="0"/>
    <d v="2025-12-31T00:00:00"/>
    <s v="EMPLEADOS"/>
    <s v="PCES.20/03/0031/0001"/>
    <x v="0"/>
    <x v="2"/>
    <x v="13"/>
    <x v="18"/>
    <s v="ANFITRION(A)"/>
    <m/>
    <n v="5"/>
    <n v="24.833300000000008"/>
    <n v="29.833300000000008"/>
    <n v="30"/>
    <s v="DEBE GOZAR 5 DÍAS ANTES DEL 02/03/2026"/>
    <s v="DEBE GOZAR EN EL AÑO UN TOTAL DE 30 DÍAS ANTES DEL 31/12/2026"/>
    <n v="0"/>
    <n v="13"/>
    <n v="2"/>
    <n v="0"/>
    <n v="0"/>
    <n v="0"/>
    <n v="0"/>
    <n v="0"/>
    <n v="0"/>
    <n v="0"/>
    <n v="30"/>
    <n v="0"/>
    <n v="45"/>
    <n v="45"/>
    <n v="1.5"/>
    <n v="1.4999999999999999E-2"/>
    <n v="15"/>
    <n v="30"/>
    <m/>
    <n v="0"/>
  </r>
  <r>
    <n v="1074812897"/>
    <x v="1665"/>
    <x v="0"/>
    <s v="74812897"/>
    <d v="2025-10-15T00:00:00"/>
    <d v="2025-10-15T00:00:00"/>
    <d v="2026-10-15T00:00:00"/>
    <s v="ESTACIONAMIENTOS LIMA"/>
    <x v="33"/>
    <d v="2025-12-31T00:00:00"/>
    <s v="EMPLEADOS"/>
    <s v="PCES.20/03/0051/0010"/>
    <x v="0"/>
    <x v="3"/>
    <x v="4"/>
    <x v="5"/>
    <m/>
    <m/>
    <n v="0"/>
    <n v="6.3333000000000004"/>
    <n v="6.3333000000000004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4815626"/>
    <x v="1666"/>
    <x v="0"/>
    <s v="74815626"/>
    <d v="2025-11-18T00:00:00"/>
    <d v="2025-11-18T00:00:00"/>
    <d v="2026-11-18T00:00:00"/>
    <s v="ESTACIONAMIENTOS LIMA"/>
    <x v="14"/>
    <d v="2025-12-31T00:00:00"/>
    <s v="EMPLEADOS"/>
    <s v="PCES.20/03/0012/0004"/>
    <x v="0"/>
    <x v="3"/>
    <x v="4"/>
    <x v="5"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4824921"/>
    <x v="1667"/>
    <x v="0"/>
    <s v="74824921"/>
    <d v="2025-03-20T00:00:00"/>
    <d v="2025-03-20T00:00:00"/>
    <d v="2026-03-20T00:00:00"/>
    <s v="ESTACIONAMIENTOS LIMA"/>
    <x v="0"/>
    <d v="2025-12-31T00:00:00"/>
    <s v="EMPLEADOS"/>
    <s v="PCES.20/03/0021"/>
    <x v="0"/>
    <x v="5"/>
    <x v="17"/>
    <x v="25"/>
    <s v="ANFITRION(A)"/>
    <m/>
    <n v="0"/>
    <n v="23.416699999999999"/>
    <n v="23.416699999999999"/>
    <n v="24"/>
    <s v="-"/>
    <s v="DEBE GOZAR EN EL AÑO UN TOTAL DE 24 DÍAS ANTES DEL 31/12/2026"/>
    <n v="0"/>
    <n v="0"/>
    <n v="0"/>
    <n v="0"/>
    <n v="0"/>
    <n v="9"/>
    <n v="0"/>
    <n v="0"/>
    <n v="0"/>
    <n v="0"/>
    <n v="0"/>
    <n v="15"/>
    <n v="24"/>
    <n v="24"/>
    <n v="1"/>
    <n v="0.01"/>
    <n v="0"/>
    <n v="24"/>
    <m/>
    <n v="0"/>
  </r>
  <r>
    <n v="1074825506"/>
    <x v="1668"/>
    <x v="0"/>
    <s v="74825506"/>
    <d v="2024-09-06T00:00:00"/>
    <d v="2025-09-06T00:00:00"/>
    <d v="2026-09-06T00:00:00"/>
    <s v="ESTACIONAMIENTOS PIURA"/>
    <x v="0"/>
    <d v="2025-12-31T00:00:00"/>
    <s v="EMPLEADOS"/>
    <s v="PCES.20/03/0042/0011"/>
    <x v="0"/>
    <x v="2"/>
    <x v="2"/>
    <x v="242"/>
    <s v="ANFITRION(A)"/>
    <m/>
    <n v="20"/>
    <n v="9.5833000000000013"/>
    <n v="29.583300000000001"/>
    <n v="30"/>
    <s v="DEBE GOZAR 20 DÍAS ANTES DEL 05/09/2026"/>
    <s v="DEBE GOZAR EN EL AÑO UN TOTAL DE 30 DÍAS ANTES DEL 31/12/2026"/>
    <n v="0"/>
    <n v="0"/>
    <n v="0"/>
    <n v="21"/>
    <n v="10"/>
    <n v="0"/>
    <n v="0"/>
    <n v="0"/>
    <n v="0"/>
    <n v="0"/>
    <n v="0"/>
    <n v="0"/>
    <n v="31"/>
    <n v="31"/>
    <n v="1.0333333333333334"/>
    <n v="1.0333333333333335E-2"/>
    <n v="21"/>
    <n v="30"/>
    <m/>
    <n v="0"/>
  </r>
  <r>
    <n v="1074825575"/>
    <x v="1669"/>
    <x v="0"/>
    <s v="74825575"/>
    <d v="2025-04-10T00:00:00"/>
    <d v="2025-04-10T00:00:00"/>
    <d v="2026-04-10T00:00:00"/>
    <s v="ESTACIONAMIENTOS PIURA"/>
    <x v="0"/>
    <d v="2025-12-31T00:00:00"/>
    <s v="EMPLEADOS"/>
    <s v="PCES.20/03/0016/0002"/>
    <x v="0"/>
    <x v="2"/>
    <x v="2"/>
    <x v="2"/>
    <s v="ANFITRION(A)"/>
    <m/>
    <n v="0"/>
    <n v="21.75"/>
    <n v="21.75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</r>
  <r>
    <n v="1074829753"/>
    <x v="1670"/>
    <x v="1"/>
    <s v="74829753"/>
    <d v="2024-02-21T00:00:00"/>
    <d v="2025-02-21T00:00:00"/>
    <d v="2026-02-21T00:00:00"/>
    <s v="ESTACIONAMIENTOS LIMA"/>
    <x v="0"/>
    <d v="2025-12-31T00:00:00"/>
    <s v="EMPLEADOS"/>
    <s v="PCES.20/03/0044"/>
    <x v="0"/>
    <x v="5"/>
    <x v="28"/>
    <x v="50"/>
    <s v="SUPERVISOR OPERATIVO"/>
    <m/>
    <n v="0"/>
    <n v="24.833300000000001"/>
    <n v="24.833300000000001"/>
    <n v="25"/>
    <s v="-"/>
    <s v="DEBE GOZAR EN EL AÑO UN TOTAL DE 25 DÍAS ANTES DEL 31/12/2026"/>
    <n v="0"/>
    <n v="0"/>
    <n v="15"/>
    <n v="0"/>
    <n v="0"/>
    <n v="0"/>
    <n v="0"/>
    <n v="0"/>
    <n v="0"/>
    <n v="0"/>
    <n v="0"/>
    <n v="0"/>
    <n v="15"/>
    <n v="15"/>
    <n v="0.6"/>
    <n v="6.0000000000000001E-3"/>
    <n v="15"/>
    <n v="15"/>
    <m/>
    <n v="10"/>
  </r>
  <r>
    <n v="1074831987"/>
    <x v="1671"/>
    <x v="0"/>
    <s v="74831987"/>
    <d v="2025-06-18T00:00:00"/>
    <d v="2025-06-18T00:00:00"/>
    <d v="2026-06-18T00:00:00"/>
    <s v="ESTACIONAMIENTOS LIMA"/>
    <x v="0"/>
    <d v="2025-12-31T00:00:00"/>
    <s v="EMPLEADOS"/>
    <s v="PCES.20/03/0055/0001"/>
    <x v="0"/>
    <x v="1"/>
    <x v="1"/>
    <x v="298"/>
    <s v="ANFITRION(A)"/>
    <m/>
    <n v="0"/>
    <n v="0"/>
    <n v="0"/>
    <n v="0"/>
    <s v="-"/>
    <s v="DEBE GOZAR EN EL AÑO UN TOTAL DE 0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0"/>
    <m/>
    <n v="0"/>
  </r>
  <r>
    <n v="1074833057"/>
    <x v="1672"/>
    <x v="0"/>
    <s v="74833057"/>
    <d v="2022-07-26T00:00:00"/>
    <d v="2025-07-26T00:00:00"/>
    <d v="2026-07-26T00:00:00"/>
    <s v="ESTACIONAMIENTOS LIMA"/>
    <x v="0"/>
    <d v="2025-12-31T00:00:00"/>
    <s v="EMPLEADOS"/>
    <s v="PCES.20/03/0012/0005"/>
    <x v="0"/>
    <x v="0"/>
    <x v="6"/>
    <x v="11"/>
    <s v="ANFITRION(A)"/>
    <m/>
    <n v="17"/>
    <n v="12.916700000000006"/>
    <n v="29.916700000000006"/>
    <n v="30"/>
    <s v="DEBE GOZAR 17 DÍAS ANTES DEL 25/07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4833092"/>
    <x v="1673"/>
    <x v="0"/>
    <s v="74833092"/>
    <d v="2023-11-01T00:00:00"/>
    <d v="2025-11-01T00:00:00"/>
    <d v="2026-11-01T00:00:00"/>
    <s v="ESTACIONAMIENTOS LIMA"/>
    <x v="0"/>
    <d v="2025-12-31T00:00:00"/>
    <s v="EMPLEADOS"/>
    <s v="PCES.20/03/0011/0001"/>
    <x v="0"/>
    <x v="0"/>
    <x v="3"/>
    <x v="99"/>
    <s v="ANFITRION(A)"/>
    <m/>
    <n v="7"/>
    <n v="5"/>
    <n v="12"/>
    <n v="12"/>
    <s v="DEBE GOZAR 7 DÍAS ANTES DEL 31/10/2026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74833234"/>
    <x v="1674"/>
    <x v="0"/>
    <s v="74833234"/>
    <d v="2022-02-01T00:00:00"/>
    <d v="2025-02-01T00:00:00"/>
    <d v="2026-02-01T00:00:00"/>
    <s v="ESTACIONAMIENTOS LIMA"/>
    <x v="0"/>
    <d v="2025-12-31T00:00:00"/>
    <s v="EMPLEADOS"/>
    <s v="PCES.20/03/0012/0003"/>
    <x v="0"/>
    <x v="0"/>
    <x v="0"/>
    <x v="54"/>
    <s v="ANFITRION(A)"/>
    <m/>
    <n v="0"/>
    <n v="26.5"/>
    <n v="26.5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74834233"/>
    <x v="1675"/>
    <x v="0"/>
    <s v="74834233"/>
    <d v="2024-07-02T00:00:00"/>
    <d v="2025-07-02T00:00:00"/>
    <d v="2026-07-02T00:00:00"/>
    <s v="ESTACIONAMIENTOS LIMA"/>
    <x v="0"/>
    <d v="2025-12-31T00:00:00"/>
    <s v="EMPLEADOS"/>
    <s v="PCES.20/03/0051/0010"/>
    <x v="0"/>
    <x v="1"/>
    <x v="32"/>
    <x v="69"/>
    <s v="ANFITRION(A)"/>
    <m/>
    <n v="15"/>
    <n v="14.916699999999999"/>
    <n v="29.916699999999999"/>
    <n v="30"/>
    <s v="DEBE GOZAR 15 DÍAS ANTES DEL 01/07/2026"/>
    <s v="DEBE GOZAR EN EL AÑO UN TOTAL DE 30 DÍAS ANTES DEL 31/12/2026"/>
    <n v="0"/>
    <n v="0"/>
    <n v="0"/>
    <n v="0"/>
    <n v="0"/>
    <n v="28"/>
    <n v="2"/>
    <n v="0"/>
    <n v="0"/>
    <n v="0"/>
    <n v="0"/>
    <n v="0"/>
    <n v="30"/>
    <n v="30"/>
    <n v="1"/>
    <n v="0.01"/>
    <n v="0"/>
    <n v="30"/>
    <m/>
    <n v="0"/>
  </r>
  <r>
    <n v="1074835643"/>
    <x v="1676"/>
    <x v="2"/>
    <s v="74835643"/>
    <d v="2025-10-13T00:00:00"/>
    <d v="2025-10-13T00:00:00"/>
    <d v="2026-10-13T00:00:00"/>
    <s v="ESTACIONAMIENTOS LIMA"/>
    <x v="0"/>
    <d v="2025-12-31T00:00:00"/>
    <s v="EMPLEADOS"/>
    <s v="PCES.20/03/0060"/>
    <x v="6"/>
    <x v="5"/>
    <x v="11"/>
    <x v="14"/>
    <s v="TECNICO ELECTRONICO LAP"/>
    <m/>
    <n v="0"/>
    <n v="6.5"/>
    <n v="6.5"/>
    <n v="7"/>
    <s v="-"/>
    <s v="DEBE GOZAR EN EL AÑO UN TOTAL DE 7 DÍAS ANTES DEL 31/12/2026"/>
    <n v="0"/>
    <n v="0"/>
    <n v="0"/>
    <n v="0"/>
    <n v="0"/>
    <n v="0"/>
    <n v="7"/>
    <n v="0"/>
    <n v="0"/>
    <n v="0"/>
    <n v="0"/>
    <n v="0"/>
    <n v="7"/>
    <n v="7"/>
    <n v="1"/>
    <n v="0.01"/>
    <n v="0"/>
    <n v="7"/>
    <m/>
    <n v="0"/>
  </r>
  <r>
    <n v="1074842029"/>
    <x v="1677"/>
    <x v="0"/>
    <s v="74842029"/>
    <d v="2025-08-01T00:00:00"/>
    <d v="2025-08-01T00:00:00"/>
    <d v="2026-08-01T00:00:00"/>
    <s v="ESTACIONAMIENTOS LIMA"/>
    <x v="1"/>
    <d v="2025-12-31T00:00:00"/>
    <s v="EMPLEADOS"/>
    <s v="PCES.20/03/0044"/>
    <x v="0"/>
    <x v="3"/>
    <x v="4"/>
    <x v="5"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4842679"/>
    <x v="1678"/>
    <x v="0"/>
    <s v="74842679"/>
    <d v="2025-01-08T00:00:00"/>
    <d v="2025-01-08T00:00:00"/>
    <d v="2026-01-08T00:00:00"/>
    <s v="ESTACIONAMIENTOS LIMA"/>
    <x v="1"/>
    <d v="2025-12-31T00:00:00"/>
    <s v="EMPLEADOS"/>
    <s v="PCES.20/02/0029"/>
    <x v="2"/>
    <x v="3"/>
    <x v="4"/>
    <x v="5"/>
    <m/>
    <m/>
    <n v="0"/>
    <n v="29.416699999999999"/>
    <n v="29.416699999999999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851813"/>
    <x v="1679"/>
    <x v="2"/>
    <s v="74851813"/>
    <d v="2025-02-06T00:00:00"/>
    <d v="2025-02-06T00:00:00"/>
    <d v="2026-02-06T00:00:00"/>
    <s v="ESTACIONAMIENTOS SEDE CENTRAL"/>
    <x v="0"/>
    <d v="2025-12-31T00:00:00"/>
    <s v="EMPLEADOS"/>
    <n v="2001020400"/>
    <x v="3"/>
    <x v="16"/>
    <x v="37"/>
    <x v="97"/>
    <s v="ANALISTA DE NEGOCIO COMERCIAL Y VP"/>
    <m/>
    <n v="0"/>
    <n v="12.083300000000001"/>
    <n v="12.083300000000001"/>
    <n v="13"/>
    <s v="-"/>
    <s v="DEBE GOZAR EN EL AÑO UN TOTAL DE 13 DÍAS ANTES DEL 31/12/2026"/>
    <n v="7"/>
    <n v="0"/>
    <n v="0"/>
    <n v="0"/>
    <n v="0"/>
    <n v="7"/>
    <n v="0"/>
    <n v="0"/>
    <n v="0"/>
    <n v="0"/>
    <n v="0"/>
    <n v="0"/>
    <n v="14"/>
    <n v="14"/>
    <n v="1.0769230769230769"/>
    <n v="1.0769230769230769E-2"/>
    <n v="7"/>
    <n v="13"/>
    <m/>
    <n v="0"/>
  </r>
  <r>
    <n v="1074860317"/>
    <x v="1680"/>
    <x v="0"/>
    <s v="74860317"/>
    <d v="2023-03-29T00:00:00"/>
    <d v="2025-03-29T00:00:00"/>
    <d v="2026-03-29T00:00:00"/>
    <s v="ESTACIONAMIENTOS PIURA"/>
    <x v="0"/>
    <d v="2025-12-31T00:00:00"/>
    <s v="EMPLEADOS"/>
    <s v="PCES.20/03/0016/0001"/>
    <x v="0"/>
    <x v="2"/>
    <x v="2"/>
    <x v="174"/>
    <s v="ANFITRION(A)"/>
    <m/>
    <n v="4"/>
    <n v="22.666700000000006"/>
    <n v="26.666700000000006"/>
    <n v="27"/>
    <s v="DEBE GOZAR 4 DÍAS ANTES DEL 28/03/2026"/>
    <s v="DEBE GOZAR EN EL AÑO UN TOTAL DE 27 DÍAS ANTES DEL 31/12/2026"/>
    <n v="0"/>
    <n v="0"/>
    <n v="28"/>
    <n v="2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</r>
  <r>
    <n v="1074866106"/>
    <x v="1681"/>
    <x v="0"/>
    <s v="74866106"/>
    <d v="2025-07-15T00:00:00"/>
    <d v="2025-07-15T00:00:00"/>
    <d v="2026-07-15T00:00:00"/>
    <s v="ESTACIONAMIENTOS LIMA"/>
    <x v="0"/>
    <d v="2025-12-31T00:00:00"/>
    <s v="EMPLEADOS"/>
    <s v="PCES.20/03/0013/0007"/>
    <x v="0"/>
    <x v="0"/>
    <x v="8"/>
    <x v="85"/>
    <s v="ANFITRION(A)"/>
    <m/>
    <n v="0"/>
    <n v="13.833299999999999"/>
    <n v="13.833299999999999"/>
    <n v="14"/>
    <s v="-"/>
    <s v="DEBE GOZAR EN EL AÑO UN TOTAL DE 14 DÍAS ANTES DEL 31/12/2026"/>
    <n v="0"/>
    <n v="0"/>
    <n v="0"/>
    <n v="0"/>
    <n v="14"/>
    <n v="0"/>
    <n v="0"/>
    <n v="0"/>
    <n v="0"/>
    <n v="0"/>
    <n v="0"/>
    <n v="0"/>
    <n v="14"/>
    <n v="14"/>
    <n v="1"/>
    <n v="0.01"/>
    <n v="0"/>
    <n v="14"/>
    <m/>
    <n v="0"/>
  </r>
  <r>
    <n v="1074867750"/>
    <x v="1682"/>
    <x v="0"/>
    <s v="74867750"/>
    <d v="2023-07-01T00:00:00"/>
    <d v="2025-07-01T00:00:00"/>
    <d v="2026-07-01T00:00:00"/>
    <s v="ESTACIONAMIENTOS PIURA"/>
    <x v="0"/>
    <d v="2025-12-31T00:00:00"/>
    <s v="EMPLEADOS"/>
    <s v="PCES.20/03/0052/0025"/>
    <x v="0"/>
    <x v="1"/>
    <x v="42"/>
    <x v="199"/>
    <s v="ANFITRION(A)"/>
    <m/>
    <n v="15"/>
    <n v="15"/>
    <n v="30"/>
    <n v="30"/>
    <s v="DEBE GOZAR 15 DÍAS ANTES DEL 30/06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869933"/>
    <x v="1683"/>
    <x v="0"/>
    <s v="74869933"/>
    <d v="2025-08-19T00:00:00"/>
    <d v="2025-08-19T00:00:00"/>
    <d v="2026-08-19T00:00:00"/>
    <s v="ESTACIONAMIENTOS LIMA"/>
    <x v="11"/>
    <d v="2025-12-31T00:00:00"/>
    <s v="PART TIME"/>
    <s v="PCES.20/03/0013/0012"/>
    <x v="0"/>
    <x v="3"/>
    <x v="4"/>
    <x v="5"/>
    <m/>
    <m/>
    <n v="0"/>
    <n v="2.2000000000000002"/>
    <n v="2.2000000000000002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4870723"/>
    <x v="1684"/>
    <x v="1"/>
    <s v="74870723"/>
    <d v="2016-07-01T00:00:00"/>
    <d v="2025-07-01T00:00:00"/>
    <d v="2026-07-01T00:00:00"/>
    <s v="ESTACIONAMIENTOS LIMA"/>
    <x v="0"/>
    <d v="2025-12-31T00:00:00"/>
    <s v="EMPLEADOS"/>
    <s v="PCES.20/03/0011/0002"/>
    <x v="0"/>
    <x v="0"/>
    <x v="3"/>
    <x v="72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0"/>
    <n v="0"/>
    <n v="31"/>
    <n v="0"/>
    <n v="0"/>
    <n v="0"/>
    <n v="0"/>
    <n v="0"/>
    <n v="0"/>
    <n v="0"/>
    <n v="31"/>
    <n v="31"/>
    <n v="1.0333333333333334"/>
    <n v="1.0333333333333335E-2"/>
    <n v="0"/>
    <n v="30"/>
    <m/>
    <n v="0"/>
  </r>
  <r>
    <n v="1074879463"/>
    <x v="1685"/>
    <x v="0"/>
    <s v="74879463"/>
    <d v="2024-04-01T00:00:00"/>
    <d v="2025-04-01T00:00:00"/>
    <d v="2026-04-01T00:00:00"/>
    <s v="ESTACIONAMIENTOS LIMA"/>
    <x v="9"/>
    <d v="2025-12-31T00:00:00"/>
    <s v="EMPLEADOS"/>
    <s v="PCES.20/03/0011/0001"/>
    <x v="0"/>
    <x v="3"/>
    <x v="4"/>
    <x v="5"/>
    <m/>
    <m/>
    <n v="0"/>
    <n v="22.5"/>
    <n v="22.5"/>
    <n v="23"/>
    <s v="-"/>
    <s v="DEBE GOZAR EN EL AÑO UN TOTAL DE 23 DÍAS ANTES DEL 31/12/2026"/>
    <n v="0"/>
    <n v="0"/>
    <n v="30"/>
    <n v="0"/>
    <n v="0"/>
    <n v="0"/>
    <n v="0"/>
    <n v="0"/>
    <n v="0"/>
    <n v="0"/>
    <n v="0"/>
    <n v="0"/>
    <n v="30"/>
    <n v="30"/>
    <n v="1.3043478260869565"/>
    <n v="1.3043478260869566E-2"/>
    <n v="30"/>
    <n v="23"/>
    <m/>
    <n v="0"/>
  </r>
  <r>
    <n v="1074896241"/>
    <x v="1686"/>
    <x v="0"/>
    <s v="74896241"/>
    <d v="2024-01-02T00:00:00"/>
    <d v="2026-01-02T00:00:00"/>
    <d v="2027-01-02T00:00:00"/>
    <s v="ESTACIONAMIENTOS LIMA"/>
    <x v="0"/>
    <d v="2025-12-31T00:00:00"/>
    <s v="EMPLEADOS"/>
    <s v="PCES.20/03/0044"/>
    <x v="0"/>
    <x v="5"/>
    <x v="28"/>
    <x v="50"/>
    <s v="ANFITRION(A)"/>
    <m/>
    <n v="30"/>
    <n v="0"/>
    <n v="30"/>
    <n v="30"/>
    <s v="DEBE GOZAR 30 DÍAS ANTES DEL 01/01/2027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4898131"/>
    <x v="1687"/>
    <x v="0"/>
    <s v="74898131"/>
    <d v="2024-03-05T00:00:00"/>
    <d v="2025-03-05T00:00:00"/>
    <d v="2026-03-05T00:00:00"/>
    <s v="ESTACIONAMIENTOS SAN MARTIN"/>
    <x v="1"/>
    <d v="2025-12-31T00:00:00"/>
    <s v="EMPLEADOS"/>
    <s v="PCES.20/03/0052/0055"/>
    <x v="0"/>
    <x v="3"/>
    <x v="4"/>
    <x v="5"/>
    <m/>
    <m/>
    <n v="5"/>
    <n v="24.666699999999999"/>
    <n v="29.666699999999999"/>
    <n v="30"/>
    <s v="DEBE GOZAR 5 DÍAS ANTES DEL 04/03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902235"/>
    <x v="1688"/>
    <x v="0"/>
    <s v="74902235"/>
    <d v="2025-01-22T00:00:00"/>
    <d v="2025-01-22T00:00:00"/>
    <d v="2026-01-22T00:00:00"/>
    <s v="ESTACIONAMIENTOS PIURA"/>
    <x v="0"/>
    <d v="2025-12-31T00:00:00"/>
    <s v="EMPLEADOS"/>
    <s v="PCES.20/03/0051/0011"/>
    <x v="0"/>
    <x v="1"/>
    <x v="48"/>
    <x v="148"/>
    <s v="ANFITRION(A)"/>
    <m/>
    <n v="0"/>
    <n v="28.25"/>
    <n v="28.25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4904365"/>
    <x v="1689"/>
    <x v="0"/>
    <s v="74904365"/>
    <d v="2025-09-09T00:00:00"/>
    <d v="2025-09-09T00:00:00"/>
    <d v="2026-09-09T00:00:00"/>
    <s v="ESTACIONAMIENTOS LIMA"/>
    <x v="41"/>
    <d v="2025-12-31T00:00:00"/>
    <s v="PART TIME"/>
    <s v="PCES.20/03/0040"/>
    <x v="0"/>
    <x v="3"/>
    <x v="4"/>
    <x v="5"/>
    <m/>
    <m/>
    <n v="0"/>
    <n v="1.8667"/>
    <n v="1.8667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4904711"/>
    <x v="1690"/>
    <x v="0"/>
    <s v="74904711"/>
    <d v="2025-10-07T00:00:00"/>
    <d v="2025-10-07T00:00:00"/>
    <d v="2026-10-07T00:00:00"/>
    <s v="ESTACIONAMIENTOS LIMA"/>
    <x v="15"/>
    <d v="2025-12-31T00:00:00"/>
    <s v="EMPLEADOS"/>
    <s v="PCES.20/03/0051/0013"/>
    <x v="0"/>
    <x v="1"/>
    <x v="32"/>
    <x v="257"/>
    <s v="ANFITRION(A) C"/>
    <m/>
    <n v="0"/>
    <n v="7"/>
    <n v="7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</r>
  <r>
    <n v="1074905511"/>
    <x v="1691"/>
    <x v="0"/>
    <s v="74905511"/>
    <d v="2024-12-13T00:00:00"/>
    <d v="2025-12-13T00:00:00"/>
    <d v="2026-12-13T00:00:00"/>
    <s v="ESTACIONAMIENTOS LIMA"/>
    <x v="0"/>
    <d v="2025-12-31T00:00:00"/>
    <s v="EMPLEADOS"/>
    <s v="PCES.20/03/0046/0024"/>
    <x v="0"/>
    <x v="1"/>
    <x v="1"/>
    <x v="293"/>
    <s v="ANFITRION(A)"/>
    <m/>
    <n v="8"/>
    <n v="1.5"/>
    <n v="9.5"/>
    <n v="10"/>
    <s v="DEBE GOZAR 8 DÍAS ANTES DEL 12/12/2026"/>
    <s v="DEBE GOZAR EN EL AÑO UN TOTAL DE 10 DÍAS ANTES DEL 31/12/2026"/>
    <n v="0"/>
    <n v="10"/>
    <n v="20"/>
    <n v="0"/>
    <n v="0"/>
    <n v="0"/>
    <n v="0"/>
    <n v="0"/>
    <n v="0"/>
    <n v="0"/>
    <n v="0"/>
    <n v="0"/>
    <n v="30"/>
    <n v="30"/>
    <n v="3"/>
    <n v="0.03"/>
    <n v="30"/>
    <n v="10"/>
    <m/>
    <n v="0"/>
  </r>
  <r>
    <n v="1074906162"/>
    <x v="1692"/>
    <x v="0"/>
    <s v="74906162"/>
    <d v="2025-01-09T00:00:00"/>
    <d v="2025-01-09T00:00:00"/>
    <d v="2026-01-09T00:00:00"/>
    <s v="ESTACIONAMIENTOS LIMA"/>
    <x v="0"/>
    <d v="2025-12-31T00:00:00"/>
    <s v="EMPLEADOS"/>
    <s v="PCES.20/03/0053/0005"/>
    <x v="0"/>
    <x v="2"/>
    <x v="47"/>
    <x v="132"/>
    <s v="ANFITRION(A)"/>
    <m/>
    <n v="0"/>
    <n v="29.333300000000001"/>
    <n v="29.333300000000001"/>
    <n v="30"/>
    <s v="-"/>
    <s v="DEBE GOZAR EN EL AÑO UN TOTAL DE 30 DÍAS ANTES DEL 31/12/2026"/>
    <n v="0"/>
    <n v="0"/>
    <n v="0"/>
    <n v="16"/>
    <n v="0"/>
    <n v="14"/>
    <n v="0"/>
    <n v="0"/>
    <n v="0"/>
    <n v="0"/>
    <n v="0"/>
    <n v="0"/>
    <n v="30"/>
    <n v="30"/>
    <n v="1"/>
    <n v="0.01"/>
    <n v="16"/>
    <n v="30"/>
    <m/>
    <n v="0"/>
  </r>
  <r>
    <n v="1074909923"/>
    <x v="1693"/>
    <x v="0"/>
    <s v="74909923"/>
    <d v="2022-12-03T00:00:00"/>
    <d v="2025-12-03T00:00:00"/>
    <d v="2026-12-03T00:00:00"/>
    <s v="ESTACIONAMIENTOS LIMA"/>
    <x v="0"/>
    <d v="2025-12-31T00:00:00"/>
    <s v="EMPLEADOS"/>
    <s v="PCES.20/03/0021"/>
    <x v="0"/>
    <x v="5"/>
    <x v="17"/>
    <x v="25"/>
    <s v="ANFITRION(A)"/>
    <m/>
    <n v="5"/>
    <n v="2.3332999999999942"/>
    <n v="7.3332999999999942"/>
    <n v="8"/>
    <s v="DEBE GOZAR 5 DÍAS ANTES DEL 02/12/2026"/>
    <s v="DEBE GOZAR EN EL AÑO UN TOTAL DE 8 DÍAS ANTES DEL 31/12/2026"/>
    <n v="0"/>
    <n v="0"/>
    <n v="0"/>
    <n v="0"/>
    <n v="0"/>
    <n v="0"/>
    <n v="0"/>
    <n v="0"/>
    <n v="0"/>
    <n v="0"/>
    <n v="8"/>
    <n v="0"/>
    <n v="8"/>
    <n v="8"/>
    <n v="1"/>
    <n v="0.01"/>
    <n v="0"/>
    <n v="8"/>
    <m/>
    <n v="0"/>
  </r>
  <r>
    <n v="1074918054"/>
    <x v="1694"/>
    <x v="0"/>
    <s v="74918054"/>
    <d v="2024-04-05T00:00:00"/>
    <d v="2025-04-05T00:00:00"/>
    <d v="2026-04-05T00:00:00"/>
    <s v="ESTACIONAMIENTOS LIMA"/>
    <x v="14"/>
    <d v="2025-12-31T00:00:00"/>
    <s v="EMPLEADOS"/>
    <s v="PCES.20/03/0052/0008"/>
    <x v="0"/>
    <x v="3"/>
    <x v="4"/>
    <x v="5"/>
    <m/>
    <m/>
    <n v="0"/>
    <n v="22.166699999999999"/>
    <n v="22.166699999999999"/>
    <n v="23"/>
    <s v="-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4918859"/>
    <x v="1695"/>
    <x v="0"/>
    <s v="74918859"/>
    <d v="2024-12-04T00:00:00"/>
    <d v="2025-12-04T00:00:00"/>
    <d v="2026-12-04T00:00:00"/>
    <s v="ESTACIONAMIENTOS LIMA"/>
    <x v="0"/>
    <d v="2025-12-31T00:00:00"/>
    <s v="EMPLEADOS"/>
    <s v="PCES.20/03/0049"/>
    <x v="0"/>
    <x v="0"/>
    <x v="0"/>
    <x v="98"/>
    <s v="ANFITRION(A)"/>
    <m/>
    <n v="23"/>
    <n v="2.25"/>
    <n v="25.25"/>
    <n v="26"/>
    <s v="DEBE GOZAR 23 DÍAS ANTES DEL 03/12/2026"/>
    <s v="DEBE GOZAR EN EL AÑO UN TOTAL DE 26 DÍAS ANTES DEL 31/12/2026"/>
    <n v="7"/>
    <n v="0"/>
    <n v="0"/>
    <n v="7"/>
    <n v="0"/>
    <n v="0"/>
    <n v="0"/>
    <n v="0"/>
    <n v="0"/>
    <n v="0"/>
    <n v="0"/>
    <n v="0"/>
    <n v="14"/>
    <n v="14"/>
    <n v="0.53846153846153844"/>
    <n v="5.3846153846153844E-3"/>
    <n v="14"/>
    <n v="14"/>
    <m/>
    <n v="12"/>
  </r>
  <r>
    <n v="1074918973"/>
    <x v="1696"/>
    <x v="0"/>
    <s v="74918973"/>
    <d v="2025-11-20T00:00:00"/>
    <d v="2025-11-20T00:00:00"/>
    <d v="2026-11-20T00:00:00"/>
    <s v="ESTACIONAMIENTOS LIMA"/>
    <x v="38"/>
    <d v="2025-12-31T00:00:00"/>
    <s v="EMPLEADOS"/>
    <s v="PCES.20/03/0049"/>
    <x v="0"/>
    <x v="3"/>
    <x v="4"/>
    <x v="5"/>
    <m/>
    <m/>
    <n v="0"/>
    <n v="3.4167000000000001"/>
    <n v="3.4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4919233"/>
    <x v="1697"/>
    <x v="0"/>
    <s v="74919233"/>
    <d v="2023-07-01T00:00:00"/>
    <d v="2025-07-01T00:00:00"/>
    <d v="2026-07-01T00:00:00"/>
    <s v="ESTACIONAMIENTOS LIMA"/>
    <x v="6"/>
    <d v="2025-12-31T00:00:00"/>
    <s v="EMPLEADOS"/>
    <s v="PCES.20/03/0024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925604"/>
    <x v="1698"/>
    <x v="0"/>
    <s v="74925604"/>
    <d v="2024-02-06T00:00:00"/>
    <d v="2025-02-06T00:00:00"/>
    <d v="2026-02-06T00:00:00"/>
    <s v="ESTACIONAMIENTOS LIMA"/>
    <x v="0"/>
    <d v="2025-12-31T00:00:00"/>
    <s v="EMPLEADOS"/>
    <s v="PCES.20/03/0021"/>
    <x v="0"/>
    <x v="5"/>
    <x v="17"/>
    <x v="25"/>
    <s v="ANFITRION(A)"/>
    <m/>
    <n v="0"/>
    <n v="27.083300000000001"/>
    <n v="27.083300000000001"/>
    <n v="28"/>
    <s v="-"/>
    <s v="DEBE GOZAR EN EL AÑO UN TOTAL DE 28 DÍAS ANTES DEL 31/12/2026"/>
    <n v="0"/>
    <n v="0"/>
    <n v="0"/>
    <n v="15"/>
    <n v="0"/>
    <n v="13"/>
    <n v="0"/>
    <n v="0"/>
    <n v="0"/>
    <n v="0"/>
    <n v="0"/>
    <n v="0"/>
    <n v="28"/>
    <n v="28"/>
    <n v="1"/>
    <n v="0.01"/>
    <n v="15"/>
    <n v="28"/>
    <m/>
    <n v="0"/>
  </r>
  <r>
    <n v="1074927922"/>
    <x v="1699"/>
    <x v="0"/>
    <s v="74927922"/>
    <d v="2025-11-06T00:00:00"/>
    <d v="2025-11-06T00:00:00"/>
    <d v="2026-11-06T00:00:00"/>
    <s v="ESTACIONAMIENTOS JUNIN"/>
    <x v="1"/>
    <d v="2025-12-31T00:00:00"/>
    <s v="EMPLEADOS"/>
    <s v="PCES.20/03/0011/0007"/>
    <x v="0"/>
    <x v="3"/>
    <x v="4"/>
    <x v="5"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4938921"/>
    <x v="1700"/>
    <x v="0"/>
    <s v="74938921"/>
    <d v="2024-09-03T00:00:00"/>
    <d v="2025-09-03T00:00:00"/>
    <d v="2026-09-03T00:00:00"/>
    <s v="ESTACIONAMIENTOS LIMA"/>
    <x v="33"/>
    <d v="2025-12-31T00:00:00"/>
    <s v="EMPLEADOS"/>
    <s v="PCES.20/03/0024"/>
    <x v="0"/>
    <x v="3"/>
    <x v="4"/>
    <x v="5"/>
    <m/>
    <m/>
    <n v="20"/>
    <n v="9.8333000000000013"/>
    <n v="29.833300000000001"/>
    <n v="30"/>
    <s v="DEBE GOZAR 20 DÍAS ANTES DEL 02/09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4940642"/>
    <x v="1701"/>
    <x v="0"/>
    <s v="74940642"/>
    <d v="2025-11-11T00:00:00"/>
    <d v="2025-11-11T00:00:00"/>
    <d v="2026-11-11T00:00:00"/>
    <s v="ESTACIONAMIENTOS ICA"/>
    <x v="102"/>
    <d v="2025-12-31T00:00:00"/>
    <s v="EMPLEADOS"/>
    <s v="PCES.20/03/0056/0004"/>
    <x v="0"/>
    <x v="3"/>
    <x v="4"/>
    <x v="5"/>
    <m/>
    <m/>
    <n v="0"/>
    <n v="4.1666999999999996"/>
    <n v="4.1666999999999996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4956305"/>
    <x v="1702"/>
    <x v="0"/>
    <s v="74956305"/>
    <d v="2025-10-29T00:00:00"/>
    <d v="2025-10-29T00:00:00"/>
    <d v="2026-10-29T00:00:00"/>
    <s v="ESTACIONAMIENTOS LIMA"/>
    <x v="0"/>
    <d v="2025-12-31T00:00:00"/>
    <s v="EMPLEADOS"/>
    <s v="PCES.20/02/0010"/>
    <x v="2"/>
    <x v="7"/>
    <x v="14"/>
    <x v="21"/>
    <s v="ANFITRION(A)"/>
    <m/>
    <n v="0"/>
    <n v="5.1666999999999996"/>
    <n v="5.1666999999999996"/>
    <n v="6"/>
    <s v="-"/>
    <s v="DEBE GOZAR EN EL AÑO UN TOTAL DE 6 DÍAS ANTES DEL 31/12/2026"/>
    <n v="0"/>
    <n v="0"/>
    <n v="0"/>
    <n v="0"/>
    <n v="0"/>
    <n v="0"/>
    <n v="0"/>
    <n v="0"/>
    <n v="7"/>
    <n v="0"/>
    <n v="0"/>
    <n v="0"/>
    <n v="7"/>
    <n v="7"/>
    <n v="1.1666666666666667"/>
    <n v="1.1666666666666667E-2"/>
    <n v="0"/>
    <n v="6"/>
    <m/>
    <n v="0"/>
  </r>
  <r>
    <n v="1074958591"/>
    <x v="1703"/>
    <x v="0"/>
    <s v="74958591"/>
    <d v="2021-06-26T00:00:00"/>
    <d v="2025-06-26T00:00:00"/>
    <d v="2026-06-26T00:00:00"/>
    <s v="ESTACIONAMIENTOS LIMA"/>
    <x v="0"/>
    <d v="2025-12-31T00:00:00"/>
    <s v="EMPLEADOS"/>
    <s v="PCES.20/03/0024"/>
    <x v="0"/>
    <x v="6"/>
    <x v="10"/>
    <x v="13"/>
    <s v="ANFITRION(A)"/>
    <m/>
    <n v="11"/>
    <n v="15.416699999999992"/>
    <n v="26.416699999999992"/>
    <n v="27"/>
    <s v="DEBE GOZAR 11 DÍAS ANTES DEL 25/06/2026"/>
    <s v="DEBE GOZAR EN EL AÑO UN TOTAL DE 27 DÍAS ANTES DEL 31/12/2026"/>
    <n v="0"/>
    <n v="0"/>
    <n v="21"/>
    <n v="0"/>
    <n v="0"/>
    <n v="0"/>
    <n v="0"/>
    <n v="0"/>
    <n v="0"/>
    <n v="0"/>
    <n v="0"/>
    <n v="0"/>
    <n v="21"/>
    <n v="21"/>
    <n v="0.77777777777777779"/>
    <n v="7.7777777777777776E-3"/>
    <n v="21"/>
    <n v="21"/>
    <m/>
    <n v="6"/>
  </r>
  <r>
    <n v="1074958689"/>
    <x v="1704"/>
    <x v="0"/>
    <s v="74958689"/>
    <d v="2025-11-17T00:00:00"/>
    <d v="2025-11-17T00:00:00"/>
    <d v="2026-11-17T00:00:00"/>
    <s v="ESTACIONAMIENTOS LIMA"/>
    <x v="1"/>
    <d v="2025-12-31T00:00:00"/>
    <s v="EMPLEADOS"/>
    <s v="PCES.20/03/0049"/>
    <x v="0"/>
    <x v="3"/>
    <x v="4"/>
    <x v="5"/>
    <m/>
    <m/>
    <n v="0"/>
    <n v="3.6667000000000001"/>
    <n v="3.66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4965051"/>
    <x v="1705"/>
    <x v="0"/>
    <s v="74965051"/>
    <d v="2025-12-01T00:00:00"/>
    <d v="2025-12-01T00:00:00"/>
    <d v="2026-12-01T00:00:00"/>
    <s v="ESTACIONAMIENTOS LIMA"/>
    <x v="106"/>
    <d v="2025-12-31T00:00:00"/>
    <s v="PART TIME"/>
    <s v="PCES.20/03/0052/0017"/>
    <x v="0"/>
    <x v="3"/>
    <x v="4"/>
    <x v="5"/>
    <m/>
    <m/>
    <n v="0"/>
    <n v="0.5"/>
    <n v="0.5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4980053"/>
    <x v="1706"/>
    <x v="1"/>
    <s v="74980053"/>
    <d v="2023-07-06T00:00:00"/>
    <d v="2025-07-06T00:00:00"/>
    <d v="2026-07-06T00:00:00"/>
    <s v="ESTACIONAMIENTOS LIMA"/>
    <x v="0"/>
    <d v="2025-12-31T00:00:00"/>
    <s v="EMPLEADOS"/>
    <s v="PCES.20/03/0024"/>
    <x v="0"/>
    <x v="6"/>
    <x v="10"/>
    <x v="13"/>
    <s v="SUPERVISOR OPERATIVO"/>
    <m/>
    <n v="0"/>
    <n v="13.583299999999994"/>
    <n v="13.583299999999994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</r>
  <r>
    <n v="1074987476"/>
    <x v="1707"/>
    <x v="0"/>
    <s v="74987476"/>
    <d v="2025-08-05T00:00:00"/>
    <d v="2025-08-05T00:00:00"/>
    <d v="2026-08-05T00:00:00"/>
    <s v="ESTACIONAMIENTOS LIMA"/>
    <x v="48"/>
    <d v="2025-12-31T00:00:00"/>
    <s v="EMPLEADOS"/>
    <s v="PCES.20/03/0044"/>
    <x v="0"/>
    <x v="3"/>
    <x v="4"/>
    <x v="5"/>
    <m/>
    <m/>
    <n v="0"/>
    <n v="12.166700000000001"/>
    <n v="12.166700000000001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4990677"/>
    <x v="1708"/>
    <x v="0"/>
    <s v="74990677"/>
    <d v="2023-08-01T00:00:00"/>
    <d v="2025-08-01T00:00:00"/>
    <d v="2026-08-01T00:00:00"/>
    <s v="ESTACIONAMIENTOS LIMA"/>
    <x v="75"/>
    <d v="2025-12-31T00:00:00"/>
    <s v="EMPLEADOS"/>
    <s v="PCES.20/03/0019"/>
    <x v="0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4995684"/>
    <x v="1709"/>
    <x v="0"/>
    <s v="74995684"/>
    <d v="2025-01-09T00:00:00"/>
    <d v="2025-01-09T00:00:00"/>
    <d v="2026-01-09T00:00:00"/>
    <s v="ESTACIONAMIENTOS SAN MARTIN"/>
    <x v="0"/>
    <d v="2025-12-31T00:00:00"/>
    <s v="EMPLEADOS"/>
    <s v="PCES.20/03/0042/0007"/>
    <x v="0"/>
    <x v="2"/>
    <x v="20"/>
    <x v="144"/>
    <s v="ANFITRION(A)"/>
    <m/>
    <n v="0"/>
    <n v="29.333300000000001"/>
    <n v="29.333300000000001"/>
    <n v="30"/>
    <s v="-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003477"/>
    <x v="1710"/>
    <x v="0"/>
    <s v="75003477"/>
    <d v="2025-05-01T00:00:00"/>
    <d v="2025-05-01T00:00:00"/>
    <d v="2026-05-01T00:00:00"/>
    <s v="ESTACIONAMIENTOS LIMA"/>
    <x v="14"/>
    <d v="2025-12-31T00:00:00"/>
    <s v="EMPLEADOS"/>
    <s v="PCES.20/03/0021"/>
    <x v="0"/>
    <x v="3"/>
    <x v="4"/>
    <x v="5"/>
    <m/>
    <m/>
    <n v="0"/>
    <n v="20"/>
    <n v="20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75003645"/>
    <x v="1711"/>
    <x v="0"/>
    <s v="75003645"/>
    <d v="2025-09-26T00:00:00"/>
    <d v="2025-09-26T00:00:00"/>
    <d v="2026-09-26T00:00:00"/>
    <s v="ESTACIONAMIENTOS LIMA"/>
    <x v="92"/>
    <d v="2025-12-31T00:00:00"/>
    <s v="PART TIME"/>
    <s v="PCES.20/03/0008"/>
    <x v="0"/>
    <x v="3"/>
    <x v="4"/>
    <x v="5"/>
    <m/>
    <m/>
    <n v="0"/>
    <n v="1.5832999999999999"/>
    <n v="1.5832999999999999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5010165"/>
    <x v="1712"/>
    <x v="0"/>
    <s v="75010165"/>
    <d v="2025-03-07T00:00:00"/>
    <d v="2025-03-07T00:00:00"/>
    <d v="2026-03-07T00:00:00"/>
    <s v="ESTACIONAMIENTOS LIMA"/>
    <x v="6"/>
    <d v="2025-12-31T00:00:00"/>
    <s v="EMPLEADOS"/>
    <s v="PCES.20/03/0010/0001"/>
    <x v="0"/>
    <x v="3"/>
    <x v="4"/>
    <x v="5"/>
    <m/>
    <m/>
    <n v="0"/>
    <n v="24.5"/>
    <n v="24.5"/>
    <n v="25"/>
    <s v="-"/>
    <s v="DEBE GOZAR EN EL AÑO UN TOTAL DE 25 DÍAS ANTES DEL 31/12/2026"/>
    <n v="0"/>
    <n v="25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5012826"/>
    <x v="1713"/>
    <x v="0"/>
    <s v="75012826"/>
    <d v="2024-06-11T00:00:00"/>
    <d v="2025-06-11T00:00:00"/>
    <d v="2026-06-11T00:00:00"/>
    <s v="ESTACIONAMIENTOS LIMA"/>
    <x v="107"/>
    <d v="2025-12-31T00:00:00"/>
    <s v="EMPLEADOS"/>
    <s v="PCES.20/03/0055/0004"/>
    <x v="0"/>
    <x v="0"/>
    <x v="30"/>
    <x v="53"/>
    <s v="ANFITRION(A)"/>
    <m/>
    <n v="0"/>
    <n v="10.666699999999999"/>
    <n v="10.666699999999999"/>
    <n v="11"/>
    <s v="-"/>
    <s v="DEBE GOZAR EN EL AÑO UN TOTAL DE 11 DÍAS ANTES DEL 31/12/2026"/>
    <n v="1"/>
    <n v="0"/>
    <n v="0"/>
    <n v="10"/>
    <n v="0"/>
    <n v="0"/>
    <n v="0"/>
    <n v="0"/>
    <n v="0"/>
    <n v="0"/>
    <n v="0"/>
    <n v="0"/>
    <n v="11"/>
    <n v="11"/>
    <n v="1"/>
    <n v="0.01"/>
    <n v="11"/>
    <n v="11"/>
    <m/>
    <n v="0"/>
  </r>
  <r>
    <n v="1075014819"/>
    <x v="1714"/>
    <x v="0"/>
    <s v="75014819"/>
    <d v="2024-06-14T00:00:00"/>
    <d v="2025-06-14T00:00:00"/>
    <d v="2026-06-14T00:00:00"/>
    <s v="ESTACIONAMIENTOS LIMA"/>
    <x v="0"/>
    <d v="2025-12-31T00:00:00"/>
    <s v="EMPLEADOS"/>
    <s v="PCES.20/03/0004/0001"/>
    <x v="0"/>
    <x v="5"/>
    <x v="25"/>
    <x v="46"/>
    <s v="VALET"/>
    <m/>
    <n v="13"/>
    <n v="16.416699999999999"/>
    <n v="29.416699999999999"/>
    <n v="30"/>
    <s v="DEBE GOZAR 13 DÍAS ANTES DEL 13/06/2026"/>
    <s v="DEBE GOZAR EN EL AÑO UN TOTAL DE 30 DÍAS ANTES DEL 31/12/2026"/>
    <n v="0"/>
    <n v="0"/>
    <n v="28"/>
    <n v="5"/>
    <n v="0"/>
    <n v="0"/>
    <n v="0"/>
    <n v="0"/>
    <n v="0"/>
    <n v="0"/>
    <n v="0"/>
    <n v="0"/>
    <n v="33"/>
    <n v="33"/>
    <n v="1.1000000000000001"/>
    <n v="1.1000000000000001E-2"/>
    <n v="33"/>
    <n v="30"/>
    <m/>
    <n v="0"/>
  </r>
  <r>
    <n v="1075015707"/>
    <x v="1715"/>
    <x v="1"/>
    <s v="75015707"/>
    <d v="2025-11-19T00:00:00"/>
    <d v="2025-11-19T00:00:00"/>
    <d v="2026-11-19T00:00:00"/>
    <s v="ESTACIONAMIENTOS CAJAMARCA"/>
    <x v="3"/>
    <d v="2025-12-31T00:00:00"/>
    <s v="EMPLEADOS"/>
    <s v="PCES.20/03/0061/0007"/>
    <x v="0"/>
    <x v="3"/>
    <x v="4"/>
    <x v="5"/>
    <m/>
    <m/>
    <n v="0"/>
    <n v="3.5"/>
    <n v="3.5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5051309"/>
    <x v="1716"/>
    <x v="0"/>
    <s v="75051309"/>
    <d v="2025-11-14T00:00:00"/>
    <d v="2025-11-14T00:00:00"/>
    <d v="2026-11-14T00:00:00"/>
    <s v="ESTACIONAMIENTOS LIMA"/>
    <x v="6"/>
    <d v="2025-12-31T00:00:00"/>
    <s v="PART TIME"/>
    <s v="PCES.20/03/0024"/>
    <x v="0"/>
    <x v="3"/>
    <x v="4"/>
    <x v="5"/>
    <m/>
    <m/>
    <n v="0"/>
    <n v="0.7833"/>
    <n v="0.7833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5059788"/>
    <x v="1717"/>
    <x v="0"/>
    <s v="75059788"/>
    <d v="2025-09-05T00:00:00"/>
    <d v="2025-09-05T00:00:00"/>
    <d v="2026-09-05T00:00:00"/>
    <s v="ESTACIONAMIENTOS LIMA"/>
    <x v="0"/>
    <d v="2025-12-31T00:00:00"/>
    <s v="PART TIME"/>
    <s v="PCES.20/03/0040"/>
    <x v="0"/>
    <x v="5"/>
    <x v="25"/>
    <x v="210"/>
    <s v="ANFITRION(A) PT"/>
    <m/>
    <n v="0"/>
    <n v="1.9333"/>
    <n v="1.9333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</r>
  <r>
    <n v="1075068797"/>
    <x v="1718"/>
    <x v="1"/>
    <s v="75068797"/>
    <d v="2023-06-01T00:00:00"/>
    <d v="2025-06-01T00:00:00"/>
    <d v="2026-06-01T00:00:00"/>
    <s v="ESTACIONAMIENTOS AREQUIPA"/>
    <x v="0"/>
    <d v="2025-12-31T00:00:00"/>
    <s v="EMPLEADOS"/>
    <s v="PCES.20/03/0045"/>
    <x v="0"/>
    <x v="0"/>
    <x v="6"/>
    <x v="243"/>
    <s v="SUPERVISOR OPERATIVO"/>
    <m/>
    <n v="12"/>
    <n v="17.5"/>
    <n v="29.5"/>
    <n v="30"/>
    <s v="DEBE GOZAR 12 DÍAS ANTES DEL 31/05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5071247"/>
    <x v="1719"/>
    <x v="0"/>
    <s v="75071247"/>
    <d v="2023-03-01T00:00:00"/>
    <d v="2025-03-01T00:00:00"/>
    <d v="2026-03-01T00:00:00"/>
    <s v="ESTACIONAMIENTOS LIMA"/>
    <x v="0"/>
    <d v="2025-12-31T00:00:00"/>
    <s v="EMPLEADOS"/>
    <s v="PCES.20/03/0024"/>
    <x v="0"/>
    <x v="6"/>
    <x v="10"/>
    <x v="13"/>
    <s v="OPERADOR CCTV"/>
    <m/>
    <n v="0"/>
    <n v="25"/>
    <n v="25"/>
    <n v="25"/>
    <s v="-"/>
    <s v="DEBE GOZAR EN EL AÑO UN TOTAL DE 25 DÍAS ANTES DEL 31/12/2026"/>
    <n v="0"/>
    <n v="0"/>
    <n v="0"/>
    <n v="15"/>
    <n v="0"/>
    <n v="0"/>
    <n v="0"/>
    <n v="0"/>
    <n v="0"/>
    <n v="0"/>
    <n v="0"/>
    <n v="0"/>
    <n v="15"/>
    <n v="15"/>
    <n v="0.6"/>
    <n v="6.0000000000000001E-3"/>
    <n v="15"/>
    <n v="15"/>
    <m/>
    <n v="10"/>
  </r>
  <r>
    <n v="1075073304"/>
    <x v="1720"/>
    <x v="0"/>
    <s v="75073304"/>
    <d v="2025-10-03T00:00:00"/>
    <d v="2025-10-03T00:00:00"/>
    <d v="2026-10-03T00:00:00"/>
    <s v="ESTACIONAMIENTOS LIMA"/>
    <x v="0"/>
    <d v="2025-12-31T00:00:00"/>
    <s v="EMPLEADOS"/>
    <s v="PCES.20/03/0008"/>
    <x v="0"/>
    <x v="5"/>
    <x v="18"/>
    <x v="48"/>
    <s v="ANFITRION(A)"/>
    <m/>
    <n v="0"/>
    <n v="7.3333000000000004"/>
    <n v="7.33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75073937"/>
    <x v="1721"/>
    <x v="0"/>
    <s v="75073937"/>
    <d v="2024-04-23T00:00:00"/>
    <d v="2025-04-23T00:00:00"/>
    <d v="2026-04-23T00:00:00"/>
    <s v="ESTACIONAMIENTOS LIMA"/>
    <x v="15"/>
    <d v="2025-12-31T00:00:00"/>
    <s v="EMPLEADOS"/>
    <s v="PCES.20/03/0008"/>
    <x v="0"/>
    <x v="5"/>
    <x v="18"/>
    <x v="48"/>
    <s v="ANFITRION(A)"/>
    <m/>
    <n v="9"/>
    <n v="20.666699999999999"/>
    <n v="29.666699999999999"/>
    <n v="30"/>
    <s v="DEBE GOZAR 9 DÍAS ANTES DEL 22/04/2026"/>
    <s v="DEBE GOZAR EN EL AÑO UN TOTAL DE 30 DÍAS ANTES DEL 31/12/2026"/>
    <n v="0"/>
    <n v="15"/>
    <n v="0"/>
    <n v="15"/>
    <n v="0"/>
    <n v="0"/>
    <n v="0"/>
    <n v="0"/>
    <n v="0"/>
    <n v="0"/>
    <n v="0"/>
    <n v="0"/>
    <n v="30"/>
    <n v="30"/>
    <n v="1"/>
    <n v="0.01"/>
    <n v="30"/>
    <n v="30"/>
    <m/>
    <n v="0"/>
  </r>
  <r>
    <n v="1075074051"/>
    <x v="1722"/>
    <x v="0"/>
    <s v="75074051"/>
    <d v="2025-04-22T00:00:00"/>
    <d v="2025-04-22T00:00:00"/>
    <d v="2026-04-22T00:00:00"/>
    <s v="ESTACIONAMIENTOS LIMA"/>
    <x v="1"/>
    <d v="2025-12-31T00:00:00"/>
    <s v="EMPLEADOS"/>
    <s v="PCES.20/03/0021"/>
    <x v="0"/>
    <x v="3"/>
    <x v="4"/>
    <x v="5"/>
    <m/>
    <m/>
    <n v="0"/>
    <n v="20.75"/>
    <n v="20.75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75074852"/>
    <x v="1723"/>
    <x v="0"/>
    <s v="75074852"/>
    <d v="2025-09-03T00:00:00"/>
    <d v="2025-09-03T00:00:00"/>
    <d v="2026-09-03T00:00:00"/>
    <s v="ESTACIONAMIENTOS LIMA"/>
    <x v="48"/>
    <d v="2025-12-31T00:00:00"/>
    <s v="EMPLEADOS"/>
    <s v="PCES.20/03/0011/0005"/>
    <x v="0"/>
    <x v="3"/>
    <x v="4"/>
    <x v="5"/>
    <m/>
    <m/>
    <n v="0"/>
    <n v="9.8332999999999995"/>
    <n v="9.833299999999999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5074861"/>
    <x v="1724"/>
    <x v="0"/>
    <s v="75074861"/>
    <d v="2025-03-25T00:00:00"/>
    <d v="2025-03-25T00:00:00"/>
    <d v="2026-03-25T00:00:00"/>
    <s v="ESTACIONAMIENTOS LIMA"/>
    <x v="79"/>
    <d v="2025-12-31T00:00:00"/>
    <s v="EMPLEADOS"/>
    <s v="PCES.20/03/0021"/>
    <x v="0"/>
    <x v="3"/>
    <x v="4"/>
    <x v="5"/>
    <m/>
    <m/>
    <n v="0"/>
    <n v="23"/>
    <n v="23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5080475"/>
    <x v="1725"/>
    <x v="0"/>
    <s v="75080475"/>
    <d v="2025-09-03T00:00:00"/>
    <d v="2025-09-03T00:00:00"/>
    <d v="2026-09-03T00:00:00"/>
    <s v="ESTACIONAMIENTOS PUCALLPA"/>
    <x v="0"/>
    <d v="2025-12-31T00:00:00"/>
    <s v="EMPLEADOS"/>
    <s v="PCES.20/03/0051/0014"/>
    <x v="0"/>
    <x v="1"/>
    <x v="32"/>
    <x v="208"/>
    <s v="ANFITRION(A)"/>
    <m/>
    <n v="0"/>
    <n v="9.8332999999999995"/>
    <n v="9.8332999999999995"/>
    <n v="10"/>
    <s v="-"/>
    <s v="DEBE GOZAR EN EL AÑO UN TOTAL DE 10 DÍAS ANTES DEL 31/12/2026"/>
    <n v="0"/>
    <n v="0"/>
    <n v="0"/>
    <n v="0"/>
    <n v="10"/>
    <n v="0"/>
    <n v="0"/>
    <n v="0"/>
    <n v="0"/>
    <n v="0"/>
    <n v="0"/>
    <n v="0"/>
    <n v="10"/>
    <n v="10"/>
    <n v="1"/>
    <n v="0.01"/>
    <n v="0"/>
    <n v="10"/>
    <m/>
    <n v="0"/>
  </r>
  <r>
    <n v="1075086901"/>
    <x v="1726"/>
    <x v="0"/>
    <s v="75086901"/>
    <d v="2025-03-01T00:00:00"/>
    <d v="2025-03-01T00:00:00"/>
    <d v="2026-03-01T00:00:00"/>
    <s v="ESTACIONAMIENTOS PIURA"/>
    <x v="108"/>
    <d v="2025-12-31T00:00:00"/>
    <s v="EMPLEADOS"/>
    <s v="PCES.20/03/0052/0045"/>
    <x v="0"/>
    <x v="3"/>
    <x v="4"/>
    <x v="5"/>
    <m/>
    <m/>
    <n v="0"/>
    <n v="25"/>
    <n v="25"/>
    <n v="25"/>
    <s v="-"/>
    <s v="DEBE GOZAR EN EL AÑO UN TOTAL DE 25 DÍAS ANTES DEL 31/12/2026"/>
    <n v="0"/>
    <n v="0"/>
    <n v="0"/>
    <n v="25"/>
    <n v="0"/>
    <n v="0"/>
    <n v="0"/>
    <n v="0"/>
    <n v="0"/>
    <n v="0"/>
    <n v="0"/>
    <n v="0"/>
    <n v="25"/>
    <n v="25"/>
    <n v="1"/>
    <n v="0.01"/>
    <n v="25"/>
    <n v="25"/>
    <m/>
    <n v="0"/>
  </r>
  <r>
    <n v="1075096675"/>
    <x v="1727"/>
    <x v="0"/>
    <s v="75096675"/>
    <d v="2024-02-21T00:00:00"/>
    <d v="2025-02-21T00:00:00"/>
    <d v="2026-02-21T00:00:00"/>
    <s v="ESTACIONAMIENTOS LIMA"/>
    <x v="0"/>
    <d v="2025-12-31T00:00:00"/>
    <s v="EMPLEADOS"/>
    <s v="PCES.20/03/0046/0019"/>
    <x v="0"/>
    <x v="1"/>
    <x v="5"/>
    <x v="196"/>
    <s v="ANFITRION(A)"/>
    <m/>
    <n v="0"/>
    <n v="25.833300000000001"/>
    <n v="25.833300000000001"/>
    <n v="26"/>
    <s v="-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</r>
  <r>
    <n v="1075097903"/>
    <x v="1728"/>
    <x v="0"/>
    <s v="75097903"/>
    <d v="2024-01-10T00:00:00"/>
    <d v="2026-01-10T00:00:00"/>
    <d v="2027-01-10T00:00:00"/>
    <s v="ESTACIONAMIENTOS PIURA"/>
    <x v="0"/>
    <d v="2025-12-31T00:00:00"/>
    <s v="EMPLEADOS"/>
    <s v="PCES.20/03/0011/0003"/>
    <x v="0"/>
    <x v="0"/>
    <x v="3"/>
    <x v="3"/>
    <s v="ANFITRION(A)"/>
    <m/>
    <n v="30"/>
    <n v="0"/>
    <n v="30"/>
    <n v="30"/>
    <s v="DEBE GOZAR 30 DÍAS ANTES DEL 09/01/2027"/>
    <s v="DEBE GOZAR EN EL AÑO UN TOTAL DE 30 DÍAS ANTES DEL 31/12/2026"/>
    <n v="31"/>
    <n v="0"/>
    <n v="0"/>
    <n v="0"/>
    <n v="0"/>
    <n v="0"/>
    <n v="0"/>
    <n v="0"/>
    <n v="6"/>
    <n v="24"/>
    <n v="0"/>
    <n v="0"/>
    <n v="61"/>
    <n v="61"/>
    <n v="2.0333333333333332"/>
    <n v="2.0333333333333332E-2"/>
    <n v="31"/>
    <n v="30"/>
    <m/>
    <n v="0"/>
  </r>
  <r>
    <n v="1075104354"/>
    <x v="1729"/>
    <x v="0"/>
    <s v="75104354"/>
    <d v="2024-04-04T00:00:00"/>
    <d v="2025-04-04T00:00:00"/>
    <d v="2026-04-04T00:00:00"/>
    <s v="ESTACIONAMIENTOS LIMA"/>
    <x v="0"/>
    <d v="2025-12-31T00:00:00"/>
    <s v="EMPLEADOS"/>
    <s v="PCES.20/03/0011/0001"/>
    <x v="0"/>
    <x v="0"/>
    <x v="3"/>
    <x v="99"/>
    <s v="ANFITRION(A) C"/>
    <m/>
    <n v="0"/>
    <n v="22.25"/>
    <n v="22.2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75112467"/>
    <x v="1730"/>
    <x v="0"/>
    <s v="75112467"/>
    <d v="2024-03-01T00:00:00"/>
    <d v="2025-03-01T00:00:00"/>
    <d v="2026-03-01T00:00:00"/>
    <s v="ESTACIONAMIENTOS PIURA"/>
    <x v="79"/>
    <d v="2025-12-31T00:00:00"/>
    <s v="EMPLEADOS"/>
    <s v="PCES.20/03/0011/0003"/>
    <x v="0"/>
    <x v="3"/>
    <x v="4"/>
    <x v="5"/>
    <m/>
    <m/>
    <n v="5"/>
    <n v="25"/>
    <n v="30"/>
    <n v="30"/>
    <s v="DEBE GOZAR 5 DÍAS ANTES DEL 28/02/2026"/>
    <s v="DEBE GOZAR EN EL AÑO UN TOTAL DE 30 DÍAS ANTES DEL 31/12/2026"/>
    <n v="0"/>
    <n v="20"/>
    <n v="1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112498"/>
    <x v="1731"/>
    <x v="0"/>
    <s v="75112498"/>
    <d v="2023-07-06T00:00:00"/>
    <d v="2025-07-06T00:00:00"/>
    <d v="2026-07-06T00:00:00"/>
    <s v="ESTACIONAMIENTOS PIURA"/>
    <x v="0"/>
    <d v="2025-12-31T00:00:00"/>
    <s v="EMPLEADOS"/>
    <s v="PCES.20/03/0051/0011"/>
    <x v="0"/>
    <x v="1"/>
    <x v="48"/>
    <x v="148"/>
    <s v="ANFITRION(A)"/>
    <m/>
    <n v="0"/>
    <n v="14.583299999999994"/>
    <n v="14.583299999999994"/>
    <n v="15"/>
    <s v="-"/>
    <s v="DEBE GOZAR EN EL AÑO UN TOTAL DE 15 DÍAS ANTES DEL 31/12/2026"/>
    <n v="0"/>
    <n v="0"/>
    <n v="0"/>
    <n v="5"/>
    <n v="10"/>
    <n v="0"/>
    <n v="0"/>
    <n v="0"/>
    <n v="0"/>
    <n v="0"/>
    <n v="0"/>
    <n v="0"/>
    <n v="15"/>
    <n v="15"/>
    <n v="1"/>
    <n v="0.01"/>
    <n v="5"/>
    <n v="15"/>
    <m/>
    <n v="0"/>
  </r>
  <r>
    <n v="1075116166"/>
    <x v="1732"/>
    <x v="0"/>
    <s v="75116166"/>
    <d v="2025-07-07T00:00:00"/>
    <d v="2025-07-07T00:00:00"/>
    <d v="2026-07-07T00:00:00"/>
    <s v="ESTACIONAMIENTOS LIMA"/>
    <x v="0"/>
    <d v="2025-12-31T00:00:00"/>
    <s v="EMPLEADOS"/>
    <s v="PCES.20/03/0044"/>
    <x v="0"/>
    <x v="5"/>
    <x v="28"/>
    <x v="50"/>
    <s v="ANFITRION(A)"/>
    <m/>
    <n v="0"/>
    <n v="14.5"/>
    <n v="14.5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75123348"/>
    <x v="1733"/>
    <x v="0"/>
    <s v="75123348"/>
    <d v="2018-10-01T00:00:00"/>
    <d v="2025-10-01T00:00:00"/>
    <d v="2026-10-01T00:00:00"/>
    <s v="ESTACIONAMIENTOS HUACHO"/>
    <x v="0"/>
    <d v="2025-12-31T00:00:00"/>
    <s v="EMPLEADOS"/>
    <s v="PCES.20/03/0046/0014"/>
    <x v="0"/>
    <x v="1"/>
    <x v="16"/>
    <x v="224"/>
    <s v="ANFITRION(A)"/>
    <m/>
    <n v="6"/>
    <n v="7.5"/>
    <n v="13.5"/>
    <n v="14"/>
    <s v="DEBE GOZAR 6 DÍAS ANTES DEL 30/09/2026"/>
    <s v="DEBE GOZAR EN EL AÑO UN TOTAL DE 14 DÍAS ANTES DEL 31/12/2026"/>
    <n v="0"/>
    <n v="0"/>
    <n v="0"/>
    <n v="0"/>
    <n v="14"/>
    <n v="0"/>
    <n v="0"/>
    <n v="0"/>
    <n v="0"/>
    <n v="0"/>
    <n v="0"/>
    <n v="0"/>
    <n v="14"/>
    <n v="14"/>
    <n v="1"/>
    <n v="0.01"/>
    <n v="0"/>
    <n v="14"/>
    <m/>
    <n v="0"/>
  </r>
  <r>
    <n v="1075126719"/>
    <x v="1734"/>
    <x v="0"/>
    <s v="75126719"/>
    <d v="2025-04-09T00:00:00"/>
    <d v="2025-04-09T00:00:00"/>
    <d v="2026-04-09T00:00:00"/>
    <s v="ESTACIONAMIENTOS LIMA"/>
    <x v="1"/>
    <d v="2025-12-31T00:00:00"/>
    <s v="EMPLEADOS"/>
    <s v="PCES.20/03/0051/0006"/>
    <x v="0"/>
    <x v="3"/>
    <x v="4"/>
    <x v="5"/>
    <m/>
    <m/>
    <n v="0"/>
    <n v="21.833300000000001"/>
    <n v="21.833300000000001"/>
    <n v="22"/>
    <s v="-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5129409"/>
    <x v="1735"/>
    <x v="0"/>
    <s v="75129409"/>
    <d v="2025-10-09T00:00:00"/>
    <d v="2025-10-09T00:00:00"/>
    <d v="2026-10-09T00:00:00"/>
    <s v="ESTACIONAMIENTOS LIMA"/>
    <x v="0"/>
    <d v="2025-12-31T00:00:00"/>
    <s v="EMPLEADOS"/>
    <s v="PCES.20/02/0005"/>
    <x v="2"/>
    <x v="7"/>
    <x v="24"/>
    <x v="220"/>
    <s v="ANFITRION(A)"/>
    <m/>
    <n v="0"/>
    <n v="6.8333000000000004"/>
    <n v="6.8333000000000004"/>
    <n v="7"/>
    <s v="-"/>
    <s v="DEBE GOZAR EN EL AÑO UN TOTAL DE 7 DÍAS ANTES DEL 31/12/2026"/>
    <n v="0"/>
    <n v="0"/>
    <n v="0"/>
    <n v="0"/>
    <n v="10"/>
    <n v="0"/>
    <n v="0"/>
    <n v="0"/>
    <n v="0"/>
    <n v="0"/>
    <n v="0"/>
    <n v="0"/>
    <n v="10"/>
    <n v="10"/>
    <n v="1.4285714285714286"/>
    <n v="1.4285714285714285E-2"/>
    <n v="0"/>
    <n v="7"/>
    <m/>
    <n v="0"/>
  </r>
  <r>
    <n v="1075131723"/>
    <x v="1736"/>
    <x v="0"/>
    <s v="75131723"/>
    <d v="2024-03-20T00:00:00"/>
    <d v="2025-03-20T00:00:00"/>
    <d v="2026-03-20T00:00:00"/>
    <s v="ESTACIONAMIENTOS LIMA"/>
    <x v="0"/>
    <d v="2025-12-31T00:00:00"/>
    <s v="EMPLEADOS"/>
    <s v="PCES.20/03/0031/0002"/>
    <x v="0"/>
    <x v="2"/>
    <x v="20"/>
    <x v="166"/>
    <s v="ANFITRION(A)"/>
    <m/>
    <n v="0"/>
    <n v="23.416699999999999"/>
    <n v="23.416699999999999"/>
    <n v="24"/>
    <s v="-"/>
    <s v="DEBE GOZAR EN EL AÑO UN TOTAL DE 24 DÍAS ANTES DEL 31/12/2026"/>
    <n v="0"/>
    <n v="0"/>
    <n v="0"/>
    <n v="0"/>
    <n v="0"/>
    <n v="0"/>
    <n v="5"/>
    <n v="4"/>
    <n v="0"/>
    <n v="0"/>
    <n v="0"/>
    <n v="0"/>
    <n v="9"/>
    <n v="9"/>
    <n v="0.375"/>
    <n v="3.7499999999999999E-3"/>
    <n v="0"/>
    <n v="9"/>
    <m/>
    <n v="15"/>
  </r>
  <r>
    <n v="1075142703"/>
    <x v="1737"/>
    <x v="0"/>
    <s v="75142703"/>
    <d v="2024-04-16T00:00:00"/>
    <d v="2025-04-16T00:00:00"/>
    <d v="2026-04-16T00:00:00"/>
    <s v="ESTACIONAMIENTOS CHICLAYO"/>
    <x v="21"/>
    <d v="2025-12-31T00:00:00"/>
    <s v="EMPLEADOS"/>
    <s v="PCES.20/03/0053/0004"/>
    <x v="0"/>
    <x v="3"/>
    <x v="4"/>
    <x v="5"/>
    <m/>
    <m/>
    <n v="8"/>
    <n v="21.25"/>
    <n v="29.25"/>
    <n v="30"/>
    <s v="DEBE GOZAR 8 DÍAS ANTES DEL 15/04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145081"/>
    <x v="1738"/>
    <x v="0"/>
    <s v="75145081"/>
    <d v="2025-11-14T00:00:00"/>
    <d v="2025-11-14T00:00:00"/>
    <d v="2026-11-14T00:00:00"/>
    <s v="ESTACIONAMIENTOS LIMA"/>
    <x v="0"/>
    <d v="2025-12-31T00:00:00"/>
    <s v="PART TIME"/>
    <s v="PCES.20/03/0061/0002"/>
    <x v="0"/>
    <x v="5"/>
    <x v="18"/>
    <x v="297"/>
    <s v="ANFITRION(A) PT"/>
    <m/>
    <n v="0"/>
    <n v="0.7833"/>
    <n v="0.7833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</r>
  <r>
    <n v="1075149489"/>
    <x v="1739"/>
    <x v="0"/>
    <s v="75149489"/>
    <d v="2025-10-21T00:00:00"/>
    <d v="2025-10-21T00:00:00"/>
    <d v="2026-10-21T00:00:00"/>
    <s v="ESTACIONAMIENTOS LIMA"/>
    <x v="0"/>
    <d v="2025-12-31T00:00:00"/>
    <s v="EMPLEADOS"/>
    <s v="PCES.20/03/0046/0002"/>
    <x v="0"/>
    <x v="1"/>
    <x v="27"/>
    <x v="177"/>
    <s v="ANFITRION(A)"/>
    <m/>
    <n v="0"/>
    <n v="5.8333000000000004"/>
    <n v="5.8333000000000004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75152326"/>
    <x v="1740"/>
    <x v="0"/>
    <s v="75152326"/>
    <d v="2025-12-01T00:00:00"/>
    <d v="2025-12-01T00:00:00"/>
    <d v="2026-12-01T00:00:00"/>
    <s v="ESTACIONAMIENTOS LIMA"/>
    <x v="38"/>
    <d v="2025-12-31T00:00:00"/>
    <s v="EMPLEADOS"/>
    <s v="PCES.20/03/0035/0003"/>
    <x v="0"/>
    <x v="3"/>
    <x v="4"/>
    <x v="5"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5152712"/>
    <x v="1741"/>
    <x v="0"/>
    <s v="75152712"/>
    <d v="2025-08-04T00:00:00"/>
    <d v="2025-08-04T00:00:00"/>
    <d v="2026-08-04T00:00:00"/>
    <s v="ESTACIONAMIENTOS LIMA"/>
    <x v="6"/>
    <d v="2025-12-31T00:00:00"/>
    <s v="PART TIME"/>
    <s v="PCES.20/03/0061/0004"/>
    <x v="0"/>
    <x v="3"/>
    <x v="4"/>
    <x v="5"/>
    <m/>
    <m/>
    <n v="0"/>
    <n v="2.4500000000000002"/>
    <n v="2.4500000000000002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5157988"/>
    <x v="1742"/>
    <x v="1"/>
    <s v="75157988"/>
    <d v="2025-08-04T00:00:00"/>
    <d v="2025-08-04T00:00:00"/>
    <d v="2026-08-04T00:00:00"/>
    <s v="ESTACIONAMIENTOS LIMA"/>
    <x v="0"/>
    <d v="2025-12-31T00:00:00"/>
    <s v="EMPLEADOS"/>
    <s v="PCES.20/03/0061/0004"/>
    <x v="0"/>
    <x v="5"/>
    <x v="67"/>
    <x v="299"/>
    <s v="SUPERVISOR OPERATIVO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75158516"/>
    <x v="1743"/>
    <x v="0"/>
    <s v="75158516"/>
    <d v="2025-08-02T00:00:00"/>
    <d v="2025-08-02T00:00:00"/>
    <d v="2026-08-02T00:00:00"/>
    <s v="ESTACIONAMIENTOS CUZCO"/>
    <x v="54"/>
    <d v="2025-12-31T00:00:00"/>
    <s v="EMPLEADOS"/>
    <s v="PCES.20/03/0051/0005"/>
    <x v="0"/>
    <x v="3"/>
    <x v="4"/>
    <x v="5"/>
    <m/>
    <m/>
    <n v="0"/>
    <n v="12.416700000000001"/>
    <n v="12.416700000000001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5165595"/>
    <x v="1744"/>
    <x v="0"/>
    <s v="75165595"/>
    <d v="2024-01-04T00:00:00"/>
    <d v="2025-01-04T00:00:00"/>
    <d v="2026-01-04T00:00:00"/>
    <s v="ESTACIONAMIENTOS CUZCO"/>
    <x v="1"/>
    <d v="2025-12-31T00:00:00"/>
    <s v="EMPLEADOS"/>
    <s v="PCES.20/03/0046/0017"/>
    <x v="0"/>
    <x v="3"/>
    <x v="4"/>
    <x v="5"/>
    <m/>
    <m/>
    <n v="0"/>
    <n v="27.75"/>
    <n v="27.75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75171452"/>
    <x v="1745"/>
    <x v="0"/>
    <s v="75171452"/>
    <d v="2025-05-20T00:00:00"/>
    <d v="2025-05-20T00:00:00"/>
    <d v="2026-05-20T00:00:00"/>
    <s v="ESTACIONAMIENTOS PIURA"/>
    <x v="83"/>
    <d v="2025-12-31T00:00:00"/>
    <s v="PART TIME"/>
    <s v="PCES.20/03/0016/0002"/>
    <x v="0"/>
    <x v="3"/>
    <x v="4"/>
    <x v="5"/>
    <m/>
    <m/>
    <n v="0"/>
    <n v="3.6833"/>
    <n v="3.6833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5172485"/>
    <x v="1746"/>
    <x v="0"/>
    <s v="75172485"/>
    <d v="2025-01-09T00:00:00"/>
    <d v="2025-01-09T00:00:00"/>
    <d v="2026-01-09T00:00:00"/>
    <s v="ESTACIONAMIENTOS LIMA"/>
    <x v="0"/>
    <d v="2025-12-31T00:00:00"/>
    <s v="EMPLEADOS"/>
    <s v="PCES.20/03/0031/0001"/>
    <x v="0"/>
    <x v="2"/>
    <x v="13"/>
    <x v="18"/>
    <s v="ANFITRION(A)"/>
    <m/>
    <n v="0"/>
    <n v="29.333300000000001"/>
    <n v="29.333300000000001"/>
    <n v="30"/>
    <s v="-"/>
    <s v="DEBE GOZAR EN EL AÑO UN TOTAL DE 30 DÍAS ANTES DEL 31/12/2026"/>
    <n v="0"/>
    <n v="0"/>
    <n v="0"/>
    <n v="0"/>
    <n v="15"/>
    <n v="0"/>
    <n v="0"/>
    <n v="15"/>
    <n v="0"/>
    <n v="0"/>
    <n v="0"/>
    <n v="0"/>
    <n v="30"/>
    <n v="30"/>
    <n v="1"/>
    <n v="0.01"/>
    <n v="0"/>
    <n v="30"/>
    <m/>
    <n v="0"/>
  </r>
  <r>
    <n v="1075176925"/>
    <x v="1747"/>
    <x v="0"/>
    <s v="75176925"/>
    <d v="2025-03-14T00:00:00"/>
    <d v="2025-03-14T00:00:00"/>
    <d v="2026-03-14T00:00:00"/>
    <s v="ESTACIONAMIENTOS LIMA"/>
    <x v="13"/>
    <d v="2025-12-31T00:00:00"/>
    <s v="EMPLEADOS"/>
    <s v="PCES.20/03/0007"/>
    <x v="0"/>
    <x v="3"/>
    <x v="4"/>
    <x v="5"/>
    <m/>
    <m/>
    <n v="0"/>
    <n v="3.9166999999999987"/>
    <n v="3.9166999999999987"/>
    <n v="4"/>
    <s v="-"/>
    <s v="DEBE GOZAR EN EL AÑO UN TOTAL DE 4 DÍAS ANTES DEL 31/12/2026"/>
    <n v="7"/>
    <n v="0"/>
    <n v="0"/>
    <n v="0"/>
    <n v="0"/>
    <n v="0"/>
    <n v="0"/>
    <n v="0"/>
    <n v="0"/>
    <n v="0"/>
    <n v="0"/>
    <n v="0"/>
    <n v="7"/>
    <n v="7"/>
    <n v="1.75"/>
    <n v="1.7500000000000002E-2"/>
    <n v="7"/>
    <n v="4"/>
    <m/>
    <n v="0"/>
  </r>
  <r>
    <n v="1075177950"/>
    <x v="1748"/>
    <x v="0"/>
    <s v="75177950"/>
    <d v="2025-04-21T00:00:00"/>
    <d v="2025-04-21T00:00:00"/>
    <d v="2026-04-21T00:00:00"/>
    <s v="ESTACIONAMIENTOS LIMA"/>
    <x v="13"/>
    <d v="2025-12-31T00:00:00"/>
    <s v="EMPLEADOS"/>
    <s v="PCES.20/03/0052/0012"/>
    <x v="0"/>
    <x v="3"/>
    <x v="4"/>
    <x v="5"/>
    <m/>
    <m/>
    <n v="0"/>
    <n v="20.833300000000001"/>
    <n v="20.833300000000001"/>
    <n v="21"/>
    <s v="-"/>
    <s v="DEBE GOZAR EN EL AÑO UN TOTAL DE 21 DÍAS ANTES DEL 31/12/2026"/>
    <n v="0"/>
    <n v="0"/>
    <n v="21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75183305"/>
    <x v="1749"/>
    <x v="0"/>
    <s v="75183305"/>
    <d v="2025-07-27T00:00:00"/>
    <d v="2025-07-27T00:00:00"/>
    <d v="2026-07-27T00:00:00"/>
    <s v="ESTACIONAMIENTOS CUZCO"/>
    <x v="84"/>
    <d v="2025-12-31T00:00:00"/>
    <s v="EMPLEADOS"/>
    <s v="PCES.20/03/0051/0005"/>
    <x v="0"/>
    <x v="3"/>
    <x v="4"/>
    <x v="5"/>
    <m/>
    <m/>
    <n v="0"/>
    <n v="12.833299999999999"/>
    <n v="12.833299999999999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5194672"/>
    <x v="1750"/>
    <x v="0"/>
    <s v="75194672"/>
    <d v="2024-06-06T00:00:00"/>
    <d v="2025-06-06T00:00:00"/>
    <d v="2026-06-06T00:00:00"/>
    <s v="ESTACIONAMIENTOS PUCALLPA"/>
    <x v="0"/>
    <d v="2025-12-31T00:00:00"/>
    <s v="EMPLEADOS"/>
    <s v="PCES.20/03/0051/0014"/>
    <x v="0"/>
    <x v="1"/>
    <x v="32"/>
    <x v="208"/>
    <s v="ANFITRION(A)"/>
    <m/>
    <n v="0"/>
    <n v="15.083300000000001"/>
    <n v="15.083300000000001"/>
    <n v="16"/>
    <s v="-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5200951"/>
    <x v="1751"/>
    <x v="0"/>
    <s v="75200951"/>
    <d v="2025-03-18T00:00:00"/>
    <d v="2025-03-18T00:00:00"/>
    <d v="2026-03-18T00:00:00"/>
    <s v="ESTACIONAMIENTOS LIMA"/>
    <x v="0"/>
    <d v="2025-12-31T00:00:00"/>
    <s v="EMPLEADOS"/>
    <s v="PCES.20/03/0046/0024"/>
    <x v="0"/>
    <x v="1"/>
    <x v="1"/>
    <x v="293"/>
    <s v="ANFITRION(A)"/>
    <m/>
    <n v="0"/>
    <n v="23.583300000000001"/>
    <n v="23.583300000000001"/>
    <n v="24"/>
    <s v="-"/>
    <s v="DEBE GOZAR EN EL AÑO UN TOTAL DE 24 DÍAS ANTES DEL 31/12/2026"/>
    <n v="6"/>
    <n v="10"/>
    <n v="0"/>
    <n v="11"/>
    <n v="4"/>
    <n v="0"/>
    <n v="0"/>
    <n v="0"/>
    <n v="0"/>
    <n v="0"/>
    <n v="0"/>
    <n v="0"/>
    <n v="31"/>
    <n v="31"/>
    <n v="1.2916666666666667"/>
    <n v="1.2916666666666667E-2"/>
    <n v="27"/>
    <n v="24"/>
    <m/>
    <n v="0"/>
  </r>
  <r>
    <n v="1075203490"/>
    <x v="1752"/>
    <x v="0"/>
    <s v="75203490"/>
    <d v="2025-03-24T00:00:00"/>
    <d v="2025-03-24T00:00:00"/>
    <d v="2026-03-24T00:00:00"/>
    <s v="ESTACIONAMIENTOS LIMA"/>
    <x v="0"/>
    <d v="2025-12-31T00:00:00"/>
    <s v="EMPLEADOS"/>
    <s v="PCES.20/03/0011/0005"/>
    <x v="0"/>
    <x v="0"/>
    <x v="3"/>
    <x v="4"/>
    <s v="ANFITRION(A)"/>
    <m/>
    <n v="0"/>
    <n v="23.083300000000001"/>
    <n v="23.083300000000001"/>
    <n v="24"/>
    <s v="-"/>
    <s v="DEBE GOZAR EN EL AÑO UN TOTAL DE 24 DÍAS ANTES DEL 31/12/2026"/>
    <n v="0"/>
    <n v="0"/>
    <n v="0"/>
    <n v="0"/>
    <n v="0"/>
    <n v="0"/>
    <n v="0"/>
    <n v="0"/>
    <n v="18"/>
    <n v="6"/>
    <n v="0"/>
    <n v="0"/>
    <n v="24"/>
    <n v="24"/>
    <n v="1"/>
    <n v="0.01"/>
    <n v="0"/>
    <n v="24"/>
    <m/>
    <n v="0"/>
  </r>
  <r>
    <n v="1075211557"/>
    <x v="1753"/>
    <x v="1"/>
    <s v="75211557"/>
    <d v="2023-01-09T00:00:00"/>
    <d v="2025-01-09T00:00:00"/>
    <d v="2026-01-09T00:00:00"/>
    <s v="ESTACIONAMIENTOS LIMA"/>
    <x v="0"/>
    <d v="2025-12-31T00:00:00"/>
    <s v="EMPLEADOS"/>
    <s v="PCES.20/03/0019"/>
    <x v="0"/>
    <x v="5"/>
    <x v="9"/>
    <x v="75"/>
    <s v="SUPERVISOR OPERATIVO"/>
    <m/>
    <n v="0"/>
    <n v="12.333299999999994"/>
    <n v="12.333299999999994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75213166"/>
    <x v="1754"/>
    <x v="0"/>
    <s v="75213166"/>
    <d v="2023-07-01T00:00:00"/>
    <d v="2025-07-01T00:00:00"/>
    <d v="2026-07-01T00:00:00"/>
    <s v="ESTACIONAMIENTOS ANCASH"/>
    <x v="0"/>
    <d v="2025-12-31T00:00:00"/>
    <s v="EMPLEADOS"/>
    <s v="PCES.20/03/0051/0004"/>
    <x v="0"/>
    <x v="1"/>
    <x v="32"/>
    <x v="130"/>
    <s v="ANFITRION(A)"/>
    <m/>
    <n v="5"/>
    <n v="15"/>
    <n v="20"/>
    <n v="20"/>
    <s v="DEBE GOZAR 5 DÍAS ANTES DEL 30/06/2026"/>
    <s v="DEBE GOZAR EN EL AÑO UN TOTAL DE 20 DÍAS ANTES DEL 31/12/2026"/>
    <n v="0"/>
    <n v="0"/>
    <n v="2"/>
    <n v="18"/>
    <n v="0"/>
    <n v="0"/>
    <n v="0"/>
    <n v="0"/>
    <n v="0"/>
    <n v="0"/>
    <n v="0"/>
    <n v="0"/>
    <n v="20"/>
    <n v="20"/>
    <n v="1"/>
    <n v="0.01"/>
    <n v="20"/>
    <n v="20"/>
    <m/>
    <n v="0"/>
  </r>
  <r>
    <n v="1075225199"/>
    <x v="1755"/>
    <x v="0"/>
    <s v="75225199"/>
    <d v="2025-10-17T00:00:00"/>
    <d v="2025-10-17T00:00:00"/>
    <d v="2026-10-17T00:00:00"/>
    <s v="ESTACIONAMIENTOS LIMA"/>
    <x v="0"/>
    <d v="2025-12-31T00:00:00"/>
    <s v="PART TIME"/>
    <s v="PCES.20/03/0007"/>
    <x v="0"/>
    <x v="5"/>
    <x v="31"/>
    <x v="171"/>
    <s v="ANFITRION(A) PT"/>
    <m/>
    <n v="0"/>
    <n v="1.2333000000000001"/>
    <n v="1.2333000000000001"/>
    <n v="2"/>
    <s v="-"/>
    <s v="DEBE GOZAR EN EL AÑO UN TOTAL DE 2 DÍAS ANTES DEL 31/12/2026"/>
    <n v="0"/>
    <n v="0"/>
    <n v="0"/>
    <n v="0"/>
    <n v="7"/>
    <n v="0"/>
    <n v="0"/>
    <n v="0"/>
    <n v="0"/>
    <n v="0"/>
    <n v="0"/>
    <n v="0"/>
    <n v="7"/>
    <n v="7"/>
    <n v="3.5"/>
    <n v="3.5000000000000003E-2"/>
    <n v="0"/>
    <n v="2"/>
    <m/>
    <n v="0"/>
  </r>
  <r>
    <n v="1075229268"/>
    <x v="1756"/>
    <x v="0"/>
    <s v="75229268"/>
    <d v="2025-08-08T00:00:00"/>
    <d v="2025-08-08T00:00:00"/>
    <d v="2026-08-08T00:00:00"/>
    <s v="ESTACIONAMIENTOS LIMA"/>
    <x v="0"/>
    <d v="2025-12-31T00:00:00"/>
    <s v="EMPLEADOS"/>
    <s v="PCES.20/03/0024"/>
    <x v="0"/>
    <x v="6"/>
    <x v="10"/>
    <x v="13"/>
    <s v="ANFITRION(A) V"/>
    <m/>
    <n v="0"/>
    <n v="11.916700000000001"/>
    <n v="11.91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75234019"/>
    <x v="1757"/>
    <x v="0"/>
    <s v="75234019"/>
    <d v="2025-02-21T00:00:00"/>
    <d v="2025-02-21T00:00:00"/>
    <d v="2026-02-21T00:00:00"/>
    <s v="ESTACIONAMIENTOS LIMA"/>
    <x v="32"/>
    <d v="2025-12-31T00:00:00"/>
    <s v="EMPLEADOS"/>
    <s v="PCES.20/03/0044"/>
    <x v="0"/>
    <x v="3"/>
    <x v="4"/>
    <x v="5"/>
    <m/>
    <m/>
    <n v="0"/>
    <n v="25.833300000000001"/>
    <n v="25.833300000000001"/>
    <n v="26"/>
    <s v="-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75238956"/>
    <x v="1758"/>
    <x v="0"/>
    <s v="75238956"/>
    <d v="2025-10-01T00:00:00"/>
    <d v="2025-10-01T00:00:00"/>
    <d v="2026-10-01T00:00:00"/>
    <s v="ESTACIONAMIENTOS LIMA"/>
    <x v="0"/>
    <d v="2025-12-31T00:00:00"/>
    <s v="EMPLEADOS"/>
    <s v="PCES.20/03/0052/0017"/>
    <x v="0"/>
    <x v="1"/>
    <x v="43"/>
    <x v="295"/>
    <s v="ANFITRION(A)"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5242891"/>
    <x v="1759"/>
    <x v="0"/>
    <s v="75242891"/>
    <d v="2024-09-14T00:00:00"/>
    <d v="2025-09-14T00:00:00"/>
    <d v="2026-09-14T00:00:00"/>
    <s v="ESTACIONAMIENTOS LIMA"/>
    <x v="33"/>
    <d v="2025-12-31T00:00:00"/>
    <s v="EMPLEADOS"/>
    <s v="PCES.20/03/0053/0002"/>
    <x v="0"/>
    <x v="3"/>
    <x v="4"/>
    <x v="5"/>
    <m/>
    <m/>
    <n v="21"/>
    <n v="8.9166999999999987"/>
    <n v="29.916699999999999"/>
    <n v="30"/>
    <s v="DEBE GOZAR 21 DÍAS ANTES DEL 13/09/2026"/>
    <s v="DEBE GOZAR EN EL AÑO UN TOTAL DE 30 DÍAS ANTES DEL 31/12/2026"/>
    <n v="0"/>
    <n v="15"/>
    <n v="15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244852"/>
    <x v="1760"/>
    <x v="0"/>
    <s v="75244852"/>
    <d v="2025-07-25T00:00:00"/>
    <d v="2025-07-25T00:00:00"/>
    <d v="2026-07-25T00:00:00"/>
    <s v="ESTACIONAMIENTOS LIMA"/>
    <x v="1"/>
    <d v="2025-12-31T00:00:00"/>
    <s v="EMPLEADOS"/>
    <s v="PCES.20/03/0051/0006"/>
    <x v="0"/>
    <x v="3"/>
    <x v="4"/>
    <x v="5"/>
    <m/>
    <m/>
    <n v="0"/>
    <n v="13"/>
    <n v="13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5246426"/>
    <x v="1761"/>
    <x v="0"/>
    <s v="75246426"/>
    <d v="2023-10-27T00:00:00"/>
    <d v="2025-10-27T00:00:00"/>
    <d v="2026-10-27T00:00:00"/>
    <s v="ESTACIONAMIENTOS LIMA"/>
    <x v="84"/>
    <d v="2025-12-31T00:00:00"/>
    <s v="EMPLEADOS"/>
    <s v="PCES.20/02/0003"/>
    <x v="2"/>
    <x v="3"/>
    <x v="4"/>
    <x v="5"/>
    <m/>
    <m/>
    <n v="24"/>
    <n v="5.3332999999999942"/>
    <n v="29.333299999999994"/>
    <n v="30"/>
    <s v="DEBE GOZAR 24 DÍAS ANTES DEL 26/10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255302"/>
    <x v="1762"/>
    <x v="1"/>
    <s v="75255302"/>
    <d v="2021-01-01T00:00:00"/>
    <d v="2026-01-01T00:00:00"/>
    <d v="2027-01-01T00:00:00"/>
    <s v="ESTACIONAMIENTOS LIMA"/>
    <x v="0"/>
    <d v="2025-12-31T00:00:00"/>
    <s v="EMPLEADOS"/>
    <s v="PCES.20/03/0012/0007"/>
    <x v="0"/>
    <x v="0"/>
    <x v="0"/>
    <x v="0"/>
    <s v="SUPERVISOR OPERATIVO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</r>
  <r>
    <n v="1075259378"/>
    <x v="1763"/>
    <x v="0"/>
    <s v="75259378"/>
    <d v="2025-11-06T00:00:00"/>
    <d v="2025-11-06T00:00:00"/>
    <d v="2026-11-06T00:00:00"/>
    <s v="ESTACIONAMIENTOS LIMA"/>
    <x v="0"/>
    <d v="2025-12-31T00:00:00"/>
    <s v="EMPLEADOS"/>
    <s v="PCES.20/03/0060"/>
    <x v="0"/>
    <x v="5"/>
    <x v="11"/>
    <x v="14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5273060"/>
    <x v="1764"/>
    <x v="0"/>
    <s v="75273060"/>
    <d v="2025-03-25T00:00:00"/>
    <d v="2025-03-25T00:00:00"/>
    <d v="2026-03-25T00:00:00"/>
    <s v="ESTACIONAMIENTOS LIMA"/>
    <x v="0"/>
    <d v="2025-12-31T00:00:00"/>
    <s v="EMPLEADOS"/>
    <s v="PCES.20/03/0052/0037"/>
    <x v="0"/>
    <x v="1"/>
    <x v="1"/>
    <x v="300"/>
    <s v="ANFITRION(A)"/>
    <m/>
    <n v="0"/>
    <n v="23"/>
    <n v="23"/>
    <n v="23"/>
    <s v="-"/>
    <s v="DEBE GOZAR EN EL AÑO UN TOTAL DE 23 DÍAS ANTES DEL 31/12/2026"/>
    <n v="0"/>
    <n v="0"/>
    <n v="0"/>
    <n v="0"/>
    <n v="0"/>
    <n v="0"/>
    <n v="0"/>
    <n v="0"/>
    <n v="0"/>
    <n v="0"/>
    <n v="23"/>
    <n v="0"/>
    <n v="23"/>
    <n v="23"/>
    <n v="1"/>
    <n v="0.01"/>
    <n v="0"/>
    <n v="23"/>
    <m/>
    <n v="0"/>
  </r>
  <r>
    <n v="1075273251"/>
    <x v="1765"/>
    <x v="0"/>
    <s v="75273251"/>
    <d v="2025-06-02T00:00:00"/>
    <d v="2025-06-02T00:00:00"/>
    <d v="2026-06-02T00:00:00"/>
    <s v="ESTACIONAMIENTOS LIMA"/>
    <x v="0"/>
    <d v="2025-12-31T00:00:00"/>
    <s v="EMPLEADOS"/>
    <s v="PCES.20/02/0008"/>
    <x v="2"/>
    <x v="7"/>
    <x v="24"/>
    <x v="56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0"/>
    <n v="18"/>
    <n v="0"/>
    <n v="0"/>
    <n v="0"/>
    <n v="0"/>
    <n v="0"/>
    <n v="0"/>
    <n v="18"/>
    <n v="18"/>
    <n v="1"/>
    <n v="0.01"/>
    <n v="0"/>
    <n v="18"/>
    <m/>
    <n v="0"/>
  </r>
  <r>
    <n v="1075282374"/>
    <x v="1766"/>
    <x v="0"/>
    <s v="75282374"/>
    <d v="2025-03-05T00:00:00"/>
    <d v="2025-03-05T00:00:00"/>
    <d v="2026-03-05T00:00:00"/>
    <s v="ESTACIONAMIENTOS LIMA"/>
    <x v="0"/>
    <d v="2025-12-31T00:00:00"/>
    <s v="EMPLEADOS"/>
    <s v="PCES.20/01/0003"/>
    <x v="2"/>
    <x v="7"/>
    <x v="29"/>
    <x v="96"/>
    <s v="ANFITRION(A) R"/>
    <m/>
    <n v="0"/>
    <n v="24.666699999999999"/>
    <n v="24.666699999999999"/>
    <n v="25"/>
    <s v="-"/>
    <s v="DEBE GOZAR EN EL AÑO UN TOTAL DE 25 DÍAS ANTES DEL 31/12/2026"/>
    <n v="0"/>
    <n v="0"/>
    <n v="0"/>
    <n v="0"/>
    <n v="0"/>
    <n v="0"/>
    <n v="0"/>
    <n v="10"/>
    <n v="0"/>
    <n v="0"/>
    <n v="0"/>
    <n v="10"/>
    <n v="20"/>
    <n v="20"/>
    <n v="0.8"/>
    <n v="8.0000000000000002E-3"/>
    <n v="0"/>
    <n v="20"/>
    <m/>
    <n v="5"/>
  </r>
  <r>
    <n v="1075284233"/>
    <x v="1767"/>
    <x v="0"/>
    <s v="75284233"/>
    <d v="2025-08-11T00:00:00"/>
    <d v="2025-08-11T00:00:00"/>
    <d v="2026-08-11T00:00:00"/>
    <s v="ESTACIONAMIENTOS LIMA"/>
    <x v="0"/>
    <d v="2025-12-31T00:00:00"/>
    <s v="EMPLEADOS"/>
    <s v="PCES.20/03/0044"/>
    <x v="0"/>
    <x v="5"/>
    <x v="28"/>
    <x v="50"/>
    <s v="OPERADOR CCTV"/>
    <m/>
    <n v="0"/>
    <n v="11.666700000000001"/>
    <n v="11.66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</r>
  <r>
    <n v="1075284519"/>
    <x v="1768"/>
    <x v="0"/>
    <s v="75284519"/>
    <d v="2025-01-28T00:00:00"/>
    <d v="2025-01-28T00:00:00"/>
    <d v="2026-01-28T00:00:00"/>
    <s v="ESTACIONAMIENTOS LIMA"/>
    <x v="1"/>
    <d v="2025-12-31T00:00:00"/>
    <s v="EMPLEADOS"/>
    <s v="PCES.20/03/0052/0046"/>
    <x v="0"/>
    <x v="3"/>
    <x v="4"/>
    <x v="5"/>
    <m/>
    <m/>
    <n v="0"/>
    <n v="27.75"/>
    <n v="27.75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</r>
  <r>
    <n v="1075286263"/>
    <x v="1769"/>
    <x v="0"/>
    <s v="75286263"/>
    <d v="2024-10-22T00:00:00"/>
    <d v="2025-10-22T00:00:00"/>
    <d v="2026-10-22T00:00:00"/>
    <s v="ESTACIONAMIENTOS LIMA"/>
    <x v="1"/>
    <d v="2025-12-31T00:00:00"/>
    <s v="EMPLEADOS"/>
    <s v="PCES.20/03/0008"/>
    <x v="0"/>
    <x v="3"/>
    <x v="4"/>
    <x v="5"/>
    <m/>
    <m/>
    <n v="5"/>
    <n v="5.75"/>
    <n v="10.75"/>
    <n v="11"/>
    <s v="DEBE GOZAR 5 DÍAS ANTES DEL 21/10/2026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5287426"/>
    <x v="1770"/>
    <x v="0"/>
    <s v="75287426"/>
    <d v="2025-05-21T00:00:00"/>
    <d v="2025-05-21T00:00:00"/>
    <d v="2026-05-21T00:00:00"/>
    <s v="ESTACIONAMIENTOS LIMA"/>
    <x v="15"/>
    <d v="2025-12-31T00:00:00"/>
    <s v="PART TIME"/>
    <s v="PCES.20/03/0061/0005"/>
    <x v="0"/>
    <x v="5"/>
    <x v="55"/>
    <x v="256"/>
    <s v="ANFITRION(A) PT"/>
    <m/>
    <n v="0"/>
    <n v="3.6667000000000001"/>
    <n v="3.6667000000000001"/>
    <n v="4"/>
    <s v="-"/>
    <s v="DEBE GOZAR EN EL AÑO UN TOTAL DE 4 DÍAS ANTES DEL 31/12/2026"/>
    <n v="0"/>
    <n v="0"/>
    <n v="0"/>
    <n v="4"/>
    <n v="0"/>
    <n v="0"/>
    <n v="0"/>
    <n v="0"/>
    <n v="0"/>
    <n v="0"/>
    <n v="0"/>
    <n v="0"/>
    <n v="4"/>
    <n v="4"/>
    <n v="1"/>
    <n v="0.01"/>
    <n v="4"/>
    <n v="4"/>
    <m/>
    <n v="0"/>
  </r>
  <r>
    <n v="1075288139"/>
    <x v="1771"/>
    <x v="0"/>
    <s v="75288139"/>
    <d v="2025-03-11T00:00:00"/>
    <d v="2025-03-11T00:00:00"/>
    <d v="2026-03-11T00:00:00"/>
    <s v="ESTACIONAMIENTOS LIMA"/>
    <x v="54"/>
    <d v="2025-12-31T00:00:00"/>
    <s v="EMPLEADOS"/>
    <s v="PCES.20/03/0044"/>
    <x v="0"/>
    <x v="3"/>
    <x v="4"/>
    <x v="5"/>
    <m/>
    <m/>
    <n v="0"/>
    <n v="24.166699999999999"/>
    <n v="24.166699999999999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4325972"/>
    <x v="1772"/>
    <x v="2"/>
    <s v="74325972"/>
    <d v="2024-01-15T00:00:00"/>
    <d v="2025-01-15T00:00:00"/>
    <d v="2026-01-15T00:00:00"/>
    <s v="ESTACIONAMIENTOS SEDE CENTRAL"/>
    <x v="0"/>
    <d v="2025-12-31T00:00:00"/>
    <s v="EMPLEADOS"/>
    <n v="2002010200"/>
    <x v="5"/>
    <x v="10"/>
    <x v="38"/>
    <x v="279"/>
    <s v="ANALISTA DE PROYECTOS COMERCIALES"/>
    <m/>
    <n v="0"/>
    <n v="13.833300000000001"/>
    <n v="13.833300000000001"/>
    <n v="14"/>
    <s v="-"/>
    <s v="DEBE GOZAR EN EL AÑO UN TOTAL DE 14 DÍAS ANTES DEL 31/12/2026"/>
    <n v="0"/>
    <n v="14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5310766"/>
    <x v="1773"/>
    <x v="0"/>
    <s v="75310766"/>
    <d v="2025-06-02T00:00:00"/>
    <d v="2025-06-02T00:00:00"/>
    <d v="2026-06-02T00:00:00"/>
    <s v="ESTACIONAMIENTOS LIMA"/>
    <x v="31"/>
    <d v="2025-12-31T00:00:00"/>
    <s v="EMPLEADOS"/>
    <s v="PCES.20/03/0052/0016"/>
    <x v="0"/>
    <x v="3"/>
    <x v="4"/>
    <x v="5"/>
    <m/>
    <m/>
    <n v="0"/>
    <n v="17.416699999999999"/>
    <n v="17.416699999999999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75318273"/>
    <x v="1774"/>
    <x v="0"/>
    <s v="75318273"/>
    <d v="2025-04-23T00:00:00"/>
    <d v="2025-04-23T00:00:00"/>
    <d v="2026-04-23T00:00:00"/>
    <s v="ESTACIONAMIENTOS LIMA"/>
    <x v="25"/>
    <d v="2025-12-31T00:00:00"/>
    <s v="EMPLEADOS"/>
    <s v="PCES.20/03/0012/0001"/>
    <x v="0"/>
    <x v="3"/>
    <x v="4"/>
    <x v="5"/>
    <m/>
    <m/>
    <n v="0"/>
    <n v="20.666699999999999"/>
    <n v="20.666699999999999"/>
    <n v="21"/>
    <s v="-"/>
    <s v="DEBE GOZAR EN EL AÑO UN TOTAL DE 21 DÍAS ANTES DEL 31/12/2026"/>
    <n v="0"/>
    <n v="21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75324491"/>
    <x v="1775"/>
    <x v="0"/>
    <s v="75324491"/>
    <d v="2025-10-13T00:00:00"/>
    <d v="2025-10-13T00:00:00"/>
    <d v="2026-10-13T00:00:00"/>
    <s v="ESTACIONAMIENTOS LIMA"/>
    <x v="0"/>
    <d v="2025-12-31T00:00:00"/>
    <s v="EMPLEADOS"/>
    <s v="PCES.20/03/0046/0010"/>
    <x v="0"/>
    <x v="1"/>
    <x v="5"/>
    <x v="78"/>
    <s v="ANFITRION(A)"/>
    <m/>
    <n v="0"/>
    <n v="6.5"/>
    <n v="6.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</r>
  <r>
    <n v="1075330768"/>
    <x v="1776"/>
    <x v="0"/>
    <s v="75330768"/>
    <d v="2024-08-27T00:00:00"/>
    <d v="2025-08-27T00:00:00"/>
    <d v="2026-08-27T00:00:00"/>
    <s v="ESTACIONAMIENTOS LIMA"/>
    <x v="0"/>
    <d v="2025-12-31T00:00:00"/>
    <s v="EMPLEADOS"/>
    <s v="PCES.20/03/0007"/>
    <x v="0"/>
    <x v="5"/>
    <x v="31"/>
    <x v="171"/>
    <s v="ANFITRION(A)"/>
    <m/>
    <n v="11"/>
    <n v="10.333300000000001"/>
    <n v="21.333300000000001"/>
    <n v="22"/>
    <s v="DEBE GOZAR 11 DÍAS ANTES DEL 26/08/2026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5331320"/>
    <x v="1777"/>
    <x v="0"/>
    <s v="75331320"/>
    <d v="2023-07-01T00:00:00"/>
    <d v="2025-07-01T00:00:00"/>
    <d v="2026-07-01T00:00:00"/>
    <s v="ESTACIONAMIENTOS LIMA"/>
    <x v="0"/>
    <d v="2025-12-31T00:00:00"/>
    <s v="EMPLEADOS"/>
    <s v="PCES.20/03/0046/0010"/>
    <x v="0"/>
    <x v="1"/>
    <x v="5"/>
    <x v="78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5"/>
    <n v="0"/>
    <n v="0"/>
    <n v="0"/>
    <n v="0"/>
    <n v="0"/>
    <n v="0"/>
    <n v="15"/>
    <n v="15"/>
    <n v="0.5"/>
    <n v="5.0000000000000001E-3"/>
    <n v="0"/>
    <n v="15"/>
    <m/>
    <n v="15"/>
  </r>
  <r>
    <n v="1075335054"/>
    <x v="1778"/>
    <x v="0"/>
    <s v="75335054"/>
    <d v="2023-12-04T00:00:00"/>
    <d v="2025-12-04T00:00:00"/>
    <d v="2026-12-04T00:00:00"/>
    <s v="ESTACIONAMIENTOS LIMA"/>
    <x v="0"/>
    <d v="2025-12-31T00:00:00"/>
    <s v="EMPLEADOS"/>
    <s v="PCES.20/03/0049"/>
    <x v="0"/>
    <x v="0"/>
    <x v="0"/>
    <x v="98"/>
    <s v="ANFITRION(A)"/>
    <m/>
    <n v="27"/>
    <n v="2.25"/>
    <n v="29.25"/>
    <n v="30"/>
    <s v="DEBE GOZAR 27 DÍAS ANTES DEL 03/12/2026"/>
    <s v="DEBE GOZAR EN EL AÑO UN TOTAL DE 30 DÍAS ANTES DEL 31/12/2026"/>
    <n v="7"/>
    <n v="0"/>
    <n v="0"/>
    <n v="8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5345410"/>
    <x v="1779"/>
    <x v="2"/>
    <s v="75345410"/>
    <d v="2025-11-17T00:00:00"/>
    <d v="2025-11-17T00:00:00"/>
    <d v="2026-11-17T00:00:00"/>
    <s v="ESTACIONAMIENTOS SEDE CENTRAL"/>
    <x v="25"/>
    <d v="2025-12-31T00:00:00"/>
    <s v="EMPLEADOS"/>
    <n v="2001020300"/>
    <x v="3"/>
    <x v="3"/>
    <x v="4"/>
    <x v="5"/>
    <m/>
    <m/>
    <n v="0"/>
    <n v="3.6667000000000001"/>
    <n v="3.66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5346088"/>
    <x v="1780"/>
    <x v="0"/>
    <s v="75346088"/>
    <d v="2022-10-01T00:00:00"/>
    <d v="2025-10-01T00:00:00"/>
    <d v="2026-10-01T00:00:00"/>
    <s v="ESTACIONAMIENTOS LIMA"/>
    <x v="0"/>
    <d v="2025-12-31T00:00:00"/>
    <s v="EMPLEADOS"/>
    <s v="PCES.20/03/0008"/>
    <x v="0"/>
    <x v="5"/>
    <x v="18"/>
    <x v="48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5351247"/>
    <x v="1781"/>
    <x v="2"/>
    <s v="75351247"/>
    <d v="2016-10-01T00:00:00"/>
    <d v="2025-10-01T00:00:00"/>
    <d v="2026-10-01T00:00:00"/>
    <s v="ESTACIONAMIENTOS SEDE CENTRAL"/>
    <x v="0"/>
    <d v="2025-12-31T00:00:00"/>
    <s v="EMPLEADOS"/>
    <n v="2001030200"/>
    <x v="4"/>
    <x v="9"/>
    <x v="21"/>
    <x v="32"/>
    <s v="ASISTENTE DE EXCELENCIA OPERATIVA"/>
    <m/>
    <n v="21"/>
    <n v="7.5"/>
    <n v="28.5"/>
    <n v="29"/>
    <s v="DEBE GOZAR 21 DÍAS ANTES DEL 30/09/2026"/>
    <s v="DEBE GOZAR EN EL AÑO UN TOTAL DE 29 DÍAS ANTES DEL 31/12/2026"/>
    <n v="0"/>
    <n v="0"/>
    <n v="0"/>
    <n v="10"/>
    <n v="0"/>
    <n v="0"/>
    <n v="0"/>
    <n v="9"/>
    <n v="0"/>
    <n v="0"/>
    <n v="0"/>
    <n v="8"/>
    <n v="27"/>
    <n v="27"/>
    <n v="0.93103448275862066"/>
    <n v="9.3103448275862061E-3"/>
    <n v="10"/>
    <n v="27"/>
    <m/>
    <n v="2"/>
  </r>
  <r>
    <n v="1075356740"/>
    <x v="1782"/>
    <x v="0"/>
    <s v="75356740"/>
    <d v="2025-06-02T00:00:00"/>
    <d v="2025-06-02T00:00:00"/>
    <d v="2026-06-02T00:00:00"/>
    <s v="ESTACIONAMIENTOS LIMA"/>
    <x v="31"/>
    <d v="2025-12-31T00:00:00"/>
    <s v="EMPLEADOS"/>
    <s v="PCES.20/03/0012/0008"/>
    <x v="0"/>
    <x v="3"/>
    <x v="4"/>
    <x v="5"/>
    <m/>
    <m/>
    <n v="0"/>
    <n v="17.416699999999999"/>
    <n v="17.416699999999999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75358126"/>
    <x v="1783"/>
    <x v="0"/>
    <s v="75358126"/>
    <d v="2024-09-06T00:00:00"/>
    <d v="2025-09-06T00:00:00"/>
    <d v="2026-09-06T00:00:00"/>
    <s v="ESTACIONAMIENTOS LIMA"/>
    <x v="1"/>
    <d v="2025-12-31T00:00:00"/>
    <s v="EMPLEADOS"/>
    <s v="PCES.20/03/0021"/>
    <x v="0"/>
    <x v="3"/>
    <x v="4"/>
    <x v="5"/>
    <m/>
    <m/>
    <n v="20"/>
    <n v="9.5833000000000013"/>
    <n v="29.583300000000001"/>
    <n v="30"/>
    <s v="DEBE GOZAR 20 DÍAS ANTES DEL 05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377209"/>
    <x v="1784"/>
    <x v="0"/>
    <s v="75377209"/>
    <d v="2025-08-21T00:00:00"/>
    <d v="2025-08-21T00:00:00"/>
    <d v="2026-08-21T00:00:00"/>
    <s v="ESTACIONAMIENTOS JUNIN"/>
    <x v="0"/>
    <d v="2025-12-31T00:00:00"/>
    <s v="EMPLEADOS"/>
    <s v="PCES.20/03/0011/0007"/>
    <x v="0"/>
    <x v="0"/>
    <x v="6"/>
    <x v="187"/>
    <s v="ANFITRION(A)"/>
    <m/>
    <n v="0"/>
    <n v="10.833299999999999"/>
    <n v="10.8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75378228"/>
    <x v="1785"/>
    <x v="0"/>
    <s v="75378228"/>
    <d v="2023-10-01T00:00:00"/>
    <d v="2025-10-01T00:00:00"/>
    <d v="2026-10-01T00:00:00"/>
    <s v="ESTACIONAMIENTOS LIMA"/>
    <x v="0"/>
    <d v="2025-12-31T00:00:00"/>
    <s v="EMPLEADOS"/>
    <s v="PCES.20/03/0019"/>
    <x v="0"/>
    <x v="5"/>
    <x v="9"/>
    <x v="75"/>
    <s v="ANFITRION(A)"/>
    <m/>
    <n v="0"/>
    <n v="3.5"/>
    <n v="3.5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5379147"/>
    <x v="1786"/>
    <x v="0"/>
    <s v="75379147"/>
    <d v="2021-09-17T00:00:00"/>
    <d v="2025-09-17T00:00:00"/>
    <d v="2026-09-17T00:00:00"/>
    <s v="ESTACIONAMIENTOS PIURA"/>
    <x v="0"/>
    <d v="2025-12-31T00:00:00"/>
    <s v="EMPLEADOS"/>
    <s v="PCES.20/03/0011/0003"/>
    <x v="0"/>
    <x v="0"/>
    <x v="3"/>
    <x v="3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75380533"/>
    <x v="1787"/>
    <x v="0"/>
    <s v="75380533"/>
    <d v="2025-02-26T00:00:00"/>
    <d v="2025-02-26T00:00:00"/>
    <d v="2026-02-26T00:00:00"/>
    <s v="ESTACIONAMIENTOS LIMA"/>
    <x v="9"/>
    <d v="2025-12-31T00:00:00"/>
    <s v="EMPLEADOS"/>
    <s v="PCES.20/03/0021"/>
    <x v="0"/>
    <x v="3"/>
    <x v="4"/>
    <x v="5"/>
    <m/>
    <m/>
    <n v="0"/>
    <n v="25.416699999999999"/>
    <n v="25.416699999999999"/>
    <n v="26"/>
    <s v="-"/>
    <s v="DEBE GOZAR EN EL AÑO UN TOTAL DE 26 DÍAS ANTES DEL 31/12/2026"/>
    <n v="0"/>
    <n v="0"/>
    <n v="0"/>
    <n v="26"/>
    <n v="0"/>
    <n v="0"/>
    <n v="0"/>
    <n v="0"/>
    <n v="0"/>
    <n v="0"/>
    <n v="0"/>
    <n v="0"/>
    <n v="26"/>
    <n v="26"/>
    <n v="1"/>
    <n v="0.01"/>
    <n v="26"/>
    <n v="26"/>
    <m/>
    <n v="0"/>
  </r>
  <r>
    <n v="1075386950"/>
    <x v="1788"/>
    <x v="2"/>
    <s v="75386950"/>
    <d v="2024-06-10T00:00:00"/>
    <d v="2025-06-10T00:00:00"/>
    <d v="2026-06-10T00:00:00"/>
    <s v="ESTACIONAMIENTOS SEDE CENTRAL"/>
    <x v="7"/>
    <d v="2025-12-31T00:00:00"/>
    <s v="EMPLEADOS"/>
    <n v="2001020705"/>
    <x v="3"/>
    <x v="21"/>
    <x v="61"/>
    <x v="248"/>
    <s v="ASISTENTE DE RECLUTAMIENTO Y SELECCION"/>
    <m/>
    <n v="9"/>
    <n v="16.75"/>
    <n v="25.75"/>
    <n v="26"/>
    <s v="DEBE GOZAR 9 DÍAS ANTES DEL 09/06/2026"/>
    <s v="DEBE GOZAR EN EL AÑO UN TOTAL DE 26 DÍAS ANTES DEL 31/12/2026"/>
    <n v="0"/>
    <n v="14"/>
    <n v="0"/>
    <n v="0"/>
    <n v="12"/>
    <n v="0"/>
    <n v="0"/>
    <n v="0"/>
    <n v="0"/>
    <n v="0"/>
    <n v="0"/>
    <n v="0"/>
    <n v="26"/>
    <n v="26"/>
    <n v="1"/>
    <n v="0.01"/>
    <n v="14"/>
    <n v="26"/>
    <m/>
    <n v="0"/>
  </r>
  <r>
    <n v="1075387784"/>
    <x v="1789"/>
    <x v="0"/>
    <s v="75387784"/>
    <d v="2024-12-21T00:00:00"/>
    <d v="2025-12-21T00:00:00"/>
    <d v="2026-12-21T00:00:00"/>
    <s v="ESTACIONAMIENTOS LIMA"/>
    <x v="0"/>
    <d v="2025-12-31T00:00:00"/>
    <s v="EMPLEADOS"/>
    <s v="PCES.20/03/0019"/>
    <x v="0"/>
    <x v="5"/>
    <x v="17"/>
    <x v="25"/>
    <s v="ANFITRION(A)"/>
    <m/>
    <n v="13"/>
    <n v="0.83330000000000126"/>
    <n v="13.833300000000001"/>
    <n v="14"/>
    <s v="DEBE GOZAR 13 DÍAS ANTES DEL 20/12/2026"/>
    <s v="DEBE GOZAR EN EL AÑO UN TOTAL DE 14 DÍAS ANTES DEL 31/12/2026"/>
    <n v="16"/>
    <n v="0"/>
    <n v="0"/>
    <n v="0"/>
    <n v="0"/>
    <n v="0"/>
    <n v="0"/>
    <n v="0"/>
    <n v="0"/>
    <n v="0"/>
    <n v="0"/>
    <n v="0"/>
    <n v="16"/>
    <n v="16"/>
    <n v="1.1428571428571428"/>
    <n v="1.1428571428571429E-2"/>
    <n v="16"/>
    <n v="14"/>
    <m/>
    <n v="0"/>
  </r>
  <r>
    <n v="1075388748"/>
    <x v="1790"/>
    <x v="0"/>
    <s v="75388748"/>
    <d v="2024-01-18T00:00:00"/>
    <d v="2025-01-18T00:00:00"/>
    <d v="2026-01-18T00:00:00"/>
    <s v="ESTACIONAMIENTOS JUNIN"/>
    <x v="0"/>
    <d v="2025-12-31T00:00:00"/>
    <s v="EMPLEADOS"/>
    <s v="PCES.20/03/0051/0007"/>
    <x v="0"/>
    <x v="1"/>
    <x v="36"/>
    <x v="90"/>
    <s v="ANFITRION(A)"/>
    <m/>
    <n v="0"/>
    <n v="23.583300000000001"/>
    <n v="23.583300000000001"/>
    <n v="24"/>
    <s v="-"/>
    <s v="DEBE GOZAR EN EL AÑO UN TOTAL DE 24 DÍAS ANTES DEL 31/12/2026"/>
    <n v="10"/>
    <n v="1"/>
    <n v="0"/>
    <n v="0"/>
    <n v="0"/>
    <n v="0"/>
    <n v="0"/>
    <n v="0"/>
    <n v="0"/>
    <n v="27"/>
    <n v="3"/>
    <n v="0"/>
    <n v="41"/>
    <n v="41"/>
    <n v="1.7083333333333333"/>
    <n v="1.7083333333333332E-2"/>
    <n v="11"/>
    <n v="24"/>
    <m/>
    <n v="0"/>
  </r>
  <r>
    <n v="1075395772"/>
    <x v="1791"/>
    <x v="0"/>
    <s v="75395772"/>
    <d v="2025-01-22T00:00:00"/>
    <d v="2025-01-22T00:00:00"/>
    <d v="2026-01-22T00:00:00"/>
    <s v="ESTACIONAMIENTOS PIURA"/>
    <x v="0"/>
    <d v="2025-12-31T00:00:00"/>
    <s v="PART TIME"/>
    <s v="PCES.20/03/0051/0011"/>
    <x v="0"/>
    <x v="1"/>
    <x v="48"/>
    <x v="148"/>
    <s v="ANFITRION(A) PT"/>
    <m/>
    <n v="0"/>
    <n v="5.65"/>
    <n v="5.65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75404177"/>
    <x v="1792"/>
    <x v="0"/>
    <s v="75404177"/>
    <d v="2025-02-07T00:00:00"/>
    <d v="2025-02-07T00:00:00"/>
    <d v="2026-02-07T00:00:00"/>
    <s v="ESTACIONAMIENTOS LIMA"/>
    <x v="14"/>
    <d v="2025-12-31T00:00:00"/>
    <s v="EMPLEADOS"/>
    <s v="PCES.20/03/0012/0003"/>
    <x v="0"/>
    <x v="3"/>
    <x v="4"/>
    <x v="5"/>
    <m/>
    <m/>
    <n v="0"/>
    <n v="27"/>
    <n v="27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5406152"/>
    <x v="1793"/>
    <x v="1"/>
    <s v="75406152"/>
    <d v="2025-01-24T00:00:00"/>
    <d v="2025-01-24T00:00:00"/>
    <d v="2026-01-24T00:00:00"/>
    <s v="ESTACIONAMIENTOS LIMA"/>
    <x v="13"/>
    <d v="2025-12-31T00:00:00"/>
    <s v="EMPLEADOS"/>
    <s v="PCES.20/03/0058"/>
    <x v="0"/>
    <x v="3"/>
    <x v="4"/>
    <x v="5"/>
    <m/>
    <m/>
    <n v="0"/>
    <n v="28.083300000000001"/>
    <n v="28.083300000000001"/>
    <n v="29"/>
    <s v="-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5408041"/>
    <x v="1794"/>
    <x v="0"/>
    <s v="75408041"/>
    <d v="2025-09-25T00:00:00"/>
    <d v="2025-09-25T00:00:00"/>
    <d v="2026-09-25T00:00:00"/>
    <s v="ESTACIONAMIENTOS LIMA"/>
    <x v="109"/>
    <d v="2025-12-31T00:00:00"/>
    <s v="PART TIME"/>
    <s v="PCES.20/03/0013/0011"/>
    <x v="0"/>
    <x v="3"/>
    <x v="4"/>
    <x v="5"/>
    <m/>
    <m/>
    <n v="0"/>
    <n v="1.6"/>
    <n v="1.6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5419567"/>
    <x v="1795"/>
    <x v="0"/>
    <s v="75419567"/>
    <d v="2021-06-02T00:00:00"/>
    <d v="2025-06-02T00:00:00"/>
    <d v="2026-06-02T00:00:00"/>
    <s v="ESTACIONAMIENTOS LIMA"/>
    <x v="0"/>
    <d v="2025-12-31T00:00:00"/>
    <s v="EMPLEADOS"/>
    <s v="PCES.20/03/0011/0002"/>
    <x v="0"/>
    <x v="0"/>
    <x v="3"/>
    <x v="72"/>
    <s v="ANFITRION(A)"/>
    <m/>
    <n v="23"/>
    <n v="6.4166999999999916"/>
    <n v="29.416699999999992"/>
    <n v="30"/>
    <s v="DEBE GOZAR 23 DÍAS ANTES DEL 01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5419570"/>
    <x v="1796"/>
    <x v="1"/>
    <s v="75419570"/>
    <d v="2020-08-03T00:00:00"/>
    <d v="2025-08-03T00:00:00"/>
    <d v="2026-08-03T00:00:00"/>
    <s v="ESTACIONAMIENTOS LIMA"/>
    <x v="0"/>
    <d v="2025-12-31T00:00:00"/>
    <s v="EMPLEADOS"/>
    <s v="PCES.20/02/0006"/>
    <x v="2"/>
    <x v="7"/>
    <x v="14"/>
    <x v="81"/>
    <s v="SUPERVISOR OPERATIVO"/>
    <m/>
    <n v="15"/>
    <n v="12.333300000000008"/>
    <n v="27.333300000000008"/>
    <n v="28"/>
    <s v="DEBE GOZAR 15 DÍAS ANTES DEL 02/08/2026"/>
    <s v="DEBE GOZAR EN EL AÑO UN TOTAL DE 28 DÍAS ANTES DEL 31/12/2026"/>
    <n v="0"/>
    <n v="0"/>
    <n v="0"/>
    <n v="0"/>
    <n v="15"/>
    <n v="0"/>
    <n v="0"/>
    <n v="15"/>
    <n v="0"/>
    <n v="0"/>
    <n v="0"/>
    <n v="0"/>
    <n v="30"/>
    <n v="30"/>
    <n v="1.0714285714285714"/>
    <n v="1.0714285714285714E-2"/>
    <n v="0"/>
    <n v="28"/>
    <m/>
    <n v="0"/>
  </r>
  <r>
    <n v="1075420507"/>
    <x v="1797"/>
    <x v="1"/>
    <s v="75420507"/>
    <d v="2024-02-01T00:00:00"/>
    <d v="2025-02-01T00:00:00"/>
    <d v="2026-02-01T00:00:00"/>
    <s v="ESTACIONAMIENTOS LIMA"/>
    <x v="0"/>
    <d v="2025-12-31T00:00:00"/>
    <s v="EMPLEADOS"/>
    <s v="PCES.20/03/0012/0001"/>
    <x v="0"/>
    <x v="0"/>
    <x v="0"/>
    <x v="16"/>
    <s v="SUPERVISOR OPERATIVO"/>
    <m/>
    <n v="1"/>
    <n v="27.5"/>
    <n v="28.5"/>
    <n v="29"/>
    <s v="DEBE GOZAR 1 DÍAS ANTES DEL 31/01/2026"/>
    <s v="DEBE GOZAR EN EL AÑO UN TOTAL DE 29 DÍAS ANTES DEL 31/12/2026"/>
    <n v="1"/>
    <n v="0"/>
    <n v="0"/>
    <n v="0"/>
    <n v="0"/>
    <n v="0"/>
    <n v="0"/>
    <n v="0"/>
    <n v="0"/>
    <n v="0"/>
    <n v="0"/>
    <n v="0"/>
    <n v="1"/>
    <n v="1"/>
    <n v="3.4482758620689655E-2"/>
    <n v="3.4482758620689653E-4"/>
    <n v="1"/>
    <n v="1"/>
    <m/>
    <n v="28"/>
  </r>
  <r>
    <n v="1075424736"/>
    <x v="1798"/>
    <x v="0"/>
    <s v="75424736"/>
    <d v="2025-12-03T00:00:00"/>
    <d v="2025-12-03T00:00:00"/>
    <d v="2026-12-03T00:00:00"/>
    <s v="ESTACIONAMIENTOS LIMA"/>
    <x v="20"/>
    <d v="2025-12-31T00:00:00"/>
    <s v="PART TIME"/>
    <s v="PCES.20/03/0005"/>
    <x v="0"/>
    <x v="3"/>
    <x v="4"/>
    <x v="5"/>
    <m/>
    <m/>
    <n v="0"/>
    <n v="0.4667"/>
    <n v="0.466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5435704"/>
    <x v="1799"/>
    <x v="1"/>
    <s v="75435704"/>
    <d v="2017-12-03T00:00:00"/>
    <d v="2025-12-03T00:00:00"/>
    <d v="2026-12-03T00:00:00"/>
    <s v="ESTACIONAMIENTOS LIMA"/>
    <x v="0"/>
    <d v="2025-12-31T00:00:00"/>
    <s v="EMPLEADOS"/>
    <s v="PCES.20/03/0047/0001"/>
    <x v="0"/>
    <x v="5"/>
    <x v="25"/>
    <x v="180"/>
    <s v="SUPERVISOR OPERATIVO"/>
    <m/>
    <n v="3"/>
    <n v="26.333300000000008"/>
    <n v="29.333300000000008"/>
    <n v="30"/>
    <s v="DEBE GOZAR 3 DÍAS ANTES DEL 02/12/2026"/>
    <s v="DEBE GOZAR EN EL AÑO UN TOTAL DE 30 DÍAS ANTES DEL 31/12/2026"/>
    <n v="0"/>
    <n v="0"/>
    <n v="0"/>
    <n v="0"/>
    <n v="0"/>
    <n v="0"/>
    <n v="22"/>
    <n v="8"/>
    <n v="0"/>
    <n v="0"/>
    <n v="0"/>
    <n v="0"/>
    <n v="30"/>
    <n v="30"/>
    <n v="1"/>
    <n v="0.01"/>
    <n v="0"/>
    <n v="30"/>
    <m/>
    <n v="0"/>
  </r>
  <r>
    <n v="1075441660"/>
    <x v="1800"/>
    <x v="0"/>
    <s v="75441660"/>
    <d v="2025-09-25T00:00:00"/>
    <d v="2025-09-25T00:00:00"/>
    <d v="2026-09-25T00:00:00"/>
    <s v="ESTACIONAMIENTOS LIMA"/>
    <x v="0"/>
    <d v="2025-12-31T00:00:00"/>
    <s v="PART TIME"/>
    <s v="PCES.20/03/0035/0003"/>
    <x v="0"/>
    <x v="2"/>
    <x v="12"/>
    <x v="62"/>
    <s v="VALET PT"/>
    <m/>
    <n v="0"/>
    <n v="1.6"/>
    <n v="1.6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5444151"/>
    <x v="1801"/>
    <x v="1"/>
    <s v="75444151"/>
    <d v="2020-07-02T00:00:00"/>
    <d v="2025-07-02T00:00:00"/>
    <d v="2026-07-02T00:00:00"/>
    <s v="ESTACIONAMIENTOS LIMA"/>
    <x v="0"/>
    <d v="2025-12-31T00:00:00"/>
    <s v="EMPLEADOS"/>
    <s v="PCES.20/03/0012/0007"/>
    <x v="0"/>
    <x v="2"/>
    <x v="13"/>
    <x v="18"/>
    <s v="SUPERVISOR OPERATIVO"/>
    <m/>
    <n v="15"/>
    <n v="14.916699999999992"/>
    <n v="29.916699999999992"/>
    <n v="30"/>
    <s v="DEBE GOZAR 15 DÍAS ANTES DEL 01/07/2026"/>
    <s v="DEBE GOZAR EN EL AÑO UN TOTAL DE 30 DÍAS ANTES DEL 31/12/2026"/>
    <n v="7"/>
    <n v="0"/>
    <n v="0"/>
    <n v="0"/>
    <n v="0"/>
    <n v="15"/>
    <n v="0"/>
    <n v="0"/>
    <n v="8"/>
    <n v="0"/>
    <n v="0"/>
    <n v="0"/>
    <n v="30"/>
    <n v="30"/>
    <n v="1"/>
    <n v="0.01"/>
    <n v="7"/>
    <n v="30"/>
    <m/>
    <n v="0"/>
  </r>
  <r>
    <n v="1075450369"/>
    <x v="1802"/>
    <x v="0"/>
    <s v="75450369"/>
    <d v="2025-10-01T00:00:00"/>
    <d v="2025-10-01T00:00:00"/>
    <d v="2026-10-01T00:00:00"/>
    <s v="ESTACIONAMIENTOS LIMA"/>
    <x v="1"/>
    <d v="2025-12-31T00:00:00"/>
    <s v="PART TIME"/>
    <s v="PCES.20/03/0052/0058"/>
    <x v="0"/>
    <x v="3"/>
    <x v="4"/>
    <x v="5"/>
    <m/>
    <m/>
    <n v="0"/>
    <n v="1.5"/>
    <n v="1.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5454666"/>
    <x v="1803"/>
    <x v="0"/>
    <s v="75454666"/>
    <d v="2022-09-01T00:00:00"/>
    <d v="2025-09-01T00:00:00"/>
    <d v="2026-09-01T00:00:00"/>
    <s v="ESTACIONAMIENTOS LIMA"/>
    <x v="0"/>
    <d v="2025-12-31T00:00:00"/>
    <s v="EMPLEADOS"/>
    <s v="PCES.20/03/0024"/>
    <x v="0"/>
    <x v="6"/>
    <x v="10"/>
    <x v="13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5454984"/>
    <x v="1804"/>
    <x v="0"/>
    <s v="75454984"/>
    <d v="2024-12-13T00:00:00"/>
    <d v="2025-12-13T00:00:00"/>
    <d v="2026-12-13T00:00:00"/>
    <s v="ESTACIONAMIENTOS AREQUIPA"/>
    <x v="25"/>
    <d v="2025-12-31T00:00:00"/>
    <s v="EMPLEADOS"/>
    <s v="PCES.20/03/0053/0003"/>
    <x v="0"/>
    <x v="3"/>
    <x v="4"/>
    <x v="5"/>
    <m/>
    <m/>
    <n v="3"/>
    <n v="1.5"/>
    <n v="4.5"/>
    <n v="5"/>
    <s v="DEBE GOZAR 3 DÍAS ANTES DEL 12/12/2026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5458033"/>
    <x v="1805"/>
    <x v="0"/>
    <s v="75458033"/>
    <d v="2025-12-10T00:00:00"/>
    <d v="2025-12-10T00:00:00"/>
    <d v="2026-12-10T00:00:00"/>
    <s v="ESTACIONAMIENTOS LIMA"/>
    <x v="97"/>
    <d v="2025-12-31T00:00:00"/>
    <s v="EMPLEADOS"/>
    <s v="PCES.20/03/0024"/>
    <x v="0"/>
    <x v="3"/>
    <x v="4"/>
    <x v="5"/>
    <m/>
    <m/>
    <n v="0"/>
    <n v="1.75"/>
    <n v="1.75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</r>
  <r>
    <n v="1075458409"/>
    <x v="1806"/>
    <x v="0"/>
    <s v="75458409"/>
    <d v="2024-05-28T00:00:00"/>
    <d v="2025-05-28T00:00:00"/>
    <d v="2026-05-28T00:00:00"/>
    <s v="ESTACIONAMIENTOS LIMA"/>
    <x v="0"/>
    <d v="2025-12-31T00:00:00"/>
    <s v="EMPLEADOS"/>
    <s v="PCES.20/03/0021"/>
    <x v="0"/>
    <x v="5"/>
    <x v="17"/>
    <x v="25"/>
    <s v="ANFITRION(A)"/>
    <m/>
    <n v="12"/>
    <n v="17.75"/>
    <n v="29.75"/>
    <n v="30"/>
    <s v="DEBE GOZAR 12 DÍAS ANTES DEL 27/05/2026"/>
    <s v="DEBE GOZAR EN EL AÑO UN TOTAL DE 30 DÍAS ANTES DEL 31/12/2026"/>
    <n v="0"/>
    <n v="0"/>
    <n v="0"/>
    <n v="15"/>
    <n v="0"/>
    <n v="0"/>
    <n v="0"/>
    <n v="0"/>
    <n v="0"/>
    <n v="15"/>
    <n v="0"/>
    <n v="0"/>
    <n v="30"/>
    <n v="30"/>
    <n v="1"/>
    <n v="0.01"/>
    <n v="15"/>
    <n v="30"/>
    <m/>
    <n v="0"/>
  </r>
  <r>
    <n v="1075459729"/>
    <x v="1807"/>
    <x v="0"/>
    <s v="75459729"/>
    <d v="2024-10-03T00:00:00"/>
    <d v="2025-10-03T00:00:00"/>
    <d v="2026-10-03T00:00:00"/>
    <s v="ESTACIONAMIENTOS LIMA"/>
    <x v="110"/>
    <d v="2025-12-31T00:00:00"/>
    <s v="EMPLEADOS"/>
    <s v="PCES.20/03/0051/0016"/>
    <x v="0"/>
    <x v="1"/>
    <x v="52"/>
    <x v="173"/>
    <s v="ANFITRION(A)"/>
    <m/>
    <n v="15"/>
    <n v="7.3333000000000013"/>
    <n v="22.333300000000001"/>
    <n v="23"/>
    <s v="DEBE GOZAR 15 DÍAS ANTES DEL 02/10/2026"/>
    <s v="DEBE GOZAR EN EL AÑO UN TOTAL DE 23 DÍAS ANTES DEL 31/12/2026"/>
    <n v="0"/>
    <n v="0"/>
    <n v="18"/>
    <n v="5"/>
    <n v="0"/>
    <n v="0"/>
    <n v="0"/>
    <n v="0"/>
    <n v="0"/>
    <n v="0"/>
    <n v="0"/>
    <n v="0"/>
    <n v="23"/>
    <n v="23"/>
    <n v="1"/>
    <n v="0.01"/>
    <n v="23"/>
    <n v="23"/>
    <m/>
    <n v="0"/>
  </r>
  <r>
    <n v="1075467915"/>
    <x v="1808"/>
    <x v="0"/>
    <s v="75467915"/>
    <d v="2025-12-04T00:00:00"/>
    <d v="2025-12-04T00:00:00"/>
    <d v="2026-12-04T00:00:00"/>
    <s v="ESTACIONAMIENTOS LIMA"/>
    <x v="25"/>
    <d v="2025-12-31T00:00:00"/>
    <s v="EMPLEADOS"/>
    <s v="PCES.20/03/0058"/>
    <x v="0"/>
    <x v="3"/>
    <x v="4"/>
    <x v="5"/>
    <m/>
    <m/>
    <n v="0"/>
    <n v="2.25"/>
    <n v="2.25"/>
    <n v="3"/>
    <s v="-"/>
    <s v="DEBE GOZAR EN EL AÑO UN TOTAL DE 3 DÍAS ANTES DEL 31/12/2026"/>
    <n v="1"/>
    <n v="6"/>
    <n v="0"/>
    <n v="0"/>
    <n v="0"/>
    <n v="0"/>
    <n v="0"/>
    <n v="0"/>
    <n v="0"/>
    <n v="0"/>
    <n v="0"/>
    <n v="0"/>
    <n v="7"/>
    <n v="7"/>
    <n v="2.3333333333333335"/>
    <n v="2.3333333333333334E-2"/>
    <n v="7"/>
    <n v="3"/>
    <m/>
    <n v="0"/>
  </r>
  <r>
    <n v="1075470784"/>
    <x v="1809"/>
    <x v="0"/>
    <s v="75470784"/>
    <d v="2025-10-10T00:00:00"/>
    <d v="2025-10-10T00:00:00"/>
    <d v="2026-10-10T00:00:00"/>
    <s v="ESTACIONAMIENTOS AREQUIPA"/>
    <x v="0"/>
    <d v="2025-12-31T00:00:00"/>
    <s v="EMPLEADOS"/>
    <s v="PCES.20/03/0051/0001"/>
    <x v="0"/>
    <x v="1"/>
    <x v="53"/>
    <x v="179"/>
    <s v="ANFITRION(A)"/>
    <m/>
    <n v="0"/>
    <n v="6.75"/>
    <n v="6.75"/>
    <n v="7"/>
    <s v="-"/>
    <s v="DEBE GOZAR EN EL AÑO UN TOTAL DE 7 DÍAS ANTES DEL 31/12/2026"/>
    <n v="0"/>
    <n v="0"/>
    <n v="0"/>
    <n v="5"/>
    <n v="3"/>
    <n v="0"/>
    <n v="0"/>
    <n v="0"/>
    <n v="0"/>
    <n v="0"/>
    <n v="0"/>
    <n v="0"/>
    <n v="8"/>
    <n v="8"/>
    <n v="1.1428571428571428"/>
    <n v="1.1428571428571429E-2"/>
    <n v="5"/>
    <n v="7"/>
    <m/>
    <n v="0"/>
  </r>
  <r>
    <n v="1075473491"/>
    <x v="1810"/>
    <x v="0"/>
    <s v="75473491"/>
    <d v="2024-03-25T00:00:00"/>
    <d v="2025-03-25T00:00:00"/>
    <d v="2026-03-25T00:00:00"/>
    <s v="ESTACIONAMIENTOS LIMA"/>
    <x v="0"/>
    <d v="2025-12-31T00:00:00"/>
    <s v="EMPLEADOS"/>
    <s v="PCES.20/02/0037"/>
    <x v="2"/>
    <x v="7"/>
    <x v="14"/>
    <x v="142"/>
    <s v="ANFITRION(A)"/>
    <m/>
    <n v="7"/>
    <n v="23"/>
    <n v="30"/>
    <n v="30"/>
    <s v="DEBE GOZAR 7 DÍAS ANTES DEL 24/03/2026"/>
    <s v="DEBE GOZAR EN EL AÑO UN TOTAL DE 30 DÍAS ANTES DEL 31/12/2026"/>
    <n v="0"/>
    <n v="0"/>
    <n v="17"/>
    <n v="13"/>
    <n v="0"/>
    <n v="0"/>
    <n v="0"/>
    <n v="0"/>
    <n v="0"/>
    <n v="0"/>
    <n v="0"/>
    <n v="0"/>
    <n v="30"/>
    <n v="30"/>
    <n v="1"/>
    <n v="0.01"/>
    <n v="30"/>
    <n v="30"/>
    <m/>
    <n v="0"/>
  </r>
  <r>
    <n v="1075481306"/>
    <x v="1811"/>
    <x v="0"/>
    <s v="75481306"/>
    <d v="2023-09-13T00:00:00"/>
    <d v="2025-09-13T00:00:00"/>
    <d v="2026-09-13T00:00:00"/>
    <s v="ESTACIONAMIENTOS JUNIN"/>
    <x v="105"/>
    <d v="2025-12-31T00:00:00"/>
    <s v="EMPLEADOS"/>
    <s v="PCES.20/03/0051/0007"/>
    <x v="0"/>
    <x v="3"/>
    <x v="4"/>
    <x v="5"/>
    <m/>
    <m/>
    <n v="13"/>
    <n v="9"/>
    <n v="22"/>
    <n v="22"/>
    <s v="DEBE GOZAR 13 DÍAS ANTES DEL 12/09/2026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5482175"/>
    <x v="1812"/>
    <x v="0"/>
    <s v="75482175"/>
    <d v="2024-08-27T00:00:00"/>
    <d v="2025-08-27T00:00:00"/>
    <d v="2026-08-27T00:00:00"/>
    <s v="ESTACIONAMIENTOS LIMA"/>
    <x v="1"/>
    <d v="2025-12-31T00:00:00"/>
    <s v="EMPLEADOS"/>
    <s v="PCES.20/03/0021"/>
    <x v="0"/>
    <x v="3"/>
    <x v="4"/>
    <x v="5"/>
    <m/>
    <m/>
    <n v="19"/>
    <n v="10.333300000000001"/>
    <n v="29.333300000000001"/>
    <n v="30"/>
    <s v="DEBE GOZAR 19 DÍAS ANTES DEL 26/08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488550"/>
    <x v="1813"/>
    <x v="0"/>
    <s v="75488550"/>
    <d v="2024-10-28T00:00:00"/>
    <d v="2025-10-28T00:00:00"/>
    <d v="2026-10-28T00:00:00"/>
    <s v="ESTACIONAMIENTOS LIMA"/>
    <x v="0"/>
    <d v="2025-12-31T00:00:00"/>
    <s v="EMPLEADOS"/>
    <s v="PCES.20/03/0052/0058"/>
    <x v="0"/>
    <x v="1"/>
    <x v="27"/>
    <x v="143"/>
    <s v="ANFITRION(A)"/>
    <m/>
    <n v="15"/>
    <n v="5.25"/>
    <n v="20.25"/>
    <n v="21"/>
    <s v="DEBE GOZAR 15 DÍAS ANTES DEL 27/10/2026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</r>
  <r>
    <n v="1075495215"/>
    <x v="1814"/>
    <x v="1"/>
    <s v="75495215"/>
    <d v="2017-01-12T00:00:00"/>
    <d v="2025-01-12T00:00:00"/>
    <d v="2026-01-12T00:00:00"/>
    <s v="ESTACIONAMIENTOS LIMA"/>
    <x v="0"/>
    <d v="2025-12-31T00:00:00"/>
    <s v="EMPLEADOS"/>
    <s v="PCES.20/01/0002"/>
    <x v="2"/>
    <x v="7"/>
    <x v="19"/>
    <x v="65"/>
    <s v="SUPERVISOR OPERATIVO"/>
    <m/>
    <n v="0"/>
    <n v="24.083300000000008"/>
    <n v="24.083300000000008"/>
    <n v="25"/>
    <s v="-"/>
    <s v="DEBE GOZAR EN EL AÑO UN TOTAL DE 25 DÍAS ANTES DEL 31/12/2026"/>
    <n v="0"/>
    <n v="13"/>
    <n v="2"/>
    <n v="0"/>
    <n v="0"/>
    <n v="0"/>
    <n v="15"/>
    <n v="0"/>
    <n v="0"/>
    <n v="0"/>
    <n v="0"/>
    <n v="0"/>
    <n v="30"/>
    <n v="30"/>
    <n v="1.2"/>
    <n v="1.2E-2"/>
    <n v="15"/>
    <n v="25"/>
    <m/>
    <n v="0"/>
  </r>
  <r>
    <n v="1075503170"/>
    <x v="1815"/>
    <x v="0"/>
    <s v="75503170"/>
    <d v="2022-08-01T00:00:00"/>
    <d v="2025-08-01T00:00:00"/>
    <d v="2026-08-01T00:00:00"/>
    <s v="ESTACIONAMIENTOS PIURA"/>
    <x v="0"/>
    <d v="2025-12-31T00:00:00"/>
    <s v="EMPLEADOS"/>
    <s v="PCES.20/03/0042/0011"/>
    <x v="0"/>
    <x v="2"/>
    <x v="2"/>
    <x v="242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5504506"/>
    <x v="1816"/>
    <x v="0"/>
    <s v="75504506"/>
    <d v="2025-01-15T00:00:00"/>
    <d v="2025-01-15T00:00:00"/>
    <d v="2026-01-15T00:00:00"/>
    <s v="ESTACIONAMIENTOS LIMA"/>
    <x v="1"/>
    <d v="2025-12-31T00:00:00"/>
    <s v="EMPLEADOS"/>
    <s v="PCES.20/03/0017"/>
    <x v="0"/>
    <x v="3"/>
    <x v="4"/>
    <x v="5"/>
    <m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75512735"/>
    <x v="1817"/>
    <x v="0"/>
    <s v="75512735"/>
    <d v="2021-07-05T00:00:00"/>
    <d v="2025-07-05T00:00:00"/>
    <d v="2026-07-05T00:00:00"/>
    <s v="ESTACIONAMIENTOS LIMA"/>
    <x v="0"/>
    <d v="2025-12-31T00:00:00"/>
    <s v="EMPLEADOS"/>
    <s v="PCES.20/02/0001"/>
    <x v="2"/>
    <x v="7"/>
    <x v="24"/>
    <x v="123"/>
    <s v="ANFITRION(A)"/>
    <m/>
    <n v="12"/>
    <n v="14.666699999999992"/>
    <n v="26.666699999999992"/>
    <n v="27"/>
    <s v="DEBE GOZAR 12 DÍAS ANTES DEL 04/07/2026"/>
    <s v="DEBE GOZAR EN EL AÑO UN TOTAL DE 27 DÍAS ANTES DEL 31/12/2026"/>
    <n v="0"/>
    <n v="0"/>
    <n v="24"/>
    <n v="6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</r>
  <r>
    <n v="1075512757"/>
    <x v="1818"/>
    <x v="0"/>
    <s v="75512757"/>
    <d v="2022-07-19T00:00:00"/>
    <d v="2025-07-19T00:00:00"/>
    <d v="2026-07-19T00:00:00"/>
    <s v="ESTACIONAMIENTOS LIMA"/>
    <x v="0"/>
    <d v="2025-12-31T00:00:00"/>
    <s v="EMPLEADOS"/>
    <s v="PCES.20/02/0019"/>
    <x v="2"/>
    <x v="7"/>
    <x v="24"/>
    <x v="49"/>
    <s v="ANFITRION(A)"/>
    <m/>
    <n v="14"/>
    <n v="13.5"/>
    <n v="27.5"/>
    <n v="28"/>
    <s v="DEBE GOZAR 14 DÍAS ANTES DEL 18/07/2026"/>
    <s v="DEBE GOZAR EN EL AÑO UN TOTAL DE 28 DÍAS ANTES DEL 31/12/2026"/>
    <n v="0"/>
    <n v="0"/>
    <n v="0"/>
    <n v="0"/>
    <n v="0"/>
    <n v="30"/>
    <n v="0"/>
    <n v="0"/>
    <n v="0"/>
    <n v="0"/>
    <n v="0"/>
    <n v="0"/>
    <n v="30"/>
    <n v="30"/>
    <n v="1.0714285714285714"/>
    <n v="1.0714285714285714E-2"/>
    <n v="0"/>
    <n v="28"/>
    <m/>
    <n v="0"/>
  </r>
  <r>
    <n v="1075516931"/>
    <x v="1819"/>
    <x v="0"/>
    <s v="75516931"/>
    <d v="2025-12-05T00:00:00"/>
    <d v="2025-12-05T00:00:00"/>
    <d v="2026-12-05T00:00:00"/>
    <s v="ESTACIONAMIENTOS ANCASH"/>
    <x v="111"/>
    <d v="2025-12-31T00:00:00"/>
    <s v="EMPLEADOS"/>
    <s v="PCES.20/03/0051/0004"/>
    <x v="0"/>
    <x v="5"/>
    <x v="55"/>
    <x v="288"/>
    <s v="ANFITRION(A)"/>
    <m/>
    <n v="0"/>
    <n v="2.1667000000000001"/>
    <n v="2.1667000000000001"/>
    <n v="3"/>
    <s v="-"/>
    <s v="DEBE GOZAR EN EL AÑO UN TOTAL DE 3 DÍAS ANTES DEL 31/12/2026"/>
    <n v="0"/>
    <n v="0"/>
    <n v="2"/>
    <n v="1"/>
    <n v="0"/>
    <n v="0"/>
    <n v="0"/>
    <n v="0"/>
    <n v="0"/>
    <n v="0"/>
    <n v="0"/>
    <n v="0"/>
    <n v="3"/>
    <n v="3"/>
    <n v="1"/>
    <n v="0.01"/>
    <n v="3"/>
    <n v="3"/>
    <m/>
    <n v="0"/>
  </r>
  <r>
    <n v="1075517387"/>
    <x v="1820"/>
    <x v="0"/>
    <s v="75517387"/>
    <d v="2025-11-06T00:00:00"/>
    <d v="2025-11-06T00:00:00"/>
    <d v="2026-11-06T00:00:00"/>
    <s v="ESTACIONAMIENTOS LIMA"/>
    <x v="15"/>
    <d v="2025-12-31T00:00:00"/>
    <s v="EMPLEADOS"/>
    <s v="PCES.20/02/0046"/>
    <x v="2"/>
    <x v="7"/>
    <x v="19"/>
    <x v="259"/>
    <s v="VALET"/>
    <m/>
    <n v="0"/>
    <n v="4.5833000000000004"/>
    <n v="4.5833000000000004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</r>
  <r>
    <n v="1075527387"/>
    <x v="1821"/>
    <x v="0"/>
    <s v="75527387"/>
    <d v="2024-04-01T00:00:00"/>
    <d v="2025-04-01T00:00:00"/>
    <d v="2026-04-01T00:00:00"/>
    <s v="ESTACIONAMIENTOS LIMA"/>
    <x v="0"/>
    <d v="2025-12-31T00:00:00"/>
    <s v="EMPLEADOS"/>
    <s v="PCES.20/03/0013/0013"/>
    <x v="0"/>
    <x v="0"/>
    <x v="30"/>
    <x v="235"/>
    <s v="ANFITRION(A)"/>
    <m/>
    <n v="7"/>
    <n v="22.5"/>
    <n v="29.5"/>
    <n v="30"/>
    <s v="DEBE GOZAR 7 DÍAS ANTES DEL 31/03/2026"/>
    <s v="DEBE GOZAR EN EL AÑO UN TOTAL DE 30 DÍAS ANTES DEL 31/12/2026"/>
    <n v="0"/>
    <n v="0"/>
    <n v="8"/>
    <n v="22"/>
    <n v="0"/>
    <n v="0"/>
    <n v="0"/>
    <n v="0"/>
    <n v="0"/>
    <n v="0"/>
    <n v="0"/>
    <n v="0"/>
    <n v="30"/>
    <n v="30"/>
    <n v="1"/>
    <n v="0.01"/>
    <n v="30"/>
    <n v="30"/>
    <m/>
    <n v="0"/>
  </r>
  <r>
    <n v="1075527994"/>
    <x v="1822"/>
    <x v="0"/>
    <s v="75527994"/>
    <d v="2025-07-10T00:00:00"/>
    <d v="2025-07-10T00:00:00"/>
    <d v="2026-07-10T00:00:00"/>
    <s v="ESTACIONAMIENTOS LIMA"/>
    <x v="0"/>
    <d v="2025-12-31T00:00:00"/>
    <s v="EMPLEADOS"/>
    <s v="PCES.20/03/0004/0001"/>
    <x v="0"/>
    <x v="5"/>
    <x v="25"/>
    <x v="46"/>
    <s v="ANFITRION(A)"/>
    <m/>
    <n v="0"/>
    <n v="14.25"/>
    <n v="14.25"/>
    <n v="15"/>
    <s v="-"/>
    <s v="DEBE GOZAR EN EL AÑO UN TOTAL DE 15 DÍAS ANTES DEL 31/12/2026"/>
    <n v="0"/>
    <n v="0"/>
    <n v="0"/>
    <n v="0"/>
    <n v="0"/>
    <n v="0"/>
    <n v="0"/>
    <n v="0"/>
    <n v="10"/>
    <n v="5"/>
    <n v="0"/>
    <n v="0"/>
    <n v="15"/>
    <n v="15"/>
    <n v="1"/>
    <n v="0.01"/>
    <n v="0"/>
    <n v="15"/>
    <m/>
    <n v="0"/>
  </r>
  <r>
    <n v="1075528087"/>
    <x v="1823"/>
    <x v="0"/>
    <s v="75528087"/>
    <d v="2023-09-28T00:00:00"/>
    <d v="2025-09-28T00:00:00"/>
    <d v="2026-09-28T00:00:00"/>
    <s v="ESTACIONAMIENTOS JUNIN"/>
    <x v="0"/>
    <d v="2025-12-31T00:00:00"/>
    <s v="EMPLEADOS"/>
    <s v="PCES.20/03/0051/0007"/>
    <x v="0"/>
    <x v="1"/>
    <x v="36"/>
    <x v="90"/>
    <s v="ANFITRION(A)"/>
    <m/>
    <n v="3"/>
    <n v="7.75"/>
    <n v="10.75"/>
    <n v="11"/>
    <s v="DEBE GOZAR 3 DÍAS ANTES DEL 27/09/2026"/>
    <s v="DEBE GOZAR EN EL AÑO UN TOTAL DE 11 DÍAS ANTES DEL 31/12/2026"/>
    <n v="0"/>
    <n v="0"/>
    <n v="0"/>
    <n v="0"/>
    <n v="0"/>
    <n v="0"/>
    <n v="0"/>
    <n v="15"/>
    <n v="0"/>
    <n v="0"/>
    <n v="0"/>
    <n v="0"/>
    <n v="15"/>
    <n v="15"/>
    <n v="1.3636363636363635"/>
    <n v="1.3636363636363636E-2"/>
    <n v="0"/>
    <n v="11"/>
    <m/>
    <n v="0"/>
  </r>
  <r>
    <n v="1075534397"/>
    <x v="1824"/>
    <x v="0"/>
    <s v="75534397"/>
    <d v="2024-08-14T00:00:00"/>
    <d v="2025-08-14T00:00:00"/>
    <d v="2026-08-14T00:00:00"/>
    <s v="ESTACIONAMIENTOS LIMA"/>
    <x v="0"/>
    <d v="2025-12-31T00:00:00"/>
    <s v="EMPLEADOS"/>
    <s v="PCES.20/03/0013/0006"/>
    <x v="0"/>
    <x v="0"/>
    <x v="6"/>
    <x v="108"/>
    <s v="ANFITRION(A)"/>
    <m/>
    <n v="18"/>
    <n v="11.416699999999999"/>
    <n v="29.416699999999999"/>
    <n v="30"/>
    <s v="DEBE GOZAR 18 DÍAS ANTES DEL 1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5546739"/>
    <x v="1825"/>
    <x v="0"/>
    <s v="75546739"/>
    <d v="2025-03-13T00:00:00"/>
    <d v="2025-03-13T00:00:00"/>
    <d v="2026-03-13T00:00:00"/>
    <s v="ESTACIONAMIENTOS LIMA"/>
    <x v="0"/>
    <d v="2025-12-31T00:00:00"/>
    <s v="EMPLEADOS"/>
    <s v="PCES.20/03/0053/0002"/>
    <x v="0"/>
    <x v="2"/>
    <x v="50"/>
    <x v="161"/>
    <s v="ANFITRION(A)"/>
    <m/>
    <n v="0"/>
    <n v="24"/>
    <n v="24"/>
    <n v="24"/>
    <s v="-"/>
    <s v="DEBE GOZAR EN EL AÑO UN TOTAL DE 24 DÍAS ANTES DEL 31/12/2026"/>
    <n v="0"/>
    <n v="0"/>
    <n v="0"/>
    <n v="15"/>
    <n v="0"/>
    <n v="0"/>
    <n v="0"/>
    <n v="9"/>
    <n v="0"/>
    <n v="0"/>
    <n v="0"/>
    <n v="0"/>
    <n v="24"/>
    <n v="24"/>
    <n v="1"/>
    <n v="0.01"/>
    <n v="15"/>
    <n v="24"/>
    <m/>
    <n v="0"/>
  </r>
  <r>
    <n v="1075553982"/>
    <x v="1826"/>
    <x v="0"/>
    <s v="75553982"/>
    <d v="2025-03-13T00:00:00"/>
    <d v="2025-03-13T00:00:00"/>
    <d v="2026-03-13T00:00:00"/>
    <s v="ESTACIONAMIENTOS PUNO"/>
    <x v="0"/>
    <d v="2025-12-31T00:00:00"/>
    <s v="EMPLEADOS"/>
    <s v="PCES.20/03/0051/0009"/>
    <x v="0"/>
    <x v="1"/>
    <x v="58"/>
    <x v="205"/>
    <s v="ANFITRION(A)"/>
    <m/>
    <n v="0"/>
    <n v="10"/>
    <n v="10"/>
    <n v="10"/>
    <s v="-"/>
    <s v="DEBE GOZAR EN EL AÑO UN TOTAL DE 10 DÍAS ANTES DEL 31/12/2026"/>
    <n v="0"/>
    <n v="0"/>
    <n v="0"/>
    <n v="10"/>
    <n v="0"/>
    <n v="0"/>
    <n v="0"/>
    <n v="0"/>
    <n v="0"/>
    <n v="0"/>
    <n v="0"/>
    <n v="0"/>
    <n v="10"/>
    <n v="10"/>
    <n v="1"/>
    <n v="0.01"/>
    <n v="10"/>
    <n v="10"/>
    <m/>
    <n v="0"/>
  </r>
  <r>
    <n v="1075555177"/>
    <x v="1827"/>
    <x v="0"/>
    <s v="75555177"/>
    <d v="2025-06-01T00:00:00"/>
    <d v="2025-06-01T00:00:00"/>
    <d v="2026-06-01T00:00:00"/>
    <s v="ESTACIONAMIENTOS LIMA"/>
    <x v="0"/>
    <d v="2025-12-31T00:00:00"/>
    <s v="PART TIME"/>
    <s v="PCES.20/03/0035/0002"/>
    <x v="0"/>
    <x v="2"/>
    <x v="12"/>
    <x v="253"/>
    <s v="ANFITRION(A) PT"/>
    <m/>
    <n v="0"/>
    <n v="3.5"/>
    <n v="3.5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5563293"/>
    <x v="1828"/>
    <x v="0"/>
    <s v="75563293"/>
    <d v="2025-09-03T00:00:00"/>
    <d v="2025-09-03T00:00:00"/>
    <d v="2026-09-03T00:00:00"/>
    <s v="ESTACIONAMIENTOS LIMA"/>
    <x v="6"/>
    <d v="2025-12-31T00:00:00"/>
    <s v="EMPLEADOS"/>
    <s v="PCES.20/03/0021"/>
    <x v="0"/>
    <x v="3"/>
    <x v="4"/>
    <x v="5"/>
    <m/>
    <m/>
    <n v="0"/>
    <n v="9.8332999999999995"/>
    <n v="9.83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5565685"/>
    <x v="1829"/>
    <x v="0"/>
    <s v="75565685"/>
    <d v="2025-10-20T00:00:00"/>
    <d v="2025-10-20T00:00:00"/>
    <d v="2026-10-20T00:00:00"/>
    <s v="ESTACIONAMIENTOS LIMA"/>
    <x v="0"/>
    <d v="2025-12-31T00:00:00"/>
    <s v="EMPLEADOS"/>
    <s v="PCES.20/03/0061/0001"/>
    <x v="0"/>
    <x v="5"/>
    <x v="18"/>
    <x v="27"/>
    <s v="ANFITRION(A)"/>
    <m/>
    <n v="0"/>
    <n v="5.9166999999999996"/>
    <n v="5.9166999999999996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75565973"/>
    <x v="1830"/>
    <x v="0"/>
    <s v="75565973"/>
    <d v="2026-02-01T00:00:00"/>
    <d v="2025-09-05T00:00:00"/>
    <d v="2026-09-05T00:00:00"/>
    <s v="ESTACIONAMIENTOS LORETO"/>
    <x v="0"/>
    <d v="2025-12-31T00:00:00"/>
    <s v="PART TIME"/>
    <s v="PCES.20/03/0053/0001"/>
    <x v="0"/>
    <x v="2"/>
    <x v="64"/>
    <x v="222"/>
    <s v="ANFITRION(A)"/>
    <m/>
    <n v="0"/>
    <n v="1.9333"/>
    <n v="1.9333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5584201"/>
    <x v="1831"/>
    <x v="0"/>
    <s v="75584201"/>
    <d v="2025-11-05T00:00:00"/>
    <d v="2025-11-05T00:00:00"/>
    <d v="2026-11-05T00:00:00"/>
    <s v="ESTACIONAMIENTOS LIMA"/>
    <x v="112"/>
    <d v="2025-12-31T00:00:00"/>
    <s v="EMPLEADOS"/>
    <s v="PCES.20/03/0012/0006"/>
    <x v="0"/>
    <x v="3"/>
    <x v="4"/>
    <x v="5"/>
    <m/>
    <m/>
    <n v="0"/>
    <n v="4.6666999999999996"/>
    <n v="4.6666999999999996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5590229"/>
    <x v="1832"/>
    <x v="1"/>
    <s v="75590229"/>
    <d v="2022-02-15T00:00:00"/>
    <d v="2025-02-15T00:00:00"/>
    <d v="2026-02-15T00:00:00"/>
    <s v="ESTACIONAMIENTOS LIMA"/>
    <x v="0"/>
    <d v="2025-12-31T00:00:00"/>
    <s v="EMPLEADOS"/>
    <s v="PCES.20/03/0024"/>
    <x v="0"/>
    <x v="6"/>
    <x v="10"/>
    <x v="13"/>
    <s v="SUPERVISOR OPERATIVO"/>
    <m/>
    <n v="0"/>
    <n v="26.333299999999994"/>
    <n v="26.333299999999994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</r>
  <r>
    <n v="1075601624"/>
    <x v="1833"/>
    <x v="0"/>
    <s v="75601624"/>
    <d v="2024-08-01T00:00:00"/>
    <d v="2025-08-01T00:00:00"/>
    <d v="2026-08-01T00:00:00"/>
    <s v="ESTACIONAMIENTOS LIMA"/>
    <x v="0"/>
    <d v="2025-12-31T00:00:00"/>
    <s v="EMPLEADOS"/>
    <s v="PCES.20/03/0060"/>
    <x v="0"/>
    <x v="5"/>
    <x v="11"/>
    <x v="14"/>
    <s v="OPERADOR CCTV"/>
    <m/>
    <n v="17"/>
    <n v="12.5"/>
    <n v="29.5"/>
    <n v="30"/>
    <s v="DEBE GOZAR 17 DÍAS ANTES DEL 31/07/2026"/>
    <s v="DEBE GOZAR EN EL AÑO UN TOTAL DE 30 DÍAS ANTES DEL 31/12/2026"/>
    <n v="0"/>
    <n v="0"/>
    <n v="0"/>
    <n v="10"/>
    <n v="0"/>
    <n v="0"/>
    <n v="0"/>
    <n v="0"/>
    <n v="0"/>
    <n v="0"/>
    <n v="0"/>
    <n v="0"/>
    <n v="10"/>
    <n v="10"/>
    <n v="0.33333333333333331"/>
    <n v="3.3333333333333331E-3"/>
    <n v="10"/>
    <n v="10"/>
    <m/>
    <n v="20"/>
  </r>
  <r>
    <n v="1075602273"/>
    <x v="1834"/>
    <x v="1"/>
    <s v="75602273"/>
    <d v="2017-04-27T00:00:00"/>
    <d v="2025-04-27T00:00:00"/>
    <d v="2026-04-27T00:00:00"/>
    <s v="ESTACIONAMIENTOS LIMA"/>
    <x v="0"/>
    <d v="2025-12-31T00:00:00"/>
    <s v="EMPLEADOS"/>
    <s v="PCES.20/03/0022"/>
    <x v="0"/>
    <x v="0"/>
    <x v="3"/>
    <x v="26"/>
    <s v="SUPERVISOR OPERATIVO"/>
    <m/>
    <n v="9"/>
    <n v="20.333300000000008"/>
    <n v="29.333300000000008"/>
    <n v="30"/>
    <s v="DEBE GOZAR 9 DÍAS ANTES DEL 26/04/2026"/>
    <s v="DEBE GOZAR EN EL AÑO UN TOTAL DE 30 DÍAS ANTES DEL 31/12/2026"/>
    <n v="0"/>
    <n v="0"/>
    <n v="10"/>
    <n v="0"/>
    <n v="0"/>
    <n v="0"/>
    <n v="0"/>
    <n v="0"/>
    <n v="0"/>
    <n v="0"/>
    <n v="0"/>
    <n v="0"/>
    <n v="10"/>
    <n v="10"/>
    <n v="0.33333333333333331"/>
    <n v="3.3333333333333331E-3"/>
    <n v="10"/>
    <n v="10"/>
    <m/>
    <n v="20"/>
  </r>
  <r>
    <n v="1075611265"/>
    <x v="1835"/>
    <x v="0"/>
    <s v="75611265"/>
    <d v="2025-11-03T00:00:00"/>
    <d v="2025-11-03T00:00:00"/>
    <d v="2026-11-03T00:00:00"/>
    <s v="ESTACIONAMIENTOS LIMA"/>
    <x v="97"/>
    <d v="2025-12-31T00:00:00"/>
    <s v="EMPLEADOS"/>
    <s v="PCES.20/03/0052/0003"/>
    <x v="0"/>
    <x v="3"/>
    <x v="4"/>
    <x v="5"/>
    <m/>
    <m/>
    <n v="0"/>
    <n v="4.8333000000000004"/>
    <n v="4.8333000000000004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</r>
  <r>
    <n v="1075613664"/>
    <x v="1836"/>
    <x v="0"/>
    <s v="75613664"/>
    <d v="2025-11-08T00:00:00"/>
    <d v="2025-11-08T00:00:00"/>
    <d v="2026-11-08T00:00:00"/>
    <s v="ESTACIONAMIENTOS LIMA"/>
    <x v="52"/>
    <d v="2025-12-31T00:00:00"/>
    <s v="PART TIME"/>
    <s v="PCES.20/03/0052/0060"/>
    <x v="0"/>
    <x v="3"/>
    <x v="4"/>
    <x v="5"/>
    <m/>
    <m/>
    <n v="0"/>
    <n v="0.88329999999999997"/>
    <n v="0.8832999999999999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5615796"/>
    <x v="1837"/>
    <x v="0"/>
    <s v="75615796"/>
    <d v="2024-12-10T00:00:00"/>
    <d v="2025-12-10T00:00:00"/>
    <d v="2026-12-10T00:00:00"/>
    <s v="ESTACIONAMIENTOS LIMA"/>
    <x v="0"/>
    <d v="2025-12-31T00:00:00"/>
    <s v="EMPLEADOS"/>
    <s v="PCES.20/03/0012/0005"/>
    <x v="0"/>
    <x v="0"/>
    <x v="6"/>
    <x v="11"/>
    <s v="ANFITRION(A)"/>
    <m/>
    <n v="28"/>
    <n v="1.75"/>
    <n v="29.75"/>
    <n v="30"/>
    <s v="DEBE GOZAR 28 DÍAS ANTES DEL 09/12/2026"/>
    <s v="DEBE GOZAR EN EL AÑO UN TOTAL DE 30 DÍAS ANTES DEL 31/12/2026"/>
    <n v="0"/>
    <n v="15"/>
    <n v="0"/>
    <n v="7"/>
    <n v="8"/>
    <n v="0"/>
    <n v="0"/>
    <n v="0"/>
    <n v="0"/>
    <n v="0"/>
    <n v="0"/>
    <n v="0"/>
    <n v="30"/>
    <n v="30"/>
    <n v="1"/>
    <n v="0.01"/>
    <n v="22"/>
    <n v="30"/>
    <m/>
    <n v="0"/>
  </r>
  <r>
    <n v="1075619420"/>
    <x v="1838"/>
    <x v="0"/>
    <s v="75619420"/>
    <d v="2024-10-01T00:00:00"/>
    <d v="2025-10-01T00:00:00"/>
    <d v="2026-10-01T00:00:00"/>
    <s v="ESTACIONAMIENTOS LIMA"/>
    <x v="0"/>
    <d v="2025-12-31T00:00:00"/>
    <s v="EMPLEADOS"/>
    <s v="PCES.20/03/0049"/>
    <x v="0"/>
    <x v="0"/>
    <x v="0"/>
    <x v="98"/>
    <s v="ANFITRION(A)"/>
    <m/>
    <n v="22"/>
    <n v="7.5"/>
    <n v="29.5"/>
    <n v="30"/>
    <s v="DEBE GOZAR 22 DÍAS ANTES DEL 30/09/2026"/>
    <s v="DEBE GOZAR EN EL AÑO UN TOTAL DE 30 DÍAS ANTES DEL 31/12/2026"/>
    <n v="7"/>
    <n v="0"/>
    <n v="0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</r>
  <r>
    <n v="1075638071"/>
    <x v="1839"/>
    <x v="0"/>
    <s v="75638071"/>
    <d v="2024-01-22T00:00:00"/>
    <d v="2025-01-22T00:00:00"/>
    <d v="2026-01-22T00:00:00"/>
    <s v="ESTACIONAMIENTOS LIMA"/>
    <x v="6"/>
    <d v="2025-12-31T00:00:00"/>
    <s v="EMPLEADOS"/>
    <s v="PCES.20/03/0053/0002"/>
    <x v="0"/>
    <x v="3"/>
    <x v="4"/>
    <x v="5"/>
    <m/>
    <m/>
    <n v="0"/>
    <n v="15.25"/>
    <n v="15.25"/>
    <n v="16"/>
    <s v="-"/>
    <s v="DEBE GOZAR EN EL AÑO UN TOTAL DE 16 DÍAS ANTES DEL 31/12/2026"/>
    <n v="0"/>
    <n v="16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5651124"/>
    <x v="1840"/>
    <x v="0"/>
    <s v="75651124"/>
    <d v="2025-03-26T00:00:00"/>
    <d v="2025-03-26T00:00:00"/>
    <d v="2026-03-26T00:00:00"/>
    <s v="ESTACIONAMIENTOS LIMA"/>
    <x v="0"/>
    <d v="2025-12-31T00:00:00"/>
    <s v="EMPLEADOS"/>
    <s v="PCES.20/03/0052/0021"/>
    <x v="0"/>
    <x v="1"/>
    <x v="27"/>
    <x v="160"/>
    <s v="ANFITRION(A)"/>
    <m/>
    <n v="0"/>
    <n v="22.916699999999999"/>
    <n v="22.916699999999999"/>
    <n v="23"/>
    <s v="-"/>
    <s v="DEBE GOZAR EN EL AÑO UN TOTAL DE 23 DÍAS ANTES DEL 31/12/2026"/>
    <n v="0"/>
    <n v="0"/>
    <n v="16"/>
    <n v="7"/>
    <n v="0"/>
    <n v="0"/>
    <n v="0"/>
    <n v="0"/>
    <n v="0"/>
    <n v="0"/>
    <n v="0"/>
    <n v="0"/>
    <n v="23"/>
    <n v="23"/>
    <n v="1"/>
    <n v="0.01"/>
    <n v="23"/>
    <n v="23"/>
    <m/>
    <n v="0"/>
  </r>
  <r>
    <n v="1075652678"/>
    <x v="1841"/>
    <x v="0"/>
    <s v="75652678"/>
    <d v="2025-05-21T00:00:00"/>
    <d v="2025-05-21T00:00:00"/>
    <d v="2026-05-21T00:00:00"/>
    <s v="ESTACIONAMIENTOS LIMA"/>
    <x v="0"/>
    <d v="2025-12-31T00:00:00"/>
    <s v="EMPLEADOS"/>
    <s v="PCES.20/03/0046/0016"/>
    <x v="0"/>
    <x v="1"/>
    <x v="27"/>
    <x v="134"/>
    <s v="ANFITRION(A)"/>
    <m/>
    <n v="0"/>
    <n v="18.333300000000001"/>
    <n v="18.333300000000001"/>
    <n v="19"/>
    <s v="-"/>
    <s v="DEBE GOZAR EN EL AÑO UN TOTAL DE 19 DÍAS ANTES DEL 31/12/2026"/>
    <n v="0"/>
    <n v="0"/>
    <n v="11"/>
    <n v="8"/>
    <n v="0"/>
    <n v="0"/>
    <n v="0"/>
    <n v="0"/>
    <n v="0"/>
    <n v="0"/>
    <n v="0"/>
    <n v="0"/>
    <n v="19"/>
    <n v="19"/>
    <n v="1"/>
    <n v="0.01"/>
    <n v="19"/>
    <n v="19"/>
    <m/>
    <n v="0"/>
  </r>
  <r>
    <n v="1075654170"/>
    <x v="1842"/>
    <x v="0"/>
    <s v="75654170"/>
    <d v="2025-12-04T00:00:00"/>
    <d v="2025-12-04T00:00:00"/>
    <d v="2026-12-04T00:00:00"/>
    <s v="ESTACIONAMIENTOS LIMA"/>
    <x v="57"/>
    <d v="2025-12-31T00:00:00"/>
    <s v="EMPLEADOS"/>
    <s v="PCES.20/03/0058"/>
    <x v="0"/>
    <x v="3"/>
    <x v="4"/>
    <x v="5"/>
    <m/>
    <m/>
    <n v="0"/>
    <n v="2.25"/>
    <n v="2.25"/>
    <n v="3"/>
    <s v="-"/>
    <s v="DEBE GOZAR EN EL AÑO UN TOTAL DE 3 DÍAS ANTES DEL 31/12/2026"/>
    <n v="0"/>
    <n v="7"/>
    <n v="0"/>
    <n v="0"/>
    <n v="0"/>
    <n v="0"/>
    <n v="0"/>
    <n v="0"/>
    <n v="0"/>
    <n v="0"/>
    <n v="0"/>
    <n v="0"/>
    <n v="7"/>
    <n v="7"/>
    <n v="2.3333333333333335"/>
    <n v="2.3333333333333334E-2"/>
    <n v="7"/>
    <n v="3"/>
    <m/>
    <n v="0"/>
  </r>
  <r>
    <n v="1075670721"/>
    <x v="1843"/>
    <x v="0"/>
    <s v="75670721"/>
    <d v="2023-10-26T00:00:00"/>
    <d v="2025-10-26T00:00:00"/>
    <d v="2026-10-26T00:00:00"/>
    <s v="ESTACIONAMIENTOS PUNO"/>
    <x v="0"/>
    <d v="2025-12-31T00:00:00"/>
    <s v="EMPLEADOS"/>
    <s v="PCES.20/03/0051/0009"/>
    <x v="0"/>
    <x v="1"/>
    <x v="58"/>
    <x v="205"/>
    <s v="ANFITRION(A)"/>
    <m/>
    <n v="24"/>
    <n v="5.4167000000000058"/>
    <n v="29.416700000000006"/>
    <n v="30"/>
    <s v="DEBE GOZAR 24 DÍAS ANTES DEL 25/10/2026"/>
    <s v="DEBE GOZAR EN EL AÑO UN TOTAL DE 30 DÍAS ANTES DEL 31/12/2026"/>
    <n v="0"/>
    <n v="12"/>
    <n v="3"/>
    <n v="0"/>
    <n v="0"/>
    <n v="0"/>
    <n v="0"/>
    <n v="0"/>
    <n v="9"/>
    <n v="0"/>
    <n v="0"/>
    <n v="0"/>
    <n v="24"/>
    <n v="24"/>
    <n v="0.8"/>
    <n v="8.0000000000000002E-3"/>
    <n v="15"/>
    <n v="24"/>
    <m/>
    <n v="6"/>
  </r>
  <r>
    <n v="1075677182"/>
    <x v="1844"/>
    <x v="0"/>
    <s v="75677182"/>
    <d v="2025-10-03T00:00:00"/>
    <d v="2025-10-03T00:00:00"/>
    <d v="2026-10-03T00:00:00"/>
    <s v="ESTACIONAMIENTOS LIMA"/>
    <x v="40"/>
    <d v="2025-12-31T00:00:00"/>
    <s v="EMPLEADOS"/>
    <s v="PCES.20/03/0012/0010"/>
    <x v="0"/>
    <x v="3"/>
    <x v="4"/>
    <x v="5"/>
    <m/>
    <m/>
    <n v="0"/>
    <n v="7.3333000000000004"/>
    <n v="7.33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5679348"/>
    <x v="1845"/>
    <x v="0"/>
    <s v="75679348"/>
    <d v="2025-12-10T00:00:00"/>
    <d v="2025-12-10T00:00:00"/>
    <d v="2026-12-10T00:00:00"/>
    <s v="ESTACIONAMIENTOS LIMA"/>
    <x v="33"/>
    <d v="2025-12-31T00:00:00"/>
    <s v="EMPLEADOS"/>
    <s v="PCES.20/03/0024"/>
    <x v="0"/>
    <x v="3"/>
    <x v="4"/>
    <x v="5"/>
    <m/>
    <m/>
    <n v="0"/>
    <n v="1.75"/>
    <n v="1.75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5681511"/>
    <x v="1846"/>
    <x v="0"/>
    <s v="75681511"/>
    <d v="2021-06-02T00:00:00"/>
    <d v="2025-06-02T00:00:00"/>
    <d v="2026-06-02T00:00:00"/>
    <s v="ESTACIONAMIENTOS PIURA"/>
    <x v="0"/>
    <d v="2025-12-31T00:00:00"/>
    <s v="EMPLEADOS"/>
    <s v="PCES.20/03/0011/0003"/>
    <x v="0"/>
    <x v="0"/>
    <x v="3"/>
    <x v="3"/>
    <s v="ANFITRION(A)"/>
    <m/>
    <n v="12"/>
    <n v="17.416699999999992"/>
    <n v="29.416699999999992"/>
    <n v="30"/>
    <s v="DEBE GOZAR 12 DÍAS ANTES DEL 01/06/2026"/>
    <s v="DEBE GOZAR EN EL AÑO UN TOTAL DE 30 DÍAS ANTES DEL 31/12/2026"/>
    <n v="0"/>
    <n v="0"/>
    <n v="0"/>
    <n v="0"/>
    <n v="0"/>
    <n v="23"/>
    <n v="7"/>
    <n v="0"/>
    <n v="0"/>
    <n v="0"/>
    <n v="0"/>
    <n v="0"/>
    <n v="30"/>
    <n v="30"/>
    <n v="1"/>
    <n v="0.01"/>
    <n v="0"/>
    <n v="30"/>
    <m/>
    <n v="0"/>
  </r>
  <r>
    <n v="1075686218"/>
    <x v="1847"/>
    <x v="0"/>
    <s v="75686218"/>
    <d v="2025-04-03T00:00:00"/>
    <d v="2025-04-03T00:00:00"/>
    <d v="2026-04-03T00:00:00"/>
    <s v="ESTACIONAMIENTOS LIMA"/>
    <x v="25"/>
    <d v="2025-12-31T00:00:00"/>
    <s v="PART TIME"/>
    <s v="PCES.20/03/0053/0002"/>
    <x v="0"/>
    <x v="3"/>
    <x v="4"/>
    <x v="5"/>
    <m/>
    <m/>
    <n v="0"/>
    <n v="4.4667000000000003"/>
    <n v="4.4667000000000003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5687555"/>
    <x v="1848"/>
    <x v="0"/>
    <s v="75687555"/>
    <d v="2025-07-08T00:00:00"/>
    <d v="2025-07-08T00:00:00"/>
    <d v="2026-07-08T00:00:00"/>
    <s v="ESTACIONAMIENTOS LIMA"/>
    <x v="0"/>
    <d v="2025-12-31T00:00:00"/>
    <s v="EMPLEADOS"/>
    <s v="PCES.20/03/0052/0028"/>
    <x v="0"/>
    <x v="1"/>
    <x v="27"/>
    <x v="292"/>
    <s v="ANFITRION(A)"/>
    <m/>
    <n v="0"/>
    <n v="14.416700000000001"/>
    <n v="14.416700000000001"/>
    <n v="15"/>
    <s v="-"/>
    <s v="DEBE GOZAR EN EL AÑO UN TOTAL DE 15 DÍAS ANTES DEL 31/12/2026"/>
    <n v="0"/>
    <n v="0"/>
    <n v="10"/>
    <n v="0"/>
    <n v="0"/>
    <n v="0"/>
    <n v="0"/>
    <n v="0"/>
    <n v="0"/>
    <n v="0"/>
    <n v="0"/>
    <n v="0"/>
    <n v="10"/>
    <n v="10"/>
    <n v="0.66666666666666663"/>
    <n v="6.6666666666666662E-3"/>
    <n v="10"/>
    <n v="10"/>
    <m/>
    <n v="5"/>
  </r>
  <r>
    <n v="1075695979"/>
    <x v="1849"/>
    <x v="0"/>
    <s v="75695979"/>
    <d v="2023-05-21T00:00:00"/>
    <d v="2025-05-21T00:00:00"/>
    <d v="2026-05-21T00:00:00"/>
    <s v="ESTACIONAMIENTOS LIMA"/>
    <x v="0"/>
    <d v="2025-12-31T00:00:00"/>
    <s v="EMPLEADOS"/>
    <s v="PCES.20/03/0004/0001"/>
    <x v="0"/>
    <x v="5"/>
    <x v="25"/>
    <x v="46"/>
    <s v="ANFITRION(A)"/>
    <m/>
    <n v="11"/>
    <n v="18.333299999999994"/>
    <n v="29.333299999999994"/>
    <n v="30"/>
    <s v="DEBE GOZAR 11 DÍAS ANTES DEL 20/05/2026"/>
    <s v="DEBE GOZAR EN EL AÑO UN TOTAL DE 30 DÍAS ANTES DEL 31/12/2026"/>
    <n v="0"/>
    <n v="0"/>
    <n v="0"/>
    <n v="6"/>
    <n v="24"/>
    <n v="0"/>
    <n v="0"/>
    <n v="0"/>
    <n v="0"/>
    <n v="0"/>
    <n v="0"/>
    <n v="0"/>
    <n v="30"/>
    <n v="30"/>
    <n v="1"/>
    <n v="0.01"/>
    <n v="6"/>
    <n v="30"/>
    <m/>
    <n v="0"/>
  </r>
  <r>
    <n v="1075702105"/>
    <x v="1850"/>
    <x v="0"/>
    <s v="75702105"/>
    <d v="2025-04-15T00:00:00"/>
    <d v="2025-04-15T00:00:00"/>
    <d v="2026-04-15T00:00:00"/>
    <s v="ESTACIONAMIENTOS LIMA"/>
    <x v="1"/>
    <d v="2025-12-31T00:00:00"/>
    <s v="EMPLEADOS"/>
    <s v="PCES.20/03/0060"/>
    <x v="0"/>
    <x v="3"/>
    <x v="4"/>
    <x v="5"/>
    <m/>
    <m/>
    <n v="0"/>
    <n v="21.333300000000001"/>
    <n v="21.333300000000001"/>
    <n v="22"/>
    <s v="-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5706161"/>
    <x v="1851"/>
    <x v="0"/>
    <s v="75706161"/>
    <d v="2025-10-01T00:00:00"/>
    <d v="2025-10-01T00:00:00"/>
    <d v="2026-10-01T00:00:00"/>
    <s v="ESTACIONAMIENTOS AREQUIPA"/>
    <x v="0"/>
    <d v="2025-12-31T00:00:00"/>
    <s v="EMPLEADOS"/>
    <s v="PCES.20/03/0046/0004"/>
    <x v="0"/>
    <x v="1"/>
    <x v="46"/>
    <x v="129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8"/>
    <n v="0"/>
    <n v="0"/>
    <n v="8"/>
    <n v="8"/>
    <n v="1"/>
    <n v="0.01"/>
    <n v="0"/>
    <n v="8"/>
    <m/>
    <n v="0"/>
  </r>
  <r>
    <n v="1075713391"/>
    <x v="1852"/>
    <x v="0"/>
    <s v="75713391"/>
    <d v="2024-07-01T00:00:00"/>
    <d v="2025-07-01T00:00:00"/>
    <d v="2026-07-01T00:00:00"/>
    <s v="ESTACIONAMIENTOS LIMA"/>
    <x v="0"/>
    <d v="2025-12-31T00:00:00"/>
    <s v="EMPLEADOS"/>
    <s v="PCES.20/03/0047/0003"/>
    <x v="0"/>
    <x v="5"/>
    <x v="25"/>
    <x v="282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0"/>
    <n v="0"/>
    <n v="0"/>
    <n v="0"/>
    <n v="0"/>
    <n v="15"/>
    <n v="0"/>
    <n v="30"/>
    <n v="30"/>
    <n v="1"/>
    <n v="0.01"/>
    <n v="15"/>
    <n v="30"/>
    <m/>
    <n v="0"/>
  </r>
  <r>
    <n v="1075716779"/>
    <x v="1853"/>
    <x v="2"/>
    <s v="75716779"/>
    <d v="2023-07-05T00:00:00"/>
    <d v="2025-07-05T00:00:00"/>
    <d v="2026-07-05T00:00:00"/>
    <s v="ESTACIONAMIENTOS CHICLAYO"/>
    <x v="0"/>
    <d v="2025-12-31T00:00:00"/>
    <s v="EMPLEADOS"/>
    <s v="PCES.20/03/0051/0003"/>
    <x v="0"/>
    <x v="1"/>
    <x v="40"/>
    <x v="112"/>
    <s v="ADMINISTRADOR JUNIOR"/>
    <m/>
    <n v="14"/>
    <n v="14.666700000000006"/>
    <n v="28.666700000000006"/>
    <n v="29"/>
    <s v="DEBE GOZAR 14 DÍAS ANTES DEL 04/07/2026"/>
    <s v="DEBE GOZAR EN EL AÑO UN TOTAL DE 29 DÍAS ANTES DEL 31/12/2026"/>
    <n v="0"/>
    <n v="8"/>
    <n v="0"/>
    <n v="0"/>
    <n v="0"/>
    <n v="15"/>
    <n v="0"/>
    <n v="0"/>
    <n v="0"/>
    <n v="0"/>
    <n v="0"/>
    <n v="7"/>
    <n v="30"/>
    <n v="30"/>
    <n v="1.0344827586206897"/>
    <n v="1.0344827586206896E-2"/>
    <n v="8"/>
    <n v="29"/>
    <m/>
    <n v="0"/>
  </r>
  <r>
    <n v="1075720940"/>
    <x v="1854"/>
    <x v="0"/>
    <s v="75720940"/>
    <d v="2024-05-22T00:00:00"/>
    <d v="2025-05-22T00:00:00"/>
    <d v="2026-05-22T00:00:00"/>
    <s v="ESTACIONAMIENTOS LIMA"/>
    <x v="0"/>
    <d v="2025-12-31T00:00:00"/>
    <s v="EMPLEADOS"/>
    <s v="PCES.20/03/0024"/>
    <x v="0"/>
    <x v="6"/>
    <x v="10"/>
    <x v="13"/>
    <s v="ANFITRION(A)"/>
    <m/>
    <n v="11"/>
    <n v="18.25"/>
    <n v="29.25"/>
    <n v="30"/>
    <s v="DEBE GOZAR 11 DÍAS ANTES DEL 21/05/2026"/>
    <s v="DEBE GOZAR EN EL AÑO UN TOTAL DE 30 DÍAS ANTES DEL 31/12/2026"/>
    <n v="0"/>
    <n v="0"/>
    <n v="0"/>
    <n v="0"/>
    <n v="29"/>
    <n v="1"/>
    <n v="0"/>
    <n v="0"/>
    <n v="0"/>
    <n v="0"/>
    <n v="0"/>
    <n v="0"/>
    <n v="30"/>
    <n v="30"/>
    <n v="1"/>
    <n v="0.01"/>
    <n v="0"/>
    <n v="30"/>
    <m/>
    <n v="0"/>
  </r>
  <r>
    <n v="1075747814"/>
    <x v="1855"/>
    <x v="0"/>
    <s v="75747814"/>
    <d v="2025-11-06T00:00:00"/>
    <d v="2025-11-06T00:00:00"/>
    <d v="2026-11-06T00:00:00"/>
    <s v="ESTACIONAMIENTOS PUCALLPA"/>
    <x v="25"/>
    <d v="2025-12-31T00:00:00"/>
    <s v="EMPLEADOS"/>
    <s v="PCES.20/03/0051/0014"/>
    <x v="0"/>
    <x v="3"/>
    <x v="4"/>
    <x v="5"/>
    <m/>
    <m/>
    <n v="0"/>
    <n v="4.5833000000000004"/>
    <n v="4.5833000000000004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5765176"/>
    <x v="1856"/>
    <x v="0"/>
    <s v="75765176"/>
    <d v="2025-01-16T00:00:00"/>
    <d v="2025-01-16T00:00:00"/>
    <d v="2026-01-16T00:00:00"/>
    <s v="ESTACIONAMIENTOS PIURA"/>
    <x v="29"/>
    <d v="2025-12-31T00:00:00"/>
    <s v="EMPLEADOS"/>
    <s v="PCES.20/03/0051/0017"/>
    <x v="0"/>
    <x v="1"/>
    <x v="48"/>
    <x v="197"/>
    <s v="ANFITRION(A)"/>
    <m/>
    <n v="0"/>
    <n v="28.75"/>
    <n v="28.75"/>
    <n v="29"/>
    <s v="-"/>
    <s v="DEBE GOZAR EN EL AÑO UN TOTAL DE 29 DÍAS ANTES DEL 31/12/2026"/>
    <n v="0"/>
    <n v="0"/>
    <n v="0"/>
    <n v="0"/>
    <n v="29"/>
    <n v="0"/>
    <n v="0"/>
    <n v="0"/>
    <n v="0"/>
    <n v="0"/>
    <n v="0"/>
    <n v="0"/>
    <n v="29"/>
    <n v="29"/>
    <n v="1"/>
    <n v="0.01"/>
    <n v="0"/>
    <n v="29"/>
    <m/>
    <n v="0"/>
  </r>
  <r>
    <n v="1075769006"/>
    <x v="1857"/>
    <x v="0"/>
    <s v="75769006"/>
    <d v="2023-07-04T00:00:00"/>
    <d v="2025-07-04T00:00:00"/>
    <d v="2026-07-04T00:00:00"/>
    <s v="ESTACIONAMIENTOS CUZCO"/>
    <x v="108"/>
    <d v="2025-12-31T00:00:00"/>
    <s v="EMPLEADOS"/>
    <s v="PCES.20/03/0051/0005"/>
    <x v="0"/>
    <x v="3"/>
    <x v="4"/>
    <x v="5"/>
    <m/>
    <m/>
    <n v="15"/>
    <n v="14.75"/>
    <n v="29.75"/>
    <n v="30"/>
    <s v="DEBE GOZAR 15 DÍAS ANTES DEL 03/07/2026"/>
    <s v="DEBE GOZAR EN EL AÑO UN TOTAL DE 30 DÍAS ANTES DEL 31/12/2026"/>
    <n v="0"/>
    <n v="15"/>
    <n v="0"/>
    <n v="15"/>
    <n v="0"/>
    <n v="0"/>
    <n v="0"/>
    <n v="0"/>
    <n v="0"/>
    <n v="0"/>
    <n v="0"/>
    <n v="0"/>
    <n v="30"/>
    <n v="30"/>
    <n v="1"/>
    <n v="0.01"/>
    <n v="30"/>
    <n v="30"/>
    <m/>
    <n v="0"/>
  </r>
  <r>
    <n v="1075774779"/>
    <x v="1858"/>
    <x v="0"/>
    <s v="75774779"/>
    <d v="2025-07-05T00:00:00"/>
    <d v="2025-07-05T00:00:00"/>
    <d v="2026-07-05T00:00:00"/>
    <s v="ESTACIONAMIENTOS AREQUIPA"/>
    <x v="0"/>
    <d v="2025-12-31T00:00:00"/>
    <s v="EMPLEADOS"/>
    <s v="PCES.20/03/0052/0001"/>
    <x v="0"/>
    <x v="1"/>
    <x v="46"/>
    <x v="228"/>
    <s v="ANFITRION(A)"/>
    <m/>
    <n v="0"/>
    <n v="14.666700000000001"/>
    <n v="14.666700000000001"/>
    <n v="15"/>
    <s v="-"/>
    <s v="DEBE GOZAR EN EL AÑO UN TOTAL DE 15 DÍAS ANTES DEL 31/12/2026"/>
    <n v="0"/>
    <n v="0"/>
    <n v="0"/>
    <n v="0"/>
    <n v="0"/>
    <n v="0"/>
    <n v="0"/>
    <n v="0"/>
    <n v="0"/>
    <n v="0"/>
    <n v="15"/>
    <n v="0"/>
    <n v="15"/>
    <n v="15"/>
    <n v="1"/>
    <n v="0.01"/>
    <n v="0"/>
    <n v="15"/>
    <m/>
    <n v="0"/>
  </r>
  <r>
    <n v="1075803266"/>
    <x v="1859"/>
    <x v="0"/>
    <s v="75803266"/>
    <d v="2025-01-07T00:00:00"/>
    <d v="2025-01-07T00:00:00"/>
    <d v="2026-01-07T00:00:00"/>
    <s v="ESTACIONAMIENTOS LIMA"/>
    <x v="0"/>
    <d v="2025-12-31T00:00:00"/>
    <s v="PART TIME"/>
    <s v="PCES.20/03/0011/0006"/>
    <x v="0"/>
    <x v="0"/>
    <x v="3"/>
    <x v="92"/>
    <s v="ANFITRION(A) PT"/>
    <m/>
    <n v="0"/>
    <n v="5.9"/>
    <n v="5.9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</r>
  <r>
    <n v="1075811929"/>
    <x v="1860"/>
    <x v="0"/>
    <s v="75811929"/>
    <d v="2025-09-17T00:00:00"/>
    <d v="2025-09-17T00:00:00"/>
    <d v="2026-09-17T00:00:00"/>
    <s v="ESTACIONAMIENTOS LORETO"/>
    <x v="0"/>
    <d v="2025-12-31T00:00:00"/>
    <s v="PART TIME"/>
    <s v="PCES.20/03/0042/0002"/>
    <x v="0"/>
    <x v="2"/>
    <x v="20"/>
    <x v="184"/>
    <s v="ANFITRION(A) PT"/>
    <m/>
    <n v="0"/>
    <n v="1.7333000000000001"/>
    <n v="1.7333000000000001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5813445"/>
    <x v="1861"/>
    <x v="0"/>
    <s v="75813445"/>
    <d v="2016-11-03T00:00:00"/>
    <d v="2025-11-03T00:00:00"/>
    <d v="2026-11-03T00:00:00"/>
    <s v="ESTACIONAMIENTOS LIMA"/>
    <x v="0"/>
    <d v="2025-12-31T00:00:00"/>
    <s v="EMPLEADOS"/>
    <s v="PCES.20/03/0040"/>
    <x v="0"/>
    <x v="5"/>
    <x v="25"/>
    <x v="210"/>
    <s v="ANFITRION(A)"/>
    <m/>
    <n v="25"/>
    <n v="4.8333000000000084"/>
    <n v="29.833300000000008"/>
    <n v="30"/>
    <s v="DEBE GOZAR 25 DÍAS ANTES DEL 02/11/2026"/>
    <s v="DEBE GOZAR EN EL AÑO UN TOTAL DE 30 DÍAS ANTES DEL 31/12/2026"/>
    <n v="0"/>
    <n v="0"/>
    <n v="21"/>
    <n v="9"/>
    <n v="0"/>
    <n v="0"/>
    <n v="0"/>
    <n v="0"/>
    <n v="0"/>
    <n v="0"/>
    <n v="0"/>
    <n v="0"/>
    <n v="30"/>
    <n v="30"/>
    <n v="1"/>
    <n v="0.01"/>
    <n v="30"/>
    <n v="30"/>
    <m/>
    <n v="0"/>
  </r>
  <r>
    <n v="1075816914"/>
    <x v="1862"/>
    <x v="0"/>
    <s v="75816914"/>
    <d v="2025-06-20T00:00:00"/>
    <d v="2025-06-20T00:00:00"/>
    <d v="2026-06-20T00:00:00"/>
    <s v="ESTACIONAMIENTOS LIMA"/>
    <x v="47"/>
    <d v="2025-12-31T00:00:00"/>
    <s v="EMPLEADOS"/>
    <s v="PCES.20/03/0060"/>
    <x v="0"/>
    <x v="3"/>
    <x v="4"/>
    <x v="5"/>
    <m/>
    <m/>
    <n v="0"/>
    <n v="15.916700000000001"/>
    <n v="15.916700000000001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5837222"/>
    <x v="1863"/>
    <x v="0"/>
    <s v="75837222"/>
    <d v="2024-08-01T00:00:00"/>
    <d v="2025-08-01T00:00:00"/>
    <d v="2026-08-01T00:00:00"/>
    <s v="ESTACIONAMIENTOS PUCALLPA"/>
    <x v="0"/>
    <d v="2025-12-31T00:00:00"/>
    <s v="EMPLEADOS"/>
    <s v="PCES.20/03/0011/0004"/>
    <x v="0"/>
    <x v="0"/>
    <x v="6"/>
    <x v="152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3"/>
    <n v="13"/>
    <n v="0"/>
    <n v="0"/>
    <n v="0"/>
    <n v="0"/>
    <n v="0"/>
    <n v="0"/>
    <n v="0"/>
    <n v="16"/>
    <n v="16"/>
    <n v="0.53333333333333333"/>
    <n v="5.3333333333333332E-3"/>
    <n v="3"/>
    <n v="16"/>
    <m/>
    <n v="14"/>
  </r>
  <r>
    <n v="1075841729"/>
    <x v="1864"/>
    <x v="0"/>
    <s v="75841729"/>
    <d v="2024-02-01T00:00:00"/>
    <d v="2025-02-01T00:00:00"/>
    <d v="2026-02-01T00:00:00"/>
    <s v="ESTACIONAMIENTOS LIMA"/>
    <x v="0"/>
    <d v="2025-12-31T00:00:00"/>
    <s v="EMPLEADOS"/>
    <s v="PCES.20/03/0024"/>
    <x v="0"/>
    <x v="6"/>
    <x v="10"/>
    <x v="13"/>
    <s v="OPERADOR CCTV"/>
    <m/>
    <n v="2"/>
    <n v="27.5"/>
    <n v="29.5"/>
    <n v="30"/>
    <s v="DEBE GOZAR 2 DÍAS ANTES DEL 31/01/2026"/>
    <s v="DEBE GOZAR EN EL AÑO UN TOTAL DE 30 DÍAS ANTES DEL 31/12/2026"/>
    <n v="2"/>
    <n v="9"/>
    <n v="8"/>
    <n v="0"/>
    <n v="0"/>
    <n v="0"/>
    <n v="0"/>
    <n v="0"/>
    <n v="0"/>
    <n v="0"/>
    <n v="0"/>
    <n v="0"/>
    <n v="19"/>
    <n v="19"/>
    <n v="0.6333333333333333"/>
    <n v="6.3333333333333332E-3"/>
    <n v="19"/>
    <n v="19"/>
    <m/>
    <n v="11"/>
  </r>
  <r>
    <n v="1075844280"/>
    <x v="1865"/>
    <x v="0"/>
    <s v="75844280"/>
    <d v="2023-10-21T00:00:00"/>
    <d v="2025-10-21T00:00:00"/>
    <d v="2026-10-21T00:00:00"/>
    <s v="ESTACIONAMIENTOS LIMA"/>
    <x v="0"/>
    <d v="2025-12-31T00:00:00"/>
    <s v="EMPLEADOS"/>
    <s v="PCES.20/03/0035/0003"/>
    <x v="0"/>
    <x v="2"/>
    <x v="12"/>
    <x v="62"/>
    <s v="ANFITRION(A)"/>
    <m/>
    <n v="10"/>
    <n v="5.8332999999999942"/>
    <n v="15.833299999999994"/>
    <n v="16"/>
    <s v="DEBE GOZAR 10 DÍAS ANTES DEL 20/10/2026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75851064"/>
    <x v="1866"/>
    <x v="0"/>
    <s v="75851064"/>
    <d v="2025-10-14T00:00:00"/>
    <d v="2025-10-14T00:00:00"/>
    <d v="2026-10-14T00:00:00"/>
    <s v="ESTACIONAMIENTOS LIMA"/>
    <x v="14"/>
    <d v="2025-12-31T00:00:00"/>
    <s v="EMPLEADOS"/>
    <s v="PCES.20/03/0031/0001"/>
    <x v="0"/>
    <x v="3"/>
    <x v="4"/>
    <x v="5"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5855455"/>
    <x v="1867"/>
    <x v="0"/>
    <s v="75855455"/>
    <d v="2025-11-26T00:00:00"/>
    <d v="2025-11-26T00:00:00"/>
    <d v="2026-11-26T00:00:00"/>
    <s v="ESTACIONAMIENTOS LIMA"/>
    <x v="25"/>
    <d v="2025-12-31T00:00:00"/>
    <s v="EMPLEADOS"/>
    <s v="PCES.20/03/0046/0002"/>
    <x v="0"/>
    <x v="3"/>
    <x v="4"/>
    <x v="5"/>
    <m/>
    <m/>
    <n v="0"/>
    <n v="2.9167000000000001"/>
    <n v="2.91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5876262"/>
    <x v="1868"/>
    <x v="0"/>
    <s v="75876262"/>
    <d v="2025-04-28T00:00:00"/>
    <d v="2025-04-28T00:00:00"/>
    <d v="2026-04-28T00:00:00"/>
    <s v="ESTACIONAMIENTOS LIMA"/>
    <x v="0"/>
    <d v="2025-12-31T00:00:00"/>
    <s v="EMPLEADOS"/>
    <s v="PCES.20/03/0044"/>
    <x v="0"/>
    <x v="5"/>
    <x v="28"/>
    <x v="50"/>
    <s v="ANFITRION(A)"/>
    <m/>
    <n v="0"/>
    <n v="20.25"/>
    <n v="20.25"/>
    <n v="21"/>
    <s v="-"/>
    <s v="DEBE GOZAR EN EL AÑO UN TOTAL DE 21 DÍAS ANTES DEL 31/12/2026"/>
    <n v="0"/>
    <n v="0"/>
    <n v="16"/>
    <n v="5"/>
    <n v="0"/>
    <n v="0"/>
    <n v="0"/>
    <n v="0"/>
    <n v="0"/>
    <n v="0"/>
    <n v="0"/>
    <n v="0"/>
    <n v="21"/>
    <n v="21"/>
    <n v="1"/>
    <n v="0.01"/>
    <n v="21"/>
    <n v="21"/>
    <m/>
    <n v="0"/>
  </r>
  <r>
    <n v="1075878158"/>
    <x v="1869"/>
    <x v="0"/>
    <s v="75878158"/>
    <d v="2023-07-01T00:00:00"/>
    <d v="2025-07-01T00:00:00"/>
    <d v="2026-07-01T00:00:00"/>
    <s v="ESTACIONAMIENTOS LIMA"/>
    <x v="0"/>
    <d v="2025-12-31T00:00:00"/>
    <s v="EMPLEADOS"/>
    <s v="PCES.20/03/0052/0037"/>
    <x v="0"/>
    <x v="1"/>
    <x v="1"/>
    <x v="300"/>
    <s v="ANFITRION(A)"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5890542"/>
    <x v="1870"/>
    <x v="0"/>
    <s v="75890542"/>
    <d v="2025-08-25T00:00:00"/>
    <d v="2025-08-25T00:00:00"/>
    <d v="2026-08-25T00:00:00"/>
    <s v="ESTACIONAMIENTOS CAJAMARCA"/>
    <x v="0"/>
    <d v="2025-12-31T00:00:00"/>
    <s v="EMPLEADOS"/>
    <s v="PCES.20/03/0051/0002"/>
    <x v="0"/>
    <x v="1"/>
    <x v="32"/>
    <x v="153"/>
    <s v="ANFITRION(A) V"/>
    <m/>
    <n v="0"/>
    <n v="10.5"/>
    <n v="10.5"/>
    <n v="11"/>
    <s v="-"/>
    <s v="DEBE GOZAR EN EL AÑO UN TOTAL DE 11 DÍAS ANTES DEL 31/12/2026"/>
    <n v="0"/>
    <n v="7"/>
    <n v="11"/>
    <n v="0"/>
    <n v="0"/>
    <n v="0"/>
    <n v="0"/>
    <n v="0"/>
    <n v="0"/>
    <n v="0"/>
    <n v="0"/>
    <n v="0"/>
    <n v="18"/>
    <n v="18"/>
    <n v="1.6363636363636365"/>
    <n v="1.6363636363636365E-2"/>
    <n v="18"/>
    <n v="11"/>
    <m/>
    <n v="0"/>
  </r>
  <r>
    <n v="1075903107"/>
    <x v="1871"/>
    <x v="2"/>
    <s v="75903107"/>
    <d v="2022-03-01T00:00:00"/>
    <d v="2025-03-01T00:00:00"/>
    <d v="2026-03-01T00:00:00"/>
    <s v="ESTACIONAMIENTOS SEDE CENTRAL"/>
    <x v="0"/>
    <d v="2025-12-31T00:00:00"/>
    <s v="EMPLEADOS"/>
    <n v="2003030100"/>
    <x v="1"/>
    <x v="19"/>
    <x v="57"/>
    <x v="266"/>
    <s v="TECNICO DE MANTENIMIENTO"/>
    <m/>
    <n v="4"/>
    <n v="25"/>
    <n v="29"/>
    <n v="29"/>
    <s v="DEBE GOZAR 4 DÍAS ANTES DEL 28/02/2026"/>
    <s v="DEBE GOZAR EN EL AÑO UN TOTAL DE 29 DÍAS ANTES DEL 31/12/2026"/>
    <n v="1"/>
    <n v="0"/>
    <n v="0"/>
    <n v="0"/>
    <n v="0"/>
    <n v="0"/>
    <n v="0"/>
    <n v="0"/>
    <n v="0"/>
    <n v="0"/>
    <n v="0"/>
    <n v="0"/>
    <n v="1"/>
    <n v="1"/>
    <n v="3.4482758620689655E-2"/>
    <n v="3.4482758620689653E-4"/>
    <n v="1"/>
    <n v="1"/>
    <m/>
    <n v="28"/>
  </r>
  <r>
    <n v="1075911667"/>
    <x v="1872"/>
    <x v="0"/>
    <s v="75911667"/>
    <d v="2024-12-21T00:00:00"/>
    <d v="2025-12-21T00:00:00"/>
    <d v="2026-12-21T00:00:00"/>
    <s v="ESTACIONAMIENTOS LIMA"/>
    <x v="0"/>
    <d v="2025-12-31T00:00:00"/>
    <s v="EMPLEADOS"/>
    <s v="PCES.20/03/0004/0001"/>
    <x v="0"/>
    <x v="5"/>
    <x v="25"/>
    <x v="46"/>
    <s v="ANFITRION(A)"/>
    <m/>
    <n v="29"/>
    <n v="0.83330000000000126"/>
    <n v="29.833300000000001"/>
    <n v="30"/>
    <s v="DEBE GOZAR 29 DÍAS ANTES DEL 20/12/2026"/>
    <s v="DEBE GOZAR EN EL AÑO UN TOTAL DE 30 DÍAS ANTES DEL 31/12/2026"/>
    <n v="0"/>
    <n v="0"/>
    <n v="0"/>
    <n v="0"/>
    <n v="7"/>
    <n v="23"/>
    <n v="0"/>
    <n v="0"/>
    <n v="0"/>
    <n v="0"/>
    <n v="0"/>
    <n v="0"/>
    <n v="30"/>
    <n v="30"/>
    <n v="1"/>
    <n v="0.01"/>
    <n v="0"/>
    <n v="30"/>
    <m/>
    <n v="0"/>
  </r>
  <r>
    <n v="1075924646"/>
    <x v="1873"/>
    <x v="0"/>
    <s v="75924646"/>
    <d v="2024-08-08T00:00:00"/>
    <d v="2025-08-08T00:00:00"/>
    <d v="2026-08-08T00:00:00"/>
    <s v="ESTACIONAMIENTOS ICA"/>
    <x v="0"/>
    <d v="2025-12-31T00:00:00"/>
    <s v="EMPLEADOS"/>
    <s v="PCES.20/03/0056/0004"/>
    <x v="0"/>
    <x v="1"/>
    <x v="43"/>
    <x v="135"/>
    <s v="ANFITRION(A)"/>
    <m/>
    <n v="15"/>
    <n v="11.916699999999999"/>
    <n v="26.916699999999999"/>
    <n v="27"/>
    <s v="DEBE GOZAR 15 DÍAS ANTES DEL 07/08/2026"/>
    <s v="DEBE GOZAR EN EL AÑO UN TOTAL DE 27 DÍAS ANTES DEL 31/12/2026"/>
    <n v="0"/>
    <n v="0"/>
    <n v="0"/>
    <n v="0"/>
    <n v="26"/>
    <n v="1"/>
    <n v="0"/>
    <n v="0"/>
    <n v="0"/>
    <n v="0"/>
    <n v="0"/>
    <n v="0"/>
    <n v="27"/>
    <n v="27"/>
    <n v="1"/>
    <n v="0.01"/>
    <n v="0"/>
    <n v="27"/>
    <m/>
    <n v="0"/>
  </r>
  <r>
    <n v="1075927481"/>
    <x v="1874"/>
    <x v="0"/>
    <s v="75927481"/>
    <d v="2025-02-11T00:00:00"/>
    <d v="2025-02-11T00:00:00"/>
    <d v="2026-02-11T00:00:00"/>
    <s v="ESTACIONAMIENTOS LIMA"/>
    <x v="1"/>
    <d v="2025-12-31T00:00:00"/>
    <s v="EMPLEADOS"/>
    <s v="PCES.20/03/0031/0001"/>
    <x v="0"/>
    <x v="3"/>
    <x v="4"/>
    <x v="5"/>
    <m/>
    <m/>
    <n v="0"/>
    <n v="26.666699999999999"/>
    <n v="26.666699999999999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5929852"/>
    <x v="1875"/>
    <x v="0"/>
    <s v="75929852"/>
    <d v="2020-08-01T00:00:00"/>
    <d v="2025-08-01T00:00:00"/>
    <d v="2026-08-01T00:00:00"/>
    <s v="ESTACIONAMIENTOS LIMA"/>
    <x v="0"/>
    <d v="2025-12-31T00:00:00"/>
    <s v="EMPLEADOS"/>
    <s v="PCES.20/02/0007"/>
    <x v="2"/>
    <x v="7"/>
    <x v="24"/>
    <x v="301"/>
    <s v="VALET"/>
    <m/>
    <n v="12"/>
    <n v="12.5"/>
    <n v="24.5"/>
    <n v="25"/>
    <s v="DEBE GOZAR 12 DÍAS ANTES DEL 31/07/2026"/>
    <s v="DEBE GOZAR EN EL AÑO UN TOTAL DE 25 DÍAS ANTES DEL 31/12/2026"/>
    <n v="0"/>
    <n v="0"/>
    <n v="0"/>
    <n v="0"/>
    <n v="15"/>
    <n v="0"/>
    <n v="0"/>
    <n v="0"/>
    <n v="0"/>
    <n v="8"/>
    <n v="7"/>
    <n v="0"/>
    <n v="30"/>
    <n v="30"/>
    <n v="1.2"/>
    <n v="1.2E-2"/>
    <n v="0"/>
    <n v="25"/>
    <m/>
    <n v="0"/>
  </r>
  <r>
    <n v="1075947085"/>
    <x v="1876"/>
    <x v="0"/>
    <s v="75947085"/>
    <d v="2025-08-22T00:00:00"/>
    <d v="2025-08-22T00:00:00"/>
    <d v="2026-08-22T00:00:00"/>
    <s v="ESTACIONAMIENTOS LIMA"/>
    <x v="48"/>
    <d v="2025-12-31T00:00:00"/>
    <s v="EMPLEADOS"/>
    <s v="PCES.20/02/0002"/>
    <x v="2"/>
    <x v="3"/>
    <x v="4"/>
    <x v="5"/>
    <m/>
    <m/>
    <n v="0"/>
    <n v="10.75"/>
    <n v="10.75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5951167"/>
    <x v="1877"/>
    <x v="0"/>
    <s v="75951167"/>
    <d v="2025-08-19T00:00:00"/>
    <d v="2025-08-19T00:00:00"/>
    <d v="2026-08-19T00:00:00"/>
    <s v="ESTACIONAMIENTOS CUZCO"/>
    <x v="96"/>
    <d v="2025-12-31T00:00:00"/>
    <s v="EMPLEADOS"/>
    <s v="PCES.20/03/0051/0005"/>
    <x v="0"/>
    <x v="3"/>
    <x v="4"/>
    <x v="5"/>
    <m/>
    <m/>
    <n v="0"/>
    <n v="11"/>
    <n v="11"/>
    <n v="11"/>
    <s v="-"/>
    <s v="DEBE GOZAR EN EL AÑO UN TOTAL DE 11 DÍAS ANTES DEL 31/12/2026"/>
    <n v="0"/>
    <n v="0"/>
    <n v="11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5955510"/>
    <x v="1878"/>
    <x v="0"/>
    <s v="75955510"/>
    <d v="2025-05-14T00:00:00"/>
    <d v="2025-05-14T00:00:00"/>
    <d v="2026-05-14T00:00:00"/>
    <s v="ESTACIONAMIENTOS LIMA"/>
    <x v="41"/>
    <d v="2025-12-31T00:00:00"/>
    <s v="EMPLEADOS"/>
    <s v="PCES.20/03/0019"/>
    <x v="0"/>
    <x v="3"/>
    <x v="4"/>
    <x v="5"/>
    <m/>
    <m/>
    <n v="0"/>
    <n v="1.9166999999999987"/>
    <n v="1.9166999999999987"/>
    <n v="2"/>
    <s v="-"/>
    <s v="DEBE GOZAR EN EL AÑO UN TOTAL DE 2 DÍAS ANTES DEL 31/12/2026"/>
    <n v="16"/>
    <n v="0"/>
    <n v="0"/>
    <n v="0"/>
    <n v="0"/>
    <n v="0"/>
    <n v="0"/>
    <n v="0"/>
    <n v="0"/>
    <n v="0"/>
    <n v="0"/>
    <n v="0"/>
    <n v="16"/>
    <n v="16"/>
    <n v="8"/>
    <n v="0.08"/>
    <n v="16"/>
    <n v="2"/>
    <m/>
    <n v="0"/>
  </r>
  <r>
    <n v="1075958318"/>
    <x v="1879"/>
    <x v="0"/>
    <s v="75958318"/>
    <d v="2024-04-08T00:00:00"/>
    <d v="2025-04-08T00:00:00"/>
    <d v="2026-04-08T00:00:00"/>
    <s v="ESTACIONAMIENTOS PUCALLPA"/>
    <x v="0"/>
    <d v="2025-12-31T00:00:00"/>
    <s v="EMPLEADOS"/>
    <s v="PCES.20/03/0011/0004"/>
    <x v="0"/>
    <x v="0"/>
    <x v="6"/>
    <x v="152"/>
    <s v="ANFITRION(A)"/>
    <m/>
    <n v="8"/>
    <n v="21.916699999999999"/>
    <n v="29.916699999999999"/>
    <n v="30"/>
    <s v="DEBE GOZAR 8 DÍAS ANTES DEL 07/04/2026"/>
    <s v="DEBE GOZAR EN EL AÑO UN TOTAL DE 30 DÍAS ANTES DEL 31/12/2026"/>
    <n v="0"/>
    <n v="6"/>
    <n v="9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5964935"/>
    <x v="1880"/>
    <x v="0"/>
    <s v="75964935"/>
    <d v="2024-08-08T00:00:00"/>
    <d v="2025-08-08T00:00:00"/>
    <d v="2026-08-08T00:00:00"/>
    <s v="ESTACIONAMIENTOS AREQUIPA"/>
    <x v="9"/>
    <d v="2025-12-31T00:00:00"/>
    <s v="EMPLEADOS"/>
    <s v="PCES.20/03/0053/0003"/>
    <x v="0"/>
    <x v="3"/>
    <x v="4"/>
    <x v="5"/>
    <m/>
    <m/>
    <n v="9"/>
    <n v="11.916699999999999"/>
    <n v="20.916699999999999"/>
    <n v="21"/>
    <s v="DEBE GOZAR 9 DÍAS ANTES DEL 07/08/2026"/>
    <s v="DEBE GOZAR EN EL AÑO UN TOTAL DE 21 DÍAS ANTES DEL 31/12/2026"/>
    <n v="0"/>
    <n v="0"/>
    <n v="0"/>
    <n v="21"/>
    <n v="0"/>
    <n v="0"/>
    <n v="0"/>
    <n v="0"/>
    <n v="0"/>
    <n v="0"/>
    <n v="0"/>
    <n v="0"/>
    <n v="21"/>
    <n v="21"/>
    <n v="1"/>
    <n v="0.01"/>
    <n v="21"/>
    <n v="21"/>
    <m/>
    <n v="0"/>
  </r>
  <r>
    <n v="1075965023"/>
    <x v="1881"/>
    <x v="0"/>
    <s v="75965023"/>
    <d v="2025-08-01T00:00:00"/>
    <d v="2025-08-01T00:00:00"/>
    <d v="2026-08-01T00:00:00"/>
    <s v="ESTACIONAMIENTOS LIMA"/>
    <x v="6"/>
    <d v="2025-12-31T00:00:00"/>
    <s v="EMPLEADOS"/>
    <s v="PCES.20/03/0037"/>
    <x v="0"/>
    <x v="3"/>
    <x v="4"/>
    <x v="5"/>
    <m/>
    <m/>
    <n v="0"/>
    <n v="12.5"/>
    <n v="12.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5966792"/>
    <x v="1882"/>
    <x v="0"/>
    <s v="75966792"/>
    <d v="2025-08-12T00:00:00"/>
    <d v="2025-08-12T00:00:00"/>
    <d v="2026-08-12T00:00:00"/>
    <s v="ESTACIONAMIENTOS LIMA"/>
    <x v="55"/>
    <d v="2025-12-31T00:00:00"/>
    <s v="EMPLEADOS"/>
    <s v="PCES.20/03/0011/0002"/>
    <x v="0"/>
    <x v="3"/>
    <x v="4"/>
    <x v="5"/>
    <m/>
    <m/>
    <n v="0"/>
    <n v="11.583299999999999"/>
    <n v="11.583299999999999"/>
    <n v="12"/>
    <s v="-"/>
    <s v="DEBE GOZAR EN EL AÑO UN TOTAL DE 12 DÍAS ANTES DEL 31/12/2026"/>
    <n v="0"/>
    <n v="0"/>
    <n v="0"/>
    <n v="12"/>
    <n v="0"/>
    <n v="0"/>
    <n v="0"/>
    <n v="0"/>
    <n v="0"/>
    <n v="0"/>
    <n v="0"/>
    <n v="0"/>
    <n v="12"/>
    <n v="12"/>
    <n v="1"/>
    <n v="0.01"/>
    <n v="12"/>
    <n v="12"/>
    <m/>
    <n v="0"/>
  </r>
  <r>
    <n v="1075989175"/>
    <x v="1883"/>
    <x v="0"/>
    <s v="75989175"/>
    <d v="2024-08-10T00:00:00"/>
    <d v="2025-08-10T00:00:00"/>
    <d v="2026-08-10T00:00:00"/>
    <s v="ESTACIONAMIENTOS JUNIN"/>
    <x v="50"/>
    <d v="2025-12-31T00:00:00"/>
    <s v="EMPLEADOS"/>
    <s v="PCES.20/03/0011/0007"/>
    <x v="0"/>
    <x v="3"/>
    <x v="4"/>
    <x v="5"/>
    <m/>
    <m/>
    <n v="17"/>
    <n v="11.75"/>
    <n v="28.75"/>
    <n v="29"/>
    <s v="DEBE GOZAR 17 DÍAS ANTES DEL 09/08/2026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5989454"/>
    <x v="1884"/>
    <x v="0"/>
    <s v="75989454"/>
    <d v="2025-08-04T00:00:00"/>
    <d v="2025-08-04T00:00:00"/>
    <d v="2026-08-04T00:00:00"/>
    <s v="ESTACIONAMIENTOS CAJAMARCA"/>
    <x v="14"/>
    <d v="2025-12-31T00:00:00"/>
    <s v="EMPLEADOS"/>
    <s v="PCES.20/03/0061/0007"/>
    <x v="0"/>
    <x v="3"/>
    <x v="4"/>
    <x v="5"/>
    <m/>
    <m/>
    <n v="0"/>
    <n v="12.25"/>
    <n v="12.2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5989591"/>
    <x v="1885"/>
    <x v="0"/>
    <s v="75989591"/>
    <d v="2025-03-24T00:00:00"/>
    <d v="2025-03-24T00:00:00"/>
    <d v="2026-03-24T00:00:00"/>
    <s v="ESTACIONAMIENTOS CHINCHA"/>
    <x v="0"/>
    <d v="2025-12-31T00:00:00"/>
    <s v="EMPLEADOS"/>
    <s v="PCES.20/03/0052/0009"/>
    <x v="0"/>
    <x v="1"/>
    <x v="43"/>
    <x v="154"/>
    <s v="ANFITRION(A) C"/>
    <m/>
    <n v="0"/>
    <n v="23.083300000000001"/>
    <n v="23.083300000000001"/>
    <n v="24"/>
    <s v="-"/>
    <s v="DEBE GOZAR EN EL AÑO UN TOTAL DE 24 DÍAS ANTES DEL 31/12/2026"/>
    <n v="0"/>
    <n v="0"/>
    <n v="0"/>
    <n v="0"/>
    <n v="0"/>
    <n v="0"/>
    <n v="0"/>
    <n v="24"/>
    <n v="0"/>
    <n v="0"/>
    <n v="0"/>
    <n v="0"/>
    <n v="24"/>
    <n v="24"/>
    <n v="1"/>
    <n v="0.01"/>
    <n v="0"/>
    <n v="24"/>
    <m/>
    <n v="0"/>
  </r>
  <r>
    <n v="1076023744"/>
    <x v="1886"/>
    <x v="2"/>
    <s v="76023744"/>
    <d v="2024-01-01T00:00:00"/>
    <d v="2026-01-01T00:00:00"/>
    <d v="2027-01-01T00:00:00"/>
    <s v="ESTACIONAMIENTOS SEDE CENTRAL"/>
    <x v="0"/>
    <d v="2025-12-31T00:00:00"/>
    <s v="EMPLEADOS"/>
    <n v="2002010200"/>
    <x v="5"/>
    <x v="10"/>
    <x v="38"/>
    <x v="279"/>
    <s v="ANALISTA DE PROYECTOS INORGANICOS"/>
    <m/>
    <n v="18"/>
    <n v="0"/>
    <n v="18"/>
    <n v="18"/>
    <s v="DEBE GOZAR 18 DÍAS ANTES DEL 31/12/2026"/>
    <s v="DEBE GOZAR EN EL AÑO UN TOTAL DE 18 DÍAS ANTES DEL 31/12/2026"/>
    <n v="4"/>
    <n v="0"/>
    <n v="0"/>
    <n v="0"/>
    <n v="0"/>
    <n v="0"/>
    <n v="16"/>
    <n v="6"/>
    <n v="0"/>
    <n v="0"/>
    <n v="0"/>
    <n v="0"/>
    <n v="26"/>
    <n v="26"/>
    <n v="1.4444444444444444"/>
    <n v="1.4444444444444444E-2"/>
    <n v="4"/>
    <n v="18"/>
    <m/>
    <n v="0"/>
  </r>
  <r>
    <n v="1076011316"/>
    <x v="1887"/>
    <x v="0"/>
    <s v="76011316"/>
    <d v="2022-12-01T00:00:00"/>
    <d v="2025-12-01T00:00:00"/>
    <d v="2026-12-01T00:00:00"/>
    <s v="ESTACIONAMIENTOS LIMA"/>
    <x v="0"/>
    <d v="2025-12-31T00:00:00"/>
    <s v="EMPLEADOS"/>
    <s v="PCES.20/03/0004/0001"/>
    <x v="0"/>
    <x v="5"/>
    <x v="25"/>
    <x v="46"/>
    <s v="ANFITRION(A)"/>
    <m/>
    <n v="27"/>
    <n v="2.5"/>
    <n v="29.5"/>
    <n v="30"/>
    <s v="DEBE GOZAR 27 DÍAS ANTES DEL 30/11/2026"/>
    <s v="DEBE GOZAR EN EL AÑO UN TOTAL DE 30 DÍAS ANTES DEL 31/12/2026"/>
    <n v="0"/>
    <n v="2"/>
    <n v="0"/>
    <n v="0"/>
    <n v="0"/>
    <n v="0"/>
    <n v="8"/>
    <n v="20"/>
    <n v="0"/>
    <n v="0"/>
    <n v="0"/>
    <n v="0"/>
    <n v="30"/>
    <n v="30"/>
    <n v="1"/>
    <n v="0.01"/>
    <n v="2"/>
    <n v="30"/>
    <m/>
    <n v="0"/>
  </r>
  <r>
    <n v="1076016487"/>
    <x v="1888"/>
    <x v="0"/>
    <s v="76016487"/>
    <d v="2024-04-04T00:00:00"/>
    <d v="2025-04-04T00:00:00"/>
    <d v="2026-04-04T00:00:00"/>
    <s v="ESTACIONAMIENTOS LIMA"/>
    <x v="0"/>
    <d v="2025-12-31T00:00:00"/>
    <s v="EMPLEADOS"/>
    <s v="PCES.20/03/0012/0005"/>
    <x v="0"/>
    <x v="0"/>
    <x v="6"/>
    <x v="11"/>
    <s v="ANFITRION(A) C"/>
    <m/>
    <n v="5"/>
    <n v="22.25"/>
    <n v="27.25"/>
    <n v="28"/>
    <s v="DEBE GOZAR 5 DÍAS ANTES DEL 03/04/2026"/>
    <s v="DEBE GOZAR EN EL AÑO UN TOTAL DE 28 DÍAS ANTES DEL 31/12/2026"/>
    <n v="0"/>
    <n v="11"/>
    <n v="4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76022953"/>
    <x v="1889"/>
    <x v="0"/>
    <s v="76022953"/>
    <d v="2025-09-01T00:00:00"/>
    <d v="2025-09-01T00:00:00"/>
    <d v="2026-09-01T00:00:00"/>
    <s v="ESTACIONAMIENTOS LIMA"/>
    <x v="6"/>
    <d v="2025-12-31T00:00:00"/>
    <s v="PART TIME"/>
    <s v="PCES.20/03/0013/0013"/>
    <x v="0"/>
    <x v="3"/>
    <x v="4"/>
    <x v="5"/>
    <m/>
    <m/>
    <n v="0"/>
    <n v="2"/>
    <n v="2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07714774"/>
    <x v="1890"/>
    <x v="2"/>
    <s v="07714774"/>
    <d v="2014-04-02T00:00:00"/>
    <d v="2025-04-02T00:00:00"/>
    <d v="2026-04-02T00:00:00"/>
    <s v="ESTACIONAMIENTOS LIMA"/>
    <x v="0"/>
    <d v="2025-12-31T00:00:00"/>
    <s v="EMPLEADOS"/>
    <n v="2003040100"/>
    <x v="5"/>
    <x v="10"/>
    <x v="38"/>
    <x v="302"/>
    <s v="SUPERVISOR DE SERVICIOS COLATERALES"/>
    <m/>
    <n v="7"/>
    <n v="22.416699999999992"/>
    <n v="29.416699999999992"/>
    <n v="30"/>
    <s v="DEBE GOZAR 7 DÍAS ANTES DEL 01/04/2026"/>
    <s v="DEBE GOZAR EN EL AÑO UN TOTAL DE 30 DÍAS ANTES DEL 31/12/2026"/>
    <n v="0"/>
    <n v="0"/>
    <n v="7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</r>
  <r>
    <n v="1076024011"/>
    <x v="1891"/>
    <x v="1"/>
    <s v="76024011"/>
    <d v="2023-10-21T00:00:00"/>
    <d v="2025-10-21T00:00:00"/>
    <d v="2026-10-21T00:00:00"/>
    <s v="ESTACIONAMIENTOS LIMA"/>
    <x v="0"/>
    <d v="2025-12-31T00:00:00"/>
    <s v="EMPLEADOS"/>
    <s v="PCES.20/03/0007"/>
    <x v="0"/>
    <x v="5"/>
    <x v="31"/>
    <x v="171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76024172"/>
    <x v="1892"/>
    <x v="0"/>
    <s v="76024172"/>
    <d v="2023-07-01T00:00:00"/>
    <d v="2025-07-01T00:00:00"/>
    <d v="2026-07-01T00:00:00"/>
    <s v="ESTACIONAMIENTOS LIMA"/>
    <x v="0"/>
    <d v="2025-12-31T00:00:00"/>
    <s v="EMPLEADOS"/>
    <s v="PCES.20/03/0052/0010"/>
    <x v="0"/>
    <x v="1"/>
    <x v="27"/>
    <x v="289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3"/>
    <n v="27"/>
    <n v="0"/>
    <n v="0"/>
    <n v="0"/>
    <n v="0"/>
    <n v="0"/>
    <n v="0"/>
    <n v="30"/>
    <n v="30"/>
    <n v="1"/>
    <n v="0.01"/>
    <n v="0"/>
    <n v="30"/>
    <m/>
    <n v="0"/>
  </r>
  <r>
    <n v="1076027521"/>
    <x v="1893"/>
    <x v="1"/>
    <s v="76027521"/>
    <d v="2022-06-09T00:00:00"/>
    <d v="2025-06-09T00:00:00"/>
    <d v="2026-06-09T00:00:00"/>
    <s v="ESTACIONAMIENTOS LIMA"/>
    <x v="0"/>
    <d v="2025-12-31T00:00:00"/>
    <s v="EMPLEADOS"/>
    <s v="PCES.20/03/0044"/>
    <x v="0"/>
    <x v="5"/>
    <x v="28"/>
    <x v="50"/>
    <s v="SUPERVISOR OPERATIVO"/>
    <m/>
    <n v="13"/>
    <n v="16.833299999999994"/>
    <n v="29.833299999999994"/>
    <n v="30"/>
    <s v="DEBE GOZAR 13 DÍAS ANTES DEL 08/06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6029769"/>
    <x v="1894"/>
    <x v="2"/>
    <s v="76029769"/>
    <d v="2025-04-03T00:00:00"/>
    <d v="2025-04-03T00:00:00"/>
    <d v="2026-04-03T00:00:00"/>
    <s v="ESTACIONAMIENTOS SEDE CENTRAL"/>
    <x v="113"/>
    <d v="2025-12-31T00:00:00"/>
    <s v="EMPLEADOS"/>
    <n v="2001020300"/>
    <x v="3"/>
    <x v="3"/>
    <x v="4"/>
    <x v="5"/>
    <m/>
    <m/>
    <n v="0"/>
    <n v="22.333300000000001"/>
    <n v="22.333300000000001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6030841"/>
    <x v="1895"/>
    <x v="0"/>
    <s v="76030841"/>
    <d v="2023-07-01T00:00:00"/>
    <d v="2025-07-01T00:00:00"/>
    <d v="2026-07-01T00:00:00"/>
    <s v="ESTACIONAMIENTOS CUZCO"/>
    <x v="0"/>
    <d v="2025-12-31T00:00:00"/>
    <s v="EMPLEADOS"/>
    <s v="PCES.20/03/0052/0052"/>
    <x v="0"/>
    <x v="1"/>
    <x v="46"/>
    <x v="264"/>
    <s v="ANFITRION(A)"/>
    <m/>
    <n v="13"/>
    <n v="15"/>
    <n v="28"/>
    <n v="28"/>
    <s v="DEBE GOZAR 13 DÍAS ANTES DEL 30/06/2026"/>
    <s v="DEBE GOZAR EN EL AÑO UN TOTAL DE 28 DÍAS ANTES DEL 31/12/2026"/>
    <n v="0"/>
    <n v="0"/>
    <n v="0"/>
    <n v="0"/>
    <n v="28"/>
    <n v="0"/>
    <n v="0"/>
    <n v="0"/>
    <n v="0"/>
    <n v="0"/>
    <n v="0"/>
    <n v="0"/>
    <n v="28"/>
    <n v="28"/>
    <n v="1"/>
    <n v="0.01"/>
    <n v="0"/>
    <n v="28"/>
    <m/>
    <n v="0"/>
  </r>
  <r>
    <n v="1076044098"/>
    <x v="1896"/>
    <x v="0"/>
    <s v="76044098"/>
    <d v="2025-04-24T00:00:00"/>
    <d v="2025-04-24T00:00:00"/>
    <d v="2026-04-24T00:00:00"/>
    <s v="ESTACIONAMIENTOS LORETO"/>
    <x v="1"/>
    <d v="2025-12-31T00:00:00"/>
    <s v="EMPLEADOS"/>
    <s v="PCES.20/03/0042/0002"/>
    <x v="0"/>
    <x v="3"/>
    <x v="4"/>
    <x v="5"/>
    <m/>
    <m/>
    <n v="0"/>
    <n v="20.583300000000001"/>
    <n v="20.583300000000001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</r>
  <r>
    <n v="1076045901"/>
    <x v="1897"/>
    <x v="0"/>
    <s v="76045901"/>
    <d v="2023-04-06T00:00:00"/>
    <d v="2025-04-06T00:00:00"/>
    <d v="2026-04-06T00:00:00"/>
    <s v="ESTACIONAMIENTOS CUZCO"/>
    <x v="0"/>
    <d v="2025-12-31T00:00:00"/>
    <s v="EMPLEADOS"/>
    <s v="PCES.20/03/0030"/>
    <x v="0"/>
    <x v="0"/>
    <x v="8"/>
    <x v="176"/>
    <s v="ANFITRION(A)"/>
    <m/>
    <n v="7"/>
    <n v="22.083299999999994"/>
    <n v="29.083299999999994"/>
    <n v="30"/>
    <s v="DEBE GOZAR 7 DÍAS ANTES DEL 05/04/2026"/>
    <s v="DEBE GOZAR EN EL AÑO UN TOTAL DE 30 DÍAS ANTES DEL 31/12/2026"/>
    <n v="0"/>
    <n v="14"/>
    <n v="8"/>
    <n v="0"/>
    <n v="0"/>
    <n v="0"/>
    <n v="0"/>
    <n v="8"/>
    <n v="0"/>
    <n v="0"/>
    <n v="0"/>
    <n v="0"/>
    <n v="30"/>
    <n v="30"/>
    <n v="1"/>
    <n v="0.01"/>
    <n v="22"/>
    <n v="30"/>
    <m/>
    <n v="0"/>
  </r>
  <r>
    <n v="1076046651"/>
    <x v="1898"/>
    <x v="0"/>
    <s v="76046651"/>
    <d v="2023-07-01T00:00:00"/>
    <d v="2025-07-01T00:00:00"/>
    <d v="2026-07-01T00:00:00"/>
    <s v="ESTACIONAMIENTOS CUZCO"/>
    <x v="0"/>
    <d v="2025-12-31T00:00:00"/>
    <s v="EMPLEADOS"/>
    <s v="PCES.20/03/0046/0017"/>
    <x v="0"/>
    <x v="1"/>
    <x v="46"/>
    <x v="136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2"/>
    <n v="18"/>
    <n v="0"/>
    <n v="0"/>
    <n v="0"/>
    <n v="0"/>
    <n v="0"/>
    <n v="0"/>
    <n v="0"/>
    <n v="30"/>
    <n v="30"/>
    <n v="1"/>
    <n v="0.01"/>
    <n v="12"/>
    <n v="30"/>
    <m/>
    <n v="0"/>
  </r>
  <r>
    <n v="1076051652"/>
    <x v="1899"/>
    <x v="0"/>
    <s v="76051652"/>
    <d v="2025-07-03T00:00:00"/>
    <d v="2025-07-03T00:00:00"/>
    <d v="2026-07-03T00:00:00"/>
    <s v="ESTACIONAMIENTOS LIMA"/>
    <x v="1"/>
    <d v="2025-12-31T00:00:00"/>
    <s v="EMPLEADOS"/>
    <s v="PCES.20/03/0039/0003"/>
    <x v="0"/>
    <x v="3"/>
    <x v="4"/>
    <x v="5"/>
    <m/>
    <m/>
    <n v="0"/>
    <n v="14.833299999999999"/>
    <n v="14.833299999999999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6057195"/>
    <x v="1900"/>
    <x v="0"/>
    <s v="76057195"/>
    <d v="2022-08-21T00:00:00"/>
    <d v="2025-08-21T00:00:00"/>
    <d v="2026-08-21T00:00:00"/>
    <s v="ESTACIONAMIENTOS LIMA"/>
    <x v="23"/>
    <d v="2025-12-31T00:00:00"/>
    <s v="EMPLEADOS"/>
    <s v="PCES.20/03/0011/0005"/>
    <x v="0"/>
    <x v="3"/>
    <x v="4"/>
    <x v="5"/>
    <m/>
    <m/>
    <n v="19"/>
    <n v="10.833299999999994"/>
    <n v="29.833299999999994"/>
    <n v="30"/>
    <s v="DEBE GOZAR 19 DÍAS ANTES DEL 20/08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072707"/>
    <x v="1901"/>
    <x v="0"/>
    <s v="76072707"/>
    <d v="2024-12-03T00:00:00"/>
    <d v="2025-12-03T00:00:00"/>
    <d v="2026-12-03T00:00:00"/>
    <s v="ESTACIONAMIENTOS LIMA"/>
    <x v="15"/>
    <d v="2025-12-31T00:00:00"/>
    <s v="EMPLEADOS"/>
    <s v="PCES.20/03/0052/0029"/>
    <x v="0"/>
    <x v="1"/>
    <x v="27"/>
    <x v="44"/>
    <s v="ANFITRION(A)"/>
    <m/>
    <n v="22"/>
    <n v="2.3333000000000013"/>
    <n v="24.333300000000001"/>
    <n v="25"/>
    <s v="DEBE GOZAR 22 DÍAS ANTES DEL 02/12/2026"/>
    <s v="DEBE GOZAR EN EL AÑO UN TOTAL DE 25 DÍAS ANTES DEL 31/12/2026"/>
    <n v="0"/>
    <n v="4"/>
    <n v="26"/>
    <n v="0"/>
    <n v="0"/>
    <n v="0"/>
    <n v="0"/>
    <n v="0"/>
    <n v="0"/>
    <n v="0"/>
    <n v="0"/>
    <n v="0"/>
    <n v="30"/>
    <n v="30"/>
    <n v="1.2"/>
    <n v="1.2E-2"/>
    <n v="30"/>
    <n v="25"/>
    <m/>
    <n v="0"/>
  </r>
  <r>
    <n v="1076112699"/>
    <x v="1902"/>
    <x v="0"/>
    <s v="76112699"/>
    <d v="2023-02-01T00:00:00"/>
    <d v="2025-02-01T00:00:00"/>
    <d v="2026-02-01T00:00:00"/>
    <s v="ESTACIONAMIENTOS LIMA"/>
    <x v="0"/>
    <d v="2025-12-31T00:00:00"/>
    <s v="EMPLEADOS"/>
    <s v="PCES.20/03/0002/0001"/>
    <x v="0"/>
    <x v="2"/>
    <x v="20"/>
    <x v="30"/>
    <s v="ANFITRION(A)"/>
    <m/>
    <n v="2"/>
    <n v="27.5"/>
    <n v="29.5"/>
    <n v="30"/>
    <s v="DEBE GOZAR 2 DÍAS ANTES DEL 31/01/2026"/>
    <s v="DEBE GOZAR EN EL AÑO UN TOTAL DE 30 DÍAS ANTES DEL 31/12/2026"/>
    <n v="1"/>
    <n v="0"/>
    <n v="0"/>
    <n v="11"/>
    <n v="4"/>
    <n v="0"/>
    <n v="0"/>
    <n v="0"/>
    <n v="0"/>
    <n v="0"/>
    <n v="14"/>
    <n v="0"/>
    <n v="30"/>
    <n v="30"/>
    <n v="1"/>
    <n v="0.01"/>
    <n v="12"/>
    <n v="30"/>
    <m/>
    <n v="0"/>
  </r>
  <r>
    <n v="1076123783"/>
    <x v="1903"/>
    <x v="0"/>
    <s v="76123783"/>
    <d v="2024-08-29T00:00:00"/>
    <d v="2025-08-29T00:00:00"/>
    <d v="2026-08-29T00:00:00"/>
    <s v="ESTACIONAMIENTOS LIMA"/>
    <x v="6"/>
    <d v="2025-12-31T00:00:00"/>
    <s v="EMPLEADOS"/>
    <s v="PCES.20/03/0021"/>
    <x v="0"/>
    <x v="3"/>
    <x v="4"/>
    <x v="5"/>
    <m/>
    <m/>
    <n v="19"/>
    <n v="10.166699999999999"/>
    <n v="29.166699999999999"/>
    <n v="30"/>
    <s v="DEBE GOZAR 19 DÍAS ANTES DEL 28/08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140133"/>
    <x v="1904"/>
    <x v="2"/>
    <s v="76140133"/>
    <d v="2025-05-05T00:00:00"/>
    <d v="2025-05-05T00:00:00"/>
    <d v="2026-05-05T00:00:00"/>
    <s v="ESTACIONAMIENTOS SEDE CENTRAL"/>
    <x v="0"/>
    <d v="2025-12-31T00:00:00"/>
    <s v="EMPLEADOS"/>
    <n v="2001030600"/>
    <x v="6"/>
    <x v="11"/>
    <x v="23"/>
    <x v="36"/>
    <s v="PROGRAMADOR  FRONT END"/>
    <m/>
    <n v="0"/>
    <n v="12.666699999999999"/>
    <n v="12.666699999999999"/>
    <n v="13"/>
    <s v="-"/>
    <s v="DEBE GOZAR EN EL AÑO UN TOTAL DE 13 DÍAS ANTES DEL 31/12/2026"/>
    <n v="2"/>
    <n v="6"/>
    <n v="0"/>
    <n v="2"/>
    <n v="1"/>
    <n v="0"/>
    <n v="2"/>
    <n v="1"/>
    <n v="1"/>
    <n v="0"/>
    <n v="0"/>
    <n v="2"/>
    <n v="17"/>
    <n v="17"/>
    <n v="1.3076923076923077"/>
    <n v="1.3076923076923076E-2"/>
    <n v="10"/>
    <n v="13"/>
    <m/>
    <n v="0"/>
  </r>
  <r>
    <n v="1076145343"/>
    <x v="1905"/>
    <x v="0"/>
    <s v="76145343"/>
    <d v="2023-07-01T00:00:00"/>
    <d v="2025-07-01T00:00:00"/>
    <d v="2026-07-01T00:00:00"/>
    <s v="ESTACIONAMIENTOS LIMA"/>
    <x v="0"/>
    <d v="2025-12-31T00:00:00"/>
    <s v="EMPLEADOS"/>
    <s v="PCES.20/03/0046/0016"/>
    <x v="0"/>
    <x v="1"/>
    <x v="27"/>
    <x v="134"/>
    <s v="ANFITRION(A)"/>
    <m/>
    <n v="1"/>
    <n v="15"/>
    <n v="16"/>
    <n v="16"/>
    <s v="DEBE GOZAR 1 DÍAS ANTES DEL 30/06/2026"/>
    <s v="DEBE GOZAR EN EL AÑO UN TOTAL DE 16 DÍAS ANTES DEL 31/12/2026"/>
    <n v="0"/>
    <n v="15"/>
    <n v="0"/>
    <n v="15"/>
    <n v="0"/>
    <n v="0"/>
    <n v="0"/>
    <n v="0"/>
    <n v="0"/>
    <n v="0"/>
    <n v="0"/>
    <n v="0"/>
    <n v="30"/>
    <n v="30"/>
    <n v="1.875"/>
    <n v="1.8749999999999999E-2"/>
    <n v="30"/>
    <n v="16"/>
    <m/>
    <n v="0"/>
  </r>
  <r>
    <n v="1076145675"/>
    <x v="1906"/>
    <x v="0"/>
    <s v="76145675"/>
    <d v="2024-02-02T00:00:00"/>
    <d v="2025-02-02T00:00:00"/>
    <d v="2026-02-02T00:00:00"/>
    <s v="ESTACIONAMIENTOS LIMA"/>
    <x v="0"/>
    <d v="2025-12-31T00:00:00"/>
    <s v="EMPLEADOS"/>
    <s v="PCES.20/03/0051/0016"/>
    <x v="0"/>
    <x v="1"/>
    <x v="52"/>
    <x v="173"/>
    <s v="ANFITRION(A)"/>
    <m/>
    <n v="0"/>
    <n v="27.416699999999999"/>
    <n v="27.416699999999999"/>
    <n v="28"/>
    <s v="-"/>
    <s v="DEBE GOZAR EN EL AÑO UN TOTAL DE 28 DÍAS ANTES DEL 31/12/2026"/>
    <n v="0"/>
    <n v="0"/>
    <n v="0"/>
    <n v="15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</r>
  <r>
    <n v="1076150687"/>
    <x v="1907"/>
    <x v="0"/>
    <s v="76150687"/>
    <d v="2025-07-01T00:00:00"/>
    <d v="2025-07-01T00:00:00"/>
    <d v="2026-07-01T00:00:00"/>
    <s v="ESTACIONAMIENTOS LAMBAYEQUE"/>
    <x v="1"/>
    <d v="2025-12-31T00:00:00"/>
    <s v="EMPLEADOS"/>
    <s v="PCES.20/03/0053/0004"/>
    <x v="0"/>
    <x v="3"/>
    <x v="4"/>
    <x v="5"/>
    <m/>
    <m/>
    <n v="0"/>
    <n v="15"/>
    <n v="1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6151429"/>
    <x v="1908"/>
    <x v="0"/>
    <s v="76151429"/>
    <d v="2025-09-19T00:00:00"/>
    <d v="2025-09-19T00:00:00"/>
    <d v="2026-09-19T00:00:00"/>
    <s v="ESTACIONAMIENTOS LIMA"/>
    <x v="54"/>
    <d v="2025-12-31T00:00:00"/>
    <s v="EMPLEADOS"/>
    <s v="PCES.20/03/0031/0001"/>
    <x v="0"/>
    <x v="3"/>
    <x v="4"/>
    <x v="5"/>
    <m/>
    <m/>
    <n v="0"/>
    <n v="8.5"/>
    <n v="8.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76151446"/>
    <x v="1909"/>
    <x v="0"/>
    <s v="76151446"/>
    <d v="2024-03-12T00:00:00"/>
    <d v="2025-03-12T00:00:00"/>
    <d v="2026-03-12T00:00:00"/>
    <s v="ESTACIONAMIENTOS LIMA"/>
    <x v="0"/>
    <d v="2025-12-31T00:00:00"/>
    <s v="EMPLEADOS"/>
    <s v="PCES.20/03/0052/0021"/>
    <x v="0"/>
    <x v="1"/>
    <x v="27"/>
    <x v="160"/>
    <s v="ANFITRION(A)"/>
    <m/>
    <n v="0"/>
    <n v="24.083300000000001"/>
    <n v="24.083300000000001"/>
    <n v="25"/>
    <s v="-"/>
    <s v="DEBE GOZAR EN EL AÑO UN TOTAL DE 25 DÍAS ANTES DEL 31/12/2026"/>
    <n v="0"/>
    <n v="15"/>
    <n v="0"/>
    <n v="0"/>
    <n v="0"/>
    <n v="0"/>
    <n v="0"/>
    <n v="0"/>
    <n v="0"/>
    <n v="0"/>
    <n v="0"/>
    <n v="0"/>
    <n v="15"/>
    <n v="15"/>
    <n v="0.6"/>
    <n v="6.0000000000000001E-3"/>
    <n v="15"/>
    <n v="15"/>
    <m/>
    <n v="10"/>
  </r>
  <r>
    <n v="1076159331"/>
    <x v="1910"/>
    <x v="0"/>
    <s v="76159331"/>
    <d v="2025-06-23T00:00:00"/>
    <d v="2025-06-23T00:00:00"/>
    <d v="2026-06-23T00:00:00"/>
    <s v="ESTACIONAMIENTOS LIMA"/>
    <x v="15"/>
    <d v="2025-12-31T00:00:00"/>
    <s v="EMPLEADOS"/>
    <s v="PCES.20/02/0051"/>
    <x v="2"/>
    <x v="7"/>
    <x v="29"/>
    <x v="303"/>
    <s v="ANFITRION(A)"/>
    <m/>
    <n v="0"/>
    <n v="15.666700000000001"/>
    <n v="15.666700000000001"/>
    <n v="16"/>
    <s v="-"/>
    <s v="DEBE GOZAR EN EL AÑO UN TOTAL DE 16 DÍAS ANTES DEL 31/12/2026"/>
    <n v="0"/>
    <n v="0"/>
    <n v="0"/>
    <n v="16"/>
    <n v="0"/>
    <n v="0"/>
    <n v="0"/>
    <n v="0"/>
    <n v="0"/>
    <n v="0"/>
    <n v="0"/>
    <n v="0"/>
    <n v="16"/>
    <n v="16"/>
    <n v="1"/>
    <n v="0.01"/>
    <n v="16"/>
    <n v="16"/>
    <m/>
    <n v="0"/>
  </r>
  <r>
    <n v="1076159469"/>
    <x v="1911"/>
    <x v="0"/>
    <s v="76159469"/>
    <d v="2023-11-28T00:00:00"/>
    <d v="2025-11-28T00:00:00"/>
    <d v="2026-11-28T00:00:00"/>
    <s v="ESTACIONAMIENTOS LIMA"/>
    <x v="1"/>
    <d v="2025-12-31T00:00:00"/>
    <s v="EMPLEADOS"/>
    <s v="PCES.20/02/0006"/>
    <x v="2"/>
    <x v="3"/>
    <x v="4"/>
    <x v="5"/>
    <m/>
    <m/>
    <n v="17"/>
    <n v="12.75"/>
    <n v="29.75"/>
    <n v="30"/>
    <s v="DEBE GOZAR 17 DÍAS ANTES DEL 27/11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166893"/>
    <x v="1912"/>
    <x v="0"/>
    <s v="76166893"/>
    <d v="2025-04-22T00:00:00"/>
    <d v="2025-04-22T00:00:00"/>
    <d v="2026-04-22T00:00:00"/>
    <s v="ESTACIONAMIENTOS LIMA"/>
    <x v="6"/>
    <d v="2025-12-31T00:00:00"/>
    <s v="PART TIME"/>
    <s v="PCES.20/03/0012/0004"/>
    <x v="0"/>
    <x v="3"/>
    <x v="4"/>
    <x v="5"/>
    <m/>
    <m/>
    <n v="0"/>
    <n v="4.1500000000000004"/>
    <n v="4.1500000000000004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6173280"/>
    <x v="1913"/>
    <x v="0"/>
    <s v="76173280"/>
    <d v="2023-07-01T00:00:00"/>
    <d v="2025-07-01T00:00:00"/>
    <d v="2026-07-01T00:00:00"/>
    <s v="ESTACIONAMIENTOS PUCALLPA"/>
    <x v="66"/>
    <d v="2025-12-31T00:00:00"/>
    <s v="EMPLEADOS"/>
    <s v="PCES.20/03/0051/0014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6173349"/>
    <x v="1914"/>
    <x v="0"/>
    <s v="76173349"/>
    <d v="2025-04-01T00:00:00"/>
    <d v="2025-04-01T00:00:00"/>
    <d v="2026-04-01T00:00:00"/>
    <s v="ESTACIONAMIENTOS LAMBAYEQUE"/>
    <x v="0"/>
    <d v="2025-12-31T00:00:00"/>
    <s v="EMPLEADOS"/>
    <s v="PCES.20/03/0053/0004"/>
    <x v="0"/>
    <x v="2"/>
    <x v="39"/>
    <x v="109"/>
    <s v="ANFITRION(A)"/>
    <m/>
    <n v="0"/>
    <n v="22.5"/>
    <n v="22.5"/>
    <n v="23"/>
    <s v="-"/>
    <s v="DEBE GOZAR EN EL AÑO UN TOTAL DE 23 DÍAS ANTES DEL 31/12/2026"/>
    <n v="0"/>
    <n v="0"/>
    <n v="7"/>
    <n v="0"/>
    <n v="7"/>
    <n v="7"/>
    <n v="0"/>
    <n v="0"/>
    <n v="1"/>
    <n v="5"/>
    <n v="0"/>
    <n v="0"/>
    <n v="27"/>
    <n v="27"/>
    <n v="1.173913043478261"/>
    <n v="1.173913043478261E-2"/>
    <n v="7"/>
    <n v="23"/>
    <m/>
    <n v="0"/>
  </r>
  <r>
    <n v="1076176282"/>
    <x v="1915"/>
    <x v="1"/>
    <s v="76176282"/>
    <d v="2025-01-03T00:00:00"/>
    <d v="2025-01-03T00:00:00"/>
    <d v="2026-01-03T00:00:00"/>
    <s v="ESTACIONAMIENTOS AMAZONAS"/>
    <x v="0"/>
    <d v="2025-12-31T00:00:00"/>
    <s v="EMPLEADOS"/>
    <s v="PCES.20/03/0042/0009"/>
    <x v="0"/>
    <x v="2"/>
    <x v="2"/>
    <x v="278"/>
    <s v="SUPERVISOR OPERATIVO"/>
    <m/>
    <n v="0"/>
    <n v="19.833300000000001"/>
    <n v="19.833300000000001"/>
    <n v="20"/>
    <s v="-"/>
    <s v="DEBE GOZAR EN EL AÑO UN TOTAL DE 2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"/>
  </r>
  <r>
    <n v="1076188439"/>
    <x v="1916"/>
    <x v="0"/>
    <s v="76188439"/>
    <d v="2025-08-21T00:00:00"/>
    <d v="2025-08-21T00:00:00"/>
    <d v="2026-08-21T00:00:00"/>
    <s v="ESTACIONAMIENTOS LIMA"/>
    <x v="0"/>
    <d v="2025-12-31T00:00:00"/>
    <s v="EMPLEADOS"/>
    <s v="PCES.20/03/0024"/>
    <x v="0"/>
    <x v="6"/>
    <x v="10"/>
    <x v="13"/>
    <s v="ANFITRION(A)"/>
    <m/>
    <n v="0"/>
    <n v="10.833299999999999"/>
    <n v="10.8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76190223"/>
    <x v="1917"/>
    <x v="1"/>
    <s v="76190223"/>
    <d v="2020-07-02T00:00:00"/>
    <d v="2025-07-02T00:00:00"/>
    <d v="2026-07-02T00:00:00"/>
    <s v="ESTACIONAMIENTOS LIMA"/>
    <x v="0"/>
    <d v="2025-12-31T00:00:00"/>
    <s v="EMPLEADOS"/>
    <n v="2003020100"/>
    <x v="0"/>
    <x v="14"/>
    <x v="34"/>
    <x v="76"/>
    <s v="SUPERVISOR OPERATIVO ZONAL"/>
    <m/>
    <n v="14"/>
    <n v="14.916699999999992"/>
    <n v="28.916699999999992"/>
    <n v="29"/>
    <s v="DEBE GOZAR 14 DÍAS ANTES DEL 01/07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6194547"/>
    <x v="1918"/>
    <x v="2"/>
    <s v="76194547"/>
    <d v="2025-01-01T00:00:00"/>
    <d v="2026-01-01T00:00:00"/>
    <d v="2027-01-01T00:00:00"/>
    <s v="ESTACIONAMIENTOS SEDE CENTRAL"/>
    <x v="0"/>
    <d v="2025-12-31T00:00:00"/>
    <s v="EMPLEADOS"/>
    <n v="2001030600"/>
    <x v="6"/>
    <x v="11"/>
    <x v="23"/>
    <x v="36"/>
    <s v="TECNICO DE HELP DESK"/>
    <m/>
    <n v="29"/>
    <n v="0"/>
    <n v="29"/>
    <n v="29"/>
    <s v="DEBE GOZAR 29 DÍAS ANTES DEL 31/12/2026"/>
    <s v="DEBE GOZAR EN EL AÑO UN TOTAL DE 29 DÍAS ANTES DEL 31/12/2026"/>
    <n v="0"/>
    <n v="7"/>
    <n v="0"/>
    <n v="0"/>
    <n v="0"/>
    <n v="0"/>
    <n v="0"/>
    <n v="0"/>
    <n v="0"/>
    <n v="0"/>
    <n v="0"/>
    <n v="0"/>
    <n v="7"/>
    <n v="7"/>
    <n v="0.2413793103448276"/>
    <n v="2.413793103448276E-3"/>
    <n v="7"/>
    <n v="7"/>
    <m/>
    <n v="22"/>
  </r>
  <r>
    <n v="1076196349"/>
    <x v="1919"/>
    <x v="0"/>
    <s v="76196349"/>
    <d v="2025-08-11T00:00:00"/>
    <d v="2025-08-11T00:00:00"/>
    <d v="2026-08-11T00:00:00"/>
    <s v="ESTACIONAMIENTOS LIMA"/>
    <x v="0"/>
    <d v="2025-12-31T00:00:00"/>
    <s v="EMPLEADOS"/>
    <s v="PCES.20/03/0021"/>
    <x v="0"/>
    <x v="5"/>
    <x v="17"/>
    <x v="25"/>
    <s v="ANFITRION(A) V"/>
    <m/>
    <n v="0"/>
    <n v="11.666700000000001"/>
    <n v="11.666700000000001"/>
    <n v="12"/>
    <s v="-"/>
    <s v="DEBE GOZAR EN EL AÑO UN TOTAL DE 12 DÍAS ANTES DEL 31/12/2026"/>
    <n v="0"/>
    <n v="0"/>
    <n v="0"/>
    <n v="0"/>
    <n v="0"/>
    <n v="0"/>
    <n v="12"/>
    <n v="0"/>
    <n v="0"/>
    <n v="0"/>
    <n v="0"/>
    <n v="0"/>
    <n v="12"/>
    <n v="12"/>
    <n v="1"/>
    <n v="0.01"/>
    <n v="0"/>
    <n v="12"/>
    <m/>
    <n v="0"/>
  </r>
  <r>
    <n v="1076206650"/>
    <x v="1920"/>
    <x v="0"/>
    <s v="76206650"/>
    <d v="2025-11-26T00:00:00"/>
    <d v="2025-11-26T00:00:00"/>
    <d v="2026-11-26T00:00:00"/>
    <s v="ESTACIONAMIENTOS LIMA"/>
    <x v="78"/>
    <d v="2025-12-31T00:00:00"/>
    <s v="EMPLEADOS"/>
    <s v="PCES.20/03/0013/0009"/>
    <x v="0"/>
    <x v="3"/>
    <x v="4"/>
    <x v="5"/>
    <m/>
    <m/>
    <n v="0"/>
    <n v="2.9167000000000001"/>
    <n v="2.9167000000000001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6220573"/>
    <x v="1921"/>
    <x v="0"/>
    <s v="76220573"/>
    <d v="2024-11-15T00:00:00"/>
    <d v="2025-11-15T00:00:00"/>
    <d v="2026-11-15T00:00:00"/>
    <s v="ESTACIONAMIENTOS LIMA"/>
    <x v="0"/>
    <d v="2025-12-31T00:00:00"/>
    <s v="EMPLEADOS"/>
    <s v="PCES.20/03/0049"/>
    <x v="0"/>
    <x v="0"/>
    <x v="0"/>
    <x v="98"/>
    <s v="ANFITRION(A)"/>
    <m/>
    <n v="26"/>
    <n v="0.83330000000000126"/>
    <n v="26.833300000000001"/>
    <n v="27"/>
    <s v="DEBE GOZAR 26 DÍAS ANTES DEL 14/11/2026"/>
    <s v="DEBE GOZAR EN EL AÑO UN TOTAL DE 27 DÍAS ANTES DEL 31/12/2026"/>
    <n v="7"/>
    <n v="0"/>
    <n v="7"/>
    <n v="0"/>
    <n v="0"/>
    <n v="0"/>
    <n v="0"/>
    <n v="0"/>
    <n v="0"/>
    <n v="0"/>
    <n v="0"/>
    <n v="0"/>
    <n v="14"/>
    <n v="14"/>
    <n v="0.51851851851851849"/>
    <n v="5.185185185185185E-3"/>
    <n v="14"/>
    <n v="14"/>
    <m/>
    <n v="13"/>
  </r>
  <r>
    <n v="1076223885"/>
    <x v="1922"/>
    <x v="0"/>
    <s v="76223885"/>
    <d v="2025-02-27T00:00:00"/>
    <d v="2025-02-27T00:00:00"/>
    <d v="2026-02-27T00:00:00"/>
    <s v="ESTACIONAMIENTOS CAÑETE"/>
    <x v="15"/>
    <d v="2025-12-31T00:00:00"/>
    <s v="EMPLEADOS"/>
    <s v="PCES.20/03/0046/0021"/>
    <x v="0"/>
    <x v="1"/>
    <x v="43"/>
    <x v="241"/>
    <s v="ANFITRION(A)"/>
    <m/>
    <n v="0"/>
    <n v="25.333300000000001"/>
    <n v="25.333300000000001"/>
    <n v="26"/>
    <s v="-"/>
    <s v="DEBE GOZAR EN EL AÑO UN TOTAL DE 26 DÍAS ANTES DEL 31/12/2026"/>
    <n v="0"/>
    <n v="0"/>
    <n v="0"/>
    <n v="26"/>
    <n v="0"/>
    <n v="0"/>
    <n v="0"/>
    <n v="0"/>
    <n v="0"/>
    <n v="0"/>
    <n v="0"/>
    <n v="0"/>
    <n v="26"/>
    <n v="26"/>
    <n v="1"/>
    <n v="0.01"/>
    <n v="26"/>
    <n v="26"/>
    <m/>
    <n v="0"/>
  </r>
  <r>
    <n v="1076228266"/>
    <x v="1923"/>
    <x v="0"/>
    <s v="76228266"/>
    <d v="2023-07-01T00:00:00"/>
    <d v="2025-07-01T00:00:00"/>
    <d v="2026-07-01T00:00:00"/>
    <s v="ESTACIONAMIENTOS TACNA"/>
    <x v="0"/>
    <d v="2025-12-31T00:00:00"/>
    <s v="EMPLEADOS"/>
    <s v="PCES.20/03/0052/0022"/>
    <x v="0"/>
    <x v="1"/>
    <x v="46"/>
    <x v="304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10325498"/>
    <x v="1924"/>
    <x v="2"/>
    <s v="10325498"/>
    <d v="2014-08-11T00:00:00"/>
    <d v="2025-08-11T00:00:00"/>
    <d v="2026-08-11T00:00:00"/>
    <s v="ESTACIONAMIENTOS SEDE CENTRAL"/>
    <x v="0"/>
    <d v="2025-12-31T00:00:00"/>
    <s v="EMPLEADOS"/>
    <n v="2003040100"/>
    <x v="5"/>
    <x v="10"/>
    <x v="38"/>
    <x v="302"/>
    <s v="JEFE DE PRODUCTO SERVICIOS COLATERALES"/>
    <m/>
    <n v="0"/>
    <n v="8.6666999999999916"/>
    <n v="8.6666999999999916"/>
    <n v="9"/>
    <s v="-"/>
    <s v="DEBE GOZAR EN EL AÑO UN TOTAL DE 9 DÍAS ANTES DEL 31/12/2026"/>
    <n v="1"/>
    <n v="0"/>
    <n v="1"/>
    <n v="1"/>
    <n v="0"/>
    <n v="0"/>
    <n v="0"/>
    <n v="8"/>
    <n v="0"/>
    <n v="0"/>
    <n v="8"/>
    <n v="0"/>
    <n v="19"/>
    <n v="19"/>
    <n v="2.1111111111111112"/>
    <n v="2.1111111111111112E-2"/>
    <n v="3"/>
    <n v="9"/>
    <m/>
    <n v="0"/>
  </r>
  <r>
    <n v="1076238476"/>
    <x v="1925"/>
    <x v="0"/>
    <s v="76238476"/>
    <d v="2021-01-16T00:00:00"/>
    <d v="2025-01-16T00:00:00"/>
    <d v="2026-01-16T00:00:00"/>
    <s v="ESTACIONAMIENTOS PIURA"/>
    <x v="0"/>
    <d v="2025-12-31T00:00:00"/>
    <s v="EMPLEADOS"/>
    <s v="PCES.20/03/0042/0011"/>
    <x v="0"/>
    <x v="2"/>
    <x v="2"/>
    <x v="242"/>
    <s v="ANFITRION(A)"/>
    <m/>
    <n v="1"/>
    <n v="28.75"/>
    <n v="29.75"/>
    <n v="30"/>
    <s v="DEBE GOZAR 1 DÍAS ANTES DEL 15/01/2026"/>
    <s v="DEBE GOZAR EN EL AÑO UN TOTAL DE 30 DÍAS ANTES DEL 31/12/2026"/>
    <n v="15"/>
    <n v="0"/>
    <n v="0"/>
    <n v="0"/>
    <n v="13"/>
    <n v="2"/>
    <n v="0"/>
    <n v="0"/>
    <n v="0"/>
    <n v="0"/>
    <n v="0"/>
    <n v="0"/>
    <n v="30"/>
    <n v="30"/>
    <n v="1"/>
    <n v="0.01"/>
    <n v="15"/>
    <n v="30"/>
    <m/>
    <n v="0"/>
  </r>
  <r>
    <n v="1076239163"/>
    <x v="1926"/>
    <x v="0"/>
    <s v="76239163"/>
    <d v="2025-10-16T00:00:00"/>
    <d v="2025-10-16T00:00:00"/>
    <d v="2026-10-16T00:00:00"/>
    <s v="ESTACIONAMIENTOS LIMA"/>
    <x v="41"/>
    <d v="2025-12-31T00:00:00"/>
    <s v="EMPLEADOS"/>
    <s v="PCES.20/03/0052/0008"/>
    <x v="0"/>
    <x v="3"/>
    <x v="4"/>
    <x v="5"/>
    <m/>
    <m/>
    <n v="0"/>
    <n v="6.25"/>
    <n v="6.2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6240505"/>
    <x v="1927"/>
    <x v="0"/>
    <s v="76240505"/>
    <d v="2025-08-27T00:00:00"/>
    <d v="2025-08-27T00:00:00"/>
    <d v="2026-08-27T00:00:00"/>
    <s v="ESTACIONAMIENTOS LIMA"/>
    <x v="114"/>
    <d v="2025-12-31T00:00:00"/>
    <s v="EMPLEADOS"/>
    <s v="PCES.20/03/0021"/>
    <x v="0"/>
    <x v="5"/>
    <x v="17"/>
    <x v="25"/>
    <s v="ANFITRION(A)"/>
    <m/>
    <n v="0"/>
    <n v="10.333299999999999"/>
    <n v="10.333299999999999"/>
    <n v="11"/>
    <s v="-"/>
    <s v="DEBE GOZAR EN EL AÑO UN TOTAL DE 11 DÍAS ANTES DEL 31/12/2026"/>
    <n v="0"/>
    <n v="0"/>
    <n v="0"/>
    <n v="0"/>
    <n v="11"/>
    <n v="0"/>
    <n v="0"/>
    <n v="0"/>
    <n v="0"/>
    <n v="0"/>
    <n v="0"/>
    <n v="0"/>
    <n v="11"/>
    <n v="11"/>
    <n v="1"/>
    <n v="0.01"/>
    <n v="0"/>
    <n v="11"/>
    <m/>
    <n v="0"/>
  </r>
  <r>
    <n v="1076251138"/>
    <x v="1928"/>
    <x v="2"/>
    <s v="76251138"/>
    <d v="2022-10-03T00:00:00"/>
    <d v="2025-10-03T00:00:00"/>
    <d v="2026-10-03T00:00:00"/>
    <s v="ESTACIONAMIENTOS SEDE CENTRAL"/>
    <x v="0"/>
    <d v="2025-12-31T00:00:00"/>
    <s v="EMPLEADOS"/>
    <n v="2003030200"/>
    <x v="6"/>
    <x v="4"/>
    <x v="7"/>
    <x v="57"/>
    <s v="TECNICO ELECTRONICO"/>
    <m/>
    <n v="16"/>
    <n v="7.3332999999999942"/>
    <n v="23.333299999999994"/>
    <n v="24"/>
    <s v="DEBE GOZAR 16 DÍAS ANTES DEL 02/10/2026"/>
    <s v="DEBE GOZAR EN EL AÑO UN TOTAL DE 24 DÍAS ANTES DEL 31/12/2026"/>
    <n v="0"/>
    <n v="7"/>
    <n v="0"/>
    <n v="0"/>
    <n v="0"/>
    <n v="0"/>
    <n v="2"/>
    <n v="5"/>
    <n v="0"/>
    <n v="0"/>
    <n v="0"/>
    <n v="16"/>
    <n v="30"/>
    <n v="30"/>
    <n v="1.25"/>
    <n v="1.2500000000000001E-2"/>
    <n v="7"/>
    <n v="24"/>
    <m/>
    <n v="0"/>
  </r>
  <r>
    <n v="1076258500"/>
    <x v="1929"/>
    <x v="0"/>
    <s v="76258500"/>
    <d v="2025-09-01T00:00:00"/>
    <d v="2025-09-01T00:00:00"/>
    <d v="2026-09-01T00:00:00"/>
    <s v="ESTACIONAMIENTOS LIMA"/>
    <x v="0"/>
    <d v="2025-12-31T00:00:00"/>
    <s v="EMPLEADOS"/>
    <s v="PCES.20/03/0052/0016"/>
    <x v="0"/>
    <x v="1"/>
    <x v="16"/>
    <x v="120"/>
    <s v="ANFITRION(A)"/>
    <m/>
    <n v="0"/>
    <n v="10"/>
    <n v="10"/>
    <n v="10"/>
    <s v="-"/>
    <s v="DEBE GOZAR EN EL AÑO UN TOTAL DE 10 DÍAS ANTES DEL 31/12/2026"/>
    <n v="0"/>
    <n v="0"/>
    <n v="0"/>
    <n v="0"/>
    <n v="0"/>
    <n v="0"/>
    <n v="0"/>
    <n v="0"/>
    <n v="10"/>
    <n v="0"/>
    <n v="0"/>
    <n v="0"/>
    <n v="10"/>
    <n v="10"/>
    <n v="1"/>
    <n v="0.01"/>
    <n v="0"/>
    <n v="10"/>
    <m/>
    <n v="0"/>
  </r>
  <r>
    <n v="1076259573"/>
    <x v="1930"/>
    <x v="0"/>
    <s v="76259573"/>
    <d v="2025-01-02T00:00:00"/>
    <d v="2025-01-02T00:00:00"/>
    <d v="2026-01-02T00:00:00"/>
    <s v="ESTACIONAMIENTOS LIMA"/>
    <x v="85"/>
    <d v="2025-12-31T00:00:00"/>
    <s v="EMPLEADOS"/>
    <s v="PCES.20/03/0052/0008"/>
    <x v="0"/>
    <x v="3"/>
    <x v="4"/>
    <x v="5"/>
    <m/>
    <m/>
    <n v="0"/>
    <n v="29.916699999999999"/>
    <n v="29.916699999999999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260693"/>
    <x v="1931"/>
    <x v="0"/>
    <s v="76260693"/>
    <d v="2025-09-04T00:00:00"/>
    <d v="2025-09-04T00:00:00"/>
    <d v="2026-09-04T00:00:00"/>
    <s v="ESTACIONAMIENTOS AREQUIPA"/>
    <x v="25"/>
    <d v="2025-12-31T00:00:00"/>
    <s v="EMPLEADOS"/>
    <s v="PCES.20/03/0051/0001"/>
    <x v="0"/>
    <x v="3"/>
    <x v="4"/>
    <x v="5"/>
    <m/>
    <m/>
    <n v="0"/>
    <n v="9.75"/>
    <n v="9.7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6263374"/>
    <x v="1932"/>
    <x v="0"/>
    <s v="76263374"/>
    <d v="2025-09-01T00:00:00"/>
    <d v="2025-09-01T00:00:00"/>
    <d v="2026-09-01T00:00:00"/>
    <s v="ESTACIONAMIENTOS LIMA"/>
    <x v="0"/>
    <d v="2025-12-31T00:00:00"/>
    <s v="EMPLEADOS"/>
    <s v="PCES.20/03/0019"/>
    <x v="0"/>
    <x v="5"/>
    <x v="9"/>
    <x v="75"/>
    <s v="ANFITRION(A)"/>
    <m/>
    <n v="0"/>
    <n v="10"/>
    <n v="10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76263873"/>
    <x v="1933"/>
    <x v="0"/>
    <s v="76263873"/>
    <d v="2025-09-01T00:00:00"/>
    <d v="2025-09-01T00:00:00"/>
    <d v="2026-09-01T00:00:00"/>
    <s v="ESTACIONAMIENTOS LIMA"/>
    <x v="25"/>
    <d v="2025-12-31T00:00:00"/>
    <s v="EMPLEADOS"/>
    <s v="PCES.20/03/0013/0012"/>
    <x v="0"/>
    <x v="3"/>
    <x v="4"/>
    <x v="5"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6266357"/>
    <x v="1934"/>
    <x v="0"/>
    <s v="76266357"/>
    <d v="2025-09-09T00:00:00"/>
    <d v="2025-09-09T00:00:00"/>
    <d v="2026-09-09T00:00:00"/>
    <s v="ESTACIONAMIENTOS CUZCO"/>
    <x v="25"/>
    <d v="2025-12-31T00:00:00"/>
    <s v="EMPLEADOS"/>
    <s v="PCES.20/03/0051/0005"/>
    <x v="0"/>
    <x v="3"/>
    <x v="4"/>
    <x v="5"/>
    <m/>
    <m/>
    <n v="0"/>
    <n v="9.3332999999999995"/>
    <n v="9.33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6270444"/>
    <x v="1935"/>
    <x v="0"/>
    <s v="76270444"/>
    <d v="2025-10-11T00:00:00"/>
    <d v="2025-10-11T00:00:00"/>
    <d v="2026-10-11T00:00:00"/>
    <s v="ESTACIONAMIENTOS LIMA"/>
    <x v="1"/>
    <d v="2025-12-31T00:00:00"/>
    <s v="EMPLEADOS"/>
    <s v="PCES.20/03/0061/0004"/>
    <x v="0"/>
    <x v="3"/>
    <x v="4"/>
    <x v="5"/>
    <m/>
    <m/>
    <n v="0"/>
    <n v="6.6666999999999996"/>
    <n v="6.66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6274926"/>
    <x v="1936"/>
    <x v="0"/>
    <s v="76274926"/>
    <d v="2025-10-01T00:00:00"/>
    <d v="2025-10-01T00:00:00"/>
    <d v="2026-10-01T00:00:00"/>
    <s v="ESTACIONAMIENTOS PIURA"/>
    <x v="85"/>
    <d v="2025-12-31T00:00:00"/>
    <s v="EMPLEADOS"/>
    <s v="PCES.20/03/0052/0059"/>
    <x v="0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6277725"/>
    <x v="1937"/>
    <x v="0"/>
    <s v="76277725"/>
    <d v="2025-06-17T00:00:00"/>
    <d v="2025-06-17T00:00:00"/>
    <d v="2026-06-17T00:00:00"/>
    <s v="ESTACIONAMIENTOS LIMA"/>
    <x v="74"/>
    <d v="2025-12-31T00:00:00"/>
    <s v="PART TIME"/>
    <s v="PCES.20/03/0051/0013"/>
    <x v="0"/>
    <x v="3"/>
    <x v="4"/>
    <x v="5"/>
    <m/>
    <m/>
    <n v="0"/>
    <n v="3.2332999999999998"/>
    <n v="3.2332999999999998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6278651"/>
    <x v="1938"/>
    <x v="0"/>
    <s v="76278651"/>
    <d v="2025-01-03T00:00:00"/>
    <d v="2025-01-03T00:00:00"/>
    <d v="2026-01-03T00:00:00"/>
    <s v="ESTACIONAMIENTOS LIMA"/>
    <x v="1"/>
    <d v="2025-12-31T00:00:00"/>
    <s v="EMPLEADOS"/>
    <s v="PCES.20/03/0059"/>
    <x v="0"/>
    <x v="3"/>
    <x v="4"/>
    <x v="5"/>
    <m/>
    <m/>
    <n v="0"/>
    <n v="29.833300000000001"/>
    <n v="29.833300000000001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292985"/>
    <x v="1939"/>
    <x v="0"/>
    <s v="76292985"/>
    <d v="2025-11-14T00:00:00"/>
    <d v="2025-11-14T00:00:00"/>
    <d v="2026-11-14T00:00:00"/>
    <s v="ESTACIONAMIENTOS LIMA"/>
    <x v="86"/>
    <d v="2025-12-31T00:00:00"/>
    <s v="EMPLEADOS"/>
    <s v="PCES.20/03/0049"/>
    <x v="0"/>
    <x v="3"/>
    <x v="4"/>
    <x v="5"/>
    <m/>
    <m/>
    <n v="0"/>
    <n v="3.9167000000000001"/>
    <n v="3.9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6300593"/>
    <x v="1940"/>
    <x v="0"/>
    <s v="76300593"/>
    <d v="2023-07-01T00:00:00"/>
    <d v="2025-07-01T00:00:00"/>
    <d v="2026-07-01T00:00:00"/>
    <s v="ESTACIONAMIENTOS LIMA"/>
    <x v="0"/>
    <d v="2025-12-31T00:00:00"/>
    <s v="EMPLEADOS"/>
    <s v="PCES.20/03/0052/0024"/>
    <x v="0"/>
    <x v="1"/>
    <x v="16"/>
    <x v="158"/>
    <s v="ANFITRION(A)"/>
    <m/>
    <n v="15"/>
    <n v="15"/>
    <n v="30"/>
    <n v="30"/>
    <s v="DEBE GOZAR 15 DÍAS ANTES DEL 30/06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</r>
  <r>
    <n v="1076313567"/>
    <x v="1941"/>
    <x v="0"/>
    <s v="76313567"/>
    <d v="2025-05-12T00:00:00"/>
    <d v="2025-05-12T00:00:00"/>
    <d v="2026-05-12T00:00:00"/>
    <s v="ESTACIONAMIENTOS AREQUIPA"/>
    <x v="42"/>
    <d v="2025-12-31T00:00:00"/>
    <s v="EMPLEADOS"/>
    <s v="PCES.20/03/0053/0003"/>
    <x v="0"/>
    <x v="3"/>
    <x v="4"/>
    <x v="5"/>
    <m/>
    <m/>
    <n v="0"/>
    <n v="19.083300000000001"/>
    <n v="19.083300000000001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76314583"/>
    <x v="1942"/>
    <x v="0"/>
    <s v="76314583"/>
    <d v="2023-07-01T00:00:00"/>
    <d v="2025-07-01T00:00:00"/>
    <d v="2026-07-01T00:00:00"/>
    <s v="ESTACIONAMIENTOS PUCALLPA"/>
    <x v="0"/>
    <d v="2025-12-31T00:00:00"/>
    <s v="EMPLEADOS"/>
    <s v="PCES.20/03/0051/0014"/>
    <x v="0"/>
    <x v="1"/>
    <x v="32"/>
    <x v="208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15"/>
    <n v="0"/>
    <n v="0"/>
    <n v="0"/>
    <n v="0"/>
    <n v="0"/>
    <n v="0"/>
    <n v="30"/>
    <n v="30"/>
    <n v="1"/>
    <n v="0.01"/>
    <n v="15"/>
    <n v="30"/>
    <m/>
    <n v="0"/>
  </r>
  <r>
    <n v="1076317930"/>
    <x v="1943"/>
    <x v="0"/>
    <s v="76317930"/>
    <d v="2024-10-21T00:00:00"/>
    <d v="2025-10-21T00:00:00"/>
    <d v="2026-10-21T00:00:00"/>
    <s v="ESTACIONAMIENTOS LIMA"/>
    <x v="0"/>
    <d v="2025-12-31T00:00:00"/>
    <s v="EMPLEADOS"/>
    <s v="PCES.20/03/0051/0010"/>
    <x v="0"/>
    <x v="1"/>
    <x v="32"/>
    <x v="69"/>
    <s v="ANFITRION(A)"/>
    <m/>
    <n v="9"/>
    <n v="5.8333000000000013"/>
    <n v="14.833300000000001"/>
    <n v="15"/>
    <s v="DEBE GOZAR 9 DÍAS ANTES DEL 20/10/2026"/>
    <s v="DEBE GOZAR EN EL AÑO UN TOTAL DE 15 DÍAS ANTES DEL 31/12/2026"/>
    <n v="0"/>
    <n v="0"/>
    <n v="0"/>
    <n v="27"/>
    <n v="3"/>
    <n v="0"/>
    <n v="0"/>
    <n v="0"/>
    <n v="0"/>
    <n v="0"/>
    <n v="0"/>
    <n v="0"/>
    <n v="30"/>
    <n v="30"/>
    <n v="2"/>
    <n v="0.02"/>
    <n v="27"/>
    <n v="15"/>
    <m/>
    <n v="0"/>
  </r>
  <r>
    <n v="1076320026"/>
    <x v="1944"/>
    <x v="0"/>
    <s v="76320026"/>
    <d v="2025-10-29T00:00:00"/>
    <d v="2025-10-29T00:00:00"/>
    <d v="2026-10-29T00:00:00"/>
    <s v="ESTACIONAMIENTOS LIMA"/>
    <x v="23"/>
    <d v="2025-12-31T00:00:00"/>
    <s v="EMPLEADOS"/>
    <s v="PCES.20/03/0035/0002"/>
    <x v="0"/>
    <x v="3"/>
    <x v="4"/>
    <x v="5"/>
    <m/>
    <m/>
    <n v="0"/>
    <n v="5.1666999999999996"/>
    <n v="5.1666999999999996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6338438"/>
    <x v="1945"/>
    <x v="0"/>
    <s v="76338438"/>
    <d v="2025-01-22T00:00:00"/>
    <d v="2025-01-22T00:00:00"/>
    <d v="2026-01-22T00:00:00"/>
    <s v="ESTACIONAMIENTOS LIMA"/>
    <x v="25"/>
    <d v="2025-12-31T00:00:00"/>
    <s v="EMPLEADOS"/>
    <s v="PCES.20/03/0010/0001"/>
    <x v="0"/>
    <x v="3"/>
    <x v="4"/>
    <x v="5"/>
    <m/>
    <m/>
    <n v="0"/>
    <n v="28.25"/>
    <n v="28.25"/>
    <n v="29"/>
    <s v="-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6339113"/>
    <x v="1946"/>
    <x v="0"/>
    <s v="76339113"/>
    <d v="2025-10-29T00:00:00"/>
    <d v="2025-10-29T00:00:00"/>
    <d v="2026-10-29T00:00:00"/>
    <s v="ESTACIONAMIENTOS LIMA"/>
    <x v="35"/>
    <d v="2025-12-31T00:00:00"/>
    <s v="EMPLEADOS"/>
    <s v="PCES.20/01/0002"/>
    <x v="2"/>
    <x v="3"/>
    <x v="4"/>
    <x v="5"/>
    <m/>
    <m/>
    <n v="0"/>
    <n v="5.1666999999999996"/>
    <n v="5.16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6350761"/>
    <x v="1947"/>
    <x v="0"/>
    <s v="76350761"/>
    <d v="2025-03-03T00:00:00"/>
    <d v="2025-03-03T00:00:00"/>
    <d v="2026-03-03T00:00:00"/>
    <s v="ESTACIONAMIENTOS LIMA"/>
    <x v="23"/>
    <d v="2025-12-31T00:00:00"/>
    <s v="EMPLEADOS"/>
    <s v="PCES.20/03/0058"/>
    <x v="0"/>
    <x v="3"/>
    <x v="4"/>
    <x v="5"/>
    <m/>
    <m/>
    <n v="0"/>
    <n v="24.833300000000001"/>
    <n v="24.833300000000001"/>
    <n v="25"/>
    <s v="-"/>
    <s v="DEBE GOZAR EN EL AÑO UN TOTAL DE 25 DÍAS ANTES DEL 31/12/2026"/>
    <n v="0"/>
    <n v="15"/>
    <n v="10"/>
    <n v="0"/>
    <n v="0"/>
    <n v="0"/>
    <n v="0"/>
    <n v="0"/>
    <n v="0"/>
    <n v="0"/>
    <n v="0"/>
    <n v="0"/>
    <n v="25"/>
    <n v="25"/>
    <n v="1"/>
    <n v="0.01"/>
    <n v="25"/>
    <n v="25"/>
    <m/>
    <n v="0"/>
  </r>
  <r>
    <n v="1076350961"/>
    <x v="1948"/>
    <x v="0"/>
    <s v="76350961"/>
    <d v="2025-12-02T00:00:00"/>
    <d v="2025-12-02T00:00:00"/>
    <d v="2026-12-02T00:00:00"/>
    <s v="ESTACIONAMIENTOS CAJAMARCA"/>
    <x v="0"/>
    <d v="2025-12-31T00:00:00"/>
    <s v="EMPLEADOS"/>
    <s v="PCES.20/03/0051/0002"/>
    <x v="0"/>
    <x v="1"/>
    <x v="32"/>
    <x v="153"/>
    <s v="ANFITRION(A) C"/>
    <m/>
    <n v="0"/>
    <n v="2.4167000000000001"/>
    <n v="2.4167000000000001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</r>
  <r>
    <n v="1076364187"/>
    <x v="1949"/>
    <x v="0"/>
    <s v="76364187"/>
    <d v="2025-08-05T00:00:00"/>
    <d v="2025-08-05T00:00:00"/>
    <d v="2026-08-05T00:00:00"/>
    <s v="ESTACIONAMIENTOS LAMBAYEQUE"/>
    <x v="0"/>
    <d v="2025-12-31T00:00:00"/>
    <s v="EMPLEADOS"/>
    <s v="PCES.20/03/0053/0004"/>
    <x v="0"/>
    <x v="2"/>
    <x v="39"/>
    <x v="109"/>
    <s v="ANFITRION(A)"/>
    <m/>
    <n v="0"/>
    <n v="12.166700000000001"/>
    <n v="12.166700000000001"/>
    <n v="13"/>
    <s v="-"/>
    <s v="DEBE GOZAR EN EL AÑO UN TOTAL DE 13 DÍAS ANTES DEL 31/12/2026"/>
    <n v="0"/>
    <n v="0"/>
    <n v="7"/>
    <n v="0"/>
    <n v="0"/>
    <n v="7"/>
    <n v="0"/>
    <n v="0"/>
    <n v="5"/>
    <n v="0"/>
    <n v="0"/>
    <n v="0"/>
    <n v="19"/>
    <n v="19"/>
    <n v="1.4615384615384615"/>
    <n v="1.4615384615384615E-2"/>
    <n v="7"/>
    <n v="13"/>
    <m/>
    <n v="0"/>
  </r>
  <r>
    <n v="1076369958"/>
    <x v="1950"/>
    <x v="0"/>
    <s v="76369958"/>
    <d v="2023-04-25T00:00:00"/>
    <d v="2025-04-25T00:00:00"/>
    <d v="2026-04-25T00:00:00"/>
    <s v="ESTACIONAMIENTOS LIMA"/>
    <x v="0"/>
    <d v="2025-12-31T00:00:00"/>
    <s v="PART TIME"/>
    <s v="PCES.20/03/0013/0002"/>
    <x v="0"/>
    <x v="0"/>
    <x v="8"/>
    <x v="19"/>
    <s v="ANFITRION(A) PT"/>
    <m/>
    <n v="1"/>
    <n v="4.1000000000000014"/>
    <n v="5.1000000000000014"/>
    <n v="6"/>
    <s v="DEBE GOZAR 1 DÍAS ANTES DEL 24/04/2026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</r>
  <r>
    <n v="1076370864"/>
    <x v="1951"/>
    <x v="1"/>
    <s v="76370864"/>
    <d v="2025-11-13T00:00:00"/>
    <d v="2025-11-13T00:00:00"/>
    <d v="2026-11-13T00:00:00"/>
    <s v="ESTACIONAMIENTOS LIMA"/>
    <x v="102"/>
    <d v="2025-12-31T00:00:00"/>
    <s v="EMPLEADOS"/>
    <s v="PCES.20/04/0005"/>
    <x v="0"/>
    <x v="3"/>
    <x v="4"/>
    <x v="5"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6373094"/>
    <x v="1952"/>
    <x v="0"/>
    <s v="76373094"/>
    <d v="2024-10-01T00:00:00"/>
    <d v="2025-10-01T00:00:00"/>
    <d v="2026-10-01T00:00:00"/>
    <s v="ESTACIONAMIENTOS LIMA"/>
    <x v="91"/>
    <d v="2025-12-31T00:00:00"/>
    <s v="EMPLEADOS"/>
    <s v="PCES.20/03/0013/0001"/>
    <x v="0"/>
    <x v="3"/>
    <x v="4"/>
    <x v="5"/>
    <m/>
    <m/>
    <n v="22"/>
    <n v="7.5"/>
    <n v="29.5"/>
    <n v="30"/>
    <s v="DEBE GOZAR 22 DÍAS ANTES DEL 30/09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</r>
  <r>
    <n v="1076379869"/>
    <x v="1953"/>
    <x v="0"/>
    <s v="76379869"/>
    <d v="2025-09-04T00:00:00"/>
    <d v="2025-09-04T00:00:00"/>
    <d v="2026-09-04T00:00:00"/>
    <s v="ESTACIONAMIENTOS LIMA"/>
    <x v="61"/>
    <d v="2025-12-31T00:00:00"/>
    <s v="PART TIME"/>
    <s v="PCES.20/03/0013/0013"/>
    <x v="0"/>
    <x v="3"/>
    <x v="4"/>
    <x v="5"/>
    <m/>
    <m/>
    <n v="0"/>
    <n v="1.95"/>
    <n v="1.95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76384994"/>
    <x v="1954"/>
    <x v="0"/>
    <s v="76384994"/>
    <d v="2025-01-01T00:00:00"/>
    <d v="2026-01-01T00:00:00"/>
    <d v="2027-01-01T00:00:00"/>
    <s v="ESTACIONAMIENTOS AREQUIPA"/>
    <x v="0"/>
    <d v="2025-12-31T00:00:00"/>
    <s v="EMPLEADOS"/>
    <s v="PCES.20/03/0046/0023"/>
    <x v="0"/>
    <x v="1"/>
    <x v="46"/>
    <x v="251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6"/>
    <n v="24"/>
    <n v="0"/>
    <n v="0"/>
    <n v="0"/>
    <n v="0"/>
    <n v="0"/>
    <n v="0"/>
    <n v="0"/>
    <n v="30"/>
    <n v="30"/>
    <n v="1"/>
    <n v="0.01"/>
    <n v="6"/>
    <n v="30"/>
    <m/>
    <n v="0"/>
  </r>
  <r>
    <n v="1076385006"/>
    <x v="1955"/>
    <x v="0"/>
    <s v="76385006"/>
    <d v="2025-07-01T00:00:00"/>
    <d v="2025-07-01T00:00:00"/>
    <d v="2026-07-01T00:00:00"/>
    <s v="ESTACIONAMIENTOS TACNA"/>
    <x v="0"/>
    <d v="2025-12-31T00:00:00"/>
    <s v="EMPLEADOS"/>
    <s v="PCES.20/03/0052/0022"/>
    <x v="0"/>
    <x v="1"/>
    <x v="46"/>
    <x v="304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0"/>
    <n v="15"/>
    <n v="0"/>
    <n v="15"/>
    <n v="15"/>
    <n v="1"/>
    <n v="0.01"/>
    <n v="0"/>
    <n v="15"/>
    <m/>
    <n v="0"/>
  </r>
  <r>
    <n v="1076386352"/>
    <x v="1956"/>
    <x v="0"/>
    <s v="76386352"/>
    <d v="2025-10-10T00:00:00"/>
    <d v="2025-10-10T00:00:00"/>
    <d v="2026-10-10T00:00:00"/>
    <s v="ESTACIONAMIENTOS LIMA"/>
    <x v="1"/>
    <d v="2025-12-31T00:00:00"/>
    <s v="EMPLEADOS"/>
    <s v="PCES.20/03/0052/0004"/>
    <x v="0"/>
    <x v="3"/>
    <x v="4"/>
    <x v="5"/>
    <m/>
    <m/>
    <n v="0"/>
    <n v="6.75"/>
    <n v="6.7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76388869"/>
    <x v="1957"/>
    <x v="0"/>
    <s v="76388869"/>
    <d v="2025-03-12T00:00:00"/>
    <d v="2025-03-12T00:00:00"/>
    <d v="2026-03-12T00:00:00"/>
    <s v="ESTACIONAMIENTOS AREQUIPA"/>
    <x v="0"/>
    <d v="2025-12-31T00:00:00"/>
    <s v="EMPLEADOS"/>
    <s v="PCES.20/03/0051/0001"/>
    <x v="0"/>
    <x v="1"/>
    <x v="53"/>
    <x v="179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0"/>
    <n v="26"/>
    <n v="0"/>
    <n v="0"/>
    <n v="0"/>
    <n v="0"/>
    <n v="0"/>
    <n v="0"/>
    <n v="0"/>
    <n v="26"/>
    <n v="26"/>
    <n v="1.04"/>
    <n v="1.04E-2"/>
    <n v="0"/>
    <n v="25"/>
    <m/>
    <n v="0"/>
  </r>
  <r>
    <n v="1076391891"/>
    <x v="1958"/>
    <x v="0"/>
    <s v="76391891"/>
    <d v="2025-10-01T00:00:00"/>
    <d v="2025-10-01T00:00:00"/>
    <d v="2026-10-01T00:00:00"/>
    <s v="ESTACIONAMIENTOS LIMA"/>
    <x v="0"/>
    <d v="2025-12-31T00:00:00"/>
    <s v="EMPLEADOS"/>
    <s v="PCES.20/03/0052/0050"/>
    <x v="0"/>
    <x v="1"/>
    <x v="43"/>
    <x v="204"/>
    <s v="ANFITRION(A)"/>
    <m/>
    <n v="0"/>
    <n v="7.5"/>
    <n v="7.5"/>
    <n v="8"/>
    <s v="-"/>
    <s v="DEBE GOZAR EN EL AÑO UN TOTAL DE 8 DÍAS ANTES DEL 31/12/2026"/>
    <n v="0"/>
    <n v="0"/>
    <n v="0"/>
    <n v="0"/>
    <n v="8"/>
    <n v="0"/>
    <n v="0"/>
    <n v="0"/>
    <n v="0"/>
    <n v="0"/>
    <n v="0"/>
    <n v="0"/>
    <n v="8"/>
    <n v="8"/>
    <n v="1"/>
    <n v="0.01"/>
    <n v="0"/>
    <n v="8"/>
    <m/>
    <n v="0"/>
  </r>
  <r>
    <n v="1076392062"/>
    <x v="1959"/>
    <x v="0"/>
    <s v="76392062"/>
    <d v="2022-11-10T00:00:00"/>
    <d v="2025-11-10T00:00:00"/>
    <d v="2026-11-10T00:00:00"/>
    <s v="ESTACIONAMIENTOS LIMA"/>
    <x v="15"/>
    <d v="2025-12-31T00:00:00"/>
    <s v="PART TIME"/>
    <s v="PCES.20/03/0009/0002"/>
    <x v="0"/>
    <x v="2"/>
    <x v="12"/>
    <x v="237"/>
    <s v="ANFITRION(A) PT"/>
    <m/>
    <n v="0"/>
    <n v="5.8500000000000014"/>
    <n v="5.8500000000000014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6393905"/>
    <x v="1960"/>
    <x v="0"/>
    <s v="76393905"/>
    <d v="2025-08-25T00:00:00"/>
    <d v="2025-08-25T00:00:00"/>
    <d v="2026-08-25T00:00:00"/>
    <s v="ESTACIONAMIENTOS LIMA"/>
    <x v="14"/>
    <d v="2025-12-31T00:00:00"/>
    <s v="EMPLEADOS"/>
    <s v="PCES.20/03/0012/0003"/>
    <x v="0"/>
    <x v="3"/>
    <x v="4"/>
    <x v="5"/>
    <m/>
    <m/>
    <n v="0"/>
    <n v="10.5"/>
    <n v="10.5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</r>
  <r>
    <n v="1076394440"/>
    <x v="1961"/>
    <x v="0"/>
    <s v="76394440"/>
    <d v="2025-08-04T00:00:00"/>
    <d v="2025-08-04T00:00:00"/>
    <d v="2026-08-04T00:00:00"/>
    <s v="ESTACIONAMIENTOS CAJAMARCA"/>
    <x v="0"/>
    <d v="2025-12-31T00:00:00"/>
    <s v="EMPLEADOS"/>
    <s v="PCES.20/03/0061/0007"/>
    <x v="0"/>
    <x v="5"/>
    <x v="55"/>
    <x v="305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76396542"/>
    <x v="1962"/>
    <x v="0"/>
    <s v="76396542"/>
    <d v="2025-11-12T00:00:00"/>
    <d v="2025-11-12T00:00:00"/>
    <d v="2026-11-12T00:00:00"/>
    <s v="ESTACIONAMIENTOS LIMA"/>
    <x v="38"/>
    <d v="2025-12-31T00:00:00"/>
    <s v="EMPLEADOS"/>
    <s v="PCES.20/03/0035/0005"/>
    <x v="0"/>
    <x v="3"/>
    <x v="4"/>
    <x v="5"/>
    <m/>
    <m/>
    <n v="0"/>
    <n v="4.0833000000000004"/>
    <n v="4.0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6401391"/>
    <x v="1963"/>
    <x v="1"/>
    <s v="76401391"/>
    <d v="2024-12-04T00:00:00"/>
    <d v="2025-12-04T00:00:00"/>
    <d v="2026-12-04T00:00:00"/>
    <s v="ESTACIONAMIENTOS LIMA"/>
    <x v="25"/>
    <d v="2025-12-31T00:00:00"/>
    <s v="EMPLEADOS"/>
    <s v="PCES.20/03/0047/0002"/>
    <x v="0"/>
    <x v="3"/>
    <x v="4"/>
    <x v="5"/>
    <m/>
    <m/>
    <n v="30"/>
    <n v="2.25"/>
    <n v="32.25"/>
    <n v="33"/>
    <s v="DEBE GOZAR 30 DÍAS ANTES DEL 03/12/2026"/>
    <s v="DEBE GOZAR EN EL AÑO UN TOTAL DE 33 DÍAS ANTES DEL 31/12/2026"/>
    <n v="0"/>
    <n v="33"/>
    <n v="0"/>
    <n v="0"/>
    <n v="0"/>
    <n v="0"/>
    <n v="0"/>
    <n v="0"/>
    <n v="0"/>
    <n v="0"/>
    <n v="0"/>
    <n v="0"/>
    <n v="33"/>
    <n v="33"/>
    <n v="1"/>
    <n v="0.01"/>
    <n v="33"/>
    <n v="33"/>
    <m/>
    <n v="0"/>
  </r>
  <r>
    <n v="1076405683"/>
    <x v="1964"/>
    <x v="0"/>
    <s v="76405683"/>
    <d v="2025-11-24T00:00:00"/>
    <d v="2025-11-24T00:00:00"/>
    <d v="2026-11-24T00:00:00"/>
    <s v="ESTACIONAMIENTOS CUZCO"/>
    <x v="33"/>
    <d v="2025-12-31T00:00:00"/>
    <s v="EMPLEADOS"/>
    <s v="PCES.20/03/0030"/>
    <x v="0"/>
    <x v="3"/>
    <x v="4"/>
    <x v="5"/>
    <m/>
    <m/>
    <n v="0"/>
    <n v="3.0832999999999999"/>
    <n v="3.0832999999999999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6416456"/>
    <x v="1965"/>
    <x v="0"/>
    <s v="76416456"/>
    <d v="2024-05-03T00:00:00"/>
    <d v="2025-05-03T00:00:00"/>
    <d v="2026-05-03T00:00:00"/>
    <s v="ESTACIONAMIENTOS PUCALLPA"/>
    <x v="0"/>
    <d v="2025-12-31T00:00:00"/>
    <s v="EMPLEADOS"/>
    <s v="PCES.20/03/0051/0014"/>
    <x v="0"/>
    <x v="1"/>
    <x v="32"/>
    <x v="208"/>
    <s v="ANFITRION(A)"/>
    <m/>
    <n v="10"/>
    <n v="19.833300000000001"/>
    <n v="29.833300000000001"/>
    <n v="30"/>
    <s v="DEBE GOZAR 10 DÍAS ANTES DEL 02/05/2026"/>
    <s v="DEBE GOZAR EN EL AÑO UN TOTAL DE 30 DÍAS ANTES DEL 31/12/2026"/>
    <n v="0"/>
    <n v="0"/>
    <n v="0"/>
    <n v="15"/>
    <n v="0"/>
    <n v="15"/>
    <n v="0"/>
    <n v="0"/>
    <n v="0"/>
    <n v="0"/>
    <n v="0"/>
    <n v="0"/>
    <n v="30"/>
    <n v="30"/>
    <n v="1"/>
    <n v="0.01"/>
    <n v="15"/>
    <n v="30"/>
    <m/>
    <n v="0"/>
  </r>
  <r>
    <n v="1076433707"/>
    <x v="1966"/>
    <x v="0"/>
    <s v="76433707"/>
    <d v="2023-07-01T00:00:00"/>
    <d v="2025-07-01T00:00:00"/>
    <d v="2026-07-01T00:00:00"/>
    <s v="ESTACIONAMIENTOS CHICLAYO"/>
    <x v="0"/>
    <d v="2025-12-31T00:00:00"/>
    <s v="EMPLEADOS"/>
    <s v="PCES.20/03/0051/0003"/>
    <x v="0"/>
    <x v="1"/>
    <x v="40"/>
    <x v="112"/>
    <s v="ANFITRION(A)"/>
    <m/>
    <n v="15"/>
    <n v="15"/>
    <n v="30"/>
    <n v="30"/>
    <s v="DEBE GOZAR 15 DÍAS ANTES DEL 30/06/2026"/>
    <s v="DEBE GOZAR EN EL AÑO UN TOTAL DE 30 DÍAS ANTES DEL 31/12/2026"/>
    <n v="0"/>
    <n v="0"/>
    <n v="9"/>
    <n v="6"/>
    <n v="0"/>
    <n v="0"/>
    <n v="0"/>
    <n v="15"/>
    <n v="0"/>
    <n v="0"/>
    <n v="0"/>
    <n v="0"/>
    <n v="30"/>
    <n v="30"/>
    <n v="1"/>
    <n v="0.01"/>
    <n v="15"/>
    <n v="30"/>
    <m/>
    <n v="0"/>
  </r>
  <r>
    <n v="1076436366"/>
    <x v="1967"/>
    <x v="0"/>
    <s v="76436366"/>
    <d v="2023-07-01T00:00:00"/>
    <d v="2025-07-01T00:00:00"/>
    <d v="2026-07-01T00:00:00"/>
    <s v="ESTACIONAMIENTOS CHICLAYO"/>
    <x v="0"/>
    <d v="2025-12-31T00:00:00"/>
    <s v="EMPLEADOS"/>
    <s v="PCES.20/03/0046/0005"/>
    <x v="0"/>
    <x v="1"/>
    <x v="42"/>
    <x v="146"/>
    <s v="ANFITRION(A)"/>
    <m/>
    <n v="15"/>
    <n v="15"/>
    <n v="30"/>
    <n v="30"/>
    <s v="DEBE GOZAR 15 DÍAS ANTES DEL 30/06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</r>
  <r>
    <n v="1076449628"/>
    <x v="1968"/>
    <x v="0"/>
    <s v="76449628"/>
    <d v="2025-07-10T00:00:00"/>
    <d v="2025-07-10T00:00:00"/>
    <d v="2026-07-10T00:00:00"/>
    <s v="ESTACIONAMIENTOS LIMA"/>
    <x v="33"/>
    <d v="2025-12-31T00:00:00"/>
    <s v="EMPLEADOS"/>
    <s v="PCES.20/03/0060"/>
    <x v="0"/>
    <x v="3"/>
    <x v="4"/>
    <x v="5"/>
    <m/>
    <m/>
    <n v="0"/>
    <n v="14.25"/>
    <n v="14.25"/>
    <n v="15"/>
    <s v="-"/>
    <s v="DEBE GOZAR EN EL AÑO UN TOTAL DE 15 DÍAS ANTES DEL 31/12/2026"/>
    <n v="0"/>
    <n v="0"/>
    <n v="15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6456074"/>
    <x v="1969"/>
    <x v="0"/>
    <s v="76456074"/>
    <d v="2025-10-04T00:00:00"/>
    <d v="2025-10-04T00:00:00"/>
    <d v="2026-10-04T00:00:00"/>
    <s v="ESTACIONAMIENTOS LIMA"/>
    <x v="0"/>
    <d v="2025-12-31T00:00:00"/>
    <s v="EMPLEADOS"/>
    <s v="PCES.20/03/0061/0004"/>
    <x v="0"/>
    <x v="5"/>
    <x v="67"/>
    <x v="299"/>
    <s v="ANFITRION(A)"/>
    <m/>
    <n v="0"/>
    <n v="7.25"/>
    <n v="7.25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</r>
  <r>
    <n v="1076456128"/>
    <x v="1970"/>
    <x v="0"/>
    <s v="76456128"/>
    <d v="2024-07-15T00:00:00"/>
    <d v="2025-07-15T00:00:00"/>
    <d v="2026-07-15T00:00:00"/>
    <s v="ESTACIONAMIENTOS LIMA"/>
    <x v="6"/>
    <d v="2025-12-31T00:00:00"/>
    <s v="EMPLEADOS"/>
    <s v="PCES.20/02/0032"/>
    <x v="2"/>
    <x v="3"/>
    <x v="4"/>
    <x v="5"/>
    <m/>
    <m/>
    <n v="13"/>
    <n v="13.833300000000001"/>
    <n v="26.833300000000001"/>
    <n v="27"/>
    <s v="DEBE GOZAR 13 DÍAS ANTES DEL 14/07/2026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6461545"/>
    <x v="1971"/>
    <x v="0"/>
    <s v="76461545"/>
    <d v="2025-11-06T00:00:00"/>
    <d v="2025-11-06T00:00:00"/>
    <d v="2026-11-06T00:00:00"/>
    <s v="ESTACIONAMIENTOS LIMA"/>
    <x v="52"/>
    <d v="2025-12-31T00:00:00"/>
    <s v="PART TIME"/>
    <s v="PCES.20/03/0035/0003"/>
    <x v="0"/>
    <x v="3"/>
    <x v="4"/>
    <x v="5"/>
    <m/>
    <m/>
    <n v="0"/>
    <n v="0.91669999999999996"/>
    <n v="0.91669999999999996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</r>
  <r>
    <n v="1076462023"/>
    <x v="1972"/>
    <x v="0"/>
    <s v="76462023"/>
    <d v="2023-07-05T00:00:00"/>
    <d v="2025-07-05T00:00:00"/>
    <d v="2026-07-05T00:00:00"/>
    <s v="ESTACIONAMIENTOS CUZCO"/>
    <x v="0"/>
    <d v="2025-12-31T00:00:00"/>
    <s v="EMPLEADOS"/>
    <s v="PCES.20/03/0051/0005"/>
    <x v="0"/>
    <x v="1"/>
    <x v="59"/>
    <x v="209"/>
    <s v="ANFITRION(A)"/>
    <m/>
    <n v="0"/>
    <n v="14.666700000000006"/>
    <n v="14.666700000000006"/>
    <n v="15"/>
    <s v="-"/>
    <s v="DEBE GOZAR EN EL AÑO UN TOTAL DE 15 DÍAS ANTES DEL 31/12/2026"/>
    <n v="0"/>
    <n v="0"/>
    <n v="14"/>
    <n v="1"/>
    <n v="0"/>
    <n v="0"/>
    <n v="0"/>
    <n v="0"/>
    <n v="16"/>
    <n v="0"/>
    <n v="0"/>
    <n v="0"/>
    <n v="31"/>
    <n v="31"/>
    <n v="2.0666666666666669"/>
    <n v="2.066666666666667E-2"/>
    <n v="15"/>
    <n v="15"/>
    <m/>
    <n v="0"/>
  </r>
  <r>
    <n v="1076491127"/>
    <x v="1973"/>
    <x v="0"/>
    <s v="76491127"/>
    <d v="2025-03-13T00:00:00"/>
    <d v="2025-03-13T00:00:00"/>
    <d v="2026-03-13T00:00:00"/>
    <s v="ESTACIONAMIENTOS LIMA"/>
    <x v="0"/>
    <d v="2025-12-31T00:00:00"/>
    <s v="EMPLEADOS"/>
    <s v="PCES.20/03/0057"/>
    <x v="0"/>
    <x v="2"/>
    <x v="20"/>
    <x v="269"/>
    <s v="ANFITRION(A)"/>
    <m/>
    <n v="0"/>
    <n v="24"/>
    <n v="24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</r>
  <r>
    <n v="1076505724"/>
    <x v="1974"/>
    <x v="0"/>
    <s v="76505724"/>
    <d v="2024-09-16T00:00:00"/>
    <d v="2025-09-16T00:00:00"/>
    <d v="2026-09-16T00:00:00"/>
    <s v="ESTACIONAMIENTOS AREQUIPA"/>
    <x v="1"/>
    <d v="2025-12-31T00:00:00"/>
    <s v="EMPLEADOS"/>
    <s v="PCES.20/03/0053/0003"/>
    <x v="0"/>
    <x v="3"/>
    <x v="4"/>
    <x v="5"/>
    <m/>
    <m/>
    <n v="6"/>
    <n v="8.75"/>
    <n v="14.75"/>
    <n v="15"/>
    <s v="DEBE GOZAR 6 DÍAS ANTES DEL 15/09/2026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6512047"/>
    <x v="1975"/>
    <x v="2"/>
    <s v="76512047"/>
    <d v="2016-08-04T00:00:00"/>
    <d v="2025-08-04T00:00:00"/>
    <d v="2026-08-04T00:00:00"/>
    <s v="ESTACIONAMIENTOS LIMA"/>
    <x v="0"/>
    <d v="2025-12-31T00:00:00"/>
    <s v="EMPLEADOS"/>
    <s v="PCES.20/03/0024"/>
    <x v="0"/>
    <x v="6"/>
    <x v="10"/>
    <x v="13"/>
    <s v="ASISTENTE ADMINISTRATIVO"/>
    <m/>
    <n v="17"/>
    <n v="12.25"/>
    <n v="29.25"/>
    <n v="30"/>
    <s v="DEBE GOZAR 17 DÍAS ANTES DEL 0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6518500"/>
    <x v="1976"/>
    <x v="0"/>
    <s v="76518500"/>
    <d v="2025-02-21T00:00:00"/>
    <d v="2025-02-21T00:00:00"/>
    <d v="2026-02-21T00:00:00"/>
    <s v="ESTACIONAMIENTOS LIMA"/>
    <x v="0"/>
    <d v="2025-12-31T00:00:00"/>
    <s v="PART TIME"/>
    <s v="PCES.20/03/0013/0001"/>
    <x v="0"/>
    <x v="0"/>
    <x v="30"/>
    <x v="122"/>
    <s v="ANFITRION(A) PT"/>
    <m/>
    <n v="0"/>
    <n v="5.1666999999999996"/>
    <n v="5.1666999999999996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76531215"/>
    <x v="1977"/>
    <x v="2"/>
    <s v="76531215"/>
    <d v="2024-10-11T00:00:00"/>
    <d v="2025-10-11T00:00:00"/>
    <d v="2026-10-11T00:00:00"/>
    <s v="ESTACIONAMIENTOS LIMA"/>
    <x v="0"/>
    <d v="2025-12-31T00:00:00"/>
    <s v="EMPLEADOS"/>
    <n v="2003040100"/>
    <x v="5"/>
    <x v="10"/>
    <x v="38"/>
    <x v="302"/>
    <s v="SUPERVISOR DE SERVICIOS COLATERALES"/>
    <m/>
    <n v="23"/>
    <n v="6.6666999999999987"/>
    <n v="29.666699999999999"/>
    <n v="30"/>
    <s v="DEBE GOZAR 23 DÍAS ANTES DEL 10/10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</r>
  <r>
    <n v="1076533325"/>
    <x v="1978"/>
    <x v="0"/>
    <s v="76533325"/>
    <d v="2025-01-09T00:00:00"/>
    <d v="2025-01-09T00:00:00"/>
    <d v="2026-01-09T00:00:00"/>
    <s v="ESTACIONAMIENTOS LIMA"/>
    <x v="25"/>
    <d v="2025-12-31T00:00:00"/>
    <s v="EMPLEADOS"/>
    <s v="PCES.20/03/0046/0020"/>
    <x v="0"/>
    <x v="3"/>
    <x v="4"/>
    <x v="5"/>
    <m/>
    <m/>
    <n v="0"/>
    <n v="22.333300000000001"/>
    <n v="22.333300000000001"/>
    <n v="23"/>
    <s v="-"/>
    <s v="DEBE GOZAR EN EL AÑO UN TOTAL DE 23 DÍAS ANTES DEL 31/12/2026"/>
    <n v="0"/>
    <n v="23"/>
    <n v="0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6536054"/>
    <x v="1979"/>
    <x v="0"/>
    <s v="76536054"/>
    <d v="2023-07-01T00:00:00"/>
    <d v="2025-07-01T00:00:00"/>
    <d v="2026-07-01T00:00:00"/>
    <s v="ESTACIONAMIENTOS LIMA"/>
    <x v="54"/>
    <d v="2025-12-31T00:00:00"/>
    <s v="EMPLEADOS"/>
    <s v="PCES.20/03/0053/0002"/>
    <x v="0"/>
    <x v="3"/>
    <x v="4"/>
    <x v="5"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542166"/>
    <x v="1980"/>
    <x v="0"/>
    <s v="76542166"/>
    <d v="2023-07-01T00:00:00"/>
    <d v="2025-07-01T00:00:00"/>
    <d v="2026-07-01T00:00:00"/>
    <s v="ESTACIONAMIENTOS LIMA"/>
    <x v="0"/>
    <d v="2025-12-31T00:00:00"/>
    <s v="EMPLEADOS"/>
    <s v="PCES.20/03/0013/0009"/>
    <x v="0"/>
    <x v="0"/>
    <x v="0"/>
    <x v="66"/>
    <s v="ANFITRION(A)"/>
    <m/>
    <n v="0"/>
    <n v="15"/>
    <n v="15"/>
    <n v="15"/>
    <s v="-"/>
    <s v="DEBE GOZAR EN EL AÑO UN TOTAL DE 15 DÍAS ANTES DEL 31/12/2026"/>
    <n v="0"/>
    <n v="0"/>
    <n v="0"/>
    <n v="0"/>
    <n v="5"/>
    <n v="10"/>
    <n v="0"/>
    <n v="0"/>
    <n v="0"/>
    <n v="0"/>
    <n v="0"/>
    <n v="0"/>
    <n v="15"/>
    <n v="15"/>
    <n v="1"/>
    <n v="0.01"/>
    <n v="0"/>
    <n v="15"/>
    <m/>
    <n v="0"/>
  </r>
  <r>
    <n v="1076569472"/>
    <x v="1981"/>
    <x v="2"/>
    <s v="76569472"/>
    <d v="2025-10-09T00:00:00"/>
    <d v="2025-10-09T00:00:00"/>
    <d v="2026-10-09T00:00:00"/>
    <s v="ESTACIONAMIENTOS SEDE CENTRAL"/>
    <x v="0"/>
    <d v="2025-12-31T00:00:00"/>
    <s v="EMPLEADOS"/>
    <n v="2001020200"/>
    <x v="3"/>
    <x v="18"/>
    <x v="56"/>
    <x v="193"/>
    <s v="ASISTENTE DE CONTROL DE GESTION"/>
    <m/>
    <n v="0"/>
    <n v="6.8333000000000004"/>
    <n v="6.8333000000000004"/>
    <n v="7"/>
    <s v="-"/>
    <s v="DEBE GOZAR EN EL AÑO UN TOTAL DE 7 DÍAS ANTES DEL 31/12/2026"/>
    <n v="0"/>
    <n v="0"/>
    <n v="0"/>
    <n v="5"/>
    <n v="0"/>
    <n v="0"/>
    <n v="0"/>
    <n v="0"/>
    <n v="0"/>
    <n v="0"/>
    <n v="0"/>
    <n v="0"/>
    <n v="5"/>
    <n v="5"/>
    <n v="0.7142857142857143"/>
    <n v="7.1428571428571426E-3"/>
    <n v="5"/>
    <n v="5"/>
    <m/>
    <n v="2"/>
  </r>
  <r>
    <n v="1076575551"/>
    <x v="1982"/>
    <x v="0"/>
    <s v="76575551"/>
    <d v="2025-11-01T00:00:00"/>
    <d v="2025-11-01T00:00:00"/>
    <d v="2026-11-01T00:00:00"/>
    <s v="ESTACIONAMIENTOS LIMA"/>
    <x v="0"/>
    <d v="2025-12-31T00:00:00"/>
    <s v="EMPLEADOS"/>
    <s v="PCES.20/03/0024"/>
    <x v="0"/>
    <x v="6"/>
    <x v="10"/>
    <x v="13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6580946"/>
    <x v="1983"/>
    <x v="0"/>
    <s v="76580946"/>
    <d v="2024-06-12T00:00:00"/>
    <d v="2025-06-12T00:00:00"/>
    <d v="2026-06-12T00:00:00"/>
    <s v="ESTACIONAMIENTOS LORETO"/>
    <x v="0"/>
    <d v="2025-12-31T00:00:00"/>
    <s v="EMPLEADOS"/>
    <s v="PCES.20/03/0053/0001"/>
    <x v="0"/>
    <x v="2"/>
    <x v="64"/>
    <x v="222"/>
    <s v="ANFITRION(A)"/>
    <m/>
    <n v="13"/>
    <n v="16.583300000000001"/>
    <n v="29.583300000000001"/>
    <n v="30"/>
    <s v="DEBE GOZAR 13 DÍAS ANTES DEL 11/06/2026"/>
    <s v="DEBE GOZAR EN EL AÑO UN TOTAL DE 30 DÍAS ANTES DEL 31/12/2026"/>
    <n v="0"/>
    <n v="7"/>
    <n v="6"/>
    <n v="0"/>
    <n v="6"/>
    <n v="4"/>
    <n v="0"/>
    <n v="0"/>
    <n v="7"/>
    <n v="0"/>
    <n v="0"/>
    <n v="0"/>
    <n v="30"/>
    <n v="30"/>
    <n v="1"/>
    <n v="0.01"/>
    <n v="13"/>
    <n v="30"/>
    <m/>
    <n v="0"/>
  </r>
  <r>
    <n v="1076585347"/>
    <x v="1984"/>
    <x v="0"/>
    <s v="76585347"/>
    <d v="2025-09-04T00:00:00"/>
    <d v="2025-09-04T00:00:00"/>
    <d v="2026-09-04T00:00:00"/>
    <s v="ESTACIONAMIENTOS PIURA"/>
    <x v="0"/>
    <d v="2025-12-31T00:00:00"/>
    <s v="EMPLEADOS"/>
    <s v="PCES.20/03/0051/0011"/>
    <x v="0"/>
    <x v="1"/>
    <x v="48"/>
    <x v="148"/>
    <s v="ANFITRION(A)"/>
    <m/>
    <n v="0"/>
    <n v="9.75"/>
    <n v="9.7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</r>
  <r>
    <n v="1076586465"/>
    <x v="1985"/>
    <x v="0"/>
    <s v="76586465"/>
    <d v="2025-03-01T00:00:00"/>
    <d v="2025-03-01T00:00:00"/>
    <d v="2026-03-01T00:00:00"/>
    <s v="ESTACIONAMIENTOS PIURA"/>
    <x v="0"/>
    <d v="2025-12-31T00:00:00"/>
    <s v="EMPLEADOS"/>
    <s v="PCES.20/03/0046/0018"/>
    <x v="0"/>
    <x v="1"/>
    <x v="42"/>
    <x v="170"/>
    <s v="ANFITRION(A)"/>
    <m/>
    <n v="0"/>
    <n v="25"/>
    <n v="25"/>
    <n v="25"/>
    <s v="-"/>
    <s v="DEBE GOZAR EN EL AÑO UN TOTAL DE 25 DÍAS ANTES DEL 31/12/2026"/>
    <n v="0"/>
    <n v="0"/>
    <n v="0"/>
    <n v="0"/>
    <n v="0"/>
    <n v="0"/>
    <n v="0"/>
    <n v="0"/>
    <n v="13"/>
    <n v="12"/>
    <n v="0"/>
    <n v="0"/>
    <n v="25"/>
    <n v="25"/>
    <n v="1"/>
    <n v="0.01"/>
    <n v="0"/>
    <n v="25"/>
    <m/>
    <n v="0"/>
  </r>
  <r>
    <n v="1076591335"/>
    <x v="1986"/>
    <x v="0"/>
    <s v="76591335"/>
    <d v="2025-02-21T00:00:00"/>
    <d v="2025-02-21T00:00:00"/>
    <d v="2026-02-21T00:00:00"/>
    <s v="ESTACIONAMIENTOS SAN MARTIN"/>
    <x v="25"/>
    <d v="2025-12-31T00:00:00"/>
    <s v="EMPLEADOS"/>
    <s v="PCES.20/03/0052/0055"/>
    <x v="0"/>
    <x v="3"/>
    <x v="4"/>
    <x v="5"/>
    <m/>
    <m/>
    <n v="0"/>
    <n v="25.833300000000001"/>
    <n v="25.833300000000001"/>
    <n v="26"/>
    <s v="-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</r>
  <r>
    <n v="1076594866"/>
    <x v="1987"/>
    <x v="0"/>
    <s v="76594866"/>
    <d v="2024-04-10T00:00:00"/>
    <d v="2025-04-10T00:00:00"/>
    <d v="2026-04-10T00:00:00"/>
    <s v="ESTACIONAMIENTOS LIMA"/>
    <x v="0"/>
    <d v="2025-12-31T00:00:00"/>
    <s v="EMPLEADOS"/>
    <s v="PCES.20/03/0044"/>
    <x v="0"/>
    <x v="5"/>
    <x v="28"/>
    <x v="50"/>
    <s v="ANFITRION(A)"/>
    <m/>
    <n v="0"/>
    <n v="14.75"/>
    <n v="14.75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76601315"/>
    <x v="1988"/>
    <x v="0"/>
    <s v="76601315"/>
    <d v="2025-11-07T00:00:00"/>
    <d v="2025-11-07T00:00:00"/>
    <d v="2026-11-07T00:00:00"/>
    <s v="ESTACIONAMIENTOS LIMA"/>
    <x v="0"/>
    <d v="2025-12-31T00:00:00"/>
    <s v="PART TIME"/>
    <s v="PCES.20/03/0056/0005"/>
    <x v="0"/>
    <x v="1"/>
    <x v="1"/>
    <x v="113"/>
    <s v="ANFITRION(A) PT"/>
    <m/>
    <n v="0"/>
    <n v="0.9"/>
    <n v="0.9"/>
    <n v="1"/>
    <s v="-"/>
    <s v="DEBE GOZAR EN EL AÑO UN TOTAL DE 1 DÍAS ANTES DEL 31/12/2026"/>
    <n v="0"/>
    <n v="0"/>
    <n v="0"/>
    <n v="0"/>
    <n v="0"/>
    <n v="1"/>
    <n v="0"/>
    <n v="0"/>
    <n v="0"/>
    <n v="0"/>
    <n v="0"/>
    <n v="0"/>
    <n v="1"/>
    <n v="1"/>
    <n v="1"/>
    <n v="0.01"/>
    <n v="0"/>
    <n v="1"/>
    <m/>
    <n v="0"/>
  </r>
  <r>
    <n v="1076605580"/>
    <x v="1989"/>
    <x v="0"/>
    <s v="76605580"/>
    <d v="2025-10-23T00:00:00"/>
    <d v="2025-10-23T00:00:00"/>
    <d v="2026-10-23T00:00:00"/>
    <s v="ESTACIONAMIENTOS CAJAMARCA"/>
    <x v="66"/>
    <d v="2025-12-31T00:00:00"/>
    <s v="PART TIME"/>
    <s v="PCES.20/03/0061/0007"/>
    <x v="0"/>
    <x v="3"/>
    <x v="4"/>
    <x v="5"/>
    <m/>
    <m/>
    <n v="0"/>
    <n v="1.1333"/>
    <n v="1.1333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</r>
  <r>
    <n v="1076613735"/>
    <x v="1990"/>
    <x v="0"/>
    <s v="76613735"/>
    <d v="2025-05-12T00:00:00"/>
    <d v="2025-05-12T00:00:00"/>
    <d v="2026-05-12T00:00:00"/>
    <s v="ESTACIONAMIENTOS LIMA"/>
    <x v="0"/>
    <d v="2025-12-31T00:00:00"/>
    <s v="EMPLEADOS"/>
    <s v="PCES.20/03/0052/0028"/>
    <x v="0"/>
    <x v="1"/>
    <x v="27"/>
    <x v="292"/>
    <s v="ANFITRION(A)"/>
    <m/>
    <n v="0"/>
    <n v="19.083300000000001"/>
    <n v="19.083300000000001"/>
    <n v="20"/>
    <s v="-"/>
    <s v="DEBE GOZAR EN EL AÑO UN TOTAL DE 20 DÍAS ANTES DEL 31/12/2026"/>
    <n v="0"/>
    <n v="3"/>
    <n v="7"/>
    <n v="0"/>
    <n v="0"/>
    <n v="0"/>
    <n v="0"/>
    <n v="0"/>
    <n v="0"/>
    <n v="0"/>
    <n v="0"/>
    <n v="0"/>
    <n v="10"/>
    <n v="10"/>
    <n v="0.5"/>
    <n v="5.0000000000000001E-3"/>
    <n v="10"/>
    <n v="10"/>
    <m/>
    <n v="10"/>
  </r>
  <r>
    <n v="1076614961"/>
    <x v="1991"/>
    <x v="0"/>
    <s v="76614961"/>
    <d v="2025-02-12T00:00:00"/>
    <d v="2025-02-12T00:00:00"/>
    <d v="2026-02-12T00:00:00"/>
    <s v="ESTACIONAMIENTOS LIMA"/>
    <x v="95"/>
    <d v="2025-12-31T00:00:00"/>
    <s v="EMPLEADOS"/>
    <s v="PCES.20/03/0012/0005"/>
    <x v="0"/>
    <x v="3"/>
    <x v="4"/>
    <x v="5"/>
    <m/>
    <m/>
    <n v="0"/>
    <n v="26.583300000000001"/>
    <n v="26.583300000000001"/>
    <n v="27"/>
    <s v="-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6633925"/>
    <x v="1992"/>
    <x v="0"/>
    <s v="76633925"/>
    <d v="2022-11-16T00:00:00"/>
    <d v="2025-11-16T00:00:00"/>
    <d v="2026-11-16T00:00:00"/>
    <s v="ESTACIONAMIENTOS LIMA"/>
    <x v="0"/>
    <d v="2025-12-31T00:00:00"/>
    <s v="EMPLEADOS"/>
    <s v="PCES.20/03/0004/0001"/>
    <x v="0"/>
    <x v="5"/>
    <x v="25"/>
    <x v="46"/>
    <s v="ANFITRION(A)"/>
    <m/>
    <n v="26"/>
    <n v="3.75"/>
    <n v="29.75"/>
    <n v="30"/>
    <s v="DEBE GOZAR 26 DÍAS ANTES DEL 15/11/2026"/>
    <s v="DEBE GOZAR EN EL AÑO UN TOTAL DE 30 DÍAS ANTES DEL 31/12/2026"/>
    <n v="0"/>
    <n v="3"/>
    <n v="16"/>
    <n v="11"/>
    <n v="0"/>
    <n v="0"/>
    <n v="0"/>
    <n v="0"/>
    <n v="0"/>
    <n v="0"/>
    <n v="0"/>
    <n v="0"/>
    <n v="30"/>
    <n v="30"/>
    <n v="1"/>
    <n v="0.01"/>
    <n v="30"/>
    <n v="30"/>
    <m/>
    <n v="0"/>
  </r>
  <r>
    <n v="1076642652"/>
    <x v="1993"/>
    <x v="1"/>
    <s v="76642652"/>
    <d v="2017-03-01T00:00:00"/>
    <d v="2025-03-01T00:00:00"/>
    <d v="2026-03-01T00:00:00"/>
    <s v="ESTACIONAMIENTOS LIMA"/>
    <x v="0"/>
    <d v="2025-12-31T00:00:00"/>
    <s v="EMPLEADOS"/>
    <s v="PCES.20/02/0006"/>
    <x v="2"/>
    <x v="7"/>
    <x v="14"/>
    <x v="81"/>
    <s v="SUPERVISOR OPERATIVO"/>
    <m/>
    <n v="0"/>
    <n v="25"/>
    <n v="25"/>
    <n v="25"/>
    <s v="-"/>
    <s v="DEBE GOZAR EN EL AÑO UN TOTAL DE 25 DÍAS ANTES DEL 31/12/2026"/>
    <n v="0"/>
    <n v="0"/>
    <n v="0"/>
    <n v="0"/>
    <n v="0"/>
    <n v="0"/>
    <n v="1"/>
    <n v="14"/>
    <n v="1"/>
    <n v="14"/>
    <n v="0"/>
    <n v="0"/>
    <n v="30"/>
    <n v="30"/>
    <n v="1.2"/>
    <n v="1.2E-2"/>
    <n v="0"/>
    <n v="25"/>
    <m/>
    <n v="0"/>
  </r>
  <r>
    <n v="1076643886"/>
    <x v="1994"/>
    <x v="0"/>
    <s v="76643886"/>
    <d v="2025-05-15T00:00:00"/>
    <d v="2025-05-15T00:00:00"/>
    <d v="2026-05-15T00:00:00"/>
    <s v="ESTACIONAMIENTOS LIMA"/>
    <x v="15"/>
    <d v="2025-12-31T00:00:00"/>
    <s v="EMPLEADOS"/>
    <s v="PCES.20/03/0008"/>
    <x v="0"/>
    <x v="5"/>
    <x v="18"/>
    <x v="48"/>
    <s v="ANFITRION(A)"/>
    <m/>
    <n v="0"/>
    <n v="18.833300000000001"/>
    <n v="18.833300000000001"/>
    <n v="19"/>
    <s v="-"/>
    <s v="DEBE GOZAR EN EL AÑO UN TOTAL DE 19 DÍAS ANTES DEL 31/12/2026"/>
    <n v="0"/>
    <n v="0"/>
    <n v="11"/>
    <n v="8"/>
    <n v="0"/>
    <n v="0"/>
    <n v="0"/>
    <n v="0"/>
    <n v="0"/>
    <n v="0"/>
    <n v="0"/>
    <n v="0"/>
    <n v="19"/>
    <n v="19"/>
    <n v="1"/>
    <n v="0.01"/>
    <n v="19"/>
    <n v="19"/>
    <m/>
    <n v="0"/>
  </r>
  <r>
    <n v="1076649025"/>
    <x v="1995"/>
    <x v="0"/>
    <s v="76649025"/>
    <d v="2025-03-12T00:00:00"/>
    <d v="2025-03-12T00:00:00"/>
    <d v="2026-03-12T00:00:00"/>
    <s v="ESTACIONAMIENTOS LIMA"/>
    <x v="0"/>
    <d v="2025-12-31T00:00:00"/>
    <s v="EMPLEADOS"/>
    <s v="PCES.20/03/0010/0001"/>
    <x v="0"/>
    <x v="0"/>
    <x v="6"/>
    <x v="201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76668334"/>
    <x v="1996"/>
    <x v="0"/>
    <s v="76668334"/>
    <d v="2024-01-01T00:00:00"/>
    <d v="2026-01-01T00:00:00"/>
    <d v="2027-01-01T00:00:00"/>
    <s v="ESTACIONAMIENTOS CHICLAYO"/>
    <x v="0"/>
    <d v="2025-12-31T00:00:00"/>
    <s v="EMPLEADOS"/>
    <s v="PCES.20/03/0051/0003"/>
    <x v="0"/>
    <x v="1"/>
    <x v="40"/>
    <x v="112"/>
    <s v="ANFITRION(A)"/>
    <m/>
    <n v="29"/>
    <n v="0"/>
    <n v="29"/>
    <n v="29"/>
    <s v="DEBE GOZAR 29 DÍAS ANTES DEL 31/12/2026"/>
    <s v="DEBE GOZAR EN EL AÑO UN TOTAL DE 29 DÍAS ANTES DEL 31/12/2026"/>
    <n v="0"/>
    <n v="0"/>
    <n v="0"/>
    <n v="15"/>
    <n v="0"/>
    <n v="0"/>
    <n v="14"/>
    <n v="0"/>
    <n v="0"/>
    <n v="0"/>
    <n v="0"/>
    <n v="0"/>
    <n v="29"/>
    <n v="29"/>
    <n v="1"/>
    <n v="0.01"/>
    <n v="15"/>
    <n v="29"/>
    <m/>
    <n v="0"/>
  </r>
  <r>
    <n v="1076685251"/>
    <x v="1997"/>
    <x v="0"/>
    <s v="76685251"/>
    <d v="2023-08-03T00:00:00"/>
    <d v="2025-08-03T00:00:00"/>
    <d v="2026-08-03T00:00:00"/>
    <s v="ESTACIONAMIENTOS LA LIBERTAD"/>
    <x v="0"/>
    <d v="2025-12-31T00:00:00"/>
    <s v="EMPLEADOS"/>
    <s v="PCES.20/03/0046/0007"/>
    <x v="0"/>
    <x v="1"/>
    <x v="42"/>
    <x v="115"/>
    <s v="ANFITRION(A)"/>
    <m/>
    <n v="17"/>
    <n v="12.333299999999994"/>
    <n v="29.333299999999994"/>
    <n v="30"/>
    <s v="DEBE GOZAR 17 DÍAS ANTES DEL 02/08/2026"/>
    <s v="DEBE GOZAR EN EL AÑO UN TOTAL DE 30 DÍAS ANTES DEL 31/12/2026"/>
    <n v="0"/>
    <n v="0"/>
    <n v="29"/>
    <n v="1"/>
    <n v="0"/>
    <n v="0"/>
    <n v="0"/>
    <n v="0"/>
    <n v="0"/>
    <n v="0"/>
    <n v="0"/>
    <n v="0"/>
    <n v="30"/>
    <n v="30"/>
    <n v="1"/>
    <n v="0.01"/>
    <n v="30"/>
    <n v="30"/>
    <m/>
    <n v="0"/>
  </r>
  <r>
    <n v="1076738975"/>
    <x v="1998"/>
    <x v="0"/>
    <s v="76738975"/>
    <d v="2025-06-25T00:00:00"/>
    <d v="2025-06-25T00:00:00"/>
    <d v="2026-06-25T00:00:00"/>
    <s v="ESTACIONAMIENTOS LIMA"/>
    <x v="0"/>
    <d v="2025-12-31T00:00:00"/>
    <s v="EMPLEADOS"/>
    <s v="PCES.20/03/0052/0023"/>
    <x v="0"/>
    <x v="1"/>
    <x v="5"/>
    <x v="67"/>
    <s v="ANFITRION(A)"/>
    <m/>
    <n v="0"/>
    <n v="15.5"/>
    <n v="15.5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</r>
  <r>
    <n v="1076761675"/>
    <x v="1999"/>
    <x v="0"/>
    <s v="76761675"/>
    <d v="2023-07-01T00:00:00"/>
    <d v="2025-07-01T00:00:00"/>
    <d v="2026-07-01T00:00:00"/>
    <s v="ESTACIONAMIENTOS PIURA"/>
    <x v="0"/>
    <d v="2025-12-31T00:00:00"/>
    <s v="EMPLEADOS"/>
    <s v="PCES.20/03/0052/0025"/>
    <x v="0"/>
    <x v="1"/>
    <x v="42"/>
    <x v="199"/>
    <s v="ANFITRION(A)"/>
    <m/>
    <n v="15"/>
    <n v="15"/>
    <n v="30"/>
    <n v="30"/>
    <s v="DEBE GOZAR 15 DÍAS ANTES DEL 30/06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763885"/>
    <x v="2000"/>
    <x v="0"/>
    <s v="76763885"/>
    <d v="2025-12-10T00:00:00"/>
    <d v="2025-12-10T00:00:00"/>
    <d v="2026-12-10T00:00:00"/>
    <s v="ESTACIONAMIENTOS JUNIN"/>
    <x v="0"/>
    <d v="2025-12-31T00:00:00"/>
    <s v="PART TIME"/>
    <s v="PCES.20/03/0051/0007"/>
    <x v="0"/>
    <x v="1"/>
    <x v="36"/>
    <x v="90"/>
    <s v="ANFITRION(A) PT"/>
    <m/>
    <n v="0"/>
    <n v="0.35"/>
    <n v="0.35"/>
    <n v="1"/>
    <s v="-"/>
    <s v="DEBE GOZAR EN EL AÑO UN TOTAL DE 1 DÍAS ANTES DEL 31/12/2026"/>
    <n v="0"/>
    <n v="0"/>
    <n v="0"/>
    <n v="0"/>
    <n v="0"/>
    <n v="0"/>
    <n v="0"/>
    <n v="0"/>
    <n v="0"/>
    <n v="0"/>
    <n v="7"/>
    <n v="0"/>
    <n v="7"/>
    <n v="7"/>
    <n v="7"/>
    <n v="7.0000000000000007E-2"/>
    <n v="0"/>
    <n v="1"/>
    <m/>
    <n v="0"/>
  </r>
  <r>
    <n v="1076765086"/>
    <x v="2001"/>
    <x v="0"/>
    <s v="76765086"/>
    <d v="2024-08-01T00:00:00"/>
    <d v="2025-08-01T00:00:00"/>
    <d v="2026-08-01T00:00:00"/>
    <s v="ESTACIONAMIENTOS LA LIBERTAD"/>
    <x v="0"/>
    <d v="2025-12-31T00:00:00"/>
    <s v="EMPLEADOS"/>
    <s v="PCES.20/03/0042/0005"/>
    <x v="0"/>
    <x v="2"/>
    <x v="2"/>
    <x v="229"/>
    <s v="ANFITRION(A)"/>
    <m/>
    <n v="15"/>
    <n v="12.5"/>
    <n v="27.5"/>
    <n v="28"/>
    <s v="DEBE GOZAR 15 DÍAS ANTES DEL 31/07/2026"/>
    <s v="DEBE GOZAR EN EL AÑO UN TOTAL DE 28 DÍAS ANTES DEL 31/12/2026"/>
    <n v="0"/>
    <n v="13"/>
    <n v="1"/>
    <n v="0"/>
    <n v="0"/>
    <n v="15"/>
    <n v="0"/>
    <n v="0"/>
    <n v="0"/>
    <n v="0"/>
    <n v="0"/>
    <n v="0"/>
    <n v="29"/>
    <n v="29"/>
    <n v="1.0357142857142858"/>
    <n v="1.0357142857142858E-2"/>
    <n v="14"/>
    <n v="28"/>
    <m/>
    <n v="0"/>
  </r>
  <r>
    <n v="1076766988"/>
    <x v="2002"/>
    <x v="1"/>
    <s v="76766988"/>
    <d v="2020-09-11T00:00:00"/>
    <d v="2025-09-11T00:00:00"/>
    <d v="2026-09-11T00:00:00"/>
    <s v="ESTACIONAMIENTOS LIMA"/>
    <x v="0"/>
    <d v="2025-12-31T00:00:00"/>
    <s v="EMPLEADOS"/>
    <s v="PCES.20/03/0019"/>
    <x v="0"/>
    <x v="5"/>
    <x v="9"/>
    <x v="75"/>
    <s v="SUPERVISOR OPERATIVO"/>
    <m/>
    <n v="0"/>
    <n v="12.166699999999992"/>
    <n v="12.166699999999992"/>
    <n v="13"/>
    <s v="-"/>
    <s v="DEBE GOZAR EN EL AÑO UN TOTAL DE 13 DÍAS ANTES DEL 31/12/2026"/>
    <n v="16"/>
    <n v="0"/>
    <n v="0"/>
    <n v="0"/>
    <n v="0"/>
    <n v="0"/>
    <n v="0"/>
    <n v="0"/>
    <n v="0"/>
    <n v="0"/>
    <n v="0"/>
    <n v="0"/>
    <n v="16"/>
    <n v="16"/>
    <n v="1.2307692307692308"/>
    <n v="1.2307692307692308E-2"/>
    <n v="16"/>
    <n v="13"/>
    <m/>
    <n v="0"/>
  </r>
  <r>
    <n v="1076785475"/>
    <x v="2003"/>
    <x v="0"/>
    <s v="76785475"/>
    <d v="2023-12-18T00:00:00"/>
    <d v="2025-12-18T00:00:00"/>
    <d v="2026-12-18T00:00:00"/>
    <s v="ESTACIONAMIENTOS PIURA"/>
    <x v="0"/>
    <d v="2025-12-31T00:00:00"/>
    <s v="EMPLEADOS"/>
    <s v="PCES.20/03/0051/0011"/>
    <x v="0"/>
    <x v="1"/>
    <x v="48"/>
    <x v="148"/>
    <s v="ANFITRION(A)"/>
    <m/>
    <n v="15"/>
    <n v="1.0833000000000013"/>
    <n v="16.083300000000001"/>
    <n v="17"/>
    <s v="DEBE GOZAR 15 DÍAS ANTES DEL 17/12/2026"/>
    <s v="DEBE GOZAR EN EL AÑO UN TOTAL DE 17 DÍAS ANTES DEL 31/12/2026"/>
    <n v="0"/>
    <n v="0"/>
    <n v="0"/>
    <n v="15"/>
    <n v="0"/>
    <n v="0"/>
    <n v="0"/>
    <n v="0"/>
    <n v="0"/>
    <n v="0"/>
    <n v="0"/>
    <n v="0"/>
    <n v="15"/>
    <n v="15"/>
    <n v="0.88235294117647056"/>
    <n v="8.8235294117647058E-3"/>
    <n v="15"/>
    <n v="15"/>
    <m/>
    <n v="2"/>
  </r>
  <r>
    <n v="1076792157"/>
    <x v="2004"/>
    <x v="0"/>
    <s v="76792157"/>
    <d v="2022-01-01T00:00:00"/>
    <d v="2026-01-01T00:00:00"/>
    <d v="2027-01-01T00:00:00"/>
    <s v="ESTACIONAMIENTOS LIMA"/>
    <x v="0"/>
    <d v="2025-12-31T00:00:00"/>
    <s v="EMPLEADOS"/>
    <s v="PCES.20/03/0008"/>
    <x v="0"/>
    <x v="5"/>
    <x v="18"/>
    <x v="48"/>
    <s v="ANFITRION(A)"/>
    <m/>
    <n v="29"/>
    <n v="0"/>
    <n v="29"/>
    <n v="29"/>
    <s v="DEBE GOZAR 29 DÍAS ANTES DEL 31/12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6794990"/>
    <x v="2005"/>
    <x v="0"/>
    <s v="76794990"/>
    <d v="2023-07-01T00:00:00"/>
    <d v="2025-07-01T00:00:00"/>
    <d v="2026-07-01T00:00:00"/>
    <s v="ESTACIONAMIENTOS HUANUCO"/>
    <x v="45"/>
    <d v="2025-12-31T00:00:00"/>
    <s v="EMPLEADOS"/>
    <s v="PCES.20/03/0051/0008"/>
    <x v="0"/>
    <x v="3"/>
    <x v="4"/>
    <x v="5"/>
    <m/>
    <m/>
    <n v="14"/>
    <n v="15"/>
    <n v="29"/>
    <n v="29"/>
    <s v="DEBE GOZAR 14 DÍAS ANTES DEL 30/06/2026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6799407"/>
    <x v="2006"/>
    <x v="0"/>
    <s v="76799407"/>
    <d v="2025-03-19T00:00:00"/>
    <d v="2025-03-19T00:00:00"/>
    <d v="2026-03-19T00:00:00"/>
    <s v="ESTACIONAMIENTOS LIMA"/>
    <x v="48"/>
    <d v="2025-12-31T00:00:00"/>
    <s v="EMPLEADOS"/>
    <s v="PCES.20/03/0008"/>
    <x v="0"/>
    <x v="3"/>
    <x v="4"/>
    <x v="5"/>
    <m/>
    <m/>
    <n v="0"/>
    <n v="23.5"/>
    <n v="23.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6805663"/>
    <x v="2007"/>
    <x v="0"/>
    <s v="76805663"/>
    <d v="2020-07-01T00:00:00"/>
    <d v="2025-07-01T00:00:00"/>
    <d v="2026-07-01T00:00:00"/>
    <s v="ESTACIONAMIENTOS LIMA"/>
    <x v="0"/>
    <d v="2025-12-31T00:00:00"/>
    <s v="EMPLEADOS"/>
    <s v="PCES.20/03/0024"/>
    <x v="0"/>
    <x v="6"/>
    <x v="10"/>
    <x v="13"/>
    <s v="OPERADOR CCTV"/>
    <m/>
    <n v="0"/>
    <n v="15"/>
    <n v="15"/>
    <n v="15"/>
    <s v="-"/>
    <s v="DEBE GOZAR EN EL AÑO UN TOTAL DE 15 DÍAS ANTES DEL 31/12/2026"/>
    <n v="0"/>
    <n v="0"/>
    <n v="15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6814110"/>
    <x v="2008"/>
    <x v="0"/>
    <s v="76814110"/>
    <d v="2025-09-15T00:00:00"/>
    <d v="2025-09-15T00:00:00"/>
    <d v="2026-09-15T00:00:00"/>
    <s v="ESTACIONAMIENTOS AREQUIPA"/>
    <x v="25"/>
    <d v="2025-12-31T00:00:00"/>
    <s v="EMPLEADOS"/>
    <s v="PCES.20/03/0051/0001"/>
    <x v="0"/>
    <x v="3"/>
    <x v="4"/>
    <x v="5"/>
    <m/>
    <m/>
    <n v="0"/>
    <n v="8.8332999999999995"/>
    <n v="8.833299999999999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</r>
  <r>
    <n v="1076821541"/>
    <x v="2009"/>
    <x v="0"/>
    <s v="76821541"/>
    <d v="2025-10-14T00:00:00"/>
    <d v="2025-10-14T00:00:00"/>
    <d v="2026-10-14T00:00:00"/>
    <s v="ESTACIONAMIENTOS LIMA"/>
    <x v="0"/>
    <d v="2025-12-31T00:00:00"/>
    <s v="EMPLEADOS"/>
    <s v="PCES.20/03/0012/0010"/>
    <x v="0"/>
    <x v="0"/>
    <x v="3"/>
    <x v="95"/>
    <s v="ANFITRION(A)"/>
    <m/>
    <n v="0"/>
    <n v="6.4166999999999996"/>
    <n v="6.4166999999999996"/>
    <n v="7"/>
    <s v="-"/>
    <s v="DEBE GOZAR EN EL AÑO UN TOTAL DE 7 DÍAS ANTES DEL 31/12/2026"/>
    <n v="0"/>
    <n v="0"/>
    <n v="8"/>
    <n v="0"/>
    <n v="0"/>
    <n v="0"/>
    <n v="0"/>
    <n v="0"/>
    <n v="0"/>
    <n v="0"/>
    <n v="0"/>
    <n v="0"/>
    <n v="8"/>
    <n v="8"/>
    <n v="1.1428571428571428"/>
    <n v="1.1428571428571429E-2"/>
    <n v="8"/>
    <n v="7"/>
    <m/>
    <n v="0"/>
  </r>
  <r>
    <n v="1076833497"/>
    <x v="2010"/>
    <x v="0"/>
    <s v="76833497"/>
    <d v="2024-01-01T00:00:00"/>
    <d v="2026-01-01T00:00:00"/>
    <d v="2027-01-01T00:00:00"/>
    <s v="ESTACIONAMIENTOS PUCALLPA"/>
    <x v="0"/>
    <d v="2025-12-31T00:00:00"/>
    <s v="EMPLEADOS"/>
    <s v="PCES.20/03/0011/0004"/>
    <x v="0"/>
    <x v="0"/>
    <x v="6"/>
    <x v="152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6837162"/>
    <x v="2011"/>
    <x v="0"/>
    <s v="76837162"/>
    <d v="2023-07-01T00:00:00"/>
    <d v="2025-07-01T00:00:00"/>
    <d v="2026-07-01T00:00:00"/>
    <s v="ESTACIONAMIENTOS CUZCO"/>
    <x v="0"/>
    <d v="2025-12-31T00:00:00"/>
    <s v="EMPLEADOS"/>
    <s v="PCES.20/03/0052/0052"/>
    <x v="0"/>
    <x v="1"/>
    <x v="46"/>
    <x v="264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2"/>
    <n v="18"/>
    <n v="0"/>
    <n v="0"/>
    <n v="0"/>
    <n v="0"/>
    <n v="0"/>
    <n v="30"/>
    <n v="30"/>
    <n v="1"/>
    <n v="0.01"/>
    <n v="0"/>
    <n v="30"/>
    <m/>
    <n v="0"/>
  </r>
  <r>
    <n v="1076850028"/>
    <x v="2012"/>
    <x v="1"/>
    <s v="76850028"/>
    <d v="2025-03-06T00:00:00"/>
    <d v="2025-03-06T00:00:00"/>
    <d v="2026-03-06T00:00:00"/>
    <s v="ESTACIONAMIENTOS LIMA"/>
    <x v="0"/>
    <d v="2025-12-31T00:00:00"/>
    <s v="EMPLEADOS"/>
    <s v="PCES.20/03/0044"/>
    <x v="0"/>
    <x v="5"/>
    <x v="28"/>
    <x v="50"/>
    <s v="SUPERVISOR OPERATIVO"/>
    <m/>
    <n v="0"/>
    <n v="24.583300000000001"/>
    <n v="24.583300000000001"/>
    <n v="25"/>
    <s v="-"/>
    <s v="DEBE GOZAR EN EL AÑO UN TOTAL DE 25 DÍAS ANTES DEL 31/12/2026"/>
    <n v="0"/>
    <n v="0"/>
    <n v="7"/>
    <n v="0"/>
    <n v="0"/>
    <n v="0"/>
    <n v="0"/>
    <n v="0"/>
    <n v="0"/>
    <n v="0"/>
    <n v="0"/>
    <n v="0"/>
    <n v="7"/>
    <n v="7"/>
    <n v="0.28000000000000003"/>
    <n v="2.8000000000000004E-3"/>
    <n v="7"/>
    <n v="7"/>
    <m/>
    <n v="18"/>
  </r>
  <r>
    <n v="1076866848"/>
    <x v="2013"/>
    <x v="0"/>
    <s v="76866848"/>
    <d v="2024-09-21T00:00:00"/>
    <d v="2025-09-21T00:00:00"/>
    <d v="2026-09-21T00:00:00"/>
    <s v="ESTACIONAMIENTOS PIURA"/>
    <x v="0"/>
    <d v="2025-12-31T00:00:00"/>
    <s v="EMPLEADOS"/>
    <s v="PCES.20/03/0011/0003"/>
    <x v="0"/>
    <x v="0"/>
    <x v="3"/>
    <x v="3"/>
    <s v="ANFITRION(A)"/>
    <m/>
    <n v="21"/>
    <n v="8.3333000000000013"/>
    <n v="29.333300000000001"/>
    <n v="30"/>
    <s v="DEBE GOZAR 21 DÍAS ANTES DEL 20/09/2026"/>
    <s v="DEBE GOZAR EN EL AÑO UN TOTAL DE 30 DÍAS ANTES DEL 31/12/2026"/>
    <n v="0"/>
    <n v="0"/>
    <n v="21"/>
    <n v="9"/>
    <n v="0"/>
    <n v="0"/>
    <n v="0"/>
    <n v="0"/>
    <n v="0"/>
    <n v="0"/>
    <n v="0"/>
    <n v="0"/>
    <n v="30"/>
    <n v="30"/>
    <n v="1"/>
    <n v="0.01"/>
    <n v="30"/>
    <n v="30"/>
    <m/>
    <n v="0"/>
  </r>
  <r>
    <n v="1076867185"/>
    <x v="2014"/>
    <x v="0"/>
    <s v="76867185"/>
    <d v="2025-08-04T00:00:00"/>
    <d v="2025-08-04T00:00:00"/>
    <d v="2026-08-04T00:00:00"/>
    <s v="ESTACIONAMIENTOS LIMA"/>
    <x v="0"/>
    <d v="2025-12-31T00:00:00"/>
    <s v="EMPLEADOS"/>
    <s v="PCES.20/03/0061/0003"/>
    <x v="0"/>
    <x v="5"/>
    <x v="18"/>
    <x v="294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1076879814"/>
    <x v="2015"/>
    <x v="0"/>
    <s v="76879814"/>
    <d v="2023-07-22T00:00:00"/>
    <d v="2025-07-22T00:00:00"/>
    <d v="2026-07-22T00:00:00"/>
    <s v="ESTACIONAMIENTOS TACNA"/>
    <x v="0"/>
    <d v="2025-12-31T00:00:00"/>
    <s v="EMPLEADOS"/>
    <s v="PCES.20/03/0052/0022"/>
    <x v="0"/>
    <x v="1"/>
    <x v="46"/>
    <x v="304"/>
    <s v="ANFITRION(A)"/>
    <m/>
    <n v="16"/>
    <n v="13.25"/>
    <n v="29.25"/>
    <n v="30"/>
    <s v="DEBE GOZAR 16 DÍAS ANTES DEL 21/07/2026"/>
    <s v="DEBE GOZAR EN EL AÑO UN TOTAL DE 30 DÍAS ANTES DEL 31/12/2026"/>
    <n v="0"/>
    <n v="14"/>
    <n v="16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904321"/>
    <x v="2016"/>
    <x v="0"/>
    <s v="76904321"/>
    <d v="2023-09-08T00:00:00"/>
    <d v="2025-09-08T00:00:00"/>
    <d v="2026-09-08T00:00:00"/>
    <s v="ESTACIONAMIENTOS LIMA"/>
    <x v="1"/>
    <d v="2025-12-31T00:00:00"/>
    <s v="EMPLEADOS"/>
    <s v="PCES.20/03/0052/0011"/>
    <x v="0"/>
    <x v="3"/>
    <x v="4"/>
    <x v="5"/>
    <m/>
    <m/>
    <n v="20"/>
    <n v="9.4167000000000058"/>
    <n v="29.416700000000006"/>
    <n v="30"/>
    <s v="DEBE GOZAR 20 DÍAS ANTES DEL 07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908245"/>
    <x v="2017"/>
    <x v="0"/>
    <s v="76908245"/>
    <d v="2025-11-20T00:00:00"/>
    <d v="2025-11-20T00:00:00"/>
    <d v="2026-11-20T00:00:00"/>
    <s v="ESTACIONAMIENTOS LIMA"/>
    <x v="54"/>
    <d v="2025-12-31T00:00:00"/>
    <s v="EMPLEADOS"/>
    <s v="PCES.20/03/0052/0048"/>
    <x v="0"/>
    <x v="3"/>
    <x v="4"/>
    <x v="5"/>
    <m/>
    <m/>
    <n v="0"/>
    <n v="3.4167000000000001"/>
    <n v="3.4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6911297"/>
    <x v="2018"/>
    <x v="0"/>
    <s v="76911297"/>
    <d v="2025-01-22T00:00:00"/>
    <d v="2025-01-22T00:00:00"/>
    <d v="2026-01-22T00:00:00"/>
    <s v="ESTACIONAMIENTOS PIURA"/>
    <x v="0"/>
    <d v="2025-12-31T00:00:00"/>
    <s v="EMPLEADOS"/>
    <s v="PCES.20/03/0051/0011"/>
    <x v="0"/>
    <x v="1"/>
    <x v="48"/>
    <x v="148"/>
    <s v="ANFITRION(A)"/>
    <m/>
    <n v="0"/>
    <n v="28.25"/>
    <n v="28.25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6924096"/>
    <x v="2019"/>
    <x v="0"/>
    <s v="76924096"/>
    <d v="2025-04-24T00:00:00"/>
    <d v="2025-04-24T00:00:00"/>
    <d v="2026-04-24T00:00:00"/>
    <s v="ESTACIONAMIENTOS AREQUIPA"/>
    <x v="9"/>
    <d v="2025-12-31T00:00:00"/>
    <s v="EMPLEADOS"/>
    <s v="PCES.20/03/0041/0002"/>
    <x v="0"/>
    <x v="3"/>
    <x v="4"/>
    <x v="5"/>
    <m/>
    <m/>
    <n v="0"/>
    <n v="20.583300000000001"/>
    <n v="20.583300000000001"/>
    <n v="21"/>
    <s v="-"/>
    <s v="DEBE GOZAR EN EL AÑO UN TOTAL DE 21 DÍAS ANTES DEL 31/12/2026"/>
    <n v="0"/>
    <n v="0"/>
    <n v="0"/>
    <n v="21"/>
    <n v="0"/>
    <n v="0"/>
    <n v="0"/>
    <n v="0"/>
    <n v="0"/>
    <n v="0"/>
    <n v="0"/>
    <n v="0"/>
    <n v="21"/>
    <n v="21"/>
    <n v="1"/>
    <n v="0.01"/>
    <n v="21"/>
    <n v="21"/>
    <m/>
    <n v="0"/>
  </r>
  <r>
    <n v="1076926554"/>
    <x v="2020"/>
    <x v="0"/>
    <s v="76926554"/>
    <d v="2024-12-27T00:00:00"/>
    <d v="2025-12-27T00:00:00"/>
    <d v="2026-12-27T00:00:00"/>
    <s v="ESTACIONAMIENTOS LIMA"/>
    <x v="0"/>
    <d v="2025-12-31T00:00:00"/>
    <s v="EMPLEADOS"/>
    <s v="PCES.20/03/0051/0006"/>
    <x v="0"/>
    <x v="1"/>
    <x v="32"/>
    <x v="149"/>
    <s v="ANFITRION(A)"/>
    <m/>
    <n v="27"/>
    <n v="0.33330000000000126"/>
    <n v="27.333300000000001"/>
    <n v="28"/>
    <s v="DEBE GOZAR 27 DÍAS ANTES DEL 26/12/2026"/>
    <s v="DEBE GOZAR EN EL AÑO UN TOTAL DE 28 DÍAS ANTES DEL 31/12/2026"/>
    <n v="0"/>
    <n v="0"/>
    <n v="0"/>
    <n v="4"/>
    <n v="16"/>
    <n v="0"/>
    <n v="0"/>
    <n v="8"/>
    <n v="0"/>
    <n v="0"/>
    <n v="0"/>
    <n v="0"/>
    <n v="28"/>
    <n v="28"/>
    <n v="1"/>
    <n v="0.01"/>
    <n v="4"/>
    <n v="28"/>
    <m/>
    <n v="0"/>
  </r>
  <r>
    <n v="1076927842"/>
    <x v="2021"/>
    <x v="0"/>
    <s v="76927842"/>
    <d v="2026-02-02T00:00:00"/>
    <d v="2025-12-11T00:00:00"/>
    <d v="2026-12-11T00:00:00"/>
    <s v="ESTACIONAMIENTOS LIMA"/>
    <x v="107"/>
    <d v="2025-12-31T00:00:00"/>
    <s v="EMPLEADOS"/>
    <s v="PCES.20/03/0052/0019"/>
    <x v="0"/>
    <x v="5"/>
    <x v="25"/>
    <x v="210"/>
    <s v="ANFITRION(A) V"/>
    <m/>
    <n v="0"/>
    <n v="1.6667000000000001"/>
    <n v="1.6667000000000001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</r>
  <r>
    <n v="1044730393"/>
    <x v="2022"/>
    <x v="2"/>
    <s v="44730393"/>
    <d v="2024-09-02T00:00:00"/>
    <d v="2025-09-02T00:00:00"/>
    <d v="2026-09-02T00:00:00"/>
    <s v="ESTACIONAMIENTOS SEDE CENTRAL"/>
    <x v="0"/>
    <d v="2025-12-31T00:00:00"/>
    <s v="EMPLEADOS"/>
    <n v="2002010300"/>
    <x v="5"/>
    <x v="10"/>
    <x v="38"/>
    <x v="306"/>
    <s v="JEFE DE MARKETING"/>
    <m/>
    <n v="7"/>
    <n v="9.9166999999999987"/>
    <n v="16.916699999999999"/>
    <n v="17"/>
    <s v="DEBE GOZAR 7 DÍAS ANTES DEL 01/09/2026"/>
    <s v="DEBE GOZAR EN EL AÑO UN TOTAL DE 17 DÍAS ANTES DEL 31/12/2026"/>
    <n v="3"/>
    <n v="0"/>
    <n v="0"/>
    <n v="4"/>
    <n v="4"/>
    <n v="0"/>
    <n v="0"/>
    <n v="3"/>
    <n v="0"/>
    <n v="3"/>
    <n v="0"/>
    <n v="0"/>
    <n v="17"/>
    <n v="17"/>
    <n v="1"/>
    <n v="0.01"/>
    <n v="7"/>
    <n v="17"/>
    <m/>
    <n v="0"/>
  </r>
  <r>
    <n v="1076939484"/>
    <x v="2023"/>
    <x v="0"/>
    <s v="76939484"/>
    <d v="2016-03-08T00:00:00"/>
    <d v="2025-03-08T00:00:00"/>
    <d v="2026-03-08T00:00:00"/>
    <s v="ESTACIONAMIENTOS LIMA"/>
    <x v="0"/>
    <d v="2025-12-31T00:00:00"/>
    <s v="EMPLEADOS"/>
    <s v="PCES.20/03/0011/0002"/>
    <x v="0"/>
    <x v="0"/>
    <x v="3"/>
    <x v="72"/>
    <s v="ANFITRION(A)"/>
    <m/>
    <n v="5"/>
    <n v="24.416699999999992"/>
    <n v="29.416699999999992"/>
    <n v="30"/>
    <s v="DEBE GOZAR 5 DÍAS ANTES DEL 07/03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941575"/>
    <x v="2024"/>
    <x v="0"/>
    <s v="76941575"/>
    <d v="2025-02-01T00:00:00"/>
    <d v="2025-02-01T00:00:00"/>
    <d v="2026-02-01T00:00:00"/>
    <s v="ESTACIONAMIENTOS LIMA"/>
    <x v="9"/>
    <d v="2025-12-31T00:00:00"/>
    <s v="EMPLEADOS"/>
    <s v="PCES.20/03/0008"/>
    <x v="0"/>
    <x v="3"/>
    <x v="4"/>
    <x v="5"/>
    <m/>
    <m/>
    <n v="0"/>
    <n v="27.5"/>
    <n v="27.5"/>
    <n v="28"/>
    <s v="-"/>
    <s v="DEBE GOZAR EN EL AÑO UN TOTAL DE 28 DÍAS ANTES DEL 31/12/2026"/>
    <n v="0"/>
    <n v="0"/>
    <n v="0"/>
    <n v="28"/>
    <n v="0"/>
    <n v="0"/>
    <n v="0"/>
    <n v="0"/>
    <n v="0"/>
    <n v="0"/>
    <n v="0"/>
    <n v="0"/>
    <n v="28"/>
    <n v="28"/>
    <n v="1"/>
    <n v="0.01"/>
    <n v="28"/>
    <n v="28"/>
    <m/>
    <n v="0"/>
  </r>
  <r>
    <n v="1076946649"/>
    <x v="2025"/>
    <x v="0"/>
    <s v="76946649"/>
    <d v="2024-05-01T00:00:00"/>
    <d v="2025-05-01T00:00:00"/>
    <d v="2026-05-01T00:00:00"/>
    <s v="ESTACIONAMIENTOS PIURA"/>
    <x v="47"/>
    <d v="2025-12-31T00:00:00"/>
    <s v="EMPLEADOS"/>
    <s v="PCES.20/03/0051/0011"/>
    <x v="0"/>
    <x v="3"/>
    <x v="4"/>
    <x v="5"/>
    <m/>
    <m/>
    <n v="10"/>
    <n v="20"/>
    <n v="30"/>
    <n v="30"/>
    <s v="DEBE GOZAR 10 DÍAS ANTES DEL 30/04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6952297"/>
    <x v="2026"/>
    <x v="2"/>
    <s v="76952297"/>
    <d v="2024-05-20T00:00:00"/>
    <d v="2025-05-20T00:00:00"/>
    <d v="2026-05-20T00:00:00"/>
    <s v="ESTACIONAMIENTOS SEDE CENTRAL"/>
    <x v="0"/>
    <d v="2025-12-31T00:00:00"/>
    <s v="EMPLEADOS"/>
    <n v="2001020705"/>
    <x v="3"/>
    <x v="21"/>
    <x v="61"/>
    <x v="248"/>
    <s v="ANALISTA DE RECLUTAMIENTO Y SELECCION"/>
    <m/>
    <n v="1"/>
    <n v="18.416699999999999"/>
    <n v="19.416699999999999"/>
    <n v="20"/>
    <s v="DEBE GOZAR 1 DÍAS ANTES DEL 19/05/2026"/>
    <s v="DEBE GOZAR EN EL AÑO UN TOTAL DE 20 DÍAS ANTES DEL 31/12/2026"/>
    <n v="0"/>
    <n v="0"/>
    <n v="0"/>
    <n v="0"/>
    <n v="7"/>
    <n v="0"/>
    <n v="0"/>
    <n v="7"/>
    <n v="0"/>
    <n v="7"/>
    <n v="0"/>
    <n v="0"/>
    <n v="21"/>
    <n v="21"/>
    <n v="1.05"/>
    <n v="1.0500000000000001E-2"/>
    <n v="0"/>
    <n v="20"/>
    <m/>
    <n v="0"/>
  </r>
  <r>
    <n v="1076958775"/>
    <x v="2027"/>
    <x v="0"/>
    <s v="76958775"/>
    <d v="2025-04-01T00:00:00"/>
    <d v="2025-04-01T00:00:00"/>
    <d v="2026-04-01T00:00:00"/>
    <s v="ESTACIONAMIENTOS JUNIN"/>
    <x v="105"/>
    <d v="2025-12-31T00:00:00"/>
    <s v="EMPLEADOS"/>
    <s v="PCES.20/03/0011/0007"/>
    <x v="0"/>
    <x v="3"/>
    <x v="4"/>
    <x v="5"/>
    <m/>
    <m/>
    <n v="0"/>
    <n v="22.5"/>
    <n v="22.5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6959925"/>
    <x v="2028"/>
    <x v="0"/>
    <s v="76959925"/>
    <d v="2023-07-01T00:00:00"/>
    <d v="2025-07-01T00:00:00"/>
    <d v="2026-07-01T00:00:00"/>
    <s v="ESTACIONAMIENTOS PUNO"/>
    <x v="13"/>
    <d v="2025-12-31T00:00:00"/>
    <s v="EMPLEADOS"/>
    <s v="PCES.20/03/0051/0009"/>
    <x v="0"/>
    <x v="3"/>
    <x v="4"/>
    <x v="5"/>
    <m/>
    <m/>
    <n v="12"/>
    <n v="15"/>
    <n v="27"/>
    <n v="27"/>
    <s v="DEBE GOZAR 12 DÍAS ANTES DEL 30/06/2026"/>
    <s v="DEBE GOZAR EN EL AÑO UN TOTAL DE 27 DÍAS ANTES DEL 31/12/2026"/>
    <n v="12"/>
    <n v="0"/>
    <n v="15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6964899"/>
    <x v="2029"/>
    <x v="0"/>
    <s v="76964899"/>
    <d v="2025-11-12T00:00:00"/>
    <d v="2025-11-12T00:00:00"/>
    <d v="2026-11-12T00:00:00"/>
    <s v="ESTACIONAMIENTOS JUNIN"/>
    <x v="1"/>
    <d v="2025-12-31T00:00:00"/>
    <s v="EMPLEADOS"/>
    <s v="PCES.20/03/0051/0007"/>
    <x v="0"/>
    <x v="3"/>
    <x v="4"/>
    <x v="5"/>
    <m/>
    <m/>
    <n v="0"/>
    <n v="4.0833000000000004"/>
    <n v="4.0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6971404"/>
    <x v="2030"/>
    <x v="0"/>
    <s v="76971404"/>
    <d v="2025-10-29T00:00:00"/>
    <d v="2025-10-29T00:00:00"/>
    <d v="2026-10-29T00:00:00"/>
    <s v="ESTACIONAMIENTOS LIMA"/>
    <x v="38"/>
    <d v="2025-12-31T00:00:00"/>
    <s v="EMPLEADOS"/>
    <s v="PCES.20/03/0024"/>
    <x v="0"/>
    <x v="3"/>
    <x v="4"/>
    <x v="5"/>
    <m/>
    <m/>
    <n v="0"/>
    <n v="5.1666999999999996"/>
    <n v="5.16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6985179"/>
    <x v="2031"/>
    <x v="0"/>
    <s v="76985179"/>
    <d v="2025-10-27T00:00:00"/>
    <d v="2025-10-27T00:00:00"/>
    <d v="2026-10-27T00:00:00"/>
    <s v="ESTACIONAMIENTOS AREQUIPA"/>
    <x v="25"/>
    <d v="2025-12-31T00:00:00"/>
    <s v="EMPLEADOS"/>
    <s v="PCES.20/03/0053/0003"/>
    <x v="0"/>
    <x v="3"/>
    <x v="4"/>
    <x v="5"/>
    <m/>
    <m/>
    <n v="0"/>
    <n v="5.3333000000000004"/>
    <n v="5.3333000000000004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</r>
  <r>
    <n v="1076990729"/>
    <x v="2032"/>
    <x v="0"/>
    <s v="76990729"/>
    <d v="2025-03-05T00:00:00"/>
    <d v="2025-03-05T00:00:00"/>
    <d v="2026-03-05T00:00:00"/>
    <s v="ESTACIONAMIENTOS LIMA"/>
    <x v="0"/>
    <d v="2025-12-31T00:00:00"/>
    <s v="EMPLEADOS"/>
    <s v="PCES.20/03/0053/0005"/>
    <x v="0"/>
    <x v="2"/>
    <x v="47"/>
    <x v="132"/>
    <s v="ANFITRION(A) C"/>
    <m/>
    <n v="0"/>
    <n v="24.666699999999999"/>
    <n v="24.666699999999999"/>
    <n v="25"/>
    <s v="-"/>
    <s v="DEBE GOZAR EN EL AÑO UN TOTAL DE 25 DÍAS ANTES DEL 31/12/2026"/>
    <n v="0"/>
    <n v="0"/>
    <n v="15"/>
    <n v="0"/>
    <n v="0"/>
    <n v="0"/>
    <n v="0"/>
    <n v="0"/>
    <n v="10"/>
    <n v="0"/>
    <n v="0"/>
    <n v="0"/>
    <n v="25"/>
    <n v="25"/>
    <n v="1"/>
    <n v="0.01"/>
    <n v="15"/>
    <n v="25"/>
    <m/>
    <n v="0"/>
  </r>
  <r>
    <n v="1076993246"/>
    <x v="2033"/>
    <x v="0"/>
    <s v="76993246"/>
    <d v="2025-03-18T00:00:00"/>
    <d v="2025-03-18T00:00:00"/>
    <d v="2026-03-18T00:00:00"/>
    <s v="ESTACIONAMIENTOS LIMA"/>
    <x v="80"/>
    <d v="2025-12-31T00:00:00"/>
    <s v="EMPLEADOS"/>
    <s v="PCES.20/03/0021"/>
    <x v="0"/>
    <x v="3"/>
    <x v="4"/>
    <x v="5"/>
    <m/>
    <m/>
    <n v="0"/>
    <n v="23.583300000000001"/>
    <n v="23.583300000000001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7001215"/>
    <x v="2034"/>
    <x v="0"/>
    <s v="77001215"/>
    <d v="2025-02-27T00:00:00"/>
    <d v="2025-02-27T00:00:00"/>
    <d v="2026-02-27T00:00:00"/>
    <s v="ESTACIONAMIENTOS LIMA"/>
    <x v="15"/>
    <d v="2025-12-31T00:00:00"/>
    <s v="EMPLEADOS"/>
    <s v="PCES.20/03/0003"/>
    <x v="0"/>
    <x v="5"/>
    <x v="25"/>
    <x v="285"/>
    <s v="ANFITRION(A)"/>
    <m/>
    <n v="0"/>
    <n v="25.333300000000001"/>
    <n v="25.333300000000001"/>
    <n v="26"/>
    <s v="-"/>
    <s v="DEBE GOZAR EN EL AÑO UN TOTAL DE 26 DÍAS ANTES DEL 31/12/2026"/>
    <n v="0"/>
    <n v="0"/>
    <n v="0"/>
    <n v="26"/>
    <n v="0"/>
    <n v="0"/>
    <n v="0"/>
    <n v="0"/>
    <n v="0"/>
    <n v="0"/>
    <n v="0"/>
    <n v="0"/>
    <n v="26"/>
    <n v="26"/>
    <n v="1"/>
    <n v="0.01"/>
    <n v="26"/>
    <n v="26"/>
    <m/>
    <n v="0"/>
  </r>
  <r>
    <n v="1077015022"/>
    <x v="2035"/>
    <x v="0"/>
    <s v="77015022"/>
    <d v="2025-09-24T00:00:00"/>
    <d v="2025-09-24T00:00:00"/>
    <d v="2026-09-24T00:00:00"/>
    <s v="ESTACIONAMIENTOS LIMA"/>
    <x v="0"/>
    <d v="2025-12-31T00:00:00"/>
    <s v="EMPLEADOS"/>
    <s v="PCES.20/03/0046/0024"/>
    <x v="0"/>
    <x v="1"/>
    <x v="1"/>
    <x v="293"/>
    <s v="ANFITRION(A)"/>
    <m/>
    <n v="0"/>
    <n v="8.0832999999999995"/>
    <n v="8.0832999999999995"/>
    <n v="9"/>
    <s v="-"/>
    <s v="DEBE GOZAR EN EL AÑO UN TOTAL DE 9 DÍAS ANTES DEL 31/12/2026"/>
    <n v="0"/>
    <n v="0"/>
    <n v="0"/>
    <n v="10"/>
    <n v="7"/>
    <n v="0"/>
    <n v="0"/>
    <n v="0"/>
    <n v="0"/>
    <n v="0"/>
    <n v="0"/>
    <n v="0"/>
    <n v="17"/>
    <n v="17"/>
    <n v="1.8888888888888888"/>
    <n v="1.8888888888888889E-2"/>
    <n v="10"/>
    <n v="9"/>
    <m/>
    <n v="0"/>
  </r>
  <r>
    <n v="1077018893"/>
    <x v="2036"/>
    <x v="0"/>
    <s v="77018893"/>
    <d v="2025-08-27T00:00:00"/>
    <d v="2025-08-27T00:00:00"/>
    <d v="2026-08-27T00:00:00"/>
    <s v="ESTACIONAMIENTOS AREQUIPA"/>
    <x v="0"/>
    <d v="2025-12-31T00:00:00"/>
    <s v="EMPLEADOS"/>
    <s v="PCES.20/03/0045"/>
    <x v="0"/>
    <x v="0"/>
    <x v="6"/>
    <x v="243"/>
    <s v="ANFITRION(A)"/>
    <m/>
    <n v="0"/>
    <n v="10.333299999999999"/>
    <n v="10.3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</r>
  <r>
    <n v="1077024421"/>
    <x v="2037"/>
    <x v="0"/>
    <s v="77024421"/>
    <d v="2025-08-12T00:00:00"/>
    <d v="2025-08-12T00:00:00"/>
    <d v="2026-08-12T00:00:00"/>
    <s v="ESTACIONAMIENTOS LIMA"/>
    <x v="62"/>
    <d v="2025-12-31T00:00:00"/>
    <s v="PART TIME"/>
    <s v="PCES.20/03/0001/0002"/>
    <x v="0"/>
    <x v="3"/>
    <x v="4"/>
    <x v="5"/>
    <m/>
    <m/>
    <n v="0"/>
    <n v="2.3167"/>
    <n v="2.3167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7028350"/>
    <x v="2038"/>
    <x v="0"/>
    <s v="77028350"/>
    <d v="2025-05-21T00:00:00"/>
    <d v="2025-05-21T00:00:00"/>
    <d v="2026-05-21T00:00:00"/>
    <s v="ESTACIONAMIENTOS LIMA"/>
    <x v="0"/>
    <d v="2025-12-31T00:00:00"/>
    <s v="EMPLEADOS"/>
    <s v="PCES.20/03/0053/0005"/>
    <x v="0"/>
    <x v="2"/>
    <x v="47"/>
    <x v="132"/>
    <s v="ANFITRION(A)"/>
    <m/>
    <n v="0"/>
    <n v="18.333300000000001"/>
    <n v="18.333300000000001"/>
    <n v="19"/>
    <s v="-"/>
    <s v="DEBE GOZAR EN EL AÑO UN TOTAL DE 19 DÍAS ANTES DEL 31/12/2026"/>
    <n v="0"/>
    <n v="0"/>
    <n v="0"/>
    <n v="19"/>
    <n v="23"/>
    <n v="0"/>
    <n v="0"/>
    <n v="0"/>
    <n v="0"/>
    <n v="0"/>
    <n v="0"/>
    <n v="0"/>
    <n v="42"/>
    <n v="42"/>
    <n v="2.2105263157894739"/>
    <n v="2.2105263157894739E-2"/>
    <n v="19"/>
    <n v="19"/>
    <m/>
    <n v="0"/>
  </r>
  <r>
    <n v="1077031585"/>
    <x v="2039"/>
    <x v="0"/>
    <s v="77031585"/>
    <d v="2025-09-01T00:00:00"/>
    <d v="2025-09-01T00:00:00"/>
    <d v="2026-09-01T00:00:00"/>
    <s v="ESTACIONAMIENTOS AREQUIPA"/>
    <x v="1"/>
    <d v="2025-12-31T00:00:00"/>
    <s v="EMPLEADOS"/>
    <s v="PCES.20/03/0041/0002"/>
    <x v="0"/>
    <x v="3"/>
    <x v="4"/>
    <x v="5"/>
    <m/>
    <m/>
    <n v="0"/>
    <n v="10"/>
    <n v="10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</r>
  <r>
    <n v="1077047122"/>
    <x v="2040"/>
    <x v="0"/>
    <s v="77047122"/>
    <d v="2025-12-01T00:00:00"/>
    <d v="2025-12-01T00:00:00"/>
    <d v="2026-12-01T00:00:00"/>
    <s v="ESTACIONAMIENTOS LIMA"/>
    <x v="54"/>
    <d v="2025-12-31T00:00:00"/>
    <s v="EMPLEADOS"/>
    <s v="PCES.20/03/0012/0007"/>
    <x v="0"/>
    <x v="3"/>
    <x v="4"/>
    <x v="5"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7047143"/>
    <x v="2041"/>
    <x v="0"/>
    <s v="77047143"/>
    <d v="2025-06-01T00:00:00"/>
    <d v="2025-06-01T00:00:00"/>
    <d v="2026-06-01T00:00:00"/>
    <s v="ESTACIONAMIENTOS LIMA"/>
    <x v="14"/>
    <d v="2025-12-31T00:00:00"/>
    <s v="EMPLEADOS"/>
    <s v="PCES.20/03/0051/0013"/>
    <x v="0"/>
    <x v="3"/>
    <x v="4"/>
    <x v="5"/>
    <m/>
    <m/>
    <n v="0"/>
    <n v="17.5"/>
    <n v="17.5"/>
    <n v="18"/>
    <s v="-"/>
    <s v="DEBE GOZAR EN EL AÑO UN TOTAL DE 18 DÍAS ANTES DEL 31/12/2026"/>
    <n v="18"/>
    <n v="0"/>
    <n v="0"/>
    <n v="0"/>
    <n v="0"/>
    <n v="0"/>
    <n v="0"/>
    <n v="0"/>
    <n v="0"/>
    <n v="0"/>
    <n v="0"/>
    <n v="0"/>
    <n v="18"/>
    <n v="18"/>
    <n v="1"/>
    <n v="0.01"/>
    <n v="18"/>
    <n v="18"/>
    <m/>
    <n v="0"/>
  </r>
  <r>
    <n v="1077047926"/>
    <x v="2042"/>
    <x v="0"/>
    <s v="77047926"/>
    <d v="2025-08-15T00:00:00"/>
    <d v="2025-08-15T00:00:00"/>
    <d v="2026-08-15T00:00:00"/>
    <s v="ESTACIONAMIENTOS LAMBAYEQUE"/>
    <x v="0"/>
    <d v="2025-12-31T00:00:00"/>
    <s v="EMPLEADOS"/>
    <s v="PCES.20/03/0051/0003"/>
    <x v="0"/>
    <x v="1"/>
    <x v="40"/>
    <x v="112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12"/>
    <n v="0"/>
    <n v="0"/>
    <n v="0"/>
    <n v="0"/>
    <n v="0"/>
    <n v="0"/>
    <n v="12"/>
    <n v="12"/>
    <n v="1"/>
    <n v="0.01"/>
    <n v="0"/>
    <n v="12"/>
    <m/>
    <n v="0"/>
  </r>
  <r>
    <n v="1077052572"/>
    <x v="2043"/>
    <x v="0"/>
    <s v="77052572"/>
    <d v="2025-12-01T00:00:00"/>
    <d v="2025-12-01T00:00:00"/>
    <d v="2026-12-01T00:00:00"/>
    <s v="ESTACIONAMIENTOS AREQUIPA"/>
    <x v="0"/>
    <d v="2025-12-31T00:00:00"/>
    <s v="EMPLEADOS"/>
    <s v="PCES.20/03/0051/0001"/>
    <x v="0"/>
    <x v="1"/>
    <x v="53"/>
    <x v="179"/>
    <s v="ANFITRION(A)"/>
    <m/>
    <n v="0"/>
    <n v="2.5"/>
    <n v="2.5"/>
    <n v="3"/>
    <s v="-"/>
    <s v="DEBE GOZAR EN EL AÑO UN TOTAL DE 3 DÍAS ANTES DEL 31/12/2026"/>
    <n v="0"/>
    <n v="0"/>
    <n v="0"/>
    <n v="0"/>
    <n v="0"/>
    <n v="3"/>
    <n v="0"/>
    <n v="0"/>
    <n v="0"/>
    <n v="0"/>
    <n v="0"/>
    <n v="0"/>
    <n v="3"/>
    <n v="3"/>
    <n v="1"/>
    <n v="0.01"/>
    <n v="0"/>
    <n v="3"/>
    <m/>
    <n v="0"/>
  </r>
  <r>
    <n v="1077065446"/>
    <x v="2044"/>
    <x v="0"/>
    <s v="77065446"/>
    <d v="2025-03-06T00:00:00"/>
    <d v="2025-03-06T00:00:00"/>
    <d v="2026-03-06T00:00:00"/>
    <s v="ESTACIONAMIENTOS LIMA"/>
    <x v="0"/>
    <d v="2025-12-31T00:00:00"/>
    <s v="EMPLEADOS"/>
    <s v="PCES.20/03/0012/0003"/>
    <x v="0"/>
    <x v="0"/>
    <x v="0"/>
    <x v="54"/>
    <s v="ANFITRION(A)"/>
    <m/>
    <n v="0"/>
    <n v="24.583300000000001"/>
    <n v="24.5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</r>
  <r>
    <n v="1077096972"/>
    <x v="2045"/>
    <x v="0"/>
    <s v="77096972"/>
    <d v="2025-08-13T00:00:00"/>
    <d v="2025-08-13T00:00:00"/>
    <d v="2026-08-13T00:00:00"/>
    <s v="ESTACIONAMIENTOS LIMA"/>
    <x v="1"/>
    <d v="2025-12-31T00:00:00"/>
    <s v="EMPLEADOS"/>
    <s v="PCES.20/02/0014"/>
    <x v="2"/>
    <x v="3"/>
    <x v="4"/>
    <x v="5"/>
    <m/>
    <m/>
    <n v="0"/>
    <n v="11.5"/>
    <n v="11.5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7097029"/>
    <x v="2046"/>
    <x v="0"/>
    <s v="77097029"/>
    <d v="2025-10-03T00:00:00"/>
    <d v="2025-10-03T00:00:00"/>
    <d v="2026-10-03T00:00:00"/>
    <s v="ESTACIONAMIENTOS LIMA"/>
    <x v="13"/>
    <d v="2025-12-31T00:00:00"/>
    <s v="EMPLEADOS"/>
    <s v="PCES.20/02/0023"/>
    <x v="2"/>
    <x v="3"/>
    <x v="4"/>
    <x v="5"/>
    <m/>
    <m/>
    <n v="0"/>
    <n v="7.3333000000000004"/>
    <n v="7.3333000000000004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7100223"/>
    <x v="2047"/>
    <x v="0"/>
    <s v="77100223"/>
    <d v="2025-03-10T00:00:00"/>
    <d v="2025-03-10T00:00:00"/>
    <d v="2026-03-10T00:00:00"/>
    <s v="ESTACIONAMIENTOS LIMA"/>
    <x v="25"/>
    <d v="2025-12-31T00:00:00"/>
    <s v="EMPLEADOS"/>
    <s v="PCES.20/03/0047/0003"/>
    <x v="0"/>
    <x v="3"/>
    <x v="4"/>
    <x v="5"/>
    <m/>
    <m/>
    <n v="0"/>
    <n v="24.25"/>
    <n v="24.25"/>
    <n v="25"/>
    <s v="-"/>
    <s v="DEBE GOZAR EN EL AÑO UN TOTAL DE 25 DÍAS ANTES DEL 31/12/2026"/>
    <n v="0"/>
    <n v="26"/>
    <n v="0"/>
    <n v="0"/>
    <n v="0"/>
    <n v="0"/>
    <n v="0"/>
    <n v="0"/>
    <n v="0"/>
    <n v="0"/>
    <n v="0"/>
    <n v="0"/>
    <n v="26"/>
    <n v="26"/>
    <n v="1.04"/>
    <n v="1.04E-2"/>
    <n v="26"/>
    <n v="25"/>
    <m/>
    <n v="0"/>
  </r>
  <r>
    <n v="1077124571"/>
    <x v="2048"/>
    <x v="0"/>
    <s v="77124571"/>
    <d v="2024-12-19T00:00:00"/>
    <d v="2025-12-19T00:00:00"/>
    <d v="2026-12-19T00:00:00"/>
    <s v="ESTACIONAMIENTOS LORETO"/>
    <x v="0"/>
    <d v="2025-12-31T00:00:00"/>
    <s v="EMPLEADOS"/>
    <s v="PCES.20/03/0053/0001"/>
    <x v="0"/>
    <x v="2"/>
    <x v="64"/>
    <x v="222"/>
    <s v="ANFITRION(A)"/>
    <m/>
    <n v="28"/>
    <n v="1"/>
    <n v="29"/>
    <n v="29"/>
    <s v="DEBE GOZAR 28 DÍAS ANTES DEL 18/12/2026"/>
    <s v="DEBE GOZAR EN EL AÑO UN TOTAL DE 29 DÍAS ANTES DEL 31/12/2026"/>
    <n v="0"/>
    <n v="0"/>
    <n v="10"/>
    <n v="0"/>
    <n v="0"/>
    <n v="10"/>
    <n v="0"/>
    <n v="0"/>
    <n v="9"/>
    <n v="0"/>
    <n v="0"/>
    <n v="0"/>
    <n v="29"/>
    <n v="29"/>
    <n v="1"/>
    <n v="0.01"/>
    <n v="10"/>
    <n v="29"/>
    <m/>
    <n v="0"/>
  </r>
  <r>
    <n v="1077148717"/>
    <x v="2049"/>
    <x v="0"/>
    <s v="77148717"/>
    <d v="2025-08-01T00:00:00"/>
    <d v="2025-08-01T00:00:00"/>
    <d v="2026-08-01T00:00:00"/>
    <s v="ESTACIONAMIENTOS LIMA"/>
    <x v="14"/>
    <d v="2025-12-31T00:00:00"/>
    <s v="EMPLEADOS"/>
    <s v="PCES.20/03/0021"/>
    <x v="0"/>
    <x v="3"/>
    <x v="4"/>
    <x v="5"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7149379"/>
    <x v="2050"/>
    <x v="0"/>
    <s v="77149379"/>
    <d v="2024-08-01T00:00:00"/>
    <d v="2025-08-01T00:00:00"/>
    <d v="2026-08-01T00:00:00"/>
    <s v="ESTACIONAMIENTOS LORETO"/>
    <x v="75"/>
    <d v="2025-12-31T00:00:00"/>
    <s v="EMPLEADOS"/>
    <s v="PCES.20/03/0053/0001"/>
    <x v="0"/>
    <x v="3"/>
    <x v="4"/>
    <x v="5"/>
    <m/>
    <m/>
    <n v="17"/>
    <n v="12.5"/>
    <n v="29.5"/>
    <n v="30"/>
    <s v="DEBE GOZAR 17 DÍAS ANTES DEL 31/07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7156417"/>
    <x v="2051"/>
    <x v="0"/>
    <s v="77156417"/>
    <d v="2025-03-26T00:00:00"/>
    <d v="2025-03-26T00:00:00"/>
    <d v="2026-03-26T00:00:00"/>
    <s v="ESTACIONAMIENTOS LIMA"/>
    <x v="0"/>
    <d v="2025-12-31T00:00:00"/>
    <s v="EMPLEADOS"/>
    <s v="PCES.20/03/0002/0001"/>
    <x v="0"/>
    <x v="2"/>
    <x v="20"/>
    <x v="30"/>
    <s v="ANFITRION(A)"/>
    <m/>
    <n v="0"/>
    <n v="22.916699999999999"/>
    <n v="22.916699999999999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</r>
  <r>
    <n v="1077159145"/>
    <x v="2052"/>
    <x v="0"/>
    <s v="77159145"/>
    <d v="2024-10-04T00:00:00"/>
    <d v="2025-10-04T00:00:00"/>
    <d v="2026-10-04T00:00:00"/>
    <s v="ESTACIONAMIENTOS LIMA"/>
    <x v="8"/>
    <d v="2025-12-31T00:00:00"/>
    <s v="EMPLEADOS"/>
    <s v="PCES.20/03/0028"/>
    <x v="0"/>
    <x v="3"/>
    <x v="4"/>
    <x v="5"/>
    <m/>
    <m/>
    <n v="22"/>
    <n v="7.25"/>
    <n v="29.25"/>
    <n v="30"/>
    <s v="DEBE GOZAR 22 DÍAS ANTES DEL 03/10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7166739"/>
    <x v="2053"/>
    <x v="0"/>
    <s v="77166739"/>
    <d v="2025-03-20T00:00:00"/>
    <d v="2025-03-20T00:00:00"/>
    <d v="2026-03-20T00:00:00"/>
    <s v="ESTACIONAMIENTOS LIMA"/>
    <x v="13"/>
    <d v="2025-12-31T00:00:00"/>
    <s v="EMPLEADOS"/>
    <s v="PCES.20/02/0051"/>
    <x v="2"/>
    <x v="3"/>
    <x v="4"/>
    <x v="5"/>
    <m/>
    <m/>
    <n v="0"/>
    <n v="23.416699999999999"/>
    <n v="23.416699999999999"/>
    <n v="24"/>
    <s v="-"/>
    <s v="DEBE GOZAR EN EL AÑO UN TOTAL DE 24 DÍAS ANTES DEL 31/12/2026"/>
    <n v="0"/>
    <n v="0"/>
    <n v="24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7167150"/>
    <x v="2054"/>
    <x v="0"/>
    <s v="77167150"/>
    <d v="2025-03-21T00:00:00"/>
    <d v="2025-03-21T00:00:00"/>
    <d v="2026-03-21T00:00:00"/>
    <s v="ESTACIONAMIENTOS CHICLAYO"/>
    <x v="0"/>
    <d v="2025-12-31T00:00:00"/>
    <s v="EMPLEADOS"/>
    <s v="PCES.20/03/0051/0003"/>
    <x v="0"/>
    <x v="1"/>
    <x v="40"/>
    <x v="112"/>
    <s v="ANFITRION(A)"/>
    <m/>
    <n v="0"/>
    <n v="23.333300000000001"/>
    <n v="23.333300000000001"/>
    <n v="24"/>
    <s v="-"/>
    <s v="DEBE GOZAR EN EL AÑO UN TOTAL DE 24 DÍAS ANTES DEL 31/12/2026"/>
    <n v="0"/>
    <n v="0"/>
    <n v="15"/>
    <n v="0"/>
    <n v="0"/>
    <n v="0"/>
    <n v="0"/>
    <n v="9"/>
    <n v="0"/>
    <n v="0"/>
    <n v="0"/>
    <n v="0"/>
    <n v="24"/>
    <n v="24"/>
    <n v="1"/>
    <n v="0.01"/>
    <n v="15"/>
    <n v="24"/>
    <m/>
    <n v="0"/>
  </r>
  <r>
    <n v="1071618670"/>
    <x v="2055"/>
    <x v="2"/>
    <s v="71618670"/>
    <d v="2025-02-12T00:00:00"/>
    <d v="2025-02-12T00:00:00"/>
    <d v="2026-02-12T00:00:00"/>
    <s v="ESTACIONAMIENTOS SEDE CENTRAL"/>
    <x v="0"/>
    <d v="2025-12-31T00:00:00"/>
    <s v="EMPLEADOS"/>
    <n v="2002010300"/>
    <x v="5"/>
    <x v="10"/>
    <x v="38"/>
    <x v="306"/>
    <s v="DISEÑADOR"/>
    <m/>
    <n v="0"/>
    <n v="19.583300000000001"/>
    <n v="19.583300000000001"/>
    <n v="20"/>
    <s v="-"/>
    <s v="DEBE GOZAR EN EL AÑO UN TOTAL DE 20 DÍAS ANTES DEL 31/12/2026"/>
    <n v="4"/>
    <n v="6"/>
    <n v="2"/>
    <n v="3"/>
    <n v="0"/>
    <n v="0"/>
    <n v="0"/>
    <n v="7"/>
    <n v="0"/>
    <n v="0"/>
    <n v="0"/>
    <n v="0"/>
    <n v="22"/>
    <n v="22"/>
    <n v="1.1000000000000001"/>
    <n v="1.1000000000000001E-2"/>
    <n v="15"/>
    <n v="20"/>
    <m/>
    <n v="0"/>
  </r>
  <r>
    <n v="1077173348"/>
    <x v="2056"/>
    <x v="0"/>
    <s v="77173348"/>
    <d v="2023-07-14T00:00:00"/>
    <d v="2025-07-14T00:00:00"/>
    <d v="2026-07-14T00:00:00"/>
    <s v="ESTACIONAMIENTOS PIURA"/>
    <x v="0"/>
    <d v="2025-12-31T00:00:00"/>
    <s v="EMPLEADOS"/>
    <s v="PCES.20/03/0051/0011"/>
    <x v="0"/>
    <x v="1"/>
    <x v="48"/>
    <x v="148"/>
    <s v="ANFITRION(A)"/>
    <m/>
    <n v="11"/>
    <n v="13.916700000000006"/>
    <n v="24.916700000000006"/>
    <n v="25"/>
    <s v="DEBE GOZAR 11 DÍAS ANTES DEL 13/07/2026"/>
    <s v="DEBE GOZAR EN EL AÑO UN TOTAL DE 25 DÍAS ANTES DEL 31/12/2026"/>
    <n v="0"/>
    <n v="0"/>
    <n v="9"/>
    <n v="6"/>
    <n v="0"/>
    <n v="0"/>
    <n v="0"/>
    <n v="0"/>
    <n v="0"/>
    <n v="0"/>
    <n v="0"/>
    <n v="0"/>
    <n v="15"/>
    <n v="15"/>
    <n v="0.6"/>
    <n v="6.0000000000000001E-3"/>
    <n v="15"/>
    <n v="15"/>
    <m/>
    <n v="10"/>
  </r>
  <r>
    <n v="1077173499"/>
    <x v="2057"/>
    <x v="0"/>
    <s v="77173499"/>
    <d v="2024-01-29T00:00:00"/>
    <d v="2025-01-29T00:00:00"/>
    <d v="2026-01-29T00:00:00"/>
    <s v="ESTACIONAMIENTOS CHICLAYO"/>
    <x v="0"/>
    <d v="2025-12-31T00:00:00"/>
    <s v="EMPLEADOS"/>
    <s v="PCES.20/03/0053/0004"/>
    <x v="0"/>
    <x v="2"/>
    <x v="39"/>
    <x v="109"/>
    <s v="ANFITRION(A)"/>
    <m/>
    <n v="2"/>
    <n v="27.666699999999999"/>
    <n v="29.666699999999999"/>
    <n v="30"/>
    <s v="DEBE GOZAR 2 DÍAS ANTES DEL 28/01/2026"/>
    <s v="DEBE GOZAR EN EL AÑO UN TOTAL DE 30 DÍAS ANTES DEL 31/12/2026"/>
    <n v="7"/>
    <n v="0"/>
    <n v="0"/>
    <n v="7"/>
    <n v="0"/>
    <n v="0"/>
    <n v="7"/>
    <n v="0"/>
    <n v="9"/>
    <n v="0"/>
    <n v="0"/>
    <n v="0"/>
    <n v="30"/>
    <n v="30"/>
    <n v="1"/>
    <n v="0.01"/>
    <n v="14"/>
    <n v="30"/>
    <m/>
    <n v="0"/>
  </r>
  <r>
    <n v="1077177524"/>
    <x v="2058"/>
    <x v="0"/>
    <s v="77177524"/>
    <d v="2024-08-02T00:00:00"/>
    <d v="2025-08-02T00:00:00"/>
    <d v="2026-08-02T00:00:00"/>
    <s v="ESTACIONAMIENTOS LIMA"/>
    <x v="0"/>
    <d v="2025-12-31T00:00:00"/>
    <s v="EMPLEADOS"/>
    <s v="PCES.20/03/0013/0005"/>
    <x v="0"/>
    <x v="0"/>
    <x v="8"/>
    <x v="91"/>
    <s v="ANFITRION(A)"/>
    <m/>
    <n v="5"/>
    <n v="12.416699999999999"/>
    <n v="17.416699999999999"/>
    <n v="18"/>
    <s v="DEBE GOZAR 5 DÍAS ANTES DEL 01/08/2026"/>
    <s v="DEBE GOZAR EN EL AÑO UN TOTAL DE 18 DÍAS ANTES DEL 31/12/2026"/>
    <n v="0"/>
    <n v="0"/>
    <n v="0"/>
    <n v="2"/>
    <n v="16"/>
    <n v="0"/>
    <n v="0"/>
    <n v="0"/>
    <n v="0"/>
    <n v="0"/>
    <n v="0"/>
    <n v="0"/>
    <n v="18"/>
    <n v="18"/>
    <n v="1"/>
    <n v="0.01"/>
    <n v="2"/>
    <n v="18"/>
    <m/>
    <n v="0"/>
  </r>
  <r>
    <n v="1077178080"/>
    <x v="2059"/>
    <x v="0"/>
    <s v="77178080"/>
    <d v="2025-07-15T00:00:00"/>
    <d v="2025-07-15T00:00:00"/>
    <d v="2026-07-15T00:00:00"/>
    <s v="ESTACIONAMIENTOS LIMA"/>
    <x v="1"/>
    <d v="2025-12-31T00:00:00"/>
    <s v="EMPLEADOS"/>
    <s v="PCES.20/03/0021"/>
    <x v="0"/>
    <x v="3"/>
    <x v="4"/>
    <x v="5"/>
    <m/>
    <m/>
    <n v="0"/>
    <n v="13.833299999999999"/>
    <n v="13.833299999999999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</r>
  <r>
    <n v="1077204661"/>
    <x v="2060"/>
    <x v="0"/>
    <s v="77204661"/>
    <d v="2023-05-01T00:00:00"/>
    <d v="2025-05-01T00:00:00"/>
    <d v="2026-05-01T00:00:00"/>
    <s v="ESTACIONAMIENTOS LIMA"/>
    <x v="0"/>
    <d v="2025-12-31T00:00:00"/>
    <s v="EMPLEADOS"/>
    <s v="PCES.20/03/0011/0005"/>
    <x v="0"/>
    <x v="0"/>
    <x v="3"/>
    <x v="4"/>
    <s v="ANFITRION(A)"/>
    <m/>
    <n v="10"/>
    <n v="20"/>
    <n v="30"/>
    <n v="30"/>
    <s v="DEBE GOZAR 10 DÍAS ANTES DEL 30/04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</r>
  <r>
    <n v="1077217582"/>
    <x v="2061"/>
    <x v="2"/>
    <s v="77217582"/>
    <d v="2025-08-01T00:00:00"/>
    <d v="2025-08-01T00:00:00"/>
    <d v="2026-08-01T00:00:00"/>
    <s v="ESTACIONAMIENTOS SEDE CENTRAL"/>
    <x v="51"/>
    <d v="2025-12-31T00:00:00"/>
    <s v="EMPLEADOS"/>
    <n v="2001020701"/>
    <x v="3"/>
    <x v="13"/>
    <x v="63"/>
    <x v="74"/>
    <s v="ASISTENTE DE PLANILLAS Y ADM"/>
    <m/>
    <n v="0"/>
    <n v="11.5"/>
    <n v="11.5"/>
    <n v="12"/>
    <s v="-"/>
    <s v="DEBE GOZAR EN EL AÑO UN TOTAL DE 12 DÍAS ANTES DEL 31/12/2026"/>
    <n v="0"/>
    <n v="0"/>
    <n v="7"/>
    <n v="5"/>
    <n v="0"/>
    <n v="0"/>
    <n v="0"/>
    <n v="0"/>
    <n v="0"/>
    <n v="0"/>
    <n v="0"/>
    <n v="0"/>
    <n v="12"/>
    <n v="12"/>
    <n v="1"/>
    <n v="0.01"/>
    <n v="12"/>
    <n v="12"/>
    <m/>
    <n v="0"/>
  </r>
  <r>
    <n v="1077238387"/>
    <x v="2062"/>
    <x v="1"/>
    <s v="77238387"/>
    <d v="2023-10-06T00:00:00"/>
    <d v="2025-10-06T00:00:00"/>
    <d v="2026-10-06T00:00:00"/>
    <s v="ESTACIONAMIENTOS LA LIBERTAD"/>
    <x v="0"/>
    <d v="2025-12-31T00:00:00"/>
    <s v="EMPLEADOS"/>
    <s v="PCES.20/03/0011/0008"/>
    <x v="0"/>
    <x v="0"/>
    <x v="3"/>
    <x v="230"/>
    <s v="SUPERVISOR OPERATIVO ZONAL"/>
    <m/>
    <n v="22"/>
    <n v="7.0832999999999942"/>
    <n v="29.083299999999994"/>
    <n v="30"/>
    <s v="DEBE GOZAR 22 DÍAS ANTES DEL 05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1077269487"/>
    <x v="2063"/>
    <x v="0"/>
    <s v="77269487"/>
    <d v="2025-08-01T00:00:00"/>
    <d v="2025-08-01T00:00:00"/>
    <d v="2026-08-01T00:00:00"/>
    <s v="ESTACIONAMIENTOS LIMA"/>
    <x v="33"/>
    <d v="2025-12-31T00:00:00"/>
    <s v="EMPLEADOS"/>
    <s v="PCES.20/03/0049"/>
    <x v="0"/>
    <x v="3"/>
    <x v="4"/>
    <x v="5"/>
    <m/>
    <m/>
    <n v="0"/>
    <n v="12.5"/>
    <n v="12.5"/>
    <n v="13"/>
    <s v="-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7283136"/>
    <x v="2064"/>
    <x v="0"/>
    <s v="77283136"/>
    <d v="2023-05-29T00:00:00"/>
    <d v="2025-05-29T00:00:00"/>
    <d v="2026-05-29T00:00:00"/>
    <s v="ESTACIONAMIENTOS LIMA"/>
    <x v="93"/>
    <d v="2025-12-31T00:00:00"/>
    <s v="PART TIME"/>
    <s v="PCES.20/03/0026"/>
    <x v="0"/>
    <x v="3"/>
    <x v="4"/>
    <x v="5"/>
    <m/>
    <m/>
    <n v="1"/>
    <n v="3.5333000000000006"/>
    <n v="4.5333000000000006"/>
    <n v="5"/>
    <s v="DEBE GOZAR 1 DÍAS ANTES DEL 28/05/2026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7292442"/>
    <x v="2065"/>
    <x v="0"/>
    <s v="77292442"/>
    <d v="2025-08-07T00:00:00"/>
    <d v="2025-08-07T00:00:00"/>
    <d v="2026-08-07T00:00:00"/>
    <s v="ESTACIONAMIENTOS LIMA"/>
    <x v="80"/>
    <d v="2025-12-31T00:00:00"/>
    <s v="EMPLEADOS"/>
    <s v="PCES.20/03/0060"/>
    <x v="0"/>
    <x v="3"/>
    <x v="4"/>
    <x v="5"/>
    <m/>
    <m/>
    <n v="0"/>
    <n v="12"/>
    <n v="12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</r>
  <r>
    <n v="1077294790"/>
    <x v="2066"/>
    <x v="0"/>
    <s v="77294790"/>
    <d v="2024-11-07T00:00:00"/>
    <d v="2025-11-07T00:00:00"/>
    <d v="2026-11-07T00:00:00"/>
    <s v="ESTACIONAMIENTOS LIMA"/>
    <x v="0"/>
    <d v="2025-12-31T00:00:00"/>
    <s v="EMPLEADOS"/>
    <s v="PCES.20/03/0021"/>
    <x v="0"/>
    <x v="5"/>
    <x v="17"/>
    <x v="25"/>
    <s v="ANFITRION(A)"/>
    <m/>
    <n v="25"/>
    <n v="4.5"/>
    <n v="29.5"/>
    <n v="30"/>
    <s v="DEBE GOZAR 25 DÍAS ANTES DEL 06/11/2026"/>
    <s v="DEBE GOZAR EN EL AÑO UN TOTAL DE 30 DÍAS ANTES DEL 31/12/2026"/>
    <n v="2"/>
    <n v="13"/>
    <n v="0"/>
    <n v="15"/>
    <n v="0"/>
    <n v="0"/>
    <n v="0"/>
    <n v="0"/>
    <n v="0"/>
    <n v="0"/>
    <n v="0"/>
    <n v="0"/>
    <n v="30"/>
    <n v="30"/>
    <n v="1"/>
    <n v="0.01"/>
    <n v="30"/>
    <n v="30"/>
    <m/>
    <n v="0"/>
  </r>
  <r>
    <n v="1077307729"/>
    <x v="2067"/>
    <x v="0"/>
    <s v="77307729"/>
    <d v="2025-05-21T00:00:00"/>
    <d v="2025-05-21T00:00:00"/>
    <d v="2026-05-21T00:00:00"/>
    <s v="ESTACIONAMIENTOS LIMA"/>
    <x v="25"/>
    <d v="2025-12-31T00:00:00"/>
    <s v="EMPLEADOS"/>
    <s v="PCES.20/03/0003"/>
    <x v="0"/>
    <x v="3"/>
    <x v="4"/>
    <x v="5"/>
    <m/>
    <m/>
    <n v="0"/>
    <n v="18.333300000000001"/>
    <n v="18.333300000000001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</r>
  <r>
    <n v="1077323735"/>
    <x v="2068"/>
    <x v="0"/>
    <s v="77323735"/>
    <d v="2025-03-27T00:00:00"/>
    <d v="2025-03-27T00:00:00"/>
    <d v="2026-03-27T00:00:00"/>
    <s v="ESTACIONAMIENTOS LIMA"/>
    <x v="0"/>
    <d v="2025-12-31T00:00:00"/>
    <s v="EMPLEADOS"/>
    <s v="PCES.20/03/0018"/>
    <x v="0"/>
    <x v="2"/>
    <x v="20"/>
    <x v="61"/>
    <s v="ANFITRION(A)"/>
    <m/>
    <n v="0"/>
    <n v="22.833300000000001"/>
    <n v="22.833300000000001"/>
    <n v="23"/>
    <s v="-"/>
    <s v="DEBE GOZAR EN EL AÑO UN TOTAL DE 23 DÍAS ANTES DEL 31/12/2026"/>
    <n v="30"/>
    <n v="0"/>
    <n v="0"/>
    <n v="0"/>
    <n v="0"/>
    <n v="0"/>
    <n v="0"/>
    <n v="0"/>
    <n v="0"/>
    <n v="0"/>
    <n v="0"/>
    <n v="0"/>
    <n v="30"/>
    <n v="30"/>
    <n v="1.3043478260869565"/>
    <n v="1.3043478260869566E-2"/>
    <n v="30"/>
    <n v="23"/>
    <m/>
    <n v="0"/>
  </r>
  <r>
    <n v="1077343568"/>
    <x v="2069"/>
    <x v="0"/>
    <s v="77343568"/>
    <d v="2025-01-08T00:00:00"/>
    <d v="2025-01-08T00:00:00"/>
    <d v="2026-01-08T00:00:00"/>
    <s v="ESTACIONAMIENTOS LIMA"/>
    <x v="0"/>
    <d v="2025-12-31T00:00:00"/>
    <s v="PART TIME"/>
    <s v="PCES.20/03/0031/0001"/>
    <x v="0"/>
    <x v="2"/>
    <x v="13"/>
    <x v="18"/>
    <s v="ANFITRION(A) PT"/>
    <m/>
    <n v="0"/>
    <n v="5.8833000000000002"/>
    <n v="5.8833000000000002"/>
    <n v="6"/>
    <s v="-"/>
    <s v="DEBE GOZAR EN EL AÑO UN TOTAL DE 6 DÍAS ANTES DEL 31/12/2026"/>
    <n v="0"/>
    <n v="0"/>
    <n v="0"/>
    <n v="0"/>
    <n v="0"/>
    <n v="6"/>
    <n v="0"/>
    <n v="0"/>
    <n v="0"/>
    <n v="0"/>
    <n v="0"/>
    <n v="0"/>
    <n v="6"/>
    <n v="6"/>
    <n v="1"/>
    <n v="0.01"/>
    <n v="0"/>
    <n v="6"/>
    <m/>
    <n v="0"/>
  </r>
  <r>
    <n v="1077346151"/>
    <x v="2070"/>
    <x v="0"/>
    <s v="77346151"/>
    <d v="2023-07-01T00:00:00"/>
    <d v="2025-07-01T00:00:00"/>
    <d v="2026-07-01T00:00:00"/>
    <s v="ESTACIONAMIENTOS CHINCHA"/>
    <x v="0"/>
    <d v="2025-12-31T00:00:00"/>
    <s v="EMPLEADOS"/>
    <s v="PCES.20/03/0052/0009"/>
    <x v="0"/>
    <x v="1"/>
    <x v="43"/>
    <x v="154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6"/>
    <n v="4"/>
    <n v="0"/>
    <n v="0"/>
    <n v="0"/>
    <n v="0"/>
    <n v="0"/>
    <n v="0"/>
    <n v="30"/>
    <n v="30"/>
    <n v="1"/>
    <n v="0.01"/>
    <n v="0"/>
    <n v="30"/>
    <m/>
    <n v="0"/>
  </r>
  <r>
    <n v="1077382863"/>
    <x v="2071"/>
    <x v="1"/>
    <s v="77382863"/>
    <d v="2022-02-11T00:00:00"/>
    <d v="2025-02-11T00:00:00"/>
    <d v="2026-02-11T00:00:00"/>
    <s v="ESTACIONAMIENTOS LIMA"/>
    <x v="0"/>
    <d v="2025-12-31T00:00:00"/>
    <s v="EMPLEADOS"/>
    <s v="PCES.20/03/0044"/>
    <x v="0"/>
    <x v="5"/>
    <x v="28"/>
    <x v="50"/>
    <s v="SUPERVISOR OPERATIVO"/>
    <m/>
    <n v="2"/>
    <n v="26.666700000000006"/>
    <n v="28.666700000000006"/>
    <n v="29"/>
    <s v="DEBE GOZAR 2 DÍAS ANTES DEL 10/02/2026"/>
    <s v="DEBE GOZAR EN EL AÑO UN TOTAL DE 29 DÍAS ANTES DEL 31/12/2026"/>
    <n v="0"/>
    <n v="2"/>
    <n v="0"/>
    <n v="0"/>
    <n v="0"/>
    <n v="0"/>
    <n v="0"/>
    <n v="0"/>
    <n v="0"/>
    <n v="0"/>
    <n v="0"/>
    <n v="0"/>
    <n v="2"/>
    <n v="2"/>
    <n v="6.8965517241379309E-2"/>
    <n v="6.8965517241379305E-4"/>
    <n v="2"/>
    <n v="2"/>
    <m/>
    <n v="27"/>
  </r>
  <r>
    <n v="1077382891"/>
    <x v="2072"/>
    <x v="1"/>
    <s v="77382891"/>
    <d v="2024-08-12T00:00:00"/>
    <d v="2025-08-12T00:00:00"/>
    <d v="2026-08-12T00:00:00"/>
    <s v="ESTACIONAMIENTOS LA LIBERTAD"/>
    <x v="1"/>
    <d v="2025-12-31T00:00:00"/>
    <s v="EMPLEADOS"/>
    <s v="PCES.20/03/0051/0018"/>
    <x v="0"/>
    <x v="3"/>
    <x v="4"/>
    <x v="5"/>
    <m/>
    <m/>
    <n v="18"/>
    <n v="11.583300000000001"/>
    <n v="29.583300000000001"/>
    <n v="30"/>
    <s v="DEBE GOZAR 18 DÍAS ANTES DEL 11/08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7386644"/>
    <x v="2073"/>
    <x v="0"/>
    <s v="77386644"/>
    <d v="2025-11-07T00:00:00"/>
    <d v="2025-11-07T00:00:00"/>
    <d v="2026-11-07T00:00:00"/>
    <s v="ESTACIONAMIENTOS LIMA"/>
    <x v="8"/>
    <d v="2025-12-31T00:00:00"/>
    <s v="EMPLEADOS"/>
    <s v="PCES.20/03/0013/0004"/>
    <x v="0"/>
    <x v="3"/>
    <x v="4"/>
    <x v="5"/>
    <m/>
    <m/>
    <n v="0"/>
    <n v="4.5"/>
    <n v="4.5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</r>
  <r>
    <n v="1077392726"/>
    <x v="2074"/>
    <x v="2"/>
    <s v="77392726"/>
    <d v="2024-02-01T00:00:00"/>
    <d v="2025-02-01T00:00:00"/>
    <d v="2026-02-01T00:00:00"/>
    <s v="ESTACIONAMIENTOS SEDE CENTRAL"/>
    <x v="0"/>
    <d v="2025-12-31T00:00:00"/>
    <s v="EMPLEADOS"/>
    <n v="2003020100"/>
    <x v="0"/>
    <x v="14"/>
    <x v="34"/>
    <x v="76"/>
    <s v="ANALISTA DE NEGOCIO COMERCIAL Y VP"/>
    <m/>
    <n v="2"/>
    <n v="27.5"/>
    <n v="29.5"/>
    <n v="30"/>
    <s v="DEBE GOZAR 2 DÍAS ANTES DEL 31/01/2026"/>
    <s v="DEBE GOZAR EN EL AÑO UN TOTAL DE 30 DÍAS ANTES DEL 31/12/2026"/>
    <n v="0"/>
    <n v="0"/>
    <n v="0"/>
    <n v="8"/>
    <n v="0"/>
    <n v="0"/>
    <n v="0"/>
    <n v="0"/>
    <n v="0"/>
    <n v="0"/>
    <n v="0"/>
    <n v="0"/>
    <n v="8"/>
    <n v="8"/>
    <n v="0.26666666666666666"/>
    <n v="2.6666666666666666E-3"/>
    <n v="8"/>
    <n v="8"/>
    <m/>
    <n v="22"/>
  </r>
  <r>
    <n v="1077414679"/>
    <x v="2075"/>
    <x v="0"/>
    <s v="77414679"/>
    <d v="2025-11-05T00:00:00"/>
    <d v="2025-11-05T00:00:00"/>
    <d v="2026-11-05T00:00:00"/>
    <s v="ESTACIONAMIENTOS LIMA"/>
    <x v="4"/>
    <d v="2025-12-31T00:00:00"/>
    <s v="EMPLEADOS"/>
    <s v="PCES.20/03/0012/0005"/>
    <x v="0"/>
    <x v="3"/>
    <x v="4"/>
    <x v="5"/>
    <m/>
    <m/>
    <n v="0"/>
    <n v="4.6666999999999996"/>
    <n v="4.6666999999999996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</r>
  <r>
    <n v="1077432983"/>
    <x v="2076"/>
    <x v="0"/>
    <s v="77432983"/>
    <d v="2025-03-14T00:00:00"/>
    <d v="2025-03-14T00:00:00"/>
    <d v="2026-03-14T00:00:00"/>
    <s v="ESTACIONAMIENTOS LIMA"/>
    <x v="69"/>
    <d v="2025-12-31T00:00:00"/>
    <s v="EMPLEADOS"/>
    <s v="PCES.20/03/0052/0036"/>
    <x v="0"/>
    <x v="3"/>
    <x v="4"/>
    <x v="5"/>
    <m/>
    <m/>
    <n v="0"/>
    <n v="23.916699999999999"/>
    <n v="23.916699999999999"/>
    <n v="24"/>
    <s v="-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</r>
  <r>
    <n v="1077439172"/>
    <x v="2077"/>
    <x v="0"/>
    <s v="77439172"/>
    <d v="2024-01-01T00:00:00"/>
    <d v="2026-01-01T00:00:00"/>
    <d v="2027-01-01T00:00:00"/>
    <s v="ESTACIONAMIENTOS LIMA"/>
    <x v="0"/>
    <d v="2025-12-31T00:00:00"/>
    <s v="EMPLEADOS"/>
    <s v="PCES.20/03/0012/0004"/>
    <x v="0"/>
    <x v="0"/>
    <x v="6"/>
    <x v="238"/>
    <s v="ANFITRION(A)"/>
    <m/>
    <n v="30"/>
    <n v="0"/>
    <n v="30"/>
    <n v="30"/>
    <s v="DEBE GOZAR 30 DÍAS ANTES DEL 31/12/2026"/>
    <s v="DEBE GOZAR EN EL AÑO UN TOTAL DE 30 DÍAS ANTES DEL 31/12/2026"/>
    <n v="0"/>
    <n v="0"/>
    <n v="9"/>
    <n v="5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</r>
  <r>
    <n v="1077440419"/>
    <x v="2078"/>
    <x v="0"/>
    <s v="77440419"/>
    <d v="2025-11-14T00:00:00"/>
    <d v="2025-11-14T00:00:00"/>
    <d v="2026-11-14T00:00:00"/>
    <s v="ESTACIONAMIENTOS LIMA"/>
    <x v="0"/>
    <d v="2025-12-31T00:00:00"/>
    <s v="EMPLEADOS"/>
    <s v="PCES.20/03/0049"/>
    <x v="0"/>
    <x v="0"/>
    <x v="0"/>
    <x v="98"/>
    <s v="ANFITRION(A)"/>
    <m/>
    <n v="0"/>
    <n v="3.9167000000000001"/>
    <n v="3.9167000000000001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7460858"/>
    <x v="2079"/>
    <x v="0"/>
    <s v="77460858"/>
    <d v="2024-09-13T00:00:00"/>
    <d v="2025-09-13T00:00:00"/>
    <d v="2026-09-13T00:00:00"/>
    <s v="ESTACIONAMIENTOS LIMA"/>
    <x v="0"/>
    <d v="2025-12-31T00:00:00"/>
    <s v="EMPLEADOS"/>
    <s v="PCES.20/01/0002"/>
    <x v="2"/>
    <x v="7"/>
    <x v="19"/>
    <x v="65"/>
    <s v="ANFITRION(A)"/>
    <m/>
    <n v="6"/>
    <n v="9"/>
    <n v="15"/>
    <n v="15"/>
    <s v="DEBE GOZAR 6 DÍAS ANTES DEL 12/09/2026"/>
    <s v="DEBE GOZAR EN EL AÑO UN TOTAL DE 15 DÍAS ANTES DEL 31/12/2026"/>
    <n v="6"/>
    <n v="0"/>
    <n v="0"/>
    <n v="0"/>
    <n v="0"/>
    <n v="0"/>
    <n v="0"/>
    <n v="0"/>
    <n v="0"/>
    <n v="0"/>
    <n v="0"/>
    <n v="0"/>
    <n v="6"/>
    <n v="6"/>
    <n v="0.4"/>
    <n v="4.0000000000000001E-3"/>
    <n v="6"/>
    <n v="6"/>
    <m/>
    <n v="9"/>
  </r>
  <r>
    <n v="1077464025"/>
    <x v="2080"/>
    <x v="0"/>
    <s v="77464025"/>
    <d v="2025-02-12T00:00:00"/>
    <d v="2025-02-12T00:00:00"/>
    <d v="2026-02-12T00:00:00"/>
    <s v="ESTACIONAMIENTOS LIMA"/>
    <x v="0"/>
    <d v="2025-12-31T00:00:00"/>
    <s v="EMPLEADOS"/>
    <s v="PCES.20/03/0052/0017"/>
    <x v="0"/>
    <x v="1"/>
    <x v="43"/>
    <x v="295"/>
    <s v="ANFITRION(A)"/>
    <m/>
    <n v="0"/>
    <n v="26.583300000000001"/>
    <n v="26.583300000000001"/>
    <n v="27"/>
    <s v="-"/>
    <s v="DEBE GOZAR EN EL AÑO UN TOTAL DE 27 DÍAS ANTES DEL 31/12/2026"/>
    <n v="0"/>
    <n v="0"/>
    <n v="13"/>
    <n v="10"/>
    <n v="4"/>
    <n v="0"/>
    <n v="0"/>
    <n v="0"/>
    <n v="0"/>
    <n v="0"/>
    <n v="0"/>
    <n v="0"/>
    <n v="27"/>
    <n v="27"/>
    <n v="1"/>
    <n v="0.01"/>
    <n v="23"/>
    <n v="27"/>
    <m/>
    <n v="0"/>
  </r>
  <r>
    <n v="1077471323"/>
    <x v="2081"/>
    <x v="0"/>
    <s v="77471323"/>
    <d v="2024-10-07T00:00:00"/>
    <d v="2025-10-07T00:00:00"/>
    <d v="2026-10-07T00:00:00"/>
    <s v="ESTACIONAMIENTOS LIMA"/>
    <x v="0"/>
    <d v="2025-12-31T00:00:00"/>
    <s v="EMPLEADOS"/>
    <s v="PCES.20/03/0007"/>
    <x v="0"/>
    <x v="5"/>
    <x v="31"/>
    <x v="171"/>
    <s v="ANFITRION(A)"/>
    <m/>
    <n v="13"/>
    <n v="7"/>
    <n v="20"/>
    <n v="20"/>
    <s v="DEBE GOZAR 13 DÍAS ANTES DEL 06/10/2026"/>
    <s v="DEBE GOZAR EN EL AÑO UN TOTAL DE 20 DÍAS ANTES DEL 31/12/2026"/>
    <n v="0"/>
    <n v="15"/>
    <n v="0"/>
    <n v="0"/>
    <n v="0"/>
    <n v="0"/>
    <n v="0"/>
    <n v="0"/>
    <n v="0"/>
    <n v="7"/>
    <n v="0"/>
    <n v="0"/>
    <n v="22"/>
    <n v="22"/>
    <n v="1.1000000000000001"/>
    <n v="1.1000000000000001E-2"/>
    <n v="15"/>
    <n v="20"/>
    <m/>
    <n v="0"/>
  </r>
  <r>
    <n v="1077477558"/>
    <x v="2082"/>
    <x v="0"/>
    <s v="77477558"/>
    <d v="2025-10-01T00:00:00"/>
    <d v="2025-10-01T00:00:00"/>
    <d v="2026-10-01T00:00:00"/>
    <s v="ESTACIONAMIENTOS LIMA"/>
    <x v="36"/>
    <d v="2025-12-31T00:00:00"/>
    <s v="EMPLEADOS"/>
    <s v="PCES.20/03/0015"/>
    <x v="0"/>
    <x v="3"/>
    <x v="4"/>
    <x v="5"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7484296"/>
    <x v="2083"/>
    <x v="0"/>
    <s v="77484296"/>
    <d v="2023-10-01T00:00:00"/>
    <d v="2025-10-01T00:00:00"/>
    <d v="2026-10-01T00:00:00"/>
    <s v="ESTACIONAMIENTOS LIMA"/>
    <x v="1"/>
    <d v="2025-12-31T00:00:00"/>
    <s v="EMPLEADOS"/>
    <s v="PCES.20/03/0052/0026"/>
    <x v="0"/>
    <x v="3"/>
    <x v="4"/>
    <x v="5"/>
    <m/>
    <m/>
    <n v="21"/>
    <n v="7.5"/>
    <n v="28.5"/>
    <n v="29"/>
    <s v="DEBE GOZAR 21 DÍAS ANTES DEL 30/09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77496410"/>
    <x v="2084"/>
    <x v="0"/>
    <s v="77496410"/>
    <d v="2025-07-07T00:00:00"/>
    <d v="2025-07-07T00:00:00"/>
    <d v="2026-07-07T00:00:00"/>
    <s v="ESTACIONAMIENTOS LIMA"/>
    <x v="0"/>
    <d v="2025-12-31T00:00:00"/>
    <s v="EMPLEADOS"/>
    <s v="PCES.20/03/0035/0002"/>
    <x v="0"/>
    <x v="2"/>
    <x v="12"/>
    <x v="253"/>
    <s v="ANFITRION(A)"/>
    <m/>
    <n v="0"/>
    <n v="14.5"/>
    <n v="14.5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</r>
  <r>
    <n v="1077524136"/>
    <x v="2085"/>
    <x v="0"/>
    <s v="77524136"/>
    <d v="2025-11-13T00:00:00"/>
    <d v="2025-11-13T00:00:00"/>
    <d v="2026-11-13T00:00:00"/>
    <s v="ESTACIONAMIENTOS LIMA"/>
    <x v="0"/>
    <d v="2025-12-31T00:00:00"/>
    <s v="EMPLEADOS"/>
    <s v="PCES.20/02/0036"/>
    <x v="2"/>
    <x v="7"/>
    <x v="19"/>
    <x v="240"/>
    <s v="ANFITRION(A)"/>
    <m/>
    <n v="0"/>
    <n v="4"/>
    <n v="4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</r>
  <r>
    <n v="1077529989"/>
    <x v="2086"/>
    <x v="0"/>
    <s v="77529989"/>
    <d v="2023-07-01T00:00:00"/>
    <d v="2025-07-01T00:00:00"/>
    <d v="2026-07-01T00:00:00"/>
    <s v="ESTACIONAMIENTOS TACNA"/>
    <x v="0"/>
    <d v="2025-12-31T00:00:00"/>
    <s v="EMPLEADOS"/>
    <s v="PCES.20/03/0052/0022"/>
    <x v="0"/>
    <x v="1"/>
    <x v="46"/>
    <x v="304"/>
    <s v="ANFITRION(A)"/>
    <m/>
    <n v="15"/>
    <n v="15"/>
    <n v="30"/>
    <n v="30"/>
    <s v="DEBE GOZAR 15 DÍAS ANTES DEL 30/06/2026"/>
    <s v="DEBE GOZAR EN EL AÑO UN TOTAL DE 30 DÍAS ANTES DEL 31/12/2026"/>
    <n v="0"/>
    <n v="0"/>
    <n v="15"/>
    <n v="0"/>
    <n v="0"/>
    <n v="0"/>
    <n v="0"/>
    <n v="0"/>
    <n v="0"/>
    <n v="0"/>
    <n v="9"/>
    <n v="6"/>
    <n v="30"/>
    <n v="30"/>
    <n v="1"/>
    <n v="0.01"/>
    <n v="15"/>
    <n v="30"/>
    <m/>
    <n v="0"/>
  </r>
  <r>
    <n v="1077534420"/>
    <x v="2087"/>
    <x v="1"/>
    <s v="77534420"/>
    <d v="2023-07-22T00:00:00"/>
    <d v="2025-07-22T00:00:00"/>
    <d v="2026-07-22T00:00:00"/>
    <s v="ESTACIONAMIENTOS CUZCO"/>
    <x v="0"/>
    <d v="2025-12-31T00:00:00"/>
    <s v="EMPLEADOS"/>
    <s v="PCES.20/03/0051/0005"/>
    <x v="0"/>
    <x v="1"/>
    <x v="59"/>
    <x v="209"/>
    <s v="SUPERVISOR OPERATIVO"/>
    <m/>
    <n v="16"/>
    <n v="13.25"/>
    <n v="29.25"/>
    <n v="30"/>
    <s v="DEBE GOZAR 16 DÍAS ANTES DEL 21/07/2026"/>
    <s v="DEBE GOZAR EN EL AÑO UN TOTAL DE 30 DÍAS ANTES DEL 31/12/2026"/>
    <n v="0"/>
    <n v="13"/>
    <n v="2"/>
    <n v="0"/>
    <n v="0"/>
    <n v="15"/>
    <n v="0"/>
    <n v="1"/>
    <n v="14"/>
    <n v="0"/>
    <n v="0"/>
    <n v="0"/>
    <n v="45"/>
    <n v="45"/>
    <n v="1.5"/>
    <n v="1.4999999999999999E-2"/>
    <n v="15"/>
    <n v="30"/>
    <m/>
    <n v="0"/>
  </r>
  <r>
    <n v="1077534804"/>
    <x v="2088"/>
    <x v="0"/>
    <s v="77534804"/>
    <d v="2026-02-01T00:00:00"/>
    <d v="2025-11-13T00:00:00"/>
    <d v="2026-11-13T00:00:00"/>
    <s v="ESTACIONAMIENTOS TUMBES"/>
    <x v="14"/>
    <d v="2025-12-31T00:00:00"/>
    <s v="PART TIME"/>
    <s v="PCES.20/03/0042/0006"/>
    <x v="0"/>
    <x v="3"/>
    <x v="4"/>
    <x v="5"/>
    <m/>
    <m/>
    <n v="6"/>
    <n v="6.8000000000000007"/>
    <n v="12.8"/>
    <n v="13"/>
    <s v="DEBE GOZAR 6 DÍAS ANTES DEL 12/11/2026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09906945"/>
    <x v="2089"/>
    <x v="2"/>
    <s v="09906945"/>
    <d v="2025-10-22T00:00:00"/>
    <d v="2025-10-22T00:00:00"/>
    <d v="2026-10-22T00:00:00"/>
    <s v="ESTACIONAMIENTOS SEDE CENTRAL"/>
    <x v="0"/>
    <d v="2025-12-31T00:00:00"/>
    <s v="GERENTES"/>
    <n v="2001010200"/>
    <x v="1"/>
    <x v="19"/>
    <x v="57"/>
    <x v="239"/>
    <s v="SUB GERENTE DE OPERACIONES"/>
    <m/>
    <n v="0"/>
    <n v="5.75"/>
    <n v="5.75"/>
    <n v="6"/>
    <s v="-"/>
    <s v="DEBE GOZAR EN EL AÑO UN TOTAL DE 6 DÍAS ANTES DEL 31/12/2026"/>
    <n v="0"/>
    <n v="4"/>
    <n v="0"/>
    <n v="0"/>
    <n v="0"/>
    <n v="0"/>
    <n v="0"/>
    <n v="0"/>
    <n v="0"/>
    <n v="7"/>
    <n v="0"/>
    <n v="0"/>
    <n v="11"/>
    <n v="11"/>
    <n v="1.8333333333333333"/>
    <n v="1.8333333333333333E-2"/>
    <n v="4"/>
    <n v="6"/>
    <m/>
    <n v="0"/>
  </r>
  <r>
    <n v="1077622729"/>
    <x v="2090"/>
    <x v="0"/>
    <s v="77622729"/>
    <d v="2025-03-01T00:00:00"/>
    <d v="2025-03-01T00:00:00"/>
    <d v="2026-03-01T00:00:00"/>
    <s v="ESTACIONAMIENTOS LIMA"/>
    <x v="0"/>
    <d v="2025-12-31T00:00:00"/>
    <s v="PART TIME"/>
    <s v="PCES.20/03/0053/0002"/>
    <x v="0"/>
    <x v="2"/>
    <x v="50"/>
    <x v="161"/>
    <s v="ANFITRION(A) PT"/>
    <m/>
    <n v="0"/>
    <n v="5"/>
    <n v="5"/>
    <n v="5"/>
    <s v="-"/>
    <s v="DEBE GOZAR EN EL AÑO UN TOTAL DE 5 DÍAS ANTES DEL 31/12/2026"/>
    <n v="0"/>
    <n v="0"/>
    <n v="0"/>
    <n v="0"/>
    <n v="0"/>
    <n v="0"/>
    <n v="5"/>
    <n v="0"/>
    <n v="0"/>
    <n v="0"/>
    <n v="0"/>
    <n v="0"/>
    <n v="5"/>
    <n v="5"/>
    <n v="1"/>
    <n v="0.01"/>
    <n v="0"/>
    <n v="5"/>
    <m/>
    <n v="0"/>
  </r>
  <r>
    <n v="1077632789"/>
    <x v="2091"/>
    <x v="0"/>
    <s v="77632789"/>
    <d v="2025-07-01T00:00:00"/>
    <d v="2025-07-01T00:00:00"/>
    <d v="2026-07-01T00:00:00"/>
    <s v="ESTACIONAMIENTOS LIMA"/>
    <x v="14"/>
    <d v="2025-12-31T00:00:00"/>
    <s v="EMPLEADOS"/>
    <s v="PCES.20/03/0052/0033"/>
    <x v="0"/>
    <x v="3"/>
    <x v="4"/>
    <x v="5"/>
    <m/>
    <m/>
    <n v="0"/>
    <n v="15"/>
    <n v="1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</r>
  <r>
    <n v="1077660035"/>
    <x v="2092"/>
    <x v="0"/>
    <s v="77660035"/>
    <d v="2025-04-01T00:00:00"/>
    <d v="2025-04-01T00:00:00"/>
    <d v="2026-04-01T00:00:00"/>
    <s v="ESTACIONAMIENTOS LIMA"/>
    <x v="0"/>
    <d v="2025-12-31T00:00:00"/>
    <s v="EMPLEADOS"/>
    <s v="PCES.20/03/0011/0001"/>
    <x v="0"/>
    <x v="0"/>
    <x v="3"/>
    <x v="99"/>
    <s v="ANFITRION(A)"/>
    <m/>
    <n v="0"/>
    <n v="1.5"/>
    <n v="1.5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</r>
  <r>
    <n v="1077665000"/>
    <x v="2093"/>
    <x v="0"/>
    <s v="77665000"/>
    <d v="2025-03-25T00:00:00"/>
    <d v="2025-03-25T00:00:00"/>
    <d v="2026-03-25T00:00:00"/>
    <s v="ESTACIONAMIENTOS LIMA"/>
    <x v="19"/>
    <d v="2025-12-31T00:00:00"/>
    <s v="EMPLEADOS"/>
    <s v="PCES.20/03/0008"/>
    <x v="0"/>
    <x v="5"/>
    <x v="18"/>
    <x v="48"/>
    <s v="ANFITRION(A)"/>
    <m/>
    <n v="0"/>
    <n v="23"/>
    <n v="23"/>
    <n v="23"/>
    <s v="-"/>
    <s v="DEBE GOZAR EN EL AÑO UN TOTAL DE 23 DÍAS ANTES DEL 31/12/2026"/>
    <n v="0"/>
    <n v="0"/>
    <n v="0"/>
    <n v="0"/>
    <n v="23"/>
    <n v="0"/>
    <n v="0"/>
    <n v="0"/>
    <n v="0"/>
    <n v="0"/>
    <n v="0"/>
    <n v="0"/>
    <n v="23"/>
    <n v="23"/>
    <n v="1"/>
    <n v="0.01"/>
    <n v="0"/>
    <n v="23"/>
    <m/>
    <n v="0"/>
  </r>
  <r>
    <n v="1077665357"/>
    <x v="2094"/>
    <x v="1"/>
    <s v="77665357"/>
    <d v="2025-05-15T00:00:00"/>
    <d v="2025-05-15T00:00:00"/>
    <d v="2026-05-15T00:00:00"/>
    <s v="ESTACIONAMIENTOS LIMA"/>
    <x v="0"/>
    <d v="2025-12-31T00:00:00"/>
    <s v="EMPLEADOS"/>
    <s v="PCES.20/03/0060"/>
    <x v="0"/>
    <x v="5"/>
    <x v="11"/>
    <x v="14"/>
    <s v="SUPERVISOR ADMINISTRATIVO"/>
    <m/>
    <n v="0"/>
    <n v="17.833300000000001"/>
    <n v="17.833300000000001"/>
    <n v="18"/>
    <s v="-"/>
    <s v="DEBE GOZAR EN EL AÑO UN TOTAL DE 18 DÍAS ANTES DEL 31/12/2026"/>
    <n v="2"/>
    <n v="8"/>
    <n v="0"/>
    <n v="4"/>
    <n v="0"/>
    <n v="0"/>
    <n v="0"/>
    <n v="0"/>
    <n v="0"/>
    <n v="0"/>
    <n v="0"/>
    <n v="0"/>
    <n v="14"/>
    <n v="14"/>
    <n v="0.77777777777777779"/>
    <n v="7.7777777777777776E-3"/>
    <n v="14"/>
    <n v="14"/>
    <m/>
    <n v="4"/>
  </r>
  <r>
    <n v="1077692756"/>
    <x v="2095"/>
    <x v="0"/>
    <s v="77692756"/>
    <d v="2025-09-21T00:00:00"/>
    <d v="2025-09-21T00:00:00"/>
    <d v="2026-09-21T00:00:00"/>
    <s v="ESTACIONAMIENTOS LAMBAYEQUE"/>
    <x v="0"/>
    <d v="2025-12-31T00:00:00"/>
    <s v="EMPLEADOS"/>
    <s v="PCES.20/03/0046/0005"/>
    <x v="0"/>
    <x v="1"/>
    <x v="42"/>
    <x v="146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9"/>
    <n v="0"/>
    <n v="0"/>
    <n v="0"/>
    <n v="0"/>
    <n v="0"/>
    <n v="0"/>
    <n v="0"/>
    <n v="9"/>
    <n v="9"/>
    <n v="1"/>
    <n v="0.01"/>
    <n v="0"/>
    <n v="9"/>
    <m/>
    <n v="0"/>
  </r>
  <r>
    <n v="1077696809"/>
    <x v="2096"/>
    <x v="0"/>
    <s v="77696809"/>
    <d v="2025-03-20T00:00:00"/>
    <d v="2025-03-20T00:00:00"/>
    <d v="2026-03-20T00:00:00"/>
    <s v="ESTACIONAMIENTOS AREQUIPA"/>
    <x v="0"/>
    <d v="2025-12-31T00:00:00"/>
    <s v="EMPLEADOS"/>
    <s v="PCES.20/02/0044"/>
    <x v="2"/>
    <x v="7"/>
    <x v="44"/>
    <x v="127"/>
    <s v="ANFITRION(A)"/>
    <m/>
    <n v="0"/>
    <n v="23.416699999999999"/>
    <n v="23.416699999999999"/>
    <n v="24"/>
    <s v="-"/>
    <s v="DEBE GOZAR EN EL AÑO UN TOTAL DE 24 DÍAS ANTES DEL 31/12/2026"/>
    <n v="0"/>
    <n v="0"/>
    <n v="0"/>
    <n v="0"/>
    <n v="0"/>
    <n v="0"/>
    <n v="0"/>
    <n v="0"/>
    <n v="0"/>
    <n v="16"/>
    <n v="8"/>
    <n v="0"/>
    <n v="24"/>
    <n v="24"/>
    <n v="1"/>
    <n v="0.01"/>
    <n v="0"/>
    <n v="24"/>
    <m/>
    <n v="0"/>
  </r>
  <r>
    <n v="1077814568"/>
    <x v="2097"/>
    <x v="0"/>
    <s v="77814568"/>
    <d v="2023-07-01T00:00:00"/>
    <d v="2025-07-01T00:00:00"/>
    <d v="2026-07-01T00:00:00"/>
    <s v="ESTACIONAMIENTOS LIMA"/>
    <x v="0"/>
    <d v="2025-12-31T00:00:00"/>
    <s v="EMPLEADOS"/>
    <s v="PCES.20/03/0052/0043"/>
    <x v="0"/>
    <x v="1"/>
    <x v="16"/>
    <x v="249"/>
    <s v="ANFITRION(A)"/>
    <m/>
    <n v="15"/>
    <n v="15"/>
    <n v="30"/>
    <n v="30"/>
    <s v="DEBE GOZAR 15 DÍAS ANTES DEL 30/06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7816447"/>
    <x v="2098"/>
    <x v="0"/>
    <s v="77816447"/>
    <d v="2024-08-01T00:00:00"/>
    <d v="2025-08-01T00:00:00"/>
    <d v="2026-08-01T00:00:00"/>
    <s v="ESTACIONAMIENTOS LIMA"/>
    <x v="0"/>
    <d v="2025-12-31T00:00:00"/>
    <s v="EMPLEADOS"/>
    <s v="PCES.20/03/0013/0013"/>
    <x v="0"/>
    <x v="0"/>
    <x v="30"/>
    <x v="235"/>
    <s v="ANFITRION(A)"/>
    <m/>
    <n v="4"/>
    <n v="12.5"/>
    <n v="16.5"/>
    <n v="17"/>
    <s v="DEBE GOZAR 4 DÍAS ANTES DEL 31/07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</r>
  <r>
    <n v="1077821548"/>
    <x v="2099"/>
    <x v="0"/>
    <s v="77821548"/>
    <d v="2025-03-27T00:00:00"/>
    <d v="2025-03-27T00:00:00"/>
    <d v="2026-03-27T00:00:00"/>
    <s v="ESTACIONAMIENTOS LIMA"/>
    <x v="0"/>
    <d v="2025-12-31T00:00:00"/>
    <s v="EMPLEADOS"/>
    <s v="PCES.20/02/0030"/>
    <x v="2"/>
    <x v="7"/>
    <x v="19"/>
    <x v="271"/>
    <s v="ANFITRION(A)"/>
    <m/>
    <n v="0"/>
    <n v="22.833300000000001"/>
    <n v="22.833300000000001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</r>
  <r>
    <n v="1077846655"/>
    <x v="2100"/>
    <x v="0"/>
    <s v="77846655"/>
    <d v="2025-07-01T00:00:00"/>
    <d v="2025-07-01T00:00:00"/>
    <d v="2026-07-01T00:00:00"/>
    <s v="ESTACIONAMIENTOS LIMA"/>
    <x v="0"/>
    <d v="2025-12-31T00:00:00"/>
    <s v="EMPLEADOS"/>
    <s v="PCES.20/03/0053/0002"/>
    <x v="0"/>
    <x v="2"/>
    <x v="50"/>
    <x v="161"/>
    <s v="ANFITRION(A)"/>
    <m/>
    <n v="0"/>
    <n v="15"/>
    <n v="15"/>
    <n v="15"/>
    <s v="-"/>
    <s v="DEBE GOZAR EN EL AÑO UN TOTAL DE 15 DÍAS ANTES DEL 31/12/2026"/>
    <n v="0"/>
    <n v="0"/>
    <n v="0"/>
    <n v="0"/>
    <n v="6"/>
    <n v="9"/>
    <n v="0"/>
    <n v="0"/>
    <n v="0"/>
    <n v="0"/>
    <n v="0"/>
    <n v="0"/>
    <n v="15"/>
    <n v="15"/>
    <n v="1"/>
    <n v="0.01"/>
    <n v="0"/>
    <n v="15"/>
    <m/>
    <n v="0"/>
  </r>
  <r>
    <n v="1077876500"/>
    <x v="2101"/>
    <x v="0"/>
    <s v="77876500"/>
    <d v="2025-03-20T00:00:00"/>
    <d v="2025-03-20T00:00:00"/>
    <d v="2026-03-20T00:00:00"/>
    <s v="ESTACIONAMIENTOS PUCALLPA"/>
    <x v="0"/>
    <d v="2025-12-31T00:00:00"/>
    <s v="EMPLEADOS"/>
    <s v="PCES.20/03/0051/0014"/>
    <x v="0"/>
    <x v="1"/>
    <x v="32"/>
    <x v="208"/>
    <s v="ANFITRION(A)"/>
    <m/>
    <n v="0"/>
    <n v="23.416699999999999"/>
    <n v="23.416699999999999"/>
    <n v="24"/>
    <s v="-"/>
    <s v="DEBE GOZAR EN EL AÑO UN TOTAL DE 24 DÍAS ANTES DEL 31/12/2026"/>
    <n v="0"/>
    <n v="15"/>
    <n v="15"/>
    <n v="0"/>
    <n v="9"/>
    <n v="0"/>
    <n v="0"/>
    <n v="0"/>
    <n v="0"/>
    <n v="0"/>
    <n v="0"/>
    <n v="0"/>
    <n v="39"/>
    <n v="39"/>
    <n v="1.625"/>
    <n v="1.6250000000000001E-2"/>
    <n v="30"/>
    <n v="24"/>
    <m/>
    <n v="0"/>
  </r>
  <r>
    <n v="1077896226"/>
    <x v="2102"/>
    <x v="0"/>
    <s v="77896226"/>
    <d v="2022-12-02T00:00:00"/>
    <d v="2025-12-02T00:00:00"/>
    <d v="2026-12-02T00:00:00"/>
    <s v="ESTACIONAMIENTOS LIMA"/>
    <x v="0"/>
    <d v="2025-12-31T00:00:00"/>
    <s v="EMPLEADOS"/>
    <s v="PCES.20/03/0008"/>
    <x v="0"/>
    <x v="5"/>
    <x v="18"/>
    <x v="48"/>
    <s v="ANFITRION(A)"/>
    <m/>
    <n v="26"/>
    <n v="2.4167000000000058"/>
    <n v="28.416700000000006"/>
    <n v="29"/>
    <s v="DEBE GOZAR 26 DÍAS ANTES DEL 01/12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</r>
  <r>
    <n v="1077906786"/>
    <x v="2103"/>
    <x v="0"/>
    <s v="77906786"/>
    <d v="2020-07-09T00:00:00"/>
    <d v="2025-07-09T00:00:00"/>
    <d v="2026-07-09T00:00:00"/>
    <s v="ESTACIONAMIENTOS PIURA"/>
    <x v="0"/>
    <d v="2025-12-31T00:00:00"/>
    <s v="EMPLEADOS"/>
    <s v="PCES.20/03/0011/0003"/>
    <x v="0"/>
    <x v="0"/>
    <x v="3"/>
    <x v="3"/>
    <s v="ANFITRION(A)"/>
    <m/>
    <n v="11"/>
    <n v="14.333300000000008"/>
    <n v="25.333300000000008"/>
    <n v="26"/>
    <s v="DEBE GOZAR 11 DÍAS ANTES DEL 08/07/2026"/>
    <s v="DEBE GOZAR EN EL AÑO UN TOTAL DE 26 DÍAS ANTES DEL 31/12/2026"/>
    <n v="0"/>
    <n v="0"/>
    <n v="0"/>
    <n v="0"/>
    <n v="0"/>
    <n v="26"/>
    <n v="0"/>
    <n v="0"/>
    <n v="0"/>
    <n v="0"/>
    <n v="0"/>
    <n v="0"/>
    <n v="26"/>
    <n v="26"/>
    <n v="1"/>
    <n v="0.01"/>
    <n v="0"/>
    <n v="26"/>
    <m/>
    <n v="0"/>
  </r>
  <r>
    <n v="1077910540"/>
    <x v="2104"/>
    <x v="2"/>
    <s v="77910540"/>
    <d v="2017-07-26T00:00:00"/>
    <d v="2025-07-26T00:00:00"/>
    <d v="2026-07-26T00:00:00"/>
    <s v="ESTACIONAMIENTOS LIMA"/>
    <x v="0"/>
    <d v="2025-12-31T00:00:00"/>
    <s v="EMPLEADOS"/>
    <n v="2003020100"/>
    <x v="0"/>
    <x v="14"/>
    <x v="34"/>
    <x v="76"/>
    <s v="ADMINISTRADOR DE NEGOCIO"/>
    <m/>
    <n v="16"/>
    <n v="12.916699999999992"/>
    <n v="28.916699999999992"/>
    <n v="29"/>
    <s v="DEBE GOZAR 16 DÍAS ANTES DEL 25/07/2026"/>
    <s v="DEBE GOZAR EN EL AÑO UN TOTAL DE 29 DÍAS ANTES DEL 31/12/2026"/>
    <n v="0"/>
    <n v="0"/>
    <n v="0"/>
    <n v="0"/>
    <n v="14"/>
    <n v="0"/>
    <n v="0"/>
    <n v="0"/>
    <n v="0"/>
    <n v="6"/>
    <n v="8"/>
    <n v="0"/>
    <n v="28"/>
    <n v="28"/>
    <n v="0.96551724137931039"/>
    <n v="9.655172413793104E-3"/>
    <n v="0"/>
    <n v="28"/>
    <m/>
    <n v="1"/>
  </r>
  <r>
    <n v="1077919700"/>
    <x v="2105"/>
    <x v="0"/>
    <s v="77919700"/>
    <d v="2025-11-03T00:00:00"/>
    <d v="2025-11-03T00:00:00"/>
    <d v="2026-11-03T00:00:00"/>
    <s v="ESTACIONAMIENTOS LIMA"/>
    <x v="0"/>
    <d v="2025-12-31T00:00:00"/>
    <s v="EMPLEADOS"/>
    <s v="PCES.20/03/0019"/>
    <x v="0"/>
    <x v="5"/>
    <x v="9"/>
    <x v="75"/>
    <s v="ANFITRION(A) R"/>
    <m/>
    <n v="0"/>
    <n v="4.8333000000000004"/>
    <n v="4.83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7922384"/>
    <x v="2106"/>
    <x v="0"/>
    <s v="77922384"/>
    <d v="2025-03-05T00:00:00"/>
    <d v="2025-03-05T00:00:00"/>
    <d v="2026-03-05T00:00:00"/>
    <s v="ESTACIONAMIENTOS LIMA"/>
    <x v="0"/>
    <d v="2025-12-31T00:00:00"/>
    <s v="EMPLEADOS"/>
    <s v="PCES.20/03/0044"/>
    <x v="0"/>
    <x v="5"/>
    <x v="28"/>
    <x v="50"/>
    <s v="ANFITRION(A)"/>
    <m/>
    <n v="0"/>
    <n v="24.666699999999999"/>
    <n v="24.666699999999999"/>
    <n v="25"/>
    <s v="-"/>
    <s v="DEBE GOZAR EN EL AÑO UN TOTAL DE 25 DÍAS ANTES DEL 31/12/2026"/>
    <n v="0"/>
    <n v="14"/>
    <n v="0"/>
    <n v="0"/>
    <n v="0"/>
    <n v="0"/>
    <n v="0"/>
    <n v="0"/>
    <n v="0"/>
    <n v="0"/>
    <n v="0"/>
    <n v="0"/>
    <n v="14"/>
    <n v="14"/>
    <n v="0.56000000000000005"/>
    <n v="5.6000000000000008E-3"/>
    <n v="14"/>
    <n v="14"/>
    <m/>
    <n v="11"/>
  </r>
  <r>
    <n v="1077997537"/>
    <x v="2107"/>
    <x v="0"/>
    <s v="77997537"/>
    <d v="2025-09-24T00:00:00"/>
    <d v="2025-09-24T00:00:00"/>
    <d v="2026-09-24T00:00:00"/>
    <s v="ESTACIONAMIENTOS CUZCO"/>
    <x v="0"/>
    <d v="2025-12-31T00:00:00"/>
    <s v="EMPLEADOS"/>
    <s v="PCES.20/03/0051/0005"/>
    <x v="0"/>
    <x v="1"/>
    <x v="59"/>
    <x v="209"/>
    <s v="ANFITRION(A)"/>
    <m/>
    <n v="0"/>
    <n v="8.0832999999999995"/>
    <n v="8.0832999999999995"/>
    <n v="9"/>
    <s v="-"/>
    <s v="DEBE GOZAR EN EL AÑO UN TOTAL DE 9 DÍAS ANTES DEL 31/12/2026"/>
    <n v="0"/>
    <n v="0"/>
    <n v="0"/>
    <n v="0"/>
    <n v="0"/>
    <n v="0"/>
    <n v="0"/>
    <n v="0"/>
    <n v="0"/>
    <n v="9"/>
    <n v="0"/>
    <n v="0"/>
    <n v="9"/>
    <n v="9"/>
    <n v="1"/>
    <n v="0.01"/>
    <n v="0"/>
    <n v="9"/>
    <m/>
    <n v="0"/>
  </r>
  <r>
    <n v="1078017958"/>
    <x v="2108"/>
    <x v="0"/>
    <s v="78017958"/>
    <d v="2023-10-30T00:00:00"/>
    <d v="2025-10-30T00:00:00"/>
    <d v="2026-10-30T00:00:00"/>
    <s v="ESTACIONAMIENTOS LAMBAYEQUE"/>
    <x v="0"/>
    <d v="2025-12-31T00:00:00"/>
    <s v="EMPLEADOS"/>
    <s v="PCES.20/03/0042/0012"/>
    <x v="0"/>
    <x v="2"/>
    <x v="2"/>
    <x v="263"/>
    <s v="ANFITRION(A)"/>
    <m/>
    <n v="23"/>
    <n v="5.0832999999999942"/>
    <n v="28.083299999999994"/>
    <n v="29"/>
    <s v="DEBE GOZAR 23 DÍAS ANTES DEL 29/10/2026"/>
    <s v="DEBE GOZAR EN EL AÑO UN TOTAL DE 29 DÍAS ANTES DEL 31/12/2026"/>
    <n v="0"/>
    <n v="0"/>
    <n v="0"/>
    <n v="8"/>
    <n v="7"/>
    <n v="14"/>
    <n v="0"/>
    <n v="0"/>
    <n v="0"/>
    <n v="0"/>
    <n v="0"/>
    <n v="0"/>
    <n v="29"/>
    <n v="29"/>
    <n v="1"/>
    <n v="0.01"/>
    <n v="8"/>
    <n v="29"/>
    <m/>
    <n v="0"/>
  </r>
  <r>
    <n v="1078020147"/>
    <x v="2109"/>
    <x v="0"/>
    <s v="78020147"/>
    <d v="2025-11-18T00:00:00"/>
    <d v="2025-11-18T00:00:00"/>
    <d v="2026-11-18T00:00:00"/>
    <s v="ESTACIONAMIENTOS LIMA"/>
    <x v="106"/>
    <d v="2025-12-31T00:00:00"/>
    <s v="EMPLEADOS"/>
    <s v="PCES.20/03/0049"/>
    <x v="0"/>
    <x v="3"/>
    <x v="4"/>
    <x v="5"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8108566"/>
    <x v="2110"/>
    <x v="0"/>
    <s v="78108566"/>
    <d v="2025-01-01T00:00:00"/>
    <d v="2026-01-01T00:00:00"/>
    <d v="2027-01-01T00:00:00"/>
    <s v="ESTACIONAMIENTOS LIMA"/>
    <x v="84"/>
    <d v="2025-12-31T00:00:00"/>
    <s v="EMPLEADOS"/>
    <s v="PCES.20/03/0024"/>
    <x v="0"/>
    <x v="3"/>
    <x v="4"/>
    <x v="5"/>
    <m/>
    <m/>
    <n v="30"/>
    <n v="0"/>
    <n v="30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8130335"/>
    <x v="2111"/>
    <x v="2"/>
    <s v="78130335"/>
    <d v="2022-10-03T00:00:00"/>
    <d v="2025-10-03T00:00:00"/>
    <d v="2026-10-03T00:00:00"/>
    <s v="ESTACIONAMIENTOS LIMA"/>
    <x v="0"/>
    <d v="2025-12-31T00:00:00"/>
    <s v="EMPLEADOS"/>
    <s v="PCES.20/03/0031/0001"/>
    <x v="6"/>
    <x v="2"/>
    <x v="13"/>
    <x v="18"/>
    <s v="TECNICO ELECTRONICO"/>
    <m/>
    <n v="21"/>
    <n v="7.3332999999999942"/>
    <n v="28.333299999999994"/>
    <n v="29"/>
    <s v="DEBE GOZAR 21 DÍAS ANTES DEL 02/10/2026"/>
    <s v="DEBE GOZAR EN EL AÑO UN TOTAL DE 29 DÍAS ANTES DEL 31/12/2026"/>
    <n v="0"/>
    <n v="0"/>
    <n v="0"/>
    <n v="0"/>
    <n v="30"/>
    <n v="0"/>
    <n v="0"/>
    <n v="0"/>
    <n v="0"/>
    <n v="0"/>
    <n v="0"/>
    <n v="0"/>
    <n v="30"/>
    <n v="30"/>
    <n v="1.0344827586206897"/>
    <n v="1.0344827586206896E-2"/>
    <n v="0"/>
    <n v="29"/>
    <m/>
    <n v="0"/>
  </r>
  <r>
    <n v="1078205890"/>
    <x v="2112"/>
    <x v="0"/>
    <s v="78205890"/>
    <d v="2025-10-06T00:00:00"/>
    <d v="2025-10-06T00:00:00"/>
    <d v="2026-10-06T00:00:00"/>
    <s v="ESTACIONAMIENTOS LIMA"/>
    <x v="39"/>
    <d v="2025-12-31T00:00:00"/>
    <s v="EMPLEADOS"/>
    <s v="PCES.20/03/0007"/>
    <x v="0"/>
    <x v="3"/>
    <x v="4"/>
    <x v="5"/>
    <m/>
    <m/>
    <n v="0"/>
    <n v="7.0833000000000004"/>
    <n v="7.08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</r>
  <r>
    <n v="1078286401"/>
    <x v="2113"/>
    <x v="0"/>
    <s v="78286401"/>
    <d v="2025-08-12T00:00:00"/>
    <d v="2025-08-12T00:00:00"/>
    <d v="2026-08-12T00:00:00"/>
    <s v="ESTACIONAMIENTOS LIMA"/>
    <x v="0"/>
    <d v="2025-12-31T00:00:00"/>
    <s v="PART TIME"/>
    <s v="PCES.20/03/0044"/>
    <x v="0"/>
    <x v="5"/>
    <x v="28"/>
    <x v="50"/>
    <s v="ANFITRION(A) PT"/>
    <m/>
    <n v="0"/>
    <n v="2.3167"/>
    <n v="2.3167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</r>
  <r>
    <n v="1078417830"/>
    <x v="2114"/>
    <x v="0"/>
    <s v="78417830"/>
    <d v="2025-01-03T00:00:00"/>
    <d v="2025-01-03T00:00:00"/>
    <d v="2026-01-03T00:00:00"/>
    <s v="ESTACIONAMIENTOS LIMA"/>
    <x v="1"/>
    <d v="2025-12-31T00:00:00"/>
    <s v="EMPLEADOS"/>
    <s v="PCES.20/03/0053/0002"/>
    <x v="0"/>
    <x v="3"/>
    <x v="4"/>
    <x v="5"/>
    <m/>
    <m/>
    <n v="0"/>
    <n v="19.833300000000001"/>
    <n v="19.833300000000001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</r>
  <r>
    <n v="1078495136"/>
    <x v="2115"/>
    <x v="0"/>
    <s v="78495136"/>
    <d v="2024-01-09T00:00:00"/>
    <d v="2025-01-09T00:00:00"/>
    <d v="2026-01-09T00:00:00"/>
    <s v="ESTACIONAMIENTOS LIMA"/>
    <x v="0"/>
    <d v="2025-12-31T00:00:00"/>
    <s v="EMPLEADOS"/>
    <s v="PCES.20/03/0021"/>
    <x v="0"/>
    <x v="5"/>
    <x v="17"/>
    <x v="25"/>
    <s v="ANFITRION(A) V"/>
    <m/>
    <n v="0"/>
    <n v="29.333300000000001"/>
    <n v="29.333300000000001"/>
    <n v="30"/>
    <s v="-"/>
    <s v="DEBE GOZAR EN EL AÑO UN TOTAL DE 30 DÍAS ANTES DEL 31/12/2026"/>
    <n v="0"/>
    <n v="15"/>
    <n v="0"/>
    <n v="0"/>
    <n v="0"/>
    <n v="0"/>
    <n v="0"/>
    <n v="0"/>
    <n v="0"/>
    <n v="0"/>
    <n v="15"/>
    <n v="0"/>
    <n v="30"/>
    <n v="30"/>
    <n v="1"/>
    <n v="0.01"/>
    <n v="15"/>
    <n v="30"/>
    <m/>
    <n v="0"/>
  </r>
  <r>
    <n v="1078501242"/>
    <x v="2116"/>
    <x v="0"/>
    <s v="78501242"/>
    <d v="2025-02-10T00:00:00"/>
    <d v="2025-02-10T00:00:00"/>
    <d v="2026-02-10T00:00:00"/>
    <s v="ESTACIONAMIENTOS LIMA"/>
    <x v="83"/>
    <d v="2025-12-31T00:00:00"/>
    <s v="EMPLEADOS"/>
    <s v="PCES.20/03/0026"/>
    <x v="0"/>
    <x v="3"/>
    <x v="4"/>
    <x v="5"/>
    <m/>
    <m/>
    <n v="0"/>
    <n v="26.75"/>
    <n v="26.75"/>
    <n v="27"/>
    <s v="-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</r>
  <r>
    <n v="1078533226"/>
    <x v="2117"/>
    <x v="0"/>
    <s v="78533226"/>
    <d v="2025-08-04T00:00:00"/>
    <d v="2025-08-04T00:00:00"/>
    <d v="2026-08-04T00:00:00"/>
    <s v="ESTACIONAMIENTOS LIMA"/>
    <x v="6"/>
    <d v="2025-12-31T00:00:00"/>
    <s v="EMPLEADOS"/>
    <s v="PCES.20/03/0061/0003"/>
    <x v="0"/>
    <x v="3"/>
    <x v="4"/>
    <x v="5"/>
    <m/>
    <m/>
    <n v="0"/>
    <n v="12.25"/>
    <n v="12.2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</r>
  <r>
    <n v="1078887185"/>
    <x v="2118"/>
    <x v="0"/>
    <s v="78887185"/>
    <d v="2025-11-20T00:00:00"/>
    <d v="2025-11-20T00:00:00"/>
    <d v="2026-11-20T00:00:00"/>
    <s v="ESTACIONAMIENTOS LIMA"/>
    <x v="6"/>
    <d v="2025-12-31T00:00:00"/>
    <s v="EMPLEADOS"/>
    <s v="PCES.20/01/0006"/>
    <x v="2"/>
    <x v="3"/>
    <x v="4"/>
    <x v="5"/>
    <m/>
    <m/>
    <n v="0"/>
    <n v="3.4167000000000001"/>
    <n v="3.41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</r>
  <r>
    <n v="1079017333"/>
    <x v="2119"/>
    <x v="0"/>
    <s v="79017333"/>
    <d v="2025-12-03T00:00:00"/>
    <d v="2025-12-03T00:00:00"/>
    <d v="2026-12-03T00:00:00"/>
    <s v="ESTACIONAMIENTOS LIMA"/>
    <x v="5"/>
    <d v="2025-12-31T00:00:00"/>
    <s v="EMPLEADOS"/>
    <s v="PCES.20/03/0012/0008"/>
    <x v="0"/>
    <x v="3"/>
    <x v="4"/>
    <x v="5"/>
    <m/>
    <m/>
    <n v="0"/>
    <n v="2.3332999999999999"/>
    <n v="2.3332999999999999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</r>
  <r>
    <n v="1079051734"/>
    <x v="2120"/>
    <x v="0"/>
    <s v="79051734"/>
    <d v="2024-04-10T00:00:00"/>
    <d v="2025-04-10T00:00:00"/>
    <d v="2026-04-10T00:00:00"/>
    <s v="ESTACIONAMIENTOS LIMA"/>
    <x v="0"/>
    <d v="2025-12-31T00:00:00"/>
    <s v="EMPLEADOS"/>
    <s v="PCES.20/03/0052/0020"/>
    <x v="0"/>
    <x v="1"/>
    <x v="27"/>
    <x v="227"/>
    <s v="ANFITRION(A)"/>
    <m/>
    <n v="0"/>
    <n v="21.75"/>
    <n v="21.75"/>
    <n v="22"/>
    <s v="-"/>
    <s v="DEBE GOZAR EN EL AÑO UN TOTAL DE 22 DÍAS ANTES DEL 31/12/2026"/>
    <n v="0"/>
    <n v="15"/>
    <n v="0"/>
    <n v="0"/>
    <n v="0"/>
    <n v="0"/>
    <n v="0"/>
    <n v="0"/>
    <n v="0"/>
    <n v="0"/>
    <n v="0"/>
    <n v="0"/>
    <n v="15"/>
    <n v="15"/>
    <n v="0.68181818181818177"/>
    <n v="6.8181818181818179E-3"/>
    <n v="15"/>
    <n v="15"/>
    <m/>
    <n v="7"/>
  </r>
  <r>
    <n v="1079134624"/>
    <x v="2121"/>
    <x v="0"/>
    <s v="79134624"/>
    <d v="2025-11-01T00:00:00"/>
    <d v="2025-11-01T00:00:00"/>
    <d v="2026-11-01T00:00:00"/>
    <s v="ESTACIONAMIENTOS LIMA"/>
    <x v="0"/>
    <d v="2025-12-31T00:00:00"/>
    <s v="EMPLEADOS"/>
    <s v="PCES.20/03/0024"/>
    <x v="0"/>
    <x v="6"/>
    <x v="10"/>
    <x v="13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</r>
  <r>
    <n v="1079217335"/>
    <x v="2122"/>
    <x v="0"/>
    <s v="79217335"/>
    <d v="2025-04-16T00:00:00"/>
    <d v="2025-04-16T00:00:00"/>
    <d v="2026-04-16T00:00:00"/>
    <s v="ESTACIONAMIENTOS LIMA"/>
    <x v="85"/>
    <d v="2025-12-31T00:00:00"/>
    <s v="EMPLEADOS"/>
    <s v="PCES.20/03/0021"/>
    <x v="0"/>
    <x v="3"/>
    <x v="4"/>
    <x v="5"/>
    <m/>
    <m/>
    <n v="0"/>
    <n v="21.25"/>
    <n v="21.25"/>
    <n v="22"/>
    <s v="-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</r>
  <r>
    <n v="1079463571"/>
    <x v="2123"/>
    <x v="0"/>
    <s v="79463571"/>
    <d v="2024-10-18T00:00:00"/>
    <d v="2025-10-18T00:00:00"/>
    <d v="2026-10-18T00:00:00"/>
    <s v="ESTACIONAMIENTOS LIMA"/>
    <x v="1"/>
    <d v="2025-12-31T00:00:00"/>
    <s v="EMPLEADOS"/>
    <s v="PCES.20/03/0052/0040"/>
    <x v="0"/>
    <x v="3"/>
    <x v="4"/>
    <x v="5"/>
    <m/>
    <m/>
    <n v="23"/>
    <n v="6.0833000000000013"/>
    <n v="29.083300000000001"/>
    <n v="30"/>
    <s v="DEBE GOZAR 23 DÍAS ANTES DEL 17/10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79795695"/>
    <x v="2124"/>
    <x v="0"/>
    <s v="79795695"/>
    <d v="2025-06-03T00:00:00"/>
    <d v="2025-06-03T00:00:00"/>
    <d v="2026-06-03T00:00:00"/>
    <s v="ESTACIONAMIENTOS LIMA"/>
    <x v="0"/>
    <d v="2025-12-31T00:00:00"/>
    <s v="EMPLEADOS"/>
    <s v="PCES.20/03/0049"/>
    <x v="0"/>
    <x v="0"/>
    <x v="0"/>
    <x v="98"/>
    <s v="ANFITRION(A)"/>
    <m/>
    <n v="0"/>
    <n v="17.333300000000001"/>
    <n v="17.333300000000001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</r>
  <r>
    <n v="1080041397"/>
    <x v="2125"/>
    <x v="0"/>
    <s v="80041397"/>
    <d v="2025-12-10T00:00:00"/>
    <d v="2025-12-10T00:00:00"/>
    <d v="2026-12-10T00:00:00"/>
    <s v="ESTACIONAMIENTOS LIMA"/>
    <x v="1"/>
    <d v="2025-12-31T00:00:00"/>
    <s v="EMPLEADOS"/>
    <s v="PCES.20/03/0024"/>
    <x v="0"/>
    <x v="3"/>
    <x v="4"/>
    <x v="5"/>
    <m/>
    <m/>
    <n v="0"/>
    <n v="1.75"/>
    <n v="1.7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</r>
  <r>
    <n v="1080195627"/>
    <x v="2126"/>
    <x v="0"/>
    <s v="80195627"/>
    <d v="2025-07-10T00:00:00"/>
    <d v="2025-07-10T00:00:00"/>
    <d v="2026-07-10T00:00:00"/>
    <s v="ESTACIONAMIENTOS LIMA"/>
    <x v="0"/>
    <d v="2025-12-31T00:00:00"/>
    <s v="EMPLEADOS"/>
    <s v="PCES.20/03/0008"/>
    <x v="0"/>
    <x v="0"/>
    <x v="0"/>
    <x v="87"/>
    <s v="ANFITRION(A) V"/>
    <m/>
    <n v="0"/>
    <n v="14.25"/>
    <n v="14.25"/>
    <n v="15"/>
    <s v="-"/>
    <s v="DEBE GOZAR EN EL AÑO UN TOTAL DE 15 DÍAS ANTES DEL 31/12/2026"/>
    <n v="0"/>
    <n v="0"/>
    <n v="0"/>
    <n v="16"/>
    <n v="0"/>
    <n v="0"/>
    <n v="16"/>
    <n v="0"/>
    <n v="0"/>
    <n v="0"/>
    <n v="0"/>
    <n v="0"/>
    <n v="32"/>
    <n v="32"/>
    <n v="2.1333333333333333"/>
    <n v="2.1333333333333333E-2"/>
    <n v="16"/>
    <n v="15"/>
    <m/>
    <n v="0"/>
  </r>
  <r>
    <n v="1080223364"/>
    <x v="2127"/>
    <x v="0"/>
    <s v="80223364"/>
    <d v="2023-07-01T00:00:00"/>
    <d v="2025-07-01T00:00:00"/>
    <d v="2026-07-01T00:00:00"/>
    <s v="ESTACIONAMIENTOS LIMA"/>
    <x v="0"/>
    <d v="2025-12-31T00:00:00"/>
    <s v="EMPLEADOS"/>
    <s v="PCES.20/03/0052/0049"/>
    <x v="0"/>
    <x v="1"/>
    <x v="5"/>
    <x v="6"/>
    <s v="ANFITRION(A)"/>
    <m/>
    <n v="15"/>
    <n v="15"/>
    <n v="30"/>
    <n v="30"/>
    <s v="DEBE GOZAR 15 DÍAS ANTES DEL 30/06/2026"/>
    <s v="DEBE GOZAR EN EL AÑO UN TOTAL DE 30 DÍAS ANTES DEL 31/12/2026"/>
    <n v="0"/>
    <n v="0"/>
    <n v="1"/>
    <n v="0"/>
    <n v="0"/>
    <n v="0"/>
    <n v="0"/>
    <n v="0"/>
    <n v="0"/>
    <n v="0"/>
    <n v="0"/>
    <n v="0"/>
    <n v="1"/>
    <n v="1"/>
    <n v="3.3333333333333333E-2"/>
    <n v="3.3333333333333332E-4"/>
    <n v="1"/>
    <n v="1"/>
    <m/>
    <n v="29"/>
  </r>
  <r>
    <n v="1080324938"/>
    <x v="2128"/>
    <x v="0"/>
    <s v="80324938"/>
    <d v="2025-10-14T00:00:00"/>
    <d v="2025-10-14T00:00:00"/>
    <d v="2026-10-14T00:00:00"/>
    <s v="ESTACIONAMIENTOS LIMA"/>
    <x v="84"/>
    <d v="2025-12-31T00:00:00"/>
    <s v="EMPLEADOS"/>
    <s v="PCES.20/03/0024"/>
    <x v="0"/>
    <x v="3"/>
    <x v="4"/>
    <x v="5"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</r>
  <r>
    <n v="1080363572"/>
    <x v="2129"/>
    <x v="0"/>
    <s v="80363572"/>
    <d v="2024-12-05T00:00:00"/>
    <d v="2025-12-05T00:00:00"/>
    <d v="2026-12-05T00:00:00"/>
    <s v="ESTACIONAMIENTOS LIMA"/>
    <x v="0"/>
    <d v="2025-12-31T00:00:00"/>
    <s v="PART TIME"/>
    <s v="PCES.20/03/0012/0003"/>
    <x v="0"/>
    <x v="0"/>
    <x v="0"/>
    <x v="54"/>
    <s v="ANFITRION(A) PT"/>
    <m/>
    <n v="0"/>
    <n v="5.4333"/>
    <n v="5.4333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</r>
  <r>
    <n v="1080429518"/>
    <x v="2130"/>
    <x v="0"/>
    <s v="80429518"/>
    <d v="2012-02-01T00:00:00"/>
    <d v="2025-02-01T00:00:00"/>
    <d v="2026-02-01T00:00:00"/>
    <s v="ESTACIONAMIENTOS LIMA"/>
    <x v="0"/>
    <d v="2025-12-31T00:00:00"/>
    <s v="EMPLEADOS"/>
    <s v="PCES.20/02/0026"/>
    <x v="2"/>
    <x v="7"/>
    <x v="29"/>
    <x v="189"/>
    <s v="ANFITRION(A)"/>
    <m/>
    <n v="2"/>
    <n v="21.5"/>
    <n v="23.5"/>
    <n v="24"/>
    <s v="DEBE GOZAR 2 DÍAS ANTES DEL 31/01/2026"/>
    <s v="DEBE GOZAR EN EL AÑO UN TOTAL DE 24 DÍAS ANTES DEL 31/12/2026"/>
    <n v="2"/>
    <n v="0"/>
    <n v="15"/>
    <n v="0"/>
    <n v="0"/>
    <n v="0"/>
    <n v="0"/>
    <n v="0"/>
    <n v="0"/>
    <n v="0"/>
    <n v="0"/>
    <n v="0"/>
    <n v="17"/>
    <n v="17"/>
    <n v="0.70833333333333337"/>
    <n v="7.0833333333333338E-3"/>
    <n v="17"/>
    <n v="17"/>
    <m/>
    <n v="7"/>
  </r>
  <r>
    <n v="1080489120"/>
    <x v="2131"/>
    <x v="0"/>
    <s v="80489120"/>
    <d v="2023-07-04T00:00:00"/>
    <d v="2025-07-04T00:00:00"/>
    <d v="2026-07-04T00:00:00"/>
    <s v="ESTACIONAMIENTOS PIURA"/>
    <x v="0"/>
    <d v="2025-12-31T00:00:00"/>
    <s v="EMPLEADOS"/>
    <s v="PCES.20/03/0046/0008"/>
    <x v="0"/>
    <x v="1"/>
    <x v="42"/>
    <x v="234"/>
    <s v="ANFITRION(A)"/>
    <m/>
    <n v="15"/>
    <n v="14.75"/>
    <n v="29.75"/>
    <n v="30"/>
    <s v="DEBE GOZAR 15 DÍAS ANTES DEL 03/07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80632651"/>
    <x v="2132"/>
    <x v="0"/>
    <s v="80632651"/>
    <d v="2014-09-18T00:00:00"/>
    <d v="2025-09-18T00:00:00"/>
    <d v="2026-09-18T00:00:00"/>
    <s v="ESTACIONAMIENTOS LIMA"/>
    <x v="0"/>
    <d v="2025-12-31T00:00:00"/>
    <s v="EMPLEADOS"/>
    <s v="PCES.20/03/0021"/>
    <x v="0"/>
    <x v="5"/>
    <x v="17"/>
    <x v="25"/>
    <s v="ANFITRION(A)"/>
    <m/>
    <n v="6"/>
    <n v="8.5833000000000084"/>
    <n v="14.583300000000008"/>
    <n v="15"/>
    <s v="DEBE GOZAR 6 DÍAS ANTES DEL 17/09/2026"/>
    <s v="DEBE GOZAR EN EL AÑO UN TOTAL DE 15 DÍAS ANTES DEL 31/12/2026"/>
    <n v="0"/>
    <n v="0"/>
    <n v="0"/>
    <n v="0"/>
    <n v="0"/>
    <n v="0"/>
    <n v="0"/>
    <n v="0"/>
    <n v="0"/>
    <n v="15"/>
    <n v="0"/>
    <n v="0"/>
    <n v="15"/>
    <n v="15"/>
    <n v="1"/>
    <n v="0.01"/>
    <n v="0"/>
    <n v="15"/>
    <m/>
    <n v="0"/>
  </r>
  <r>
    <n v="1080997080"/>
    <x v="2133"/>
    <x v="0"/>
    <s v="80997080"/>
    <d v="2015-05-09T00:00:00"/>
    <d v="2025-05-09T00:00:00"/>
    <d v="2026-05-09T00:00:00"/>
    <s v="ESTACIONAMIENTOS LIMA"/>
    <x v="111"/>
    <d v="2025-12-31T00:00:00"/>
    <s v="EMPLEADOS"/>
    <s v="PCES.20/03/0044"/>
    <x v="0"/>
    <x v="5"/>
    <x v="28"/>
    <x v="50"/>
    <s v="ANFITRION(A)"/>
    <m/>
    <n v="0"/>
    <n v="15.333300000000008"/>
    <n v="15.333300000000008"/>
    <n v="16"/>
    <s v="-"/>
    <s v="DEBE GOZAR EN EL AÑO UN TOTAL DE 16 DÍAS ANTES DEL 31/12/2026"/>
    <n v="4"/>
    <n v="12"/>
    <n v="0"/>
    <n v="0"/>
    <n v="0"/>
    <n v="0"/>
    <n v="0"/>
    <n v="0"/>
    <n v="0"/>
    <n v="0"/>
    <n v="0"/>
    <n v="0"/>
    <n v="16"/>
    <n v="16"/>
    <n v="1"/>
    <n v="0.01"/>
    <n v="16"/>
    <n v="16"/>
    <m/>
    <n v="0"/>
  </r>
  <r>
    <n v="1081011361"/>
    <x v="2134"/>
    <x v="0"/>
    <s v="81011361"/>
    <d v="2024-08-02T00:00:00"/>
    <d v="2025-08-02T00:00:00"/>
    <d v="2026-08-02T00:00:00"/>
    <s v="ESTACIONAMIENTOS LIMA"/>
    <x v="0"/>
    <d v="2025-12-31T00:00:00"/>
    <s v="PART TIME"/>
    <s v="PCES.20/03/0031/0002"/>
    <x v="0"/>
    <x v="2"/>
    <x v="20"/>
    <x v="166"/>
    <s v="ANFITRION(A) PT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</r>
  <r>
    <n v="1081011619"/>
    <x v="2135"/>
    <x v="0"/>
    <s v="81011619"/>
    <d v="2023-01-17T00:00:00"/>
    <d v="2025-01-17T00:00:00"/>
    <d v="2026-01-17T00:00:00"/>
    <s v="ESTACIONAMIENTOS LIMA"/>
    <x v="61"/>
    <d v="2025-12-31T00:00:00"/>
    <s v="EMPLEADOS"/>
    <s v="PCES.20/02/0010"/>
    <x v="2"/>
    <x v="3"/>
    <x v="4"/>
    <x v="5"/>
    <m/>
    <m/>
    <n v="0"/>
    <n v="28.666700000000006"/>
    <n v="28.666700000000006"/>
    <n v="29"/>
    <s v="-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</r>
  <r>
    <n v="1081506375"/>
    <x v="2136"/>
    <x v="0"/>
    <s v="81506375"/>
    <d v="2024-09-05T00:00:00"/>
    <d v="2025-09-05T00:00:00"/>
    <d v="2026-09-05T00:00:00"/>
    <s v="ESTACIONAMIENTOS LIMA"/>
    <x v="0"/>
    <d v="2025-12-31T00:00:00"/>
    <s v="EMPLEADOS"/>
    <s v="PCES.20/02/0045"/>
    <x v="2"/>
    <x v="7"/>
    <x v="14"/>
    <x v="307"/>
    <s v="ANFITRION(A)"/>
    <m/>
    <n v="20"/>
    <n v="9.6666999999999987"/>
    <n v="29.666699999999999"/>
    <n v="30"/>
    <s v="DEBE GOZAR 20 DÍAS ANTES DEL 04/09/2026"/>
    <s v="DEBE GOZAR EN EL AÑO UN TOTAL DE 30 DÍAS ANTES DEL 31/12/2026"/>
    <n v="0"/>
    <n v="0"/>
    <n v="0"/>
    <n v="0"/>
    <n v="0"/>
    <n v="30"/>
    <n v="0"/>
    <n v="0"/>
    <n v="0"/>
    <n v="0"/>
    <n v="0"/>
    <n v="0"/>
    <n v="30"/>
    <n v="30"/>
    <n v="1"/>
    <n v="0.01"/>
    <n v="0"/>
    <n v="30"/>
    <m/>
    <n v="0"/>
  </r>
  <r>
    <n v="1090000156"/>
    <x v="2137"/>
    <x v="0"/>
    <s v="90000156"/>
    <d v="2025-01-10T00:00:00"/>
    <d v="2025-01-10T00:00:00"/>
    <d v="2026-01-10T00:00:00"/>
    <s v="ESTACIONAMIENTOS PUCALLPA"/>
    <x v="1"/>
    <d v="2025-12-31T00:00:00"/>
    <s v="EMPLEADOS"/>
    <s v="PCES.20/03/0011/0004"/>
    <x v="0"/>
    <x v="3"/>
    <x v="4"/>
    <x v="5"/>
    <m/>
    <m/>
    <n v="0"/>
    <n v="29.25"/>
    <n v="29.25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90709628"/>
    <x v="2138"/>
    <x v="0"/>
    <s v="90709628"/>
    <d v="2025-01-03T00:00:00"/>
    <d v="2025-01-03T00:00:00"/>
    <d v="2026-01-03T00:00:00"/>
    <s v="ESTACIONAMIENTOS PUCALLPA"/>
    <x v="1"/>
    <d v="2025-12-31T00:00:00"/>
    <s v="EMPLEADOS"/>
    <s v="PCES.20/03/0051/0014"/>
    <x v="0"/>
    <x v="3"/>
    <x v="4"/>
    <x v="5"/>
    <m/>
    <m/>
    <n v="0"/>
    <n v="29.833300000000001"/>
    <n v="29.833300000000001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</r>
  <r>
    <n v="1091257922"/>
    <x v="2139"/>
    <x v="0"/>
    <s v="91257922"/>
    <d v="2025-01-21T00:00:00"/>
    <d v="2025-01-21T00:00:00"/>
    <d v="2026-01-21T00:00:00"/>
    <s v="ESTACIONAMIENTOS LIMA"/>
    <x v="0"/>
    <d v="2025-12-31T00:00:00"/>
    <s v="EMPLEADOS"/>
    <s v="PCES.20/03/0007"/>
    <x v="0"/>
    <x v="5"/>
    <x v="31"/>
    <x v="171"/>
    <s v="ANFITRION(A) R"/>
    <m/>
    <n v="0"/>
    <n v="10.333300000000001"/>
    <n v="10.333300000000001"/>
    <n v="11"/>
    <s v="-"/>
    <s v="DEBE GOZAR EN EL AÑO UN TOTAL DE 11 DÍAS ANTES DEL 31/12/2026"/>
    <n v="0"/>
    <n v="0"/>
    <n v="1"/>
    <n v="10"/>
    <n v="0"/>
    <n v="0"/>
    <n v="0"/>
    <n v="0"/>
    <n v="0"/>
    <n v="0"/>
    <n v="0"/>
    <n v="0"/>
    <n v="11"/>
    <n v="11"/>
    <n v="1"/>
    <n v="0.01"/>
    <n v="11"/>
    <n v="11"/>
    <m/>
    <n v="0"/>
  </r>
  <r>
    <n v="1092726875"/>
    <x v="2140"/>
    <x v="0"/>
    <s v="92726875"/>
    <d v="2025-08-04T00:00:00"/>
    <d v="2025-08-04T00:00:00"/>
    <d v="2026-08-04T00:00:00"/>
    <s v="ESTACIONAMIENTOS LIMA"/>
    <x v="0"/>
    <d v="2025-12-31T00:00:00"/>
    <s v="EMPLEADOS"/>
    <s v="PCES.20/03/0025"/>
    <x v="0"/>
    <x v="5"/>
    <x v="18"/>
    <x v="105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</r>
  <r>
    <n v="2002175332"/>
    <x v="2141"/>
    <x v="0"/>
    <s v="002175332"/>
    <d v="2023-07-01T00:00:00"/>
    <d v="2025-07-01T00:00:00"/>
    <d v="2026-07-01T00:00:00"/>
    <s v="ESTACIONAMIENTOS LIMA"/>
    <x v="0"/>
    <d v="2025-12-31T00:00:00"/>
    <s v="EMPLEADOS"/>
    <s v="PCES.20/03/0052/0032"/>
    <x v="0"/>
    <x v="1"/>
    <x v="27"/>
    <x v="94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</r>
  <r>
    <n v="2003196586"/>
    <x v="2142"/>
    <x v="0"/>
    <s v="003196586"/>
    <d v="2023-07-01T00:00:00"/>
    <d v="2025-07-01T00:00:00"/>
    <d v="2026-07-01T00:00:00"/>
    <s v="ESTACIONAMIENTOS LIMA"/>
    <x v="26"/>
    <d v="2025-12-31T00:00:00"/>
    <s v="EMPLEADOS"/>
    <s v="PCES.20/03/0052/0011"/>
    <x v="0"/>
    <x v="3"/>
    <x v="4"/>
    <x v="5"/>
    <m/>
    <m/>
    <n v="14"/>
    <n v="15"/>
    <n v="29"/>
    <n v="29"/>
    <s v="DEBE GOZAR 14 DÍAS ANTES DEL 30/06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3">
  <r>
    <n v="1000097727"/>
    <s v="MONTALVAN FASABI PILAR MINERVA"/>
    <x v="0"/>
    <s v="00097727"/>
    <d v="2024-09-01T00:00:00"/>
    <d v="2025-09-01T00:00:00"/>
    <d v="2026-09-01T00:00:00"/>
    <s v="ESTACIONAMIENTOS LIMA"/>
    <d v="1899-12-30T00:00:00"/>
    <d v="2025-12-31T00:00:00"/>
    <s v="EMPLEADOS"/>
    <s v="PCES.20/03/0012/0007"/>
    <x v="0"/>
    <s v="Diego Uriarte"/>
    <s v="James Panez"/>
    <s v="WONG DOS DE MAYO"/>
    <s v="ANFITRION(A)"/>
    <m/>
    <n v="20"/>
    <n v="10"/>
    <n v="30"/>
    <n v="30"/>
    <s v="DEBE GOZAR 20 DÍAS ANTES DEL 31/08/2026"/>
    <s v="DEBE GOZAR EN EL AÑO UN TOTAL DE 30 DÍAS ANTES DEL 31/12/2026"/>
    <n v="0"/>
    <n v="6"/>
    <n v="0"/>
    <n v="0"/>
    <n v="0"/>
    <n v="0"/>
    <n v="0"/>
    <n v="0"/>
    <n v="0"/>
    <n v="0"/>
    <n v="0"/>
    <n v="0"/>
    <n v="6"/>
    <n v="6"/>
    <n v="0.2"/>
    <n v="2E-3"/>
    <n v="6"/>
    <n v="6"/>
    <m/>
    <n v="24"/>
    <m/>
    <n v="30"/>
    <n v="10"/>
    <n v="6"/>
    <n v="6"/>
    <n v="4"/>
    <n v="0"/>
  </r>
  <r>
    <n v="1002816765"/>
    <s v="BALAREZO FARRO ADRIANA ELIZABETH"/>
    <x v="0"/>
    <s v="02816765"/>
    <d v="2023-07-01T00:00:00"/>
    <d v="2025-07-01T00:00:00"/>
    <d v="2026-07-01T00:00:00"/>
    <s v="ESTACIONAMIENTOS LIMA"/>
    <d v="1899-12-30T00:00:00"/>
    <d v="2025-12-31T00:00:00"/>
    <s v="EMPLEADOS"/>
    <s v="PCES.20/03/0052/0041"/>
    <x v="0"/>
    <s v="Carmen Capristan"/>
    <s v="Jeffrey Vilchez"/>
    <s v="PLAZA VEA SUCRE"/>
    <s v="ANFITRION(A)"/>
    <m/>
    <n v="7"/>
    <n v="23"/>
    <n v="30"/>
    <n v="30"/>
    <s v="DEBE GOZAR 7 DÍAS ANTES DEL 30/06/2026"/>
    <s v="DEBE GOZAR EN EL AÑO UN TOTAL DE 30 DÍAS ANTES DEL 31/12/2026"/>
    <n v="15"/>
    <n v="0"/>
    <n v="20"/>
    <n v="10"/>
    <n v="0"/>
    <n v="0"/>
    <n v="0"/>
    <n v="0"/>
    <n v="0"/>
    <n v="0"/>
    <n v="0"/>
    <n v="0"/>
    <n v="45"/>
    <n v="45"/>
    <n v="1.5"/>
    <n v="1.4999999999999999E-2"/>
    <n v="45"/>
    <n v="30"/>
    <m/>
    <n v="0"/>
    <m/>
    <n v="30"/>
    <n v="10"/>
    <n v="45"/>
    <n v="10"/>
    <n v="0"/>
    <n v="0"/>
  </r>
  <r>
    <n v="1002847229"/>
    <s v="BENITES CUEVA JULISSA GRACIELA ELISA"/>
    <x v="0"/>
    <s v="02847229"/>
    <d v="2017-07-01T00:00:00"/>
    <d v="2025-07-01T00:00:00"/>
    <d v="2026-07-01T00:00:00"/>
    <s v="ESTACIONAMIENTOS PIURA"/>
    <d v="1899-12-30T00:00:00"/>
    <d v="2025-12-31T00:00:00"/>
    <s v="EMPLEADOS"/>
    <s v="PCES.20/03/0016/0002"/>
    <x v="0"/>
    <s v="Gloria Mora"/>
    <s v="Lennin Cortegana"/>
    <s v="PLAZA DEL SOL LUNA PIURA"/>
    <s v="ANFITRION(A)"/>
    <m/>
    <n v="3"/>
    <n v="15"/>
    <n v="18"/>
    <n v="18"/>
    <s v="DEBE GOZAR 3 DÍAS ANTES DEL 30/06/2026"/>
    <s v="DEBE GOZAR EN EL AÑO UN TOTAL DE 18 DÍAS ANTES DEL 31/12/2026"/>
    <n v="0"/>
    <n v="0"/>
    <n v="0"/>
    <n v="28"/>
    <n v="2"/>
    <n v="0"/>
    <n v="0"/>
    <n v="0"/>
    <n v="0"/>
    <n v="0"/>
    <n v="0"/>
    <n v="0"/>
    <n v="30"/>
    <n v="30"/>
    <n v="1.6666666666666667"/>
    <n v="1.6666666666666666E-2"/>
    <n v="28"/>
    <n v="18"/>
    <m/>
    <n v="0"/>
    <m/>
    <n v="18"/>
    <n v="6"/>
    <n v="28"/>
    <n v="6"/>
    <n v="0"/>
    <n v="2"/>
  </r>
  <r>
    <n v="1002852162"/>
    <s v="MAZA CEFERINO ELVIS JOVANI"/>
    <x v="0"/>
    <s v="02852162"/>
    <d v="2010-05-07T00:00:00"/>
    <d v="2025-05-07T00:00:00"/>
    <d v="2026-05-07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11"/>
    <n v="18.5"/>
    <n v="29.5"/>
    <n v="30"/>
    <s v="DEBE GOZAR 11 DÍAS ANTES DEL 06/05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2860110"/>
    <s v="JULIAN GOMEZ DAYSI"/>
    <x v="0"/>
    <s v="02860110"/>
    <d v="2022-09-01T00:00:00"/>
    <d v="2025-09-01T00:00:00"/>
    <d v="2026-09-01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0"/>
    <n v="26"/>
    <n v="4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02866302"/>
    <s v="SOLANO GARCIA MORAYMA JACKELINE"/>
    <x v="0"/>
    <s v="02866302"/>
    <d v="2016-12-16T00:00:00"/>
    <d v="2025-12-16T00:00:00"/>
    <d v="2026-12-16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18"/>
    <n v="11.25"/>
    <n v="29.25"/>
    <n v="30"/>
    <s v="DEBE GOZAR 18 DÍAS ANTES DEL 15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02886314"/>
    <s v="JUAREZ VITE HENRY CRISTHIAN"/>
    <x v="1"/>
    <s v="02886314"/>
    <d v="2013-08-05T00:00:00"/>
    <d v="2025-08-05T00:00:00"/>
    <d v="2026-08-05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02890147"/>
    <s v="SAMAME ZAPATA JANET MERCEDES"/>
    <x v="0"/>
    <s v="02890147"/>
    <d v="2015-05-21T00:00:00"/>
    <d v="2025-05-21T00:00:00"/>
    <d v="2026-05-21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10"/>
    <n v="18.333300000000008"/>
    <n v="28.333300000000008"/>
    <n v="29"/>
    <s v="DEBE GOZAR 10 DÍAS ANTES DEL 20/05/2026"/>
    <s v="DEBE GOZAR EN EL AÑO UN TOTAL DE 29 DÍAS ANTES DEL 31/12/2026"/>
    <n v="0"/>
    <n v="0"/>
    <n v="0"/>
    <n v="21"/>
    <n v="8"/>
    <n v="0"/>
    <n v="0"/>
    <n v="0"/>
    <n v="0"/>
    <n v="0"/>
    <n v="0"/>
    <n v="0"/>
    <n v="29"/>
    <n v="29"/>
    <n v="1"/>
    <n v="0.01"/>
    <n v="21"/>
    <n v="29"/>
    <m/>
    <n v="0"/>
    <m/>
    <n v="29"/>
    <n v="9.6666666666666661"/>
    <n v="21"/>
    <n v="9.6666666666666661"/>
    <n v="0"/>
    <n v="8"/>
  </r>
  <r>
    <n v="1002896038"/>
    <s v="LAZO GARCIA CARLOS ALBERTO"/>
    <x v="0"/>
    <s v="02896038"/>
    <d v="2025-10-14T00:00:00"/>
    <d v="2025-10-14T00:00:00"/>
    <d v="2026-10-14T00:00:00"/>
    <s v="ESTACIONAMIENTOS PIURA"/>
    <d v="2026-01-01T00:00:00"/>
    <d v="2025-12-31T00:00:00"/>
    <s v="EMPLEADOS"/>
    <s v="PCES.20/03/0051/0011"/>
    <x v="0"/>
    <m/>
    <m/>
    <m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03365375"/>
    <s v="TIMANA VILCHEZ CLARY MARIA"/>
    <x v="0"/>
    <s v="03365375"/>
    <d v="2010-06-21T00:00:00"/>
    <d v="2025-06-21T00:00:00"/>
    <d v="2026-06-21T00:00:00"/>
    <s v="ESTACIONAMIENTOS LIMA"/>
    <d v="1899-12-30T00:00:00"/>
    <d v="2025-12-31T00:00:00"/>
    <s v="EMPLEADOS"/>
    <s v="PCES.20/03/0052/0049"/>
    <x v="0"/>
    <s v="Carmen Capristan"/>
    <s v="Khristian Alvarez"/>
    <s v="PLAZA VEA MIRAFLORES"/>
    <s v="ANFITRION(A)"/>
    <m/>
    <n v="8"/>
    <n v="15.833300000000008"/>
    <n v="23.833300000000008"/>
    <n v="24"/>
    <s v="DEBE GOZAR 8 DÍAS ANTES DEL 20/06/2026"/>
    <s v="DEBE GOZAR EN EL AÑO UN TOTAL DE 24 DÍAS ANTES DEL 31/12/2026"/>
    <n v="0"/>
    <n v="0"/>
    <n v="15"/>
    <n v="0"/>
    <n v="0"/>
    <n v="0"/>
    <n v="0"/>
    <n v="0"/>
    <n v="0"/>
    <n v="0"/>
    <n v="0"/>
    <n v="0"/>
    <n v="15"/>
    <n v="15"/>
    <n v="0.625"/>
    <n v="6.2500000000000003E-3"/>
    <n v="15"/>
    <n v="15"/>
    <m/>
    <n v="9"/>
    <m/>
    <n v="24"/>
    <n v="8"/>
    <n v="15"/>
    <n v="8"/>
    <n v="0"/>
    <n v="0"/>
  </r>
  <r>
    <n v="1003821409"/>
    <s v="LOPEZ SOSA ELSA"/>
    <x v="0"/>
    <s v="03821409"/>
    <d v="2013-02-07T00:00:00"/>
    <d v="2025-02-07T00:00:00"/>
    <d v="2026-02-07T00:00:00"/>
    <s v="ESTACIONAMIENTOS LIMA"/>
    <d v="1899-12-30T00:00:00"/>
    <d v="2025-12-31T00:00:00"/>
    <s v="EMPLEADOS"/>
    <s v="PCES.20/03/0012/0006"/>
    <x v="0"/>
    <s v="Diego Uriarte"/>
    <s v="Paul Espinoza"/>
    <s v="WONG AURORA"/>
    <s v="ANFITRION(A)"/>
    <m/>
    <n v="0"/>
    <n v="27"/>
    <n v="27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03897249"/>
    <s v="FERNANDEZ ARISMENDIZ SUSANA ESTHER"/>
    <x v="2"/>
    <s v="03897249"/>
    <d v="2024-08-01T00:00:00"/>
    <d v="2025-08-01T00:00:00"/>
    <d v="2026-08-01T00:00:00"/>
    <s v="ESTACIONAMIENTOS LIMA"/>
    <d v="1899-12-30T00:00:00"/>
    <d v="2025-12-31T00:00:00"/>
    <s v="EMPLEADOS"/>
    <n v="2003030300"/>
    <x v="1"/>
    <s v="Patricia Vilela"/>
    <s v="Patricia Vilela"/>
    <s v="CENTRO DE CONTROL"/>
    <s v="OPERADOR CCTV"/>
    <m/>
    <n v="8"/>
    <n v="12.5"/>
    <n v="20.5"/>
    <n v="21"/>
    <s v="DEBE GOZAR 8 DÍAS ANTES DEL 31/07/2026"/>
    <s v="DEBE GOZAR EN EL AÑO UN TOTAL DE 21 DÍAS ANTES DEL 31/12/2026"/>
    <n v="0"/>
    <n v="0"/>
    <n v="0"/>
    <n v="15"/>
    <n v="15"/>
    <n v="0"/>
    <n v="0"/>
    <n v="0"/>
    <n v="0"/>
    <n v="7"/>
    <n v="0"/>
    <n v="0"/>
    <n v="37"/>
    <n v="37"/>
    <n v="1.7619047619047619"/>
    <n v="1.7619047619047618E-2"/>
    <n v="15"/>
    <n v="21"/>
    <m/>
    <n v="0"/>
    <m/>
    <n v="21"/>
    <n v="7"/>
    <n v="15"/>
    <n v="7"/>
    <n v="0"/>
    <n v="22"/>
  </r>
  <r>
    <n v="1004071782"/>
    <s v="ROSALES VICUÑA JUAN CESAR"/>
    <x v="0"/>
    <s v="04071782"/>
    <d v="2011-10-06T00:00:00"/>
    <d v="2025-10-06T00:00:00"/>
    <d v="2026-10-06T00:00:00"/>
    <s v="ESTACIONAMIENTOS LIMA"/>
    <d v="1899-12-30T00:00:00"/>
    <d v="2025-12-31T00:00:00"/>
    <s v="EMPLEADOS"/>
    <s v="PCES.20/03/0012/0012"/>
    <x v="0"/>
    <s v="Diego Uriarte"/>
    <s v="James Panez"/>
    <s v="WONG LA PLANICIE"/>
    <s v="ANFITRION(A)"/>
    <m/>
    <n v="22"/>
    <n v="7.0833000000000084"/>
    <n v="29.083300000000008"/>
    <n v="30"/>
    <s v="DEBE GOZAR 22 DÍAS ANTES DEL 05/10/2026"/>
    <s v="DEBE GOZAR EN EL AÑO UN TOTAL DE 30 DÍAS ANTES DEL 31/12/2026"/>
    <n v="0"/>
    <n v="0"/>
    <n v="0"/>
    <n v="25"/>
    <n v="5"/>
    <n v="0"/>
    <n v="0"/>
    <n v="0"/>
    <n v="0"/>
    <n v="0"/>
    <n v="0"/>
    <n v="0"/>
    <n v="30"/>
    <n v="30"/>
    <n v="1"/>
    <n v="0.01"/>
    <n v="25"/>
    <n v="30"/>
    <m/>
    <n v="0"/>
    <m/>
    <n v="30"/>
    <n v="10"/>
    <n v="25"/>
    <n v="10"/>
    <n v="0"/>
    <n v="5"/>
  </r>
  <r>
    <n v="1005378625"/>
    <s v="CORONADO RODRIGUEZ JULIAN MARCELO"/>
    <x v="0"/>
    <s v="05378625"/>
    <d v="2025-08-14T00:00:00"/>
    <d v="2025-08-14T00:00:00"/>
    <d v="2026-08-14T00:00:00"/>
    <s v="ESTACIONAMIENTOS LIMA"/>
    <d v="2026-02-15T00:00:00"/>
    <d v="2025-12-31T00:00:00"/>
    <s v="EMPLEADOS"/>
    <s v="PCES.20/03/0004/0001"/>
    <x v="0"/>
    <m/>
    <m/>
    <m/>
    <m/>
    <m/>
    <n v="0"/>
    <n v="11.416700000000001"/>
    <n v="11.416700000000001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05387544"/>
    <s v="FLORES MORI ELIZABETH"/>
    <x v="0"/>
    <s v="05387544"/>
    <d v="2025-09-21T00:00:00"/>
    <d v="2025-09-21T00:00:00"/>
    <d v="2026-09-21T00:00:00"/>
    <s v="ESTACIONAMIENTOS LIMA"/>
    <d v="1899-12-30T00:00:00"/>
    <d v="2025-12-31T00:00:00"/>
    <s v="EMPLEADOS"/>
    <s v="PCES.20/03/0013/0010"/>
    <x v="0"/>
    <s v="Diego Uriarte"/>
    <s v="Alfredo Vasquez"/>
    <s v="METRO INDEPENDENCIA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9"/>
    <n v="0"/>
    <n v="0"/>
    <n v="0"/>
    <n v="0"/>
    <n v="0"/>
    <n v="0"/>
    <n v="0"/>
    <n v="9"/>
    <n v="9"/>
    <n v="1"/>
    <n v="0.01"/>
    <n v="0"/>
    <n v="9"/>
    <m/>
    <n v="0"/>
    <m/>
    <n v="9"/>
    <n v="3"/>
    <n v="0"/>
    <n v="0"/>
    <n v="3"/>
    <n v="9"/>
  </r>
  <r>
    <n v="1005412368"/>
    <s v="TENAZOA ALVA MARÍA HORTENCIA"/>
    <x v="0"/>
    <s v="05412368"/>
    <d v="2025-11-07T00:00:00"/>
    <d v="2025-11-07T00:00:00"/>
    <d v="2026-11-07T00:00:00"/>
    <s v="ESTACIONAMIENTOS LIMA"/>
    <d v="2026-02-04T00:00:00"/>
    <d v="2025-12-31T00:00:00"/>
    <s v="EMPLEADOS"/>
    <s v="PCES.20/03/0011/0002"/>
    <x v="0"/>
    <m/>
    <m/>
    <m/>
    <m/>
    <m/>
    <n v="0"/>
    <n v="4.5"/>
    <n v="4.5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05618150"/>
    <s v="GARDINI GONZALES JACQUELINE"/>
    <x v="0"/>
    <s v="05618150"/>
    <d v="2022-06-21T00:00:00"/>
    <d v="2025-06-21T00:00:00"/>
    <d v="2026-06-21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14"/>
    <n v="15.833299999999994"/>
    <n v="29.833299999999994"/>
    <n v="30"/>
    <s v="DEBE GOZAR 14 DÍAS ANTES DEL 20/06/2026"/>
    <s v="DEBE GOZAR EN EL AÑO UN TOTAL DE 30 DÍAS ANTES DEL 31/12/2026"/>
    <n v="0"/>
    <n v="0"/>
    <n v="9"/>
    <n v="5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  <m/>
    <n v="30"/>
    <n v="10"/>
    <n v="14"/>
    <n v="10"/>
    <n v="0"/>
    <n v="0"/>
  </r>
  <r>
    <n v="1006038842"/>
    <s v="JIMENEZ BENAVIDES ELVA MARLENA"/>
    <x v="1"/>
    <s v="06038842"/>
    <d v="2013-09-02T00:00:00"/>
    <d v="2025-09-02T00:00:00"/>
    <d v="2026-09-02T00:00:00"/>
    <s v="ESTACIONAMIENTOS LIMA"/>
    <d v="1899-12-30T00:00:00"/>
    <d v="2025-12-31T00:00:00"/>
    <s v="EMPLEADOS"/>
    <s v="PCES.20/03/0036"/>
    <x v="0"/>
    <s v="Erli Sialer"/>
    <s v="Dorian Pérez"/>
    <s v="STRIP CENTER MAGDALENA"/>
    <s v="SUPERVISOR OPERATIVO"/>
    <m/>
    <n v="0"/>
    <n v="13.916699999999992"/>
    <n v="13.916699999999992"/>
    <n v="14"/>
    <s v="-"/>
    <s v="DEBE GOZAR EN EL AÑO UN TOTAL DE 14 DÍAS ANTES DEL 31/12/2026"/>
    <n v="6"/>
    <n v="0"/>
    <n v="0"/>
    <n v="0"/>
    <n v="0"/>
    <n v="0"/>
    <n v="0"/>
    <n v="0"/>
    <n v="0"/>
    <n v="0"/>
    <n v="0"/>
    <n v="0"/>
    <n v="6"/>
    <n v="6"/>
    <n v="0.42857142857142855"/>
    <n v="4.2857142857142851E-3"/>
    <n v="6"/>
    <n v="6"/>
    <m/>
    <n v="8"/>
    <m/>
    <n v="14"/>
    <n v="4.666666666666667"/>
    <n v="6"/>
    <n v="4.666666666666667"/>
    <n v="0"/>
    <n v="0"/>
  </r>
  <r>
    <n v="1006109426"/>
    <s v="GARRIDO MEDINA JOSE ANTONIO"/>
    <x v="0"/>
    <s v="06109426"/>
    <d v="2025-10-29T00:00:00"/>
    <d v="2025-10-29T00:00:00"/>
    <d v="2026-10-29T00:00:00"/>
    <s v="ESTACIONAMIENTOS LIMA"/>
    <d v="2026-04-04T00:00:00"/>
    <d v="2025-12-31T00:00:00"/>
    <s v="EMPLEADOS"/>
    <s v="PCES.20/02/0045"/>
    <x v="2"/>
    <m/>
    <m/>
    <m/>
    <m/>
    <m/>
    <n v="0"/>
    <n v="5.1666999999999996"/>
    <n v="5.1666999999999996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06260150"/>
    <s v="ANTAYHUA GABONAL MOISES"/>
    <x v="0"/>
    <s v="06260150"/>
    <d v="2014-05-07T00:00:00"/>
    <d v="2025-05-07T00:00:00"/>
    <d v="2026-05-07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9"/>
    <n v="19.5"/>
    <n v="28.5"/>
    <n v="29"/>
    <s v="DEBE GOZAR 9 DÍAS ANTES DEL 06/05/2026"/>
    <s v="DEBE GOZAR EN EL AÑO UN TOTAL DE 29 DÍAS ANTES DEL 31/12/2026"/>
    <n v="0"/>
    <n v="0"/>
    <n v="0"/>
    <n v="5"/>
    <n v="24"/>
    <n v="0"/>
    <n v="0"/>
    <n v="0"/>
    <n v="0"/>
    <n v="0"/>
    <n v="0"/>
    <n v="0"/>
    <n v="29"/>
    <n v="29"/>
    <n v="1"/>
    <n v="0.01"/>
    <n v="5"/>
    <n v="29"/>
    <m/>
    <n v="0"/>
    <m/>
    <n v="29"/>
    <n v="9.6666666666666661"/>
    <n v="5"/>
    <n v="5"/>
    <n v="4.6666666666666661"/>
    <n v="24"/>
  </r>
  <r>
    <n v="1006268913"/>
    <s v="GHERSI GIURISICH ATILIO HUMBERTO"/>
    <x v="1"/>
    <s v="06268913"/>
    <d v="2010-04-21T00:00:00"/>
    <d v="2025-04-21T00:00:00"/>
    <d v="2026-04-21T00:00:00"/>
    <s v="ESTACIONAMIENTOS LIMA"/>
    <d v="1899-12-30T00:00:00"/>
    <d v="2025-12-31T00:00:00"/>
    <s v="EMPLEADOS"/>
    <s v="PCES.20/03/0060"/>
    <x v="0"/>
    <s v="Erli Sialer"/>
    <s v="Cynthia Camacho"/>
    <s v="LAP TERMINAL 2"/>
    <s v="SUPERVISOR ADMINISTRATIVO"/>
    <m/>
    <n v="1"/>
    <n v="20.833300000000008"/>
    <n v="21.833300000000008"/>
    <n v="22"/>
    <s v="DEBE GOZAR 1 DÍAS ANTES DEL 20/04/2026"/>
    <s v="DEBE GOZAR EN EL AÑO UN TOTAL DE 22 DÍAS ANTES DEL 31/12/2026"/>
    <n v="0"/>
    <n v="2"/>
    <n v="0"/>
    <n v="0"/>
    <n v="0"/>
    <n v="0"/>
    <n v="0"/>
    <n v="0"/>
    <n v="30"/>
    <n v="0"/>
    <n v="0"/>
    <n v="0"/>
    <n v="32"/>
    <n v="32"/>
    <n v="1.4545454545454546"/>
    <n v="1.4545454545454545E-2"/>
    <n v="2"/>
    <n v="22"/>
    <m/>
    <n v="0"/>
    <m/>
    <n v="22"/>
    <n v="7.333333333333333"/>
    <n v="2"/>
    <n v="2"/>
    <n v="5.333333333333333"/>
    <n v="30"/>
  </r>
  <r>
    <n v="1006310511"/>
    <s v="ROJAS CHIRI GLORIA TERESA"/>
    <x v="0"/>
    <s v="06310511"/>
    <d v="2024-06-27T00:00:00"/>
    <d v="2025-06-27T00:00:00"/>
    <d v="2026-06-27T00:00:00"/>
    <s v="ESTACIONAMIENTOS LIMA"/>
    <d v="1899-12-30T00:00:00"/>
    <d v="2025-12-31T00:00:00"/>
    <s v="EMPLEADOS"/>
    <s v="PCES.20/03/0052/0027"/>
    <x v="0"/>
    <s v="Carmen Capristan"/>
    <s v="Jeffrey Vilchez"/>
    <s v="PLAZA VEA VIV. PEZET"/>
    <s v="ANFITRION(A)"/>
    <m/>
    <n v="14"/>
    <n v="15.333300000000001"/>
    <n v="29.333300000000001"/>
    <n v="30"/>
    <s v="DEBE GOZAR 14 DÍAS ANTES DEL 26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6311847"/>
    <s v="ORELLANA IDME MILKO JOSHUA"/>
    <x v="0"/>
    <s v="06311847"/>
    <d v="2020-07-03T00:00:00"/>
    <d v="2025-07-03T00:00:00"/>
    <d v="2026-07-03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5"/>
    <n v="14.833300000000008"/>
    <n v="29.833300000000008"/>
    <n v="30"/>
    <s v="DEBE GOZAR 15 DÍAS ANTES DEL 02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06489700"/>
    <s v="BURGA TORRES JAVIER SIMON"/>
    <x v="0"/>
    <s v="06489700"/>
    <d v="2025-11-12T00:00:00"/>
    <d v="2025-11-12T00:00:00"/>
    <d v="2026-11-12T00:00:00"/>
    <s v="ESTACIONAMIENTOS LIMA"/>
    <d v="2026-02-16T00:00:00"/>
    <d v="2025-12-31T00:00:00"/>
    <s v="EMPLEADOS"/>
    <s v="PCES.20/03/0035/0005"/>
    <x v="0"/>
    <m/>
    <m/>
    <m/>
    <m/>
    <m/>
    <n v="0"/>
    <n v="4.0833000000000004"/>
    <n v="4.0833000000000004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06662802"/>
    <s v="REYNA YACTAYO CARLOS ALBERTO"/>
    <x v="0"/>
    <s v="06662802"/>
    <d v="2024-10-16T00:00:00"/>
    <d v="2025-10-16T00:00:00"/>
    <d v="2026-10-16T00:00:00"/>
    <s v="ESTACIONAMIENTOS LIMA"/>
    <d v="1899-12-30T00:00:00"/>
    <d v="2025-12-31T00:00:00"/>
    <s v="EMPLEADOS"/>
    <s v="PCES.20/03/0012/0001"/>
    <x v="0"/>
    <s v="Diego Uriarte"/>
    <s v="James Panez"/>
    <s v="WONG OVALO GUTIERREZ"/>
    <s v="ANFITRION(A)"/>
    <m/>
    <n v="23"/>
    <n v="6.25"/>
    <n v="29.25"/>
    <n v="30"/>
    <s v="DEBE GOZAR 23 DÍAS ANTES DEL 15/10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6679968"/>
    <s v="CANALES DILILLO ENRIQUE ALBERTO"/>
    <x v="0"/>
    <s v="06679968"/>
    <d v="2025-08-27T00:00:00"/>
    <d v="2025-08-27T00:00:00"/>
    <d v="2026-08-27T00:00:00"/>
    <s v="ESTACIONAMIENTOS LIMA"/>
    <d v="1899-12-30T00:00:00"/>
    <d v="2025-12-31T00:00:00"/>
    <s v="EMPLEADOS"/>
    <s v="PCES.20/03/0035/0003"/>
    <x v="0"/>
    <s v="Gloria Mora"/>
    <s v="Xiomara Quispe"/>
    <s v="SANNA EL GOLF"/>
    <s v="VALET"/>
    <m/>
    <n v="0"/>
    <n v="10.333299999999999"/>
    <n v="10.3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06694462"/>
    <s v="CASTRO VALDERRAMA LUIS ALBERTO"/>
    <x v="0"/>
    <s v="06694462"/>
    <d v="2015-07-13T00:00:00"/>
    <d v="2025-07-13T00:00:00"/>
    <d v="2026-07-13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13"/>
    <n v="13"/>
    <n v="13"/>
    <s v="-"/>
    <s v="DEBE GOZAR EN EL AÑO UN TOTAL DE 13 DÍAS ANTES DEL 31/12/2026"/>
    <n v="0"/>
    <n v="0"/>
    <n v="0"/>
    <n v="15"/>
    <n v="0"/>
    <n v="0"/>
    <n v="0"/>
    <n v="0"/>
    <n v="15"/>
    <n v="0"/>
    <n v="0"/>
    <n v="0"/>
    <n v="30"/>
    <n v="30"/>
    <n v="2.3076923076923075"/>
    <n v="2.3076923076923075E-2"/>
    <n v="15"/>
    <n v="13"/>
    <m/>
    <n v="0"/>
    <m/>
    <n v="13"/>
    <n v="4.333333333333333"/>
    <n v="15"/>
    <n v="4.333333333333333"/>
    <n v="0"/>
    <n v="15"/>
  </r>
  <r>
    <n v="1006729533"/>
    <s v="TARAZONA CHAMAYA ENRIQUE"/>
    <x v="1"/>
    <s v="06729533"/>
    <d v="2015-10-01T00:00:00"/>
    <d v="2025-10-01T00:00:00"/>
    <d v="2026-10-01T00:00:00"/>
    <s v="ESTACIONAMIENTOS LIMA"/>
    <d v="1899-12-30T00:00:00"/>
    <d v="2025-12-31T00:00:00"/>
    <s v="EMPLEADOS"/>
    <s v="PCES.20/03/0013/0002"/>
    <x v="0"/>
    <s v="Diego Uriarte"/>
    <s v="Alfredo Vasquez"/>
    <s v="METRO FAUCETT"/>
    <s v="SUPERVISOR OPERATIVO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15"/>
    <n v="0"/>
    <n v="0"/>
    <n v="15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06768101"/>
    <s v="LLANOS ZUMAETA MIGUEL ANGEL"/>
    <x v="0"/>
    <s v="06768101"/>
    <d v="2024-10-10T00:00:00"/>
    <d v="2025-10-10T00:00:00"/>
    <d v="2026-10-10T00:00:00"/>
    <s v="ESTACIONAMIENTOS LIMA"/>
    <d v="1899-12-30T00:00:00"/>
    <d v="2025-12-31T00:00:00"/>
    <s v="EMPLEADOS"/>
    <s v="PCES.20/03/0001/0001"/>
    <x v="0"/>
    <s v="Gloria Mora"/>
    <s v="Xiomara Quispe"/>
    <s v="CLINICA INTERNACIONAL"/>
    <s v="VALET"/>
    <m/>
    <n v="20"/>
    <n v="6.75"/>
    <n v="26.75"/>
    <n v="27"/>
    <s v="DEBE GOZAR 20 DÍAS ANTES DEL 09/10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06772082"/>
    <s v="AMUÑO CARRASCO GRIMANEZA"/>
    <x v="0"/>
    <s v="06772082"/>
    <d v="2015-05-12T00:00:00"/>
    <d v="2025-05-12T00:00:00"/>
    <d v="2026-05-12T00:00:00"/>
    <s v="ESTACIONAMIENTOS LIMA"/>
    <d v="1899-12-30T00:00:00"/>
    <d v="2025-12-31T00:00:00"/>
    <s v="EMPLEADOS"/>
    <s v="PCES.20/02/0035"/>
    <x v="2"/>
    <s v="Diego Ruiz"/>
    <s v="Cedano Mendez Carol"/>
    <s v="ESPAÑA 557"/>
    <s v="ANFITRION(A)"/>
    <m/>
    <n v="10"/>
    <n v="19.083300000000008"/>
    <n v="29.083300000000008"/>
    <n v="30"/>
    <s v="DEBE GOZAR 10 DÍAS ANTES DEL 11/05/2026"/>
    <s v="DEBE GOZAR EN EL AÑO UN TOTAL DE 30 DÍAS ANTES DEL 31/12/2026"/>
    <n v="6"/>
    <n v="24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6776887"/>
    <s v="ORNAY ARNAO RODOLFO"/>
    <x v="2"/>
    <s v="06776887"/>
    <d v="2008-11-29T00:00:00"/>
    <d v="2025-11-29T00:00:00"/>
    <d v="2026-11-29T00:00:00"/>
    <s v="ESTACIONAMIENTOS SEDE CENTRAL"/>
    <d v="1899-12-30T00:00:00"/>
    <d v="2025-12-31T00:00:00"/>
    <s v="EMPLEADOS"/>
    <n v="2001020600"/>
    <x v="3"/>
    <s v="Rosario Rojas"/>
    <s v="Rosario Rojas"/>
    <s v="LOGISTICA"/>
    <s v="ANFITRION(A)"/>
    <m/>
    <n v="22"/>
    <n v="2.6666999999999916"/>
    <n v="24.666699999999992"/>
    <n v="25"/>
    <s v="DEBE GOZAR 22 DÍAS ANTES DEL 28/11/2026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06784069"/>
    <s v="CONDE LYNCH ROBERTO CARLOS"/>
    <x v="0"/>
    <s v="06784069"/>
    <d v="2025-10-17T00:00:00"/>
    <d v="2025-10-17T00:00:00"/>
    <d v="2026-10-17T00:00:00"/>
    <s v="ESTACIONAMIENTOS LIMA"/>
    <d v="1899-12-30T00:00:00"/>
    <d v="2025-12-31T00:00:00"/>
    <s v="EMPLEADOS"/>
    <s v="PCES.20/03/0046/0020"/>
    <x v="0"/>
    <s v="Carmen Capristan"/>
    <s v="Jeffrey Vilchez"/>
    <s v="MAKRO VENEZUELA"/>
    <s v="ANFITRION(A)"/>
    <m/>
    <n v="0"/>
    <n v="6.1666999999999996"/>
    <n v="6.1666999999999996"/>
    <n v="7"/>
    <s v="-"/>
    <s v="DEBE GOZAR EN EL AÑO UN TOTAL DE 7 DÍAS ANTES DEL 31/12/2026"/>
    <n v="0"/>
    <n v="0"/>
    <n v="0"/>
    <n v="0"/>
    <n v="0"/>
    <n v="7"/>
    <n v="0"/>
    <n v="0"/>
    <n v="0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06785743"/>
    <s v="LOPEZ ANGELES WALTER ANGEL"/>
    <x v="0"/>
    <s v="06785743"/>
    <d v="2010-05-03T00:00:00"/>
    <d v="2025-05-03T00:00:00"/>
    <d v="2026-05-03T00:00:00"/>
    <s v="ESTACIONAMIENTOS LIMA"/>
    <d v="1899-12-30T00:00:00"/>
    <d v="2025-12-31T00:00:00"/>
    <s v="EMPLEADOS"/>
    <s v="PCES.20/03/0052/0012"/>
    <x v="0"/>
    <s v="Carmen Capristan"/>
    <s v="Erick Aguirre"/>
    <s v="PLAZA VEA COMAS"/>
    <s v="ANFITRION(A)"/>
    <m/>
    <n v="10"/>
    <n v="19.833300000000008"/>
    <n v="29.833300000000008"/>
    <n v="30"/>
    <s v="DEBE GOZAR 10 DÍAS ANTES DEL 02/05/2026"/>
    <s v="DEBE GOZAR EN EL AÑO UN TOTAL DE 30 DÍAS ANTES DEL 31/12/2026"/>
    <n v="0"/>
    <n v="0"/>
    <n v="11"/>
    <n v="19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6785806"/>
    <s v="ALARCO CARRASCO JORGE ENRIQUE"/>
    <x v="0"/>
    <s v="06785806"/>
    <d v="2017-04-21T00:00:00"/>
    <d v="2025-04-21T00:00:00"/>
    <d v="2026-04-21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11.833300000000008"/>
    <n v="11.833300000000008"/>
    <n v="12"/>
    <s v="-"/>
    <s v="DEBE GOZAR EN EL AÑO UN TOTAL DE 12 DÍAS ANTES DEL 31/12/2026"/>
    <n v="0"/>
    <n v="0"/>
    <n v="0"/>
    <n v="0"/>
    <n v="0"/>
    <n v="0"/>
    <n v="0"/>
    <n v="0"/>
    <n v="12"/>
    <n v="0"/>
    <n v="0"/>
    <n v="0"/>
    <n v="12"/>
    <n v="12"/>
    <n v="1"/>
    <n v="0.01"/>
    <n v="0"/>
    <n v="12"/>
    <m/>
    <n v="0"/>
    <m/>
    <n v="12"/>
    <n v="4"/>
    <n v="0"/>
    <n v="0"/>
    <n v="4"/>
    <n v="12"/>
  </r>
  <r>
    <n v="1007079358"/>
    <s v="PAITAN PEREZ CARMEN MARINA"/>
    <x v="0"/>
    <s v="07079358"/>
    <d v="2024-05-03T00:00:00"/>
    <d v="2025-05-03T00:00:00"/>
    <d v="2026-05-03T00:00:00"/>
    <s v="ESTACIONAMIENTOS LIMA"/>
    <d v="1899-12-30T00:00:00"/>
    <d v="2025-12-31T00:00:00"/>
    <s v="EMPLEADOS"/>
    <s v="PCES.20/03/0022"/>
    <x v="0"/>
    <s v="Diego Uriarte"/>
    <s v="Gerson Peña"/>
    <s v="CYBER PLAZA"/>
    <s v="ANFITRION(A)"/>
    <m/>
    <n v="10"/>
    <n v="19.833300000000001"/>
    <n v="29.833300000000001"/>
    <n v="30"/>
    <s v="DEBE GOZAR 10 DÍAS ANTES DEL 02/05/2026"/>
    <s v="DEBE GOZAR EN EL AÑO UN TOTAL DE 30 DÍAS ANTES DEL 31/12/2026"/>
    <n v="0"/>
    <n v="13"/>
    <n v="2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07128248"/>
    <s v="GOMEZ VASQUEZ LORENZO "/>
    <x v="0"/>
    <s v="07128248"/>
    <d v="2025-06-05T00:00:00"/>
    <d v="2025-06-05T00:00:00"/>
    <d v="2026-06-05T00:00:00"/>
    <s v="ESTACIONAMIENTOS LIMA"/>
    <d v="1899-12-30T00:00:00"/>
    <d v="2025-12-31T00:00:00"/>
    <s v="EMPLEADOS"/>
    <s v="PCES.20/03/0012/0007"/>
    <x v="0"/>
    <s v="Diego Uriarte"/>
    <s v="James Panez"/>
    <s v="WONG DOS DE MAYO"/>
    <s v="ANFITRION(A)"/>
    <m/>
    <n v="0"/>
    <n v="17.166699999999999"/>
    <n v="17.16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43040481"/>
    <s v="CEDANO LOARTE CARLOS EDUARDO"/>
    <x v="2"/>
    <s v="43040481"/>
    <d v="2016-12-02T00:00:00"/>
    <d v="2025-12-02T00:00:00"/>
    <d v="2026-12-02T00:00:00"/>
    <s v="ESTACIONAMIENTOS LIMA"/>
    <d v="1899-12-30T00:00:00"/>
    <d v="2025-12-31T00:00:00"/>
    <s v="EMPLEADOS"/>
    <n v="2003030300"/>
    <x v="1"/>
    <s v="Patricia Vilela"/>
    <s v="Patricia Vilela"/>
    <s v="CENTRO DE CONTROL"/>
    <s v="OPERADOR CCTV"/>
    <m/>
    <n v="23"/>
    <n v="6.4166999999999916"/>
    <n v="29.416699999999992"/>
    <n v="30"/>
    <s v="DEBE GOZAR 23 DÍAS ANTES DEL 01/12/2026"/>
    <s v="DEBE GOZAR EN EL AÑO UN TOTAL DE 30 DÍAS ANTES DEL 31/12/2026"/>
    <n v="0"/>
    <n v="5"/>
    <n v="0"/>
    <n v="0"/>
    <n v="0"/>
    <n v="0"/>
    <n v="0"/>
    <n v="0"/>
    <n v="0"/>
    <n v="0"/>
    <n v="0"/>
    <n v="0"/>
    <n v="5"/>
    <n v="5"/>
    <n v="0.16666666666666666"/>
    <n v="1.6666666666666666E-3"/>
    <n v="5"/>
    <n v="5"/>
    <m/>
    <n v="25"/>
    <m/>
    <n v="30"/>
    <n v="10"/>
    <n v="5"/>
    <n v="5"/>
    <n v="5"/>
    <n v="0"/>
  </r>
  <r>
    <n v="1007364490"/>
    <s v="LLEREN ROQUE JOSE FERNANDO"/>
    <x v="0"/>
    <s v="07364490"/>
    <d v="2025-05-15T00:00:00"/>
    <d v="2025-05-15T00:00:00"/>
    <d v="2026-05-15T00:00:00"/>
    <s v="ESTACIONAMIENTOS LIMA"/>
    <d v="1899-12-30T00:00:00"/>
    <d v="2025-12-31T00:00:00"/>
    <s v="EMPLEADOS"/>
    <s v="PCES.20/03/0061/0001"/>
    <x v="0"/>
    <s v="Erli Sialer"/>
    <s v="Erick Padilla"/>
    <s v="MEGAPLAZA VILLA EL SALVADOR 1"/>
    <s v="ANFITRION(A)"/>
    <m/>
    <n v="0"/>
    <n v="18.833300000000001"/>
    <n v="18.833300000000001"/>
    <n v="19"/>
    <s v="-"/>
    <s v="DEBE GOZAR EN EL AÑO UN TOTAL DE 19 DÍAS ANTES DEL 31/12/2026"/>
    <n v="0"/>
    <n v="0"/>
    <n v="13"/>
    <n v="6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07465105"/>
    <s v="ZAPATA GARCES REBECA JESUS"/>
    <x v="0"/>
    <s v="07465105"/>
    <d v="2024-06-19T00:00:00"/>
    <d v="2025-06-19T00:00:00"/>
    <d v="2026-06-19T00:00:00"/>
    <s v="ESTACIONAMIENTOS LIMA"/>
    <d v="1899-12-30T00:00:00"/>
    <d v="2025-12-31T00:00:00"/>
    <s v="EMPLEADOS"/>
    <s v="PCES.20/02/0038"/>
    <x v="2"/>
    <s v="Diego Ruiz"/>
    <s v="Ramos Monzon Angela"/>
    <s v="MARISTAS"/>
    <s v="ANFITRION(A)"/>
    <m/>
    <n v="9"/>
    <n v="16"/>
    <n v="25"/>
    <n v="25"/>
    <s v="DEBE GOZAR 9 DÍAS ANTES DEL 18/06/2026"/>
    <s v="DEBE GOZAR EN EL AÑO UN TOTAL DE 25 DÍAS ANTES DEL 31/12/2026"/>
    <n v="9"/>
    <n v="0"/>
    <n v="0"/>
    <n v="0"/>
    <n v="0"/>
    <n v="0"/>
    <n v="0"/>
    <n v="0"/>
    <n v="0"/>
    <n v="0"/>
    <n v="0"/>
    <n v="0"/>
    <n v="9"/>
    <n v="9"/>
    <n v="0.36"/>
    <n v="3.5999999999999999E-3"/>
    <n v="9"/>
    <n v="9"/>
    <m/>
    <n v="16"/>
    <m/>
    <n v="25"/>
    <n v="8.3333333333333339"/>
    <n v="9"/>
    <n v="8.3333333333333339"/>
    <n v="0"/>
    <n v="0"/>
  </r>
  <r>
    <n v="1007479636"/>
    <s v="SANCHEZ DE LA CRUZ GABY PILAR"/>
    <x v="0"/>
    <s v="07479636"/>
    <d v="2013-11-22T00:00:00"/>
    <d v="2025-11-22T00:00:00"/>
    <d v="2026-11-22T00:00:00"/>
    <s v="ESTACIONAMIENTOS LIMA"/>
    <d v="1899-12-30T00:00:00"/>
    <d v="2025-12-31T00:00:00"/>
    <s v="EMPLEADOS"/>
    <s v="PCES.20/03/0052/0034"/>
    <x v="0"/>
    <s v="Carmen Capristan"/>
    <s v="Erick Aguirre"/>
    <s v="PLAZA VEA LOS OLIVOS"/>
    <s v="ANFITRION(A)"/>
    <m/>
    <n v="23"/>
    <n v="3.25"/>
    <n v="26.25"/>
    <n v="27"/>
    <s v="DEBE GOZAR 23 DÍAS ANTES DEL 21/11/2026"/>
    <s v="DEBE GOZAR EN EL AÑO UN TOTAL DE 27 DÍAS ANTES DEL 31/12/2026"/>
    <n v="0"/>
    <n v="0"/>
    <n v="0"/>
    <n v="0"/>
    <n v="0"/>
    <n v="27"/>
    <n v="0"/>
    <n v="0"/>
    <n v="0"/>
    <n v="0"/>
    <n v="0"/>
    <n v="0"/>
    <n v="27"/>
    <n v="27"/>
    <n v="1"/>
    <n v="0.01"/>
    <n v="0"/>
    <n v="27"/>
    <m/>
    <n v="0"/>
    <m/>
    <n v="27"/>
    <n v="9"/>
    <n v="0"/>
    <n v="0"/>
    <n v="9"/>
    <n v="27"/>
  </r>
  <r>
    <n v="1007507375"/>
    <s v="PAJARES CASTILLO LAZARO"/>
    <x v="0"/>
    <s v="07507375"/>
    <d v="2022-03-30T00:00:00"/>
    <d v="2025-03-30T00:00:00"/>
    <d v="2026-03-30T00:00:00"/>
    <s v="ESTACIONAMIENTOS LIMA"/>
    <d v="1899-12-30T00:00:00"/>
    <d v="2025-12-31T00:00:00"/>
    <s v="EMPLEADOS"/>
    <s v="PCES.20/03/0002/0001"/>
    <x v="0"/>
    <s v="Gloria Mora"/>
    <s v="Kelly Luyo"/>
    <s v="CLINICA SAN FELIPE"/>
    <s v="VALET"/>
    <m/>
    <n v="14"/>
    <n v="2.5832999999999942"/>
    <n v="16.583299999999994"/>
    <n v="17"/>
    <s v="DEBE GOZAR 14 DÍAS ANTES DEL 29/03/2026"/>
    <s v="DEBE GOZAR EN EL AÑO UN TOTAL DE 17 DÍAS ANTES DEL 31/12/2026"/>
    <n v="0"/>
    <n v="0"/>
    <n v="15"/>
    <n v="0"/>
    <n v="0"/>
    <n v="0"/>
    <n v="0"/>
    <n v="0"/>
    <n v="0"/>
    <n v="13"/>
    <n v="0"/>
    <n v="0"/>
    <n v="28"/>
    <n v="28"/>
    <n v="1.6470588235294117"/>
    <n v="1.6470588235294115E-2"/>
    <n v="15"/>
    <n v="17"/>
    <m/>
    <n v="0"/>
    <m/>
    <n v="17"/>
    <n v="5.666666666666667"/>
    <n v="15"/>
    <n v="5.666666666666667"/>
    <n v="0"/>
    <n v="13"/>
  </r>
  <r>
    <n v="1007519892"/>
    <s v="LAMAS HUBY RAFAEL JESUS"/>
    <x v="0"/>
    <s v="07519892"/>
    <d v="2025-09-15T00:00:00"/>
    <d v="2025-09-15T00:00:00"/>
    <d v="2026-09-15T00:00:00"/>
    <s v="ESTACIONAMIENTOS LIMA"/>
    <d v="1899-12-30T00:00:00"/>
    <d v="2025-12-31T00:00:00"/>
    <s v="EMPLEADOS"/>
    <s v="PCES.20/03/0035/0005"/>
    <x v="0"/>
    <s v="Gloria Mora"/>
    <s v="Xiomara Quispe"/>
    <s v="SANNA ALBERTO DEL CAMPO"/>
    <s v="ANFITRION(A)"/>
    <m/>
    <n v="0"/>
    <n v="8.8332999999999995"/>
    <n v="8.833299999999999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  <m/>
    <n v="9"/>
    <n v="3"/>
    <n v="0"/>
    <n v="0"/>
    <n v="3"/>
    <n v="0"/>
  </r>
  <r>
    <n v="1007524546"/>
    <s v="VILELA VILELA PATRICIA ELIZABETH"/>
    <x v="2"/>
    <s v="07524546"/>
    <d v="2017-05-15T00:00:00"/>
    <d v="2025-05-15T00:00:00"/>
    <d v="2026-05-15T00:00:00"/>
    <s v="ESTACIONAMIENTOS SEDE CENTRAL"/>
    <d v="1899-12-30T00:00:00"/>
    <d v="2025-12-31T00:00:00"/>
    <s v="EMPLEADOS"/>
    <n v="2001030200"/>
    <x v="4"/>
    <s v="Alfredo Leon"/>
    <s v="Alfredo Leon"/>
    <s v="ESTANDARIZACION Y EXCELENCIA OPERATIVA"/>
    <s v="JEFE DE EXCELENCIA OPERATIVA"/>
    <m/>
    <n v="0"/>
    <n v="15.833300000000008"/>
    <n v="15.833300000000008"/>
    <n v="16"/>
    <s v="-"/>
    <s v="DEBE GOZAR EN EL AÑO UN TOTAL DE 16 DÍAS ANTES DEL 31/12/2026"/>
    <n v="0"/>
    <n v="0"/>
    <n v="9"/>
    <n v="0"/>
    <n v="0"/>
    <n v="0"/>
    <n v="0"/>
    <n v="13"/>
    <n v="6"/>
    <n v="0"/>
    <n v="0"/>
    <n v="0"/>
    <n v="28"/>
    <n v="28"/>
    <n v="1.75"/>
    <n v="1.7500000000000002E-2"/>
    <n v="9"/>
    <n v="16"/>
    <m/>
    <n v="0"/>
    <m/>
    <n v="16"/>
    <n v="5.333333333333333"/>
    <n v="9"/>
    <n v="5.333333333333333"/>
    <n v="0"/>
    <n v="19"/>
  </r>
  <r>
    <n v="1007534361"/>
    <s v="ORTIZ VILLALOBOS PEDRO FERMIN"/>
    <x v="0"/>
    <s v="07534361"/>
    <d v="2025-04-02T00:00:00"/>
    <d v="2025-04-02T00:00:00"/>
    <d v="2026-04-02T00:00:00"/>
    <s v="ESTACIONAMIENTOS LIMA"/>
    <d v="1899-12-30T00:00:00"/>
    <d v="2025-12-31T00:00:00"/>
    <s v="EMPLEADOS"/>
    <s v="PCES.20/03/0035/0004"/>
    <x v="0"/>
    <s v="Gloria Mora"/>
    <s v="Xiomara Quispe"/>
    <s v="SANNA EL GOLF"/>
    <s v="ANFITRION(A)"/>
    <m/>
    <n v="0"/>
    <n v="22.416699999999999"/>
    <n v="22.4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07562914"/>
    <s v="BEZADA ATENCIO CARMEN ALEJANDRINA"/>
    <x v="0"/>
    <s v="07562914"/>
    <d v="2024-08-16T00:00:00"/>
    <d v="2025-08-16T00:00:00"/>
    <d v="2026-08-16T00:00:00"/>
    <s v="ESTACIONAMIENTOS LIMA"/>
    <d v="1899-12-30T00:00:00"/>
    <d v="2025-12-31T00:00:00"/>
    <s v="EMPLEADOS"/>
    <s v="PCES.20/02/0028"/>
    <x v="2"/>
    <s v="Diego Ruiz"/>
    <s v="Ramos Monzon Angela"/>
    <s v="CHOQUEHUANCA 665"/>
    <s v="ANFITRION(A)"/>
    <m/>
    <n v="0"/>
    <n v="11.25"/>
    <n v="11.25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07599979"/>
    <s v="VALLES RODRIGUEZ OSCAR "/>
    <x v="0"/>
    <s v="07599979"/>
    <d v="2025-01-27T00:00:00"/>
    <d v="2025-01-27T00:00:00"/>
    <d v="2026-01-27T00:00:00"/>
    <s v="ESTACIONAMIENTOS LIMA"/>
    <d v="1899-12-30T00:00:00"/>
    <d v="2025-12-31T00:00:00"/>
    <s v="EMPLEADOS"/>
    <s v="PCES.20/02/0038"/>
    <x v="2"/>
    <s v="Diego Ruiz"/>
    <s v="Ramos Monzon Angela"/>
    <s v="CHOQUEHUANCA 665"/>
    <s v="ANFITRION(A)"/>
    <m/>
    <n v="0"/>
    <n v="27.833300000000001"/>
    <n v="27.833300000000001"/>
    <n v="28"/>
    <s v="-"/>
    <s v="DEBE GOZAR EN EL AÑO UN TOTAL DE 28 DÍAS ANTES DEL 31/12/2026"/>
    <n v="0"/>
    <n v="27"/>
    <n v="3"/>
    <n v="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  <m/>
    <n v="28"/>
    <n v="9.3333333333333339"/>
    <n v="30"/>
    <n v="9.3333333333333339"/>
    <n v="0"/>
    <n v="0"/>
  </r>
  <r>
    <n v="1007617833"/>
    <s v="MAQUITO HUAMANI TOMAS DAVID"/>
    <x v="0"/>
    <s v="07617833"/>
    <d v="2018-08-02T00:00:00"/>
    <d v="2025-08-02T00:00:00"/>
    <d v="2026-08-02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OPERADOR CCTV"/>
    <m/>
    <n v="17"/>
    <n v="12.416699999999992"/>
    <n v="29.416699999999992"/>
    <n v="30"/>
    <s v="DEBE GOZAR 17 DÍAS ANTES DEL 01/08/2026"/>
    <s v="DEBE GOZAR EN EL AÑO UN TOTAL DE 30 DÍAS ANTES DEL 31/12/2026"/>
    <n v="0"/>
    <n v="0"/>
    <n v="0"/>
    <n v="0"/>
    <n v="15"/>
    <n v="0"/>
    <n v="17"/>
    <n v="0"/>
    <n v="0"/>
    <n v="0"/>
    <n v="0"/>
    <n v="0"/>
    <n v="32"/>
    <n v="32"/>
    <n v="1.0666666666666667"/>
    <n v="1.0666666666666666E-2"/>
    <n v="0"/>
    <n v="30"/>
    <m/>
    <n v="0"/>
    <m/>
    <n v="30"/>
    <n v="10"/>
    <n v="0"/>
    <n v="0"/>
    <n v="10"/>
    <n v="32"/>
  </r>
  <r>
    <n v="1070874126"/>
    <s v="ZUCCA ARIAS-PONCE ALEJANDRO"/>
    <x v="2"/>
    <s v="70874126"/>
    <d v="2022-10-03T00:00:00"/>
    <d v="2025-10-03T00:00:00"/>
    <d v="2026-10-03T00:00:00"/>
    <s v="ESTACIONAMIENTOS SEDE CENTRAL"/>
    <d v="1899-12-30T00:00:00"/>
    <d v="2025-12-31T00:00:00"/>
    <s v="EMPLEADOS"/>
    <n v="2002030100"/>
    <x v="5"/>
    <s v="Ernesto Maldonado"/>
    <s v="Alejandro Zucca"/>
    <s v="APPARKA APP"/>
    <s v="JEFE DE PRODUCTO APPARKA"/>
    <m/>
    <n v="14"/>
    <n v="5.3332999999999942"/>
    <n v="19.333299999999994"/>
    <n v="20"/>
    <s v="DEBE GOZAR 14 DÍAS ANTES DEL 02/10/2026"/>
    <s v="DEBE GOZAR EN EL AÑO UN TOTAL DE 20 DÍAS ANTES DEL 31/12/2026"/>
    <n v="1"/>
    <n v="3"/>
    <n v="2"/>
    <n v="1"/>
    <n v="0"/>
    <n v="3"/>
    <n v="6"/>
    <n v="0"/>
    <n v="0"/>
    <n v="0"/>
    <n v="5"/>
    <n v="0"/>
    <n v="21"/>
    <n v="21"/>
    <n v="1.05"/>
    <n v="1.0500000000000001E-2"/>
    <n v="7"/>
    <n v="20"/>
    <m/>
    <n v="0"/>
    <m/>
    <n v="20"/>
    <n v="6.666666666666667"/>
    <n v="7"/>
    <n v="6.666666666666667"/>
    <n v="0"/>
    <n v="14"/>
  </r>
  <r>
    <n v="1007756802"/>
    <s v="CHUQUIYAURI FLORES SONIA AMELIA"/>
    <x v="0"/>
    <s v="07756802"/>
    <d v="2017-03-16T00:00:00"/>
    <d v="2025-03-16T00:00:00"/>
    <d v="2026-03-16T00:00:00"/>
    <s v="ESTACIONAMIENTOS LIMA"/>
    <d v="1899-12-30T00:00:00"/>
    <d v="2025-12-31T00:00:00"/>
    <s v="EMPLEADOS"/>
    <s v="PCES.20/03/0013/0002"/>
    <x v="0"/>
    <s v="Diego Uriarte"/>
    <s v="Alfredo Vasquez"/>
    <s v="METRO FAUCETT"/>
    <s v="ANFITRION(A)"/>
    <m/>
    <n v="5"/>
    <n v="23.75"/>
    <n v="28.75"/>
    <n v="29"/>
    <s v="DEBE GOZAR 5 DÍAS ANTES DEL 15/03/2026"/>
    <s v="DEBE GOZAR EN EL AÑO UN TOTAL DE 29 DÍAS ANTES DEL 31/12/2026"/>
    <n v="0"/>
    <n v="27"/>
    <n v="3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  <m/>
    <n v="29"/>
    <n v="9.6666666666666661"/>
    <n v="30"/>
    <n v="9.6666666666666661"/>
    <n v="0"/>
    <n v="0"/>
  </r>
  <r>
    <n v="1007760144"/>
    <s v="ALARCON GUIZADO WALTER CLAUDIO"/>
    <x v="0"/>
    <s v="07760144"/>
    <d v="2012-07-04T00:00:00"/>
    <d v="2025-07-04T00:00:00"/>
    <d v="2026-07-04T00:00:00"/>
    <s v="ESTACIONAMIENTOS LIMA"/>
    <d v="1899-12-30T00:00:00"/>
    <d v="2025-12-31T00:00:00"/>
    <s v="EMPLEADOS"/>
    <s v="PCES.20/03/0013/0014"/>
    <x v="0"/>
    <s v="Diego Uriarte"/>
    <s v="James Panez"/>
    <s v="METRO LA MOLINA"/>
    <s v="ANFITRION(A)"/>
    <m/>
    <n v="15"/>
    <n v="14.75"/>
    <n v="29.75"/>
    <n v="30"/>
    <s v="DEBE GOZAR 15 DÍAS ANTES DEL 03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07760153"/>
    <s v="LLERENA RIVAS JOSE LUIS"/>
    <x v="2"/>
    <s v="07760153"/>
    <d v="2024-01-01T00:00:00"/>
    <d v="2026-01-01T00:00:00"/>
    <d v="2027-01-01T00:00:00"/>
    <s v="ESTACIONAMIENTOS SEDE CENTRAL"/>
    <d v="1899-12-30T00:00:00"/>
    <d v="2025-12-31T00:00:00"/>
    <s v="GERENTES"/>
    <n v="2001030600"/>
    <x v="6"/>
    <s v="Jose Luis Llerena"/>
    <s v="Jose Luis Llerena"/>
    <s v="TI"/>
    <s v="GERENTE DE TECNOLOGIA E INNOVACION"/>
    <m/>
    <n v="26"/>
    <n v="0"/>
    <n v="26"/>
    <n v="26"/>
    <s v="DEBE GOZAR 26 DÍAS ANTES DEL 31/12/2026"/>
    <s v="DEBE GOZAR EN EL AÑO UN TOTAL DE 26 DÍAS ANTES DEL 31/12/2026"/>
    <n v="0"/>
    <n v="6"/>
    <n v="1"/>
    <n v="0"/>
    <n v="0"/>
    <n v="0"/>
    <n v="2"/>
    <n v="5"/>
    <n v="0"/>
    <n v="7"/>
    <n v="0"/>
    <n v="5"/>
    <n v="26"/>
    <n v="26"/>
    <n v="1"/>
    <n v="0.01"/>
    <n v="7"/>
    <n v="26"/>
    <m/>
    <n v="0"/>
    <m/>
    <n v="26"/>
    <n v="8.6666666666666661"/>
    <n v="7"/>
    <n v="7"/>
    <n v="1.6666666666666661"/>
    <n v="19"/>
  </r>
  <r>
    <n v="1007875637"/>
    <s v="CARBONELL ELIAS RENATO FERNANDO"/>
    <x v="0"/>
    <s v="07875637"/>
    <d v="2025-08-20T00:00:00"/>
    <d v="2025-08-20T00:00:00"/>
    <d v="2026-08-20T00:00:00"/>
    <s v="ESTACIONAMIENTOS LIMA"/>
    <d v="2026-02-01T00:00:00"/>
    <d v="2025-12-31T00:00:00"/>
    <s v="EMPLEADOS"/>
    <s v="PCES.20/03/0035/0003"/>
    <x v="0"/>
    <m/>
    <m/>
    <m/>
    <m/>
    <m/>
    <n v="0"/>
    <n v="10.916700000000001"/>
    <n v="10.916700000000001"/>
    <n v="11"/>
    <s v="-"/>
    <s v="DEBE GOZAR EN EL AÑO UN TOTAL DE 11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07977187"/>
    <s v="ANGULO AMANO LUIS ENRIQUE"/>
    <x v="0"/>
    <s v="07977187"/>
    <d v="2025-06-03T00:00:00"/>
    <d v="2025-06-03T00:00:00"/>
    <d v="2026-06-03T00:00:00"/>
    <s v="ESTACIONAMIENTOS LIMA"/>
    <d v="2026-05-15T00:00:00"/>
    <d v="2025-12-31T00:00:00"/>
    <s v="EMPLEADOS"/>
    <s v="PCES.20/03/0052/0040"/>
    <x v="0"/>
    <s v="Carmen Capristan"/>
    <s v="Jeffrey Vilchez"/>
    <s v="PLAZA VEA BRASIL"/>
    <s v="ANFITRION(A) V"/>
    <m/>
    <n v="0"/>
    <n v="17.333300000000001"/>
    <n v="17.333300000000001"/>
    <n v="18"/>
    <s v="-"/>
    <s v="DEBE GOZAR EN EL AÑO UN TOTAL DE 18 DÍAS ANTES DEL 31/12/2026"/>
    <n v="0"/>
    <n v="0"/>
    <n v="0"/>
    <n v="0"/>
    <n v="18"/>
    <n v="0"/>
    <n v="0"/>
    <n v="0"/>
    <n v="0"/>
    <n v="0"/>
    <n v="0"/>
    <n v="0"/>
    <n v="18"/>
    <n v="18"/>
    <n v="1"/>
    <n v="0.01"/>
    <n v="0"/>
    <n v="18"/>
    <m/>
    <n v="0"/>
    <m/>
    <n v="18"/>
    <n v="6"/>
    <n v="0"/>
    <n v="0"/>
    <n v="6"/>
    <n v="18"/>
  </r>
  <r>
    <n v="1008041968"/>
    <s v="FARIAS CESPEDES FRANCISCO JAVIER"/>
    <x v="0"/>
    <s v="08041968"/>
    <d v="2017-04-04T00:00:00"/>
    <d v="2025-04-04T00:00:00"/>
    <d v="2026-04-04T00:00:00"/>
    <s v="ESTACIONAMIENTOS LIMA"/>
    <d v="1899-12-30T00:00:00"/>
    <d v="2025-12-31T00:00:00"/>
    <s v="EMPLEADOS"/>
    <s v="PCES.20/02/0041"/>
    <x v="2"/>
    <s v="Diego Ruiz"/>
    <s v="Contreras Rojas Everth Gilberth"/>
    <s v="ALMIRANTE MIGUEL GRAU 427"/>
    <s v="ANFITRION(A)"/>
    <m/>
    <n v="7"/>
    <n v="22.25"/>
    <n v="29.25"/>
    <n v="30"/>
    <s v="DEBE GOZAR 7 DÍAS ANTES DEL 03/04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8067505"/>
    <s v="VALDIVIEZO RUIZ LUCY TANIA"/>
    <x v="0"/>
    <s v="08067505"/>
    <d v="2016-03-18T00:00:00"/>
    <d v="2025-03-18T00:00:00"/>
    <d v="2026-03-18T00:00:00"/>
    <s v="ESTACIONAMIENTOS LIMA"/>
    <d v="1899-12-30T00:00:00"/>
    <d v="2025-12-31T00:00:00"/>
    <s v="EMPLEADOS"/>
    <s v="PCES.20/03/0015"/>
    <x v="0"/>
    <s v="Gloria Mora"/>
    <s v="Xiomara Quispe"/>
    <s v="PLAZA DEL SOL"/>
    <s v="ANFITRION(A)"/>
    <m/>
    <n v="6"/>
    <n v="23.583300000000008"/>
    <n v="29.583300000000008"/>
    <n v="30"/>
    <s v="DEBE GOZAR 6 DÍAS ANTES DEL 17/03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8125358"/>
    <s v="MINAYA ARANDA AUDRY BETTY"/>
    <x v="0"/>
    <s v="08125358"/>
    <d v="2024-04-02T00:00:00"/>
    <d v="2025-04-02T00:00:00"/>
    <d v="2026-04-02T00:00:00"/>
    <s v="ESTACIONAMIENTOS LIMA"/>
    <d v="1899-12-30T00:00:00"/>
    <d v="2025-12-31T00:00:00"/>
    <s v="EMPLEADOS"/>
    <s v="PCES.20/03/0047/0004"/>
    <x v="0"/>
    <s v="Erli Sialer"/>
    <s v="Diana Inouye"/>
    <s v="MARCAN POD"/>
    <s v="ANFITRION(A)"/>
    <m/>
    <n v="0"/>
    <n v="18.416699999999999"/>
    <n v="18.416699999999999"/>
    <n v="19"/>
    <s v="-"/>
    <s v="DEBE GOZAR EN EL AÑO UN TOTAL DE 19 DÍAS ANTES DEL 31/12/2026"/>
    <n v="0"/>
    <n v="11"/>
    <n v="0"/>
    <n v="10"/>
    <n v="0"/>
    <n v="7"/>
    <n v="0"/>
    <n v="0"/>
    <n v="0"/>
    <n v="0"/>
    <n v="0"/>
    <n v="0"/>
    <n v="28"/>
    <n v="28"/>
    <n v="1.4736842105263157"/>
    <n v="1.4736842105263158E-2"/>
    <n v="21"/>
    <n v="19"/>
    <m/>
    <n v="0"/>
    <m/>
    <n v="19"/>
    <n v="6.333333333333333"/>
    <n v="21"/>
    <n v="6.333333333333333"/>
    <n v="0"/>
    <n v="7"/>
  </r>
  <r>
    <n v="1008156506"/>
    <s v="CRUZ ALARCON GABRIELA MARINA"/>
    <x v="1"/>
    <s v="08156506"/>
    <d v="2020-08-04T00:00:00"/>
    <d v="2025-08-04T00:00:00"/>
    <d v="2026-08-04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17"/>
    <n v="12.25"/>
    <n v="29.25"/>
    <n v="30"/>
    <s v="DEBE GOZAR 17 DÍAS ANTES DEL 0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08170817"/>
    <s v="VILLANUEVA VELARDE MANUEL MOISES"/>
    <x v="0"/>
    <s v="08170817"/>
    <d v="2025-09-19T00:00:00"/>
    <d v="2025-09-19T00:00:00"/>
    <d v="2026-09-19T00:00:00"/>
    <s v="ESTACIONAMIENTOS LIMA"/>
    <d v="2026-02-05T00:00:00"/>
    <d v="2025-12-31T00:00:00"/>
    <s v="EMPLEADOS"/>
    <s v="PCES.20/03/0002/0001"/>
    <x v="0"/>
    <m/>
    <m/>
    <m/>
    <m/>
    <m/>
    <n v="0"/>
    <n v="8.5"/>
    <n v="8.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08208079"/>
    <s v="GOMEZ ÑATO FERNANDO LAWRENCE"/>
    <x v="2"/>
    <s v="08208079"/>
    <d v="2007-06-01T00:00:00"/>
    <d v="2025-06-01T00:00:00"/>
    <d v="2026-06-01T00:00:00"/>
    <s v="ESTACIONAMIENTOS SEDE CENTRAL"/>
    <d v="1899-12-30T00:00:00"/>
    <d v="2025-12-31T00:00:00"/>
    <s v="GERENTES"/>
    <n v="2001010100"/>
    <x v="7"/>
    <s v="Fernando Gomez"/>
    <s v="Fernando Gomez"/>
    <s v="GERENCIA GENERAL"/>
    <s v="GERENTE GENERAL"/>
    <m/>
    <n v="12"/>
    <n v="17.5"/>
    <n v="29.5"/>
    <n v="30"/>
    <s v="DEBE GOZAR 12 DÍAS ANTES DEL 31/05/2026"/>
    <s v="DEBE GOZAR EN EL AÑO UN TOTAL DE 30 DÍAS ANTES DEL 31/12/2026"/>
    <n v="0"/>
    <n v="8"/>
    <n v="3"/>
    <n v="0"/>
    <n v="0"/>
    <n v="0"/>
    <n v="0"/>
    <n v="0"/>
    <n v="0"/>
    <n v="0"/>
    <n v="0"/>
    <n v="0"/>
    <n v="11"/>
    <n v="11"/>
    <n v="0.36666666666666664"/>
    <n v="3.6666666666666666E-3"/>
    <n v="11"/>
    <n v="11"/>
    <m/>
    <n v="19"/>
    <m/>
    <n v="30"/>
    <n v="10"/>
    <n v="11"/>
    <n v="10"/>
    <n v="0"/>
    <n v="0"/>
  </r>
  <r>
    <n v="1008237072"/>
    <s v="ENCISO MOSCOSO ELSA NERY"/>
    <x v="0"/>
    <s v="08237072"/>
    <d v="2016-03-12T00:00:00"/>
    <d v="2025-03-12T00:00:00"/>
    <d v="2026-03-12T00:00:00"/>
    <s v="ESTACIONAMIENTOS LIMA"/>
    <d v="1899-12-30T00:00:00"/>
    <d v="2025-12-31T00:00:00"/>
    <s v="EMPLEADOS"/>
    <s v="PCES.20/03/0046/0003"/>
    <x v="0"/>
    <s v="Carmen Capristan"/>
    <s v="Khristian Alvarez"/>
    <s v="MAKRO SURCO"/>
    <s v="ANFITRION(A)"/>
    <m/>
    <n v="5"/>
    <n v="24.083300000000008"/>
    <n v="29.083300000000008"/>
    <n v="30"/>
    <s v="DEBE GOZAR 5 DÍAS ANTES DEL 11/03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8508642"/>
    <s v="GOODRIDGE SANDOVAL DE CHANAME ANNA MARIA"/>
    <x v="0"/>
    <s v="08508642"/>
    <d v="2015-11-05T00:00:00"/>
    <d v="2025-11-05T00:00:00"/>
    <d v="2026-11-05T00:00:00"/>
    <s v="ESTACIONAMIENTOS LIMA"/>
    <d v="1899-12-30T00:00:00"/>
    <d v="2025-12-31T00:00:00"/>
    <s v="EMPLEADOS"/>
    <s v="PCES.20/03/0052/0035"/>
    <x v="0"/>
    <s v="Carmen Capristan"/>
    <s v="Erick Aguirre"/>
    <s v="PLAZA VEA UNIVERSITARIA"/>
    <s v="ANFITRION(A)"/>
    <m/>
    <n v="23"/>
    <n v="4.6666999999999916"/>
    <n v="27.666699999999992"/>
    <n v="28"/>
    <s v="DEBE GOZAR 23 DÍAS ANTES DEL 04/11/2026"/>
    <s v="DEBE GOZAR EN EL AÑO UN TOTAL DE 28 DÍAS ANTES DEL 31/12/2026"/>
    <n v="0"/>
    <n v="0"/>
    <n v="0"/>
    <n v="0"/>
    <n v="0"/>
    <n v="1"/>
    <n v="27"/>
    <n v="0"/>
    <n v="0"/>
    <n v="0"/>
    <n v="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08509551"/>
    <s v="CORDERO FALCON LUIS ENRIQUE"/>
    <x v="0"/>
    <s v="08509551"/>
    <d v="2025-09-16T00:00:00"/>
    <d v="2025-09-16T00:00:00"/>
    <d v="2026-09-16T00:00:00"/>
    <s v="ESTACIONAMIENTOS LIMA"/>
    <d v="1899-12-30T00:00:00"/>
    <d v="2025-12-31T00:00:00"/>
    <s v="EMPLEADOS"/>
    <s v="PCES.20/03/0035/0005"/>
    <x v="0"/>
    <s v="Gloria Mora"/>
    <s v="Xiomara Quispe"/>
    <s v="SANNA ALBERTO DEL CAMPO"/>
    <s v="ANFITRION(A)"/>
    <m/>
    <n v="0"/>
    <n v="8.75"/>
    <n v="8.7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  <m/>
    <n v="9"/>
    <n v="3"/>
    <n v="0"/>
    <n v="0"/>
    <n v="3"/>
    <n v="0"/>
  </r>
  <r>
    <n v="1008535136"/>
    <s v="RODRIGUEZ ROJAS DE VASQUEZ CARMEN ROSA"/>
    <x v="0"/>
    <s v="08535136"/>
    <d v="2015-05-11T00:00:00"/>
    <d v="2025-05-11T00:00:00"/>
    <d v="2026-05-11T00:00:00"/>
    <s v="ESTACIONAMIENTOS LIMA"/>
    <d v="1899-12-30T00:00:00"/>
    <d v="2025-12-31T00:00:00"/>
    <s v="EMPLEADOS"/>
    <s v="PCES.20/03/0052/0029"/>
    <x v="0"/>
    <s v="Carmen Capristan"/>
    <s v="Arnold Salvador"/>
    <s v="PLAZA VEA CERES"/>
    <s v="ANFITRION(A)"/>
    <m/>
    <n v="10"/>
    <n v="19.166699999999992"/>
    <n v="29.166699999999992"/>
    <n v="30"/>
    <s v="DEBE GOZAR 10 DÍAS ANTES DEL 10/05/2026"/>
    <s v="DEBE GOZAR EN EL AÑO UN TOTAL DE 30 DÍAS ANTES DEL 31/12/2026"/>
    <n v="15"/>
    <n v="0"/>
    <n v="0"/>
    <n v="15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8579626"/>
    <s v="ACOSTA FUENTES VICTOR RAUL"/>
    <x v="0"/>
    <s v="08579626"/>
    <d v="2017-02-21T00:00:00"/>
    <d v="2025-02-21T00:00:00"/>
    <d v="2026-02-21T00:00:00"/>
    <s v="ESTACIONAMIENTOS LIMA"/>
    <d v="1899-12-30T00:00:00"/>
    <d v="2025-12-31T00:00:00"/>
    <s v="EMPLEADOS"/>
    <s v="PCES.20/02/0040"/>
    <x v="2"/>
    <s v="Diego Ruiz"/>
    <s v="Contreras Rojas Everth Gilberth"/>
    <s v="METRO BARRANCO"/>
    <s v="ANFITRION(A)"/>
    <m/>
    <n v="0"/>
    <n v="23.833300000000008"/>
    <n v="23.833300000000008"/>
    <n v="24"/>
    <s v="-"/>
    <s v="DEBE GOZAR EN EL AÑO UN TOTAL DE 24 DÍAS ANTES DEL 31/12/2026"/>
    <n v="0"/>
    <n v="0"/>
    <n v="0"/>
    <n v="0"/>
    <n v="0"/>
    <n v="0"/>
    <n v="0"/>
    <n v="0"/>
    <n v="0"/>
    <n v="0"/>
    <n v="15"/>
    <n v="15"/>
    <n v="30"/>
    <n v="30"/>
    <n v="1.25"/>
    <n v="1.2500000000000001E-2"/>
    <n v="0"/>
    <n v="24"/>
    <m/>
    <n v="0"/>
    <m/>
    <n v="24"/>
    <n v="8"/>
    <n v="0"/>
    <n v="0"/>
    <n v="8"/>
    <n v="30"/>
  </r>
  <r>
    <n v="1008612987"/>
    <s v="SALAZAR CHACCHI MATEO"/>
    <x v="0"/>
    <s v="08612987"/>
    <d v="2013-10-03T00:00:00"/>
    <d v="2025-10-03T00:00:00"/>
    <d v="2026-10-03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VALET"/>
    <m/>
    <n v="22"/>
    <n v="7.3333000000000084"/>
    <n v="29.333300000000008"/>
    <n v="30"/>
    <s v="DEBE GOZAR 22 DÍAS ANTES DEL 02/10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8764901"/>
    <s v="PISCONTE SAYAN NORMA BEATRIZ"/>
    <x v="0"/>
    <s v="08764901"/>
    <d v="2024-03-20T00:00:00"/>
    <d v="2025-03-20T00:00:00"/>
    <d v="2026-03-20T00:00:00"/>
    <s v="ESTACIONAMIENTOS LIMA"/>
    <d v="1899-12-30T00:00:00"/>
    <d v="2025-12-31T00:00:00"/>
    <s v="EMPLEADOS"/>
    <s v="PCES.20/03/0052/0003"/>
    <x v="0"/>
    <s v="Carmen Capristan"/>
    <s v="Khristian Alvarez"/>
    <s v="PLAZA VEA AYACUCHO"/>
    <s v="ANFITRION(A)"/>
    <m/>
    <n v="6"/>
    <n v="23.416699999999999"/>
    <n v="29.416699999999999"/>
    <n v="30"/>
    <s v="DEBE GOZAR 6 DÍAS ANTES DEL 19/03/2026"/>
    <s v="DEBE GOZAR EN EL AÑO UN TOTAL DE 30 DÍAS ANTES DEL 31/12/2026"/>
    <n v="0"/>
    <n v="9"/>
    <n v="0"/>
    <n v="0"/>
    <n v="0"/>
    <n v="0"/>
    <n v="0"/>
    <n v="0"/>
    <n v="0"/>
    <n v="0"/>
    <n v="0"/>
    <n v="0"/>
    <n v="9"/>
    <n v="9"/>
    <n v="0.3"/>
    <n v="3.0000000000000001E-3"/>
    <n v="9"/>
    <n v="9"/>
    <m/>
    <n v="21"/>
    <m/>
    <n v="30"/>
    <n v="10"/>
    <n v="9"/>
    <n v="9"/>
    <n v="1"/>
    <n v="0"/>
  </r>
  <r>
    <n v="1008879038"/>
    <s v="YNOÑAN SANCHEZ GLADYS VICENTA"/>
    <x v="0"/>
    <s v="08879038"/>
    <d v="2024-04-16T00:00:00"/>
    <d v="2025-04-16T00:00:00"/>
    <d v="2026-04-16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8"/>
    <n v="21.25"/>
    <n v="29.25"/>
    <n v="30"/>
    <s v="DEBE GOZAR 8 DÍAS ANTES DEL 15/04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08883020"/>
    <s v="SOTOMAYOR VELASQUEZ ALEXANDER"/>
    <x v="0"/>
    <s v="08883020"/>
    <d v="2008-02-21T00:00:00"/>
    <d v="2025-02-21T00:00:00"/>
    <d v="2026-02-21T00:00:00"/>
    <s v="ESTACIONAMIENTOS LIMA"/>
    <d v="1899-12-30T00:00:00"/>
    <d v="2025-12-31T00:00:00"/>
    <s v="EMPLEADOS"/>
    <s v="PCES.20/02/0019"/>
    <x v="2"/>
    <s v="Diego Ruiz"/>
    <s v="Contreras Rojas Everth Gilberth"/>
    <s v="FATIMA"/>
    <s v="ANFITRION(A) R"/>
    <m/>
    <n v="0"/>
    <n v="24.833300000000008"/>
    <n v="24.833300000000008"/>
    <n v="25"/>
    <s v="-"/>
    <s v="DEBE GOZAR EN EL AÑO UN TOTAL DE 25 DÍAS ANTES DEL 31/12/2026"/>
    <n v="0"/>
    <n v="0"/>
    <n v="0"/>
    <n v="0"/>
    <n v="0"/>
    <n v="0"/>
    <n v="0"/>
    <n v="0"/>
    <n v="0"/>
    <n v="0"/>
    <n v="30"/>
    <n v="0"/>
    <n v="30"/>
    <n v="30"/>
    <n v="1.2"/>
    <n v="1.2E-2"/>
    <n v="0"/>
    <n v="25"/>
    <m/>
    <n v="0"/>
    <m/>
    <n v="25"/>
    <n v="8.3333333333333339"/>
    <n v="0"/>
    <n v="0"/>
    <n v="8.3333333333333339"/>
    <n v="30"/>
  </r>
  <r>
    <n v="1009045735"/>
    <s v="SANTOS GASPAR CESAR ENRIQUE"/>
    <x v="0"/>
    <s v="09045735"/>
    <d v="2013-09-05T00:00:00"/>
    <d v="2025-09-05T00:00:00"/>
    <d v="2026-09-05T00:00:00"/>
    <s v="ESTACIONAMIENTOS LIMA"/>
    <d v="1899-12-30T00:00:00"/>
    <d v="2025-12-31T00:00:00"/>
    <s v="EMPLEADOS"/>
    <s v="PCES.20/03/0044"/>
    <x v="0"/>
    <s v="Erli Sialer"/>
    <s v="Niel Moreno"/>
    <s v="MEGAPLAZA INDEPENDENCIA"/>
    <s v="OPERADOR CCTV"/>
    <m/>
    <n v="7"/>
    <n v="9.6666999999999916"/>
    <n v="16.666699999999992"/>
    <n v="17"/>
    <s v="DEBE GOZAR 7 DÍAS ANTES DEL 04/09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  <m/>
    <n v="17"/>
    <n v="5.666666666666667"/>
    <n v="0"/>
    <n v="0"/>
    <n v="5.666666666666667"/>
    <n v="0"/>
  </r>
  <r>
    <n v="1009118427"/>
    <s v="DAVILA ZAVALETA FREDY OMAR"/>
    <x v="0"/>
    <s v="09118427"/>
    <d v="2017-06-01T00:00:00"/>
    <d v="2025-06-01T00:00:00"/>
    <d v="2026-06-01T00:00:00"/>
    <s v="ESTACIONAMIENTOS LIMA"/>
    <d v="1899-12-30T00:00:00"/>
    <d v="2025-12-31T00:00:00"/>
    <s v="EMPLEADOS"/>
    <s v="PCES.20/03/0013/0010"/>
    <x v="0"/>
    <s v="Diego Uriarte"/>
    <s v="Alfredo Vasquez"/>
    <s v="METRO INDEPENDENCIA"/>
    <s v="ANFITRION(A)"/>
    <m/>
    <n v="12"/>
    <n v="17.5"/>
    <n v="29.5"/>
    <n v="30"/>
    <s v="DEBE GOZAR 12 DÍAS ANTES DEL 31/05/2026"/>
    <s v="DEBE GOZAR EN EL AÑO UN TOTAL DE 30 DÍAS ANTES DEL 31/12/2026"/>
    <n v="13"/>
    <n v="17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9146393"/>
    <s v="CHUNGA PURIZACA JESUS"/>
    <x v="0"/>
    <s v="09146393"/>
    <d v="2017-08-04T00:00:00"/>
    <d v="2025-08-04T00:00:00"/>
    <d v="2026-08-04T00:00:00"/>
    <s v="ESTACIONAMIENTOS LIMA"/>
    <d v="2026-04-01T00:00:00"/>
    <d v="2025-12-31T00:00:00"/>
    <s v="EMPLEADOS"/>
    <s v="PCES.20/03/0013/0003"/>
    <x v="0"/>
    <m/>
    <m/>
    <m/>
    <m/>
    <m/>
    <n v="0"/>
    <n v="12.25"/>
    <n v="12.25"/>
    <n v="13"/>
    <s v="-"/>
    <s v="DEBE GOZAR EN EL AÑO UN TOTAL DE 13 DÍAS ANTES DEL 31/12/2026"/>
    <n v="0"/>
    <n v="0"/>
    <n v="15"/>
    <n v="0"/>
    <n v="0"/>
    <n v="0"/>
    <n v="0"/>
    <n v="0"/>
    <n v="0"/>
    <n v="0"/>
    <n v="0"/>
    <n v="0"/>
    <n v="15"/>
    <n v="15"/>
    <n v="1.1538461538461537"/>
    <n v="1.1538461538461537E-2"/>
    <n v="15"/>
    <n v="13"/>
    <m/>
    <n v="0"/>
    <m/>
    <n v="13"/>
    <n v="4.333333333333333"/>
    <n v="15"/>
    <n v="4.333333333333333"/>
    <n v="0"/>
    <n v="0"/>
  </r>
  <r>
    <n v="1009206964"/>
    <s v="CHAVEZ PAJARES GLADYS"/>
    <x v="0"/>
    <s v="09206964"/>
    <d v="2023-07-01T00:00:00"/>
    <d v="2025-07-01T00:00:00"/>
    <d v="2026-07-01T00:00:00"/>
    <s v="ESTACIONAMIENTOS LIMA"/>
    <d v="1899-12-30T00:00:00"/>
    <d v="2025-12-31T00:00:00"/>
    <s v="EMPLEADOS"/>
    <s v="PCES.20/03/0052/0031"/>
    <x v="0"/>
    <s v="Carmen Capristan"/>
    <s v="Jeffrey Vilchez"/>
    <s v="PLAZA VEA CÓRPAC"/>
    <s v="ANFITRION(A)"/>
    <m/>
    <n v="15"/>
    <n v="15"/>
    <n v="30"/>
    <n v="30"/>
    <s v="DEBE GOZAR 15 DÍAS ANTES DEL 30/06/2026"/>
    <s v="DEBE GOZAR EN EL AÑO UN TOTAL DE 30 DÍAS ANTES DEL 31/12/2026"/>
    <n v="24"/>
    <n v="6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9302617"/>
    <s v="MORENO MORALES GLORIA JESUS"/>
    <x v="0"/>
    <s v="09302617"/>
    <d v="2018-07-04T00:00:00"/>
    <d v="2025-07-04T00:00:00"/>
    <d v="2026-07-04T00:00:00"/>
    <s v="ESTACIONAMIENTOS LIMA"/>
    <d v="1899-12-30T00:00:00"/>
    <d v="2025-12-31T00:00:00"/>
    <s v="EMPLEADOS"/>
    <s v="PCES.20/01/0001"/>
    <x v="2"/>
    <s v="Diego Ruiz"/>
    <s v="Huamán Osorio Alexander"/>
    <s v="CACERES"/>
    <s v="VALET"/>
    <m/>
    <n v="13"/>
    <n v="14.75"/>
    <n v="27.75"/>
    <n v="28"/>
    <s v="DEBE GOZAR 13 DÍAS ANTES DEL 03/07/2026"/>
    <s v="DEBE GOZAR EN EL AÑO UN TOTAL DE 28 DÍAS ANTES DEL 31/12/2026"/>
    <n v="0"/>
    <n v="3"/>
    <n v="7"/>
    <n v="0"/>
    <n v="0"/>
    <n v="0"/>
    <n v="0"/>
    <n v="15"/>
    <n v="0"/>
    <n v="0"/>
    <n v="0"/>
    <n v="0"/>
    <n v="25"/>
    <n v="25"/>
    <n v="0.8928571428571429"/>
    <n v="8.9285714285714298E-3"/>
    <n v="10"/>
    <n v="25"/>
    <m/>
    <n v="3"/>
    <m/>
    <n v="28"/>
    <n v="9.3333333333333339"/>
    <n v="10"/>
    <n v="9.3333333333333339"/>
    <n v="0"/>
    <n v="15"/>
  </r>
  <r>
    <n v="1009353301"/>
    <s v="HIDALGO LEON LUIS GUILLERMO"/>
    <x v="0"/>
    <s v="09353301"/>
    <d v="2023-02-07T00:00:00"/>
    <d v="2025-02-07T00:00:00"/>
    <d v="2026-02-07T00:00:00"/>
    <s v="ESTACIONAMIENTOS LIMA"/>
    <d v="1899-12-30T00:00:00"/>
    <d v="2025-12-31T00:00:00"/>
    <s v="EMPLEADOS"/>
    <s v="PCES.20/03/0013/0003"/>
    <x v="0"/>
    <s v="Diego Uriarte"/>
    <s v="Gaby Novoa"/>
    <s v="METRO SHELL"/>
    <s v="VALET"/>
    <m/>
    <n v="0"/>
    <n v="27"/>
    <n v="27"/>
    <n v="27"/>
    <s v="-"/>
    <s v="DEBE GOZAR EN EL AÑO UN TOTAL DE 27 DÍAS ANTES DEL 31/12/2026"/>
    <n v="16"/>
    <n v="14"/>
    <n v="0"/>
    <n v="0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  <m/>
    <n v="27"/>
    <n v="9"/>
    <n v="30"/>
    <n v="9"/>
    <n v="0"/>
    <n v="0"/>
  </r>
  <r>
    <n v="1009361621"/>
    <s v="DIAZ REYES JENNY BEATRIZ"/>
    <x v="0"/>
    <s v="09361621"/>
    <d v="2017-12-18T00:00:00"/>
    <d v="2025-12-18T00:00:00"/>
    <d v="2026-12-18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30"/>
    <n v="1.0833000000000084"/>
    <n v="31.083300000000008"/>
    <n v="32"/>
    <s v="DEBE GOZAR 30 DÍAS ANTES DEL 17/12/2026"/>
    <s v="DEBE GOZAR EN EL AÑO UN TOTAL DE 32 DÍAS ANTES DEL 31/12/2026"/>
    <n v="0"/>
    <n v="17"/>
    <n v="15"/>
    <n v="0"/>
    <n v="0"/>
    <n v="0"/>
    <n v="0"/>
    <n v="0"/>
    <n v="0"/>
    <n v="0"/>
    <n v="0"/>
    <n v="0"/>
    <n v="32"/>
    <n v="32"/>
    <n v="1"/>
    <n v="0.01"/>
    <n v="32"/>
    <n v="32"/>
    <m/>
    <n v="0"/>
    <m/>
    <n v="32"/>
    <n v="10.666666666666666"/>
    <n v="32"/>
    <n v="10.666666666666666"/>
    <n v="0"/>
    <n v="0"/>
  </r>
  <r>
    <n v="1009408612"/>
    <s v="GUILLEN BALDEON ROBERTO SANTOS"/>
    <x v="0"/>
    <s v="09408612"/>
    <d v="2007-01-01T00:00:00"/>
    <d v="2026-01-01T00:00:00"/>
    <d v="2027-01-01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09412567"/>
    <s v="MARENGO DIAZ SANDRA YSABEL"/>
    <x v="0"/>
    <s v="09412567"/>
    <d v="2012-07-06T00:00:00"/>
    <d v="2025-07-06T00:00:00"/>
    <d v="2026-07-06T00:00:00"/>
    <s v="ESTACIONAMIENTOS LIMA"/>
    <d v="1899-12-30T00:00:00"/>
    <d v="2025-12-31T00:00:00"/>
    <s v="EMPLEADOS"/>
    <s v="PCES.20/02/0008"/>
    <x v="2"/>
    <s v="Diego Ruiz"/>
    <s v="Contreras Rojas Everth Gilberth"/>
    <s v="VASCO NUÑEZ DE BALBOA"/>
    <s v="ANFITRION(A)"/>
    <m/>
    <n v="15"/>
    <n v="14.583300000000008"/>
    <n v="29.583300000000008"/>
    <n v="30"/>
    <s v="DEBE GOZAR 15 DÍAS ANTES DEL 05/07/2026"/>
    <s v="DEBE GOZAR EN EL AÑO UN TOTAL DE 30 DÍAS ANTES DEL 31/12/2026"/>
    <n v="0"/>
    <n v="0"/>
    <n v="0"/>
    <n v="15"/>
    <n v="0"/>
    <n v="13"/>
    <n v="2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09445125"/>
    <s v="COLOMA ZEGARRA ERNESTO ERICK"/>
    <x v="2"/>
    <s v="09445125"/>
    <d v="2007-07-01T00:00:00"/>
    <d v="2025-07-01T00:00:00"/>
    <d v="2026-07-01T00:00:00"/>
    <s v="ESTACIONAMIENTOS SEDE CENTRAL"/>
    <d v="1899-12-30T00:00:00"/>
    <d v="2025-12-31T00:00:00"/>
    <s v="EMPLEADOS"/>
    <n v="2003030200"/>
    <x v="6"/>
    <s v="Patricia Vilela"/>
    <s v="Patricia Vilela"/>
    <s v="TECNOLOGIA"/>
    <s v="SUB GERENTE DE SOLUCIONES TECNOLOGICAS Y PARKING"/>
    <m/>
    <n v="13"/>
    <n v="15"/>
    <n v="28"/>
    <n v="28"/>
    <s v="DEBE GOZAR 13 DÍAS ANTES DEL 30/06/2026"/>
    <s v="DEBE GOZAR EN EL AÑO UN TOTAL DE 28 DÍAS ANTES DEL 31/12/2026"/>
    <n v="0"/>
    <n v="2"/>
    <n v="0"/>
    <n v="12"/>
    <n v="0"/>
    <n v="0"/>
    <n v="0"/>
    <n v="1"/>
    <n v="6"/>
    <n v="0"/>
    <n v="0"/>
    <n v="7"/>
    <n v="28"/>
    <n v="28"/>
    <n v="1"/>
    <n v="0.01"/>
    <n v="14"/>
    <n v="28"/>
    <m/>
    <n v="0"/>
    <m/>
    <n v="28"/>
    <n v="9.3333333333333339"/>
    <n v="14"/>
    <n v="9.3333333333333339"/>
    <n v="0"/>
    <n v="14"/>
  </r>
  <r>
    <n v="1009460026"/>
    <s v="PONCE ESTRADA RONALD RENAN"/>
    <x v="0"/>
    <s v="09460026"/>
    <d v="2015-08-01T00:00:00"/>
    <d v="2025-08-01T00:00:00"/>
    <d v="2026-08-01T00:00:00"/>
    <s v="ESTACIONAMIENTOS LIMA"/>
    <d v="2026-04-16T00:00:00"/>
    <d v="2025-12-31T00:00:00"/>
    <s v="EMPLEADOS"/>
    <s v="PCES.20/03/0055/0002"/>
    <x v="0"/>
    <s v="Diego Uriarte"/>
    <s v="Gerson Peña"/>
    <s v="OPEN PLAZA LA MARINA"/>
    <s v="ANFITRION(A)"/>
    <m/>
    <n v="0"/>
    <n v="13.5"/>
    <n v="13.5"/>
    <n v="14"/>
    <s v="-"/>
    <s v="DEBE GOZAR EN EL AÑO UN TOTAL DE 14 DÍAS ANTES DEL 31/12/2026"/>
    <n v="1"/>
    <n v="0"/>
    <n v="0"/>
    <n v="13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09487900"/>
    <s v="QUISPE PARIONA LOURDES GLORIA"/>
    <x v="0"/>
    <s v="09487900"/>
    <d v="2015-07-24T00:00:00"/>
    <d v="2025-07-24T00:00:00"/>
    <d v="2026-07-24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15"/>
    <n v="13.083300000000008"/>
    <n v="28.083300000000008"/>
    <n v="29"/>
    <s v="DEBE GOZAR 15 DÍAS ANTES DEL 23/07/2026"/>
    <s v="DEBE GOZAR EN EL AÑO UN TOTAL DE 29 DÍAS ANTES DEL 31/12/2026"/>
    <n v="0"/>
    <n v="7"/>
    <n v="8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  <m/>
    <n v="29"/>
    <n v="9.6666666666666661"/>
    <n v="15"/>
    <n v="9.6666666666666661"/>
    <n v="0"/>
    <n v="0"/>
  </r>
  <r>
    <n v="1009490300"/>
    <s v="TORRES ALEJO MONICA CRISTINA"/>
    <x v="0"/>
    <s v="09490300"/>
    <d v="2023-07-01T00:00:00"/>
    <d v="2025-07-01T00:00:00"/>
    <d v="2026-07-01T00:00:00"/>
    <s v="ESTACIONAMIENTOS LIMA"/>
    <d v="1899-12-30T00:00:00"/>
    <d v="2025-12-31T00:00:00"/>
    <s v="EMPLEADOS"/>
    <s v="PCES.20/03/0052/0048"/>
    <x v="0"/>
    <s v="Carmen Capristan"/>
    <s v="Khristian Alvarez"/>
    <s v="PLAZA VEA CC HIGUERETA"/>
    <s v="ANFITRION(A)"/>
    <m/>
    <n v="15"/>
    <n v="14"/>
    <n v="29"/>
    <n v="29"/>
    <s v="DEBE GOZAR 15 DÍAS ANTES DEL 30/06/2026"/>
    <s v="DEBE GOZAR EN EL AÑO UN TOTAL DE 29 DÍAS ANTES DEL 31/12/2026"/>
    <n v="0"/>
    <n v="0"/>
    <n v="0"/>
    <n v="1"/>
    <n v="0"/>
    <n v="14"/>
    <n v="0"/>
    <n v="0"/>
    <n v="0"/>
    <n v="0"/>
    <n v="0"/>
    <n v="0"/>
    <n v="15"/>
    <n v="15"/>
    <n v="0.51724137931034486"/>
    <n v="5.1724137931034482E-3"/>
    <n v="1"/>
    <n v="15"/>
    <m/>
    <n v="14"/>
    <m/>
    <n v="29"/>
    <n v="9.6666666666666661"/>
    <n v="1"/>
    <n v="1"/>
    <n v="8.6666666666666661"/>
    <n v="14"/>
  </r>
  <r>
    <n v="1009490848"/>
    <s v="ALIAGA VILLANUEVA MARIA ISABEL"/>
    <x v="0"/>
    <s v="09490848"/>
    <d v="2025-07-02T00:00:00"/>
    <d v="2025-07-02T00:00:00"/>
    <d v="2026-07-02T00:00:00"/>
    <s v="ESTACIONAMIENTOS LIMA"/>
    <d v="1899-12-30T00:00:00"/>
    <d v="2025-12-31T00:00:00"/>
    <s v="EMPLEADOS"/>
    <s v="PCES.20/02/0012"/>
    <x v="2"/>
    <s v="Diego Ruiz"/>
    <s v="Contreras Rojas Everth Gilberth"/>
    <s v="ALFREDO SALAZAR V"/>
    <s v="ANFITRION(A)"/>
    <m/>
    <n v="0"/>
    <n v="14.916700000000001"/>
    <n v="14.916700000000001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09535498"/>
    <s v="GRANADOS FACHIN SANDRA"/>
    <x v="0"/>
    <s v="09535498"/>
    <d v="2022-07-01T00:00:00"/>
    <d v="2025-07-01T00:00:00"/>
    <d v="2026-07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5"/>
    <n v="15"/>
    <n v="30"/>
    <n v="30"/>
    <s v="DEBE GOZAR 15 DÍAS ANTES DEL 30/06/2026"/>
    <s v="DEBE GOZAR EN EL AÑO UN TOTAL DE 30 DÍAS ANTES DEL 31/12/2026"/>
    <n v="0"/>
    <n v="0"/>
    <n v="5"/>
    <n v="26"/>
    <n v="0"/>
    <n v="0"/>
    <n v="0"/>
    <n v="0"/>
    <n v="0"/>
    <n v="0"/>
    <n v="0"/>
    <n v="0"/>
    <n v="31"/>
    <n v="31"/>
    <n v="1.0333333333333334"/>
    <n v="1.0333333333333335E-2"/>
    <n v="31"/>
    <n v="30"/>
    <m/>
    <n v="0"/>
    <m/>
    <n v="30"/>
    <n v="10"/>
    <n v="31"/>
    <n v="10"/>
    <n v="0"/>
    <n v="0"/>
  </r>
  <r>
    <n v="1009574108"/>
    <s v="LUYO OROYA ENRIQUE SAMUEL"/>
    <x v="0"/>
    <s v="09574108"/>
    <d v="2025-07-28T00:00:00"/>
    <d v="2025-07-28T00:00:00"/>
    <d v="2026-07-28T00:00:00"/>
    <s v="ESTACIONAMIENTOS LIMA"/>
    <d v="2026-02-19T00:00:00"/>
    <d v="2025-12-31T00:00:00"/>
    <s v="EMPLEADOS"/>
    <s v="PCES.20/03/0052/0044"/>
    <x v="0"/>
    <m/>
    <m/>
    <m/>
    <m/>
    <m/>
    <n v="0"/>
    <n v="12.75"/>
    <n v="12.7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09586740"/>
    <s v="SALAS SALCEDO LOURDES"/>
    <x v="0"/>
    <s v="09586740"/>
    <d v="2023-06-15T00:00:00"/>
    <d v="2025-06-15T00:00:00"/>
    <d v="2026-06-15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OPERARIO DE LIMPIEZA"/>
    <m/>
    <n v="9"/>
    <n v="16.333299999999994"/>
    <n v="25.333299999999994"/>
    <n v="26"/>
    <s v="DEBE GOZAR 9 DÍAS ANTES DEL 14/06/2026"/>
    <s v="DEBE GOZAR EN EL AÑO UN TOTAL DE 26 DÍAS ANTES DEL 31/12/2026"/>
    <n v="0"/>
    <n v="15"/>
    <n v="0"/>
    <n v="0"/>
    <n v="0"/>
    <n v="15"/>
    <n v="0"/>
    <n v="0"/>
    <n v="0"/>
    <n v="0"/>
    <n v="0"/>
    <n v="0"/>
    <n v="30"/>
    <n v="30"/>
    <n v="1.1538461538461537"/>
    <n v="1.1538461538461537E-2"/>
    <n v="15"/>
    <n v="26"/>
    <m/>
    <n v="0"/>
    <m/>
    <n v="26"/>
    <n v="8.6666666666666661"/>
    <n v="15"/>
    <n v="8.6666666666666661"/>
    <n v="0"/>
    <n v="15"/>
  </r>
  <r>
    <n v="1009593529"/>
    <s v="YAYCATE TAMANI LUZ MARINA"/>
    <x v="1"/>
    <s v="09593529"/>
    <d v="2011-03-02T00:00:00"/>
    <d v="2025-03-02T00:00:00"/>
    <d v="2026-03-02T00:00:00"/>
    <s v="ESTACIONAMIENTOS LIMA"/>
    <d v="1899-12-30T00:00:00"/>
    <d v="2025-12-31T00:00:00"/>
    <s v="EMPLEADOS"/>
    <s v="PCES.20/03/0018"/>
    <x v="0"/>
    <s v="Gloria Mora"/>
    <s v="Kelly Luyo"/>
    <s v="HOTEL WESTIN"/>
    <s v="SUPERVISOR OPERATIVO"/>
    <m/>
    <n v="4"/>
    <n v="24.916699999999992"/>
    <n v="28.916699999999992"/>
    <n v="29"/>
    <s v="DEBE GOZAR 4 DÍAS ANTES DEL 01/03/2026"/>
    <s v="DEBE GOZAR EN EL AÑO UN TOTAL DE 29 DÍAS ANTES DEL 31/12/2026"/>
    <n v="0"/>
    <n v="4"/>
    <n v="0"/>
    <n v="0"/>
    <n v="0"/>
    <n v="0"/>
    <n v="0"/>
    <n v="0"/>
    <n v="0"/>
    <n v="20"/>
    <n v="6"/>
    <n v="0"/>
    <n v="30"/>
    <n v="30"/>
    <n v="1.0344827586206897"/>
    <n v="1.0344827586206896E-2"/>
    <n v="4"/>
    <n v="29"/>
    <m/>
    <n v="0"/>
    <m/>
    <n v="29"/>
    <n v="9.6666666666666661"/>
    <n v="4"/>
    <n v="4"/>
    <n v="5.6666666666666661"/>
    <n v="26"/>
  </r>
  <r>
    <n v="1009598612"/>
    <s v="QUINTANA CAYO JUAN CARLOS"/>
    <x v="0"/>
    <s v="09598612"/>
    <d v="2016-01-15T00:00:00"/>
    <d v="2025-01-15T00:00:00"/>
    <d v="2026-01-15T00:00:00"/>
    <s v="ESTACIONAMIENTOS LIMA"/>
    <d v="1899-12-30T00:00:00"/>
    <d v="2025-12-31T00:00:00"/>
    <s v="EMPLEADOS"/>
    <s v="PCES.20/03/0035/0003"/>
    <x v="0"/>
    <s v="Gloria Mora"/>
    <s v="Xiomara Quispe"/>
    <s v="SANNA JAVIER PRADO"/>
    <s v="VALET"/>
    <m/>
    <n v="0"/>
    <n v="14.833300000000008"/>
    <n v="14.833300000000008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09615045"/>
    <s v="DIONICIO AGUILAR MARCOS"/>
    <x v="0"/>
    <s v="09615045"/>
    <d v="2024-10-03T00:00:00"/>
    <d v="2025-10-03T00:00:00"/>
    <d v="2026-10-03T00:00:00"/>
    <s v="ESTACIONAMIENTOS LIMA"/>
    <d v="1899-12-30T00:00:00"/>
    <d v="2025-12-31T00:00:00"/>
    <s v="EMPLEADOS"/>
    <s v="PCES.20/03/0001/0001"/>
    <x v="0"/>
    <s v="Gloria Mora"/>
    <s v="Xiomara Quispe"/>
    <s v="CLINICA INTERNACIONAL"/>
    <s v="VALET"/>
    <m/>
    <n v="22"/>
    <n v="7.3333000000000013"/>
    <n v="29.333300000000001"/>
    <n v="30"/>
    <s v="DEBE GOZAR 22 DÍAS ANTES DEL 02/10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09616363"/>
    <s v="HUAMAN GONZALES CLAUDIA"/>
    <x v="0"/>
    <s v="09616363"/>
    <d v="2023-07-01T00:00:00"/>
    <d v="2025-07-01T00:00:00"/>
    <d v="2026-07-01T00:00:00"/>
    <s v="ESTACIONAMIENTOS LIMA"/>
    <d v="1899-12-30T00:00:00"/>
    <d v="2025-12-31T00:00:00"/>
    <s v="EMPLEADOS"/>
    <s v="PCES.20/03/0052/0019"/>
    <x v="0"/>
    <s v="Carmen Capristan"/>
    <s v="Jeffrey Vilchez"/>
    <s v="PLAZA VEA MILENIA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0"/>
    <n v="15"/>
    <n v="0"/>
    <n v="15"/>
    <n v="15"/>
    <n v="1"/>
    <n v="0.01"/>
    <n v="0"/>
    <n v="15"/>
    <m/>
    <n v="0"/>
    <m/>
    <n v="15"/>
    <n v="5"/>
    <n v="0"/>
    <n v="0"/>
    <n v="5"/>
    <n v="15"/>
  </r>
  <r>
    <n v="1009628303"/>
    <s v="CRUZ HIDALGO MAXIMO ERIBERTO"/>
    <x v="0"/>
    <s v="09628303"/>
    <d v="2019-07-09T00:00:00"/>
    <d v="2025-07-09T00:00:00"/>
    <d v="2026-07-09T00:00:00"/>
    <s v="ESTACIONAMIENTOS LIMA"/>
    <d v="1899-12-30T00:00:00"/>
    <d v="2025-12-31T00:00:00"/>
    <s v="EMPLEADOS"/>
    <s v="PCES.20/03/0013/0010"/>
    <x v="0"/>
    <s v="Diego Uriarte"/>
    <s v="Alfredo Vasquez"/>
    <s v="METRO INDEPENDENCIA"/>
    <s v="ANFITRION(A)"/>
    <m/>
    <n v="15"/>
    <n v="14.333300000000008"/>
    <n v="29.333300000000008"/>
    <n v="30"/>
    <s v="DEBE GOZAR 15 DÍAS ANTES DEL 08/07/2026"/>
    <s v="DEBE GOZAR EN EL AÑO UN TOTAL DE 30 DÍAS ANTES DEL 31/12/2026"/>
    <n v="0"/>
    <n v="0"/>
    <n v="27"/>
    <n v="3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9632068"/>
    <s v="CARDOZO SANCHEZ ADOLFO YOVANNY"/>
    <x v="0"/>
    <s v="09632068"/>
    <d v="2017-05-24T00:00:00"/>
    <d v="2025-05-24T00:00:00"/>
    <d v="2026-05-24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VALET"/>
    <m/>
    <n v="1"/>
    <n v="18.083300000000008"/>
    <n v="19.083300000000008"/>
    <n v="20"/>
    <s v="DEBE GOZAR 1 DÍAS ANTES DEL 23/05/2026"/>
    <s v="DEBE GOZAR EN EL AÑO UN TOTAL DE 20 DÍAS ANTES DEL 31/12/2026"/>
    <n v="0"/>
    <n v="0"/>
    <n v="0"/>
    <n v="1"/>
    <n v="26"/>
    <n v="3"/>
    <n v="0"/>
    <n v="0"/>
    <n v="0"/>
    <n v="0"/>
    <n v="0"/>
    <n v="0"/>
    <n v="30"/>
    <n v="30"/>
    <n v="1.5"/>
    <n v="1.4999999999999999E-2"/>
    <n v="1"/>
    <n v="20"/>
    <m/>
    <n v="0"/>
    <m/>
    <n v="20"/>
    <n v="6.666666666666667"/>
    <n v="1"/>
    <n v="1"/>
    <n v="5.666666666666667"/>
    <n v="29"/>
  </r>
  <r>
    <n v="1009633398"/>
    <s v="OLIVERO AGUILAR ALBERTO MICHEL"/>
    <x v="0"/>
    <s v="09633398"/>
    <d v="2023-12-21T00:00:00"/>
    <d v="2025-12-21T00:00:00"/>
    <d v="2026-12-21T00:00:00"/>
    <s v="ESTACIONAMIENTOS LIMA"/>
    <d v="2025-12-31T00:00:00"/>
    <d v="2025-12-31T00:00:00"/>
    <s v="EMPLEADOS"/>
    <s v="PCES.20/03/0060"/>
    <x v="0"/>
    <m/>
    <m/>
    <m/>
    <m/>
    <m/>
    <n v="20"/>
    <n v="7.8333000000000013"/>
    <n v="27.833300000000001"/>
    <n v="28"/>
    <s v="DEBE GOZAR 20 DÍAS ANTES DEL 20/12/2026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09682916"/>
    <s v="BERROCAL MAÑUICO DE FRANCO ESTHER MARI LUZ"/>
    <x v="0"/>
    <s v="09682916"/>
    <d v="2024-12-12T00:00:00"/>
    <d v="2025-12-12T00:00:00"/>
    <d v="2026-12-12T00:00:00"/>
    <s v="ESTACIONAMIENTOS LIMA"/>
    <d v="1899-12-30T00:00:00"/>
    <d v="2025-12-31T00:00:00"/>
    <s v="EMPLEADOS"/>
    <s v="PCES.20/03/0058"/>
    <x v="0"/>
    <s v="Erli Sialer"/>
    <s v="Marwin Carpio"/>
    <s v="CENTRO COMERCIAL PARQUE LA MOLINA"/>
    <s v="ANFITRION(A)"/>
    <m/>
    <n v="28"/>
    <n v="1.5833000000000013"/>
    <n v="29.583300000000001"/>
    <n v="30"/>
    <s v="DEBE GOZAR 28 DÍAS ANTES DEL 11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9695199"/>
    <s v="CERVANTES SALAS MARIBEL"/>
    <x v="0"/>
    <s v="09695199"/>
    <d v="2023-07-01T00:00:00"/>
    <d v="2025-07-01T00:00:00"/>
    <d v="2026-07-01T00:00:00"/>
    <s v="ESTACIONAMIENTOS LIMA"/>
    <d v="2026-03-31T00:00:00"/>
    <d v="2025-12-31T00:00:00"/>
    <s v="EMPLEADOS"/>
    <s v="PCES.20/03/0052/0054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9709154"/>
    <s v="RIOS CASTAÑEDA JOSE LUIS"/>
    <x v="0"/>
    <s v="09709154"/>
    <d v="2007-01-01T00:00:00"/>
    <d v="2026-01-01T00:00:00"/>
    <d v="2027-01-01T00:00:00"/>
    <s v="ESTACIONAMIENTOS LIMA"/>
    <d v="1899-12-30T00:00:00"/>
    <d v="2025-12-31T00:00:00"/>
    <s v="EMPLEADOS"/>
    <s v="PCES.20/01/0005"/>
    <x v="2"/>
    <s v="Diego Ruiz"/>
    <s v="Ramos Monzon Angela"/>
    <s v="CAMINO REAL"/>
    <s v="ANFITRION(A) R"/>
    <m/>
    <n v="23"/>
    <n v="0"/>
    <n v="23"/>
    <n v="23"/>
    <s v="DEBE GOZAR 23 DÍAS ANTES DEL 31/12/2026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09716163"/>
    <s v="SALAS SABUCO ELIZABETH ADELAIDA"/>
    <x v="1"/>
    <s v="09716163"/>
    <d v="2016-03-18T00:00:00"/>
    <d v="2025-03-18T00:00:00"/>
    <d v="2026-03-18T00:00:00"/>
    <s v="ESTACIONAMIENTOS LIMA"/>
    <d v="1899-12-30T00:00:00"/>
    <d v="2025-12-31T00:00:00"/>
    <s v="EMPLEADOS"/>
    <s v="PCES.20/03/0013/0009"/>
    <x v="0"/>
    <s v="Diego Uriarte"/>
    <s v="James Panez"/>
    <s v="METRO SAN JUAN DE LURIGANCHO"/>
    <s v="SUPERVISOR OPERATIVO"/>
    <m/>
    <n v="0"/>
    <n v="13.583300000000008"/>
    <n v="13.583300000000008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  <m/>
    <n v="14"/>
    <n v="4.666666666666667"/>
    <n v="0"/>
    <n v="0"/>
    <n v="4.666666666666667"/>
    <n v="0"/>
  </r>
  <r>
    <n v="1009716276"/>
    <s v="CALDAS PAITAN DE RAMIREZ LILIANA MARITZA"/>
    <x v="0"/>
    <s v="09716276"/>
    <d v="2023-07-01T00:00:00"/>
    <d v="2025-07-01T00:00:00"/>
    <d v="2026-07-01T00:00:00"/>
    <s v="ESTACIONAMIENTOS LIMA"/>
    <d v="1899-12-30T00:00:00"/>
    <d v="2025-12-31T00:00:00"/>
    <s v="EMPLEADOS"/>
    <s v="PCES.20/03/0052/0023"/>
    <x v="0"/>
    <s v="Carmen Capristan"/>
    <s v="Khristian Alvarez"/>
    <s v="PLAZA VEA VALLE HERMOSO"/>
    <s v="ANFITRION(A)"/>
    <m/>
    <n v="15"/>
    <n v="15"/>
    <n v="30"/>
    <n v="30"/>
    <s v="DEBE GOZAR 15 DÍAS ANTES DEL 30/06/2026"/>
    <s v="DEBE GOZAR EN EL AÑO UN TOTAL DE 30 DÍAS ANTES DEL 31/12/2026"/>
    <n v="0"/>
    <n v="0"/>
    <n v="15"/>
    <n v="0"/>
    <n v="0"/>
    <n v="0"/>
    <n v="0"/>
    <n v="29"/>
    <n v="0"/>
    <n v="0"/>
    <n v="0"/>
    <n v="0"/>
    <n v="44"/>
    <n v="44"/>
    <n v="1.4666666666666666"/>
    <n v="1.4666666666666666E-2"/>
    <n v="15"/>
    <n v="30"/>
    <m/>
    <n v="0"/>
    <m/>
    <n v="30"/>
    <n v="10"/>
    <n v="15"/>
    <n v="10"/>
    <n v="0"/>
    <n v="29"/>
  </r>
  <r>
    <n v="1009717817"/>
    <s v="MANRIQUE BALBOA CARMEN BRIGIDA"/>
    <x v="0"/>
    <s v="09717817"/>
    <d v="2023-07-01T00:00:00"/>
    <d v="2025-07-01T00:00:00"/>
    <d v="2026-07-01T00:00:00"/>
    <s v="ESTACIONAMIENTOS LIMA"/>
    <d v="1899-12-30T00:00:00"/>
    <d v="2025-12-31T00:00:00"/>
    <s v="EMPLEADOS"/>
    <s v="PCES.20/03/0052/0054"/>
    <x v="0"/>
    <s v="Carmen Capristan"/>
    <s v="Khristian Alvarez"/>
    <s v="PLAZA VEA CC PLACITA"/>
    <s v="ANFITRION(A)"/>
    <m/>
    <n v="14"/>
    <n v="15"/>
    <n v="29"/>
    <n v="29"/>
    <s v="DEBE GOZAR 14 DÍAS ANTES DEL 30/06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09723785"/>
    <s v="CHILLIHUANI ANYOSA RAUL ALEJANDRO"/>
    <x v="0"/>
    <s v="09723785"/>
    <d v="2024-05-09T00:00:00"/>
    <d v="2025-05-09T00:00:00"/>
    <d v="2026-05-09T00:00:00"/>
    <s v="ESTACIONAMIENTOS LIMA"/>
    <d v="1899-12-30T00:00:00"/>
    <d v="2025-12-31T00:00:00"/>
    <s v="EMPLEADOS"/>
    <s v="PCES.20/03/0051/0010"/>
    <x v="0"/>
    <s v="Carmen Capristan"/>
    <s v="Alejandro Roca"/>
    <s v="REAL PLAZA VMT"/>
    <s v="ANFITRION(A)"/>
    <m/>
    <n v="10"/>
    <n v="19.333300000000001"/>
    <n v="29.333300000000001"/>
    <n v="30"/>
    <s v="DEBE GOZAR 10 DÍAS ANTES DEL 08/05/2026"/>
    <s v="DEBE GOZAR EN EL AÑO UN TOTAL DE 30 DÍAS ANTES DEL 31/12/2026"/>
    <n v="1"/>
    <n v="28"/>
    <n v="2"/>
    <n v="0"/>
    <n v="0"/>
    <n v="0"/>
    <n v="0"/>
    <n v="0"/>
    <n v="0"/>
    <n v="0"/>
    <n v="0"/>
    <n v="0"/>
    <n v="31"/>
    <n v="31"/>
    <n v="1.0333333333333334"/>
    <n v="1.0333333333333335E-2"/>
    <n v="31"/>
    <n v="30"/>
    <m/>
    <n v="0"/>
    <m/>
    <n v="30"/>
    <n v="10"/>
    <n v="31"/>
    <n v="10"/>
    <n v="0"/>
    <n v="0"/>
  </r>
  <r>
    <n v="1009779499"/>
    <s v="GUARDIA MOLINA RAUL EDGAR"/>
    <x v="0"/>
    <s v="09779499"/>
    <d v="2025-06-24T00:00:00"/>
    <d v="2025-06-24T00:00:00"/>
    <d v="2026-06-24T00:00:00"/>
    <s v="ESTACIONAMIENTOS LIMA"/>
    <d v="1899-12-30T00:00:00"/>
    <d v="2025-12-31T00:00:00"/>
    <s v="EMPLEADOS"/>
    <s v="PCES.20/03/0050"/>
    <x v="0"/>
    <s v="Gloria Mora"/>
    <s v="Kelly Luyo"/>
    <s v="CENTRO MEDICO LA MOLINA"/>
    <s v="VALET"/>
    <m/>
    <n v="0"/>
    <n v="15.583299999999999"/>
    <n v="15.583299999999999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09822274"/>
    <s v="CASTRO MARIÑOS ELVIRA SUSSY"/>
    <x v="0"/>
    <s v="09822274"/>
    <d v="2016-04-06T00:00:00"/>
    <d v="2025-04-06T00:00:00"/>
    <d v="2026-04-06T00:00:00"/>
    <s v="ESTACIONAMIENTOS LIMA"/>
    <d v="1899-12-30T00:00:00"/>
    <d v="2025-12-31T00:00:00"/>
    <s v="EMPLEADOS"/>
    <s v="PCES.20/02/0012"/>
    <x v="2"/>
    <s v="Diego Ruiz"/>
    <s v="Contreras Rojas Everth Gilberth"/>
    <s v="ALFREDO SALAZAR V"/>
    <s v="ANFITRION(A)"/>
    <m/>
    <n v="1"/>
    <n v="22.083300000000008"/>
    <n v="23.083300000000008"/>
    <n v="24"/>
    <s v="DEBE GOZAR 1 DÍAS ANTES DEL 05/04/2026"/>
    <s v="DEBE GOZAR EN EL AÑO UN TOTAL DE 24 DÍAS ANTES DEL 31/12/2026"/>
    <n v="0"/>
    <n v="0"/>
    <n v="0"/>
    <n v="25"/>
    <n v="6"/>
    <n v="0"/>
    <n v="0"/>
    <n v="0"/>
    <n v="0"/>
    <n v="0"/>
    <n v="0"/>
    <n v="0"/>
    <n v="31"/>
    <n v="31"/>
    <n v="1.2916666666666667"/>
    <n v="1.2916666666666667E-2"/>
    <n v="25"/>
    <n v="24"/>
    <m/>
    <n v="0"/>
    <m/>
    <n v="24"/>
    <n v="8"/>
    <n v="25"/>
    <n v="8"/>
    <n v="0"/>
    <n v="6"/>
  </r>
  <r>
    <n v="1009823322"/>
    <s v="HUAMANI DIAZ VICTORIA RITA"/>
    <x v="0"/>
    <s v="09823322"/>
    <d v="2017-04-01T00:00:00"/>
    <d v="2025-04-01T00:00:00"/>
    <d v="2026-04-01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7"/>
    <n v="22.5"/>
    <n v="29.5"/>
    <n v="30"/>
    <s v="DEBE GOZAR 7 DÍAS ANTES DEL 31/03/2026"/>
    <s v="DEBE GOZAR EN EL AÑO UN TOTAL DE 30 DÍAS ANTES DEL 31/12/2026"/>
    <n v="10"/>
    <n v="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09829622"/>
    <s v="BEDON CARRION RICHARD ERNESTO"/>
    <x v="0"/>
    <s v="09829622"/>
    <d v="2015-04-14T00:00:00"/>
    <d v="2025-04-14T00:00:00"/>
    <d v="2026-04-14T00:00:00"/>
    <s v="ESTACIONAMIENTOS LIMA"/>
    <d v="1899-12-30T00:00:00"/>
    <d v="2025-12-31T00:00:00"/>
    <s v="EMPLEADOS"/>
    <s v="PCES.20/03/0037"/>
    <x v="0"/>
    <s v="Gloria Mora"/>
    <s v="Kelly Luyo"/>
    <s v="EDIFICIO ANGLO CAVENECIA"/>
    <s v="VALET"/>
    <m/>
    <n v="0"/>
    <n v="14.416699999999992"/>
    <n v="14.416699999999992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09843737"/>
    <s v="ORTEGA BERROCAL GRACIELA VICTORIA"/>
    <x v="0"/>
    <s v="09843737"/>
    <d v="2025-06-26T00:00:00"/>
    <d v="2025-06-26T00:00:00"/>
    <d v="2026-06-26T00:00:00"/>
    <s v="ESTACIONAMIENTOS LIMA"/>
    <d v="1899-12-30T00:00:00"/>
    <d v="2025-12-31T00:00:00"/>
    <s v="EMPLEADOS"/>
    <s v="PCES.20/03/0052/0031"/>
    <x v="0"/>
    <s v="Carmen Capristan"/>
    <s v="Jeffrey Vilchez"/>
    <s v="PLAZA VEA CÓRPAC"/>
    <s v="ANFITRION(A)"/>
    <m/>
    <n v="0"/>
    <n v="15.416700000000001"/>
    <n v="15.416700000000001"/>
    <n v="16"/>
    <s v="-"/>
    <s v="DEBE GOZAR EN EL AÑO UN TOTAL DE 16 DÍAS ANTES DEL 31/12/2026"/>
    <n v="0"/>
    <n v="0"/>
    <n v="0"/>
    <n v="0"/>
    <n v="0"/>
    <n v="8"/>
    <n v="8"/>
    <n v="0"/>
    <n v="0"/>
    <n v="0"/>
    <n v="0"/>
    <n v="0"/>
    <n v="16"/>
    <n v="16"/>
    <n v="1"/>
    <n v="0.01"/>
    <n v="0"/>
    <n v="16"/>
    <m/>
    <n v="0"/>
    <m/>
    <n v="16"/>
    <n v="5.333333333333333"/>
    <n v="0"/>
    <n v="0"/>
    <n v="5.333333333333333"/>
    <n v="16"/>
  </r>
  <r>
    <n v="1009876391"/>
    <s v="RIOS CAMPOS FRANKLIN FERNANDO"/>
    <x v="0"/>
    <s v="09876391"/>
    <d v="2025-08-15T00:00:00"/>
    <d v="2025-08-15T00:00:00"/>
    <d v="2026-08-15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13"/>
    <n v="0"/>
    <n v="0"/>
    <n v="0"/>
    <n v="0"/>
    <n v="0"/>
    <n v="0"/>
    <n v="0"/>
    <n v="13"/>
    <n v="13"/>
    <n v="1.0833333333333333"/>
    <n v="1.0833333333333332E-2"/>
    <n v="0"/>
    <n v="12"/>
    <m/>
    <n v="0"/>
    <m/>
    <n v="12"/>
    <n v="4"/>
    <n v="0"/>
    <n v="0"/>
    <n v="4"/>
    <n v="13"/>
  </r>
  <r>
    <n v="1009900612"/>
    <s v="SANCHEZ MIRANDA JACQUELINE LISET"/>
    <x v="1"/>
    <s v="09900612"/>
    <d v="2016-05-05T00:00:00"/>
    <d v="2025-05-05T00:00:00"/>
    <d v="2026-05-05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SUPERVISOR OPERATIVO V"/>
    <m/>
    <n v="9"/>
    <n v="19.666699999999992"/>
    <n v="28.666699999999992"/>
    <n v="29"/>
    <s v="DEBE GOZAR 9 DÍAS ANTES DEL 04/05/2026"/>
    <s v="DEBE GOZAR EN EL AÑO UN TOTAL DE 29 DÍAS ANTES DEL 31/12/2026"/>
    <n v="0"/>
    <n v="0"/>
    <n v="0"/>
    <n v="9"/>
    <n v="0"/>
    <n v="0"/>
    <n v="0"/>
    <n v="0"/>
    <n v="0"/>
    <n v="0"/>
    <n v="0"/>
    <n v="0"/>
    <n v="9"/>
    <n v="9"/>
    <n v="0.31034482758620691"/>
    <n v="3.1034482758620693E-3"/>
    <n v="9"/>
    <n v="9"/>
    <m/>
    <n v="20"/>
    <m/>
    <n v="29"/>
    <n v="9.6666666666666661"/>
    <n v="9"/>
    <n v="9"/>
    <n v="0.66666666666666607"/>
    <n v="0"/>
  </r>
  <r>
    <n v="1009903393"/>
    <s v="ALARCON PADILLA CELIA VICTORIA"/>
    <x v="2"/>
    <s v="09903393"/>
    <d v="2008-03-03T00:00:00"/>
    <d v="2025-03-03T00:00:00"/>
    <d v="2026-03-03T00:00:00"/>
    <s v="ESTACIONAMIENTOS SEDE CENTRAL"/>
    <d v="1899-12-30T00:00:00"/>
    <d v="2025-12-31T00:00:00"/>
    <s v="EMPLEADOS"/>
    <n v="2001020701"/>
    <x v="3"/>
    <s v="Victoria Alarcon"/>
    <s v="Victoria Alarcon"/>
    <s v="ADM. RH"/>
    <s v="SUB GERENTE DE GESTION DE PERSONAS Y SOSTENIBILIDAD"/>
    <m/>
    <n v="3"/>
    <n v="24.833300000000008"/>
    <n v="27.833300000000008"/>
    <n v="28"/>
    <s v="DEBE GOZAR 3 DÍAS ANTES DEL 02/03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45014823"/>
    <s v="VILLACORTA CABALLERO BRUNO JESUS SERGIO"/>
    <x v="2"/>
    <s v="45014823"/>
    <d v="2021-01-14T00:00:00"/>
    <d v="2025-01-14T00:00:00"/>
    <d v="2026-01-14T00:00:00"/>
    <s v="ESTACIONAMIENTOS LIMA"/>
    <d v="1899-12-30T00:00:00"/>
    <d v="2025-12-31T00:00:00"/>
    <s v="EMPLEADOS"/>
    <n v="2003030300"/>
    <x v="1"/>
    <s v="Patricia Vilela"/>
    <s v="Patricia Vilela"/>
    <s v="CENTRO DE CONTROL"/>
    <s v="SUPERVISOR CCTV"/>
    <m/>
    <n v="1"/>
    <n v="28.916699999999992"/>
    <n v="29.916699999999992"/>
    <n v="30"/>
    <s v="DEBE GOZAR 1 DÍAS ANTES DEL 13/01/2026"/>
    <s v="DEBE GOZAR EN EL AÑO UN TOTAL DE 30 DÍAS ANTES DEL 31/12/2026"/>
    <n v="2"/>
    <n v="0"/>
    <n v="0"/>
    <n v="4"/>
    <n v="6"/>
    <n v="3"/>
    <n v="0"/>
    <n v="11"/>
    <n v="0"/>
    <n v="4"/>
    <n v="0"/>
    <n v="3"/>
    <n v="33"/>
    <n v="33"/>
    <n v="1.1000000000000001"/>
    <n v="1.1000000000000001E-2"/>
    <n v="6"/>
    <n v="30"/>
    <m/>
    <n v="0"/>
    <m/>
    <n v="30"/>
    <n v="10"/>
    <n v="6"/>
    <n v="6"/>
    <n v="4"/>
    <n v="27"/>
  </r>
  <r>
    <n v="1009909037"/>
    <s v="SERNAQUE VALDIVIA ALFREDO VALSER"/>
    <x v="0"/>
    <s v="09909037"/>
    <d v="2025-05-15T00:00:00"/>
    <d v="2025-05-15T00:00:00"/>
    <d v="2026-05-15T00:00:00"/>
    <s v="ESTACIONAMIENTOS LIMA"/>
    <d v="1899-12-30T00:00:00"/>
    <d v="2025-12-31T00:00:00"/>
    <s v="EMPLEADOS"/>
    <s v="PCES.20/03/0060"/>
    <x v="0"/>
    <s v="Erli Sialer"/>
    <s v="Cynthia Camacho"/>
    <s v="LAP TERMINAL 2"/>
    <s v="OPERADOR CCTV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09912073"/>
    <s v="YPANAQUE MENA CARMEN ROSA"/>
    <x v="0"/>
    <s v="09912073"/>
    <d v="2023-07-01T00:00:00"/>
    <d v="2025-07-01T00:00:00"/>
    <d v="2026-07-01T00:00:00"/>
    <s v="ESTACIONAMIENTOS LIMA"/>
    <d v="1899-12-30T00:00:00"/>
    <d v="2025-12-31T00:00:00"/>
    <s v="EMPLEADOS"/>
    <s v="PCES.20/03/0052/0019"/>
    <x v="0"/>
    <s v="Carmen Capristan"/>
    <s v="Jeffrey Vilchez"/>
    <s v="PLAZA VEA MILENIA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0"/>
    <n v="7"/>
    <n v="8"/>
    <n v="15"/>
    <n v="15"/>
    <n v="1"/>
    <n v="0.01"/>
    <n v="0"/>
    <n v="15"/>
    <m/>
    <n v="0"/>
    <m/>
    <n v="15"/>
    <n v="5"/>
    <n v="0"/>
    <n v="0"/>
    <n v="5"/>
    <n v="15"/>
  </r>
  <r>
    <n v="1009915520"/>
    <s v="GUTIERREZ PEÑA CRISTINA"/>
    <x v="0"/>
    <s v="09915520"/>
    <d v="2023-07-01T00:00:00"/>
    <d v="2025-07-01T00:00:00"/>
    <d v="2026-07-01T00:00:00"/>
    <s v="ESTACIONAMIENTOS LIMA"/>
    <d v="1899-12-30T00:00:00"/>
    <d v="2025-12-31T00:00:00"/>
    <s v="EMPLEADOS"/>
    <s v="PCES.20/03/0052/0019"/>
    <x v="0"/>
    <s v="Carmen Capristan"/>
    <s v="Jeffrey Vilchez"/>
    <s v="PLAZA VEA MILENIA"/>
    <s v="ANFITRION(A)"/>
    <m/>
    <n v="15"/>
    <n v="15"/>
    <n v="30"/>
    <n v="30"/>
    <s v="DEBE GOZAR 15 DÍAS ANTES DEL 30/06/2026"/>
    <s v="DEBE GOZAR EN EL AÑO UN TOTAL DE 30 DÍAS ANTES DEL 31/12/2026"/>
    <n v="1"/>
    <n v="28"/>
    <n v="1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09939290"/>
    <s v="MOGOLLON AVILA JESSICA GIOVANNA"/>
    <x v="0"/>
    <s v="09939290"/>
    <d v="2024-11-05T00:00:00"/>
    <d v="2025-11-05T00:00:00"/>
    <d v="2026-11-05T00:00:00"/>
    <s v="ESTACIONAMIENTOS LIMA"/>
    <d v="2026-01-31T00:00:00"/>
    <d v="2025-12-31T00:00:00"/>
    <s v="EMPLEADOS"/>
    <s v="PCES.20/03/0001/0002"/>
    <x v="0"/>
    <m/>
    <m/>
    <m/>
    <m/>
    <m/>
    <n v="15"/>
    <n v="4.6666999999999987"/>
    <n v="19.666699999999999"/>
    <n v="20"/>
    <s v="DEBE GOZAR 15 DÍAS ANTES DEL 04/11/2026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09943293"/>
    <s v="ALVAREZ RIVERO IVAN CESAR"/>
    <x v="0"/>
    <s v="09943293"/>
    <d v="2010-09-13T00:00:00"/>
    <d v="2025-09-13T00:00:00"/>
    <d v="2026-09-13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3"/>
    <n v="3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09948522"/>
    <s v="CRUZADO GOMEZ JOSE LUIS"/>
    <x v="2"/>
    <s v="09948522"/>
    <d v="2014-08-18T00:00:00"/>
    <d v="2025-08-18T00:00:00"/>
    <d v="2026-08-18T00:00:00"/>
    <s v="ESTACIONAMIENTOS SEDE CENTRAL"/>
    <d v="1899-12-30T00:00:00"/>
    <d v="2025-12-31T00:00:00"/>
    <s v="EMPLEADOS"/>
    <n v="2003030200"/>
    <x v="6"/>
    <s v="Patricia Vilela"/>
    <s v="Patricia Vilela"/>
    <s v="TECNOLOGIA"/>
    <s v="SUPERVISOR TECNICO ELECTRONICO"/>
    <m/>
    <n v="5"/>
    <n v="11.083300000000008"/>
    <n v="16.083300000000008"/>
    <n v="17"/>
    <s v="DEBE GOZAR 5 DÍAS ANTES DEL 17/08/2026"/>
    <s v="DEBE GOZAR EN EL AÑO UN TOTAL DE 17 DÍAS ANTES DEL 31/12/2026"/>
    <n v="0"/>
    <n v="0"/>
    <n v="0"/>
    <n v="0"/>
    <n v="0"/>
    <n v="0"/>
    <n v="15"/>
    <n v="15"/>
    <n v="0"/>
    <n v="0"/>
    <n v="0"/>
    <n v="0"/>
    <n v="30"/>
    <n v="30"/>
    <n v="1.7647058823529411"/>
    <n v="1.7647058823529412E-2"/>
    <n v="0"/>
    <n v="17"/>
    <m/>
    <n v="0"/>
    <m/>
    <n v="17"/>
    <n v="5.666666666666667"/>
    <n v="0"/>
    <n v="0"/>
    <n v="5.666666666666667"/>
    <n v="30"/>
  </r>
  <r>
    <n v="1009956092"/>
    <s v="MAMANI PAJUELO YESSICA CESILIA"/>
    <x v="1"/>
    <s v="09956092"/>
    <d v="2016-06-06T00:00:00"/>
    <d v="2025-06-06T00:00:00"/>
    <d v="2026-06-06T00:00:00"/>
    <s v="ESTACIONAMIENTOS LIMA"/>
    <d v="1899-12-30T00:00:00"/>
    <d v="2025-12-31T00:00:00"/>
    <s v="EMPLEADOS"/>
    <n v="2003020100"/>
    <x v="0"/>
    <s v="Aldo Zamudio"/>
    <s v="Aldo Zamudio"/>
    <s v="NUCLEO COMERC VP"/>
    <s v="SUPERVISOR OPERATIVO ZONAL"/>
    <m/>
    <n v="15"/>
    <n v="14.083300000000008"/>
    <n v="29.083300000000008"/>
    <n v="30"/>
    <s v="DEBE GOZAR 15 DÍAS ANTES DEL 05/06/2026"/>
    <s v="DEBE GOZAR EN EL AÑO UN TOTAL DE 30 DÍAS ANTES DEL 31/12/2026"/>
    <n v="0"/>
    <n v="15"/>
    <n v="0"/>
    <n v="0"/>
    <n v="0"/>
    <n v="0"/>
    <n v="0"/>
    <n v="0"/>
    <n v="0"/>
    <n v="15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09965781"/>
    <s v="VELASQUEZ TEMPLE JUAN PRISCILIANO"/>
    <x v="0"/>
    <s v="09965781"/>
    <d v="2025-03-10T00:00:00"/>
    <d v="2025-03-10T00:00:00"/>
    <d v="2026-03-10T00:00:00"/>
    <s v="ESTACIONAMIENTOS ANCASH"/>
    <d v="1899-12-30T00:00:00"/>
    <d v="2025-12-31T00:00:00"/>
    <s v="EMPLEADOS"/>
    <s v="PCES.20/03/0046/0022"/>
    <x v="0"/>
    <s v="Carmen Capristan"/>
    <s v="Erick Aguirre"/>
    <s v="MAKRO CHIMBOTE"/>
    <s v="ANFITRION(A)"/>
    <m/>
    <n v="0"/>
    <n v="24.25"/>
    <n v="24.25"/>
    <n v="25"/>
    <s v="-"/>
    <s v="DEBE GOZAR EN EL AÑO UN TOTAL DE 25 DÍAS ANTES DEL 31/12/2026"/>
    <n v="0"/>
    <n v="0"/>
    <n v="0"/>
    <n v="0"/>
    <n v="0"/>
    <n v="8"/>
    <n v="17"/>
    <n v="0"/>
    <n v="0"/>
    <n v="0"/>
    <n v="0"/>
    <n v="0"/>
    <n v="25"/>
    <n v="25"/>
    <n v="1"/>
    <n v="0.01"/>
    <n v="0"/>
    <n v="25"/>
    <m/>
    <n v="0"/>
    <m/>
    <n v="25"/>
    <n v="8.3333333333333339"/>
    <n v="0"/>
    <n v="0"/>
    <n v="8.3333333333333339"/>
    <n v="25"/>
  </r>
  <r>
    <n v="1009973393"/>
    <s v="BARRETO GARCIA JULIO CESAR"/>
    <x v="0"/>
    <s v="09973393"/>
    <d v="2011-12-01T00:00:00"/>
    <d v="2025-12-01T00:00:00"/>
    <d v="2026-12-01T00:00:00"/>
    <s v="ESTACIONAMIENTOS LIMA"/>
    <d v="1899-12-30T00:00:00"/>
    <d v="2025-12-31T00:00:00"/>
    <s v="EMPLEADOS"/>
    <s v="PCES.20/02/0010"/>
    <x v="2"/>
    <s v="Diego Ruiz"/>
    <s v="Cedano Mendez Carol"/>
    <s v="ESPAÑA 557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5"/>
    <n v="0"/>
    <n v="25"/>
    <n v="0"/>
    <n v="0"/>
    <n v="0"/>
    <n v="0"/>
    <n v="0"/>
    <n v="0"/>
    <n v="30"/>
    <n v="30"/>
    <n v="1"/>
    <n v="0.01"/>
    <n v="5"/>
    <n v="30"/>
    <m/>
    <n v="0"/>
    <m/>
    <n v="30"/>
    <n v="10"/>
    <n v="5"/>
    <n v="5"/>
    <n v="5"/>
    <n v="25"/>
  </r>
  <r>
    <n v="1010016969"/>
    <s v="JORGE MEDINA CARMEN ROSA"/>
    <x v="0"/>
    <s v="10016969"/>
    <d v="2023-07-01T00:00:00"/>
    <d v="2025-07-01T00:00:00"/>
    <d v="2026-07-01T00:00:00"/>
    <s v="ESTACIONAMIENTOS LIMA"/>
    <d v="1899-12-30T00:00:00"/>
    <d v="2025-12-31T00:00:00"/>
    <s v="EMPLEADOS"/>
    <s v="PCES.20/03/0046/0010"/>
    <x v="0"/>
    <s v="Carmen Capristan"/>
    <s v="Khristian Alvarez"/>
    <s v="MAKRO VILLA EL SALVADOR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5"/>
    <n v="0"/>
    <n v="0"/>
    <n v="0"/>
    <n v="0"/>
    <n v="0"/>
    <n v="0"/>
    <n v="15"/>
    <n v="15"/>
    <n v="0.5"/>
    <n v="5.0000000000000001E-3"/>
    <n v="0"/>
    <n v="15"/>
    <m/>
    <n v="15"/>
    <m/>
    <n v="30"/>
    <n v="10"/>
    <n v="0"/>
    <n v="0"/>
    <n v="10"/>
    <n v="15"/>
  </r>
  <r>
    <n v="1010037124"/>
    <s v="CORRALES MONTES VERONICA ODALIS"/>
    <x v="0"/>
    <s v="10037124"/>
    <d v="2025-10-23T00:00:00"/>
    <d v="2025-10-23T00:00:00"/>
    <d v="2026-10-23T00:00:00"/>
    <s v="ESTACIONAMIENTOS LIMA"/>
    <d v="1899-12-30T00:00:00"/>
    <d v="2025-12-31T00:00:00"/>
    <s v="EMPLEADOS"/>
    <s v="PCES.20/03/0052/0048"/>
    <x v="0"/>
    <s v="Carmen Capristan"/>
    <s v="Khristian Alvarez"/>
    <s v="PLAZA VEA CC HIGUERETA"/>
    <s v="ANFITRION(A)"/>
    <m/>
    <n v="0"/>
    <n v="5.6666999999999996"/>
    <n v="5.6666999999999996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10056382"/>
    <s v="ARAGON ANAMPA ANA MARIA"/>
    <x v="0"/>
    <s v="10056382"/>
    <d v="2025-08-08T00:00:00"/>
    <d v="2025-08-08T00:00:00"/>
    <d v="2026-08-08T00:00:00"/>
    <s v="ESTACIONAMIENTOS LIMA"/>
    <d v="1899-12-30T00:00:00"/>
    <d v="2025-12-31T00:00:00"/>
    <s v="EMPLEADOS"/>
    <s v="PCES.20/03/0052/0002"/>
    <x v="0"/>
    <s v="Carmen Capristan"/>
    <s v="Arnold Salvador"/>
    <s v="PLAZA VEA ATE"/>
    <s v="ANFITRION(A) V"/>
    <m/>
    <n v="0"/>
    <n v="11.916700000000001"/>
    <n v="11.916700000000001"/>
    <n v="12"/>
    <s v="-"/>
    <s v="DEBE GOZAR EN EL AÑO UN TOTAL DE 12 DÍAS ANTES DEL 31/12/2026"/>
    <n v="0"/>
    <n v="0"/>
    <n v="12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10076808"/>
    <s v="ACHO MAMANI SILVIA DIONICIA"/>
    <x v="0"/>
    <s v="10076808"/>
    <d v="2023-07-01T00:00:00"/>
    <d v="2025-07-01T00:00:00"/>
    <d v="2026-07-01T00:00:00"/>
    <s v="ESTACIONAMIENTOS LIMA"/>
    <d v="1899-12-30T00:00:00"/>
    <d v="2025-12-31T00:00:00"/>
    <s v="EMPLEADOS"/>
    <s v="PCES.20/03/0012/0008"/>
    <x v="0"/>
    <s v="Diego Uriarte"/>
    <s v="Alfredo Vasquez"/>
    <s v="WONG ALDABAS"/>
    <s v="ANFITRION(A)"/>
    <m/>
    <n v="15"/>
    <n v="15"/>
    <n v="30"/>
    <n v="30"/>
    <s v="DEBE GOZAR 15 DÍAS ANTES DEL 30/06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10076860"/>
    <s v="PAIRAZAMAN FELIPE JUAN RAMON"/>
    <x v="1"/>
    <s v="10076860"/>
    <d v="2010-03-16T00:00:00"/>
    <d v="2025-03-16T00:00:00"/>
    <d v="2026-03-16T00:00:00"/>
    <s v="ESTACIONAMIENTOS LIMA"/>
    <d v="1899-12-30T00:00:00"/>
    <d v="2025-12-31T00:00:00"/>
    <s v="EMPLEADOS"/>
    <s v="PCES.20/02/0006"/>
    <x v="2"/>
    <s v="Diego Ruiz"/>
    <s v="Cedano Mendez Carol"/>
    <s v="MIRÓ QUESADA"/>
    <s v="SUPERVISOR OPERATIVO"/>
    <m/>
    <n v="5"/>
    <n v="23.75"/>
    <n v="28.75"/>
    <n v="29"/>
    <s v="DEBE GOZAR 5 DÍAS ANTES DEL 15/03/2026"/>
    <s v="DEBE GOZAR EN EL AÑO UN TOTAL DE 29 DÍAS ANTES DEL 31/12/2026"/>
    <n v="15"/>
    <n v="0"/>
    <n v="0"/>
    <n v="0"/>
    <n v="0"/>
    <n v="15"/>
    <n v="0"/>
    <n v="0"/>
    <n v="0"/>
    <n v="0"/>
    <n v="0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10081127"/>
    <s v="PANIBRA GONZALES ALICIA "/>
    <x v="0"/>
    <s v="10081127"/>
    <d v="2025-06-04T00:00:00"/>
    <d v="2025-06-04T00:00:00"/>
    <d v="2026-06-04T00:00:00"/>
    <s v="ESTACIONAMIENTOS LIMA"/>
    <d v="1899-12-30T00:00:00"/>
    <d v="2025-12-31T00:00:00"/>
    <s v="EMPLEADOS"/>
    <s v="PCES.20/03/0052/0004"/>
    <x v="0"/>
    <s v="Carmen Capristan"/>
    <s v="Khristian Alvarez"/>
    <s v="PLAZA VEA BOLICHERA"/>
    <s v="ANFITRION(A)"/>
    <m/>
    <n v="0"/>
    <n v="17.25"/>
    <n v="17.25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10096662"/>
    <s v="APAZA AMACHE NANCY ROCIO"/>
    <x v="1"/>
    <s v="10096662"/>
    <d v="2014-08-18T00:00:00"/>
    <d v="2025-08-18T00:00:00"/>
    <d v="2026-08-18T00:00:00"/>
    <s v="ESTACIONAMIENTOS LIMA"/>
    <d v="1899-12-30T00:00:00"/>
    <d v="2025-12-31T00:00:00"/>
    <s v="EMPLEADOS"/>
    <s v="PCES.20/03/0023"/>
    <x v="0"/>
    <s v="Gloria Mora"/>
    <s v="Kelly Luyo"/>
    <s v="STRIP CENTER MIRAFLORES"/>
    <s v="SUPERVISOR OPERATIVO"/>
    <m/>
    <n v="5"/>
    <n v="11.083300000000008"/>
    <n v="16.083300000000008"/>
    <n v="17"/>
    <s v="DEBE GOZAR 5 DÍAS ANTES DEL 17/08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  <m/>
    <n v="17"/>
    <n v="5.666666666666667"/>
    <n v="0"/>
    <n v="0"/>
    <n v="5.666666666666667"/>
    <n v="0"/>
  </r>
  <r>
    <n v="1010112357"/>
    <s v="TICONA VILLAFUERTE OSCAR SAMUEL"/>
    <x v="0"/>
    <s v="10112357"/>
    <d v="2024-10-10T00:00:00"/>
    <d v="2025-10-10T00:00:00"/>
    <d v="2026-10-10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VALET"/>
    <m/>
    <n v="19"/>
    <n v="6.75"/>
    <n v="25.75"/>
    <n v="26"/>
    <s v="DEBE GOZAR 19 DÍAS ANTES DEL 09/10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m/>
    <n v="26"/>
    <n v="8.6666666666666661"/>
    <n v="0"/>
    <n v="0"/>
    <n v="8.6666666666666661"/>
    <n v="0"/>
  </r>
  <r>
    <n v="1010122221"/>
    <s v="SILVA RAMIREZ JESUS "/>
    <x v="0"/>
    <s v="10122221"/>
    <d v="2025-07-21T00:00:00"/>
    <d v="2025-07-21T00:00:00"/>
    <d v="2026-07-21T00:00:00"/>
    <s v="ESTACIONAMIENTOS LIMA"/>
    <d v="1899-12-30T00:00:00"/>
    <d v="2025-12-31T00:00:00"/>
    <s v="EMPLEADOS"/>
    <s v="PCES.20/04/0005"/>
    <x v="0"/>
    <s v="Erli Sialer"/>
    <s v="Diana Inouye"/>
    <s v="TORRE REAL OCHO"/>
    <s v="VALET"/>
    <m/>
    <n v="0"/>
    <n v="13.333299999999999"/>
    <n v="13.333299999999999"/>
    <n v="14"/>
    <s v="-"/>
    <s v="DEBE GOZAR EN EL AÑO UN TOTAL DE 14 DÍAS ANTES DEL 31/12/2026"/>
    <n v="0"/>
    <n v="0"/>
    <n v="0"/>
    <n v="0"/>
    <n v="13"/>
    <n v="0"/>
    <n v="0"/>
    <n v="0"/>
    <n v="0"/>
    <n v="0"/>
    <n v="0"/>
    <n v="0"/>
    <n v="13"/>
    <n v="13"/>
    <n v="0.9285714285714286"/>
    <n v="9.285714285714286E-3"/>
    <n v="0"/>
    <n v="13"/>
    <m/>
    <n v="1"/>
    <m/>
    <n v="14"/>
    <n v="4.666666666666667"/>
    <n v="0"/>
    <n v="0"/>
    <n v="4.666666666666667"/>
    <n v="13"/>
  </r>
  <r>
    <n v="1010123839"/>
    <s v="PINEDO DIAZ LUIS MIGUEL"/>
    <x v="0"/>
    <s v="10123839"/>
    <d v="2025-07-11T00:00:00"/>
    <d v="2025-07-11T00:00:00"/>
    <d v="2026-07-11T00:00:00"/>
    <s v="ESTACIONAMIENTOS LIMA"/>
    <d v="1899-12-30T00:00:00"/>
    <d v="2025-12-31T00:00:00"/>
    <s v="EMPLEADOS"/>
    <s v="PCES.20/03/0013/0007"/>
    <x v="0"/>
    <s v="Diego Uriarte"/>
    <s v="Alfredo Vasquez"/>
    <s v="METRO CANADA"/>
    <s v="ANFITRION(A)"/>
    <m/>
    <n v="0"/>
    <n v="14.166700000000001"/>
    <n v="14.166700000000001"/>
    <n v="15"/>
    <s v="-"/>
    <s v="DEBE GOZAR EN EL AÑO UN TOTAL DE 15 DÍAS ANTES DEL 31/12/2026"/>
    <n v="0"/>
    <n v="0"/>
    <n v="0"/>
    <n v="0"/>
    <n v="3"/>
    <n v="12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10187636"/>
    <s v="SAN MARTIN CASAS JESUS CHRISTIAN"/>
    <x v="0"/>
    <s v="10187636"/>
    <d v="2024-05-28T00:00:00"/>
    <d v="2025-05-28T00:00:00"/>
    <d v="2026-05-28T00:00:00"/>
    <s v="ESTACIONAMIENTOS LIMA"/>
    <d v="1899-12-30T00:00:00"/>
    <d v="2025-12-31T00:00:00"/>
    <s v="EMPLEADOS"/>
    <s v="PCES.20/03/0035/0004"/>
    <x v="0"/>
    <s v="Gloria Mora"/>
    <s v="Xiomara Quispe"/>
    <s v="SANNA EL GOLF"/>
    <s v="VALET"/>
    <m/>
    <n v="12"/>
    <n v="17.75"/>
    <n v="29.75"/>
    <n v="30"/>
    <s v="DEBE GOZAR 12 DÍAS ANTES DEL 27/05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10197941"/>
    <s v="ROCCA LOPEZ ROBERTO CARLO"/>
    <x v="0"/>
    <s v="10197941"/>
    <d v="2025-11-01T00:00:00"/>
    <d v="2025-11-01T00:00:00"/>
    <d v="2026-11-01T00:00:00"/>
    <s v="ESTACIONAMIENTOS LIMA"/>
    <d v="2026-04-30T00:00:00"/>
    <d v="2025-12-31T00:00:00"/>
    <s v="EMPLEADOS"/>
    <s v="PCES.20/03/0052/0019"/>
    <x v="0"/>
    <s v="Carmen Capristan"/>
    <s v="Jeffrey Vilchez"/>
    <s v="PLAZA VEA MILENIA"/>
    <s v="ANFITRION(A)"/>
    <m/>
    <n v="0"/>
    <n v="5"/>
    <n v="5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10199209"/>
    <s v="ESPINOZA AYRAMPO IVAN"/>
    <x v="1"/>
    <s v="10199209"/>
    <d v="2022-05-12T00:00:00"/>
    <d v="2025-05-12T00:00:00"/>
    <d v="2026-05-12T00:00:00"/>
    <s v="ESTACIONAMIENTOS LIMA"/>
    <d v="1899-12-30T00:00:00"/>
    <d v="2025-12-31T00:00:00"/>
    <s v="EMPLEADOS"/>
    <s v="PCES.20/03/0002/0001"/>
    <x v="0"/>
    <s v="Gloria Mora"/>
    <s v="Kelly Luyo"/>
    <s v="CLINICA SAN FELIPE"/>
    <s v="SUPERVISOR VALET PARKING"/>
    <m/>
    <n v="8"/>
    <n v="19.083299999999994"/>
    <n v="27.083299999999994"/>
    <n v="28"/>
    <s v="DEBE GOZAR 8 DÍAS ANTES DEL 11/05/2026"/>
    <s v="DEBE GOZAR EN EL AÑO UN TOTAL DE 28 DÍAS ANTES DEL 31/12/2026"/>
    <n v="0"/>
    <n v="0"/>
    <n v="11"/>
    <n v="4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10229998"/>
    <s v="ALCA MONTENEGRO VDA DE FI MARLENE AURORA"/>
    <x v="0"/>
    <s v="10229998"/>
    <d v="2023-07-01T00:00:00"/>
    <d v="2025-07-01T00:00:00"/>
    <d v="2026-07-01T00:00:00"/>
    <s v="ESTACIONAMIENTOS LIMA"/>
    <d v="1899-12-30T00:00:00"/>
    <d v="2025-12-31T00:00:00"/>
    <s v="EMPLEADOS"/>
    <s v="PCES.20/03/0052/0054"/>
    <x v="0"/>
    <s v="Carmen Capristan"/>
    <s v="Khristian Alvarez"/>
    <s v="PLAZA VEA CC PLACIT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7"/>
    <n v="8"/>
    <n v="0"/>
    <n v="0"/>
    <n v="0"/>
    <n v="0"/>
    <n v="0"/>
    <n v="0"/>
    <n v="0"/>
    <n v="15"/>
    <n v="15"/>
    <n v="0.5"/>
    <n v="5.0000000000000001E-3"/>
    <n v="7"/>
    <n v="15"/>
    <m/>
    <n v="15"/>
    <m/>
    <n v="30"/>
    <n v="10"/>
    <n v="7"/>
    <n v="7"/>
    <n v="3"/>
    <n v="8"/>
  </r>
  <r>
    <n v="1010235485"/>
    <s v="RICALDI GARCIA MARITZA"/>
    <x v="0"/>
    <s v="10235485"/>
    <d v="2023-07-01T00:00:00"/>
    <d v="2025-07-01T00:00:00"/>
    <d v="2026-07-01T00:00:00"/>
    <s v="ESTACIONAMIENTOS LIMA"/>
    <d v="1899-12-30T00:00:00"/>
    <d v="2025-12-31T00:00:00"/>
    <s v="EMPLEADOS"/>
    <s v="PCES.20/03/0046/0010"/>
    <x v="0"/>
    <s v="Carmen Capristan"/>
    <s v="Khristian Alvarez"/>
    <s v="MAKRO VILLA EL SALVADOR"/>
    <s v="ANFITRION(A)"/>
    <m/>
    <n v="14"/>
    <n v="15"/>
    <n v="29"/>
    <n v="29"/>
    <s v="DEBE GOZAR 14 DÍAS ANTES DEL 30/06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10240684"/>
    <s v="ZEGARRA MENDOZA YUDY"/>
    <x v="0"/>
    <s v="10240684"/>
    <d v="2017-08-08T00:00:00"/>
    <d v="2025-08-08T00:00:00"/>
    <d v="2026-08-08T00:00:00"/>
    <s v="ESTACIONAMIENTOS LIMA"/>
    <d v="1899-12-30T00:00:00"/>
    <d v="2025-12-31T00:00:00"/>
    <s v="EMPLEADOS"/>
    <s v="PCES.20/03/0012/0012"/>
    <x v="0"/>
    <s v="Diego Uriarte"/>
    <s v="James Panez"/>
    <s v="WONG LA PLANICIE"/>
    <s v="ANFITRION(A)"/>
    <m/>
    <n v="17"/>
    <n v="11.916699999999992"/>
    <n v="28.916699999999992"/>
    <n v="29"/>
    <s v="DEBE GOZAR 17 DÍAS ANTES DEL 07/08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10247869"/>
    <s v="ROJAS AGUILAR ROSARIO MARGOT"/>
    <x v="2"/>
    <s v="10247869"/>
    <d v="2024-12-16T00:00:00"/>
    <d v="2025-12-16T00:00:00"/>
    <d v="2026-12-16T00:00:00"/>
    <s v="ESTACIONAMIENTOS SEDE CENTRAL"/>
    <d v="1899-12-30T00:00:00"/>
    <d v="2025-12-31T00:00:00"/>
    <s v="EMPLEADOS"/>
    <n v="2001020600"/>
    <x v="3"/>
    <s v="Rosario Rojas"/>
    <s v="Rosario Rojas"/>
    <s v="LOGISTICA"/>
    <s v="JEFE DE ADMINISTRACION Y LOGISTICA"/>
    <m/>
    <n v="30"/>
    <n v="0"/>
    <n v="30"/>
    <n v="30"/>
    <s v="DEBE GOZAR 30 DÍAS ANTES DEL 15/12/2026"/>
    <s v="DEBE GOZAR EN EL AÑO UN TOTAL DE 30 DÍAS ANTES DEL 31/12/2026"/>
    <n v="0"/>
    <n v="4"/>
    <n v="0"/>
    <n v="0"/>
    <n v="0"/>
    <n v="0"/>
    <n v="0"/>
    <n v="0"/>
    <n v="0"/>
    <n v="0"/>
    <n v="0"/>
    <n v="0"/>
    <n v="4"/>
    <n v="4"/>
    <n v="0.13333333333333333"/>
    <n v="1.3333333333333333E-3"/>
    <n v="4"/>
    <n v="4"/>
    <m/>
    <n v="26"/>
    <m/>
    <n v="30"/>
    <n v="10"/>
    <n v="4"/>
    <n v="4"/>
    <n v="6"/>
    <n v="0"/>
  </r>
  <r>
    <n v="1010301858"/>
    <s v="VALDEZ SIFUENTES DOMITILA"/>
    <x v="0"/>
    <s v="10301858"/>
    <d v="2015-11-04T00:00:00"/>
    <d v="2025-11-04T00:00:00"/>
    <d v="2026-11-04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18"/>
    <n v="4.75"/>
    <n v="22.75"/>
    <n v="23"/>
    <s v="DEBE GOZAR 18 DÍAS ANTES DEL 03/11/2026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72688965"/>
    <s v="RAMIREZ OLIVARES JESUS ALONSO"/>
    <x v="2"/>
    <s v="72688965"/>
    <d v="2025-06-01T00:00:00"/>
    <d v="2025-06-01T00:00:00"/>
    <d v="2026-06-01T00:00:00"/>
    <s v="ESTACIONAMIENTOS SEDE CENTRAL"/>
    <d v="1899-12-30T00:00:00"/>
    <d v="2025-12-31T00:00:00"/>
    <s v="EMPLEADOS"/>
    <n v="2002030100"/>
    <x v="5"/>
    <s v="Ernesto Maldonado"/>
    <s v="Alejandro Zucca"/>
    <s v="APPARKA APP"/>
    <s v="ASISTENTE DE PRODUCTO APPARKA"/>
    <m/>
    <n v="0"/>
    <n v="10.5"/>
    <n v="10.5"/>
    <n v="11"/>
    <s v="-"/>
    <s v="DEBE GOZAR EN EL AÑO UN TOTAL DE 11 DÍAS ANTES DEL 31/12/2026"/>
    <n v="1"/>
    <n v="0"/>
    <n v="0"/>
    <n v="0"/>
    <n v="0"/>
    <n v="0"/>
    <n v="0"/>
    <n v="0"/>
    <n v="0"/>
    <n v="0"/>
    <n v="0"/>
    <n v="0"/>
    <n v="1"/>
    <n v="1"/>
    <n v="9.0909090909090912E-2"/>
    <n v="9.0909090909090909E-4"/>
    <n v="1"/>
    <n v="1"/>
    <m/>
    <n v="10"/>
    <m/>
    <n v="11"/>
    <n v="3.6666666666666665"/>
    <n v="1"/>
    <n v="1"/>
    <n v="2.6666666666666665"/>
    <n v="0"/>
  </r>
  <r>
    <n v="1010338018"/>
    <s v="ZAPANA VILLANUEVA MARIA ANTONIETA"/>
    <x v="0"/>
    <s v="10338018"/>
    <d v="2023-07-01T00:00:00"/>
    <d v="2025-07-01T00:00:00"/>
    <d v="2026-07-01T00:00:00"/>
    <s v="ESTACIONAMIENTOS LIMA"/>
    <d v="1899-12-30T00:00:00"/>
    <d v="2025-12-31T00:00:00"/>
    <s v="EMPLEADOS"/>
    <s v="PCES.20/03/0046/0006"/>
    <x v="0"/>
    <s v="Carmen Capristan"/>
    <s v="Arnold Salvador"/>
    <s v="MAKRO SAN JUAN DE LURIGANCHO"/>
    <s v="ANFITRION(A)"/>
    <m/>
    <n v="13"/>
    <n v="15"/>
    <n v="28"/>
    <n v="28"/>
    <s v="DEBE GOZAR 13 DÍAS ANTES DEL 30/06/2026"/>
    <s v="DEBE GOZAR EN EL AÑO UN TOTAL DE 28 DÍAS ANTES DEL 31/12/2026"/>
    <n v="0"/>
    <n v="15"/>
    <n v="0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10340513"/>
    <s v="MORALES BERROCAL IVONNE GIOVANNA"/>
    <x v="0"/>
    <s v="10340513"/>
    <d v="2010-09-27T00:00:00"/>
    <d v="2025-09-27T00:00:00"/>
    <d v="2026-09-27T00:00:00"/>
    <s v="ESTACIONAMIENTOS LIMA"/>
    <d v="1899-12-30T00:00:00"/>
    <d v="2025-12-31T00:00:00"/>
    <s v="EMPLEADOS"/>
    <s v="PCES.20/03/0013/0011"/>
    <x v="0"/>
    <s v="Diego Uriarte"/>
    <s v="James Panez"/>
    <s v="METRO COLONIAL"/>
    <s v="ANFITRION(A)"/>
    <m/>
    <n v="22"/>
    <n v="7.8333000000000084"/>
    <n v="29.833300000000008"/>
    <n v="30"/>
    <s v="DEBE GOZAR 22 DÍAS ANTES DEL 26/09/2026"/>
    <s v="DEBE GOZAR EN EL AÑO UN TOTAL DE 30 DÍAS ANTES DEL 31/12/2026"/>
    <n v="0"/>
    <n v="19"/>
    <n v="11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10346833"/>
    <s v="GUILLEN CUBAS MARIA ESTELA"/>
    <x v="2"/>
    <s v="10346833"/>
    <d v="2024-04-04T00:00:00"/>
    <d v="2025-04-04T00:00:00"/>
    <d v="2026-04-04T00:00:00"/>
    <s v="ESTACIONAMIENTOS SEDE CENTRAL"/>
    <d v="1899-12-30T00:00:00"/>
    <d v="2025-12-31T00:00:00"/>
    <s v="GERENTES"/>
    <n v="2001020100"/>
    <x v="3"/>
    <s v="Maria Estela Guillen"/>
    <s v="Maria Estela Guillen"/>
    <s v="GERENCIA ADM Y FINANZAS"/>
    <s v="GERENTE DE ADMINISTRACION Y FINANZAS"/>
    <m/>
    <n v="0"/>
    <n v="17.25"/>
    <n v="17.25"/>
    <n v="18"/>
    <s v="-"/>
    <s v="DEBE GOZAR EN EL AÑO UN TOTAL DE 18 DÍAS ANTES DEL 31/12/2026"/>
    <n v="10"/>
    <n v="2"/>
    <n v="1"/>
    <n v="1"/>
    <n v="1"/>
    <n v="0"/>
    <n v="0"/>
    <n v="0"/>
    <n v="0"/>
    <n v="0"/>
    <n v="0"/>
    <n v="0"/>
    <n v="15"/>
    <n v="15"/>
    <n v="0.83333333333333337"/>
    <n v="8.3333333333333332E-3"/>
    <n v="14"/>
    <n v="15"/>
    <m/>
    <n v="3"/>
    <m/>
    <n v="18"/>
    <n v="6"/>
    <n v="14"/>
    <n v="6"/>
    <n v="0"/>
    <n v="1"/>
  </r>
  <r>
    <n v="1010347358"/>
    <s v="VILLAR HERRERA RODOLFO ISAAC"/>
    <x v="0"/>
    <s v="10347358"/>
    <d v="2021-04-05T00:00:00"/>
    <d v="2025-04-05T00:00:00"/>
    <d v="2026-04-05T00:00:00"/>
    <s v="ESTACIONAMIENTOS LIMA"/>
    <d v="1899-12-30T00:00:00"/>
    <d v="2025-12-31T00:00:00"/>
    <s v="EMPLEADOS"/>
    <s v="PCES.20/02/0002"/>
    <x v="2"/>
    <s v="Diego Ruiz"/>
    <s v="Contreras Rojas Everth Gilberth"/>
    <s v="GALERIAS"/>
    <s v="ANFITRION(A)"/>
    <m/>
    <n v="7"/>
    <n v="22.166699999999992"/>
    <n v="29.166699999999992"/>
    <n v="30"/>
    <s v="DEBE GOZAR 7 DÍAS ANTES DEL 04/04/2026"/>
    <s v="DEBE GOZAR EN EL AÑO UN TOTAL DE 30 DÍAS ANTES DEL 31/12/2026"/>
    <n v="0"/>
    <n v="0"/>
    <n v="6"/>
    <n v="24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10351785"/>
    <s v="TIRADO ESPINOZA ROBERTO MANUEL"/>
    <x v="0"/>
    <s v="10351785"/>
    <d v="2025-05-07T00:00:00"/>
    <d v="2025-05-07T00:00:00"/>
    <d v="2026-05-07T00:00:00"/>
    <s v="ESTACIONAMIENTOS LIMA"/>
    <d v="2026-02-10T00:00:00"/>
    <d v="2025-12-31T00:00:00"/>
    <s v="EMPLEADOS"/>
    <s v="PCES.20/03/0013/0013"/>
    <x v="0"/>
    <m/>
    <m/>
    <m/>
    <m/>
    <m/>
    <n v="0"/>
    <n v="19.5"/>
    <n v="19.5"/>
    <n v="20"/>
    <s v="-"/>
    <s v="DEBE GOZAR EN EL AÑO UN TOTAL DE 20 DÍAS ANTES DEL 31/12/2026"/>
    <n v="10"/>
    <n v="1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10384004"/>
    <s v="DE LA CRUZ FAJARDO ROSMERY JOSEFA"/>
    <x v="0"/>
    <s v="10384004"/>
    <d v="2025-04-01T00:00:00"/>
    <d v="2025-04-01T00:00:00"/>
    <d v="2026-04-01T00:00:00"/>
    <s v="ESTACIONAMIENTOS LIMA"/>
    <d v="2026-03-31T00:00:00"/>
    <d v="2025-12-31T00:00:00"/>
    <s v="EMPLEADOS"/>
    <s v="PCES.20/03/0046/0009"/>
    <x v="0"/>
    <m/>
    <m/>
    <m/>
    <m/>
    <m/>
    <n v="0"/>
    <n v="22.5"/>
    <n v="22.5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10387877"/>
    <s v="CORDOVA BLANCO TAMARA MARGARITA"/>
    <x v="0"/>
    <s v="10387877"/>
    <d v="2021-09-01T00:00:00"/>
    <d v="2025-09-01T00:00:00"/>
    <d v="2026-09-01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25"/>
    <n v="5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10399931"/>
    <s v="ATUNCA ROJAS MARIA ISABEL"/>
    <x v="0"/>
    <s v="10399931"/>
    <d v="2023-08-01T00:00:00"/>
    <d v="2025-08-01T00:00:00"/>
    <d v="2026-08-01T00:00:00"/>
    <s v="ESTACIONAMIENTOS LIMA"/>
    <d v="1899-12-30T00:00:00"/>
    <d v="2025-12-31T00:00:00"/>
    <s v="EMPLEADOS"/>
    <s v="PCES.20/03/0013/0005"/>
    <x v="0"/>
    <s v="Diego Uriarte"/>
    <s v="Alfredo Vasquez"/>
    <s v="METRO COMAS"/>
    <s v="ANFITRION(A)"/>
    <m/>
    <n v="17"/>
    <n v="12.5"/>
    <n v="29.5"/>
    <n v="30"/>
    <s v="DEBE GOZAR 17 DÍAS ANTES DEL 31/07/2026"/>
    <s v="DEBE GOZAR EN EL AÑO UN TOTAL DE 30 DÍAS ANTES DEL 31/12/2026"/>
    <n v="0"/>
    <n v="0"/>
    <n v="2"/>
    <n v="28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10455140"/>
    <s v="BAUTISTA MURILLO CARLOS DARWIN"/>
    <x v="0"/>
    <s v="10455140"/>
    <d v="2023-04-17T00:00:00"/>
    <d v="2025-04-17T00:00:00"/>
    <d v="2026-04-17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8"/>
    <n v="21.166700000000006"/>
    <n v="29.166700000000006"/>
    <n v="30"/>
    <s v="DEBE GOZAR 8 DÍAS ANTES DEL 16/04/2026"/>
    <s v="DEBE GOZAR EN EL AÑO UN TOTAL DE 30 DÍAS ANTES DEL 31/12/2026"/>
    <n v="0"/>
    <n v="0"/>
    <n v="0"/>
    <n v="8"/>
    <n v="17"/>
    <n v="13"/>
    <n v="0"/>
    <n v="0"/>
    <n v="0"/>
    <n v="0"/>
    <n v="0"/>
    <n v="0"/>
    <n v="38"/>
    <n v="38"/>
    <n v="1.2666666666666666"/>
    <n v="1.2666666666666666E-2"/>
    <n v="8"/>
    <n v="30"/>
    <m/>
    <n v="0"/>
    <m/>
    <n v="30"/>
    <n v="10"/>
    <n v="8"/>
    <n v="8"/>
    <n v="2"/>
    <n v="30"/>
  </r>
  <r>
    <n v="1010456718"/>
    <s v="CARDENAS GAMBINI SANDRA IRIS"/>
    <x v="0"/>
    <s v="10456718"/>
    <d v="2025-09-04T00:00:00"/>
    <d v="2025-09-04T00:00:00"/>
    <d v="2026-09-04T00:00:00"/>
    <s v="ESTACIONAMIENTOS LIMA"/>
    <d v="1899-12-30T00:00:00"/>
    <d v="2025-12-31T00:00:00"/>
    <s v="EMPLEADOS"/>
    <s v="PCES.20/03/0011/0006"/>
    <x v="0"/>
    <s v="Diego Uriarte"/>
    <s v="Gerson Peña"/>
    <s v="OPEN PLAZA CANTA CALLAO"/>
    <s v="ANFITRION(A)"/>
    <m/>
    <n v="0"/>
    <n v="9.75"/>
    <n v="9.7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10458497"/>
    <s v="CACEDA HURTADO CESAR HENRY"/>
    <x v="0"/>
    <s v="10458497"/>
    <d v="2007-03-27T00:00:00"/>
    <d v="2025-03-27T00:00:00"/>
    <d v="2026-03-27T00:00:00"/>
    <s v="ESTACIONAMIENTOS LIMA"/>
    <d v="1899-12-30T00:00:00"/>
    <d v="2025-12-31T00:00:00"/>
    <s v="EMPLEADOS"/>
    <s v="PCES.20/02/0025"/>
    <x v="2"/>
    <s v="Diego Ruiz"/>
    <s v="Cedano Mendez Carol"/>
    <s v="UNION 1065"/>
    <s v="VALET"/>
    <m/>
    <n v="4"/>
    <n v="22.833300000000008"/>
    <n v="26.833300000000008"/>
    <n v="27"/>
    <s v="DEBE GOZAR 4 DÍAS ANTES DEL 26/03/2026"/>
    <s v="DEBE GOZAR EN EL AÑO UN TOTAL DE 27 DÍAS ANTES DEL 31/12/2026"/>
    <n v="0"/>
    <n v="0"/>
    <n v="30"/>
    <n v="0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  <m/>
    <n v="27"/>
    <n v="9"/>
    <n v="30"/>
    <n v="9"/>
    <n v="0"/>
    <n v="0"/>
  </r>
  <r>
    <n v="1010469878"/>
    <s v="ALAN QUISPE MIGUEL ANGEL"/>
    <x v="0"/>
    <s v="10469878"/>
    <d v="2017-03-22T00:00:00"/>
    <d v="2025-03-22T00:00:00"/>
    <d v="2026-03-22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"/>
    <n v="23.25"/>
    <n v="24.25"/>
    <n v="25"/>
    <s v="DEBE GOZAR 1 DÍAS ANTES DEL 21/03/2026"/>
    <s v="DEBE GOZAR EN EL AÑO UN TOTAL DE 25 DÍAS ANTES DEL 31/12/2026"/>
    <n v="15"/>
    <n v="0"/>
    <n v="0"/>
    <n v="0"/>
    <n v="0"/>
    <n v="0"/>
    <n v="10"/>
    <n v="0"/>
    <n v="0"/>
    <n v="0"/>
    <n v="0"/>
    <n v="0"/>
    <n v="25"/>
    <n v="25"/>
    <n v="1"/>
    <n v="0.01"/>
    <n v="15"/>
    <n v="25"/>
    <m/>
    <n v="0"/>
    <m/>
    <n v="25"/>
    <n v="8.3333333333333339"/>
    <n v="15"/>
    <n v="8.3333333333333339"/>
    <n v="0"/>
    <n v="10"/>
  </r>
  <r>
    <n v="1010508934"/>
    <s v="CORALES VILLANUEVA NICOLASA AURELIA"/>
    <x v="0"/>
    <s v="10508934"/>
    <d v="2025-11-17T00:00:00"/>
    <d v="2025-11-17T00:00:00"/>
    <d v="2026-11-17T00:00:00"/>
    <s v="ESTACIONAMIENTOS LIMA"/>
    <d v="2026-01-08T00:00:00"/>
    <d v="2025-12-31T00:00:00"/>
    <s v="EMPLEADOS"/>
    <s v="PCES.20/03/0049"/>
    <x v="0"/>
    <m/>
    <m/>
    <m/>
    <m/>
    <m/>
    <n v="0"/>
    <n v="3.6667000000000001"/>
    <n v="3.66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10510917"/>
    <s v="GONZALES VILLEGAS ESTHER"/>
    <x v="0"/>
    <s v="10510917"/>
    <d v="2023-07-01T00:00:00"/>
    <d v="2025-07-01T00:00:00"/>
    <d v="2026-07-01T00:00:00"/>
    <s v="ESTACIONAMIENTOS LIMA"/>
    <d v="1899-12-30T00:00:00"/>
    <d v="2025-12-31T00:00:00"/>
    <s v="EMPLEADOS"/>
    <s v="PCES.20/03/0052/0032"/>
    <x v="0"/>
    <s v="Carmen Capristan"/>
    <s v="Arnold Salvador"/>
    <s v="PLAZA VEA EL AGUSTINO"/>
    <s v="ANFITRION(A)"/>
    <m/>
    <n v="13"/>
    <n v="17"/>
    <n v="30"/>
    <n v="30"/>
    <s v="DEBE GOZAR 13 DÍAS ANTES DEL 30/06/2026"/>
    <s v="DEBE GOZAR EN EL AÑO UN TOTAL DE 30 DÍAS ANTES DEL 31/12/2026"/>
    <n v="15"/>
    <n v="7"/>
    <n v="0"/>
    <n v="0"/>
    <n v="0"/>
    <n v="0"/>
    <n v="0"/>
    <n v="0"/>
    <n v="0"/>
    <n v="0"/>
    <n v="0"/>
    <n v="0"/>
    <n v="22"/>
    <n v="22"/>
    <n v="0.73333333333333328"/>
    <n v="7.3333333333333332E-3"/>
    <n v="22"/>
    <n v="22"/>
    <m/>
    <n v="8"/>
    <m/>
    <n v="30"/>
    <n v="10"/>
    <n v="22"/>
    <n v="10"/>
    <n v="0"/>
    <n v="0"/>
  </r>
  <r>
    <n v="1010529625"/>
    <s v="HURTADO ALVAREZ NORMA INES"/>
    <x v="0"/>
    <s v="10529625"/>
    <d v="2014-03-15T00:00:00"/>
    <d v="2025-03-15T00:00:00"/>
    <d v="2026-03-15T00:00:00"/>
    <s v="ESTACIONAMIENTOS LIMA"/>
    <d v="1899-12-30T00:00:00"/>
    <d v="2025-12-31T00:00:00"/>
    <s v="EMPLEADOS"/>
    <s v="PCES.20/03/0012/0010"/>
    <x v="0"/>
    <s v="Diego Uriarte"/>
    <s v="Gerson Peña"/>
    <s v="WONG CHACARILLA II"/>
    <s v="ANFITRION(A)"/>
    <m/>
    <n v="5"/>
    <n v="23.833300000000008"/>
    <n v="28.833300000000008"/>
    <n v="29"/>
    <s v="DEBE GOZAR 5 DÍAS ANTES DEL 14/03/2026"/>
    <s v="DEBE GOZAR EN EL AÑO UN TOTAL DE 29 DÍAS ANTES DEL 31/12/2026"/>
    <n v="0"/>
    <n v="18"/>
    <n v="12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  <m/>
    <n v="29"/>
    <n v="9.6666666666666661"/>
    <n v="30"/>
    <n v="9.6666666666666661"/>
    <n v="0"/>
    <n v="0"/>
  </r>
  <r>
    <n v="1010532345"/>
    <s v="LUCERO TRUJILLO PAOLA KARINA"/>
    <x v="0"/>
    <s v="10532345"/>
    <d v="2024-12-04T00:00:00"/>
    <d v="2025-12-04T00:00:00"/>
    <d v="2026-12-04T00:00:00"/>
    <s v="ESTACIONAMIENTOS LIMA"/>
    <d v="1899-12-30T00:00:00"/>
    <d v="2025-12-31T00:00:00"/>
    <s v="EMPLEADOS"/>
    <s v="PCES.20/01/0003"/>
    <x v="2"/>
    <s v="Diego Ruiz"/>
    <s v="Huamán Osorio Alexander"/>
    <s v="DERTEANO"/>
    <s v="OPERARIO DE LIMPIEZA"/>
    <m/>
    <n v="23"/>
    <n v="2.25"/>
    <n v="25.25"/>
    <n v="26"/>
    <s v="DEBE GOZAR 23 DÍAS ANTES DEL 03/12/2026"/>
    <s v="DEBE GOZAR EN EL AÑO UN TOTAL DE 26 DÍAS ANTES DEL 31/12/2026"/>
    <n v="15"/>
    <n v="0"/>
    <n v="0"/>
    <n v="0"/>
    <n v="0"/>
    <n v="0"/>
    <n v="0"/>
    <n v="0"/>
    <n v="0"/>
    <n v="0"/>
    <n v="0"/>
    <n v="0"/>
    <n v="15"/>
    <n v="15"/>
    <n v="0.57692307692307687"/>
    <n v="5.7692307692307687E-3"/>
    <n v="15"/>
    <n v="15"/>
    <m/>
    <n v="11"/>
    <m/>
    <n v="26"/>
    <n v="8.6666666666666661"/>
    <n v="15"/>
    <n v="8.6666666666666661"/>
    <n v="0"/>
    <n v="0"/>
  </r>
  <r>
    <n v="1010536010"/>
    <s v="VALDEZ NUÑEZ CLARA NATIVIDAD"/>
    <x v="0"/>
    <s v="10536010"/>
    <d v="2025-03-18T00:00:00"/>
    <d v="2025-03-18T00:00:00"/>
    <d v="2026-03-18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0"/>
    <n v="23.583300000000001"/>
    <n v="23.583300000000001"/>
    <n v="24"/>
    <s v="-"/>
    <s v="DEBE GOZAR EN EL AÑO UN TOTAL DE 24 DÍAS ANTES DEL 31/12/2026"/>
    <n v="0"/>
    <n v="9"/>
    <n v="15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10542011"/>
    <s v="HUAMAN RAMOS RUBEN"/>
    <x v="2"/>
    <s v="10542011"/>
    <d v="2019-01-01T00:00:00"/>
    <d v="2026-01-01T00:00:00"/>
    <d v="2027-01-01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GESTOR DE RECAUDO"/>
    <m/>
    <n v="30"/>
    <n v="0"/>
    <n v="30"/>
    <n v="30"/>
    <s v="DEBE GOZAR 30 DÍAS ANTES DEL 31/12/2026"/>
    <s v="DEBE GOZAR EN EL AÑO UN TOTAL DE 30 DÍAS ANTES DEL 31/12/2026"/>
    <n v="0"/>
    <n v="0"/>
    <n v="0"/>
    <n v="0"/>
    <n v="7"/>
    <n v="0"/>
    <n v="0"/>
    <n v="7"/>
    <n v="9"/>
    <n v="0"/>
    <n v="7"/>
    <n v="0"/>
    <n v="30"/>
    <n v="30"/>
    <n v="1"/>
    <n v="0.01"/>
    <n v="0"/>
    <n v="30"/>
    <m/>
    <n v="0"/>
    <m/>
    <n v="30"/>
    <n v="10"/>
    <n v="0"/>
    <n v="0"/>
    <n v="10"/>
    <n v="30"/>
  </r>
  <r>
    <n v="1010547724"/>
    <s v="CERVANTES ISIDRO RAQUEL KARINA"/>
    <x v="0"/>
    <s v="10547724"/>
    <d v="2025-05-15T00:00:00"/>
    <d v="2025-05-15T00:00:00"/>
    <d v="2026-05-15T00:00:00"/>
    <s v="ESTACIONAMIENTOS LIMA"/>
    <d v="2026-02-13T00:00:00"/>
    <d v="2025-12-31T00:00:00"/>
    <s v="EMPLEADOS"/>
    <s v="PCES.20/03/0046/0003"/>
    <x v="0"/>
    <m/>
    <m/>
    <m/>
    <m/>
    <m/>
    <n v="0"/>
    <n v="18.833300000000001"/>
    <n v="18.833300000000001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10547931"/>
    <s v="OLIVA LUCERO GUILLERMO LESTER"/>
    <x v="1"/>
    <s v="10547931"/>
    <d v="2025-10-15T00:00:00"/>
    <d v="2025-10-15T00:00:00"/>
    <d v="2026-10-15T00:00:00"/>
    <s v="ESTACIONAMIENTOS LIMA"/>
    <d v="1899-12-30T00:00:00"/>
    <d v="2025-12-31T00:00:00"/>
    <s v="EMPLEADOS"/>
    <s v="PCES.20/03/0002/0001"/>
    <x v="0"/>
    <s v="Gloria Mora"/>
    <s v="Kelly Luyo"/>
    <s v="CLINICA SAN FELIPE"/>
    <s v="SUPERVISOR VALET PARKING"/>
    <m/>
    <n v="0"/>
    <n v="6.3333000000000004"/>
    <n v="6.3333000000000004"/>
    <n v="7"/>
    <s v="-"/>
    <s v="DEBE GOZAR EN EL AÑO UN TOTAL DE 7 DÍAS ANTES DEL 31/12/2026"/>
    <n v="0"/>
    <n v="0"/>
    <n v="0"/>
    <n v="0"/>
    <n v="0"/>
    <n v="0"/>
    <n v="0"/>
    <n v="7"/>
    <n v="0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10549691"/>
    <s v="NAVARRO VELASQUEZ OLGA ALICIA"/>
    <x v="0"/>
    <s v="10549691"/>
    <d v="2023-07-01T00:00:00"/>
    <d v="2025-07-01T00:00:00"/>
    <d v="2026-07-01T00:00:00"/>
    <s v="ESTACIONAMIENTOS LIMA"/>
    <d v="2026-05-01T00:00:00"/>
    <d v="2025-12-31T00:00:00"/>
    <s v="EMPLEADOS"/>
    <s v="PCES.20/03/0052/0004"/>
    <x v="0"/>
    <s v="Carmen Capristan"/>
    <s v="Khristian Alvarez"/>
    <s v="PLAZA VEA BOLICHERA"/>
    <s v="ANFITRION(A)"/>
    <m/>
    <n v="14"/>
    <n v="15"/>
    <n v="29"/>
    <n v="29"/>
    <s v="DEBE GOZAR 14 DÍAS ANTES DEL 30/06/2026"/>
    <s v="DEBE GOZAR EN EL AÑO UN TOTAL DE 29 DÍAS ANTES DEL 31/12/2026"/>
    <n v="0"/>
    <n v="10"/>
    <n v="0"/>
    <n v="0"/>
    <n v="19"/>
    <n v="0"/>
    <n v="0"/>
    <n v="0"/>
    <n v="0"/>
    <n v="0"/>
    <n v="0"/>
    <n v="0"/>
    <n v="29"/>
    <n v="29"/>
    <n v="1"/>
    <n v="0.01"/>
    <n v="10"/>
    <n v="29"/>
    <m/>
    <n v="0"/>
    <m/>
    <n v="29"/>
    <n v="9.6666666666666661"/>
    <n v="10"/>
    <n v="9.6666666666666661"/>
    <n v="0"/>
    <n v="19"/>
  </r>
  <r>
    <n v="1010585508"/>
    <s v="GRADOS GARCIA ENRIQUE FERNANDO"/>
    <x v="0"/>
    <s v="10585508"/>
    <d v="2024-10-10T00:00:00"/>
    <d v="2025-10-10T00:00:00"/>
    <d v="2026-10-10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VALET"/>
    <m/>
    <n v="15"/>
    <n v="7.75"/>
    <n v="22.75"/>
    <n v="23"/>
    <s v="DEBE GOZAR 15 DÍAS ANTES DEL 09/10/2026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10603744"/>
    <s v="BONILLA HUERTAS HELEN VERONICA"/>
    <x v="0"/>
    <s v="10603744"/>
    <d v="2025-11-14T00:00:00"/>
    <d v="2025-11-14T00:00:00"/>
    <d v="2026-11-14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3.9167000000000001"/>
    <n v="3.9167000000000001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10613997"/>
    <s v="VICENTE NINA ZULEMA ELISA"/>
    <x v="1"/>
    <s v="10613997"/>
    <d v="2017-02-07T00:00:00"/>
    <d v="2025-02-07T00:00:00"/>
    <d v="2026-02-07T00:00:00"/>
    <s v="ESTACIONAMIENTOS LIMA"/>
    <d v="1899-12-30T00:00:00"/>
    <d v="2025-12-31T00:00:00"/>
    <s v="EMPLEADOS"/>
    <n v="2003020100"/>
    <x v="0"/>
    <s v="Aldo Zamudio"/>
    <s v="Aldo Zamudio"/>
    <s v="NUCLEO COMERC VP"/>
    <s v="SUPERVISOR OPERATIVO ZONAL"/>
    <m/>
    <n v="3"/>
    <n v="27"/>
    <n v="30"/>
    <n v="30"/>
    <s v="DEBE GOZAR 3 DÍAS ANTES DEL 06/02/2026"/>
    <s v="DEBE GOZAR EN EL AÑO UN TOTAL DE 30 DÍAS ANTES DEL 31/12/2026"/>
    <n v="0"/>
    <n v="3"/>
    <n v="0"/>
    <n v="15"/>
    <n v="0"/>
    <n v="0"/>
    <n v="0"/>
    <n v="0"/>
    <n v="0"/>
    <n v="0"/>
    <n v="0"/>
    <n v="0"/>
    <n v="18"/>
    <n v="18"/>
    <n v="0.6"/>
    <n v="6.0000000000000001E-3"/>
    <n v="18"/>
    <n v="18"/>
    <m/>
    <n v="12"/>
    <m/>
    <n v="30"/>
    <n v="10"/>
    <n v="18"/>
    <n v="10"/>
    <n v="0"/>
    <n v="0"/>
  </r>
  <r>
    <n v="1010628869"/>
    <s v="TORRES VARGAS JUAN FERNANDO"/>
    <x v="0"/>
    <s v="10628869"/>
    <d v="2025-06-05T00:00:00"/>
    <d v="2025-06-05T00:00:00"/>
    <d v="2026-06-05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7.166699999999999"/>
    <n v="17.166699999999999"/>
    <n v="18"/>
    <s v="-"/>
    <s v="DEBE GOZAR EN EL AÑO UN TOTAL DE 18 DÍAS ANTES DEL 31/12/2026"/>
    <n v="0"/>
    <n v="0"/>
    <n v="7"/>
    <n v="0"/>
    <n v="0"/>
    <n v="9"/>
    <n v="0"/>
    <n v="0"/>
    <n v="0"/>
    <n v="0"/>
    <n v="0"/>
    <n v="0"/>
    <n v="16"/>
    <n v="16"/>
    <n v="0.88888888888888884"/>
    <n v="8.8888888888888889E-3"/>
    <n v="7"/>
    <n v="16"/>
    <m/>
    <n v="2"/>
    <m/>
    <n v="18"/>
    <n v="6"/>
    <n v="7"/>
    <n v="6"/>
    <n v="0"/>
    <n v="9"/>
  </r>
  <r>
    <n v="1047284380"/>
    <s v="PASACHE MORE RAÚL"/>
    <x v="2"/>
    <s v="47284380"/>
    <d v="2012-08-30T00:00:00"/>
    <d v="2025-08-30T00:00:00"/>
    <d v="2026-08-30T00:00:00"/>
    <s v="ESTACIONAMIENTOS LIMA"/>
    <d v="1899-12-30T00:00:00"/>
    <d v="2025-12-31T00:00:00"/>
    <s v="EMPLEADOS"/>
    <n v="2003030300"/>
    <x v="1"/>
    <s v="Patricia Vilela"/>
    <s v="Patricia Vilela"/>
    <s v="CENTRO DE CONTROL"/>
    <s v="OPERADOR CCTV"/>
    <m/>
    <n v="19"/>
    <n v="14.083300000000008"/>
    <n v="33.083300000000008"/>
    <n v="34"/>
    <s v="DEBE GOZAR 19 DÍAS ANTES DEL 29/08/2026"/>
    <s v="DEBE GOZAR EN EL AÑO UN TOTAL DE 34 DÍAS ANTES DEL 31/12/2026"/>
    <n v="0"/>
    <n v="0"/>
    <n v="7"/>
    <n v="7"/>
    <n v="0"/>
    <n v="0"/>
    <n v="2"/>
    <n v="11"/>
    <n v="0"/>
    <n v="3"/>
    <n v="7"/>
    <n v="0"/>
    <n v="37"/>
    <n v="37"/>
    <n v="1.088235294117647"/>
    <n v="1.088235294117647E-2"/>
    <n v="14"/>
    <n v="34"/>
    <m/>
    <n v="0"/>
    <m/>
    <n v="34"/>
    <n v="11.333333333333334"/>
    <n v="14"/>
    <n v="11.333333333333334"/>
    <n v="0"/>
    <n v="23"/>
  </r>
  <r>
    <n v="1010633986"/>
    <s v="ROMAN SANCHEZ YANET YESENIA"/>
    <x v="0"/>
    <s v="10633986"/>
    <d v="2025-06-25T00:00:00"/>
    <d v="2025-06-25T00:00:00"/>
    <d v="2026-06-25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0"/>
    <n v="15.5"/>
    <n v="15.5"/>
    <n v="16"/>
    <s v="-"/>
    <s v="DEBE GOZAR EN EL AÑO UN TOTAL DE 16 DÍAS ANTES DEL 31/12/2026"/>
    <n v="11"/>
    <n v="4"/>
    <n v="0"/>
    <n v="0"/>
    <n v="0"/>
    <n v="0"/>
    <n v="0"/>
    <n v="0"/>
    <n v="0"/>
    <n v="0"/>
    <n v="0"/>
    <n v="0"/>
    <n v="15"/>
    <n v="15"/>
    <n v="0.9375"/>
    <n v="9.3749999999999997E-3"/>
    <n v="15"/>
    <n v="15"/>
    <m/>
    <n v="1"/>
    <m/>
    <n v="16"/>
    <n v="5.333333333333333"/>
    <n v="15"/>
    <n v="5.333333333333333"/>
    <n v="0"/>
    <n v="0"/>
  </r>
  <r>
    <n v="1010634832"/>
    <s v="CANCHANYA CAJUSOL JAVIER JESUS"/>
    <x v="0"/>
    <s v="10634832"/>
    <d v="2013-11-21T00:00:00"/>
    <d v="2025-11-21T00:00:00"/>
    <d v="2026-11-21T00:00:00"/>
    <s v="ESTACIONAMIENTOS LIMA"/>
    <d v="1899-12-30T00:00:00"/>
    <d v="2025-12-31T00:00:00"/>
    <s v="EMPLEADOS"/>
    <s v="PCES.20/02/0012"/>
    <x v="2"/>
    <s v="Diego Ruiz"/>
    <s v="Contreras Rojas Everth Gilberth"/>
    <s v="ALFREDO SALAZAR V"/>
    <s v="ANFITRION(A) V"/>
    <m/>
    <n v="22"/>
    <n v="3.3333000000000084"/>
    <n v="25.333300000000008"/>
    <n v="26"/>
    <s v="DEBE GOZAR 22 DÍAS ANTES DEL 20/11/2026"/>
    <s v="DEBE GOZAR EN EL AÑO UN TOTAL DE 26 DÍAS ANTES DEL 31/12/2026"/>
    <n v="0"/>
    <n v="0"/>
    <n v="0"/>
    <n v="0"/>
    <n v="0"/>
    <n v="30"/>
    <n v="0"/>
    <n v="0"/>
    <n v="0"/>
    <n v="0"/>
    <n v="0"/>
    <n v="0"/>
    <n v="30"/>
    <n v="30"/>
    <n v="1.1538461538461537"/>
    <n v="1.1538461538461537E-2"/>
    <n v="0"/>
    <n v="26"/>
    <m/>
    <n v="0"/>
    <m/>
    <n v="26"/>
    <n v="8.6666666666666661"/>
    <n v="0"/>
    <n v="0"/>
    <n v="8.6666666666666661"/>
    <n v="30"/>
  </r>
  <r>
    <n v="1010643952"/>
    <s v="MAMANI OROZCO IRMA LOURDES"/>
    <x v="0"/>
    <s v="10643952"/>
    <d v="2023-07-01T00:00:00"/>
    <d v="2025-07-01T00:00:00"/>
    <d v="2026-07-01T00:00:00"/>
    <s v="ESTACIONAMIENTOS LIMA"/>
    <d v="1899-12-30T00:00:00"/>
    <d v="2025-12-31T00:00:00"/>
    <s v="EMPLEADOS"/>
    <s v="PCES.20/03/0051/0010"/>
    <x v="0"/>
    <s v="Carmen Capristan"/>
    <s v="Alejandro Roca"/>
    <s v="REAL PLAZA VMT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30"/>
    <n v="0"/>
    <n v="0"/>
    <n v="0"/>
    <n v="0"/>
    <n v="30"/>
    <n v="30"/>
    <n v="2"/>
    <n v="0.02"/>
    <n v="0"/>
    <n v="15"/>
    <m/>
    <n v="0"/>
    <m/>
    <n v="15"/>
    <n v="5"/>
    <n v="0"/>
    <n v="0"/>
    <n v="5"/>
    <n v="30"/>
  </r>
  <r>
    <n v="1010647190"/>
    <s v="CAHUANA GARCIA HENRRY HERNAN"/>
    <x v="1"/>
    <s v="10647190"/>
    <d v="2014-09-13T00:00:00"/>
    <d v="2025-09-13T00:00:00"/>
    <d v="2026-09-13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SUPERVISOR OPERATIVO V"/>
    <m/>
    <n v="21"/>
    <n v="9"/>
    <n v="30"/>
    <n v="30"/>
    <s v="DEBE GOZAR 21 DÍAS ANTES DEL 12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10650607"/>
    <s v="CASTRO SEGURA CARLOS AUGUSTO"/>
    <x v="0"/>
    <s v="10650607"/>
    <d v="2024-02-23T00:00:00"/>
    <d v="2025-02-23T00:00:00"/>
    <d v="2026-02-2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25.666699999999999"/>
    <n v="25.666699999999999"/>
    <n v="26"/>
    <s v="-"/>
    <s v="DEBE GOZAR EN EL AÑO UN TOTAL DE 26 DÍAS ANTES DEL 31/12/2026"/>
    <n v="15"/>
    <n v="0"/>
    <n v="0"/>
    <n v="0"/>
    <n v="0"/>
    <n v="0"/>
    <n v="0"/>
    <n v="5"/>
    <n v="6"/>
    <n v="0"/>
    <n v="0"/>
    <n v="0"/>
    <n v="26"/>
    <n v="26"/>
    <n v="1"/>
    <n v="0.01"/>
    <n v="15"/>
    <n v="26"/>
    <m/>
    <n v="0"/>
    <m/>
    <n v="26"/>
    <n v="8.6666666666666661"/>
    <n v="15"/>
    <n v="8.6666666666666661"/>
    <n v="0"/>
    <n v="11"/>
  </r>
  <r>
    <n v="1010651608"/>
    <s v="CURO GAMBOA RAQUEL"/>
    <x v="0"/>
    <s v="10651608"/>
    <d v="2023-07-01T00:00:00"/>
    <d v="2025-07-01T00:00:00"/>
    <d v="2026-07-01T00:00:00"/>
    <s v="ESTACIONAMIENTOS LIMA"/>
    <d v="1899-12-30T00:00:00"/>
    <d v="2025-12-31T00:00:00"/>
    <s v="EMPLEADOS"/>
    <s v="PCES.20/03/0052/0048"/>
    <x v="0"/>
    <s v="Carmen Capristan"/>
    <s v="Khristian Alvarez"/>
    <s v="PLAZA VEA CC HIGUERET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5"/>
    <n v="0"/>
    <n v="0"/>
    <n v="0"/>
    <n v="0"/>
    <n v="0"/>
    <n v="0"/>
    <n v="15"/>
    <n v="15"/>
    <n v="0.5"/>
    <n v="5.0000000000000001E-3"/>
    <n v="0"/>
    <n v="15"/>
    <m/>
    <n v="15"/>
    <m/>
    <n v="30"/>
    <n v="10"/>
    <n v="0"/>
    <n v="0"/>
    <n v="10"/>
    <n v="15"/>
  </r>
  <r>
    <n v="1010659108"/>
    <s v="PAREDES MENDOZA IDANIA JACINTA"/>
    <x v="0"/>
    <s v="10659108"/>
    <d v="2022-03-22T00:00:00"/>
    <d v="2025-03-22T00:00:00"/>
    <d v="2026-03-22T00:00:00"/>
    <s v="ESTACIONAMIENTOS LIMA"/>
    <d v="2026-01-01T00:00:00"/>
    <d v="2025-12-31T00:00:00"/>
    <s v="EMPLEADOS"/>
    <s v="PCES.20/02/0020"/>
    <x v="2"/>
    <m/>
    <m/>
    <m/>
    <m/>
    <m/>
    <n v="0"/>
    <n v="23.25"/>
    <n v="23.2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10668664"/>
    <s v="GONZALES ROJAS LISETT KETTY"/>
    <x v="0"/>
    <s v="10668664"/>
    <d v="2025-06-01T00:00:00"/>
    <d v="2025-06-01T00:00:00"/>
    <d v="2026-06-01T00:00:00"/>
    <s v="ESTACIONAMIENTOS LIMA"/>
    <d v="1899-12-30T00:00:00"/>
    <d v="2025-12-31T00:00:00"/>
    <s v="EMPLEADOS"/>
    <s v="PCES.20/03/0013/0009"/>
    <x v="0"/>
    <s v="Diego Uriarte"/>
    <s v="James Panez"/>
    <s v="METRO SAN JUAN DE LURIGANCHO"/>
    <s v="ANFITRION(A)"/>
    <m/>
    <n v="0"/>
    <n v="17.5"/>
    <n v="17.5"/>
    <n v="18"/>
    <s v="-"/>
    <s v="DEBE GOZAR EN EL AÑO UN TOTAL DE 18 DÍAS ANTES DEL 31/12/2026"/>
    <n v="0"/>
    <n v="0"/>
    <n v="0"/>
    <n v="2"/>
    <n v="16"/>
    <n v="0"/>
    <n v="0"/>
    <n v="0"/>
    <n v="0"/>
    <n v="0"/>
    <n v="0"/>
    <n v="0"/>
    <n v="18"/>
    <n v="18"/>
    <n v="1"/>
    <n v="0.01"/>
    <n v="2"/>
    <n v="18"/>
    <m/>
    <n v="0"/>
    <m/>
    <n v="18"/>
    <n v="6"/>
    <n v="2"/>
    <n v="2"/>
    <n v="4"/>
    <n v="16"/>
  </r>
  <r>
    <n v="1010672919"/>
    <s v="ARBILDO MENDOZA ROSA AMELIA"/>
    <x v="1"/>
    <s v="10672919"/>
    <d v="2022-04-29T00:00:00"/>
    <d v="2025-04-29T00:00:00"/>
    <d v="2026-04-29T00:00:00"/>
    <s v="ESTACIONAMIENTOS LIMA"/>
    <d v="1899-12-30T00:00:00"/>
    <d v="2025-12-31T00:00:00"/>
    <s v="EMPLEADOS"/>
    <s v="PCES.20/03/0009/0001"/>
    <x v="0"/>
    <s v="Gloria Mora"/>
    <s v="Xiomara Quispe"/>
    <s v="RIPLEY SAN ISIDRO"/>
    <s v="SUPERVISOR OPERATIVO"/>
    <m/>
    <n v="9"/>
    <n v="20.166700000000006"/>
    <n v="29.166700000000006"/>
    <n v="30"/>
    <s v="DEBE GOZAR 9 DÍAS ANTES DEL 28/04/2026"/>
    <s v="DEBE GOZAR EN EL AÑO UN TOTAL DE 30 DÍAS ANTES DEL 31/12/2026"/>
    <n v="0"/>
    <n v="0"/>
    <n v="0"/>
    <n v="12"/>
    <n v="18"/>
    <n v="0"/>
    <n v="0"/>
    <n v="0"/>
    <n v="0"/>
    <n v="0"/>
    <n v="0"/>
    <n v="0"/>
    <n v="30"/>
    <n v="30"/>
    <n v="1"/>
    <n v="0.01"/>
    <n v="12"/>
    <n v="30"/>
    <m/>
    <n v="0"/>
    <m/>
    <n v="30"/>
    <n v="10"/>
    <n v="12"/>
    <n v="10"/>
    <n v="0"/>
    <n v="18"/>
  </r>
  <r>
    <n v="1010675585"/>
    <s v="TUCTO NIETO GELDRES IVONNE"/>
    <x v="0"/>
    <s v="10675585"/>
    <d v="2010-11-15T00:00:00"/>
    <d v="2025-11-15T00:00:00"/>
    <d v="2026-11-15T00:00:00"/>
    <s v="ESTACIONAMIENTOS LIMA"/>
    <d v="1899-12-30T00:00:00"/>
    <d v="2025-12-31T00:00:00"/>
    <s v="EMPLEADOS"/>
    <s v="PCES.20/02/0015"/>
    <x v="2"/>
    <s v="Diego Ruiz"/>
    <s v="Huamán Osorio Alexander"/>
    <s v="LIMATAMBO"/>
    <s v="ANFITRION(A)"/>
    <n v="18"/>
    <n v="30"/>
    <n v="3.8333000000000084"/>
    <n v="51.833300000000008"/>
    <n v="52"/>
    <s v="DEBE GOZAR 30 DÍAS ANTES DEL 14/11/2026"/>
    <s v="DEBE GOZAR EN EL AÑO UN TOTAL DE 52 DÍAS ANTES DEL 31/12/2026"/>
    <n v="31"/>
    <n v="9"/>
    <n v="0"/>
    <n v="0"/>
    <n v="0"/>
    <n v="0"/>
    <n v="15"/>
    <n v="0"/>
    <n v="0"/>
    <n v="0"/>
    <n v="0"/>
    <n v="0"/>
    <n v="55"/>
    <n v="55"/>
    <n v="1.0576923076923077"/>
    <n v="1.0576923076923078E-2"/>
    <n v="40"/>
    <n v="52"/>
    <m/>
    <n v="0"/>
    <m/>
    <n v="52"/>
    <n v="17.333333333333332"/>
    <n v="40"/>
    <n v="17.333333333333332"/>
    <n v="0"/>
    <n v="15"/>
  </r>
  <r>
    <n v="1010689609"/>
    <s v="GRANADOS RACCHUMI GINA GERALDINE"/>
    <x v="0"/>
    <s v="10689609"/>
    <d v="2023-07-01T00:00:00"/>
    <d v="2025-07-01T00:00:00"/>
    <d v="2026-07-01T00:00:00"/>
    <s v="ESTACIONAMIENTOS LIMA"/>
    <d v="1899-12-30T00:00:00"/>
    <d v="2025-12-31T00:00:00"/>
    <s v="EMPLEADOS"/>
    <s v="PCES.20/03/0052/0047"/>
    <x v="0"/>
    <s v="Carmen Capristan"/>
    <s v="Khristian Alvarez"/>
    <s v="PLAZA VEA CAMINO DEL INCA"/>
    <s v="ANFITRION(A)"/>
    <m/>
    <n v="15"/>
    <n v="15"/>
    <n v="30"/>
    <n v="30"/>
    <s v="DEBE GOZAR 15 DÍAS ANTES DEL 30/06/2026"/>
    <s v="DEBE GOZAR EN EL AÑO UN TOTAL DE 30 DÍAS ANTES DEL 31/12/2026"/>
    <n v="0"/>
    <n v="6"/>
    <n v="0"/>
    <n v="0"/>
    <n v="8"/>
    <n v="7"/>
    <n v="0"/>
    <n v="0"/>
    <n v="0"/>
    <n v="0"/>
    <n v="0"/>
    <n v="0"/>
    <n v="21"/>
    <n v="21"/>
    <n v="0.7"/>
    <n v="6.9999999999999993E-3"/>
    <n v="6"/>
    <n v="21"/>
    <m/>
    <n v="9"/>
    <m/>
    <n v="30"/>
    <n v="10"/>
    <n v="6"/>
    <n v="6"/>
    <n v="4"/>
    <n v="15"/>
  </r>
  <r>
    <n v="1010695513"/>
    <s v="SAUCEDO MOSCOL JOSEPH RICHARD"/>
    <x v="0"/>
    <s v="10695513"/>
    <d v="2024-04-29T00:00:00"/>
    <d v="2025-04-29T00:00:00"/>
    <d v="2026-04-29T00:00:00"/>
    <s v="ESTACIONAMIENTOS LIMA"/>
    <d v="2026-02-24T00:00:00"/>
    <d v="2025-12-31T00:00:00"/>
    <s v="EMPLEADOS"/>
    <s v="PCES.20/03/0044"/>
    <x v="0"/>
    <m/>
    <m/>
    <m/>
    <m/>
    <m/>
    <n v="0"/>
    <n v="9.1666999999999987"/>
    <n v="9.1666999999999987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10705014"/>
    <s v="MOREL RENTERIA URSULA BELISSA"/>
    <x v="1"/>
    <s v="10705014"/>
    <d v="2023-07-01T00:00:00"/>
    <d v="2025-07-01T00:00:00"/>
    <d v="2026-07-01T00:00:00"/>
    <s v="ESTACIONAMIENTOS LIMA"/>
    <d v="2026-04-30T00:00:00"/>
    <d v="2025-12-31T00:00:00"/>
    <s v="EMPLEADOS"/>
    <s v="PCES.20/03/0012/0005"/>
    <x v="0"/>
    <s v="Diego Uriarte"/>
    <s v="Paul Espinoza"/>
    <s v="WONG BENAVIDES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14"/>
    <n v="16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10722681"/>
    <s v="CAVA REYES MIGUEL ANGEL"/>
    <x v="0"/>
    <s v="10722681"/>
    <d v="2025-09-03T00:00:00"/>
    <d v="2025-09-03T00:00:00"/>
    <d v="2026-09-03T00:00:00"/>
    <s v="ESTACIONAMIENTOS LIMA"/>
    <d v="1899-12-30T00:00:00"/>
    <d v="2025-12-31T00:00:00"/>
    <s v="EMPLEADOS"/>
    <s v="PCES.20/03/0009/0001"/>
    <x v="0"/>
    <s v="Gloria Mora"/>
    <s v="Xiomara Quispe"/>
    <s v="RIPLEY SAN ISIDRO"/>
    <s v="ANFITRION(A)"/>
    <m/>
    <n v="0"/>
    <n v="9.8332999999999995"/>
    <n v="9.8332999999999995"/>
    <n v="10"/>
    <s v="-"/>
    <s v="DEBE GOZAR EN EL AÑO UN TOTAL DE 10 DÍAS ANTES DEL 31/12/2026"/>
    <n v="0"/>
    <n v="5"/>
    <n v="5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40067456"/>
    <s v="MALDONADO BRAVO ERNESTO DAVID"/>
    <x v="2"/>
    <s v="40067456"/>
    <d v="2014-03-17T00:00:00"/>
    <d v="2025-03-17T00:00:00"/>
    <d v="2026-03-17T00:00:00"/>
    <s v="ESTACIONAMIENTOS SEDE CENTRAL"/>
    <d v="1899-12-30T00:00:00"/>
    <d v="2025-12-31T00:00:00"/>
    <s v="GERENTES"/>
    <n v="2002010100"/>
    <x v="5"/>
    <s v="Ernesto Maldonado"/>
    <s v="Ernesto Maldonado"/>
    <s v="COMERCIAL"/>
    <s v="GERENTE COMERCIAL Y DESARROLLO"/>
    <m/>
    <n v="0"/>
    <n v="20.666699999999992"/>
    <n v="20.666699999999992"/>
    <n v="21"/>
    <s v="-"/>
    <s v="DEBE GOZAR EN EL AÑO UN TOTAL DE 21 DÍAS ANTES DEL 31/12/2026"/>
    <n v="4"/>
    <n v="2"/>
    <n v="0"/>
    <n v="0"/>
    <n v="1"/>
    <n v="0"/>
    <n v="2"/>
    <n v="0"/>
    <n v="1"/>
    <n v="7"/>
    <n v="0"/>
    <n v="1"/>
    <n v="18"/>
    <n v="18"/>
    <n v="0.8571428571428571"/>
    <n v="8.5714285714285701E-3"/>
    <n v="6"/>
    <n v="18"/>
    <m/>
    <n v="3"/>
    <m/>
    <n v="21"/>
    <n v="7"/>
    <n v="6"/>
    <n v="6"/>
    <n v="1"/>
    <n v="12"/>
  </r>
  <r>
    <n v="1010730000"/>
    <s v="CACERES ARCOS CIRILO"/>
    <x v="0"/>
    <s v="10730000"/>
    <d v="2008-09-02T00:00:00"/>
    <d v="2025-09-02T00:00:00"/>
    <d v="2026-09-02T00:00:00"/>
    <s v="ESTACIONAMIENTOS LIMA"/>
    <d v="1899-12-30T00:00:00"/>
    <d v="2025-12-31T00:00:00"/>
    <s v="EMPLEADOS"/>
    <s v="PCES.20/03/0054"/>
    <x v="0"/>
    <s v="Erli Sialer"/>
    <s v="Cynthia Camacho"/>
    <s v="LIMA CARGO CITY"/>
    <s v="ANFITRION(A)"/>
    <m/>
    <n v="17"/>
    <n v="9.9166999999999916"/>
    <n v="26.916699999999992"/>
    <n v="27"/>
    <s v="DEBE GOZAR 17 DÍAS ANTES DEL 01/09/2026"/>
    <s v="DEBE GOZAR EN EL AÑO UN TOTAL DE 27 DÍAS ANTES DEL 31/12/2026"/>
    <n v="0"/>
    <n v="0"/>
    <n v="1"/>
    <n v="0"/>
    <n v="0"/>
    <n v="30"/>
    <n v="0"/>
    <n v="0"/>
    <n v="0"/>
    <n v="0"/>
    <n v="0"/>
    <n v="0"/>
    <n v="31"/>
    <n v="31"/>
    <n v="1.1481481481481481"/>
    <n v="1.1481481481481481E-2"/>
    <n v="1"/>
    <n v="27"/>
    <m/>
    <n v="0"/>
    <m/>
    <n v="27"/>
    <n v="9"/>
    <n v="1"/>
    <n v="1"/>
    <n v="8"/>
    <n v="30"/>
  </r>
  <r>
    <n v="1010739648"/>
    <s v="SALCEDO CHAMORRO CESAR AUGUSTO"/>
    <x v="2"/>
    <s v="10739648"/>
    <d v="2013-12-02T00:00:00"/>
    <d v="2025-12-02T00:00:00"/>
    <d v="2026-12-02T00:00:00"/>
    <s v="ESTACIONAMIENTOS LIMA"/>
    <d v="1899-12-30T00:00:00"/>
    <d v="2025-12-31T00:00:00"/>
    <s v="EMPLEADOS"/>
    <s v="PCES.20/03/0060"/>
    <x v="6"/>
    <s v="Erli Sialer"/>
    <s v="Cynthia Camacho"/>
    <s v="LAP TERMINAL 2"/>
    <s v="TECNICO ELECTRONICO LAP"/>
    <m/>
    <n v="26"/>
    <n v="2.4166999999999916"/>
    <n v="28.416699999999992"/>
    <n v="29"/>
    <s v="DEBE GOZAR 26 DÍAS ANTES DEL 01/12/2026"/>
    <s v="DEBE GOZAR EN EL AÑO UN TOTAL DE 29 DÍAS ANTES DEL 31/12/2026"/>
    <n v="0"/>
    <n v="0"/>
    <n v="0"/>
    <n v="0"/>
    <n v="0"/>
    <n v="0"/>
    <n v="0"/>
    <n v="0"/>
    <n v="0"/>
    <n v="30"/>
    <n v="0"/>
    <n v="0"/>
    <n v="30"/>
    <n v="30"/>
    <n v="1.0344827586206897"/>
    <n v="1.0344827586206896E-2"/>
    <n v="0"/>
    <n v="29"/>
    <m/>
    <n v="0"/>
    <m/>
    <n v="29"/>
    <n v="9.6666666666666661"/>
    <n v="0"/>
    <n v="0"/>
    <n v="9.6666666666666661"/>
    <n v="30"/>
  </r>
  <r>
    <n v="1010749332"/>
    <s v="BUSTILLOS ROJAS YANINA HORTENCIA"/>
    <x v="1"/>
    <s v="10749332"/>
    <d v="2014-08-16T00:00:00"/>
    <d v="2025-08-16T00:00:00"/>
    <d v="2026-08-16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7"/>
    <n v="11.25"/>
    <n v="18.25"/>
    <n v="19"/>
    <s v="DEBE GOZAR 7 DÍAS ANTES DEL 15/08/2026"/>
    <s v="DEBE GOZAR EN EL AÑO UN TOTAL DE 19 DÍAS ANTES DEL 31/12/2026"/>
    <n v="0"/>
    <n v="0"/>
    <n v="0"/>
    <n v="0"/>
    <n v="31"/>
    <n v="0"/>
    <n v="0"/>
    <n v="0"/>
    <n v="0"/>
    <n v="0"/>
    <n v="0"/>
    <n v="0"/>
    <n v="31"/>
    <n v="31"/>
    <n v="1.631578947368421"/>
    <n v="1.6315789473684211E-2"/>
    <n v="0"/>
    <n v="19"/>
    <m/>
    <n v="0"/>
    <m/>
    <n v="19"/>
    <n v="6.333333333333333"/>
    <n v="0"/>
    <n v="0"/>
    <n v="6.333333333333333"/>
    <n v="31"/>
  </r>
  <r>
    <n v="1010762812"/>
    <s v="TORRES ROJAS HARRY ESTUARDO"/>
    <x v="2"/>
    <s v="10762812"/>
    <d v="2025-08-29T00:00:00"/>
    <d v="2025-08-29T00:00:00"/>
    <d v="2026-08-29T00:00:00"/>
    <s v="ESTACIONAMIENTOS LIMA"/>
    <d v="1899-12-30T00:00:00"/>
    <d v="2025-12-31T00:00:00"/>
    <s v="EMPLEADOS"/>
    <n v="2003020100"/>
    <x v="0"/>
    <s v="Rafael Aguirre"/>
    <s v="Walter Dalguer / Harry Torres"/>
    <s v="JOCKEY PLAZA"/>
    <s v="ADMINISTRADOR DE NEGOCIO"/>
    <m/>
    <n v="0"/>
    <n v="10.166700000000001"/>
    <n v="10.166700000000001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10766329"/>
    <s v="CHUNGA CIPRIANO NELSON SAUL"/>
    <x v="2"/>
    <s v="10766329"/>
    <d v="2011-09-01T00:00:00"/>
    <d v="2025-09-01T00:00:00"/>
    <d v="2026-09-01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16"/>
    <n v="10"/>
    <n v="26"/>
    <n v="26"/>
    <s v="DEBE GOZAR 16 DÍAS ANTES DEL 31/08/2026"/>
    <s v="DEBE GOZAR EN EL AÑO UN TOTAL DE 26 DÍAS ANTES DEL 31/12/2026"/>
    <n v="0"/>
    <n v="0"/>
    <n v="8"/>
    <n v="0"/>
    <n v="0"/>
    <n v="13"/>
    <n v="0"/>
    <n v="0"/>
    <n v="0"/>
    <n v="0"/>
    <n v="0"/>
    <n v="9"/>
    <n v="30"/>
    <n v="30"/>
    <n v="1.1538461538461537"/>
    <n v="1.1538461538461537E-2"/>
    <n v="8"/>
    <n v="26"/>
    <m/>
    <n v="0"/>
    <m/>
    <n v="26"/>
    <n v="8.6666666666666661"/>
    <n v="8"/>
    <n v="8"/>
    <n v="0.66666666666666607"/>
    <n v="22"/>
  </r>
  <r>
    <n v="1010788357"/>
    <s v="URBINA TORRES LUIS ALBERTO"/>
    <x v="0"/>
    <s v="10788357"/>
    <d v="2018-07-09T00:00:00"/>
    <d v="2025-07-09T00:00:00"/>
    <d v="2026-07-09T00:00:00"/>
    <s v="ESTACIONAMIENTOS LIMA"/>
    <d v="1899-12-30T00:00:00"/>
    <d v="2025-12-31T00:00:00"/>
    <s v="EMPLEADOS"/>
    <s v="PCES.20/03/0022"/>
    <x v="0"/>
    <s v="Diego Uriarte"/>
    <s v="Gerson Peña"/>
    <s v="CYBER PLAZA"/>
    <s v="ANFITRION(A)"/>
    <m/>
    <n v="15"/>
    <n v="14.333300000000008"/>
    <n v="29.333300000000008"/>
    <n v="30"/>
    <s v="DEBE GOZAR 15 DÍAS ANTES DEL 08/07/2026"/>
    <s v="DEBE GOZAR EN EL AÑO UN TOTAL DE 30 DÍAS ANTES DEL 31/12/2026"/>
    <n v="5"/>
    <n v="15"/>
    <n v="0"/>
    <n v="0"/>
    <n v="0"/>
    <n v="0"/>
    <n v="0"/>
    <n v="0"/>
    <n v="0"/>
    <n v="0"/>
    <n v="0"/>
    <n v="0"/>
    <n v="20"/>
    <n v="20"/>
    <n v="0.66666666666666663"/>
    <n v="6.6666666666666662E-3"/>
    <n v="20"/>
    <n v="20"/>
    <m/>
    <n v="10"/>
    <m/>
    <n v="30"/>
    <n v="10"/>
    <n v="20"/>
    <n v="10"/>
    <n v="0"/>
    <n v="0"/>
  </r>
  <r>
    <n v="1010796626"/>
    <s v="REYES RODRIGUEZ CATHERIN ANAMAYBI"/>
    <x v="0"/>
    <s v="10796626"/>
    <d v="2025-06-13T00:00:00"/>
    <d v="2025-06-13T00:00:00"/>
    <d v="2026-06-1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16.5"/>
    <n v="16.5"/>
    <n v="17"/>
    <s v="-"/>
    <s v="DEBE GOZAR EN EL AÑO UN TOTAL DE 17 DÍAS ANTES DEL 31/12/2026"/>
    <n v="0"/>
    <n v="0"/>
    <n v="0"/>
    <n v="15"/>
    <n v="2"/>
    <n v="0"/>
    <n v="0"/>
    <n v="0"/>
    <n v="0"/>
    <n v="0"/>
    <n v="0"/>
    <n v="0"/>
    <n v="17"/>
    <n v="17"/>
    <n v="1"/>
    <n v="0.01"/>
    <n v="15"/>
    <n v="17"/>
    <m/>
    <n v="0"/>
    <m/>
    <n v="17"/>
    <n v="5.666666666666667"/>
    <n v="15"/>
    <n v="5.666666666666667"/>
    <n v="0"/>
    <n v="2"/>
  </r>
  <r>
    <n v="1010810239"/>
    <s v="OLIVARES SOTO ROSALYND MELISSA"/>
    <x v="1"/>
    <s v="10810239"/>
    <d v="2015-05-28T00:00:00"/>
    <d v="2025-05-28T00:00:00"/>
    <d v="2026-05-28T00:00:00"/>
    <s v="ESTACIONAMIENTOS LIMA"/>
    <d v="1899-12-30T00:00:00"/>
    <d v="2025-12-31T00:00:00"/>
    <s v="EMPLEADOS"/>
    <s v="PCES.20/03/0025"/>
    <x v="0"/>
    <s v="Erli Sialer"/>
    <s v="Erick Padilla"/>
    <s v="STRIP CENTER CHORRILLOS"/>
    <s v="SUPERVISOR OPERATIVO"/>
    <m/>
    <n v="12"/>
    <n v="17.75"/>
    <n v="29.75"/>
    <n v="30"/>
    <s v="DEBE GOZAR 12 DÍAS ANTES DEL 27/05/2026"/>
    <s v="DEBE GOZAR EN EL AÑO UN TOTAL DE 30 DÍAS ANTES DEL 31/12/2026"/>
    <n v="0"/>
    <n v="0"/>
    <n v="0"/>
    <n v="0"/>
    <n v="12"/>
    <n v="0"/>
    <n v="0"/>
    <n v="0"/>
    <n v="0"/>
    <n v="0"/>
    <n v="0"/>
    <n v="0"/>
    <n v="12"/>
    <n v="12"/>
    <n v="0.4"/>
    <n v="4.0000000000000001E-3"/>
    <n v="0"/>
    <n v="12"/>
    <m/>
    <n v="18"/>
    <m/>
    <n v="30"/>
    <n v="10"/>
    <n v="0"/>
    <n v="0"/>
    <n v="10"/>
    <n v="12"/>
  </r>
  <r>
    <n v="1010812293"/>
    <s v="REYES RIVERA DE PAJUELO PATRICIA "/>
    <x v="0"/>
    <s v="10812293"/>
    <d v="2025-11-08T00:00:00"/>
    <d v="2025-11-08T00:00:00"/>
    <d v="2026-11-08T00:00:00"/>
    <s v="ESTACIONAMIENTOS LIMA"/>
    <d v="1899-12-30T00:00:00"/>
    <d v="2025-12-31T00:00:00"/>
    <s v="PART TIME"/>
    <s v="PCES.20/03/0052/0060"/>
    <x v="0"/>
    <s v="Carmen Capristan"/>
    <s v="Khristian Alvarez"/>
    <s v="PLAZA VEA CHORRILLOS IGLESIAS"/>
    <s v="ANFITRION(A) PT"/>
    <m/>
    <n v="0"/>
    <n v="0.88329999999999997"/>
    <n v="0.88329999999999997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0.33333333333333331"/>
    <n v="0"/>
    <n v="0"/>
    <n v="0.33333333333333331"/>
    <n v="0"/>
  </r>
  <r>
    <n v="1010861900"/>
    <s v="LEON SANCHEZ DE AGUILAR ISABEL MIRELLA"/>
    <x v="0"/>
    <s v="10861900"/>
    <d v="2024-04-04T00:00:00"/>
    <d v="2025-04-04T00:00:00"/>
    <d v="2026-04-04T00:00:00"/>
    <s v="ESTACIONAMIENTOS LIMA"/>
    <d v="1899-12-30T00:00:00"/>
    <d v="2025-12-31T00:00:00"/>
    <s v="EMPLEADOS"/>
    <s v="PCES.20/03/0013/0012"/>
    <x v="0"/>
    <s v="Diego Uriarte"/>
    <s v="James Panez"/>
    <s v="METRO BREÑA"/>
    <s v="ANFITRION(A)"/>
    <m/>
    <n v="7"/>
    <n v="22.25"/>
    <n v="29.25"/>
    <n v="30"/>
    <s v="DEBE GOZAR 7 DÍAS ANTES DEL 03/04/2026"/>
    <s v="DEBE GOZAR EN EL AÑO UN TOTAL DE 30 DÍAS ANTES DEL 31/12/2026"/>
    <n v="0"/>
    <n v="8"/>
    <n v="0"/>
    <n v="0"/>
    <n v="0"/>
    <n v="0"/>
    <n v="0"/>
    <n v="0"/>
    <n v="0"/>
    <n v="0"/>
    <n v="0"/>
    <n v="0"/>
    <n v="8"/>
    <n v="8"/>
    <n v="0.26666666666666666"/>
    <n v="2.6666666666666666E-3"/>
    <n v="8"/>
    <n v="8"/>
    <m/>
    <n v="22"/>
    <m/>
    <n v="30"/>
    <n v="10"/>
    <n v="8"/>
    <n v="8"/>
    <n v="2"/>
    <n v="0"/>
  </r>
  <r>
    <n v="1010862568"/>
    <s v="BRIONES LANDEO KAREN PAOLA"/>
    <x v="0"/>
    <s v="10862568"/>
    <d v="2025-10-15T00:00:00"/>
    <d v="2025-10-15T00:00:00"/>
    <d v="2026-10-15T00:00:00"/>
    <s v="ESTACIONAMIENTOS LIMA"/>
    <d v="1899-12-30T00:00:00"/>
    <d v="2025-12-31T00:00:00"/>
    <s v="EMPLEADOS"/>
    <s v="PCES.20/03/0013/0006"/>
    <x v="0"/>
    <s v="Diego Uriarte"/>
    <s v="Paul Espinoza"/>
    <s v="METRO PERSHING"/>
    <s v="ANFITRION(A)"/>
    <m/>
    <n v="0"/>
    <n v="6.3333000000000004"/>
    <n v="6.3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10867429"/>
    <s v="MENDOZA CANCHO TANIA ALEXANDRA"/>
    <x v="0"/>
    <s v="10867429"/>
    <d v="2023-04-11T00:00:00"/>
    <d v="2025-04-11T00:00:00"/>
    <d v="2026-04-11T00:00:00"/>
    <s v="ESTACIONAMIENTOS LIMA"/>
    <d v="1899-12-30T00:00:00"/>
    <d v="2025-12-31T00:00:00"/>
    <s v="EMPLEADOS"/>
    <s v="PCES.20/02/0040"/>
    <x v="2"/>
    <s v="Diego Ruiz"/>
    <s v="Contreras Rojas Everth Gilberth"/>
    <s v="METRO BARRANCO"/>
    <s v="ANFITRION(A)"/>
    <m/>
    <n v="0"/>
    <n v="19.666700000000006"/>
    <n v="19.666700000000006"/>
    <n v="20"/>
    <s v="-"/>
    <s v="DEBE GOZAR EN EL AÑO UN TOTAL DE 20 DÍAS ANTES DEL 31/12/2026"/>
    <n v="0"/>
    <n v="0"/>
    <n v="0"/>
    <n v="0"/>
    <n v="30"/>
    <n v="0"/>
    <n v="0"/>
    <n v="0"/>
    <n v="0"/>
    <n v="0"/>
    <n v="0"/>
    <n v="0"/>
    <n v="30"/>
    <n v="30"/>
    <n v="1.5"/>
    <n v="1.4999999999999999E-2"/>
    <n v="0"/>
    <n v="20"/>
    <m/>
    <n v="0"/>
    <m/>
    <n v="20"/>
    <n v="6.666666666666667"/>
    <n v="0"/>
    <n v="0"/>
    <n v="6.666666666666667"/>
    <n v="30"/>
  </r>
  <r>
    <n v="1016425245"/>
    <s v="QUEPUY ESPINOZA JORGE LUIS"/>
    <x v="0"/>
    <s v="16425245"/>
    <d v="2023-07-01T00:00:00"/>
    <d v="2025-07-01T00:00:00"/>
    <d v="2026-07-01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ANFITRION(A)"/>
    <m/>
    <n v="15"/>
    <n v="15"/>
    <n v="30"/>
    <n v="30"/>
    <s v="DEBE GOZAR 15 DÍAS ANTES DEL 30/06/2026"/>
    <s v="DEBE GOZAR EN EL AÑO UN TOTAL DE 30 DÍAS ANTES DEL 31/12/2026"/>
    <n v="0"/>
    <n v="6"/>
    <n v="1"/>
    <n v="0"/>
    <n v="7"/>
    <n v="0"/>
    <n v="7"/>
    <n v="0"/>
    <n v="0"/>
    <n v="9"/>
    <n v="0"/>
    <n v="0"/>
    <n v="30"/>
    <n v="30"/>
    <n v="1"/>
    <n v="0.01"/>
    <n v="7"/>
    <n v="30"/>
    <m/>
    <n v="0"/>
    <m/>
    <n v="30"/>
    <n v="10"/>
    <n v="7"/>
    <n v="7"/>
    <n v="3"/>
    <n v="23"/>
  </r>
  <r>
    <n v="1016543113"/>
    <s v="VERA ZULOETA SEGUNDO NOE"/>
    <x v="0"/>
    <s v="16543113"/>
    <d v="2009-03-14T00:00:00"/>
    <d v="2025-03-14T00:00:00"/>
    <d v="2026-03-14T00:00:00"/>
    <s v="ESTACIONAMIENTOS LIMA"/>
    <d v="1899-12-30T00:00:00"/>
    <d v="2025-12-31T00:00:00"/>
    <s v="EMPLEADOS"/>
    <s v="PCES.20/02/0029"/>
    <x v="2"/>
    <s v="Diego Ruiz"/>
    <s v="Ramos Monzon Angela"/>
    <s v="GUARDIA CIVIL 205"/>
    <s v="ANFITRION(A)"/>
    <m/>
    <n v="0"/>
    <n v="5.9166999999999916"/>
    <n v="5.9166999999999916"/>
    <n v="6"/>
    <s v="-"/>
    <s v="DEBE GOZAR EN EL AÑO UN TOTAL DE 6 DÍAS ANTES DEL 31/12/2026"/>
    <n v="0"/>
    <n v="6"/>
    <n v="14"/>
    <n v="0"/>
    <n v="0"/>
    <n v="0"/>
    <n v="0"/>
    <n v="0"/>
    <n v="0"/>
    <n v="0"/>
    <n v="0"/>
    <n v="0"/>
    <n v="20"/>
    <n v="20"/>
    <n v="3.3333333333333335"/>
    <n v="3.3333333333333333E-2"/>
    <n v="20"/>
    <n v="6"/>
    <m/>
    <n v="0"/>
    <m/>
    <n v="6"/>
    <n v="2"/>
    <n v="20"/>
    <n v="2"/>
    <n v="0"/>
    <n v="0"/>
  </r>
  <r>
    <n v="1016686591"/>
    <s v="PEREZ CARRASCO MARIA FATIMA"/>
    <x v="0"/>
    <s v="16686591"/>
    <d v="2024-03-18T00:00:00"/>
    <d v="2025-03-18T00:00:00"/>
    <d v="2026-03-18T00:00:00"/>
    <s v="ESTACIONAMIENTOS LIMA"/>
    <d v="1899-12-30T00:00:00"/>
    <d v="2025-12-31T00:00:00"/>
    <s v="EMPLEADOS"/>
    <s v="PCES.20/03/0039/0001"/>
    <x v="0"/>
    <s v="Erli Sialer"/>
    <s v="Erick Padilla"/>
    <s v="MINKA LAVADO Y TAXI"/>
    <s v="OPERARIO DE LIMPIEZA"/>
    <m/>
    <n v="4"/>
    <n v="23.583300000000001"/>
    <n v="27.583300000000001"/>
    <n v="28"/>
    <s v="DEBE GOZAR 4 DÍAS ANTES DEL 17/03/2026"/>
    <s v="DEBE GOZAR EN EL AÑO UN TOTAL DE 28 DÍAS ANTES DEL 31/12/2026"/>
    <n v="0"/>
    <n v="2"/>
    <n v="2"/>
    <n v="0"/>
    <n v="0"/>
    <n v="0"/>
    <n v="0"/>
    <n v="0"/>
    <n v="0"/>
    <n v="0"/>
    <n v="0"/>
    <n v="0"/>
    <n v="4"/>
    <n v="4"/>
    <n v="0.14285714285714285"/>
    <n v="1.4285714285714286E-3"/>
    <n v="4"/>
    <n v="4"/>
    <m/>
    <n v="24"/>
    <m/>
    <n v="28"/>
    <n v="9.3333333333333339"/>
    <n v="4"/>
    <n v="4"/>
    <n v="5.3333333333333339"/>
    <n v="0"/>
  </r>
  <r>
    <n v="1016750470"/>
    <s v="SILVA MIRANDA GENARA MARIA"/>
    <x v="0"/>
    <s v="16750470"/>
    <d v="2024-04-11T00:00:00"/>
    <d v="2025-04-11T00:00:00"/>
    <d v="2026-04-1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 V"/>
    <m/>
    <n v="8"/>
    <n v="21.666699999999999"/>
    <n v="29.666699999999999"/>
    <n v="30"/>
    <s v="DEBE GOZAR 8 DÍAS ANTES DEL 10/04/2026"/>
    <s v="DEBE GOZAR EN EL AÑO UN TOTAL DE 30 DÍAS ANTES DEL 31/12/2026"/>
    <n v="0"/>
    <n v="15"/>
    <n v="0"/>
    <n v="0"/>
    <n v="0"/>
    <n v="0"/>
    <n v="0"/>
    <n v="0"/>
    <n v="15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16762724"/>
    <s v="TORRES SILVA CARMEN ROSA"/>
    <x v="0"/>
    <s v="16762724"/>
    <d v="2016-04-14T00:00:00"/>
    <d v="2025-04-14T00:00:00"/>
    <d v="2026-04-14T00:00:00"/>
    <s v="ESTACIONAMIENTOS LIMA"/>
    <d v="1899-12-30T00:00:00"/>
    <d v="2025-12-31T00:00:00"/>
    <s v="EMPLEADOS"/>
    <s v="PCES.20/03/0011/0006"/>
    <x v="0"/>
    <s v="Diego Uriarte"/>
    <s v="Gerson Peña"/>
    <s v="OPEN PLAZA CANTA CALLAO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16788662"/>
    <s v="RENTERIA UBILLUS OMAR ENRIQUE"/>
    <x v="0"/>
    <s v="16788662"/>
    <d v="2014-11-25T00:00:00"/>
    <d v="2025-11-25T00:00:00"/>
    <d v="2026-11-25T00:00:00"/>
    <s v="ESTACIONAMIENTOS LIMA"/>
    <d v="1899-12-30T00:00:00"/>
    <d v="2025-12-31T00:00:00"/>
    <s v="EMPLEADOS"/>
    <s v="PCES.20/03/0056/0005"/>
    <x v="0"/>
    <s v="Carmen Capristan"/>
    <s v="Jeffrey Vilchez"/>
    <s v="PROMART SAN MIGUEL"/>
    <s v="ANFITRION(A)"/>
    <m/>
    <n v="11"/>
    <n v="3"/>
    <n v="14"/>
    <n v="14"/>
    <s v="DEBE GOZAR 11 DÍAS ANTES DEL 24/11/2026"/>
    <s v="DEBE GOZAR EN EL AÑO UN TOTAL DE 14 DÍAS ANTES DEL 31/12/2026"/>
    <n v="0"/>
    <n v="0"/>
    <n v="0"/>
    <n v="0"/>
    <n v="0"/>
    <n v="14"/>
    <n v="0"/>
    <n v="0"/>
    <n v="0"/>
    <n v="0"/>
    <n v="0"/>
    <n v="0"/>
    <n v="14"/>
    <n v="14"/>
    <n v="1"/>
    <n v="0.01"/>
    <n v="0"/>
    <n v="14"/>
    <m/>
    <n v="0"/>
    <m/>
    <n v="14"/>
    <n v="4.666666666666667"/>
    <n v="0"/>
    <n v="0"/>
    <n v="4.666666666666667"/>
    <n v="14"/>
  </r>
  <r>
    <n v="1016797410"/>
    <s v="PRADO ADANAQUE PEDRO"/>
    <x v="0"/>
    <s v="16797410"/>
    <d v="2008-09-18T00:00:00"/>
    <d v="2025-09-18T00:00:00"/>
    <d v="2026-09-18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20"/>
    <n v="8.5833000000000084"/>
    <n v="28.583300000000008"/>
    <n v="29"/>
    <s v="DEBE GOZAR 20 DÍAS ANTES DEL 17/09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16802042"/>
    <s v="SOSA OBANDO MONICA ISABEL"/>
    <x v="0"/>
    <s v="16802042"/>
    <d v="2016-01-25T00:00:00"/>
    <d v="2025-01-25T00:00:00"/>
    <d v="2026-01-25T00:00:00"/>
    <s v="ESTACIONAMIENTOS LIMA"/>
    <d v="1899-12-30T00:00:00"/>
    <d v="2025-12-31T00:00:00"/>
    <s v="EMPLEADOS"/>
    <s v="PCES.20/03/0011/0006"/>
    <x v="0"/>
    <s v="Diego Uriarte"/>
    <s v="Gerson Peña"/>
    <s v="OPEN PLAZA CANTA CALLAO"/>
    <s v="ANFITRION(A)"/>
    <m/>
    <n v="0"/>
    <n v="27"/>
    <n v="27"/>
    <n v="27"/>
    <s v="-"/>
    <s v="DEBE GOZAR EN EL AÑO UN TOTAL DE 27 DÍAS ANTES DEL 31/12/2026"/>
    <n v="0"/>
    <n v="0"/>
    <n v="16"/>
    <n v="11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17445815"/>
    <s v="SOSA JUAREZ CASIMIRO"/>
    <x v="0"/>
    <s v="17445815"/>
    <d v="2017-01-17T00:00:00"/>
    <d v="2025-01-17T00:00:00"/>
    <d v="2026-01-17T00:00:00"/>
    <s v="ESTACIONAMIENTOS LIMA"/>
    <d v="1899-12-30T00:00:00"/>
    <d v="2025-12-31T00:00:00"/>
    <s v="EMPLEADOS"/>
    <s v="PCES.20/03/0060"/>
    <x v="0"/>
    <s v="Erli Sialer"/>
    <s v="Cynthia Camacho"/>
    <s v="LAP TERMINAL 2"/>
    <s v="OPERADOR CCTV"/>
    <m/>
    <n v="1"/>
    <n v="28.666699999999992"/>
    <n v="29.666699999999992"/>
    <n v="30"/>
    <s v="DEBE GOZAR 1 DÍAS ANTES DEL 16/01/2026"/>
    <s v="DEBE GOZAR EN EL AÑO UN TOTAL DE 30 DÍAS ANTES DEL 31/12/2026"/>
    <n v="1"/>
    <n v="0"/>
    <n v="0"/>
    <n v="0"/>
    <n v="30"/>
    <n v="0"/>
    <n v="0"/>
    <n v="0"/>
    <n v="0"/>
    <n v="0"/>
    <n v="0"/>
    <n v="0"/>
    <n v="31"/>
    <n v="31"/>
    <n v="1.0333333333333334"/>
    <n v="1.0333333333333335E-2"/>
    <n v="1"/>
    <n v="30"/>
    <m/>
    <n v="0"/>
    <m/>
    <n v="30"/>
    <n v="10"/>
    <n v="1"/>
    <n v="1"/>
    <n v="9"/>
    <n v="30"/>
  </r>
  <r>
    <n v="1018146265"/>
    <s v="LEON LEON JAVIER ERNESTO"/>
    <x v="2"/>
    <s v="18146265"/>
    <d v="2011-09-01T00:00:00"/>
    <d v="2025-09-01T00:00:00"/>
    <d v="2026-09-01T00:00:00"/>
    <s v="ESTACIONAMIENTOS LIMA"/>
    <d v="1899-12-30T00:00:00"/>
    <d v="2025-12-31T00:00:00"/>
    <s v="EMPLEADOS"/>
    <s v="PCES.20/03/0024"/>
    <x v="6"/>
    <s v="Rafael Aguirre"/>
    <s v="Walter Dalguer / Harry Torres"/>
    <s v="JOCKEY PLAZA"/>
    <s v="TECNICO ELECTRONICO"/>
    <m/>
    <n v="7"/>
    <n v="10"/>
    <n v="17"/>
    <n v="17"/>
    <s v="DEBE GOZAR 7 DÍAS ANTES DEL 31/08/2026"/>
    <s v="DEBE GOZAR EN EL AÑO UN TOTAL DE 17 DÍAS ANTES DEL 31/12/2026"/>
    <n v="0"/>
    <n v="14"/>
    <n v="2"/>
    <n v="0"/>
    <n v="0"/>
    <n v="0"/>
    <n v="0"/>
    <n v="2"/>
    <n v="13"/>
    <n v="0"/>
    <n v="0"/>
    <n v="0"/>
    <n v="31"/>
    <n v="31"/>
    <n v="1.8235294117647058"/>
    <n v="1.8235294117647058E-2"/>
    <n v="16"/>
    <n v="17"/>
    <m/>
    <n v="0"/>
    <m/>
    <n v="17"/>
    <n v="5.666666666666667"/>
    <n v="16"/>
    <n v="5.666666666666667"/>
    <n v="0"/>
    <n v="15"/>
  </r>
  <r>
    <n v="1018198123"/>
    <s v="FLORES IZQUIERDO JENNY ELIZABETH"/>
    <x v="2"/>
    <s v="18198123"/>
    <d v="2025-02-06T00:00:00"/>
    <d v="2025-02-06T00:00:00"/>
    <d v="2026-02-06T00:00:00"/>
    <s v="ESTACIONAMIENTOS SEDE CENTRAL"/>
    <d v="1899-12-30T00:00:00"/>
    <d v="2025-12-31T00:00:00"/>
    <s v="EMPLEADOS"/>
    <n v="2001050000"/>
    <x v="8"/>
    <s v="Jenny Flores"/>
    <s v="Jenny Flores"/>
    <s v="AUDITORIA"/>
    <s v="JEFE DE AUDITORIA"/>
    <m/>
    <n v="0"/>
    <n v="23.083300000000001"/>
    <n v="23.083300000000001"/>
    <n v="24"/>
    <s v="-"/>
    <s v="DEBE GOZAR EN EL AÑO UN TOTAL DE 24 DÍAS ANTES DEL 31/12/2026"/>
    <n v="0"/>
    <n v="4"/>
    <n v="1"/>
    <n v="0"/>
    <n v="5"/>
    <n v="1"/>
    <n v="6"/>
    <n v="1"/>
    <n v="0"/>
    <n v="5"/>
    <n v="0"/>
    <n v="0"/>
    <n v="23"/>
    <n v="23"/>
    <n v="0.95833333333333337"/>
    <n v="9.5833333333333343E-3"/>
    <n v="5"/>
    <n v="23"/>
    <m/>
    <n v="1"/>
    <m/>
    <n v="24"/>
    <n v="8"/>
    <n v="5"/>
    <n v="5"/>
    <n v="3"/>
    <n v="18"/>
  </r>
  <r>
    <n v="1018856424"/>
    <s v="ROMERO RODRIGUEZ JOHNNY PAUL"/>
    <x v="0"/>
    <s v="18856424"/>
    <d v="2024-06-12T00:00:00"/>
    <d v="2025-06-12T00:00:00"/>
    <d v="2026-06-12T00:00:00"/>
    <s v="ESTACIONAMIENTOS LIMA"/>
    <d v="1899-12-30T00:00:00"/>
    <d v="2025-12-31T00:00:00"/>
    <s v="EMPLEADOS"/>
    <s v="PCES.20/03/0018"/>
    <x v="0"/>
    <s v="Gloria Mora"/>
    <s v="Kelly Luyo"/>
    <s v="HOTEL WESTIN"/>
    <s v="ANFITRION(A)"/>
    <m/>
    <n v="13"/>
    <n v="16.583300000000001"/>
    <n v="29.583300000000001"/>
    <n v="30"/>
    <s v="DEBE GOZAR 13 DÍAS ANTES DEL 11/06/2026"/>
    <s v="DEBE GOZAR EN EL AÑO UN TOTAL DE 30 DÍAS ANTES DEL 31/12/2026"/>
    <n v="4"/>
    <n v="26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19073635"/>
    <s v="VILLAJULCA RODRIGUEZ SEGUNDO JULIO"/>
    <x v="0"/>
    <s v="19073635"/>
    <d v="2025-04-01T00:00:00"/>
    <d v="2025-04-01T00:00:00"/>
    <d v="2026-04-01T00:00:00"/>
    <s v="ESTACIONAMIENTOS LA LIBERTAD"/>
    <d v="1899-12-30T00:00:00"/>
    <d v="2025-12-31T00:00:00"/>
    <s v="EMPLEADOS"/>
    <s v="PCES.20/03/0046/0007"/>
    <x v="0"/>
    <s v="Carmen Capristan"/>
    <s v="Jean Carlo Albán"/>
    <s v="MAKRO TRUJILLO"/>
    <s v="ANFITRION(A)"/>
    <m/>
    <n v="0"/>
    <n v="22.5"/>
    <n v="22.5"/>
    <n v="23"/>
    <s v="-"/>
    <s v="DEBE GOZAR EN EL AÑO UN TOTAL DE 23 DÍAS ANTES DEL 31/12/2026"/>
    <n v="20"/>
    <n v="4"/>
    <n v="0"/>
    <n v="0"/>
    <n v="0"/>
    <n v="0"/>
    <n v="0"/>
    <n v="0"/>
    <n v="0"/>
    <n v="0"/>
    <n v="0"/>
    <n v="0"/>
    <n v="24"/>
    <n v="24"/>
    <n v="1.0434782608695652"/>
    <n v="1.0434782608695651E-2"/>
    <n v="24"/>
    <n v="23"/>
    <m/>
    <n v="0"/>
    <m/>
    <n v="23"/>
    <n v="7.666666666666667"/>
    <n v="24"/>
    <n v="7.666666666666667"/>
    <n v="0"/>
    <n v="0"/>
  </r>
  <r>
    <n v="1019099294"/>
    <s v="MIJA CHAVEZ NANSI SOLEDAD"/>
    <x v="0"/>
    <s v="19099294"/>
    <d v="2023-07-01T00:00:00"/>
    <d v="2025-07-01T00:00:00"/>
    <d v="2026-07-01T00:00:00"/>
    <s v="ESTACIONAMIENTOS LA LIBERTAD"/>
    <d v="1899-12-30T00:00:00"/>
    <d v="2025-12-31T00:00:00"/>
    <s v="EMPLEADOS"/>
    <s v="PCES.20/03/0046/0015"/>
    <x v="0"/>
    <s v="Carmen Capristan"/>
    <s v="Jean Carlo Albán"/>
    <s v="MAKRO TRUJILLO II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27"/>
    <n v="3"/>
    <n v="0"/>
    <n v="0"/>
    <n v="0"/>
    <n v="0"/>
    <n v="0"/>
    <n v="0"/>
    <n v="0"/>
    <n v="30"/>
    <n v="30"/>
    <n v="1"/>
    <n v="0.01"/>
    <n v="27"/>
    <n v="30"/>
    <m/>
    <n v="0"/>
    <m/>
    <n v="30"/>
    <n v="10"/>
    <n v="27"/>
    <n v="10"/>
    <n v="0"/>
    <n v="3"/>
  </r>
  <r>
    <n v="1019915938"/>
    <s v="CALDERON ZARATE JOSE SAN MARTIN"/>
    <x v="0"/>
    <s v="19915938"/>
    <d v="2009-02-26T00:00:00"/>
    <d v="2025-02-26T00:00:00"/>
    <d v="2026-02-26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0"/>
    <n v="25.416699999999992"/>
    <n v="25.416699999999992"/>
    <n v="26"/>
    <s v="-"/>
    <s v="DEBE GOZAR EN EL AÑO UN TOTAL DE 26 DÍAS ANTES DEL 31/12/2026"/>
    <n v="0"/>
    <n v="0"/>
    <n v="0"/>
    <n v="8"/>
    <n v="18"/>
    <n v="0"/>
    <n v="0"/>
    <n v="0"/>
    <n v="0"/>
    <n v="0"/>
    <n v="0"/>
    <n v="0"/>
    <n v="26"/>
    <n v="26"/>
    <n v="1"/>
    <n v="0.01"/>
    <n v="8"/>
    <n v="26"/>
    <m/>
    <n v="0"/>
    <m/>
    <n v="26"/>
    <n v="8.6666666666666661"/>
    <n v="8"/>
    <n v="8"/>
    <n v="0.66666666666666607"/>
    <n v="18"/>
  </r>
  <r>
    <n v="1019997685"/>
    <s v="ARANA PACHECO JESUS ANDRES"/>
    <x v="0"/>
    <s v="19997685"/>
    <d v="2025-12-01T00:00:00"/>
    <d v="2025-12-01T00:00:00"/>
    <d v="2026-12-01T00:00:00"/>
    <s v="ESTACIONAMIENTOS LIMA"/>
    <d v="2026-01-18T00:00:00"/>
    <d v="2025-12-31T00:00:00"/>
    <s v="EMPLEADOS"/>
    <s v="PCES.20/03/0031/0001"/>
    <x v="0"/>
    <m/>
    <m/>
    <m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20073846"/>
    <s v="GALVAN ALCANTARA MODESTA BECKET"/>
    <x v="0"/>
    <s v="20073846"/>
    <d v="2017-07-12T00:00:00"/>
    <d v="2025-07-12T00:00:00"/>
    <d v="2026-07-12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5"/>
    <n v="14.083300000000008"/>
    <n v="19.083300000000008"/>
    <n v="20"/>
    <s v="DEBE GOZAR 5 DÍAS ANTES DEL 11/07/2026"/>
    <s v="DEBE GOZAR EN EL AÑO UN TOTAL DE 20 DÍAS ANTES DEL 31/12/2026"/>
    <n v="1"/>
    <n v="14"/>
    <n v="0"/>
    <n v="0"/>
    <n v="0"/>
    <n v="0"/>
    <n v="0"/>
    <n v="0"/>
    <n v="0"/>
    <n v="0"/>
    <n v="0"/>
    <n v="0"/>
    <n v="15"/>
    <n v="15"/>
    <n v="0.75"/>
    <n v="7.4999999999999997E-3"/>
    <n v="15"/>
    <n v="15"/>
    <m/>
    <n v="5"/>
    <m/>
    <n v="20"/>
    <n v="6.666666666666667"/>
    <n v="15"/>
    <n v="6.666666666666667"/>
    <n v="0"/>
    <n v="0"/>
  </r>
  <r>
    <n v="1020104384"/>
    <s v="AGUIRRE NEYRA MARIO DANIEL"/>
    <x v="0"/>
    <s v="20104384"/>
    <d v="2025-03-05T00:00:00"/>
    <d v="2025-03-05T00:00:00"/>
    <d v="2026-03-05T00:00:00"/>
    <s v="ESTACIONAMIENTOS LIMA"/>
    <d v="1899-12-30T00:00:00"/>
    <d v="2025-12-31T00:00:00"/>
    <s v="EMPLEADOS"/>
    <s v="PCES.20/03/0035/0004"/>
    <x v="0"/>
    <s v="Gloria Mora"/>
    <s v="Xiomara Quispe"/>
    <s v="SANNA EL GOLF"/>
    <s v="ANFITRION(A)"/>
    <m/>
    <n v="0"/>
    <n v="24.666699999999999"/>
    <n v="24.666699999999999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20577570"/>
    <s v="AGUADO ARANGO DORA EMPERATRIZ"/>
    <x v="0"/>
    <s v="20577570"/>
    <d v="2025-10-01T00:00:00"/>
    <d v="2025-10-01T00:00:00"/>
    <d v="2026-10-01T00:00:00"/>
    <s v="ESTACIONAMIENTOS LIMA"/>
    <d v="2026-03-12T00:00:00"/>
    <d v="2025-12-31T00:00:00"/>
    <s v="EMPLEADOS"/>
    <s v="PCES.20/03/0012/0012"/>
    <x v="0"/>
    <m/>
    <m/>
    <m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21555104"/>
    <s v="RAMOS LEGARIO CATHERINA"/>
    <x v="0"/>
    <s v="21555104"/>
    <d v="2025-01-29T00:00:00"/>
    <d v="2025-01-29T00:00:00"/>
    <d v="2026-01-29T00:00:00"/>
    <s v="ESTACIONAMIENTOS ICA"/>
    <d v="1899-12-30T00:00:00"/>
    <d v="2025-12-31T00:00:00"/>
    <s v="EMPLEADOS"/>
    <s v="PCES.20/03/0046/0013"/>
    <x v="0"/>
    <s v="Carmen Capristan"/>
    <s v="Gabriela Gutierrez"/>
    <s v="MAKRO ICA"/>
    <s v="ANFITRION(A)"/>
    <m/>
    <n v="0"/>
    <n v="27.666699999999999"/>
    <n v="27.666699999999999"/>
    <n v="28"/>
    <s v="-"/>
    <s v="DEBE GOZAR EN EL AÑO UN TOTAL DE 28 DÍAS ANTES DEL 31/12/2026"/>
    <n v="0"/>
    <n v="0"/>
    <n v="0"/>
    <n v="0"/>
    <n v="0"/>
    <n v="0"/>
    <n v="0"/>
    <n v="28"/>
    <n v="0"/>
    <n v="0"/>
    <n v="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21556263"/>
    <s v="JIMENEZ SUAREZ JOANNA SHASHA"/>
    <x v="0"/>
    <s v="21556263"/>
    <d v="2025-02-21T00:00:00"/>
    <d v="2025-02-21T00:00:00"/>
    <d v="2026-02-21T00:00:00"/>
    <s v="ESTACIONAMIENTOS ICA"/>
    <d v="2026-01-31T00:00:00"/>
    <d v="2025-12-31T00:00:00"/>
    <s v="EMPLEADOS"/>
    <s v="PCES.20/03/0046/0013"/>
    <x v="0"/>
    <m/>
    <m/>
    <m/>
    <m/>
    <m/>
    <n v="0"/>
    <n v="25.833300000000001"/>
    <n v="25.833300000000001"/>
    <n v="26"/>
    <s v="-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22100273"/>
    <s v="NAVARRO TIPACTI MIRIAN ELENA"/>
    <x v="0"/>
    <s v="22100273"/>
    <d v="2025-07-16T00:00:00"/>
    <d v="2025-07-16T00:00:00"/>
    <d v="2026-07-16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13.75"/>
    <n v="13.75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  <m/>
    <n v="14"/>
    <n v="4.666666666666667"/>
    <n v="0"/>
    <n v="0"/>
    <n v="4.666666666666667"/>
    <n v="0"/>
  </r>
  <r>
    <n v="1022316023"/>
    <s v="TIPISMANA GUILLEN MARIELA VIRGINIA"/>
    <x v="0"/>
    <s v="22316023"/>
    <d v="2016-10-04T00:00:00"/>
    <d v="2025-10-04T00:00:00"/>
    <d v="2026-10-04T00:00:00"/>
    <s v="ESTACIONAMIENTOS LIMA"/>
    <d v="1899-12-30T00:00:00"/>
    <d v="2025-12-31T00:00:00"/>
    <s v="EMPLEADOS"/>
    <s v="PCES.20/02/0021"/>
    <x v="2"/>
    <s v="Diego Ruiz"/>
    <s v="Ramos Monzon Angela"/>
    <s v="BERNINI"/>
    <s v="ANFITRION(A) V"/>
    <m/>
    <n v="14"/>
    <n v="7.25"/>
    <n v="21.25"/>
    <n v="22"/>
    <s v="DEBE GOZAR 14 DÍAS ANTES DEL 03/10/2026"/>
    <s v="DEBE GOZAR EN EL AÑO UN TOTAL DE 22 DÍAS ANTES DEL 31/12/2026"/>
    <n v="0"/>
    <n v="0"/>
    <n v="0"/>
    <n v="16"/>
    <n v="14"/>
    <n v="0"/>
    <n v="0"/>
    <n v="0"/>
    <n v="0"/>
    <n v="0"/>
    <n v="0"/>
    <n v="0"/>
    <n v="30"/>
    <n v="30"/>
    <n v="1.3636363636363635"/>
    <n v="1.3636363636363636E-2"/>
    <n v="16"/>
    <n v="22"/>
    <m/>
    <n v="0"/>
    <m/>
    <n v="22"/>
    <n v="7.333333333333333"/>
    <n v="16"/>
    <n v="7.333333333333333"/>
    <n v="0"/>
    <n v="14"/>
  </r>
  <r>
    <n v="1025513498"/>
    <s v="AVILA MINCHOLA LUIS EDUARDO"/>
    <x v="0"/>
    <s v="25513498"/>
    <d v="2025-06-19T00:00:00"/>
    <d v="2025-06-19T00:00:00"/>
    <d v="2026-06-19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0"/>
    <n v="16"/>
    <n v="16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25564119"/>
    <s v="CORZO VENTURA PIERINA OLENKA"/>
    <x v="0"/>
    <s v="25564119"/>
    <d v="2023-12-01T00:00:00"/>
    <d v="2025-12-01T00:00:00"/>
    <d v="2026-12-01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25577026"/>
    <s v="JIMENEZ BEJARANO ELISA MARIA ANA"/>
    <x v="1"/>
    <s v="25577026"/>
    <d v="2017-09-07T00:00:00"/>
    <d v="2025-09-07T00:00:00"/>
    <d v="2026-09-07T00:00:00"/>
    <s v="ESTACIONAMIENTOS LIMA"/>
    <d v="1899-12-30T00:00:00"/>
    <d v="2025-12-31T00:00:00"/>
    <s v="EMPLEADOS"/>
    <s v="PCES.20/03/0039/0003"/>
    <x v="0"/>
    <s v="Erli Sialer"/>
    <s v="Niel Moreno"/>
    <s v="MEGAPLAZA LAVADO Y TAXI"/>
    <s v="SUPERVISOR DE SERVICIOS COLATERALES"/>
    <m/>
    <n v="20"/>
    <n v="9.5"/>
    <n v="29.5"/>
    <n v="30"/>
    <s v="DEBE GOZAR 20 DÍAS ANTES DEL 06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25653429"/>
    <s v="OCHOA MACEDO PABLO RAUL"/>
    <x v="0"/>
    <s v="25653429"/>
    <d v="2025-04-24T00:00:00"/>
    <d v="2025-04-24T00:00:00"/>
    <d v="2026-04-24T00:00:00"/>
    <s v="ESTACIONAMIENTOS LIMA"/>
    <d v="2026-01-01T00:00:00"/>
    <d v="2025-12-31T00:00:00"/>
    <s v="EMPLEADOS"/>
    <s v="PCES.20/03/0011/0002"/>
    <x v="0"/>
    <m/>
    <m/>
    <m/>
    <m/>
    <m/>
    <n v="0"/>
    <n v="20.583300000000001"/>
    <n v="20.583300000000001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25703598"/>
    <s v="IGLESIAS NARVAEZ RODOLFO AMERICO"/>
    <x v="0"/>
    <s v="25703598"/>
    <d v="2025-10-21T00:00:00"/>
    <d v="2025-10-21T00:00:00"/>
    <d v="2026-10-21T00:00:00"/>
    <s v="ESTACIONAMIENTOS LIMA"/>
    <d v="1899-12-30T00:00:00"/>
    <d v="2025-12-31T00:00:00"/>
    <s v="EMPLEADOS"/>
    <s v="PCES.20/03/0052/0016"/>
    <x v="0"/>
    <s v="Carmen Capristan"/>
    <s v="Erick Aguirre"/>
    <s v="PLAZA VEA IZAGUIRRE"/>
    <s v="ANFITRION(A)"/>
    <m/>
    <n v="0"/>
    <n v="5.8333000000000004"/>
    <n v="5.8333000000000004"/>
    <n v="6"/>
    <s v="-"/>
    <s v="DEBE GOZAR EN EL AÑO UN TOTAL DE 6 DÍAS ANTES DEL 31/12/2026"/>
    <n v="0"/>
    <n v="0"/>
    <n v="0"/>
    <n v="0"/>
    <n v="0"/>
    <n v="0"/>
    <n v="0"/>
    <n v="0"/>
    <n v="1"/>
    <n v="5"/>
    <n v="0"/>
    <n v="0"/>
    <n v="6"/>
    <n v="6"/>
    <n v="1"/>
    <n v="0.01"/>
    <n v="0"/>
    <n v="6"/>
    <m/>
    <n v="0"/>
    <m/>
    <n v="6"/>
    <n v="2"/>
    <n v="0"/>
    <n v="0"/>
    <n v="2"/>
    <n v="6"/>
  </r>
  <r>
    <n v="1025705501"/>
    <s v="SALAZAR MUZAURIETA JORGE MAURICIO"/>
    <x v="0"/>
    <s v="25705501"/>
    <d v="2007-01-01T00:00:00"/>
    <d v="2026-01-01T00:00:00"/>
    <d v="2027-01-01T00:00:00"/>
    <s v="ESTACIONAMIENTOS LIMA"/>
    <d v="1899-12-30T00:00:00"/>
    <d v="2025-12-31T00:00:00"/>
    <s v="EMPLEADOS"/>
    <s v="PCES.20/03/0013/0011"/>
    <x v="0"/>
    <s v="Diego Uriarte"/>
    <s v="James Panez"/>
    <s v="METRO COLONIAL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0"/>
    <n v="3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25710501"/>
    <s v="VEGA REYES JOEL ALEJANDRO"/>
    <x v="0"/>
    <s v="25710501"/>
    <d v="2008-02-16T00:00:00"/>
    <d v="2025-02-16T00:00:00"/>
    <d v="2026-02-16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3"/>
    <n v="26.25"/>
    <n v="29.25"/>
    <n v="30"/>
    <s v="DEBE GOZAR 3 DÍAS ANTES DEL 15/02/2026"/>
    <s v="DEBE GOZAR EN EL AÑO UN TOTAL DE 30 DÍAS ANTES DEL 31/12/2026"/>
    <n v="1"/>
    <n v="28"/>
    <n v="1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25743128"/>
    <s v="PATSIAS SILVA ALEKSIS "/>
    <x v="0"/>
    <s v="25743128"/>
    <d v="2025-10-01T00:00:00"/>
    <d v="2025-10-01T00:00:00"/>
    <d v="2026-10-01T00:00:00"/>
    <s v="ESTACIONAMIENTOS LIMA"/>
    <d v="1899-12-30T00:00:00"/>
    <d v="2025-12-31T00:00:00"/>
    <s v="EMPLEADOS"/>
    <s v="PCES.20/03/0013/0007"/>
    <x v="0"/>
    <s v="Diego Uriarte"/>
    <s v="Alfredo Vasquez"/>
    <s v="METRO CANADA"/>
    <s v="ANFITRION(A)"/>
    <m/>
    <n v="0"/>
    <n v="7.5"/>
    <n v="7.5"/>
    <n v="8"/>
    <s v="-"/>
    <s v="DEBE GOZAR EN EL AÑO UN TOTAL DE 8 DÍAS ANTES DEL 31/12/2026"/>
    <n v="0"/>
    <n v="0"/>
    <n v="0"/>
    <n v="0"/>
    <n v="8"/>
    <n v="0"/>
    <n v="0"/>
    <n v="0"/>
    <n v="0"/>
    <n v="0"/>
    <n v="0"/>
    <n v="0"/>
    <n v="8"/>
    <n v="8"/>
    <n v="1"/>
    <n v="0.01"/>
    <n v="0"/>
    <n v="8"/>
    <m/>
    <n v="0"/>
    <m/>
    <n v="8"/>
    <n v="2.6666666666666665"/>
    <n v="0"/>
    <n v="0"/>
    <n v="2.6666666666666665"/>
    <n v="8"/>
  </r>
  <r>
    <n v="1025744475"/>
    <s v="PAZOS ECHE FRANCISCO ENRIQUE"/>
    <x v="2"/>
    <s v="25744475"/>
    <d v="2014-01-13T00:00:00"/>
    <d v="2025-01-13T00:00:00"/>
    <d v="2026-01-13T00:00:00"/>
    <s v="ESTACIONAMIENTOS LIMA"/>
    <d v="1899-12-30T00:00:00"/>
    <d v="2025-12-31T00:00:00"/>
    <s v="EMPLEADOS"/>
    <s v="PCES.20/03/0008"/>
    <x v="6"/>
    <s v="Erli Sialer"/>
    <s v="Erick Padilla"/>
    <s v="MINKA"/>
    <s v="TECNICO ELECTRONICO"/>
    <m/>
    <n v="0"/>
    <n v="28"/>
    <n v="28"/>
    <n v="28"/>
    <s v="-"/>
    <s v="DEBE GOZAR EN EL AÑO UN TOTAL DE 28 DÍAS ANTES DEL 31/12/2026"/>
    <n v="0"/>
    <n v="0"/>
    <n v="0"/>
    <n v="3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  <m/>
    <n v="28"/>
    <n v="9.3333333333333339"/>
    <n v="30"/>
    <n v="9.3333333333333339"/>
    <n v="0"/>
    <n v="0"/>
  </r>
  <r>
    <n v="1025786455"/>
    <s v="LOZANO MARTEL YSABEL"/>
    <x v="0"/>
    <s v="25786455"/>
    <d v="2015-10-29T00:00:00"/>
    <d v="2025-10-29T00:00:00"/>
    <d v="2026-10-29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23"/>
    <n v="5.1666999999999916"/>
    <n v="28.166699999999992"/>
    <n v="29"/>
    <s v="DEBE GOZAR 23 DÍAS ANTES DEL 28/10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25790224"/>
    <s v="CURAY GUERRA YAYNNY GABRIELA"/>
    <x v="1"/>
    <s v="25790224"/>
    <d v="2015-03-16T00:00:00"/>
    <d v="2025-03-16T00:00:00"/>
    <d v="2026-03-16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0"/>
    <n v="22.75"/>
    <n v="22.75"/>
    <n v="23"/>
    <s v="-"/>
    <s v="DEBE GOZAR EN EL AÑO UN TOTAL DE 23 DÍAS ANTES DEL 31/12/2026"/>
    <n v="16"/>
    <n v="0"/>
    <n v="0"/>
    <n v="0"/>
    <n v="0"/>
    <n v="0"/>
    <n v="0"/>
    <n v="0"/>
    <n v="0"/>
    <n v="0"/>
    <n v="0"/>
    <n v="0"/>
    <n v="16"/>
    <n v="16"/>
    <n v="0.69565217391304346"/>
    <n v="6.9565217391304342E-3"/>
    <n v="16"/>
    <n v="16"/>
    <m/>
    <n v="7"/>
    <m/>
    <n v="23"/>
    <n v="7.666666666666667"/>
    <n v="16"/>
    <n v="7.666666666666667"/>
    <n v="0"/>
    <n v="0"/>
  </r>
  <r>
    <n v="1025792250"/>
    <s v="DUQUE OLIVOS VICTOR MANUEL"/>
    <x v="0"/>
    <s v="25792250"/>
    <d v="2025-08-15T00:00:00"/>
    <d v="2025-08-15T00:00:00"/>
    <d v="2026-08-15T00:00:00"/>
    <s v="ESTACIONAMIENTOS LIMA"/>
    <d v="1899-12-30T00:00:00"/>
    <d v="2025-12-31T00:00:00"/>
    <s v="EMPLEADOS"/>
    <s v="PCES.20/03/0008"/>
    <x v="0"/>
    <s v="Erli Sialer"/>
    <s v="Erick Padilla"/>
    <s v="MINKA"/>
    <s v="ANFITRION(A) V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25793822"/>
    <s v="AJALCRIÑA ASCENCIO PATRICIA MARIA"/>
    <x v="0"/>
    <s v="25793822"/>
    <d v="2023-03-01T00:00:00"/>
    <d v="2025-03-01T00:00:00"/>
    <d v="2026-03-01T00:00:00"/>
    <s v="ESTACIONAMIENTOS LIMA"/>
    <d v="2026-02-01T00:00:00"/>
    <d v="2025-12-31T00:00:00"/>
    <s v="EMPLEADOS"/>
    <s v="PCES.20/03/0004/0001"/>
    <x v="0"/>
    <m/>
    <m/>
    <m/>
    <m/>
    <m/>
    <n v="0"/>
    <n v="19"/>
    <n v="19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25805199"/>
    <s v="ESPINOZA CERRUTTI SANDRA PAOLA"/>
    <x v="0"/>
    <s v="25805199"/>
    <d v="2023-07-01T00:00:00"/>
    <d v="2025-07-01T00:00:00"/>
    <d v="2026-07-01T00:00:00"/>
    <s v="ESTACIONAMIENTOS LIMA"/>
    <d v="1899-12-30T00:00:00"/>
    <d v="2025-12-31T00:00:00"/>
    <s v="EMPLEADOS"/>
    <s v="PCES.20/03/0052/0006"/>
    <x v="0"/>
    <s v="Carmen Capristan"/>
    <s v="Erick Aguirre"/>
    <s v="PLAZA VEA CALLAO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25"/>
    <n v="5"/>
    <n v="0"/>
    <n v="0"/>
    <n v="0"/>
    <n v="0"/>
    <n v="0"/>
    <n v="0"/>
    <n v="0"/>
    <n v="30"/>
    <n v="30"/>
    <n v="1"/>
    <n v="0.01"/>
    <n v="25"/>
    <n v="30"/>
    <m/>
    <n v="0"/>
    <m/>
    <n v="30"/>
    <n v="10"/>
    <n v="25"/>
    <n v="10"/>
    <n v="0"/>
    <n v="5"/>
  </r>
  <r>
    <n v="1025809736"/>
    <s v="BARRUETA ZAMORA MARLENE"/>
    <x v="0"/>
    <s v="25809736"/>
    <d v="2024-05-10T00:00:00"/>
    <d v="2025-05-10T00:00:00"/>
    <d v="2026-05-10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0"/>
    <n v="19.25"/>
    <n v="29.25"/>
    <n v="30"/>
    <s v="DEBE GOZAR 10 DÍAS ANTES DEL 09/05/2026"/>
    <s v="DEBE GOZAR EN EL AÑO UN TOTAL DE 30 DÍAS ANTES DEL 31/12/2026"/>
    <n v="0"/>
    <n v="0"/>
    <n v="15"/>
    <n v="0"/>
    <n v="0"/>
    <n v="0"/>
    <n v="3"/>
    <n v="12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25810133"/>
    <s v="LIÑAN RENGIFO GLORIA PATRICIA"/>
    <x v="0"/>
    <s v="25810133"/>
    <d v="2024-04-02T00:00:00"/>
    <d v="2025-04-02T00:00:00"/>
    <d v="2026-04-02T00:00:00"/>
    <s v="ESTACIONAMIENTOS LIMA"/>
    <d v="1899-12-30T00:00:00"/>
    <d v="2025-12-31T00:00:00"/>
    <s v="EMPLEADOS"/>
    <s v="PCES.20/03/0013/0001"/>
    <x v="0"/>
    <s v="Diego Uriarte"/>
    <s v="Gaby Novoa"/>
    <s v="METRO LA MARINA"/>
    <s v="ANFITRION(A)"/>
    <m/>
    <n v="7"/>
    <n v="22.416699999999999"/>
    <n v="29.416699999999999"/>
    <n v="30"/>
    <s v="DEBE GOZAR 7 DÍAS ANTES DEL 01/04/2026"/>
    <s v="DEBE GOZAR EN EL AÑO UN TOTAL DE 30 DÍAS ANTES DEL 31/12/2026"/>
    <n v="0"/>
    <n v="6"/>
    <n v="10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  <m/>
    <n v="30"/>
    <n v="10"/>
    <n v="16"/>
    <n v="10"/>
    <n v="0"/>
    <n v="0"/>
  </r>
  <r>
    <n v="1025815517"/>
    <s v="ALVARADO BORDA WENDY LILIANA"/>
    <x v="0"/>
    <s v="25815517"/>
    <d v="2014-06-16T00:00:00"/>
    <d v="2025-06-16T00:00:00"/>
    <d v="2026-06-16T00:00:00"/>
    <s v="ESTACIONAMIENTOS LIMA"/>
    <d v="1899-12-30T00:00:00"/>
    <d v="2025-12-31T00:00:00"/>
    <s v="EMPLEADOS"/>
    <s v="PCES.20/03/0013/0001"/>
    <x v="0"/>
    <s v="Diego Uriarte"/>
    <s v="Gaby Novoa"/>
    <s v="METRO LA MARINA"/>
    <s v="ANFITRION(A)"/>
    <m/>
    <n v="13"/>
    <n v="16.25"/>
    <n v="29.25"/>
    <n v="30"/>
    <s v="DEBE GOZAR 13 DÍAS ANTES DEL 15/06/2026"/>
    <s v="DEBE GOZAR EN EL AÑO UN TOTAL DE 30 DÍAS ANTES DEL 31/12/2026"/>
    <n v="0"/>
    <n v="0"/>
    <n v="16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  <m/>
    <n v="30"/>
    <n v="10"/>
    <n v="16"/>
    <n v="10"/>
    <n v="0"/>
    <n v="0"/>
  </r>
  <r>
    <n v="1025841127"/>
    <s v="PARICAHUA ZELA RUTH YULY"/>
    <x v="0"/>
    <s v="25841127"/>
    <d v="2024-10-01T00:00:00"/>
    <d v="2025-10-01T00:00:00"/>
    <d v="2026-10-01T00:00:00"/>
    <s v="ESTACIONAMIENTOS LIMA"/>
    <d v="1899-12-30T00:00:00"/>
    <d v="2025-12-31T00:00:00"/>
    <s v="EMPLEADOS"/>
    <s v="PCES.20/02/0001"/>
    <x v="2"/>
    <s v="Diego Ruiz"/>
    <s v="Contreras Rojas Everth Gilberth"/>
    <s v="ALFREDO SALAZAR"/>
    <s v="ANFITRION(A) V"/>
    <m/>
    <n v="15"/>
    <n v="7.5"/>
    <n v="22.5"/>
    <n v="23"/>
    <s v="DEBE GOZAR 15 DÍAS ANTES DEL 30/09/2026"/>
    <s v="DEBE GOZAR EN EL AÑO UN TOTAL DE 23 DÍAS ANTES DEL 31/12/2026"/>
    <n v="2"/>
    <n v="16"/>
    <n v="0"/>
    <n v="0"/>
    <n v="0"/>
    <n v="0"/>
    <n v="0"/>
    <n v="0"/>
    <n v="0"/>
    <n v="0"/>
    <n v="8"/>
    <n v="0"/>
    <n v="26"/>
    <n v="26"/>
    <n v="1.1304347826086956"/>
    <n v="1.1304347826086955E-2"/>
    <n v="18"/>
    <n v="23"/>
    <m/>
    <n v="0"/>
    <m/>
    <n v="23"/>
    <n v="7.666666666666667"/>
    <n v="18"/>
    <n v="7.666666666666667"/>
    <n v="0"/>
    <n v="8"/>
  </r>
  <r>
    <n v="1025841779"/>
    <s v="RUIZ VELA LUZ MARINA"/>
    <x v="1"/>
    <s v="25841779"/>
    <d v="2012-11-13T00:00:00"/>
    <d v="2025-11-13T00:00:00"/>
    <d v="2026-11-13T00:00:00"/>
    <s v="ESTACIONAMIENTOS LIMA"/>
    <d v="1899-12-30T00:00:00"/>
    <d v="2025-12-31T00:00:00"/>
    <s v="EMPLEADOS"/>
    <s v="PCES.20/03/0011/0006"/>
    <x v="0"/>
    <s v="Diego Uriarte"/>
    <s v="Gerson Peña"/>
    <s v="OPEN PLAZA CANTA CALLAO"/>
    <s v="SUPERVISOR OPERATIVO"/>
    <m/>
    <n v="25"/>
    <n v="4"/>
    <n v="29"/>
    <n v="29"/>
    <s v="DEBE GOZAR 25 DÍAS ANTES DEL 12/11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25845048"/>
    <s v="QUISPE QUICO MAGDALENA ANA"/>
    <x v="1"/>
    <s v="25845048"/>
    <d v="2025-05-02T00:00:00"/>
    <d v="2025-05-02T00:00:00"/>
    <d v="2026-05-02T00:00:00"/>
    <s v="ESTACIONAMIENTOS AREQUIPA"/>
    <d v="1899-12-30T00:00:00"/>
    <d v="2025-12-31T00:00:00"/>
    <s v="EMPLEADOS"/>
    <s v="PCES.20/03/0041/0002"/>
    <x v="0"/>
    <s v="Diego Uriarte"/>
    <s v="Alfredo Vasquez"/>
    <s v="AAP AREQUIPA"/>
    <s v="SUPERVISOR OPERATIVO"/>
    <m/>
    <n v="0"/>
    <n v="19.916699999999999"/>
    <n v="19.916699999999999"/>
    <n v="20"/>
    <s v="-"/>
    <s v="DEBE GOZAR EN EL AÑO UN TOTAL DE 20 DÍAS ANTES DEL 31/12/2026"/>
    <n v="0"/>
    <n v="0"/>
    <n v="0"/>
    <n v="0"/>
    <n v="0"/>
    <n v="20"/>
    <n v="0"/>
    <n v="0"/>
    <n v="0"/>
    <n v="0"/>
    <n v="0"/>
    <n v="0"/>
    <n v="20"/>
    <n v="20"/>
    <n v="1"/>
    <n v="0.01"/>
    <n v="0"/>
    <n v="20"/>
    <m/>
    <n v="0"/>
    <m/>
    <n v="20"/>
    <n v="6.666666666666667"/>
    <n v="0"/>
    <n v="0"/>
    <n v="6.666666666666667"/>
    <n v="20"/>
  </r>
  <r>
    <n v="1025846728"/>
    <s v="LUQUE CONDORI MIRIAN LEONOR"/>
    <x v="0"/>
    <s v="25846728"/>
    <d v="2012-04-04T00:00:00"/>
    <d v="2025-04-04T00:00:00"/>
    <d v="2026-04-04T00:00:00"/>
    <s v="ESTACIONAMIENTOS LIMA"/>
    <d v="1899-12-30T00:00:00"/>
    <d v="2025-12-31T00:00:00"/>
    <s v="EMPLEADOS"/>
    <s v="PCES.20/03/0013/0002"/>
    <x v="0"/>
    <s v="Diego Uriarte"/>
    <s v="Alfredo Vasquez"/>
    <s v="METRO FAUCETT"/>
    <s v="ANFITRION(A)"/>
    <m/>
    <n v="7"/>
    <n v="22.25"/>
    <n v="29.25"/>
    <n v="30"/>
    <s v="DEBE GOZAR 7 DÍAS ANTES DEL 03/04/2026"/>
    <s v="DEBE GOZAR EN EL AÑO UN TOTAL DE 30 DÍAS ANTES DEL 31/12/2026"/>
    <n v="0"/>
    <n v="0"/>
    <n v="28"/>
    <n v="2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25852510"/>
    <s v="SULLON FLORES TOMAS ALFREDO"/>
    <x v="0"/>
    <s v="25852510"/>
    <d v="2008-08-01T00:00:00"/>
    <d v="2025-08-01T00:00:00"/>
    <d v="2026-08-01T00:00:00"/>
    <s v="ESTACIONAMIENTOS LIMA"/>
    <d v="1899-12-30T00:00:00"/>
    <d v="2025-12-31T00:00:00"/>
    <s v="EMPLEADOS"/>
    <s v="PCES.20/02/0024"/>
    <x v="2"/>
    <s v="Diego Ruiz"/>
    <s v="Huamán Osorio Alexander"/>
    <s v="JUAN DE ARONA 779"/>
    <s v="ANFITRION(A)"/>
    <m/>
    <n v="14"/>
    <n v="2.5"/>
    <n v="16.5"/>
    <n v="17"/>
    <s v="DEBE GOZAR 14 DÍAS ANTES DEL 31/07/2026"/>
    <s v="DEBE GOZAR EN EL AÑO UN TOTAL DE 17 DÍAS ANTES DEL 31/12/2026"/>
    <n v="0"/>
    <n v="0"/>
    <n v="0"/>
    <n v="0"/>
    <n v="14"/>
    <n v="0"/>
    <n v="0"/>
    <n v="0"/>
    <n v="0"/>
    <n v="0"/>
    <n v="0"/>
    <n v="11"/>
    <n v="25"/>
    <n v="25"/>
    <n v="1.4705882352941178"/>
    <n v="1.4705882352941178E-2"/>
    <n v="0"/>
    <n v="17"/>
    <m/>
    <n v="0"/>
    <m/>
    <n v="17"/>
    <n v="5.666666666666667"/>
    <n v="0"/>
    <n v="0"/>
    <n v="5.666666666666667"/>
    <n v="25"/>
  </r>
  <r>
    <n v="1025858817"/>
    <s v="CRIOLLO FLORES CHARO ANA"/>
    <x v="0"/>
    <s v="25858817"/>
    <d v="2022-10-19T00:00:00"/>
    <d v="2025-10-19T00:00:00"/>
    <d v="2026-10-19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15"/>
    <n v="6"/>
    <n v="21"/>
    <n v="21"/>
    <s v="DEBE GOZAR 15 DÍAS ANTES DEL 18/10/2026"/>
    <s v="DEBE GOZAR EN EL AÑO UN TOTAL DE 21 DÍAS ANTES DEL 31/12/2026"/>
    <n v="0"/>
    <n v="21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25861166"/>
    <s v="LAURA CONDORI JOSE LUIS"/>
    <x v="0"/>
    <s v="25861166"/>
    <d v="2007-01-01T00:00:00"/>
    <d v="2026-01-01T00:00:00"/>
    <d v="2027-01-01T00:00:00"/>
    <s v="ESTACIONAMIENTOS LIMA"/>
    <d v="1899-12-30T00:00:00"/>
    <d v="2025-12-31T00:00:00"/>
    <s v="EMPLEADOS"/>
    <s v="PCES.20/02/0003"/>
    <x v="2"/>
    <s v="Diego Ruiz"/>
    <s v="Huamán Osorio Alexander"/>
    <s v="JAVIER PRADO ESTE"/>
    <s v="ANFITRION(A)"/>
    <m/>
    <n v="22"/>
    <n v="0"/>
    <n v="22"/>
    <n v="22"/>
    <s v="DEBE GOZAR 22 DÍAS ANTES DEL 31/12/2026"/>
    <s v="DEBE GOZAR EN EL AÑO UN TOTAL DE 22 DÍAS ANTES DEL 31/12/2026"/>
    <n v="0"/>
    <n v="0"/>
    <n v="0"/>
    <n v="0"/>
    <n v="0"/>
    <n v="0"/>
    <n v="31"/>
    <n v="0"/>
    <n v="0"/>
    <n v="0"/>
    <n v="0"/>
    <n v="0"/>
    <n v="31"/>
    <n v="31"/>
    <n v="1.4090909090909092"/>
    <n v="1.4090909090909091E-2"/>
    <n v="0"/>
    <n v="22"/>
    <m/>
    <n v="0"/>
    <m/>
    <n v="22"/>
    <n v="7.333333333333333"/>
    <n v="0"/>
    <n v="0"/>
    <n v="7.333333333333333"/>
    <n v="31"/>
  </r>
  <r>
    <n v="1025866121"/>
    <s v="LOPEZ BACA JOSSIE JAQUELINE"/>
    <x v="1"/>
    <s v="25866121"/>
    <d v="2011-09-02T00:00:00"/>
    <d v="2025-09-02T00:00:00"/>
    <d v="2026-09-02T00:00:00"/>
    <s v="ESTACIONAMIENTOS LIMA"/>
    <d v="1899-12-30T00:00:00"/>
    <d v="2025-12-31T00:00:00"/>
    <s v="EMPLEADOS"/>
    <s v="PCES.20/03/0060"/>
    <x v="0"/>
    <s v="Erli Sialer"/>
    <s v="Cynthia Camacho"/>
    <s v="LAP TERMINAL 2"/>
    <s v="SUPERVISOR ADMINISTRATIVO"/>
    <m/>
    <n v="18"/>
    <n v="9.9166999999999916"/>
    <n v="27.916699999999992"/>
    <n v="28"/>
    <s v="DEBE GOZAR 18 DÍAS ANTES DEL 01/09/2026"/>
    <s v="DEBE GOZAR EN EL AÑO UN TOTAL DE 28 DÍAS ANTES DEL 31/12/2026"/>
    <n v="7"/>
    <n v="0"/>
    <n v="10"/>
    <n v="0"/>
    <n v="0"/>
    <n v="0"/>
    <n v="0"/>
    <n v="0"/>
    <n v="0"/>
    <n v="0"/>
    <n v="0"/>
    <n v="0"/>
    <n v="17"/>
    <n v="17"/>
    <n v="0.6071428571428571"/>
    <n v="6.0714285714285714E-3"/>
    <n v="17"/>
    <n v="17"/>
    <m/>
    <n v="11"/>
    <m/>
    <n v="28"/>
    <n v="9.3333333333333339"/>
    <n v="17"/>
    <n v="9.3333333333333339"/>
    <n v="0"/>
    <n v="0"/>
  </r>
  <r>
    <n v="1026730209"/>
    <s v="MEDINA ARNAU GEORGE MARTHIN"/>
    <x v="0"/>
    <s v="26730209"/>
    <d v="2023-06-20T00:00:00"/>
    <d v="2025-06-20T00:00:00"/>
    <d v="2026-06-20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 V"/>
    <m/>
    <n v="14"/>
    <n v="15.916700000000006"/>
    <n v="29.916700000000006"/>
    <n v="30"/>
    <s v="DEBE GOZAR 14 DÍAS ANTES DEL 19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29230198"/>
    <s v="CERVANTES ANDRADE TERESA MARCELA"/>
    <x v="0"/>
    <s v="29230198"/>
    <d v="2025-10-21T00:00:00"/>
    <d v="2025-10-21T00:00:00"/>
    <d v="2026-10-21T00:00:00"/>
    <s v="ESTACIONAMIENTOS LIMA"/>
    <d v="2026-03-10T00:00:00"/>
    <d v="2025-12-31T00:00:00"/>
    <s v="EMPLEADOS"/>
    <s v="PCES.20/03/0012/0013"/>
    <x v="0"/>
    <m/>
    <m/>
    <m/>
    <m/>
    <m/>
    <n v="0"/>
    <n v="5.8333000000000004"/>
    <n v="5.8333000000000004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29240595"/>
    <s v="GOMEZ ROJAS VICTOR ENRIQUE"/>
    <x v="0"/>
    <s v="29240595"/>
    <d v="2010-10-13T00:00:00"/>
    <d v="2025-10-13T00:00:00"/>
    <d v="2026-10-13T00:00:00"/>
    <s v="ESTACIONAMIENTOS AREQUIPA"/>
    <d v="1899-12-30T00:00:00"/>
    <d v="2025-12-31T00:00:00"/>
    <s v="EMPLEADOS"/>
    <s v="PCES.20/02/0047"/>
    <x v="2"/>
    <s v="Diego Ruiz"/>
    <s v="Cuba Quillahuaman Doris"/>
    <s v="CALLE RIVERO 200"/>
    <s v="VALET"/>
    <m/>
    <n v="6"/>
    <n v="6.5"/>
    <n v="12.5"/>
    <n v="13"/>
    <s v="DEBE GOZAR 6 DÍAS ANTES DEL 12/10/2026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29313563"/>
    <s v="CCAMA HUANCA LIDIA MARIBEL"/>
    <x v="0"/>
    <s v="29313563"/>
    <d v="2023-08-26T00:00:00"/>
    <d v="2025-08-26T00:00:00"/>
    <d v="2026-08-26T00:00:00"/>
    <s v="ESTACIONAMIENTOS AREQUIPA"/>
    <d v="2026-01-01T00:00:00"/>
    <d v="2025-12-31T00:00:00"/>
    <s v="EMPLEADOS"/>
    <s v="PCES.20/03/0056/0003"/>
    <x v="0"/>
    <m/>
    <m/>
    <m/>
    <m/>
    <m/>
    <n v="19"/>
    <n v="10.416700000000006"/>
    <n v="29.416700000000006"/>
    <n v="30"/>
    <s v="DEBE GOZAR 19 DÍAS ANTES DEL 25/08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29426675"/>
    <s v="CAYO PARIAPAZA EDWIN ALFREDO"/>
    <x v="2"/>
    <s v="29426675"/>
    <d v="2022-04-11T00:00:00"/>
    <d v="2025-04-11T00:00:00"/>
    <d v="2026-04-11T00:00:00"/>
    <s v="ESTACIONAMIENTOS AREQUIPA"/>
    <d v="1899-12-30T00:00:00"/>
    <d v="2025-12-31T00:00:00"/>
    <s v="EMPLEADOS"/>
    <s v="PCES.20/03/0053/0003"/>
    <x v="6"/>
    <s v="Gloria Mora"/>
    <s v="Joshua Arenas"/>
    <s v="MALL AVENTURA AREQUIPA"/>
    <s v="TECNICO ELECTRONICO"/>
    <m/>
    <n v="0"/>
    <n v="19.666700000000006"/>
    <n v="19.666700000000006"/>
    <n v="20"/>
    <s v="-"/>
    <s v="DEBE GOZAR EN EL AÑO UN TOTAL DE 20 DÍAS ANTES DEL 31/12/2026"/>
    <n v="0"/>
    <n v="12"/>
    <n v="0"/>
    <n v="0"/>
    <n v="0"/>
    <n v="7"/>
    <n v="0"/>
    <n v="0"/>
    <n v="7"/>
    <n v="0"/>
    <n v="4"/>
    <n v="0"/>
    <n v="30"/>
    <n v="30"/>
    <n v="1.5"/>
    <n v="1.4999999999999999E-2"/>
    <n v="12"/>
    <n v="20"/>
    <m/>
    <n v="0"/>
    <m/>
    <n v="20"/>
    <n v="6.666666666666667"/>
    <n v="12"/>
    <n v="6.666666666666667"/>
    <n v="0"/>
    <n v="18"/>
  </r>
  <r>
    <n v="1029642414"/>
    <s v="SALAZAR ARREDONDO MARIBEL ANTONIA"/>
    <x v="0"/>
    <s v="29642414"/>
    <d v="2025-04-01T00:00:00"/>
    <d v="2025-04-01T00:00:00"/>
    <d v="2026-04-01T00:00:00"/>
    <s v="ESTACIONAMIENTOS AREQUIPA"/>
    <d v="2026-04-30T00:00:00"/>
    <d v="2025-12-31T00:00:00"/>
    <s v="EMPLEADOS"/>
    <s v="PCES.20/03/0046/0023"/>
    <x v="0"/>
    <s v="Carmen Capristan"/>
    <s v="Ruben Apaza"/>
    <s v="PROMART AREQUIPA"/>
    <s v="ANFITRION(A)"/>
    <m/>
    <n v="0"/>
    <n v="22.5"/>
    <n v="22.5"/>
    <n v="23"/>
    <s v="-"/>
    <s v="DEBE GOZAR EN EL AÑO UN TOTAL DE 23 DÍAS ANTES DEL 31/12/2026"/>
    <n v="0"/>
    <n v="0"/>
    <n v="0"/>
    <n v="23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32911428"/>
    <s v="AZABACHE ATENCIO FERNANDO VICTOR"/>
    <x v="0"/>
    <s v="32911428"/>
    <d v="2023-07-01T00:00:00"/>
    <d v="2025-07-01T00:00:00"/>
    <d v="2026-07-01T00:00:00"/>
    <s v="ESTACIONAMIENTOS ANCASH"/>
    <d v="1899-12-30T00:00:00"/>
    <d v="2025-12-31T00:00:00"/>
    <s v="EMPLEADOS"/>
    <s v="PCES.20/03/0051/0004"/>
    <x v="0"/>
    <s v="Carmen Capristan"/>
    <s v="Alejandro Roca"/>
    <s v="REAL PLAZA NUEVO CHIMBOTE"/>
    <s v="ANFITRION(A)"/>
    <m/>
    <n v="0"/>
    <n v="0"/>
    <n v="0"/>
    <n v="0"/>
    <s v="-"/>
    <s v="DEBE GOZAR EN EL AÑO UN TOTAL DE 0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0"/>
    <m/>
    <n v="0"/>
    <m/>
    <n v="0"/>
    <n v="0"/>
    <n v="7"/>
    <n v="0"/>
    <n v="0"/>
    <n v="0"/>
  </r>
  <r>
    <n v="1033257497"/>
    <s v="MENDOZA MUÑOZ MARCIAL JUAN"/>
    <x v="0"/>
    <s v="33257497"/>
    <d v="2007-01-01T00:00:00"/>
    <d v="2026-01-01T00:00:00"/>
    <d v="2027-01-01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0011898"/>
    <s v="PEÑALOZA HUAMALI MARISOL "/>
    <x v="0"/>
    <s v="40011898"/>
    <d v="2025-11-04T00:00:00"/>
    <d v="2025-11-04T00:00:00"/>
    <d v="2026-11-04T00:00:00"/>
    <s v="ESTACIONAMIENTOS LIMA"/>
    <d v="1899-12-30T00:00:00"/>
    <d v="2025-12-31T00:00:00"/>
    <s v="EMPLEADOS"/>
    <s v="PCES.20/03/0061/0001"/>
    <x v="0"/>
    <s v="Erli Sialer"/>
    <s v="Erick Padilla"/>
    <s v="MEGAPLAZA VILLA EL SALVADOR 1"/>
    <s v="ANFITRION(A)"/>
    <m/>
    <n v="0"/>
    <n v="4.75"/>
    <n v="4.7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0033173"/>
    <s v="CASARIEGO DE LA CRUZ NADIA MILAGROS"/>
    <x v="1"/>
    <s v="40033173"/>
    <d v="2013-03-13T00:00:00"/>
    <d v="2025-03-13T00:00:00"/>
    <d v="2026-03-13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14"/>
    <n v="24"/>
    <n v="38"/>
    <n v="38"/>
    <s v="DEBE GOZAR 14 DÍAS ANTES DEL 12/03/2026"/>
    <s v="DEBE GOZAR EN EL AÑO UN TOTAL DE 38 DÍAS ANTES DEL 31/12/2026"/>
    <n v="19"/>
    <n v="15"/>
    <n v="0"/>
    <n v="0"/>
    <n v="0"/>
    <n v="0"/>
    <n v="0"/>
    <n v="0"/>
    <n v="0"/>
    <n v="0"/>
    <n v="0"/>
    <n v="0"/>
    <n v="34"/>
    <n v="34"/>
    <n v="0.89473684210526316"/>
    <n v="8.9473684210526309E-3"/>
    <n v="34"/>
    <n v="34"/>
    <m/>
    <n v="4"/>
    <m/>
    <n v="38"/>
    <n v="12.666666666666666"/>
    <n v="34"/>
    <n v="12.666666666666666"/>
    <n v="0"/>
    <n v="0"/>
  </r>
  <r>
    <n v="1040046681"/>
    <s v="DE LA CRUZ FAJARDO SULY SOLEDAD"/>
    <x v="0"/>
    <s v="40046681"/>
    <d v="2023-07-01T00:00:00"/>
    <d v="2025-07-01T00:00:00"/>
    <d v="2026-07-01T00:00:00"/>
    <s v="ESTACIONAMIENTOS LIMA"/>
    <d v="1899-12-30T00:00:00"/>
    <d v="2025-12-31T00:00:00"/>
    <s v="EMPLEADOS"/>
    <s v="PCES.20/03/0052/0012"/>
    <x v="0"/>
    <s v="Carmen Capristan"/>
    <s v="Erick Aguirre"/>
    <s v="PLAZA VEA COMAS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0"/>
    <n v="20"/>
    <n v="0"/>
    <n v="0"/>
    <n v="0"/>
    <n v="0"/>
    <n v="0"/>
    <n v="0"/>
    <n v="0"/>
    <n v="30"/>
    <n v="30"/>
    <n v="1"/>
    <n v="0.01"/>
    <n v="10"/>
    <n v="30"/>
    <m/>
    <n v="0"/>
    <m/>
    <n v="30"/>
    <n v="10"/>
    <n v="10"/>
    <n v="10"/>
    <n v="0"/>
    <n v="20"/>
  </r>
  <r>
    <n v="1041450002"/>
    <s v="CALDERON BRICEÑO HUGO CESAR"/>
    <x v="2"/>
    <s v="41450002"/>
    <d v="2015-04-21T00:00:00"/>
    <d v="2025-04-21T00:00:00"/>
    <d v="2026-04-21T00:00:00"/>
    <s v="ESTACIONAMIENTOS SEDE CENTRAL"/>
    <d v="1899-12-30T00:00:00"/>
    <d v="2025-12-31T00:00:00"/>
    <s v="EMPLEADOS"/>
    <n v="2002010100"/>
    <x v="5"/>
    <s v="Ernesto Maldonado"/>
    <s v="Ernesto Maldonado"/>
    <s v="COMERCIAL"/>
    <s v="SUPERVISOR DE VENTAS"/>
    <m/>
    <n v="0"/>
    <n v="14.833300000000008"/>
    <n v="14.833300000000008"/>
    <n v="15"/>
    <s v="-"/>
    <s v="DEBE GOZAR EN EL AÑO UN TOTAL DE 15 DÍAS ANTES DEL 31/12/2026"/>
    <n v="7"/>
    <n v="0"/>
    <n v="2"/>
    <n v="0"/>
    <n v="7"/>
    <n v="2"/>
    <n v="2"/>
    <n v="0"/>
    <n v="0"/>
    <n v="7"/>
    <n v="0"/>
    <n v="4"/>
    <n v="31"/>
    <n v="31"/>
    <n v="2.0666666666666669"/>
    <n v="2.066666666666667E-2"/>
    <n v="9"/>
    <n v="15"/>
    <m/>
    <n v="0"/>
    <m/>
    <n v="15"/>
    <n v="5"/>
    <n v="9"/>
    <n v="5"/>
    <n v="0"/>
    <n v="22"/>
  </r>
  <r>
    <n v="1040092281"/>
    <s v="JUSTO TUPAC YUPANQUI VICTOR ANDRES"/>
    <x v="0"/>
    <s v="40092281"/>
    <d v="2025-10-01T00:00:00"/>
    <d v="2025-10-01T00:00:00"/>
    <d v="2026-10-01T00:00:00"/>
    <s v="ESTACIONAMIENTOS LIMA"/>
    <d v="2026-05-10T00:00:00"/>
    <d v="2025-12-31T00:00:00"/>
    <s v="PART TIME"/>
    <s v="PCES.20/04/0001"/>
    <x v="0"/>
    <s v="Diego Uriarte"/>
    <s v="Gaby Novoa"/>
    <s v="REST. PERROQUET"/>
    <s v="VALET PT"/>
    <m/>
    <n v="0"/>
    <n v="1.5"/>
    <n v="1.5"/>
    <n v="2"/>
    <s v="-"/>
    <s v="DEBE GOZAR EN EL AÑO UN TOTAL DE 2 DÍAS ANTES DEL 31/12/2026"/>
    <n v="0"/>
    <n v="0"/>
    <n v="0"/>
    <n v="0"/>
    <n v="2"/>
    <n v="0"/>
    <n v="0"/>
    <n v="0"/>
    <n v="0"/>
    <n v="0"/>
    <n v="0"/>
    <n v="0"/>
    <n v="2"/>
    <n v="2"/>
    <n v="1"/>
    <n v="0.01"/>
    <n v="0"/>
    <n v="2"/>
    <m/>
    <n v="0"/>
    <m/>
    <n v="2"/>
    <n v="0.66666666666666663"/>
    <n v="0"/>
    <n v="0"/>
    <n v="0.66666666666666663"/>
    <n v="2"/>
  </r>
  <r>
    <n v="1040106031"/>
    <s v="ALVAREZ CARRASCO VICTOR CHRISTIAN"/>
    <x v="0"/>
    <s v="40106031"/>
    <d v="2025-09-01T00:00:00"/>
    <d v="2025-09-01T00:00:00"/>
    <d v="2026-09-01T00:00:00"/>
    <s v="ESTACIONAMIENTOS LIMA"/>
    <d v="1899-12-30T00:00:00"/>
    <d v="2025-12-31T00:00:00"/>
    <s v="EMPLEADOS"/>
    <s v="PCES.20/03/0001/0001"/>
    <x v="0"/>
    <s v="Gloria Mora"/>
    <s v="Xiomara Quispe"/>
    <s v="CLINICA INTERNACIONAL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40108048"/>
    <s v="KARO ESTRADA LIU YURIKO"/>
    <x v="0"/>
    <s v="40108048"/>
    <d v="2023-10-11T00:00:00"/>
    <d v="2025-10-11T00:00:00"/>
    <d v="2026-10-11T00:00:00"/>
    <s v="ESTACIONAMIENTOS LIMA"/>
    <d v="1899-12-30T00:00:00"/>
    <d v="2025-12-31T00:00:00"/>
    <s v="EMPLEADOS"/>
    <s v="PCES.20/03/0052/0016"/>
    <x v="0"/>
    <s v="Carmen Capristan"/>
    <s v="Erick Aguirre"/>
    <s v="PLAZA VEA IZAGUIRRE"/>
    <s v="ANFITRION(A)"/>
    <m/>
    <n v="23"/>
    <n v="6.6667000000000058"/>
    <n v="29.666700000000006"/>
    <n v="30"/>
    <s v="DEBE GOZAR 23 DÍAS ANTES DEL 10/10/2026"/>
    <s v="DEBE GOZAR EN EL AÑO UN TOTAL DE 30 DÍAS ANTES DEL 31/12/2026"/>
    <n v="0"/>
    <n v="0"/>
    <n v="0"/>
    <n v="0"/>
    <n v="0"/>
    <n v="0"/>
    <n v="0"/>
    <n v="29"/>
    <n v="1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0137782"/>
    <s v="TAPIA MEJIA NILDA"/>
    <x v="0"/>
    <s v="40137782"/>
    <d v="2014-04-10T00:00:00"/>
    <d v="2025-04-10T00:00:00"/>
    <d v="2026-04-10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8"/>
    <n v="21.75"/>
    <n v="29.75"/>
    <n v="30"/>
    <s v="DEBE GOZAR 8 DÍAS ANTES DEL 09/04/2026"/>
    <s v="DEBE GOZAR EN EL AÑO UN TOTAL DE 30 DÍAS ANTES DEL 31/12/2026"/>
    <n v="0"/>
    <n v="10"/>
    <n v="0"/>
    <n v="5"/>
    <n v="0"/>
    <n v="0"/>
    <n v="0"/>
    <n v="15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0149633"/>
    <s v="CASTILLON DE LA CRUZ MARCELINA CATALINA"/>
    <x v="0"/>
    <s v="40149633"/>
    <d v="2021-05-10T00:00:00"/>
    <d v="2025-05-10T00:00:00"/>
    <d v="2026-05-10T00:00:00"/>
    <s v="ESTACIONAMIENTOS LIMA"/>
    <d v="1899-12-30T00:00:00"/>
    <d v="2025-12-31T00:00:00"/>
    <s v="EMPLEADOS"/>
    <s v="PCES.20/03/0052/0002"/>
    <x v="0"/>
    <s v="Carmen Capristan"/>
    <s v="Arnold Salvador"/>
    <s v="PLAZA VEA ATE"/>
    <s v="ANFITRION(A)"/>
    <m/>
    <n v="9"/>
    <n v="9.25"/>
    <n v="18.25"/>
    <n v="19"/>
    <s v="DEBE GOZAR 9 DÍAS ANTES DEL 09/05/2026"/>
    <s v="DEBE GOZAR EN EL AÑO UN TOTAL DE 19 DÍAS ANTES DEL 31/12/2026"/>
    <n v="0"/>
    <n v="15"/>
    <n v="0"/>
    <n v="4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40151443"/>
    <s v="PEREZ CARNERO KATHERINE LEONOR"/>
    <x v="0"/>
    <s v="40151443"/>
    <d v="2024-07-19T00:00:00"/>
    <d v="2025-07-19T00:00:00"/>
    <d v="2026-07-19T00:00:00"/>
    <s v="ESTACIONAMIENTOS LIMA"/>
    <d v="2026-01-01T00:00:00"/>
    <d v="2025-12-31T00:00:00"/>
    <s v="EMPLEADOS"/>
    <s v="PCES.20/03/0052/0039"/>
    <x v="0"/>
    <m/>
    <m/>
    <m/>
    <m/>
    <m/>
    <n v="15"/>
    <n v="13.5"/>
    <n v="28.5"/>
    <n v="29"/>
    <s v="DEBE GOZAR 15 DÍAS ANTES DEL 18/07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0160188"/>
    <s v="CACÑAHUARAY TINEO EVA MARIA"/>
    <x v="0"/>
    <s v="40160188"/>
    <d v="2025-11-13T00:00:00"/>
    <d v="2025-11-13T00:00:00"/>
    <d v="2026-11-13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 V"/>
    <m/>
    <n v="0"/>
    <n v="4"/>
    <n v="4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40176805"/>
    <s v="QUISPE QUICO MARITZA DINA"/>
    <x v="0"/>
    <s v="40176805"/>
    <d v="2025-04-11T00:00:00"/>
    <d v="2025-04-11T00:00:00"/>
    <d v="2026-04-11T00:00:00"/>
    <s v="ESTACIONAMIENTOS AREQUIPA"/>
    <d v="1899-12-30T00:00:00"/>
    <d v="2025-12-31T00:00:00"/>
    <s v="EMPLEADOS"/>
    <s v="PCES.20/02/0048"/>
    <x v="2"/>
    <s v="Diego Ruiz"/>
    <s v="Cuba Quillahuaman Doris"/>
    <s v="CALLE SAN JOSÉ 123"/>
    <s v="ANFITRION(A)"/>
    <m/>
    <n v="0"/>
    <n v="21.666699999999999"/>
    <n v="21.666699999999999"/>
    <n v="22"/>
    <s v="-"/>
    <s v="DEBE GOZAR EN EL AÑO UN TOTAL DE 22 DÍAS ANTES DEL 31/12/2026"/>
    <n v="0"/>
    <n v="0"/>
    <n v="0"/>
    <n v="0"/>
    <n v="0"/>
    <n v="0"/>
    <n v="0"/>
    <n v="22"/>
    <n v="0"/>
    <n v="0"/>
    <n v="0"/>
    <n v="0"/>
    <n v="22"/>
    <n v="22"/>
    <n v="1"/>
    <n v="0.01"/>
    <n v="0"/>
    <n v="22"/>
    <m/>
    <n v="0"/>
    <m/>
    <n v="22"/>
    <n v="7.333333333333333"/>
    <n v="0"/>
    <n v="0"/>
    <n v="7.333333333333333"/>
    <n v="22"/>
  </r>
  <r>
    <n v="1040185411"/>
    <s v="MALCA RUIZ MARTHA CECILIA"/>
    <x v="0"/>
    <s v="40185411"/>
    <d v="2019-04-09T00:00:00"/>
    <d v="2025-04-09T00:00:00"/>
    <d v="2026-04-09T00:00:00"/>
    <s v="ESTACIONAMIENTOS LIMA"/>
    <d v="1899-12-30T00:00:00"/>
    <d v="2025-12-31T00:00:00"/>
    <s v="EMPLEADOS"/>
    <s v="PCES.20/03/0031/0001"/>
    <x v="0"/>
    <s v="Diego Uriarte"/>
    <s v="James Panez"/>
    <s v="WONG DOS DE MAYO"/>
    <s v="ANFITRION(A)"/>
    <m/>
    <n v="7"/>
    <n v="21.833300000000008"/>
    <n v="28.833300000000008"/>
    <n v="29"/>
    <s v="DEBE GOZAR 7 DÍAS ANTES DEL 08/04/2026"/>
    <s v="DEBE GOZAR EN EL AÑO UN TOTAL DE 29 DÍAS ANTES DEL 31/12/2026"/>
    <n v="0"/>
    <n v="13"/>
    <n v="17"/>
    <n v="0"/>
    <n v="0"/>
    <n v="0"/>
    <n v="15"/>
    <n v="0"/>
    <n v="0"/>
    <n v="0"/>
    <n v="0"/>
    <n v="0"/>
    <n v="45"/>
    <n v="45"/>
    <n v="1.5517241379310345"/>
    <n v="1.5517241379310345E-2"/>
    <n v="30"/>
    <n v="29"/>
    <m/>
    <n v="0"/>
    <m/>
    <n v="29"/>
    <n v="9.6666666666666661"/>
    <n v="30"/>
    <n v="9.6666666666666661"/>
    <n v="0"/>
    <n v="15"/>
  </r>
  <r>
    <n v="1040194532"/>
    <s v="PONCE QUISPE DANNY JOSE"/>
    <x v="0"/>
    <s v="40194532"/>
    <d v="2025-02-19T00:00:00"/>
    <d v="2025-02-19T00:00:00"/>
    <d v="2026-02-19T00:00:00"/>
    <s v="ESTACIONAMIENTOS LIMA"/>
    <d v="2026-02-28T00:00:00"/>
    <d v="2025-12-31T00:00:00"/>
    <s v="EMPLEADOS"/>
    <s v="PCES.20/02/0006"/>
    <x v="2"/>
    <m/>
    <m/>
    <m/>
    <m/>
    <m/>
    <n v="0"/>
    <n v="26"/>
    <n v="26"/>
    <n v="26"/>
    <s v="-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43053044"/>
    <s v="VERGARA ARMAS SISMINA"/>
    <x v="2"/>
    <s v="43053044"/>
    <d v="2016-08-05T00:00:00"/>
    <d v="2025-08-05T00:00:00"/>
    <d v="2026-08-05T00:00:00"/>
    <s v="ESTACIONAMIENTOS SEDE CENTRAL"/>
    <d v="1899-12-30T00:00:00"/>
    <d v="2025-12-31T00:00:00"/>
    <s v="EMPLEADOS"/>
    <n v="2002010100"/>
    <x v="5"/>
    <s v="Ernesto Maldonado"/>
    <s v="Ernesto Maldonado"/>
    <s v="COMERCIAL"/>
    <s v="EJECUTIVO DE CUENTAS"/>
    <m/>
    <n v="10"/>
    <n v="12.166699999999992"/>
    <n v="22.166699999999992"/>
    <n v="23"/>
    <s v="DEBE GOZAR 10 DÍAS ANTES DEL 04/08/2026"/>
    <s v="DEBE GOZAR EN EL AÑO UN TOTAL DE 23 DÍAS ANTES DEL 31/12/2026"/>
    <n v="0"/>
    <n v="0"/>
    <n v="0"/>
    <n v="7"/>
    <n v="0"/>
    <n v="7"/>
    <n v="0"/>
    <n v="7"/>
    <n v="2"/>
    <n v="0"/>
    <n v="7"/>
    <n v="0"/>
    <n v="30"/>
    <n v="30"/>
    <n v="1.3043478260869565"/>
    <n v="1.3043478260869566E-2"/>
    <n v="7"/>
    <n v="23"/>
    <m/>
    <n v="0"/>
    <m/>
    <n v="23"/>
    <n v="7.666666666666667"/>
    <n v="7"/>
    <n v="7"/>
    <n v="0.66666666666666696"/>
    <n v="23"/>
  </r>
  <r>
    <n v="1040200829"/>
    <s v="CASTILLO VILCA ALFREDO"/>
    <x v="0"/>
    <s v="40200829"/>
    <d v="2024-02-21T00:00:00"/>
    <d v="2025-02-21T00:00:00"/>
    <d v="2026-02-21T00:00:00"/>
    <s v="ESTACIONAMIENTOS LIMA"/>
    <d v="2026-01-21T00:00:00"/>
    <d v="2025-12-31T00:00:00"/>
    <s v="EMPLEADOS"/>
    <s v="PCES.20/03/0062"/>
    <x v="0"/>
    <m/>
    <m/>
    <m/>
    <m/>
    <m/>
    <n v="2"/>
    <n v="25.833300000000001"/>
    <n v="27.833300000000001"/>
    <n v="28"/>
    <s v="DEBE GOZAR 2 DÍAS ANTES DEL 20/02/2026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40242301"/>
    <s v="MARCOS MAURICIO RAFAEL EDUARDO"/>
    <x v="0"/>
    <s v="40242301"/>
    <d v="2025-04-01T00:00:00"/>
    <d v="2025-04-01T00:00:00"/>
    <d v="2026-04-01T00:00:00"/>
    <s v="ESTACIONAMIENTOS LIMA"/>
    <d v="1899-12-30T00:00:00"/>
    <d v="2025-12-31T00:00:00"/>
    <s v="EMPLEADOS"/>
    <s v="PCES.20/03/0023"/>
    <x v="0"/>
    <s v="Gloria Mora"/>
    <s v="Kelly Luyo"/>
    <s v="STRIP CENTER MIRAFLORES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40257247"/>
    <s v="SONCCO GUTIERREZ CARMEN GIOVANNA"/>
    <x v="0"/>
    <s v="40257247"/>
    <d v="2023-05-16T00:00:00"/>
    <d v="2025-05-16T00:00:00"/>
    <d v="2026-05-16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18.75"/>
    <n v="18.75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40262287"/>
    <s v="MARTINEZ MERE MARTHA ROMELIA"/>
    <x v="0"/>
    <s v="40262287"/>
    <d v="2023-07-01T00:00:00"/>
    <d v="2025-07-01T00:00:00"/>
    <d v="2026-07-01T00:00:00"/>
    <s v="ESTACIONAMIENTOS LIMA"/>
    <d v="1899-12-30T00:00:00"/>
    <d v="2025-12-31T00:00:00"/>
    <s v="EMPLEADOS"/>
    <s v="PCES.20/03/0046/0016"/>
    <x v="0"/>
    <s v="Carmen Capristan"/>
    <s v="Arnold Salvador"/>
    <s v="MAKRO ZÁRATE"/>
    <s v="ANFITRION(A)"/>
    <m/>
    <n v="0"/>
    <n v="7"/>
    <n v="7"/>
    <n v="7"/>
    <s v="-"/>
    <s v="DEBE GOZAR EN EL AÑO UN TOTAL DE 7 DÍAS ANTES DEL 31/12/2026"/>
    <n v="0"/>
    <n v="0"/>
    <n v="15"/>
    <n v="0"/>
    <n v="0"/>
    <n v="0"/>
    <n v="0"/>
    <n v="0"/>
    <n v="0"/>
    <n v="0"/>
    <n v="0"/>
    <n v="0"/>
    <n v="15"/>
    <n v="15"/>
    <n v="2.1428571428571428"/>
    <n v="2.1428571428571429E-2"/>
    <n v="15"/>
    <n v="7"/>
    <m/>
    <n v="0"/>
    <m/>
    <n v="7"/>
    <n v="2.3333333333333335"/>
    <n v="15"/>
    <n v="2.3333333333333335"/>
    <n v="0"/>
    <n v="0"/>
  </r>
  <r>
    <n v="1040276510"/>
    <s v="DIAZ HERNANDEZ MARIELA GEOVANA"/>
    <x v="0"/>
    <s v="40276510"/>
    <d v="2023-09-27T00:00:00"/>
    <d v="2025-09-27T00:00:00"/>
    <d v="2026-09-27T00:00:00"/>
    <s v="ESTACIONAMIENTOS ICA"/>
    <d v="1899-12-30T00:00:00"/>
    <d v="2025-12-31T00:00:00"/>
    <s v="EMPLEADOS"/>
    <s v="PCES.20/03/0056/0004"/>
    <x v="0"/>
    <s v="Carmen Capristan"/>
    <s v="Gabriela Gutierrez"/>
    <s v="PROMART ICA"/>
    <s v="ANFITRION(A)"/>
    <m/>
    <n v="22"/>
    <n v="7.8332999999999942"/>
    <n v="29.833299999999994"/>
    <n v="30"/>
    <s v="DEBE GOZAR 22 DÍAS ANTES DEL 26/09/2026"/>
    <s v="DEBE GOZAR EN EL AÑO UN TOTAL DE 30 DÍAS ANTES DEL 31/12/2026"/>
    <n v="0"/>
    <n v="0"/>
    <n v="0"/>
    <n v="0"/>
    <n v="0"/>
    <n v="29"/>
    <n v="1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0298368"/>
    <s v="MAMANI QUISPE DOLORES "/>
    <x v="0"/>
    <s v="40298368"/>
    <d v="2025-04-01T00:00:00"/>
    <d v="2025-04-01T00:00:00"/>
    <d v="2026-04-01T00:00:00"/>
    <s v="ESTACIONAMIENTOS CUZCO"/>
    <d v="1899-12-30T00:00:00"/>
    <d v="2025-12-31T00:00:00"/>
    <s v="EMPLEADOS"/>
    <s v="PCES.20/03/0046/0017"/>
    <x v="0"/>
    <s v="Carmen Capristan"/>
    <s v="Ruben Apaza"/>
    <s v="MAKRO CUSCO"/>
    <s v="ANFITRION(A)"/>
    <m/>
    <n v="0"/>
    <n v="22.5"/>
    <n v="22.5"/>
    <n v="23"/>
    <s v="-"/>
    <s v="DEBE GOZAR EN EL AÑO UN TOTAL DE 23 DÍAS ANTES DEL 31/12/2026"/>
    <n v="0"/>
    <n v="0"/>
    <n v="0"/>
    <n v="0"/>
    <n v="10"/>
    <n v="13"/>
    <n v="0"/>
    <n v="0"/>
    <n v="0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40309030"/>
    <s v="AGUIRRE MEDINA LIZ MAREN"/>
    <x v="0"/>
    <s v="40309030"/>
    <d v="2025-04-04T00:00:00"/>
    <d v="2025-04-04T00:00:00"/>
    <d v="2026-04-04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 V"/>
    <m/>
    <n v="0"/>
    <n v="22.25"/>
    <n v="22.25"/>
    <n v="23"/>
    <s v="-"/>
    <s v="DEBE GOZAR EN EL AÑO UN TOTAL DE 23 DÍAS ANTES DEL 31/12/2026"/>
    <n v="16"/>
    <n v="0"/>
    <n v="0"/>
    <n v="16"/>
    <n v="0"/>
    <n v="0"/>
    <n v="0"/>
    <n v="0"/>
    <n v="0"/>
    <n v="0"/>
    <n v="0"/>
    <n v="0"/>
    <n v="32"/>
    <n v="32"/>
    <n v="1.3913043478260869"/>
    <n v="1.3913043478260868E-2"/>
    <n v="32"/>
    <n v="23"/>
    <m/>
    <n v="0"/>
    <m/>
    <n v="23"/>
    <n v="7.666666666666667"/>
    <n v="32"/>
    <n v="7.666666666666667"/>
    <n v="0"/>
    <n v="0"/>
  </r>
  <r>
    <n v="1040390623"/>
    <s v="INOUYE RANTES DIANA CECILIA"/>
    <x v="2"/>
    <s v="40390623"/>
    <d v="2013-10-23T00:00:00"/>
    <d v="2025-10-23T00:00:00"/>
    <d v="2026-10-23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30"/>
    <n v="7.6666999999999916"/>
    <n v="37.666699999999992"/>
    <n v="38"/>
    <s v="DEBE GOZAR 30 DÍAS ANTES DEL 22/10/2026"/>
    <s v="DEBE GOZAR EN EL AÑO UN TOTAL DE 3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8"/>
    <m/>
    <n v="38"/>
    <n v="12.666666666666666"/>
    <n v="0"/>
    <n v="0"/>
    <n v="12.666666666666666"/>
    <n v="0"/>
  </r>
  <r>
    <n v="1040406304"/>
    <s v="CACHA ESPINOZA JOHANN MARCOS"/>
    <x v="0"/>
    <s v="40406304"/>
    <d v="2016-10-29T00:00:00"/>
    <d v="2025-10-29T00:00:00"/>
    <d v="2026-10-29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21"/>
    <n v="5.1666999999999916"/>
    <n v="26.166699999999992"/>
    <n v="27"/>
    <s v="DEBE GOZAR 21 DÍAS ANTES DEL 28/10/2026"/>
    <s v="DEBE GOZAR EN EL AÑO UN TOTAL DE 27 DÍAS ANTES DEL 31/12/2026"/>
    <n v="0"/>
    <n v="0"/>
    <n v="0"/>
    <n v="0"/>
    <n v="0"/>
    <n v="0"/>
    <n v="1"/>
    <n v="29"/>
    <n v="0"/>
    <n v="0"/>
    <n v="0"/>
    <n v="0"/>
    <n v="30"/>
    <n v="30"/>
    <n v="1.1111111111111112"/>
    <n v="1.1111111111111112E-2"/>
    <n v="0"/>
    <n v="27"/>
    <m/>
    <n v="0"/>
    <m/>
    <n v="27"/>
    <n v="9"/>
    <n v="0"/>
    <n v="0"/>
    <n v="9"/>
    <n v="30"/>
  </r>
  <r>
    <n v="1040413586"/>
    <s v="CAROCANCHA INFANTE WILMER"/>
    <x v="0"/>
    <s v="40413586"/>
    <d v="2024-12-21T00:00:00"/>
    <d v="2025-12-21T00:00:00"/>
    <d v="2026-12-21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13.833300000000001"/>
    <n v="13.833300000000001"/>
    <n v="14"/>
    <s v="-"/>
    <s v="DEBE GOZAR EN EL AÑO UN TOTAL DE 14 DÍAS ANTES DEL 31/12/2026"/>
    <n v="16"/>
    <n v="0"/>
    <n v="0"/>
    <n v="0"/>
    <n v="0"/>
    <n v="0"/>
    <n v="0"/>
    <n v="0"/>
    <n v="0"/>
    <n v="0"/>
    <n v="0"/>
    <n v="0"/>
    <n v="16"/>
    <n v="16"/>
    <n v="1.1428571428571428"/>
    <n v="1.1428571428571429E-2"/>
    <n v="16"/>
    <n v="14"/>
    <m/>
    <n v="0"/>
    <m/>
    <n v="14"/>
    <n v="4.666666666666667"/>
    <n v="16"/>
    <n v="4.666666666666667"/>
    <n v="0"/>
    <n v="0"/>
  </r>
  <r>
    <n v="1040442163"/>
    <s v="CARDENAS RUEDA CARMEN ANA LUZ"/>
    <x v="0"/>
    <s v="40442163"/>
    <d v="2023-07-01T00:00:00"/>
    <d v="2025-07-01T00:00:00"/>
    <d v="2026-07-01T00:00:00"/>
    <s v="ESTACIONAMIENTOS MOQUEGUA"/>
    <d v="1899-12-30T00:00:00"/>
    <d v="2025-12-31T00:00:00"/>
    <s v="EMPLEADOS"/>
    <s v="PCES.20/03/0052/0018"/>
    <x v="0"/>
    <s v="Carmen Capristan"/>
    <s v="Ruben Apaza"/>
    <s v="PLAZA VEA CC MOQUEGU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30"/>
    <n v="0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0442365"/>
    <s v="HUAMAN ROJAS ISABEL MIRIAM"/>
    <x v="0"/>
    <s v="40442365"/>
    <d v="2016-03-18T00:00:00"/>
    <d v="2025-03-18T00:00:00"/>
    <d v="2026-03-18T00:00:00"/>
    <s v="ESTACIONAMIENTOS LIMA"/>
    <d v="1899-12-30T00:00:00"/>
    <d v="2025-12-31T00:00:00"/>
    <s v="EMPLEADOS"/>
    <s v="PCES.20/03/0052/0016"/>
    <x v="0"/>
    <s v="Carmen Capristan"/>
    <s v="Erick Aguirre"/>
    <s v="PLAZA VEA IZAGUIRRE"/>
    <s v="ANFITRION(A)"/>
    <m/>
    <n v="5"/>
    <n v="23.583300000000008"/>
    <n v="28.583300000000008"/>
    <n v="29"/>
    <s v="DEBE GOZAR 5 DÍAS ANTES DEL 17/03/2026"/>
    <s v="DEBE GOZAR EN EL AÑO UN TOTAL DE 29 DÍAS ANTES DEL 31/12/2026"/>
    <n v="27"/>
    <n v="2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0444758"/>
    <s v="DAVILA DENEGRI JULIO JAIR"/>
    <x v="2"/>
    <s v="40444758"/>
    <d v="2022-07-06T00:00:00"/>
    <d v="2025-07-06T00:00:00"/>
    <d v="2026-07-06T00:00:00"/>
    <s v="ESTACIONAMIENTOS LIMA"/>
    <d v="2026-02-01T00:00:00"/>
    <d v="2025-12-31T00:00:00"/>
    <s v="EMPLEADOS"/>
    <n v="2003020100"/>
    <x v="0"/>
    <m/>
    <m/>
    <m/>
    <m/>
    <m/>
    <n v="12"/>
    <n v="14.583299999999994"/>
    <n v="26.583299999999994"/>
    <n v="27"/>
    <s v="DEBE GOZAR 12 DÍAS ANTES DEL 05/07/2026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40453844"/>
    <s v="CUYA CRUCES PERCY"/>
    <x v="0"/>
    <s v="40453844"/>
    <d v="2011-02-09T00:00:00"/>
    <d v="2025-02-09T00:00:00"/>
    <d v="2026-02-09T00:00:00"/>
    <s v="ESTACIONAMIENTOS LIMA"/>
    <d v="1899-12-30T00:00:00"/>
    <d v="2025-12-31T00:00:00"/>
    <s v="EMPLEADOS"/>
    <s v="PCES.20/03/0002/0001"/>
    <x v="0"/>
    <s v="Gloria Mora"/>
    <s v="Kelly Luyo"/>
    <s v="CLINICA SAN FELIPE"/>
    <s v="VALET"/>
    <m/>
    <n v="0"/>
    <n v="25.833300000000008"/>
    <n v="25.833300000000008"/>
    <n v="26"/>
    <s v="-"/>
    <s v="DEBE GOZAR EN EL AÑO UN TOTAL DE 26 DÍAS ANTES DEL 31/12/2026"/>
    <n v="0"/>
    <n v="0"/>
    <n v="21"/>
    <n v="11"/>
    <n v="0"/>
    <n v="0"/>
    <n v="0"/>
    <n v="0"/>
    <n v="0"/>
    <n v="0"/>
    <n v="0"/>
    <n v="0"/>
    <n v="32"/>
    <n v="32"/>
    <n v="1.2307692307692308"/>
    <n v="1.2307692307692308E-2"/>
    <n v="32"/>
    <n v="26"/>
    <m/>
    <n v="0"/>
    <m/>
    <n v="26"/>
    <n v="8.6666666666666661"/>
    <n v="32"/>
    <n v="8.6666666666666661"/>
    <n v="0"/>
    <n v="0"/>
  </r>
  <r>
    <n v="1040466409"/>
    <s v="DE LAS CASAS LAZO DANIEL "/>
    <x v="0"/>
    <s v="40466409"/>
    <d v="2025-05-27T00:00:00"/>
    <d v="2025-05-27T00:00:00"/>
    <d v="2026-05-27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7.833300000000001"/>
    <n v="17.833300000000001"/>
    <n v="18"/>
    <s v="-"/>
    <s v="DEBE GOZAR EN EL AÑO UN TOTAL DE 18 DÍAS ANTES DEL 31/12/2026"/>
    <n v="5"/>
    <n v="0"/>
    <n v="0"/>
    <n v="0"/>
    <n v="0"/>
    <n v="0"/>
    <n v="0"/>
    <n v="0"/>
    <n v="0"/>
    <n v="0"/>
    <n v="0"/>
    <n v="0"/>
    <n v="5"/>
    <n v="5"/>
    <n v="0.27777777777777779"/>
    <n v="2.7777777777777779E-3"/>
    <n v="5"/>
    <n v="5"/>
    <m/>
    <n v="13"/>
    <m/>
    <n v="18"/>
    <n v="6"/>
    <n v="5"/>
    <n v="5"/>
    <n v="1"/>
    <n v="0"/>
  </r>
  <r>
    <n v="1040476490"/>
    <s v="GUTIERREZ HUANCA YRENE YOVANA"/>
    <x v="1"/>
    <s v="40476490"/>
    <d v="2011-05-15T00:00:00"/>
    <d v="2025-05-15T00:00:00"/>
    <d v="2026-05-15T00:00:00"/>
    <s v="ESTACIONAMIENTOS LIMA"/>
    <d v="1899-12-30T00:00:00"/>
    <d v="2025-12-31T00:00:00"/>
    <s v="EMPLEADOS"/>
    <s v="PCES.20/03/0013/0010"/>
    <x v="0"/>
    <s v="Diego Uriarte"/>
    <s v="Alfredo Vasquez"/>
    <s v="METRO INDEPENDENCIA"/>
    <s v="SUPERVISOR OPERATIVO"/>
    <m/>
    <n v="11"/>
    <n v="18.833300000000008"/>
    <n v="29.833300000000008"/>
    <n v="30"/>
    <s v="DEBE GOZAR 11 DÍAS ANTES DEL 14/05/2026"/>
    <s v="DEBE GOZAR EN EL AÑO UN TOTAL DE 30 DÍAS ANTES DEL 31/12/2026"/>
    <n v="0"/>
    <n v="11"/>
    <n v="4"/>
    <n v="0"/>
    <n v="0"/>
    <n v="15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0504170"/>
    <s v="NORIEGA BERROSPI SHEILLA VANESSA"/>
    <x v="0"/>
    <s v="40504170"/>
    <d v="2024-02-01T00:00:00"/>
    <d v="2025-02-01T00:00:00"/>
    <d v="2026-02-01T00:00:00"/>
    <s v="ESTACIONAMIENTOS LIMA"/>
    <d v="1899-12-30T00:00:00"/>
    <d v="2025-12-31T00:00:00"/>
    <s v="EMPLEADOS"/>
    <s v="PCES.20/03/0052/0026"/>
    <x v="0"/>
    <s v="Carmen Capristan"/>
    <s v="Khristian Alvarez"/>
    <s v="PLAZA VEA VIV. BENAVIDES"/>
    <s v="ANFITRION(A)"/>
    <m/>
    <n v="0"/>
    <n v="27.5"/>
    <n v="27.5"/>
    <n v="28"/>
    <s v="-"/>
    <s v="DEBE GOZAR EN EL AÑO UN TOTAL DE 28 DÍAS ANTES DEL 31/12/2026"/>
    <n v="0"/>
    <n v="0"/>
    <n v="0"/>
    <n v="0"/>
    <n v="0"/>
    <n v="0"/>
    <n v="0"/>
    <n v="0"/>
    <n v="0"/>
    <n v="3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40517909"/>
    <s v="RUEDA CARRASCO GELVER AUGUSTO"/>
    <x v="2"/>
    <s v="40517909"/>
    <d v="2023-09-01T00:00:00"/>
    <d v="2025-09-01T00:00:00"/>
    <d v="2026-09-01T00:00:00"/>
    <s v="ESTACIONAMIENTOS SEDE CENTRAL"/>
    <d v="1899-12-30T00:00:00"/>
    <d v="2025-12-31T00:00:00"/>
    <s v="EMPLEADOS"/>
    <n v="2001030600"/>
    <x v="6"/>
    <s v="Jose Luis Llerena"/>
    <s v="Jose Luis Llerena"/>
    <s v="TI"/>
    <s v="JEFE DE SOLUCIONES TECNOLOGICAS"/>
    <m/>
    <n v="20"/>
    <n v="10"/>
    <n v="30"/>
    <n v="30"/>
    <s v="DEBE GOZAR 20 DÍAS ANTES DEL 31/08/2026"/>
    <s v="DEBE GOZAR EN EL AÑO UN TOTAL DE 30 DÍAS ANTES DEL 31/12/2026"/>
    <n v="0"/>
    <n v="0"/>
    <n v="7"/>
    <n v="0"/>
    <n v="0"/>
    <n v="7"/>
    <n v="0"/>
    <n v="7"/>
    <n v="0"/>
    <n v="0"/>
    <n v="7"/>
    <n v="1"/>
    <n v="29"/>
    <n v="29"/>
    <n v="0.96666666666666667"/>
    <n v="9.6666666666666672E-3"/>
    <n v="7"/>
    <n v="29"/>
    <m/>
    <n v="1"/>
    <m/>
    <n v="30"/>
    <n v="10"/>
    <n v="7"/>
    <n v="7"/>
    <n v="3"/>
    <n v="22"/>
  </r>
  <r>
    <n v="1040524637"/>
    <s v="BELLIDO CHINCHAY JACQUELIN HAYDEE"/>
    <x v="1"/>
    <s v="40524637"/>
    <d v="2024-05-17T00:00:00"/>
    <d v="2025-05-17T00:00:00"/>
    <d v="2026-05-17T00:00:00"/>
    <s v="ESTACIONAMIENTOS LIMA"/>
    <d v="1899-12-30T00:00:00"/>
    <d v="2025-12-31T00:00:00"/>
    <s v="EMPLEADOS"/>
    <s v="PCES.20/03/0022"/>
    <x v="0"/>
    <s v="Diego Uriarte"/>
    <s v="Gerson Peña"/>
    <s v="CYBER PLAZA"/>
    <s v="SUPERVISOR OPERATIVO V"/>
    <m/>
    <n v="11"/>
    <n v="18.666699999999999"/>
    <n v="29.666699999999999"/>
    <n v="30"/>
    <s v="DEBE GOZAR 11 DÍAS ANTES DEL 16/05/2026"/>
    <s v="DEBE GOZAR EN EL AÑO UN TOTAL DE 30 DÍAS ANTES DEL 31/12/2026"/>
    <n v="0"/>
    <n v="0"/>
    <n v="0"/>
    <n v="0"/>
    <n v="11"/>
    <n v="0"/>
    <n v="0"/>
    <n v="0"/>
    <n v="0"/>
    <n v="0"/>
    <n v="0"/>
    <n v="0"/>
    <n v="11"/>
    <n v="11"/>
    <n v="0.36666666666666664"/>
    <n v="3.6666666666666666E-3"/>
    <n v="0"/>
    <n v="11"/>
    <m/>
    <n v="19"/>
    <m/>
    <n v="30"/>
    <n v="10"/>
    <n v="0"/>
    <n v="0"/>
    <n v="10"/>
    <n v="11"/>
  </r>
  <r>
    <n v="1040574656"/>
    <s v="INGA GONZALES JULIANA "/>
    <x v="0"/>
    <s v="40574656"/>
    <d v="2025-08-04T00:00:00"/>
    <d v="2025-08-04T00:00:00"/>
    <d v="2026-08-04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2.25"/>
    <n v="12.25"/>
    <n v="13"/>
    <s v="-"/>
    <s v="DEBE GOZAR EN EL AÑO UN TOTAL DE 13 DÍAS ANTES DEL 31/12/2026"/>
    <n v="0"/>
    <n v="6"/>
    <n v="7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40575218"/>
    <s v="HUAMAN SAYRITUPAC EDGAR DAVID"/>
    <x v="0"/>
    <s v="40575218"/>
    <d v="2025-01-16T00:00:00"/>
    <d v="2025-01-16T00:00:00"/>
    <d v="2026-01-16T00:00:00"/>
    <s v="ESTACIONAMIENTOS LIMA"/>
    <d v="1899-12-30T00:00:00"/>
    <d v="2025-12-31T00:00:00"/>
    <s v="EMPLEADOS"/>
    <s v="PCES.20/03/0002/0001"/>
    <x v="0"/>
    <s v="Gloria Mora"/>
    <s v="Kelly Luyo"/>
    <s v="CLINICA SAN FELIPE"/>
    <s v="VALET"/>
    <m/>
    <n v="0"/>
    <n v="28.75"/>
    <n v="28.75"/>
    <n v="29"/>
    <s v="-"/>
    <s v="DEBE GOZAR EN EL AÑO UN TOTAL DE 29 DÍAS ANTES DEL 31/12/2026"/>
    <n v="0"/>
    <n v="27"/>
    <n v="2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0579481"/>
    <s v="MANRIQUE HURTADO ALLAN GEORGE"/>
    <x v="0"/>
    <s v="40579481"/>
    <d v="2025-09-05T00:00:00"/>
    <d v="2025-09-05T00:00:00"/>
    <d v="2026-09-05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9.6667000000000005"/>
    <n v="9.6667000000000005"/>
    <n v="10"/>
    <s v="-"/>
    <s v="DEBE GOZAR EN EL AÑO UN TOTAL DE 10 DÍAS ANTES DEL 31/12/2026"/>
    <n v="0"/>
    <n v="0"/>
    <n v="0"/>
    <n v="3"/>
    <n v="7"/>
    <n v="0"/>
    <n v="0"/>
    <n v="0"/>
    <n v="0"/>
    <n v="0"/>
    <n v="0"/>
    <n v="0"/>
    <n v="10"/>
    <n v="10"/>
    <n v="1"/>
    <n v="0.01"/>
    <n v="3"/>
    <n v="10"/>
    <m/>
    <n v="0"/>
    <m/>
    <n v="10"/>
    <n v="3.3333333333333335"/>
    <n v="3"/>
    <n v="3"/>
    <n v="0.33333333333333348"/>
    <n v="7"/>
  </r>
  <r>
    <n v="1040582295"/>
    <s v="ARI PARI SANDRA VIRGINIA"/>
    <x v="0"/>
    <s v="40582295"/>
    <d v="2020-09-12T00:00:00"/>
    <d v="2025-09-12T00:00:00"/>
    <d v="2026-09-12T00:00:00"/>
    <s v="ESTACIONAMIENTOS AREQUIPA"/>
    <d v="2026-02-18T00:00:00"/>
    <d v="2025-12-31T00:00:00"/>
    <s v="EMPLEADOS"/>
    <s v="PCES.20/03/0045"/>
    <x v="0"/>
    <m/>
    <m/>
    <m/>
    <m/>
    <m/>
    <n v="0"/>
    <n v="18.083300000000008"/>
    <n v="18.083300000000008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40585641"/>
    <s v="ARCE COSAVALENTE ROBERTO ARTURO"/>
    <x v="2"/>
    <s v="40585641"/>
    <d v="2024-04-05T00:00:00"/>
    <d v="2025-04-05T00:00:00"/>
    <d v="2026-04-05T00:00:00"/>
    <s v="ESTACIONAMIENTOS SEDE CENTRAL"/>
    <d v="2026-05-13T00:00:00"/>
    <d v="2025-12-31T00:00:00"/>
    <s v="EMPLEADOS"/>
    <n v="2001020600"/>
    <x v="3"/>
    <s v="Rosario Rojas"/>
    <s v="Rosario Rojas"/>
    <s v="LOGISTICA"/>
    <s v="OPERARIO DE LIMPIEZA"/>
    <m/>
    <n v="7"/>
    <n v="16.166699999999999"/>
    <n v="23.166699999999999"/>
    <n v="24"/>
    <s v="DEBE GOZAR 7 DÍAS ANTES DEL 04/04/2026"/>
    <s v="DEBE GOZAR EN EL AÑO UN TOTAL DE 24 DÍAS ANTES DEL 31/12/2026"/>
    <n v="0"/>
    <n v="0"/>
    <n v="7"/>
    <n v="0"/>
    <n v="17"/>
    <n v="0"/>
    <n v="0"/>
    <n v="0"/>
    <n v="0"/>
    <n v="0"/>
    <n v="0"/>
    <n v="0"/>
    <n v="24"/>
    <n v="24"/>
    <n v="1"/>
    <n v="0.01"/>
    <n v="7"/>
    <n v="24"/>
    <m/>
    <n v="0"/>
    <m/>
    <n v="24"/>
    <n v="8"/>
    <n v="7"/>
    <n v="7"/>
    <n v="1"/>
    <n v="17"/>
  </r>
  <r>
    <n v="1040587136"/>
    <s v="BARRIENTOS RAMIREZ DE CHERO SANDRA LISSETE"/>
    <x v="0"/>
    <s v="40587136"/>
    <d v="2025-10-06T00:00:00"/>
    <d v="2025-10-06T00:00:00"/>
    <d v="2026-10-06T00:00:00"/>
    <s v="ESTACIONAMIENTOS LIMA"/>
    <d v="2026-02-01T00:00:00"/>
    <d v="2025-12-31T00:00:00"/>
    <s v="EMPLEADOS"/>
    <s v="PCES.20/03/0049"/>
    <x v="0"/>
    <m/>
    <m/>
    <m/>
    <m/>
    <m/>
    <n v="0"/>
    <n v="7.0833000000000004"/>
    <n v="7.0833000000000004"/>
    <n v="8"/>
    <s v="-"/>
    <s v="DEBE GOZAR EN EL AÑO UN TOTAL DE 8 DÍAS ANTES DEL 31/12/2026"/>
    <n v="0"/>
    <n v="8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40591012"/>
    <s v="DEL CARPIO TANILLAMA JOSE IGNACIO"/>
    <x v="0"/>
    <s v="40591012"/>
    <d v="2015-03-20T00:00:00"/>
    <d v="2025-03-20T00:00:00"/>
    <d v="2026-03-20T00:00:00"/>
    <s v="ESTACIONAMIENTOS LIMA"/>
    <d v="1899-12-30T00:00:00"/>
    <d v="2025-12-31T00:00:00"/>
    <s v="EMPLEADOS"/>
    <s v="PCES.20/01/0004"/>
    <x v="2"/>
    <s v="Diego Ruiz"/>
    <s v="Contreras Rojas Everth Gilberth"/>
    <s v="OVALO GUTIERREZ"/>
    <s v="ANFITRION(A)"/>
    <m/>
    <n v="1"/>
    <n v="23.416699999999992"/>
    <n v="24.416699999999992"/>
    <n v="25"/>
    <s v="DEBE GOZAR 1 DÍAS ANTES DEL 19/03/2026"/>
    <s v="DEBE GOZAR EN EL AÑO UN TOTAL DE 25 DÍAS ANTES DEL 31/12/2026"/>
    <n v="0"/>
    <n v="0"/>
    <n v="7"/>
    <n v="0"/>
    <n v="0"/>
    <n v="0"/>
    <n v="0"/>
    <n v="0"/>
    <n v="15"/>
    <n v="8"/>
    <n v="0"/>
    <n v="0"/>
    <n v="30"/>
    <n v="30"/>
    <n v="1.2"/>
    <n v="1.2E-2"/>
    <n v="7"/>
    <n v="25"/>
    <m/>
    <n v="0"/>
    <m/>
    <n v="25"/>
    <n v="8.3333333333333339"/>
    <n v="7"/>
    <n v="7"/>
    <n v="1.3333333333333339"/>
    <n v="23"/>
  </r>
  <r>
    <n v="1040595665"/>
    <s v="PALACIOS ESPINOZA IRMA NATALIA"/>
    <x v="0"/>
    <s v="40595665"/>
    <d v="2025-05-01T00:00:00"/>
    <d v="2025-05-01T00:00:00"/>
    <d v="2026-05-01T00:00:00"/>
    <s v="ESTACIONAMIENTOS ANCASH"/>
    <d v="1899-12-30T00:00:00"/>
    <d v="2025-12-31T00:00:00"/>
    <s v="EMPLEADOS"/>
    <s v="PCES.20/03/0052/0030"/>
    <x v="0"/>
    <s v="Carmen Capristan"/>
    <s v="Erick Aguirre"/>
    <s v="PLAZA VEA CHIMBOTE"/>
    <s v="ANFITRION(A)"/>
    <m/>
    <n v="0"/>
    <n v="20"/>
    <n v="20"/>
    <n v="20"/>
    <s v="-"/>
    <s v="DEBE GOZAR EN EL AÑO UN TOTAL DE 20 DÍAS ANTES DEL 31/12/2026"/>
    <n v="0"/>
    <n v="0"/>
    <n v="0"/>
    <n v="0"/>
    <n v="0"/>
    <n v="0"/>
    <n v="0"/>
    <n v="20"/>
    <n v="0"/>
    <n v="0"/>
    <n v="0"/>
    <n v="0"/>
    <n v="20"/>
    <n v="20"/>
    <n v="1"/>
    <n v="0.01"/>
    <n v="0"/>
    <n v="20"/>
    <m/>
    <n v="0"/>
    <m/>
    <n v="20"/>
    <n v="6.666666666666667"/>
    <n v="0"/>
    <n v="0"/>
    <n v="6.666666666666667"/>
    <n v="20"/>
  </r>
  <r>
    <n v="1040596530"/>
    <s v="VASQUEZ GUTIERREZ LUIS ENRIQUE"/>
    <x v="0"/>
    <s v="40596530"/>
    <d v="2025-10-09T00:00:00"/>
    <d v="2025-10-09T00:00:00"/>
    <d v="2026-10-09T00:00:00"/>
    <s v="ESTACIONAMIENTOS LIMA"/>
    <d v="1899-12-30T00:00:00"/>
    <d v="2025-12-31T00:00:00"/>
    <s v="EMPLEADOS"/>
    <s v="PCES.20/03/0035/0003"/>
    <x v="0"/>
    <s v="Gloria Mora"/>
    <s v="Xiomara Quispe"/>
    <s v="SANNA JAVIER PRADO"/>
    <s v="VALET"/>
    <m/>
    <n v="0"/>
    <n v="6.8333000000000004"/>
    <n v="6.8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40600987"/>
    <s v="FANO PEREZ CARMEN LISSETH"/>
    <x v="0"/>
    <s v="40600987"/>
    <d v="2023-09-05T00:00:00"/>
    <d v="2025-09-05T00:00:00"/>
    <d v="2026-09-05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20"/>
    <n v="9.6667000000000058"/>
    <n v="29.666700000000006"/>
    <n v="30"/>
    <s v="DEBE GOZAR 20 DÍAS ANTES DEL 04/09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0613456"/>
    <s v="CHUQUIRAY VILCA RUTH ZAIDA"/>
    <x v="0"/>
    <s v="40613456"/>
    <d v="2020-07-02T00:00:00"/>
    <d v="2025-07-02T00:00:00"/>
    <d v="2026-07-02T00:00:00"/>
    <s v="ESTACIONAMIENTOS LIMA"/>
    <d v="1899-12-30T00:00:00"/>
    <d v="2025-12-31T00:00:00"/>
    <s v="EMPLEADOS"/>
    <s v="PCES.20/03/0052/0013"/>
    <x v="0"/>
    <s v="Carmen Capristan"/>
    <s v="Khristian Alvarez"/>
    <s v="PLAZA VEA MERCADERES"/>
    <s v="ANFITRION(A)"/>
    <m/>
    <n v="14"/>
    <n v="14.916699999999992"/>
    <n v="28.916699999999992"/>
    <n v="29"/>
    <s v="DEBE GOZAR 14 DÍAS ANTES DEL 01/07/2026"/>
    <s v="DEBE GOZAR EN EL AÑO UN TOTAL DE 29 DÍAS ANTES DEL 31/12/2026"/>
    <n v="0"/>
    <n v="0"/>
    <n v="15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  <m/>
    <n v="29"/>
    <n v="9.6666666666666661"/>
    <n v="15"/>
    <n v="9.6666666666666661"/>
    <n v="0"/>
    <n v="0"/>
  </r>
  <r>
    <n v="1040621035"/>
    <s v="OLANO BURGA LUCIA JESUS"/>
    <x v="1"/>
    <s v="40621035"/>
    <d v="2021-09-22T00:00:00"/>
    <d v="2025-09-22T00:00:00"/>
    <d v="2026-09-22T00:00:00"/>
    <s v="ESTACIONAMIENTOS LIMA"/>
    <d v="1899-12-30T00:00:00"/>
    <d v="2025-12-31T00:00:00"/>
    <s v="EMPLEADOS"/>
    <s v="PCES.20/02/0037"/>
    <x v="2"/>
    <s v="Diego Ruiz"/>
    <s v="Cedano Mendez Carol"/>
    <s v="WASHINGTON 863 CERCADO DE LIMA"/>
    <s v="SUPERVISOR OPERATIVO V"/>
    <m/>
    <n v="21"/>
    <n v="8.25"/>
    <n v="29.25"/>
    <n v="30"/>
    <s v="DEBE GOZAR 21 DÍAS ANTES DEL 21/09/2026"/>
    <s v="DEBE GOZAR EN EL AÑO UN TOTAL DE 30 DÍAS ANTES DEL 31/12/2026"/>
    <n v="15"/>
    <n v="6"/>
    <n v="0"/>
    <n v="0"/>
    <n v="0"/>
    <n v="0"/>
    <n v="0"/>
    <n v="0"/>
    <n v="0"/>
    <n v="0"/>
    <n v="2"/>
    <n v="7"/>
    <n v="30"/>
    <n v="30"/>
    <n v="1"/>
    <n v="0.01"/>
    <n v="21"/>
    <n v="30"/>
    <m/>
    <n v="0"/>
    <m/>
    <n v="30"/>
    <n v="10"/>
    <n v="21"/>
    <n v="10"/>
    <n v="0"/>
    <n v="9"/>
  </r>
  <r>
    <n v="1040622225"/>
    <s v="BRACAMONTE EFFIO YAJAHIRA SUJEY"/>
    <x v="0"/>
    <s v="40622225"/>
    <d v="2022-09-22T00:00:00"/>
    <d v="2025-09-22T00:00:00"/>
    <d v="2026-09-22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9"/>
    <n v="8.25"/>
    <n v="27.25"/>
    <n v="28"/>
    <s v="DEBE GOZAR 19 DÍAS ANTES DEL 21/09/2026"/>
    <s v="DEBE GOZAR EN EL AÑO UN TOTAL DE 28 DÍAS ANTES DEL 31/12/2026"/>
    <n v="25"/>
    <n v="3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40626584"/>
    <s v="RAMOS ROMERO EDUARDO"/>
    <x v="1"/>
    <s v="40626584"/>
    <d v="2023-07-13T00:00:00"/>
    <d v="2025-07-13T00:00:00"/>
    <d v="2026-07-13T00:00:00"/>
    <s v="ESTACIONAMIENTOS LIMA"/>
    <d v="1899-12-30T00:00:00"/>
    <d v="2025-12-31T00:00:00"/>
    <s v="EMPLEADOS"/>
    <s v="PCES.20/03/0052/0058"/>
    <x v="0"/>
    <s v="Carmen Capristan"/>
    <s v="Arnold Salvador"/>
    <s v="PLAZA VEA MOLINA PLAZA"/>
    <s v="SUPERVISOR OPERATIVO"/>
    <m/>
    <n v="14"/>
    <n v="14"/>
    <n v="28"/>
    <n v="28"/>
    <s v="DEBE GOZAR 14 DÍAS ANTES DEL 12/07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40629730"/>
    <s v="GUZMAN TIRADO SARITA MILAGROS"/>
    <x v="0"/>
    <s v="40629730"/>
    <d v="2025-09-23T00:00:00"/>
    <d v="2025-09-23T00:00:00"/>
    <d v="2026-09-23T00:00:00"/>
    <s v="ESTACIONAMIENTOS LIMA"/>
    <d v="1899-12-30T00:00:00"/>
    <d v="2025-12-31T00:00:00"/>
    <s v="EMPLEADOS"/>
    <s v="PCES.20/03/0013/0001"/>
    <x v="0"/>
    <s v="Diego Uriarte"/>
    <s v="Gaby Novoa"/>
    <s v="METRO LA MARINA"/>
    <s v="ANFITRION(A)"/>
    <m/>
    <n v="0"/>
    <n v="8.1667000000000005"/>
    <n v="8.166700000000000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  <m/>
    <n v="9"/>
    <n v="3"/>
    <n v="0"/>
    <n v="0"/>
    <n v="3"/>
    <n v="0"/>
  </r>
  <r>
    <n v="1040643935"/>
    <s v="BARRIOS MONTERO GIOVANA LIZBETH"/>
    <x v="1"/>
    <s v="40643935"/>
    <d v="2016-02-23T00:00:00"/>
    <d v="2025-02-23T00:00:00"/>
    <d v="2026-02-23T00:00:00"/>
    <s v="ESTACIONAMIENTOS LIMA"/>
    <d v="1899-12-30T00:00:00"/>
    <d v="2025-12-31T00:00:00"/>
    <s v="EMPLEADOS"/>
    <s v="PCES.20/03/0060"/>
    <x v="0"/>
    <s v="Erli Sialer"/>
    <s v="Cynthia Camacho"/>
    <s v="LAP TERMINAL 2"/>
    <s v="SUPERVISOR OPERATIVO LAP"/>
    <m/>
    <n v="4"/>
    <n v="25.666699999999992"/>
    <n v="29.666699999999992"/>
    <n v="30"/>
    <s v="DEBE GOZAR 4 DÍAS ANTES DEL 22/02/2026"/>
    <s v="DEBE GOZAR EN EL AÑO UN TOTAL DE 30 DÍAS ANTES DEL 31/12/2026"/>
    <n v="0"/>
    <n v="12"/>
    <n v="0"/>
    <n v="0"/>
    <n v="0"/>
    <n v="0"/>
    <n v="0"/>
    <n v="20"/>
    <n v="0"/>
    <n v="0"/>
    <n v="0"/>
    <n v="0"/>
    <n v="32"/>
    <n v="32"/>
    <n v="1.0666666666666667"/>
    <n v="1.0666666666666666E-2"/>
    <n v="12"/>
    <n v="30"/>
    <m/>
    <n v="0"/>
    <m/>
    <n v="30"/>
    <n v="10"/>
    <n v="12"/>
    <n v="10"/>
    <n v="0"/>
    <n v="20"/>
  </r>
  <r>
    <n v="1040646577"/>
    <s v="PURIHUAMAN TERNERO MARYORI VANESSA"/>
    <x v="0"/>
    <s v="40646577"/>
    <d v="2025-01-24T00:00:00"/>
    <d v="2025-01-24T00:00:00"/>
    <d v="2026-01-24T00:00:00"/>
    <s v="ESTACIONAMIENTOS LAMBAYEQUE"/>
    <d v="1899-12-30T00:00:00"/>
    <d v="2025-12-31T00:00:00"/>
    <s v="EMPLEADOS"/>
    <s v="PCES.20/03/0051/0003"/>
    <x v="0"/>
    <s v="Carmen Capristan"/>
    <s v="Marjhory Ramos"/>
    <s v="REAL PLAZA CHICLAYO"/>
    <s v="ANFITRION(A)"/>
    <m/>
    <n v="0"/>
    <n v="28.083300000000001"/>
    <n v="28.083300000000001"/>
    <n v="29"/>
    <s v="-"/>
    <s v="DEBE GOZAR EN EL AÑO UN TOTAL DE 29 DÍAS ANTES DEL 31/12/2026"/>
    <n v="0"/>
    <n v="0"/>
    <n v="0"/>
    <n v="0"/>
    <n v="14"/>
    <n v="0"/>
    <n v="0"/>
    <n v="0"/>
    <n v="14"/>
    <n v="0"/>
    <n v="0"/>
    <n v="0"/>
    <n v="28"/>
    <n v="28"/>
    <n v="0.96551724137931039"/>
    <n v="9.655172413793104E-3"/>
    <n v="0"/>
    <n v="28"/>
    <m/>
    <n v="1"/>
    <m/>
    <n v="29"/>
    <n v="9.6666666666666661"/>
    <n v="0"/>
    <n v="0"/>
    <n v="9.6666666666666661"/>
    <n v="28"/>
  </r>
  <r>
    <n v="1040649934"/>
    <s v="LAM PINEDO GIOLA LLORIANA"/>
    <x v="0"/>
    <s v="40649934"/>
    <d v="2025-03-18T00:00:00"/>
    <d v="2025-03-18T00:00:00"/>
    <d v="2026-03-18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23.583300000000001"/>
    <n v="23.583300000000001"/>
    <n v="24"/>
    <s v="-"/>
    <s v="DEBE GOZAR EN EL AÑO UN TOTAL DE 24 DÍAS ANTES DEL 31/12/2026"/>
    <n v="0"/>
    <n v="0"/>
    <n v="0"/>
    <n v="0"/>
    <n v="0"/>
    <n v="0"/>
    <n v="12"/>
    <n v="0"/>
    <n v="0"/>
    <n v="0"/>
    <n v="12"/>
    <n v="0"/>
    <n v="24"/>
    <n v="24"/>
    <n v="1"/>
    <n v="0.01"/>
    <n v="0"/>
    <n v="24"/>
    <m/>
    <n v="0"/>
    <m/>
    <n v="24"/>
    <n v="8"/>
    <n v="0"/>
    <n v="0"/>
    <n v="8"/>
    <n v="24"/>
  </r>
  <r>
    <n v="1040655527"/>
    <s v="QUIROZ CHAVARRIA MIRIAM"/>
    <x v="0"/>
    <s v="40655527"/>
    <d v="2023-07-01T00:00:00"/>
    <d v="2025-07-01T00:00:00"/>
    <d v="2026-07-01T00:00:00"/>
    <s v="ESTACIONAMIENTOS LIMA"/>
    <d v="1899-12-30T00:00:00"/>
    <d v="2025-12-31T00:00:00"/>
    <s v="EMPLEADOS"/>
    <s v="PCES.20/03/0051/0010"/>
    <x v="0"/>
    <s v="Carmen Capristan"/>
    <s v="Alejandro Roca"/>
    <s v="REAL PLAZA VMT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1"/>
    <n v="29"/>
    <n v="0"/>
    <n v="0"/>
    <n v="0"/>
    <n v="30"/>
    <n v="30"/>
    <n v="2"/>
    <n v="0.02"/>
    <n v="0"/>
    <n v="15"/>
    <m/>
    <n v="0"/>
    <m/>
    <n v="15"/>
    <n v="5"/>
    <n v="0"/>
    <n v="0"/>
    <n v="5"/>
    <n v="30"/>
  </r>
  <r>
    <n v="1040663898"/>
    <s v="MOROTE TUTAYA MARCOS ALBERTO"/>
    <x v="2"/>
    <s v="40663898"/>
    <d v="2016-06-06T00:00:00"/>
    <d v="2025-06-06T00:00:00"/>
    <d v="2026-06-06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 SENIOR"/>
    <m/>
    <n v="6"/>
    <n v="17.083300000000008"/>
    <n v="23.083300000000008"/>
    <n v="24"/>
    <s v="DEBE GOZAR 6 DÍAS ANTES DEL 05/06/2026"/>
    <s v="DEBE GOZAR EN EL AÑO UN TOTAL DE 24 DÍAS ANTES DEL 31/12/2026"/>
    <n v="0"/>
    <n v="0"/>
    <n v="15"/>
    <n v="0"/>
    <n v="0"/>
    <n v="9"/>
    <n v="6"/>
    <n v="0"/>
    <n v="0"/>
    <n v="0"/>
    <n v="0"/>
    <n v="0"/>
    <n v="30"/>
    <n v="30"/>
    <n v="1.25"/>
    <n v="1.2500000000000001E-2"/>
    <n v="15"/>
    <n v="24"/>
    <m/>
    <n v="0"/>
    <m/>
    <n v="24"/>
    <n v="8"/>
    <n v="15"/>
    <n v="8"/>
    <n v="0"/>
    <n v="15"/>
  </r>
  <r>
    <n v="1040670114"/>
    <s v="HUACCHO MEJIA JOSE LUIS"/>
    <x v="2"/>
    <s v="40670114"/>
    <d v="2017-08-04T00:00:00"/>
    <d v="2025-08-04T00:00:00"/>
    <d v="2026-08-04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GESTOR DE RECAUDO"/>
    <m/>
    <n v="16"/>
    <n v="12.25"/>
    <n v="28.25"/>
    <n v="29"/>
    <s v="DEBE GOZAR 16 DÍAS ANTES DEL 03/08/2026"/>
    <s v="DEBE GOZAR EN EL AÑO UN TOTAL DE 29 DÍAS ANTES DEL 31/12/2026"/>
    <n v="8"/>
    <n v="8"/>
    <n v="0"/>
    <n v="0"/>
    <n v="0"/>
    <n v="7"/>
    <n v="0"/>
    <n v="7"/>
    <n v="0"/>
    <n v="7"/>
    <n v="7"/>
    <n v="0"/>
    <n v="44"/>
    <n v="44"/>
    <n v="1.5172413793103448"/>
    <n v="1.5172413793103447E-2"/>
    <n v="16"/>
    <n v="29"/>
    <m/>
    <n v="0"/>
    <m/>
    <n v="29"/>
    <n v="9.6666666666666661"/>
    <n v="16"/>
    <n v="9.6666666666666661"/>
    <n v="0"/>
    <n v="28"/>
  </r>
  <r>
    <n v="1040679313"/>
    <s v="SILVA CHAVEZ LILIANA DEL PILAR"/>
    <x v="1"/>
    <s v="40679313"/>
    <d v="2014-06-01T00:00:00"/>
    <d v="2025-06-01T00:00:00"/>
    <d v="2026-06-01T00:00:00"/>
    <s v="ESTACIONAMIENTOS LIMA"/>
    <d v="2026-05-06T00:00:00"/>
    <d v="2025-12-31T00:00:00"/>
    <s v="EMPLEADOS"/>
    <s v="PCES.20/03/0012/0010"/>
    <x v="0"/>
    <s v="Diego Uriarte"/>
    <s v="Gerson Peña"/>
    <s v="WONG CHACARILLA II"/>
    <s v="SUPERVISOR OPERATIVO"/>
    <m/>
    <n v="10"/>
    <n v="17.5"/>
    <n v="27.5"/>
    <n v="28"/>
    <s v="DEBE GOZAR 10 DÍAS ANTES DEL 31/05/2026"/>
    <s v="DEBE GOZAR EN EL AÑO UN TOTAL DE 28 DÍAS ANTES DEL 31/12/2026"/>
    <n v="0"/>
    <n v="0"/>
    <n v="0"/>
    <n v="0"/>
    <n v="28"/>
    <n v="0"/>
    <n v="0"/>
    <n v="0"/>
    <n v="0"/>
    <n v="0"/>
    <n v="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40689202"/>
    <s v="SALAZAR CASTILLO JAIME"/>
    <x v="0"/>
    <s v="40689202"/>
    <d v="2024-08-13T00:00:00"/>
    <d v="2025-08-13T00:00:00"/>
    <d v="2026-08-13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8"/>
    <n v="11.5"/>
    <n v="29.5"/>
    <n v="30"/>
    <s v="DEBE GOZAR 18 DÍAS ANTES DEL 12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0702755"/>
    <s v="CAHUANA PACHECO DE LOYOLA DORIS IRENE"/>
    <x v="0"/>
    <s v="40702755"/>
    <d v="2024-11-18T00:00:00"/>
    <d v="2025-11-18T00:00:00"/>
    <d v="2026-11-18T00:00:00"/>
    <s v="ESTACIONAMIENTOS LIMA"/>
    <d v="2026-02-03T00:00:00"/>
    <d v="2025-12-31T00:00:00"/>
    <s v="EMPLEADOS"/>
    <s v="PCES.20/01/0004"/>
    <x v="2"/>
    <m/>
    <m/>
    <m/>
    <m/>
    <m/>
    <n v="15"/>
    <n v="3.5833000000000013"/>
    <n v="18.583300000000001"/>
    <n v="19"/>
    <s v="DEBE GOZAR 15 DÍAS ANTES DEL 17/11/2026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40709934"/>
    <s v="PIZANGO MACEDO VIVIANA"/>
    <x v="0"/>
    <s v="40709934"/>
    <d v="2023-08-05T00:00:00"/>
    <d v="2025-08-05T00:00:00"/>
    <d v="2026-08-05T00:00:00"/>
    <s v="ESTACIONAMIENTOS SAN MARTIN"/>
    <d v="1899-12-30T00:00:00"/>
    <d v="2025-12-31T00:00:00"/>
    <s v="EMPLEADOS"/>
    <s v="PCES.20/03/0042/0007"/>
    <x v="0"/>
    <s v="Gloria Mora"/>
    <s v="Kelly Luyo"/>
    <s v="ADP OPERACION TARAPOTO"/>
    <s v="ANFITRION(A)"/>
    <m/>
    <n v="17"/>
    <n v="12.166700000000006"/>
    <n v="29.166700000000006"/>
    <n v="30"/>
    <s v="DEBE GOZAR 17 DÍAS ANTES DEL 04/08/2026"/>
    <s v="DEBE GOZAR EN EL AÑO UN TOTAL DE 30 DÍAS ANTES DEL 31/12/2026"/>
    <n v="17"/>
    <n v="0"/>
    <n v="0"/>
    <n v="8"/>
    <n v="5"/>
    <n v="0"/>
    <n v="0"/>
    <n v="0"/>
    <n v="0"/>
    <n v="0"/>
    <n v="0"/>
    <n v="0"/>
    <n v="30"/>
    <n v="30"/>
    <n v="1"/>
    <n v="0.01"/>
    <n v="25"/>
    <n v="30"/>
    <m/>
    <n v="0"/>
    <m/>
    <n v="30"/>
    <n v="10"/>
    <n v="25"/>
    <n v="10"/>
    <n v="0"/>
    <n v="5"/>
  </r>
  <r>
    <n v="1040713098"/>
    <s v="MOYA LIPE PEDRO REMIGIO"/>
    <x v="0"/>
    <s v="40713098"/>
    <d v="2007-01-01T00:00:00"/>
    <d v="2026-01-01T00:00:00"/>
    <d v="2027-01-01T00:00:00"/>
    <s v="ESTACIONAMIENTOS LIMA"/>
    <d v="1899-12-30T00:00:00"/>
    <d v="2025-12-31T00:00:00"/>
    <s v="EMPLEADOS"/>
    <s v="PCES.20/01/0004"/>
    <x v="2"/>
    <s v="Diego Ruiz"/>
    <s v="Contreras Rojas Everth Gilberth"/>
    <s v="OVALO GUTIERREZ"/>
    <s v="ANFITRION(A)"/>
    <m/>
    <n v="28"/>
    <n v="0"/>
    <n v="28"/>
    <n v="28"/>
    <s v="DEBE GOZAR 28 DÍAS ANTES DEL 31/12/2026"/>
    <s v="DEBE GOZAR EN EL AÑO UN TOTAL DE 28 DÍAS ANTES DEL 31/12/2026"/>
    <n v="0"/>
    <n v="0"/>
    <n v="0"/>
    <n v="0"/>
    <n v="0"/>
    <n v="0"/>
    <n v="0"/>
    <n v="30"/>
    <n v="0"/>
    <n v="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40727684"/>
    <s v="QUISPE LIMA MAGNO"/>
    <x v="0"/>
    <s v="40727684"/>
    <d v="2009-01-08T00:00:00"/>
    <d v="2025-01-08T00:00:00"/>
    <d v="2026-01-08T00:00:00"/>
    <s v="ESTACIONAMIENTOS LIMA"/>
    <d v="1899-12-30T00:00:00"/>
    <d v="2025-12-31T00:00:00"/>
    <s v="EMPLEADOS"/>
    <s v="PCES.20/02/0015"/>
    <x v="2"/>
    <s v="Diego Ruiz"/>
    <s v="Huamán Osorio Alexander"/>
    <s v="LIMATAMBO"/>
    <s v="ANFITRION(A)"/>
    <m/>
    <n v="0"/>
    <n v="20.41"/>
    <n v="20.41"/>
    <n v="21"/>
    <s v="-"/>
    <s v="DEBE GOZAR EN EL AÑO UN TOTAL DE 21 DÍAS ANTES DEL 31/12/2026"/>
    <n v="0"/>
    <n v="10"/>
    <n v="0"/>
    <n v="0"/>
    <n v="0"/>
    <n v="20"/>
    <n v="0"/>
    <n v="0"/>
    <n v="0"/>
    <n v="0"/>
    <n v="0"/>
    <n v="0"/>
    <n v="30"/>
    <n v="30"/>
    <n v="1.4285714285714286"/>
    <n v="1.4285714285714285E-2"/>
    <n v="10"/>
    <n v="21"/>
    <m/>
    <n v="0"/>
    <m/>
    <n v="21"/>
    <n v="7"/>
    <n v="10"/>
    <n v="7"/>
    <n v="0"/>
    <n v="20"/>
  </r>
  <r>
    <n v="1040760620"/>
    <s v="PACHECO HUERTAS EDITH YOLANDA"/>
    <x v="0"/>
    <s v="40760620"/>
    <d v="2021-07-15T00:00:00"/>
    <d v="2025-07-15T00:00:00"/>
    <d v="2026-07-15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5"/>
    <n v="13.833300000000008"/>
    <n v="28.833300000000008"/>
    <n v="29"/>
    <s v="DEBE GOZAR 15 DÍAS ANTES DEL 14/07/2026"/>
    <s v="DEBE GOZAR EN EL AÑO UN TOTAL DE 29 DÍAS ANTES DEL 31/12/2026"/>
    <n v="0"/>
    <n v="0"/>
    <n v="0"/>
    <n v="0"/>
    <n v="15"/>
    <n v="0"/>
    <n v="0"/>
    <n v="14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40798139"/>
    <s v="IBAÑEZ NUÑEZ CARLOS MANUEL"/>
    <x v="0"/>
    <s v="40798139"/>
    <d v="2023-07-01T00:00:00"/>
    <d v="2025-07-01T00:00:00"/>
    <d v="2026-07-01T00:00:00"/>
    <s v="ESTACIONAMIENTOS LIMA"/>
    <d v="1899-12-30T00:00:00"/>
    <d v="2025-12-31T00:00:00"/>
    <s v="EMPLEADOS"/>
    <s v="PCES.20/03/0052/0014"/>
    <x v="0"/>
    <s v="Carmen Capristan"/>
    <s v="Khristian Alvarez"/>
    <s v="PLAZA VEA EL CORTIJO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0834416"/>
    <s v="BONILLA CASTILLO FRANCIS YOLANDA"/>
    <x v="0"/>
    <s v="40834416"/>
    <d v="2023-07-01T00:00:00"/>
    <d v="2025-07-01T00:00:00"/>
    <d v="2026-07-01T00:00:00"/>
    <s v="ESTACIONAMIENTOS CHICLAYO"/>
    <d v="1899-12-30T00:00:00"/>
    <d v="2025-12-31T00:00:00"/>
    <s v="EMPLEADOS"/>
    <s v="PCES.20/03/0046/0005"/>
    <x v="0"/>
    <s v="Carmen Capristan"/>
    <s v="Jean Carlo Albán"/>
    <s v="MAKRO CHICLAYO"/>
    <s v="ANFITRION(A)"/>
    <m/>
    <n v="15"/>
    <n v="15"/>
    <n v="30"/>
    <n v="30"/>
    <s v="DEBE GOZAR 15 DÍAS ANTES DEL 30/06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0836893"/>
    <s v="OLAYA SAAVEDRA YAHAIRA CAROLINA"/>
    <x v="1"/>
    <s v="40836893"/>
    <d v="2023-08-01T00:00:00"/>
    <d v="2025-08-01T00:00:00"/>
    <d v="2026-08-01T00:00:00"/>
    <s v="ESTACIONAMIENTOS LIMA"/>
    <d v="1899-12-30T00:00:00"/>
    <d v="2025-12-31T00:00:00"/>
    <s v="EMPLEADOS"/>
    <s v="PCES.20/03/0054"/>
    <x v="0"/>
    <s v="Erli Sialer"/>
    <s v="Cynthia Camacho"/>
    <s v="LIMA CARGO CITY"/>
    <s v="SUPERVISOR OPERATIVO"/>
    <m/>
    <n v="11"/>
    <n v="12.5"/>
    <n v="23.5"/>
    <n v="24"/>
    <s v="DEBE GOZAR 11 DÍAS ANTES DEL 31/07/2026"/>
    <s v="DEBE GOZAR EN EL AÑO UN TOTAL DE 24 DÍAS ANTES DEL 31/12/2026"/>
    <n v="0"/>
    <n v="13"/>
    <n v="11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40852935"/>
    <s v="RAMIREZ NEYRA JOHANNA JESUS"/>
    <x v="0"/>
    <s v="40852935"/>
    <d v="2024-03-20T00:00:00"/>
    <d v="2025-03-20T00:00:00"/>
    <d v="2026-03-20T00:00:00"/>
    <s v="ESTACIONAMIENTOS LIMA"/>
    <d v="1899-12-30T00:00:00"/>
    <d v="2025-12-31T00:00:00"/>
    <s v="EMPLEADOS"/>
    <s v="PCES.20/03/0052/0044"/>
    <x v="0"/>
    <s v="Carmen Capristan"/>
    <s v="Arnold Salvador"/>
    <s v="PLAZA VEA SAN JORGE"/>
    <s v="ANFITRION(A)"/>
    <m/>
    <n v="7"/>
    <n v="23.416699999999999"/>
    <n v="30.416699999999999"/>
    <n v="31"/>
    <s v="DEBE GOZAR 7 DÍAS ANTES DEL 19/03/2026"/>
    <s v="DEBE GOZAR EN EL AÑO UN TOTAL DE 31 DÍAS ANTES DEL 31/12/2026"/>
    <n v="16"/>
    <n v="13"/>
    <n v="3"/>
    <n v="0"/>
    <n v="0"/>
    <n v="0"/>
    <n v="0"/>
    <n v="0"/>
    <n v="0"/>
    <n v="0"/>
    <n v="0"/>
    <n v="0"/>
    <n v="32"/>
    <n v="32"/>
    <n v="1.032258064516129"/>
    <n v="1.032258064516129E-2"/>
    <n v="32"/>
    <n v="31"/>
    <m/>
    <n v="0"/>
    <m/>
    <n v="31"/>
    <n v="10.333333333333334"/>
    <n v="32"/>
    <n v="10.333333333333334"/>
    <n v="0"/>
    <n v="0"/>
  </r>
  <r>
    <n v="1040855470"/>
    <s v="SALAZAR CABEZAS GINA PAOLA"/>
    <x v="0"/>
    <s v="40855470"/>
    <d v="2025-03-26T00:00:00"/>
    <d v="2025-03-26T00:00:00"/>
    <d v="2026-03-26T00:00:00"/>
    <s v="ESTACIONAMIENTOS LIMA"/>
    <d v="2026-02-01T00:00:00"/>
    <d v="2025-12-31T00:00:00"/>
    <s v="EMPLEADOS"/>
    <s v="PCES.20/03/0024"/>
    <x v="0"/>
    <m/>
    <m/>
    <m/>
    <m/>
    <m/>
    <n v="0"/>
    <n v="22.916699999999999"/>
    <n v="22.916699999999999"/>
    <n v="23"/>
    <s v="-"/>
    <s v="DEBE GOZAR EN EL AÑO UN TOTAL DE 23 DÍAS ANTES DEL 31/12/2026"/>
    <n v="0"/>
    <n v="23"/>
    <n v="0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40866318"/>
    <s v="GUTIERREZ MESIAS GABRIELA LILIANA"/>
    <x v="2"/>
    <s v="40866318"/>
    <d v="2018-04-23T00:00:00"/>
    <d v="2025-04-23T00:00:00"/>
    <d v="2026-04-23T00:00:00"/>
    <s v="ESTACIONAMIENTOS ICA"/>
    <d v="1899-12-30T00:00:00"/>
    <d v="2025-12-31T00:00:00"/>
    <s v="EMPLEADOS"/>
    <n v="2003020100"/>
    <x v="0"/>
    <s v="Aldo Zamudio"/>
    <s v="Aldo Zamudio"/>
    <s v="NUCLEO COMERC VP"/>
    <s v="ADMINISTRADOR DE NEGOCIO"/>
    <m/>
    <n v="7"/>
    <n v="20.666699999999992"/>
    <n v="27.666699999999992"/>
    <n v="28"/>
    <s v="DEBE GOZAR 7 DÍAS ANTES DEL 22/04/2026"/>
    <s v="DEBE GOZAR EN EL AÑO UN TOTAL DE 28 DÍAS ANTES DEL 31/12/2026"/>
    <n v="0"/>
    <n v="0"/>
    <n v="0"/>
    <n v="10"/>
    <n v="0"/>
    <n v="0"/>
    <n v="0"/>
    <n v="0"/>
    <n v="0"/>
    <n v="0"/>
    <n v="0"/>
    <n v="0"/>
    <n v="10"/>
    <n v="10"/>
    <n v="0.35714285714285715"/>
    <n v="3.5714285714285713E-3"/>
    <n v="10"/>
    <n v="10"/>
    <m/>
    <n v="18"/>
    <m/>
    <n v="28"/>
    <n v="9.3333333333333339"/>
    <n v="10"/>
    <n v="9.3333333333333339"/>
    <n v="0"/>
    <n v="0"/>
  </r>
  <r>
    <n v="1040889781"/>
    <s v="URIARTE RAMIREZ DIEGO ALEXIS"/>
    <x v="2"/>
    <s v="40889781"/>
    <d v="2013-11-12T00:00:00"/>
    <d v="2025-11-12T00:00:00"/>
    <d v="2026-11-12T00:00:00"/>
    <s v="ESTACIONAMIENTOS SEDE CENTRAL"/>
    <d v="1899-12-30T00:00:00"/>
    <d v="2025-12-31T00:00:00"/>
    <s v="EMPLEADOS"/>
    <n v="2003020100"/>
    <x v="0"/>
    <s v="Aldo Zamudio"/>
    <s v="Aldo Zamudio"/>
    <s v="NUCLEO COMERC VP"/>
    <s v="JEFE DE NEGOCIO"/>
    <m/>
    <n v="23"/>
    <n v="4.0833000000000084"/>
    <n v="27.083300000000008"/>
    <n v="28"/>
    <s v="DEBE GOZAR 23 DÍAS ANTES DEL 11/11/2026"/>
    <s v="DEBE GOZAR EN EL AÑO UN TOTAL DE 28 DÍAS ANTES DEL 31/12/2026"/>
    <n v="0"/>
    <n v="7"/>
    <n v="0"/>
    <n v="0"/>
    <n v="0"/>
    <n v="0"/>
    <n v="0"/>
    <n v="0"/>
    <n v="0"/>
    <n v="0"/>
    <n v="0"/>
    <n v="0"/>
    <n v="7"/>
    <n v="7"/>
    <n v="0.25"/>
    <n v="2.5000000000000001E-3"/>
    <n v="7"/>
    <n v="7"/>
    <m/>
    <n v="21"/>
    <m/>
    <n v="28"/>
    <n v="9.3333333333333339"/>
    <n v="7"/>
    <n v="7"/>
    <n v="2.3333333333333339"/>
    <n v="0"/>
  </r>
  <r>
    <n v="1040892696"/>
    <s v="LOPEZ ARCE ALDO MARTIN"/>
    <x v="2"/>
    <s v="40892696"/>
    <d v="2011-09-01T00:00:00"/>
    <d v="2025-09-01T00:00:00"/>
    <d v="2026-09-01T00:00:00"/>
    <s v="ESTACIONAMIENTOS LIMA"/>
    <d v="1899-12-30T00:00:00"/>
    <d v="2025-12-31T00:00:00"/>
    <s v="EMPLEADOS"/>
    <s v="PCES.20/03/0024"/>
    <x v="6"/>
    <s v="Rafael Aguirre"/>
    <s v="Walter Dalguer / Harry Torres"/>
    <s v="JOCKEY PLAZA"/>
    <s v="TECNICO ELECTRONICO"/>
    <m/>
    <n v="1"/>
    <n v="10"/>
    <n v="11"/>
    <n v="11"/>
    <s v="DEBE GOZAR 1 DÍAS ANTES DEL 31/08/2026"/>
    <s v="DEBE GOZAR EN EL AÑO UN TOTAL DE 11 DÍAS ANTES DEL 31/12/2026"/>
    <n v="0"/>
    <n v="15"/>
    <n v="0"/>
    <n v="0"/>
    <n v="0"/>
    <n v="0"/>
    <n v="0"/>
    <n v="0"/>
    <n v="0"/>
    <n v="15"/>
    <n v="0"/>
    <n v="0"/>
    <n v="30"/>
    <n v="30"/>
    <n v="2.7272727272727271"/>
    <n v="2.7272727272727271E-2"/>
    <n v="15"/>
    <n v="11"/>
    <m/>
    <n v="0"/>
    <m/>
    <n v="11"/>
    <n v="3.6666666666666665"/>
    <n v="15"/>
    <n v="3.6666666666666665"/>
    <n v="0"/>
    <n v="15"/>
  </r>
  <r>
    <n v="1040898953"/>
    <s v="TRELLES GONZALEZ VANESSA KARINA"/>
    <x v="1"/>
    <s v="40898953"/>
    <d v="2022-07-12T00:00:00"/>
    <d v="2025-07-12T00:00:00"/>
    <d v="2026-07-12T00:00:00"/>
    <s v="ESTACIONAMIENTOS LIMA"/>
    <d v="1899-12-30T00:00:00"/>
    <d v="2025-12-31T00:00:00"/>
    <s v="EMPLEADOS"/>
    <s v="PCES.20/03/0047/0004"/>
    <x v="0"/>
    <s v="Diego Uriarte"/>
    <s v="Gerson Peña"/>
    <s v="OPEN PLAZA LA MARINA"/>
    <s v="SUPERVISOR OPERATIVO"/>
    <m/>
    <n v="21"/>
    <n v="14.083299999999994"/>
    <n v="35.083299999999994"/>
    <n v="36"/>
    <s v="DEBE GOZAR 21 DÍAS ANTES DEL 11/07/2026"/>
    <s v="DEBE GOZAR EN EL AÑO UN TOTAL DE 3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6"/>
    <m/>
    <n v="36"/>
    <n v="12"/>
    <n v="0"/>
    <n v="0"/>
    <n v="12"/>
    <n v="0"/>
  </r>
  <r>
    <n v="1040903036"/>
    <s v="GALLEGO LIZANA LORENA MARISOL"/>
    <x v="0"/>
    <s v="40903036"/>
    <d v="2023-07-01T00:00:00"/>
    <d v="2025-07-01T00:00:00"/>
    <d v="2026-07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5"/>
    <n v="15"/>
    <n v="30"/>
    <n v="30"/>
    <s v="DEBE GOZAR 15 DÍAS ANTES DEL 30/06/2026"/>
    <s v="DEBE GOZAR EN EL AÑO UN TOTAL DE 30 DÍAS ANTES DEL 31/12/2026"/>
    <n v="0"/>
    <n v="0"/>
    <n v="9"/>
    <n v="6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0928204"/>
    <s v="LUZA LLACUASH NANCY EDITH"/>
    <x v="1"/>
    <s v="40928204"/>
    <d v="2024-01-03T00:00:00"/>
    <d v="2025-01-03T00:00:00"/>
    <d v="2026-01-03T00:00:00"/>
    <s v="ESTACIONAMIENTOS LIMA"/>
    <d v="1899-12-30T00:00:00"/>
    <d v="2025-12-31T00:00:00"/>
    <s v="EMPLEADOS"/>
    <s v="PCES.20/03/0051/0006"/>
    <x v="0"/>
    <s v="Carmen Capristan"/>
    <s v="Alejandro Roca"/>
    <s v="REAL PLAZA GUARDIA CIVIL"/>
    <s v="SUPERVISOR OPERATIVO"/>
    <m/>
    <n v="0"/>
    <n v="28.833300000000001"/>
    <n v="28.833300000000001"/>
    <n v="29"/>
    <s v="-"/>
    <s v="DEBE GOZAR EN EL AÑO UN TOTAL DE 29 DÍAS ANTES DEL 31/12/2026"/>
    <n v="0"/>
    <n v="0"/>
    <n v="0"/>
    <n v="0"/>
    <n v="12"/>
    <n v="8"/>
    <n v="0"/>
    <n v="9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40938505"/>
    <s v="RAMOS MONZON ANGELA MARIA"/>
    <x v="2"/>
    <s v="40938505"/>
    <d v="2014-07-07T00:00:00"/>
    <d v="2025-07-07T00:00:00"/>
    <d v="2026-07-07T00:00:00"/>
    <s v="ESTACIONAMIENTOS LIMA"/>
    <d v="1899-12-30T00:00:00"/>
    <d v="2025-12-31T00:00:00"/>
    <s v="EMPLEADOS"/>
    <n v="2003010100"/>
    <x v="2"/>
    <s v="Diego Ruiz"/>
    <s v="Diego Ruiz"/>
    <s v="NUCLEO MEGA MIC"/>
    <s v="ADMINISTRADOR DE NEGOCIO"/>
    <m/>
    <n v="16"/>
    <n v="14.5"/>
    <n v="30.5"/>
    <n v="31"/>
    <s v="DEBE GOZAR 16 DÍAS ANTES DEL 06/07/2026"/>
    <s v="DEBE GOZAR EN EL AÑO UN TOTAL DE 31 DÍAS ANTES DEL 31/12/2026"/>
    <n v="0"/>
    <n v="0"/>
    <n v="1"/>
    <n v="0"/>
    <n v="0"/>
    <n v="6"/>
    <n v="0"/>
    <n v="0"/>
    <n v="0"/>
    <n v="0"/>
    <n v="0"/>
    <n v="0"/>
    <n v="7"/>
    <n v="7"/>
    <n v="0.22580645161290322"/>
    <n v="2.258064516129032E-3"/>
    <n v="1"/>
    <n v="7"/>
    <m/>
    <n v="24"/>
    <m/>
    <n v="31"/>
    <n v="10.333333333333334"/>
    <n v="1"/>
    <n v="1"/>
    <n v="9.3333333333333339"/>
    <n v="6"/>
  </r>
  <r>
    <n v="1040942942"/>
    <s v="UBILLUS RONDOY CECILIA VERONICA"/>
    <x v="0"/>
    <s v="40942942"/>
    <d v="2025-08-18T00:00:00"/>
    <d v="2025-08-18T00:00:00"/>
    <d v="2026-08-18T00:00:00"/>
    <s v="ESTACIONAMIENTOS PIURA"/>
    <d v="2026-01-01T00:00:00"/>
    <d v="2025-12-31T00:00:00"/>
    <s v="EMPLEADOS"/>
    <s v="PCES.20/03/0051/0011"/>
    <x v="0"/>
    <m/>
    <m/>
    <m/>
    <m/>
    <m/>
    <n v="0"/>
    <n v="11.083299999999999"/>
    <n v="11.083299999999999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40944434"/>
    <s v="MATURANA ROJAS EVELIN MARTHA"/>
    <x v="0"/>
    <s v="40944434"/>
    <d v="2025-10-03T00:00:00"/>
    <d v="2025-10-03T00:00:00"/>
    <d v="2026-10-03T00:00:00"/>
    <s v="ESTACIONAMIENTOS LIMA"/>
    <d v="1899-12-30T00:00:00"/>
    <d v="2025-12-31T00:00:00"/>
    <s v="EMPLEADOS"/>
    <s v="PCES.20/03/0036"/>
    <x v="0"/>
    <s v="Erli Sialer"/>
    <s v="Dorian Pérez"/>
    <s v="STRIP CENTER MAGDALENA"/>
    <s v="ANFITRION(A)"/>
    <m/>
    <n v="0"/>
    <n v="7.3333000000000004"/>
    <n v="7.33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40950814"/>
    <s v="SALDARRIAGA ZAPATA JUAN NOE"/>
    <x v="0"/>
    <s v="40950814"/>
    <d v="2023-07-01T00:00:00"/>
    <d v="2025-07-01T00:00:00"/>
    <d v="2026-07-01T00:00:00"/>
    <s v="ESTACIONAMIENTOS PIURA"/>
    <d v="1899-12-30T00:00:00"/>
    <d v="2025-12-31T00:00:00"/>
    <s v="EMPLEADOS"/>
    <s v="PCES.20/03/0052/0045"/>
    <x v="0"/>
    <s v="Carmen Capristan"/>
    <s v="Jean Carlo Albán"/>
    <s v="PLAZA VEA SULLAN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3"/>
    <n v="27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0964422"/>
    <s v="MORALES MONTENEGRO GIOVANNA "/>
    <x v="0"/>
    <s v="40964422"/>
    <d v="2025-10-23T00:00:00"/>
    <d v="2025-10-23T00:00:00"/>
    <d v="2026-10-23T00:00:00"/>
    <s v="ESTACIONAMIENTOS LIMA"/>
    <d v="2026-03-04T00:00:00"/>
    <d v="2025-12-31T00:00:00"/>
    <s v="EMPLEADOS"/>
    <s v="PCES.20/03/0008"/>
    <x v="0"/>
    <m/>
    <m/>
    <m/>
    <m/>
    <m/>
    <n v="0"/>
    <n v="5.6666999999999996"/>
    <n v="5.6666999999999996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40969033"/>
    <s v="PACHECO ALPONTE MARIA ANGELICA"/>
    <x v="0"/>
    <s v="40969033"/>
    <d v="2025-06-24T00:00:00"/>
    <d v="2025-06-24T00:00:00"/>
    <d v="2026-06-24T00:00:00"/>
    <s v="ESTACIONAMIENTOS AREQUIPA"/>
    <d v="2026-01-10T00:00:00"/>
    <d v="2025-12-31T00:00:00"/>
    <s v="EMPLEADOS"/>
    <s v="PCES.20/03/0045"/>
    <x v="0"/>
    <m/>
    <m/>
    <m/>
    <m/>
    <m/>
    <n v="0"/>
    <n v="15.583299999999999"/>
    <n v="15.583299999999999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40969973"/>
    <s v="CARBAJAL GUTIERREZ LIZ GIULIANNA"/>
    <x v="0"/>
    <s v="40969973"/>
    <d v="2024-08-01T00:00:00"/>
    <d v="2025-08-01T00:00:00"/>
    <d v="2026-08-01T00:00:00"/>
    <s v="ESTACIONAMIENTOS LIMA"/>
    <d v="2026-01-01T00:00:00"/>
    <d v="2025-12-31T00:00:00"/>
    <s v="EMPLEADOS"/>
    <s v="PCES.20/03/0051/0006"/>
    <x v="0"/>
    <m/>
    <m/>
    <m/>
    <m/>
    <m/>
    <n v="15"/>
    <n v="13.5"/>
    <n v="28.5"/>
    <n v="29"/>
    <s v="DEBE GOZAR 15 DÍAS ANTES DEL 31/07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0978731"/>
    <s v="SUAREZ DE LA CRUZ FERNANDO"/>
    <x v="0"/>
    <s v="40978731"/>
    <d v="2010-01-02T00:00:00"/>
    <d v="2026-01-02T00:00:00"/>
    <d v="2027-01-02T00:00:00"/>
    <s v="ESTACIONAMIENTOS LIMA"/>
    <d v="1899-12-30T00:00:00"/>
    <d v="2025-12-31T00:00:00"/>
    <s v="EMPLEADOS"/>
    <s v="PCES.20/03/0060"/>
    <x v="0"/>
    <s v="Erli Sialer"/>
    <s v="Cynthia Camacho"/>
    <s v="LAP TERMINAL 2"/>
    <s v="OPERADOR CCTV"/>
    <m/>
    <n v="30"/>
    <n v="0"/>
    <n v="30"/>
    <n v="30"/>
    <s v="DEBE GOZAR 30 DÍAS ANTES DEL 01/01/2027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0989746"/>
    <s v="UTIA TAMANI DE VEGA ROSARIO"/>
    <x v="0"/>
    <s v="40989746"/>
    <d v="2024-07-16T00:00:00"/>
    <d v="2025-07-16T00:00:00"/>
    <d v="2026-07-16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"/>
    <m/>
    <n v="13"/>
    <n v="13.75"/>
    <n v="26.75"/>
    <n v="27"/>
    <s v="DEBE GOZAR 13 DÍAS ANTES DEL 15/07/2026"/>
    <s v="DEBE GOZAR EN EL AÑO UN TOTAL DE 27 DÍAS ANTES DEL 31/12/2026"/>
    <n v="0"/>
    <n v="0"/>
    <n v="14"/>
    <n v="0"/>
    <n v="0"/>
    <n v="0"/>
    <n v="0"/>
    <n v="0"/>
    <n v="0"/>
    <n v="0"/>
    <n v="0"/>
    <n v="0"/>
    <n v="14"/>
    <n v="14"/>
    <n v="0.51851851851851849"/>
    <n v="5.185185185185185E-3"/>
    <n v="14"/>
    <n v="14"/>
    <m/>
    <n v="13"/>
    <m/>
    <n v="27"/>
    <n v="9"/>
    <n v="14"/>
    <n v="9"/>
    <n v="0"/>
    <n v="0"/>
  </r>
  <r>
    <n v="1040992069"/>
    <s v="RODRIGUEZ PAICO MAGDALENA"/>
    <x v="0"/>
    <s v="40992069"/>
    <d v="2016-03-18T00:00:00"/>
    <d v="2025-03-18T00:00:00"/>
    <d v="2026-03-18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15.583300000000008"/>
    <n v="15.583300000000008"/>
    <n v="16"/>
    <s v="-"/>
    <s v="DEBE GOZAR EN EL AÑO UN TOTAL DE 16 DÍAS ANTES DEL 31/12/2026"/>
    <n v="0"/>
    <n v="6"/>
    <n v="0"/>
    <n v="0"/>
    <n v="0"/>
    <n v="0"/>
    <n v="0"/>
    <n v="0"/>
    <n v="0"/>
    <n v="10"/>
    <n v="0"/>
    <n v="0"/>
    <n v="16"/>
    <n v="16"/>
    <n v="1"/>
    <n v="0.01"/>
    <n v="6"/>
    <n v="16"/>
    <m/>
    <n v="0"/>
    <m/>
    <n v="16"/>
    <n v="5.333333333333333"/>
    <n v="6"/>
    <n v="5.333333333333333"/>
    <n v="0"/>
    <n v="10"/>
  </r>
  <r>
    <n v="1040997189"/>
    <s v="SALDAÑA RODRIGUEZ MARIA DEL CARMEN"/>
    <x v="0"/>
    <s v="40997189"/>
    <d v="2013-12-19T00:00:00"/>
    <d v="2025-12-19T00:00:00"/>
    <d v="2026-12-19T00:00:00"/>
    <s v="ESTACIONAMIENTOS LIMA"/>
    <d v="1899-12-30T00:00:00"/>
    <d v="2025-12-31T00:00:00"/>
    <s v="EMPLEADOS"/>
    <s v="PCES.20/02/0006"/>
    <x v="2"/>
    <s v="Diego Ruiz"/>
    <s v="Cedano Mendez Carol"/>
    <s v="MIRÓ QUESADA"/>
    <s v="ANFITRION(A) R"/>
    <m/>
    <n v="30"/>
    <n v="0"/>
    <n v="30"/>
    <n v="30"/>
    <s v="DEBE GOZAR 30 DÍAS ANTES DEL 18/12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1000146"/>
    <s v="SANCHEZ MINCHAN VICKI RENEE"/>
    <x v="0"/>
    <s v="41000146"/>
    <d v="2025-06-03T00:00:00"/>
    <d v="2025-06-03T00:00:00"/>
    <d v="2026-06-03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 V"/>
    <m/>
    <n v="0"/>
    <n v="17.333300000000001"/>
    <n v="17.333300000000001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41045621"/>
    <s v="GUZMAN MAZOZA DENISSE ROSEMARY"/>
    <x v="0"/>
    <s v="41045621"/>
    <d v="2024-10-21T00:00:00"/>
    <d v="2025-10-21T00:00:00"/>
    <d v="2026-10-21T00:00:00"/>
    <s v="ESTACIONAMIENTOS CHINCHA"/>
    <d v="1899-12-30T00:00:00"/>
    <d v="2025-12-31T00:00:00"/>
    <s v="EMPLEADOS"/>
    <s v="PCES.20/03/0052/0009"/>
    <x v="0"/>
    <s v="Carmen Capristan"/>
    <s v="Gabriela Gutierrez"/>
    <s v="PLAZA VEA CHINCHA"/>
    <s v="ANFITRION(A)"/>
    <m/>
    <n v="24"/>
    <n v="5.8333000000000013"/>
    <n v="29.833300000000001"/>
    <n v="30"/>
    <s v="DEBE GOZAR 24 DÍAS ANTES DEL 20/10/2026"/>
    <s v="DEBE GOZAR EN EL AÑO UN TOTAL DE 30 DÍAS ANTES DEL 31/12/2026"/>
    <n v="0"/>
    <n v="0"/>
    <n v="0"/>
    <n v="0"/>
    <n v="0"/>
    <n v="0"/>
    <n v="0"/>
    <n v="0"/>
    <n v="3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1049828"/>
    <s v="FERNANDEZ VERASTEGUI DE HUAMAN ADELA YESSICA"/>
    <x v="0"/>
    <s v="41049828"/>
    <d v="2023-07-01T00:00:00"/>
    <d v="2025-07-01T00:00:00"/>
    <d v="2026-07-01T00:00:00"/>
    <s v="ESTACIONAMIENTOS JUNIN"/>
    <d v="1899-12-30T00:00:00"/>
    <d v="2025-12-31T00:00:00"/>
    <s v="EMPLEADOS"/>
    <s v="PCES.20/03/0046/0011"/>
    <x v="0"/>
    <s v="Carmen Capristan"/>
    <s v="Gabriela Gutierrez"/>
    <s v="MAKRO HUANCAYO"/>
    <s v="ANFITRION(A)"/>
    <m/>
    <n v="15"/>
    <n v="15"/>
    <n v="30"/>
    <n v="30"/>
    <s v="DEBE GOZAR 15 DÍAS ANTES DEL 30/06/2026"/>
    <s v="DEBE GOZAR EN EL AÑO UN TOTAL DE 30 DÍAS ANTES DEL 31/12/2026"/>
    <n v="13"/>
    <n v="17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1059650"/>
    <s v="CUBA QUILLAHUAMAN DORIS"/>
    <x v="2"/>
    <s v="41059650"/>
    <d v="2011-10-03T00:00:00"/>
    <d v="2025-10-03T00:00:00"/>
    <d v="2026-10-03T00:00:00"/>
    <s v="ESTACIONAMIENTOS AREQUIPA"/>
    <d v="1899-12-30T00:00:00"/>
    <d v="2025-12-31T00:00:00"/>
    <s v="EMPLEADOS"/>
    <n v="2003010101"/>
    <x v="2"/>
    <s v="Diego Ruiz"/>
    <s v="Cuba Quillahuaman Doris"/>
    <s v="NUCLEO MEGA MIC SUR"/>
    <s v="ADMINISTRADOR DE NEGOCIO"/>
    <m/>
    <n v="13"/>
    <n v="7.3333000000000084"/>
    <n v="20.333300000000008"/>
    <n v="21"/>
    <s v="DEBE GOZAR 13 DÍAS ANTES DEL 02/10/2026"/>
    <s v="DEBE GOZAR EN EL AÑO UN TOTAL DE 21 DÍAS ANTES DEL 31/12/2026"/>
    <n v="0"/>
    <n v="0"/>
    <n v="0"/>
    <n v="10"/>
    <n v="0"/>
    <n v="0"/>
    <n v="0"/>
    <n v="0"/>
    <n v="11"/>
    <n v="0"/>
    <n v="0"/>
    <n v="0"/>
    <n v="21"/>
    <n v="21"/>
    <n v="1"/>
    <n v="0.01"/>
    <n v="10"/>
    <n v="21"/>
    <m/>
    <n v="0"/>
    <m/>
    <n v="21"/>
    <n v="7"/>
    <n v="10"/>
    <n v="7"/>
    <n v="0"/>
    <n v="11"/>
  </r>
  <r>
    <n v="1041076932"/>
    <s v="QUISPE CCOHUA EVANGELINA "/>
    <x v="0"/>
    <s v="41076932"/>
    <d v="2025-02-13T00:00:00"/>
    <d v="2025-02-13T00:00:00"/>
    <d v="2026-02-13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26.5"/>
    <n v="26.5"/>
    <n v="27"/>
    <s v="-"/>
    <s v="DEBE GOZAR EN EL AÑO UN TOTAL DE 27 DÍAS ANTES DEL 31/12/2026"/>
    <n v="0"/>
    <n v="15"/>
    <n v="0"/>
    <n v="7"/>
    <n v="0"/>
    <n v="0"/>
    <n v="0"/>
    <n v="0"/>
    <n v="0"/>
    <n v="7"/>
    <n v="0"/>
    <n v="0"/>
    <n v="29"/>
    <n v="29"/>
    <n v="1.0740740740740742"/>
    <n v="1.0740740740740742E-2"/>
    <n v="22"/>
    <n v="27"/>
    <m/>
    <n v="0"/>
    <m/>
    <n v="27"/>
    <n v="9"/>
    <n v="22"/>
    <n v="9"/>
    <n v="0"/>
    <n v="7"/>
  </r>
  <r>
    <n v="1041094514"/>
    <s v="RUFINO NIZAMA JANETH DEL PILAR"/>
    <x v="0"/>
    <s v="41094514"/>
    <d v="2025-04-14T00:00:00"/>
    <d v="2025-04-14T00:00:00"/>
    <d v="2026-04-14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21.416699999999999"/>
    <n v="21.416699999999999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41102535"/>
    <s v="HUARANGA SALAZAR JOSEFINA CARMEN"/>
    <x v="0"/>
    <s v="41102535"/>
    <d v="2018-06-01T00:00:00"/>
    <d v="2025-06-01T00:00:00"/>
    <d v="2026-06-01T00:00:00"/>
    <s v="ESTACIONAMIENTOS LIMA"/>
    <d v="2026-03-01T00:00:00"/>
    <d v="2025-12-31T00:00:00"/>
    <s v="EMPLEADOS"/>
    <s v="PCES.20/03/0012/0010"/>
    <x v="0"/>
    <m/>
    <m/>
    <m/>
    <m/>
    <m/>
    <n v="0"/>
    <n v="0"/>
    <n v="0"/>
    <n v="0"/>
    <s v="-"/>
    <s v="DEBE GOZAR EN EL AÑO UN TOTAL DE 0 DÍAS ANTES DEL 31/12/2026"/>
    <n v="5"/>
    <n v="25"/>
    <n v="0"/>
    <n v="0"/>
    <n v="0"/>
    <n v="0"/>
    <n v="0"/>
    <n v="0"/>
    <n v="0"/>
    <n v="0"/>
    <n v="0"/>
    <n v="0"/>
    <n v="30"/>
    <n v="30"/>
    <n v="1"/>
    <n v="0.01"/>
    <n v="30"/>
    <n v="0"/>
    <m/>
    <n v="0"/>
    <m/>
    <n v="0"/>
    <n v="0"/>
    <n v="30"/>
    <n v="0"/>
    <n v="0"/>
    <n v="0"/>
  </r>
  <r>
    <n v="1041106902"/>
    <s v="MOGROVEJO PORTOCARRERO OSIRIS "/>
    <x v="0"/>
    <s v="41106902"/>
    <d v="2025-10-01T00:00:00"/>
    <d v="2025-10-01T00:00:00"/>
    <d v="2026-10-01T00:00:00"/>
    <s v="ESTACIONAMIENTOS AREQUIPA"/>
    <d v="1899-12-30T00:00:00"/>
    <d v="2025-12-31T00:00:00"/>
    <s v="EMPLEADOS"/>
    <s v="PCES.20/02/0009"/>
    <x v="2"/>
    <s v="Diego Ruiz"/>
    <s v="Cuba Quillahuaman Doris"/>
    <s v="RIVERO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8"/>
    <n v="8"/>
    <n v="8"/>
    <n v="1"/>
    <n v="0.01"/>
    <n v="0"/>
    <n v="8"/>
    <m/>
    <n v="0"/>
    <m/>
    <n v="8"/>
    <n v="2.6666666666666665"/>
    <n v="0"/>
    <n v="0"/>
    <n v="2.6666666666666665"/>
    <n v="8"/>
  </r>
  <r>
    <n v="1041109618"/>
    <s v="CARCAMO RAMOS JUANA "/>
    <x v="0"/>
    <s v="41109618"/>
    <d v="2025-07-02T00:00:00"/>
    <d v="2025-07-02T00:00:00"/>
    <d v="2026-07-02T00:00:00"/>
    <s v="ESTACIONAMIENTOS LIMA"/>
    <d v="1899-12-30T00:00:00"/>
    <d v="2025-12-31T00:00:00"/>
    <s v="EMPLEADOS"/>
    <s v="PCES.20/03/0052/0024"/>
    <x v="0"/>
    <s v="Carmen Capristan"/>
    <s v="Erick Aguirre"/>
    <s v="PLAZA VEA CC VENTANILLA"/>
    <s v="ANFITRION(A)"/>
    <m/>
    <n v="0"/>
    <n v="14.916700000000001"/>
    <n v="14.916700000000001"/>
    <n v="15"/>
    <s v="-"/>
    <s v="DEBE GOZAR EN EL AÑO UN TOTAL DE 15 DÍAS ANTES DEL 31/12/2026"/>
    <n v="0"/>
    <n v="0"/>
    <n v="0"/>
    <n v="0"/>
    <n v="0"/>
    <n v="4"/>
    <n v="11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41129432"/>
    <s v="ENCISO TROCHE MARIA EUGENIA"/>
    <x v="0"/>
    <s v="41129432"/>
    <d v="2025-06-13T00:00:00"/>
    <d v="2025-06-13T00:00:00"/>
    <d v="2026-06-13T00:00:00"/>
    <s v="ESTACIONAMIENTOS LIMA"/>
    <d v="1899-12-30T00:00:00"/>
    <d v="2025-12-31T00:00:00"/>
    <s v="EMPLEADOS"/>
    <s v="PCES.20/03/0052/0040"/>
    <x v="0"/>
    <s v="Carmen Capristan"/>
    <s v="Jeffrey Vilchez"/>
    <s v="PLAZA VEA BRASIL"/>
    <s v="ANFITRION(A)"/>
    <m/>
    <n v="0"/>
    <n v="16.5"/>
    <n v="16.5"/>
    <n v="17"/>
    <s v="-"/>
    <s v="DEBE GOZAR EN EL AÑO UN TOTAL DE 17 DÍAS ANTES DEL 31/12/2026"/>
    <n v="0"/>
    <n v="0"/>
    <n v="0"/>
    <n v="0"/>
    <n v="0"/>
    <n v="0"/>
    <n v="0"/>
    <n v="0"/>
    <n v="0"/>
    <n v="17"/>
    <n v="0"/>
    <n v="0"/>
    <n v="17"/>
    <n v="17"/>
    <n v="1"/>
    <n v="0.01"/>
    <n v="0"/>
    <n v="17"/>
    <m/>
    <n v="0"/>
    <m/>
    <n v="17"/>
    <n v="5.666666666666667"/>
    <n v="0"/>
    <n v="0"/>
    <n v="5.666666666666667"/>
    <n v="17"/>
  </r>
  <r>
    <n v="1072922086"/>
    <s v="URBINA ARCE TERRY ANTHONY"/>
    <x v="2"/>
    <s v="72922086"/>
    <d v="2025-07-01T00:00:00"/>
    <d v="2025-07-01T00:00:00"/>
    <d v="2026-07-01T00:00:00"/>
    <s v="ESTACIONAMIENTOS LIMA"/>
    <d v="1899-12-30T00:00:00"/>
    <d v="2025-12-31T00:00:00"/>
    <s v="EMPLEADOS"/>
    <n v="2003030300"/>
    <x v="1"/>
    <s v="Patricia Vilela"/>
    <s v="Patricia Vilela"/>
    <s v="CENTRO DE CONTROL"/>
    <s v="OPERADOR CCTV"/>
    <m/>
    <n v="0"/>
    <n v="15"/>
    <n v="15"/>
    <n v="15"/>
    <s v="-"/>
    <s v="DEBE GOZAR EN EL AÑO UN TOTAL DE 15 DÍAS ANTES DEL 31/12/2026"/>
    <n v="0"/>
    <n v="0"/>
    <n v="0"/>
    <n v="0"/>
    <n v="0"/>
    <n v="7"/>
    <n v="0"/>
    <n v="0"/>
    <n v="0"/>
    <n v="0"/>
    <n v="0"/>
    <n v="2"/>
    <n v="9"/>
    <n v="9"/>
    <n v="0.6"/>
    <n v="6.0000000000000001E-3"/>
    <n v="0"/>
    <n v="9"/>
    <m/>
    <n v="6"/>
    <m/>
    <n v="15"/>
    <n v="5"/>
    <n v="0"/>
    <n v="0"/>
    <n v="5"/>
    <n v="9"/>
  </r>
  <r>
    <n v="1041151292"/>
    <s v="MENDOZA CARHUAMACA EDUARDO FRANCISCO"/>
    <x v="0"/>
    <s v="41151292"/>
    <d v="2022-05-25T00:00:00"/>
    <d v="2025-05-25T00:00:00"/>
    <d v="2026-05-25T00:00:00"/>
    <s v="ESTACIONAMIENTOS LIMA"/>
    <d v="1899-12-30T00:00:00"/>
    <d v="2025-12-31T00:00:00"/>
    <s v="EMPLEADOS"/>
    <s v="PCES.20/03/0039/0003"/>
    <x v="0"/>
    <s v="Erli Sialer"/>
    <s v="Niel Moreno"/>
    <s v="MEGAPLAZA LAVADO Y TAXI"/>
    <s v="ANFITRION(A)"/>
    <m/>
    <n v="0"/>
    <n v="18"/>
    <n v="18"/>
    <n v="18"/>
    <s v="-"/>
    <s v="DEBE GOZAR EN EL AÑO UN TOTAL DE 18 DÍAS ANTES DEL 31/12/2026"/>
    <n v="0"/>
    <n v="0"/>
    <n v="0"/>
    <n v="0"/>
    <n v="18"/>
    <n v="0"/>
    <n v="0"/>
    <n v="0"/>
    <n v="0"/>
    <n v="0"/>
    <n v="0"/>
    <n v="0"/>
    <n v="18"/>
    <n v="18"/>
    <n v="1"/>
    <n v="0.01"/>
    <n v="0"/>
    <n v="18"/>
    <m/>
    <n v="0"/>
    <m/>
    <n v="18"/>
    <n v="6"/>
    <n v="0"/>
    <n v="0"/>
    <n v="6"/>
    <n v="18"/>
  </r>
  <r>
    <n v="1041161271"/>
    <s v="YOPLA OLGUIN CAROL JULISSA"/>
    <x v="1"/>
    <s v="41161271"/>
    <d v="2019-02-22T00:00:00"/>
    <d v="2025-02-22T00:00:00"/>
    <d v="2026-02-22T00:00:00"/>
    <s v="ESTACIONAMIENTOS LIMA"/>
    <d v="1899-12-30T00:00:00"/>
    <d v="2025-12-31T00:00:00"/>
    <s v="EMPLEADOS"/>
    <s v="PCES.20/03/0005"/>
    <x v="0"/>
    <s v="Erli Sialer"/>
    <s v="Cynthia Camacho"/>
    <s v="FUNDACION FAUCETT"/>
    <s v="SUPERVISOR OPERATIVO"/>
    <m/>
    <n v="4"/>
    <n v="25.75"/>
    <n v="29.75"/>
    <n v="30"/>
    <s v="DEBE GOZAR 4 DÍAS ANTES DEL 21/02/2026"/>
    <s v="DEBE GOZAR EN EL AÑO UN TOTAL DE 30 DÍAS ANTES DEL 31/12/2026"/>
    <n v="4"/>
    <n v="0"/>
    <n v="2"/>
    <n v="5"/>
    <n v="0"/>
    <n v="0"/>
    <n v="0"/>
    <n v="0"/>
    <n v="0"/>
    <n v="26"/>
    <n v="0"/>
    <n v="0"/>
    <n v="37"/>
    <n v="37"/>
    <n v="1.2333333333333334"/>
    <n v="1.2333333333333333E-2"/>
    <n v="11"/>
    <n v="30"/>
    <m/>
    <n v="0"/>
    <m/>
    <n v="30"/>
    <n v="10"/>
    <n v="11"/>
    <n v="10"/>
    <n v="0"/>
    <n v="26"/>
  </r>
  <r>
    <n v="1041175057"/>
    <s v="GARCIA GONZALEZ SANTOS"/>
    <x v="1"/>
    <s v="41175057"/>
    <d v="2014-09-10T00:00:00"/>
    <d v="2025-09-10T00:00:00"/>
    <d v="2026-09-10T00:00:00"/>
    <s v="ESTACIONAMIENTOS LIMA"/>
    <d v="2026-01-01T00:00:00"/>
    <d v="2025-12-31T00:00:00"/>
    <s v="EMPLEADOS"/>
    <s v="PCES.20/03/0012/0003"/>
    <x v="0"/>
    <m/>
    <m/>
    <m/>
    <m/>
    <m/>
    <n v="19"/>
    <n v="9.25"/>
    <n v="28.25"/>
    <n v="29"/>
    <s v="DEBE GOZAR 19 DÍAS ANTES DEL 09/09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1186833"/>
    <s v="CCOCHACHI ROMERO MAURA LUZ"/>
    <x v="0"/>
    <s v="41186833"/>
    <d v="2024-09-13T00:00:00"/>
    <d v="2025-09-13T00:00:00"/>
    <d v="2026-09-13T00:00:00"/>
    <s v="ESTACIONAMIENTOS LIMA"/>
    <d v="1899-12-30T00:00:00"/>
    <d v="2025-12-31T00:00:00"/>
    <s v="EMPLEADOS"/>
    <s v="PCES.20/03/0052/0021"/>
    <x v="0"/>
    <s v="Carmen Capristan"/>
    <s v="Arnold Salvador"/>
    <s v="PLAZA VEA SJL"/>
    <s v="ANFITRION(A)"/>
    <m/>
    <n v="21"/>
    <n v="9"/>
    <n v="30"/>
    <n v="30"/>
    <s v="DEBE GOZAR 21 DÍAS ANTES DEL 12/09/2026"/>
    <s v="DEBE GOZAR EN EL AÑO UN TOTAL DE 30 DÍAS ANTES DEL 31/12/2026"/>
    <n v="0"/>
    <n v="3"/>
    <n v="12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1193214"/>
    <s v="GOMEZ PARRA LISSET ARLENE"/>
    <x v="0"/>
    <s v="41193214"/>
    <d v="2014-10-01T00:00:00"/>
    <d v="2025-10-01T00:00:00"/>
    <d v="2026-10-01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21"/>
    <n v="7.5"/>
    <n v="28.5"/>
    <n v="29"/>
    <s v="DEBE GOZAR 21 DÍAS ANTES DEL 30/09/2026"/>
    <s v="DEBE GOZAR EN EL AÑO UN TOTAL DE 29 DÍAS ANTES DEL 31/12/2026"/>
    <n v="0"/>
    <n v="0"/>
    <n v="15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  <m/>
    <n v="29"/>
    <n v="9.6666666666666661"/>
    <n v="15"/>
    <n v="9.6666666666666661"/>
    <n v="0"/>
    <n v="0"/>
  </r>
  <r>
    <n v="1041202303"/>
    <s v="SIALER DAMIAN ERLI MARIE"/>
    <x v="2"/>
    <s v="41202303"/>
    <d v="2007-07-01T00:00:00"/>
    <d v="2025-07-01T00:00:00"/>
    <d v="2026-07-01T00:00:00"/>
    <s v="ESTACIONAMIENTOS LIMA"/>
    <d v="1899-12-30T00:00:00"/>
    <d v="2025-12-31T00:00:00"/>
    <s v="EMPLEADOS"/>
    <s v="PCES.20/03/0024"/>
    <x v="0"/>
    <s v="Aldo Zamudio"/>
    <s v="Aldo Zamudio"/>
    <s v="NUCLEO COMERC VP"/>
    <s v="JEFE DE NEGOCIO"/>
    <m/>
    <n v="15"/>
    <n v="16"/>
    <n v="31"/>
    <n v="31"/>
    <s v="DEBE GOZAR 15 DÍAS ANTES DEL 30/06/2026"/>
    <s v="DEBE GOZAR EN EL AÑO UN TOTAL DE 3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1"/>
    <m/>
    <n v="31"/>
    <n v="10.333333333333334"/>
    <n v="0"/>
    <n v="0"/>
    <n v="10.333333333333334"/>
    <n v="0"/>
  </r>
  <r>
    <n v="1041229087"/>
    <s v="COLLANTES GONZALES MARIA ELENA"/>
    <x v="0"/>
    <s v="41229087"/>
    <d v="2025-01-01T00:00:00"/>
    <d v="2026-01-01T00:00:00"/>
    <d v="2027-01-01T00:00:00"/>
    <s v="ESTACIONAMIENTOS LIMA"/>
    <d v="1899-12-30T00:00:00"/>
    <d v="2025-12-31T00:00:00"/>
    <s v="EMPLEADOS"/>
    <s v="PCES.20/03/0013/0012"/>
    <x v="0"/>
    <s v="Diego Uriarte"/>
    <s v="James Panez"/>
    <s v="METRO BREÑA"/>
    <s v="ANFITRION(A)"/>
    <m/>
    <n v="30"/>
    <n v="0"/>
    <n v="30"/>
    <n v="30"/>
    <s v="DEBE GOZAR 30 DÍAS ANTES DEL 31/12/2026"/>
    <s v="DEBE GOZAR EN EL AÑO UN TOTAL DE 30 DÍAS ANTES DEL 31/12/2026"/>
    <n v="0"/>
    <n v="0"/>
    <n v="1"/>
    <n v="29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1235074"/>
    <s v="REQUE RAMOS SAYU SANDRA"/>
    <x v="1"/>
    <s v="41235074"/>
    <d v="2017-05-05T00:00:00"/>
    <d v="2025-05-05T00:00:00"/>
    <d v="2026-05-05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0"/>
    <n v="19.666699999999992"/>
    <n v="19.666699999999992"/>
    <n v="20"/>
    <s v="-"/>
    <s v="DEBE GOZAR EN EL AÑO UN TOTAL DE 20 DÍAS ANTES DEL 31/12/2026"/>
    <n v="0"/>
    <n v="0"/>
    <n v="0"/>
    <n v="9"/>
    <n v="0"/>
    <n v="0"/>
    <n v="0"/>
    <n v="0"/>
    <n v="0"/>
    <n v="0"/>
    <n v="0"/>
    <n v="0"/>
    <n v="9"/>
    <n v="9"/>
    <n v="0.45"/>
    <n v="4.5000000000000005E-3"/>
    <n v="9"/>
    <n v="9"/>
    <m/>
    <n v="11"/>
    <m/>
    <n v="20"/>
    <n v="6.666666666666667"/>
    <n v="9"/>
    <n v="6.666666666666667"/>
    <n v="0"/>
    <n v="0"/>
  </r>
  <r>
    <n v="1041258609"/>
    <s v="CURO GARCIA BRESSY ANALI"/>
    <x v="0"/>
    <s v="41258609"/>
    <d v="2020-07-15T00:00:00"/>
    <d v="2025-07-15T00:00:00"/>
    <d v="2026-07-15T00:00:00"/>
    <s v="ESTACIONAMIENTOS LIMA"/>
    <d v="1899-12-30T00:00:00"/>
    <d v="2025-12-31T00:00:00"/>
    <s v="EMPLEADOS"/>
    <s v="PCES.20/03/0005"/>
    <x v="0"/>
    <s v="Erli Sialer"/>
    <s v="Cynthia Camacho"/>
    <s v="FUNDACION FAUCETT"/>
    <s v="ANFITRION(A)"/>
    <m/>
    <n v="16"/>
    <n v="13.833300000000008"/>
    <n v="29.833300000000008"/>
    <n v="30"/>
    <s v="DEBE GOZAR 16 DÍAS ANTES DEL 14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1259299"/>
    <s v="CONDORI PISCO SARA HAYDEE"/>
    <x v="0"/>
    <s v="41259299"/>
    <d v="2014-08-19T00:00:00"/>
    <d v="2025-08-19T00:00:00"/>
    <d v="2026-08-19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19"/>
    <n v="11"/>
    <n v="30"/>
    <n v="30"/>
    <s v="DEBE GOZAR 19 DÍAS ANTES DEL 18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1290420"/>
    <s v="OCHOA FLORES MELISSA BERENISSE"/>
    <x v="2"/>
    <s v="41290420"/>
    <d v="2022-07-01T00:00:00"/>
    <d v="2025-07-01T00:00:00"/>
    <d v="2026-07-01T00:00:00"/>
    <s v="ESTACIONAMIENTOS SEDE CENTRAL"/>
    <d v="1899-12-30T00:00:00"/>
    <d v="2025-12-31T00:00:00"/>
    <s v="EMPLEADOS"/>
    <n v="2001010100"/>
    <x v="7"/>
    <s v="Fernando Gomez"/>
    <s v="Fernando Gomez"/>
    <s v="GERENCIA GENERAL"/>
    <s v="ASISTENTE DE GERENCIA"/>
    <m/>
    <n v="14"/>
    <n v="15"/>
    <n v="29"/>
    <n v="29"/>
    <s v="DEBE GOZAR 14 DÍAS ANTES DEL 30/06/2026"/>
    <s v="DEBE GOZAR EN EL AÑO UN TOTAL DE 29 DÍAS ANTES DEL 31/12/2026"/>
    <n v="0"/>
    <n v="1"/>
    <n v="3"/>
    <n v="0"/>
    <n v="5"/>
    <n v="0"/>
    <n v="1"/>
    <n v="3"/>
    <n v="0"/>
    <n v="7"/>
    <n v="0"/>
    <n v="6"/>
    <n v="26"/>
    <n v="26"/>
    <n v="0.89655172413793105"/>
    <n v="8.9655172413793099E-3"/>
    <n v="4"/>
    <n v="26"/>
    <m/>
    <n v="3"/>
    <m/>
    <n v="29"/>
    <n v="9.6666666666666661"/>
    <n v="4"/>
    <n v="4"/>
    <n v="5.6666666666666661"/>
    <n v="22"/>
  </r>
  <r>
    <n v="1041293944"/>
    <s v="ESTACIO VALENTIN VILMA RAQUEL"/>
    <x v="0"/>
    <s v="41293944"/>
    <d v="2014-07-01T00:00:00"/>
    <d v="2025-07-01T00:00:00"/>
    <d v="2026-07-01T00:00:00"/>
    <s v="ESTACIONAMIENTOS LIMA"/>
    <d v="1899-12-30T00:00:00"/>
    <d v="2025-12-31T00:00:00"/>
    <s v="EMPLEADOS"/>
    <s v="PCES.20/03/0011/0006"/>
    <x v="0"/>
    <s v="Diego Uriarte"/>
    <s v="Gerson Peña"/>
    <s v="OPEN PLAZA CANTA CALLAO"/>
    <s v="ANFITRION(A)"/>
    <m/>
    <n v="11"/>
    <n v="15"/>
    <n v="26"/>
    <n v="26"/>
    <s v="DEBE GOZAR 11 DÍAS ANTES DEL 30/06/2026"/>
    <s v="DEBE GOZAR EN EL AÑO UN TOTAL DE 26 DÍAS ANTES DEL 31/12/2026"/>
    <n v="0"/>
    <n v="3"/>
    <n v="12"/>
    <n v="0"/>
    <n v="0"/>
    <n v="0"/>
    <n v="0"/>
    <n v="0"/>
    <n v="0"/>
    <n v="0"/>
    <n v="0"/>
    <n v="0"/>
    <n v="15"/>
    <n v="15"/>
    <n v="0.57692307692307687"/>
    <n v="5.7692307692307687E-3"/>
    <n v="15"/>
    <n v="15"/>
    <m/>
    <n v="11"/>
    <m/>
    <n v="26"/>
    <n v="8.6666666666666661"/>
    <n v="15"/>
    <n v="8.6666666666666661"/>
    <n v="0"/>
    <n v="0"/>
  </r>
  <r>
    <n v="1041295073"/>
    <s v="OROCHE YAYA RAUL ELIAS"/>
    <x v="1"/>
    <s v="41295073"/>
    <d v="2023-07-01T00:00:00"/>
    <d v="2025-07-01T00:00:00"/>
    <d v="2026-07-0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SUPERVISOR OPERATIVO"/>
    <m/>
    <n v="15"/>
    <n v="15"/>
    <n v="30"/>
    <n v="30"/>
    <s v="DEBE GOZAR 15 DÍAS ANTES DEL 30/06/2026"/>
    <s v="DEBE GOZAR EN EL AÑO UN TOTAL DE 30 DÍAS ANTES DEL 31/12/2026"/>
    <n v="0"/>
    <n v="10"/>
    <n v="5"/>
    <n v="0"/>
    <n v="15"/>
    <n v="0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1295618"/>
    <s v="CASTRO ROJAS GROVER"/>
    <x v="0"/>
    <s v="41295618"/>
    <d v="2023-04-18T00:00:00"/>
    <d v="2025-04-18T00:00:00"/>
    <d v="2026-04-18T00:00:00"/>
    <s v="ESTACIONAMIENTOS LIMA"/>
    <d v="1899-12-30T00:00:00"/>
    <d v="2025-12-31T00:00:00"/>
    <s v="EMPLEADOS"/>
    <s v="PCES.20/03/0012/0013"/>
    <x v="0"/>
    <s v="Diego Uriarte"/>
    <s v="Paul Espinoza"/>
    <s v="WONG BAJADA BALTA"/>
    <s v="ANFITRION(A)"/>
    <m/>
    <n v="8"/>
    <n v="21.083299999999994"/>
    <n v="29.083299999999994"/>
    <n v="30"/>
    <s v="DEBE GOZAR 8 DÍAS ANTES DEL 17/04/2026"/>
    <s v="DEBE GOZAR EN EL AÑO UN TOTAL DE 30 DÍAS ANTES DEL 31/12/2026"/>
    <n v="16"/>
    <n v="0"/>
    <n v="0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  <m/>
    <n v="30"/>
    <n v="10"/>
    <n v="16"/>
    <n v="10"/>
    <n v="0"/>
    <n v="0"/>
  </r>
  <r>
    <n v="1041353249"/>
    <s v="PEÑA HERRERA YESICA FAVIOLA"/>
    <x v="0"/>
    <s v="41353249"/>
    <d v="2016-01-05T00:00:00"/>
    <d v="2025-01-05T00:00:00"/>
    <d v="2026-01-05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1"/>
    <n v="23.666699999999992"/>
    <n v="24.666699999999992"/>
    <n v="25"/>
    <s v="DEBE GOZAR 1 DÍAS ANTES DEL 04/01/2026"/>
    <s v="DEBE GOZAR EN EL AÑO UN TOTAL DE 25 DÍAS ANTES DEL 31/12/2026"/>
    <n v="1"/>
    <n v="0"/>
    <n v="0"/>
    <n v="19"/>
    <n v="6"/>
    <n v="0"/>
    <n v="0"/>
    <n v="0"/>
    <n v="0"/>
    <n v="0"/>
    <n v="0"/>
    <n v="0"/>
    <n v="26"/>
    <n v="26"/>
    <n v="1.04"/>
    <n v="1.04E-2"/>
    <n v="20"/>
    <n v="25"/>
    <m/>
    <n v="0"/>
    <m/>
    <n v="25"/>
    <n v="8.3333333333333339"/>
    <n v="20"/>
    <n v="8.3333333333333339"/>
    <n v="0"/>
    <n v="6"/>
  </r>
  <r>
    <n v="1041353982"/>
    <s v="HUAMAN OSORIO ALEXANDER"/>
    <x v="2"/>
    <s v="41353982"/>
    <d v="2009-01-05T00:00:00"/>
    <d v="2025-01-05T00:00:00"/>
    <d v="2026-01-05T00:00:00"/>
    <s v="ESTACIONAMIENTOS LIMA"/>
    <d v="1899-12-30T00:00:00"/>
    <d v="2025-12-31T00:00:00"/>
    <s v="EMPLEADOS"/>
    <n v="2003010100"/>
    <x v="2"/>
    <s v="Diego Ruiz"/>
    <s v="Diego Ruiz"/>
    <s v="NUCLEO MEGA MIC"/>
    <s v="ADMINISTRADOR DE NEGOCIO"/>
    <m/>
    <n v="0"/>
    <n v="12.666699999999992"/>
    <n v="12.666699999999992"/>
    <n v="13"/>
    <s v="-"/>
    <s v="DEBE GOZAR EN EL AÑO UN TOTAL DE 13 DÍAS ANTES DEL 31/12/2026"/>
    <n v="0"/>
    <n v="0"/>
    <n v="0"/>
    <n v="0"/>
    <n v="6"/>
    <n v="0"/>
    <n v="6"/>
    <n v="1"/>
    <n v="5"/>
    <n v="0"/>
    <n v="1"/>
    <n v="5"/>
    <n v="24"/>
    <n v="24"/>
    <n v="1.8461538461538463"/>
    <n v="1.8461538461538463E-2"/>
    <n v="0"/>
    <n v="13"/>
    <m/>
    <n v="0"/>
    <m/>
    <n v="13"/>
    <n v="4.333333333333333"/>
    <n v="0"/>
    <n v="0"/>
    <n v="4.333333333333333"/>
    <n v="24"/>
  </r>
  <r>
    <n v="1041366888"/>
    <s v="FERNANDEZ FELIX MIRELLA SOLEDAD"/>
    <x v="0"/>
    <s v="41366888"/>
    <d v="2020-01-06T00:00:00"/>
    <d v="2025-01-06T00:00:00"/>
    <d v="2026-01-06T00:00:00"/>
    <s v="ESTACIONAMIENTOS LIMA"/>
    <d v="1899-12-30T00:00:00"/>
    <d v="2025-12-31T00:00:00"/>
    <s v="EMPLEADOS"/>
    <s v="PCES.20/01/0005"/>
    <x v="2"/>
    <s v="Diego Ruiz"/>
    <s v="Ramos Monzon Angela"/>
    <s v="REAL ONCE"/>
    <s v="ANFITRION(A)"/>
    <m/>
    <n v="0"/>
    <n v="20.583300000000008"/>
    <n v="20.583300000000008"/>
    <n v="21"/>
    <s v="-"/>
    <s v="DEBE GOZAR EN EL AÑO UN TOTAL DE 21 DÍAS ANTES DEL 31/12/2026"/>
    <n v="0"/>
    <n v="0"/>
    <n v="28"/>
    <n v="2"/>
    <n v="0"/>
    <n v="0"/>
    <n v="0"/>
    <n v="0"/>
    <n v="0"/>
    <n v="0"/>
    <n v="0"/>
    <n v="0"/>
    <n v="30"/>
    <n v="30"/>
    <n v="1.4285714285714286"/>
    <n v="1.4285714285714285E-2"/>
    <n v="30"/>
    <n v="21"/>
    <m/>
    <n v="0"/>
    <m/>
    <n v="21"/>
    <n v="7"/>
    <n v="30"/>
    <n v="7"/>
    <n v="0"/>
    <n v="0"/>
  </r>
  <r>
    <n v="1041392896"/>
    <s v="PAUCARA MOGROVEJO SANDRA"/>
    <x v="0"/>
    <s v="41392896"/>
    <d v="2016-07-16T00:00:00"/>
    <d v="2025-07-16T00:00:00"/>
    <d v="2026-07-16T00:00:00"/>
    <s v="ESTACIONAMIENTOS LIMA"/>
    <d v="1899-12-30T00:00:00"/>
    <d v="2025-12-31T00:00:00"/>
    <s v="EMPLEADOS"/>
    <s v="PCES.20/02/0013"/>
    <x v="2"/>
    <s v="Diego Ruiz"/>
    <s v="Cedano Mendez Carol"/>
    <s v="ABANCAY"/>
    <s v="ANFITRION(A)"/>
    <m/>
    <n v="15"/>
    <n v="13.75"/>
    <n v="28.75"/>
    <n v="29"/>
    <s v="DEBE GOZAR 15 DÍAS ANTES DEL 15/07/2026"/>
    <s v="DEBE GOZAR EN EL AÑO UN TOTAL DE 29 DÍAS ANTES DEL 31/12/2026"/>
    <n v="0"/>
    <n v="0"/>
    <n v="16"/>
    <n v="14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  <m/>
    <n v="29"/>
    <n v="9.6666666666666661"/>
    <n v="30"/>
    <n v="9.6666666666666661"/>
    <n v="0"/>
    <n v="0"/>
  </r>
  <r>
    <n v="1041449172"/>
    <s v="ROBLES CASTILLO JUAN ALBERTO"/>
    <x v="0"/>
    <s v="41449172"/>
    <d v="2025-10-03T00:00:00"/>
    <d v="2025-10-03T00:00:00"/>
    <d v="2026-10-0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 V"/>
    <m/>
    <n v="0"/>
    <n v="7.3333000000000004"/>
    <n v="7.3333000000000004"/>
    <n v="8"/>
    <s v="-"/>
    <s v="DEBE GOZAR EN EL AÑO UN TOTAL DE 8 DÍAS ANTES DEL 31/12/2026"/>
    <n v="0"/>
    <n v="0"/>
    <n v="0"/>
    <n v="0"/>
    <n v="0"/>
    <n v="0"/>
    <n v="0"/>
    <n v="0"/>
    <n v="8"/>
    <n v="0"/>
    <n v="0"/>
    <n v="0"/>
    <n v="8"/>
    <n v="8"/>
    <n v="1"/>
    <n v="0.01"/>
    <n v="0"/>
    <n v="8"/>
    <m/>
    <n v="0"/>
    <m/>
    <n v="8"/>
    <n v="2.6666666666666665"/>
    <n v="0"/>
    <n v="0"/>
    <n v="2.6666666666666665"/>
    <n v="8"/>
  </r>
  <r>
    <n v="1041449681"/>
    <s v="MURO GERVASI OSCAR FRANCISCO"/>
    <x v="0"/>
    <s v="41449681"/>
    <d v="2023-07-01T00:00:00"/>
    <d v="2025-07-01T00:00:00"/>
    <d v="2026-07-01T00:00:00"/>
    <s v="ESTACIONAMIENTOS LIMA"/>
    <d v="1899-12-30T00:00:00"/>
    <d v="2025-12-31T00:00:00"/>
    <s v="EMPLEADOS"/>
    <s v="PCES.20/03/0052/0013"/>
    <x v="0"/>
    <s v="Carmen Capristan"/>
    <s v="Khristian Alvarez"/>
    <s v="PLAZA VEA MERCADERES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1449927"/>
    <s v="GUTARRA QUINTANA EDDY JESUS"/>
    <x v="0"/>
    <s v="41449927"/>
    <d v="2025-12-04T00:00:00"/>
    <d v="2025-12-04T00:00:00"/>
    <d v="2026-12-04T00:00:00"/>
    <s v="ESTACIONAMIENTOS LIMA"/>
    <d v="2026-02-04T00:00:00"/>
    <d v="2025-12-31T00:00:00"/>
    <s v="PART TIME"/>
    <s v="PCES.20/03/0035/0005"/>
    <x v="0"/>
    <m/>
    <m/>
    <m/>
    <m/>
    <m/>
    <n v="0"/>
    <n v="0.45"/>
    <n v="0.45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44541703"/>
    <s v="ANGULO CABALLON GABRIELA"/>
    <x v="2"/>
    <s v="44541703"/>
    <d v="2012-11-05T00:00:00"/>
    <d v="2025-11-05T00:00:00"/>
    <d v="2026-11-05T00:00:00"/>
    <s v="ESTACIONAMIENTOS SEDE CENTRAL"/>
    <d v="1899-12-30T00:00:00"/>
    <d v="2025-12-31T00:00:00"/>
    <s v="EMPLEADOS"/>
    <n v="2002010100"/>
    <x v="5"/>
    <s v="Ernesto Maldonado"/>
    <s v="Ernesto Maldonado"/>
    <s v="COMERCIAL"/>
    <s v="EJECUTIVO DE CUENTAS"/>
    <m/>
    <n v="19"/>
    <n v="4.6666999999999916"/>
    <n v="23.666699999999992"/>
    <n v="24"/>
    <s v="DEBE GOZAR 19 DÍAS ANTES DEL 04/11/2026"/>
    <s v="DEBE GOZAR EN EL AÑO UN TOTAL DE 24 DÍAS ANTES DEL 31/12/2026"/>
    <n v="0"/>
    <n v="0"/>
    <n v="7"/>
    <n v="0"/>
    <n v="0"/>
    <n v="0"/>
    <n v="7"/>
    <n v="0"/>
    <n v="7"/>
    <n v="7"/>
    <n v="0"/>
    <n v="0"/>
    <n v="28"/>
    <n v="28"/>
    <n v="1.1666666666666667"/>
    <n v="1.1666666666666667E-2"/>
    <n v="7"/>
    <n v="24"/>
    <m/>
    <n v="0"/>
    <m/>
    <n v="24"/>
    <n v="8"/>
    <n v="7"/>
    <n v="7"/>
    <n v="1"/>
    <n v="21"/>
  </r>
  <r>
    <n v="1041450456"/>
    <s v="DE LA CRUZ MONTES LUIS EDUARDO"/>
    <x v="0"/>
    <s v="41450456"/>
    <d v="2014-02-26T00:00:00"/>
    <d v="2025-02-26T00:00:00"/>
    <d v="2026-02-26T00:00:00"/>
    <s v="ESTACIONAMIENTOS LIMA"/>
    <d v="1899-12-30T00:00:00"/>
    <d v="2025-12-31T00:00:00"/>
    <s v="EMPLEADOS"/>
    <s v="PCES.20/03/0052/0047"/>
    <x v="0"/>
    <s v="Carmen Capristan"/>
    <s v="Khristian Alvarez"/>
    <s v="PLAZA VEA CAMINO DEL INCA"/>
    <s v="ANFITRION(A)"/>
    <m/>
    <n v="4"/>
    <n v="25.416699999999992"/>
    <n v="29.416699999999992"/>
    <n v="30"/>
    <s v="DEBE GOZAR 4 DÍAS ANTES DEL 25/02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1452364"/>
    <s v="VEGA JACOBI JHON ERNESTO"/>
    <x v="0"/>
    <s v="41452364"/>
    <d v="2025-12-04T00:00:00"/>
    <d v="2025-12-04T00:00:00"/>
    <d v="2026-12-04T00:00:00"/>
    <s v="ESTACIONAMIENTOS LIMA"/>
    <d v="1899-12-30T00:00:00"/>
    <d v="2025-12-31T00:00:00"/>
    <s v="EMPLEADOS"/>
    <s v="PCES.20/03/0001/0003"/>
    <x v="0"/>
    <s v="Gloria Mora"/>
    <s v="Xiomara Quispe"/>
    <s v="CLINICA INTERNACIONAL EL POLO"/>
    <s v="ANFITRION(A)"/>
    <m/>
    <n v="0"/>
    <n v="2.25"/>
    <n v="2.2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41505165"/>
    <s v="BALDEON RAFAEL KETSY YESENIA"/>
    <x v="1"/>
    <s v="41505165"/>
    <d v="2015-05-15T00:00:00"/>
    <d v="2025-05-15T00:00:00"/>
    <d v="2026-05-15T00:00:00"/>
    <s v="ESTACIONAMIENTOS LIMA"/>
    <d v="1899-12-30T00:00:00"/>
    <d v="2025-12-31T00:00:00"/>
    <s v="EMPLEADOS"/>
    <s v="PCES.20/03/0031/0002"/>
    <x v="0"/>
    <s v="Gloria Mora"/>
    <s v="Kelly Luyo"/>
    <s v="LA RAMBLA BRASIL"/>
    <s v="SUPERVISOR OPERATIVO"/>
    <m/>
    <n v="11"/>
    <n v="18.833300000000008"/>
    <n v="29.833300000000008"/>
    <n v="30"/>
    <s v="DEBE GOZAR 11 DÍAS ANTES DEL 14/05/2026"/>
    <s v="DEBE GOZAR EN EL AÑO UN TOTAL DE 30 DÍAS ANTES DEL 31/12/2026"/>
    <n v="0"/>
    <n v="0"/>
    <n v="0"/>
    <n v="0"/>
    <n v="11"/>
    <n v="0"/>
    <n v="0"/>
    <n v="0"/>
    <n v="0"/>
    <n v="0"/>
    <n v="0"/>
    <n v="0"/>
    <n v="11"/>
    <n v="11"/>
    <n v="0.36666666666666664"/>
    <n v="3.6666666666666666E-3"/>
    <n v="0"/>
    <n v="11"/>
    <m/>
    <n v="19"/>
    <m/>
    <n v="30"/>
    <n v="10"/>
    <n v="0"/>
    <n v="0"/>
    <n v="10"/>
    <n v="11"/>
  </r>
  <r>
    <n v="1041520409"/>
    <s v="RUBINA SALVADOR VANESSA ESMERALDA"/>
    <x v="2"/>
    <s v="41520409"/>
    <d v="2014-03-13T00:00:00"/>
    <d v="2025-03-13T00:00:00"/>
    <d v="2026-03-13T00:00:00"/>
    <s v="ESTACIONAMIENTOS LIMA"/>
    <d v="1899-12-30T00:00:00"/>
    <d v="2025-12-31T00:00:00"/>
    <s v="EMPLEADOS"/>
    <s v="PCES.20/03/0024"/>
    <x v="0"/>
    <s v="Rafael Aguirre"/>
    <s v="Vanessa Rubina"/>
    <s v="BOULEVARD DE ASIA"/>
    <s v="ADMINISTRADOR DE NEGOCIO"/>
    <m/>
    <n v="6"/>
    <n v="24"/>
    <n v="30"/>
    <n v="30"/>
    <s v="DEBE GOZAR 6 DÍAS ANTES DEL 12/03/2026"/>
    <s v="DEBE GOZAR EN EL AÑO UN TOTAL DE 30 DÍAS ANTES DEL 31/12/2026"/>
    <n v="0"/>
    <n v="0"/>
    <n v="7"/>
    <n v="8"/>
    <n v="7"/>
    <n v="0"/>
    <n v="0"/>
    <n v="0"/>
    <n v="0"/>
    <n v="0"/>
    <n v="0"/>
    <n v="0"/>
    <n v="22"/>
    <n v="22"/>
    <n v="0.73333333333333328"/>
    <n v="7.3333333333333332E-3"/>
    <n v="15"/>
    <n v="22"/>
    <m/>
    <n v="8"/>
    <m/>
    <n v="30"/>
    <n v="10"/>
    <n v="15"/>
    <n v="10"/>
    <n v="0"/>
    <n v="7"/>
  </r>
  <r>
    <n v="1041531317"/>
    <s v="GARCIA ALBERCA SANTA TERESA"/>
    <x v="0"/>
    <s v="41531317"/>
    <d v="2014-08-27T00:00:00"/>
    <d v="2025-08-27T00:00:00"/>
    <d v="2026-08-27T00:00:00"/>
    <s v="ESTACIONAMIENTOS LIMA"/>
    <d v="1899-12-30T00:00:00"/>
    <d v="2025-12-31T00:00:00"/>
    <s v="EMPLEADOS"/>
    <s v="PCES.20/03/0022"/>
    <x v="0"/>
    <s v="Diego Uriarte"/>
    <s v="Gerson Peña"/>
    <s v="CYBER PLAZA"/>
    <s v="ANFITRION(A)"/>
    <m/>
    <n v="19"/>
    <n v="10.333300000000008"/>
    <n v="29.333300000000008"/>
    <n v="30"/>
    <s v="DEBE GOZAR 19 DÍAS ANTES DEL 26/08/2026"/>
    <s v="DEBE GOZAR EN EL AÑO UN TOTAL DE 30 DÍAS ANTES DEL 31/12/2026"/>
    <n v="0"/>
    <n v="0"/>
    <n v="9"/>
    <n v="0"/>
    <n v="0"/>
    <n v="0"/>
    <n v="0"/>
    <n v="0"/>
    <n v="0"/>
    <n v="0"/>
    <n v="0"/>
    <n v="0"/>
    <n v="9"/>
    <n v="9"/>
    <n v="0.3"/>
    <n v="3.0000000000000001E-3"/>
    <n v="9"/>
    <n v="9"/>
    <m/>
    <n v="21"/>
    <m/>
    <n v="30"/>
    <n v="10"/>
    <n v="9"/>
    <n v="9"/>
    <n v="1"/>
    <n v="0"/>
  </r>
  <r>
    <n v="1041558888"/>
    <s v="ALARCON DIAZ LISSET"/>
    <x v="0"/>
    <s v="41558888"/>
    <d v="2023-12-01T00:00:00"/>
    <d v="2025-12-01T00:00:00"/>
    <d v="2026-12-01T00:00:00"/>
    <s v="ESTACIONAMIENTOS LIMA"/>
    <d v="1899-12-30T00:00:00"/>
    <d v="2025-12-31T00:00:00"/>
    <s v="EMPLEADOS"/>
    <s v="PCES.20/03/0052/0035"/>
    <x v="0"/>
    <s v="Carmen Capristan"/>
    <s v="Erick Aguirre"/>
    <s v="PLAZA VEA UNIVERSITARIA"/>
    <s v="ANFITRION(A)"/>
    <m/>
    <n v="20"/>
    <n v="9.5"/>
    <n v="29.5"/>
    <n v="30"/>
    <s v="DEBE GOZAR 20 DÍAS ANTES DEL 30/11/2026"/>
    <s v="DEBE GOZAR EN EL AÑO UN TOTAL DE 30 DÍAS ANTES DEL 31/12/2026"/>
    <n v="0"/>
    <n v="0"/>
    <n v="0"/>
    <n v="0"/>
    <n v="0"/>
    <n v="0"/>
    <n v="4"/>
    <n v="26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1559489"/>
    <s v="TITO CUADROS CARMEN ROSA"/>
    <x v="0"/>
    <s v="41559489"/>
    <d v="2025-03-14T00:00:00"/>
    <d v="2025-03-14T00:00:00"/>
    <d v="2026-03-14T00:00:00"/>
    <s v="ESTACIONAMIENTOS LIMA"/>
    <d v="1899-12-30T00:00:00"/>
    <d v="2025-12-31T00:00:00"/>
    <s v="EMPLEADOS"/>
    <s v="PCES.20/03/0028"/>
    <x v="0"/>
    <s v="Gloria Mora"/>
    <s v="Kelly Luyo"/>
    <s v="SUBTERRANEO SWISSOTEL"/>
    <s v="ANFITRION(A)"/>
    <m/>
    <n v="0"/>
    <n v="23.916699999999999"/>
    <n v="23.916699999999999"/>
    <n v="24"/>
    <s v="-"/>
    <s v="DEBE GOZAR EN EL AÑO UN TOTAL DE 24 DÍAS ANTES DEL 31/12/2026"/>
    <n v="0"/>
    <n v="8"/>
    <n v="0"/>
    <n v="0"/>
    <n v="0"/>
    <n v="0"/>
    <n v="7"/>
    <n v="10"/>
    <n v="0"/>
    <n v="0"/>
    <n v="0"/>
    <n v="0"/>
    <n v="25"/>
    <n v="25"/>
    <n v="1.0416666666666667"/>
    <n v="1.0416666666666668E-2"/>
    <n v="8"/>
    <n v="24"/>
    <m/>
    <n v="0"/>
    <m/>
    <n v="24"/>
    <n v="8"/>
    <n v="8"/>
    <n v="8"/>
    <n v="0"/>
    <n v="17"/>
  </r>
  <r>
    <n v="1041581086"/>
    <s v="CRUZ ROSADO CINTHIA GISELLA"/>
    <x v="0"/>
    <s v="41581086"/>
    <d v="2024-01-05T00:00:00"/>
    <d v="2025-01-05T00:00:00"/>
    <d v="2026-01-05T00:00:00"/>
    <s v="ESTACIONAMIENTOS CHICLAYO"/>
    <d v="2026-01-22T00:00:00"/>
    <d v="2025-12-31T00:00:00"/>
    <s v="EMPLEADOS"/>
    <s v="PCES.20/03/0051/0003"/>
    <x v="0"/>
    <m/>
    <m/>
    <m/>
    <m/>
    <m/>
    <n v="0"/>
    <n v="29.666699999999999"/>
    <n v="29.666699999999999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1584486"/>
    <s v="QUEZADA CARRERA JORGE LUIS"/>
    <x v="0"/>
    <s v="41584486"/>
    <d v="2010-08-16T00:00:00"/>
    <d v="2025-08-16T00:00:00"/>
    <d v="2026-08-16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17"/>
    <n v="11.25"/>
    <n v="28.25"/>
    <n v="29"/>
    <s v="DEBE GOZAR 17 DÍAS ANTES DEL 15/08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41597463"/>
    <s v="BELLEZA FELIX KAREN LISET"/>
    <x v="0"/>
    <s v="41597463"/>
    <d v="2025-02-07T00:00:00"/>
    <d v="2025-02-07T00:00:00"/>
    <d v="2026-02-07T00:00:00"/>
    <s v="ESTACIONAMIENTOS CHINCHA"/>
    <d v="1899-12-30T00:00:00"/>
    <d v="2025-12-31T00:00:00"/>
    <s v="EMPLEADOS"/>
    <s v="PCES.20/03/0046/0012"/>
    <x v="0"/>
    <s v="Carmen Capristan"/>
    <s v="Gabriela Gutierrez"/>
    <s v="MAKRO CHINCHA"/>
    <s v="ANFITRION(A)"/>
    <m/>
    <n v="0"/>
    <n v="27"/>
    <n v="27"/>
    <n v="27"/>
    <s v="-"/>
    <s v="DEBE GOZAR EN EL AÑO UN TOTAL DE 27 DÍAS ANTES DEL 31/12/2026"/>
    <n v="0"/>
    <n v="0"/>
    <n v="0"/>
    <n v="0"/>
    <n v="0"/>
    <n v="0"/>
    <n v="23"/>
    <n v="4"/>
    <n v="0"/>
    <n v="0"/>
    <n v="0"/>
    <n v="0"/>
    <n v="27"/>
    <n v="27"/>
    <n v="1"/>
    <n v="0.01"/>
    <n v="0"/>
    <n v="27"/>
    <m/>
    <n v="0"/>
    <m/>
    <n v="27"/>
    <n v="9"/>
    <n v="0"/>
    <n v="0"/>
    <n v="9"/>
    <n v="27"/>
  </r>
  <r>
    <n v="1041609140"/>
    <s v="TELLO MAURICIO ERNESTO"/>
    <x v="0"/>
    <s v="41609140"/>
    <d v="2007-09-07T00:00:00"/>
    <d v="2025-09-07T00:00:00"/>
    <d v="2026-09-07T00:00:00"/>
    <s v="ESTACIONAMIENTOS LIMA"/>
    <d v="1899-12-30T00:00:00"/>
    <d v="2025-12-31T00:00:00"/>
    <s v="EMPLEADOS"/>
    <s v="PCES.20/04/0005"/>
    <x v="0"/>
    <s v="Erli Sialer"/>
    <s v="Diana Inouye"/>
    <s v="TORRE REAL OCHO"/>
    <s v="VALET"/>
    <m/>
    <n v="20"/>
    <n v="9.5"/>
    <n v="29.5"/>
    <n v="30"/>
    <s v="DEBE GOZAR 20 DÍAS ANTES DEL 06/09/2026"/>
    <s v="DEBE GOZAR EN EL AÑO UN TOTAL DE 30 DÍAS ANTES DEL 31/12/2026"/>
    <n v="0"/>
    <n v="0"/>
    <n v="0"/>
    <n v="0"/>
    <n v="28"/>
    <n v="2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1620002"/>
    <s v="GUINOCCHIO CASTILLO LILY VANESSA"/>
    <x v="0"/>
    <s v="41620002"/>
    <d v="2023-07-05T00:00:00"/>
    <d v="2025-07-05T00:00:00"/>
    <d v="2026-07-05T00:00:00"/>
    <s v="ESTACIONAMIENTOS PIURA"/>
    <d v="1899-12-30T00:00:00"/>
    <d v="2025-12-31T00:00:00"/>
    <s v="EMPLEADOS"/>
    <s v="PCES.20/03/0046/0018"/>
    <x v="0"/>
    <s v="Carmen Capristan"/>
    <s v="Jean Carlo Albán"/>
    <s v="MAKRO PIURA 2"/>
    <s v="ANFITRION(A)"/>
    <m/>
    <n v="2"/>
    <n v="14.666700000000006"/>
    <n v="16.666700000000006"/>
    <n v="17"/>
    <s v="DEBE GOZAR 2 DÍAS ANTES DEL 04/07/2026"/>
    <s v="DEBE GOZAR EN EL AÑO UN TOTAL DE 17 DÍAS ANTES DEL 31/12/2026"/>
    <n v="0"/>
    <n v="0"/>
    <n v="0"/>
    <n v="0"/>
    <n v="17"/>
    <n v="0"/>
    <n v="0"/>
    <n v="0"/>
    <n v="0"/>
    <n v="0"/>
    <n v="0"/>
    <n v="0"/>
    <n v="17"/>
    <n v="17"/>
    <n v="1"/>
    <n v="0.01"/>
    <n v="0"/>
    <n v="17"/>
    <m/>
    <n v="0"/>
    <m/>
    <n v="17"/>
    <n v="5.666666666666667"/>
    <n v="0"/>
    <n v="0"/>
    <n v="5.666666666666667"/>
    <n v="17"/>
  </r>
  <r>
    <n v="1041628283"/>
    <s v="GRADOS FIGUEROA CECILIA SUSANA"/>
    <x v="1"/>
    <s v="41628283"/>
    <d v="2013-09-24T00:00:00"/>
    <d v="2025-09-24T00:00:00"/>
    <d v="2026-09-24T00:00:00"/>
    <s v="ESTACIONAMIENTOS LIMA"/>
    <d v="1899-12-30T00:00:00"/>
    <d v="2025-12-31T00:00:00"/>
    <s v="EMPLEADOS"/>
    <s v="PCES.20/03/0007"/>
    <x v="0"/>
    <s v="Erli Sialer"/>
    <s v="Marwin Carpio"/>
    <s v="LARCOMAR"/>
    <s v="SUPERVISOR ADMINISTRATIVO"/>
    <m/>
    <n v="0"/>
    <n v="1.0833000000000084"/>
    <n v="1.0833000000000084"/>
    <n v="2"/>
    <s v="-"/>
    <s v="DEBE GOZAR EN EL AÑO UN TOTAL DE 2 DÍAS ANTES DEL 31/12/2026"/>
    <n v="0"/>
    <n v="0"/>
    <n v="0"/>
    <n v="0"/>
    <n v="4"/>
    <n v="3"/>
    <n v="0"/>
    <n v="0"/>
    <n v="0"/>
    <n v="0"/>
    <n v="0"/>
    <n v="0"/>
    <n v="7"/>
    <n v="7"/>
    <n v="3.5"/>
    <n v="3.5000000000000003E-2"/>
    <n v="0"/>
    <n v="2"/>
    <m/>
    <n v="0"/>
    <m/>
    <n v="2"/>
    <n v="0.66666666666666663"/>
    <n v="0"/>
    <n v="0"/>
    <n v="0.66666666666666663"/>
    <n v="7"/>
  </r>
  <r>
    <n v="1041629805"/>
    <s v="DOMINGUEZ GELDRES YVON CRISTINA"/>
    <x v="1"/>
    <s v="41629805"/>
    <d v="2010-02-03T00:00:00"/>
    <d v="2025-02-03T00:00:00"/>
    <d v="2026-02-03T00:00:00"/>
    <s v="ESTACIONAMIENTOS LIMA"/>
    <d v="1899-12-30T00:00:00"/>
    <d v="2025-12-31T00:00:00"/>
    <s v="EMPLEADOS"/>
    <s v="PCES.20/01/0004"/>
    <x v="2"/>
    <s v="Diego Ruiz"/>
    <s v="Contreras Rojas Everth Gilberth"/>
    <s v="OVALO GUTIERREZ"/>
    <s v="SUPERVISOR OPERATIVO"/>
    <m/>
    <n v="0"/>
    <n v="7.3333000000000084"/>
    <n v="7.3333000000000084"/>
    <n v="8"/>
    <s v="-"/>
    <s v="DEBE GOZAR EN EL AÑO UN TOTAL DE 8 DÍAS ANTES DEL 31/12/2026"/>
    <n v="0"/>
    <n v="0"/>
    <n v="0"/>
    <n v="14"/>
    <n v="1"/>
    <n v="0"/>
    <n v="0"/>
    <n v="0"/>
    <n v="0"/>
    <n v="0"/>
    <n v="0"/>
    <n v="15"/>
    <n v="30"/>
    <n v="30"/>
    <n v="3.75"/>
    <n v="3.7499999999999999E-2"/>
    <n v="14"/>
    <n v="8"/>
    <m/>
    <n v="0"/>
    <m/>
    <n v="8"/>
    <n v="2.6666666666666665"/>
    <n v="14"/>
    <n v="2.6666666666666665"/>
    <n v="0"/>
    <n v="16"/>
  </r>
  <r>
    <n v="1041630434"/>
    <s v="CAMACHO ALVAREZ DEL VILLAR CYNTHIA MAGALY"/>
    <x v="2"/>
    <s v="41630434"/>
    <d v="2016-09-13T00:00:00"/>
    <d v="2025-09-13T00:00:00"/>
    <d v="2026-09-13T00:00:00"/>
    <s v="ESTACIONAMIENTOS LIMA"/>
    <d v="1899-12-30T00:00:00"/>
    <d v="2025-12-31T00:00:00"/>
    <s v="EMPLEADOS"/>
    <s v="PCES.20/03/0060"/>
    <x v="0"/>
    <s v="Erli Sialer"/>
    <s v="Cynthia Camacho"/>
    <s v="LAP TERMINAL 2"/>
    <s v="ADMINISTRADOR DE NEGOCIO"/>
    <m/>
    <n v="17"/>
    <n v="9"/>
    <n v="26"/>
    <n v="26"/>
    <s v="DEBE GOZAR 17 DÍAS ANTES DEL 12/09/2026"/>
    <s v="DEBE GOZAR EN EL AÑO UN TOTAL DE 26 DÍAS ANTES DEL 31/12/2026"/>
    <n v="7"/>
    <n v="7"/>
    <n v="0"/>
    <n v="0"/>
    <n v="0"/>
    <n v="0"/>
    <n v="0"/>
    <n v="0"/>
    <n v="19"/>
    <n v="0"/>
    <n v="0"/>
    <n v="0"/>
    <n v="33"/>
    <n v="33"/>
    <n v="1.2692307692307692"/>
    <n v="1.2692307692307692E-2"/>
    <n v="14"/>
    <n v="26"/>
    <m/>
    <n v="0"/>
    <m/>
    <n v="26"/>
    <n v="8.6666666666666661"/>
    <n v="14"/>
    <n v="8.6666666666666661"/>
    <n v="0"/>
    <n v="19"/>
  </r>
  <r>
    <n v="1041634484"/>
    <s v="PINEDO SANTIAGO NATALY GIOVANA"/>
    <x v="0"/>
    <s v="41634484"/>
    <d v="2023-07-01T00:00:00"/>
    <d v="2025-07-01T00:00:00"/>
    <d v="2026-07-01T00:00:00"/>
    <s v="ESTACIONAMIENTOS LIMA"/>
    <d v="1899-12-30T00:00:00"/>
    <d v="2025-12-31T00:00:00"/>
    <s v="EMPLEADOS"/>
    <s v="PCES.20/03/0052/0057"/>
    <x v="0"/>
    <s v="Carmen Capristan"/>
    <s v="Erick Aguirre"/>
    <s v="PLAZA VEA PLAZA CENTER REX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1638263"/>
    <s v="VASQUEZ CAMPOS DIANA STANY"/>
    <x v="0"/>
    <s v="41638263"/>
    <d v="2023-07-01T00:00:00"/>
    <d v="2025-07-01T00:00:00"/>
    <d v="2026-07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15"/>
    <n v="15"/>
    <n v="30"/>
    <n v="30"/>
    <s v="DEBE GOZAR 15 DÍAS ANTES DEL 30/06/2026"/>
    <s v="DEBE GOZAR EN EL AÑO UN TOTAL DE 30 DÍAS ANTES DEL 31/12/2026"/>
    <n v="10"/>
    <n v="10"/>
    <n v="0"/>
    <n v="0"/>
    <n v="0"/>
    <n v="10"/>
    <n v="0"/>
    <n v="0"/>
    <n v="0"/>
    <n v="0"/>
    <n v="0"/>
    <n v="0"/>
    <n v="30"/>
    <n v="30"/>
    <n v="1"/>
    <n v="0.01"/>
    <n v="20"/>
    <n v="30"/>
    <m/>
    <n v="0"/>
    <m/>
    <n v="30"/>
    <n v="10"/>
    <n v="20"/>
    <n v="10"/>
    <n v="0"/>
    <n v="10"/>
  </r>
  <r>
    <n v="1041656842"/>
    <s v="DIAZ VEGA VANESSA AMERICA"/>
    <x v="0"/>
    <s v="41656842"/>
    <d v="2025-02-20T00:00:00"/>
    <d v="2025-02-20T00:00:00"/>
    <d v="2026-02-20T00:00:00"/>
    <s v="ESTACIONAMIENTOS LIMA"/>
    <d v="1899-12-30T00:00:00"/>
    <d v="2025-12-31T00:00:00"/>
    <s v="EMPLEADOS"/>
    <s v="PCES.20/03/0012/0010"/>
    <x v="0"/>
    <s v="Diego Uriarte"/>
    <s v="Gerson Peña"/>
    <s v="WONG CHACARILLA II"/>
    <s v="ANFITRION(A)"/>
    <m/>
    <n v="0"/>
    <n v="25.916699999999999"/>
    <n v="25.916699999999999"/>
    <n v="26"/>
    <s v="-"/>
    <s v="DEBE GOZAR EN EL AÑO UN TOTAL DE 26 DÍAS ANTES DEL 31/12/2026"/>
    <n v="0"/>
    <n v="11"/>
    <n v="5"/>
    <n v="15"/>
    <n v="0"/>
    <n v="0"/>
    <n v="0"/>
    <n v="0"/>
    <n v="0"/>
    <n v="0"/>
    <n v="0"/>
    <n v="0"/>
    <n v="31"/>
    <n v="31"/>
    <n v="1.1923076923076923"/>
    <n v="1.1923076923076923E-2"/>
    <n v="31"/>
    <n v="26"/>
    <m/>
    <n v="0"/>
    <m/>
    <n v="26"/>
    <n v="8.6666666666666661"/>
    <n v="31"/>
    <n v="8.6666666666666661"/>
    <n v="0"/>
    <n v="0"/>
  </r>
  <r>
    <n v="1041662700"/>
    <s v="HIDALGO ARANGOITIA LUIS MIGUEL"/>
    <x v="0"/>
    <s v="41662700"/>
    <d v="2013-12-17T00:00:00"/>
    <d v="2025-12-17T00:00:00"/>
    <d v="2026-12-17T00:00:00"/>
    <s v="ESTACIONAMIENTOS LIMA"/>
    <d v="1899-12-30T00:00:00"/>
    <d v="2025-12-31T00:00:00"/>
    <s v="EMPLEADOS"/>
    <s v="PCES.20/03/0008"/>
    <x v="0"/>
    <s v="Diego Uriarte"/>
    <s v="Alfredo Vasquez"/>
    <s v="METRO FAUCETT"/>
    <s v="ANFITRION(A)"/>
    <m/>
    <n v="0"/>
    <n v="3.1666999999999916"/>
    <n v="3.1666999999999916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41665111"/>
    <s v="PACAHUALA ESPINOZA CHRISTIAN STIP SHINLUI"/>
    <x v="1"/>
    <s v="41665111"/>
    <d v="2024-08-23T00:00:00"/>
    <d v="2025-08-23T00:00:00"/>
    <d v="2026-08-23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17"/>
    <n v="10.666699999999999"/>
    <n v="27.666699999999999"/>
    <n v="28"/>
    <s v="DEBE GOZAR 17 DÍAS ANTES DEL 22/08/2026"/>
    <s v="DEBE GOZAR EN EL AÑO UN TOTAL DE 28 DÍAS ANTES DEL 31/12/2026"/>
    <n v="0"/>
    <n v="0"/>
    <n v="2"/>
    <n v="15"/>
    <n v="0"/>
    <n v="0"/>
    <n v="0"/>
    <n v="0"/>
    <n v="0"/>
    <n v="0"/>
    <n v="0"/>
    <n v="0"/>
    <n v="17"/>
    <n v="17"/>
    <n v="0.6071428571428571"/>
    <n v="6.0714285714285714E-3"/>
    <n v="17"/>
    <n v="17"/>
    <m/>
    <n v="11"/>
    <m/>
    <n v="28"/>
    <n v="9.3333333333333339"/>
    <n v="17"/>
    <n v="9.3333333333333339"/>
    <n v="0"/>
    <n v="0"/>
  </r>
  <r>
    <n v="1041669806"/>
    <s v="BERNAOLA BELLIDO MARCOS ANTONIO"/>
    <x v="0"/>
    <s v="41669806"/>
    <d v="2025-04-16T00:00:00"/>
    <d v="2025-04-16T00:00:00"/>
    <d v="2026-04-16T00:00:00"/>
    <s v="ESTACIONAMIENTOS LIMA"/>
    <d v="2026-01-01T00:00:00"/>
    <d v="2025-12-31T00:00:00"/>
    <s v="EMPLEADOS"/>
    <s v="PCES.20/03/0021"/>
    <x v="0"/>
    <m/>
    <m/>
    <m/>
    <m/>
    <m/>
    <n v="0"/>
    <n v="5.25"/>
    <n v="5.25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41679180"/>
    <s v="GONZALES GRANADOS YESSICA AMPARO"/>
    <x v="1"/>
    <s v="41679180"/>
    <d v="2014-09-13T00:00:00"/>
    <d v="2025-09-13T00:00:00"/>
    <d v="2026-09-13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ADMINISTRATIVO"/>
    <m/>
    <n v="21"/>
    <n v="9"/>
    <n v="30"/>
    <n v="30"/>
    <s v="DEBE GOZAR 21 DÍAS ANTES DEL 12/09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1714495"/>
    <s v="CARRASCO TICLLACURE INES GRACIELA"/>
    <x v="1"/>
    <s v="41714495"/>
    <d v="2023-07-01T00:00:00"/>
    <d v="2025-07-01T00:00:00"/>
    <d v="2026-07-01T00:00:00"/>
    <s v="ESTACIONAMIENTOS LIMA"/>
    <d v="1899-12-30T00:00:00"/>
    <d v="2025-12-31T00:00:00"/>
    <s v="EMPLEADOS"/>
    <s v="PCES.20/03/0051/0016"/>
    <x v="0"/>
    <s v="Carmen Capristan"/>
    <s v="Klelia Garnelo"/>
    <s v="REAL PLAZA SANTA CLARA"/>
    <s v="SUPERVISOR OPERATIVO"/>
    <m/>
    <n v="0"/>
    <n v="15"/>
    <n v="15"/>
    <n v="15"/>
    <s v="-"/>
    <s v="DEBE GOZAR EN EL AÑO UN TOTAL DE 15 DÍAS ANTES DEL 31/12/2026"/>
    <n v="0"/>
    <n v="0"/>
    <n v="0"/>
    <n v="0"/>
    <n v="0"/>
    <n v="16"/>
    <n v="0"/>
    <n v="0"/>
    <n v="16"/>
    <n v="0"/>
    <n v="0"/>
    <n v="0"/>
    <n v="32"/>
    <n v="32"/>
    <n v="2.1333333333333333"/>
    <n v="2.1333333333333333E-2"/>
    <n v="0"/>
    <n v="15"/>
    <m/>
    <n v="0"/>
    <m/>
    <n v="15"/>
    <n v="5"/>
    <n v="0"/>
    <n v="0"/>
    <n v="5"/>
    <n v="32"/>
  </r>
  <r>
    <n v="1041716995"/>
    <s v="MARTINEZ MUÑOZ GLORIA"/>
    <x v="0"/>
    <s v="41716995"/>
    <d v="2015-09-08T00:00:00"/>
    <d v="2025-09-08T00:00:00"/>
    <d v="2026-09-08T00:00:00"/>
    <s v="ESTACIONAMIENTOS LIMA"/>
    <d v="1899-12-30T00:00:00"/>
    <d v="2025-12-31T00:00:00"/>
    <s v="EMPLEADOS"/>
    <s v="PCES.20/03/0013/0002"/>
    <x v="0"/>
    <s v="Diego Uriarte"/>
    <s v="Alfredo Vasquez"/>
    <s v="METRO FAUCETT"/>
    <s v="ANFITRION(A)"/>
    <m/>
    <n v="19"/>
    <n v="9.4166999999999916"/>
    <n v="28.416699999999992"/>
    <n v="29"/>
    <s v="DEBE GOZAR 19 DÍAS ANTES DEL 07/09/2026"/>
    <s v="DEBE GOZAR EN EL AÑO UN TOTAL DE 29 DÍAS ANTES DEL 31/12/2026"/>
    <n v="0"/>
    <n v="0"/>
    <n v="0"/>
    <n v="0"/>
    <n v="23"/>
    <n v="7"/>
    <n v="0"/>
    <n v="0"/>
    <n v="0"/>
    <n v="0"/>
    <n v="0"/>
    <n v="0"/>
    <n v="30"/>
    <n v="30"/>
    <n v="1.0344827586206897"/>
    <n v="1.0344827586206896E-2"/>
    <n v="0"/>
    <n v="29"/>
    <m/>
    <n v="0"/>
    <m/>
    <n v="29"/>
    <n v="9.6666666666666661"/>
    <n v="0"/>
    <n v="0"/>
    <n v="9.6666666666666661"/>
    <n v="30"/>
  </r>
  <r>
    <n v="1041796016"/>
    <s v="CHAVARRIA CHUJUTALLI DANTER"/>
    <x v="0"/>
    <s v="41796016"/>
    <d v="2024-02-21T00:00:00"/>
    <d v="2025-02-21T00:00:00"/>
    <d v="2026-02-21T00:00:00"/>
    <s v="ESTACIONAMIENTOS LIMA"/>
    <d v="1899-12-30T00:00:00"/>
    <d v="2025-12-31T00:00:00"/>
    <s v="EMPLEADOS"/>
    <s v="PCES.20/03/0002/0001"/>
    <x v="0"/>
    <s v="Gloria Mora"/>
    <s v="Kelly Luyo"/>
    <s v="CLINICA SAN FELIPE"/>
    <s v="VALET"/>
    <m/>
    <n v="4"/>
    <n v="25.833300000000001"/>
    <n v="29.833300000000001"/>
    <n v="30"/>
    <s v="DEBE GOZAR 4 DÍAS ANTES DEL 20/02/2026"/>
    <s v="DEBE GOZAR EN EL AÑO UN TOTAL DE 30 DÍAS ANTES DEL 31/12/2026"/>
    <n v="4"/>
    <n v="0"/>
    <n v="0"/>
    <n v="0"/>
    <n v="0"/>
    <n v="0"/>
    <n v="0"/>
    <n v="26"/>
    <n v="0"/>
    <n v="0"/>
    <n v="0"/>
    <n v="0"/>
    <n v="30"/>
    <n v="30"/>
    <n v="1"/>
    <n v="0.01"/>
    <n v="4"/>
    <n v="30"/>
    <m/>
    <n v="0"/>
    <m/>
    <n v="30"/>
    <n v="10"/>
    <n v="4"/>
    <n v="4"/>
    <n v="6"/>
    <n v="26"/>
  </r>
  <r>
    <n v="1041801694"/>
    <s v="HUANUCO ORTEGA LIZ MARGOTT"/>
    <x v="0"/>
    <s v="41801694"/>
    <d v="2025-09-01T00:00:00"/>
    <d v="2025-09-01T00:00:00"/>
    <d v="2026-09-01T00:00:00"/>
    <s v="ESTACIONAMIENTOS LIMA"/>
    <d v="2026-02-28T00:00:00"/>
    <d v="2025-12-31T00:00:00"/>
    <s v="EMPLEADOS"/>
    <s v="PCES.20/03/0053/0002"/>
    <x v="0"/>
    <m/>
    <m/>
    <m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41819389"/>
    <s v="SANDOVAL ALVARADO FANNY INDIRA"/>
    <x v="0"/>
    <s v="41819389"/>
    <d v="2015-02-04T00:00:00"/>
    <d v="2025-02-04T00:00:00"/>
    <d v="2026-02-04T00:00:00"/>
    <s v="ESTACIONAMIENTOS PIURA"/>
    <d v="1899-12-30T00:00:00"/>
    <d v="2025-12-31T00:00:00"/>
    <s v="EMPLEADOS"/>
    <s v="PCES.20/03/0016/0001"/>
    <x v="0"/>
    <s v="Gloria Mora"/>
    <s v="Lennin Cortegana"/>
    <s v="PLAZA DEL SOL PIURA"/>
    <s v="ANFITRION(A)"/>
    <m/>
    <n v="0"/>
    <n v="27.25"/>
    <n v="27.25"/>
    <n v="28"/>
    <s v="-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41849484"/>
    <s v="AGUIRRE CAVERO LUIS RAFAEL"/>
    <x v="2"/>
    <s v="41849484"/>
    <d v="2015-09-28T00:00:00"/>
    <d v="2025-09-28T00:00:00"/>
    <d v="2026-09-28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JEFE DE NEGOCIO"/>
    <m/>
    <n v="22"/>
    <n v="7.75"/>
    <n v="29.75"/>
    <n v="30"/>
    <s v="DEBE GOZAR 22 DÍAS ANTES DEL 27/09/2026"/>
    <s v="DEBE GOZAR EN EL AÑO UN TOTAL DE 30 DÍAS ANTES DEL 31/12/2026"/>
    <n v="0"/>
    <n v="0"/>
    <n v="7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  <m/>
    <n v="30"/>
    <n v="10"/>
    <n v="7"/>
    <n v="7"/>
    <n v="3"/>
    <n v="0"/>
  </r>
  <r>
    <n v="1041856474"/>
    <s v="PORTOCARRERO PAIRAZAMAN JULIO ALEJANDRO"/>
    <x v="0"/>
    <s v="41856474"/>
    <d v="2009-03-02T00:00:00"/>
    <d v="2025-03-02T00:00:00"/>
    <d v="2026-03-02T00:00:00"/>
    <s v="ESTACIONAMIENTOS LIMA"/>
    <d v="1899-12-30T00:00:00"/>
    <d v="2025-12-31T00:00:00"/>
    <s v="EMPLEADOS"/>
    <s v="PCES.20/02/0032"/>
    <x v="2"/>
    <s v="Diego Ruiz"/>
    <s v="Contreras Rojas Everth Gilberth"/>
    <s v="MARISCAL CASTILLA 121"/>
    <s v="ANFITRION(A)"/>
    <m/>
    <n v="4"/>
    <n v="24.916699999999992"/>
    <n v="28.916699999999992"/>
    <n v="29"/>
    <s v="DEBE GOZAR 4 DÍAS ANTES DEL 01/03/2026"/>
    <s v="DEBE GOZAR EN EL AÑO UN TOTAL DE 29 DÍAS ANTES DEL 31/12/2026"/>
    <n v="0"/>
    <n v="7"/>
    <n v="0"/>
    <n v="0"/>
    <n v="0"/>
    <n v="0"/>
    <n v="16"/>
    <n v="7"/>
    <n v="0"/>
    <n v="0"/>
    <n v="0"/>
    <n v="0"/>
    <n v="30"/>
    <n v="30"/>
    <n v="1.0344827586206897"/>
    <n v="1.0344827586206896E-2"/>
    <n v="7"/>
    <n v="29"/>
    <m/>
    <n v="0"/>
    <m/>
    <n v="29"/>
    <n v="9.6666666666666661"/>
    <n v="7"/>
    <n v="7"/>
    <n v="2.6666666666666661"/>
    <n v="23"/>
  </r>
  <r>
    <n v="1041862567"/>
    <s v="ADRIANZEN BERNAL WALTER DANIEL"/>
    <x v="0"/>
    <s v="41862567"/>
    <d v="2025-11-10T00:00:00"/>
    <d v="2025-11-10T00:00:00"/>
    <d v="2026-11-10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4.25"/>
    <n v="4.2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41872556"/>
    <s v="MEZA MUCHA VICTOR RUBEN"/>
    <x v="2"/>
    <s v="41872556"/>
    <d v="2023-10-01T00:00:00"/>
    <d v="2025-10-01T00:00:00"/>
    <d v="2026-10-01T00:00:00"/>
    <s v="ESTACIONAMIENTOS JUNIN"/>
    <d v="2026-01-23T00:00:00"/>
    <d v="2025-12-31T00:00:00"/>
    <s v="EMPLEADOS"/>
    <s v="PCES.20/03/0051/0007"/>
    <x v="0"/>
    <m/>
    <m/>
    <m/>
    <m/>
    <m/>
    <n v="15"/>
    <n v="7.5"/>
    <n v="22.5"/>
    <n v="23"/>
    <s v="DEBE GOZAR 15 DÍAS ANTES DEL 30/09/2026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41881126"/>
    <s v="CORDOVA CRUZ VANESSA PAOLA"/>
    <x v="0"/>
    <s v="41881126"/>
    <d v="2023-07-01T00:00:00"/>
    <d v="2025-07-01T00:00:00"/>
    <d v="2026-07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3"/>
    <n v="15"/>
    <n v="28"/>
    <n v="28"/>
    <s v="DEBE GOZAR 13 DÍAS ANTES DEL 30/06/2026"/>
    <s v="DEBE GOZAR EN EL AÑO UN TOTAL DE 28 DÍAS ANTES DEL 31/12/2026"/>
    <n v="0"/>
    <n v="0"/>
    <n v="15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41896169"/>
    <s v="GONZALEZ BARRANZUELA ANAYS"/>
    <x v="0"/>
    <s v="41896169"/>
    <d v="2025-06-24T00:00:00"/>
    <d v="2025-06-24T00:00:00"/>
    <d v="2026-06-24T00:00:00"/>
    <s v="ESTACIONAMIENTOS PIURA"/>
    <d v="1899-12-30T00:00:00"/>
    <d v="2025-12-31T00:00:00"/>
    <s v="EMPLEADOS"/>
    <s v="PCES.20/03/0016/0002"/>
    <x v="0"/>
    <s v="Gloria Mora"/>
    <s v="Lennin Cortegana"/>
    <s v="PLAZA DEL SOL LUNA PIURA"/>
    <s v="ANFITRION(A)"/>
    <m/>
    <n v="0"/>
    <n v="15.583299999999999"/>
    <n v="15.583299999999999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41934803"/>
    <s v="CARDENAS URIA LUIS ALBERTO"/>
    <x v="0"/>
    <s v="41934803"/>
    <d v="2023-04-10T00:00:00"/>
    <d v="2025-04-10T00:00:00"/>
    <d v="2026-04-10T00:00:00"/>
    <s v="ESTACIONAMIENTOS LIMA"/>
    <d v="2026-01-11T00:00:00"/>
    <d v="2025-12-31T00:00:00"/>
    <s v="PART TIME"/>
    <s v="PCES.20/03/0013/0003"/>
    <x v="0"/>
    <m/>
    <m/>
    <m/>
    <m/>
    <m/>
    <n v="1"/>
    <n v="4.3500000000000014"/>
    <n v="5.3500000000000014"/>
    <n v="6"/>
    <s v="DEBE GOZAR 1 DÍAS ANTES DEL 09/04/2026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41952519"/>
    <s v="LUJAN PACHECO CARLOS AUGUSTO"/>
    <x v="1"/>
    <s v="41952519"/>
    <d v="2022-11-01T00:00:00"/>
    <d v="2025-11-01T00:00:00"/>
    <d v="2026-11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CCTV"/>
    <m/>
    <n v="16"/>
    <n v="5"/>
    <n v="21"/>
    <n v="21"/>
    <s v="DEBE GOZAR 16 DÍAS ANTES DEL 31/10/2026"/>
    <s v="DEBE GOZAR EN EL AÑO UN TOTAL DE 21 DÍAS ANTES DEL 31/12/2026"/>
    <n v="0"/>
    <n v="0"/>
    <n v="1"/>
    <n v="0"/>
    <n v="0"/>
    <n v="0"/>
    <n v="0"/>
    <n v="0"/>
    <n v="0"/>
    <n v="0"/>
    <n v="0"/>
    <n v="0"/>
    <n v="1"/>
    <n v="1"/>
    <n v="4.7619047619047616E-2"/>
    <n v="4.7619047619047619E-4"/>
    <n v="1"/>
    <n v="1"/>
    <m/>
    <n v="20"/>
    <m/>
    <n v="21"/>
    <n v="7"/>
    <n v="1"/>
    <n v="1"/>
    <n v="6"/>
    <n v="0"/>
  </r>
  <r>
    <n v="1041981515"/>
    <s v="OLAZO FLORES PATRICIA GABRIELA"/>
    <x v="0"/>
    <s v="41981515"/>
    <d v="2023-10-30T00:00:00"/>
    <d v="2025-10-30T00:00:00"/>
    <d v="2026-10-30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7"/>
    <n v="12.083299999999994"/>
    <n v="29.083299999999994"/>
    <n v="30"/>
    <s v="DEBE GOZAR 17 DÍAS ANTES DEL 29/10/2026"/>
    <s v="DEBE GOZAR EN EL AÑO UN TOTAL DE 30 DÍAS ANTES DEL 31/12/2026"/>
    <n v="1"/>
    <n v="14"/>
    <n v="0"/>
    <n v="0"/>
    <n v="0"/>
    <n v="0"/>
    <n v="0"/>
    <n v="8"/>
    <n v="0"/>
    <n v="0"/>
    <n v="0"/>
    <n v="0"/>
    <n v="23"/>
    <n v="23"/>
    <n v="0.76666666666666672"/>
    <n v="7.6666666666666671E-3"/>
    <n v="15"/>
    <n v="23"/>
    <m/>
    <n v="7"/>
    <m/>
    <n v="30"/>
    <n v="10"/>
    <n v="15"/>
    <n v="10"/>
    <n v="0"/>
    <n v="8"/>
  </r>
  <r>
    <n v="1041983967"/>
    <s v="FARFAN HUAMAN DINA"/>
    <x v="0"/>
    <s v="41983967"/>
    <d v="2024-08-01T00:00:00"/>
    <d v="2025-08-01T00:00:00"/>
    <d v="2026-08-01T00:00:00"/>
    <s v="ESTACIONAMIENTOS CUZCO"/>
    <d v="1899-12-30T00:00:00"/>
    <d v="2025-12-31T00:00:00"/>
    <s v="EMPLEADOS"/>
    <s v="PCES.20/03/0030"/>
    <x v="0"/>
    <s v="Diego Uriarte"/>
    <s v="Alfredo Vasquez"/>
    <s v="CORPAC CUSCO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3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2020886"/>
    <s v="SARAVIA AVALOS JOSE FREDY"/>
    <x v="2"/>
    <s v="42020886"/>
    <d v="2022-12-07T00:00:00"/>
    <d v="2025-12-07T00:00:00"/>
    <d v="2026-12-07T00:00:00"/>
    <s v="ESTACIONAMIENTOS LIMA"/>
    <d v="1899-12-30T00:00:00"/>
    <d v="2025-12-31T00:00:00"/>
    <s v="EMPLEADOS"/>
    <s v="PCES.20/03/0060"/>
    <x v="6"/>
    <s v="Erli Sialer"/>
    <s v="Cynthia Camacho"/>
    <s v="LAP TERMINAL 2"/>
    <s v="TECNICO ELECTRONICO LAP"/>
    <m/>
    <n v="28"/>
    <n v="2"/>
    <n v="30"/>
    <n v="30"/>
    <s v="DEBE GOZAR 28 DÍAS ANTES DEL 06/12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2032868"/>
    <s v="MARTINEZ HURTADO LIZ CATHERINE"/>
    <x v="0"/>
    <s v="42032868"/>
    <d v="2023-11-22T00:00:00"/>
    <d v="2025-11-22T00:00:00"/>
    <d v="2026-11-22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23"/>
    <n v="3.25"/>
    <n v="26.25"/>
    <n v="27"/>
    <s v="DEBE GOZAR 23 DÍAS ANTES DEL 21/11/2026"/>
    <s v="DEBE GOZAR EN EL AÑO UN TOTAL DE 27 DÍAS ANTES DEL 31/12/2026"/>
    <n v="0"/>
    <n v="0"/>
    <n v="0"/>
    <n v="0"/>
    <n v="0"/>
    <n v="0"/>
    <n v="0"/>
    <n v="8"/>
    <n v="19"/>
    <n v="0"/>
    <n v="0"/>
    <n v="0"/>
    <n v="27"/>
    <n v="27"/>
    <n v="1"/>
    <n v="0.01"/>
    <n v="0"/>
    <n v="27"/>
    <m/>
    <n v="0"/>
    <m/>
    <n v="27"/>
    <n v="9"/>
    <n v="0"/>
    <n v="0"/>
    <n v="9"/>
    <n v="27"/>
  </r>
  <r>
    <n v="1042055550"/>
    <s v="DUEÑAS LICONA KARLA DEL ROSARIO"/>
    <x v="0"/>
    <s v="42055550"/>
    <d v="2025-11-05T00:00:00"/>
    <d v="2025-11-05T00:00:00"/>
    <d v="2026-11-05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4.6666999999999996"/>
    <n v="4.6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42060307"/>
    <s v="SILVA NICHO YESICA NOEMI"/>
    <x v="0"/>
    <s v="42060307"/>
    <d v="2023-07-07T00:00:00"/>
    <d v="2025-07-07T00:00:00"/>
    <d v="2026-07-07T00:00:00"/>
    <s v="ESTACIONAMIENTOS LIMA"/>
    <d v="1899-12-30T00:00:00"/>
    <d v="2025-12-31T00:00:00"/>
    <s v="EMPLEADOS"/>
    <s v="PCES.20/03/0013/0009"/>
    <x v="0"/>
    <s v="Diego Uriarte"/>
    <s v="James Panez"/>
    <s v="METRO SAN JUAN DE LURIGANCHO"/>
    <s v="ANFITRION(A)"/>
    <m/>
    <n v="15"/>
    <n v="14.5"/>
    <n v="29.5"/>
    <n v="30"/>
    <s v="DEBE GOZAR 15 DÍAS ANTES DEL 06/07/2026"/>
    <s v="DEBE GOZAR EN EL AÑO UN TOTAL DE 30 DÍAS ANTES DEL 31/12/2026"/>
    <n v="0"/>
    <n v="0"/>
    <n v="15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2062002"/>
    <s v="FERNANDEZ QUISPE YULI"/>
    <x v="1"/>
    <s v="42062002"/>
    <d v="2015-03-18T00:00:00"/>
    <d v="2025-03-18T00:00:00"/>
    <d v="2026-03-18T00:00:00"/>
    <s v="ESTACIONAMIENTOS LIMA"/>
    <d v="1899-12-30T00:00:00"/>
    <d v="2025-12-31T00:00:00"/>
    <s v="EMPLEADOS"/>
    <s v="PCES.20/03/0012/0012"/>
    <x v="0"/>
    <s v="Diego Uriarte"/>
    <s v="James Panez"/>
    <s v="WONG CAMACHO"/>
    <s v="SUPERVISOR OPERATIVO"/>
    <m/>
    <n v="0"/>
    <n v="0"/>
    <n v="0"/>
    <n v="0"/>
    <s v="-"/>
    <s v="DEBE GOZAR EN EL AÑO UN TOTAL DE 0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0"/>
    <m/>
    <n v="0"/>
    <m/>
    <n v="0"/>
    <n v="0"/>
    <n v="11"/>
    <n v="0"/>
    <n v="0"/>
    <n v="0"/>
  </r>
  <r>
    <n v="1042067349"/>
    <s v="JIMENES CESPEDES SANDRA LUISA"/>
    <x v="0"/>
    <s v="42067349"/>
    <d v="2025-06-19T00:00:00"/>
    <d v="2025-06-19T00:00:00"/>
    <d v="2026-06-19T00:00:00"/>
    <s v="ESTACIONAMIENTOS LIMA"/>
    <d v="1899-12-30T00:00:00"/>
    <d v="2025-12-31T00:00:00"/>
    <s v="EMPLEADOS"/>
    <s v="PCES.20/03/0013/0010"/>
    <x v="0"/>
    <s v="Diego Uriarte"/>
    <s v="Alfredo Vasquez"/>
    <s v="METRO INDEPENDENCIA"/>
    <s v="ANFITRION(A)"/>
    <m/>
    <n v="0"/>
    <n v="16"/>
    <n v="16"/>
    <n v="16"/>
    <s v="-"/>
    <s v="DEBE GOZAR EN EL AÑO UN TOTAL DE 16 DÍAS ANTES DEL 31/12/2026"/>
    <n v="0"/>
    <n v="0"/>
    <n v="0"/>
    <n v="16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42081067"/>
    <s v="ITURRIZAGA ACOSTA SHAZEL ROSSANA"/>
    <x v="0"/>
    <s v="42081067"/>
    <d v="2025-09-16T00:00:00"/>
    <d v="2025-09-16T00:00:00"/>
    <d v="2026-09-16T00:00:00"/>
    <s v="ESTACIONAMIENTOS LIMA"/>
    <d v="2026-02-12T00:00:00"/>
    <d v="2025-12-31T00:00:00"/>
    <s v="EMPLEADOS"/>
    <s v="PCES.20/03/0051/0006"/>
    <x v="0"/>
    <m/>
    <m/>
    <m/>
    <m/>
    <m/>
    <n v="0"/>
    <n v="8.75"/>
    <n v="8.7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42083414"/>
    <s v="HIDALGO URIBE LUIS ALBERTO"/>
    <x v="0"/>
    <s v="42083414"/>
    <d v="2025-11-12T00:00:00"/>
    <d v="2025-11-12T00:00:00"/>
    <d v="2026-11-12T00:00:00"/>
    <s v="ESTACIONAMIENTOS LIMA"/>
    <d v="2026-01-20T00:00:00"/>
    <d v="2025-12-31T00:00:00"/>
    <s v="EMPLEADOS"/>
    <s v="PCES.20/03/0051/0013"/>
    <x v="0"/>
    <m/>
    <m/>
    <m/>
    <m/>
    <m/>
    <n v="0"/>
    <n v="4.0833000000000004"/>
    <n v="4.0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2099272"/>
    <s v="QUISPE CARDENAS CHRISTIAN LEONEL"/>
    <x v="0"/>
    <s v="42099272"/>
    <d v="2025-08-01T00:00:00"/>
    <d v="2025-08-01T00:00:00"/>
    <d v="2026-08-01T00:00:00"/>
    <s v="ESTACIONAMIENTOS LIMA"/>
    <d v="1899-12-30T00:00:00"/>
    <d v="2025-12-31T00:00:00"/>
    <s v="EMPLEADOS"/>
    <s v="PCES.20/03/0046/0002"/>
    <x v="0"/>
    <s v="Carmen Capristan"/>
    <s v="Arnold Salvador"/>
    <s v="MAKRO SANTA ANITA"/>
    <s v="ANFITRION(A)"/>
    <m/>
    <n v="0"/>
    <n v="12.5"/>
    <n v="12.5"/>
    <n v="13"/>
    <s v="-"/>
    <s v="DEBE GOZAR EN EL AÑO UN TOTAL DE 13 DÍAS ANTES DEL 31/12/2026"/>
    <n v="0"/>
    <n v="6"/>
    <n v="7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42104180"/>
    <s v="CESPEDES ASUNCION STEHFANY GISSELA"/>
    <x v="0"/>
    <s v="42104180"/>
    <d v="2025-03-04T00:00:00"/>
    <d v="2025-03-04T00:00:00"/>
    <d v="2026-03-04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24.75"/>
    <n v="24.75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42110078"/>
    <s v="CASTRO PARRAGA DANIEL MARIO"/>
    <x v="2"/>
    <s v="42110078"/>
    <d v="2025-01-17T00:00:00"/>
    <d v="2025-01-17T00:00:00"/>
    <d v="2026-01-17T00:00:00"/>
    <s v="ESTACIONAMIENTOS SEDE CENTRAL"/>
    <d v="2026-01-31T00:00:00"/>
    <d v="2025-12-31T00:00:00"/>
    <s v="EMPLEADOS"/>
    <n v="2003030200"/>
    <x v="6"/>
    <m/>
    <m/>
    <m/>
    <m/>
    <m/>
    <n v="0"/>
    <n v="28.666699999999999"/>
    <n v="28.666699999999999"/>
    <n v="29"/>
    <s v="-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2121609"/>
    <s v="QUEQUEJANA CONDORI GEISEL"/>
    <x v="0"/>
    <s v="42121609"/>
    <d v="2024-06-27T00:00:00"/>
    <d v="2025-06-27T00:00:00"/>
    <d v="2026-06-27T00:00:00"/>
    <s v="ESTACIONAMIENTOS LIMA"/>
    <d v="1899-12-30T00:00:00"/>
    <d v="2025-12-31T00:00:00"/>
    <s v="EMPLEADOS"/>
    <s v="PCES.20/02/0002"/>
    <x v="2"/>
    <s v="Diego Ruiz"/>
    <s v="Contreras Rojas Everth Gilberth"/>
    <s v="GALERIAS"/>
    <s v="ANFITRION(A)"/>
    <m/>
    <n v="12"/>
    <n v="15.333300000000001"/>
    <n v="27.333300000000001"/>
    <n v="28"/>
    <s v="DEBE GOZAR 12 DÍAS ANTES DEL 26/06/2026"/>
    <s v="DEBE GOZAR EN EL AÑO UN TOTAL DE 28 DÍAS ANTES DEL 31/12/2026"/>
    <n v="0"/>
    <n v="23"/>
    <n v="0"/>
    <n v="6"/>
    <n v="1"/>
    <n v="0"/>
    <n v="0"/>
    <n v="0"/>
    <n v="0"/>
    <n v="0"/>
    <n v="0"/>
    <n v="0"/>
    <n v="30"/>
    <n v="30"/>
    <n v="1.0714285714285714"/>
    <n v="1.0714285714285714E-2"/>
    <n v="29"/>
    <n v="28"/>
    <m/>
    <n v="0"/>
    <m/>
    <n v="28"/>
    <n v="9.3333333333333339"/>
    <n v="29"/>
    <n v="9.3333333333333339"/>
    <n v="0"/>
    <n v="1"/>
  </r>
  <r>
    <n v="1042134695"/>
    <s v="CASTILLO ALEMAY JUAN CARLOS"/>
    <x v="0"/>
    <s v="42134695"/>
    <d v="2024-08-16T00:00:00"/>
    <d v="2025-08-16T00:00:00"/>
    <d v="2026-08-16T00:00:00"/>
    <s v="ESTACIONAMIENTOS LIMA"/>
    <d v="1899-12-30T00:00:00"/>
    <d v="2025-12-31T00:00:00"/>
    <s v="EMPLEADOS"/>
    <s v="PCES.20/03/0050"/>
    <x v="0"/>
    <s v="Gloria Mora"/>
    <s v="Kelly Luyo"/>
    <s v="CENTRO MEDICO LA MOLINA"/>
    <s v="VALET"/>
    <m/>
    <n v="18"/>
    <n v="11.25"/>
    <n v="29.25"/>
    <n v="30"/>
    <s v="DEBE GOZAR 18 DÍAS ANTES DEL 15/08/2026"/>
    <s v="DEBE GOZAR EN EL AÑO UN TOTAL DE 30 DÍAS ANTES DEL 31/12/2026"/>
    <n v="0"/>
    <n v="0"/>
    <n v="0"/>
    <n v="0"/>
    <n v="0"/>
    <n v="18"/>
    <n v="0"/>
    <n v="0"/>
    <n v="0"/>
    <n v="0"/>
    <n v="0"/>
    <n v="0"/>
    <n v="18"/>
    <n v="18"/>
    <n v="0.6"/>
    <n v="6.0000000000000001E-3"/>
    <n v="0"/>
    <n v="18"/>
    <m/>
    <n v="12"/>
    <m/>
    <n v="30"/>
    <n v="10"/>
    <n v="0"/>
    <n v="0"/>
    <n v="10"/>
    <n v="18"/>
  </r>
  <r>
    <n v="1042148992"/>
    <s v="PADIN MEZA BEATRIZ AGNEHA"/>
    <x v="1"/>
    <s v="42148992"/>
    <d v="2016-09-16T00:00:00"/>
    <d v="2025-09-16T00:00:00"/>
    <d v="2026-09-16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SUPERVISOR OPERATIVO"/>
    <m/>
    <n v="21"/>
    <n v="8.75"/>
    <n v="29.75"/>
    <n v="30"/>
    <s v="DEBE GOZAR 21 DÍAS ANTES DEL 15/09/2026"/>
    <s v="DEBE GOZAR EN EL AÑO UN TOTAL DE 30 DÍAS ANTES DEL 31/12/2026"/>
    <n v="0"/>
    <n v="0"/>
    <n v="17"/>
    <n v="13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2155080"/>
    <s v="CAVERO CHIPANA DARLEEM RUTH STEPHANIE"/>
    <x v="1"/>
    <s v="42155080"/>
    <d v="2024-02-01T00:00:00"/>
    <d v="2025-02-01T00:00:00"/>
    <d v="2026-02-01T00:00:00"/>
    <s v="ESTACIONAMIENTOS LIMA"/>
    <d v="1899-12-30T00:00:00"/>
    <d v="2025-12-31T00:00:00"/>
    <s v="EMPLEADOS"/>
    <s v="PCES.20/03/0013/0012"/>
    <x v="0"/>
    <s v="Diego Uriarte"/>
    <s v="James Panez"/>
    <s v="METRO BREÑA"/>
    <s v="SUPERVISOR OPERATIVO"/>
    <m/>
    <n v="0"/>
    <n v="14.5"/>
    <n v="14.5"/>
    <n v="15"/>
    <s v="-"/>
    <s v="DEBE GOZAR EN EL AÑO UN TOTAL DE 15 DÍAS ANTES DEL 31/12/2026"/>
    <n v="0"/>
    <n v="0"/>
    <n v="0"/>
    <n v="7"/>
    <n v="0"/>
    <n v="0"/>
    <n v="0"/>
    <n v="0"/>
    <n v="0"/>
    <n v="0"/>
    <n v="0"/>
    <n v="0"/>
    <n v="7"/>
    <n v="7"/>
    <n v="0.46666666666666667"/>
    <n v="4.6666666666666671E-3"/>
    <n v="7"/>
    <n v="7"/>
    <m/>
    <n v="8"/>
    <m/>
    <n v="15"/>
    <n v="5"/>
    <n v="7"/>
    <n v="5"/>
    <n v="0"/>
    <n v="0"/>
  </r>
  <r>
    <n v="1042169543"/>
    <s v="FLORES ALCA VANESSA ELIZABETH"/>
    <x v="0"/>
    <s v="42169543"/>
    <d v="2023-11-23T00:00:00"/>
    <d v="2025-11-23T00:00:00"/>
    <d v="2026-11-23T00:00:00"/>
    <s v="ESTACIONAMIENTOS LIMA"/>
    <d v="1899-12-30T00:00:00"/>
    <d v="2025-12-31T00:00:00"/>
    <s v="EMPLEADOS"/>
    <s v="PCES.20/03/0052/0033"/>
    <x v="0"/>
    <s v="Carmen Capristan"/>
    <s v="Jeffrey Vilchez"/>
    <s v="PLAZA VEA LA PAZ"/>
    <s v="ANFITRION(A)"/>
    <m/>
    <n v="23"/>
    <n v="3.1666999999999987"/>
    <n v="26.166699999999999"/>
    <n v="27"/>
    <s v="DEBE GOZAR 23 DÍAS ANTES DEL 22/11/2026"/>
    <s v="DEBE GOZAR EN EL AÑO UN TOTAL DE 27 DÍAS ANTES DEL 31/12/2026"/>
    <n v="15"/>
    <n v="0"/>
    <n v="0"/>
    <n v="0"/>
    <n v="19"/>
    <n v="8"/>
    <n v="0"/>
    <n v="0"/>
    <n v="0"/>
    <n v="0"/>
    <n v="0"/>
    <n v="0"/>
    <n v="42"/>
    <n v="42"/>
    <n v="1.5555555555555556"/>
    <n v="1.5555555555555555E-2"/>
    <n v="15"/>
    <n v="27"/>
    <m/>
    <n v="0"/>
    <m/>
    <n v="27"/>
    <n v="9"/>
    <n v="15"/>
    <n v="9"/>
    <n v="0"/>
    <n v="27"/>
  </r>
  <r>
    <n v="1042177030"/>
    <s v="GUERRERO YARLEQUE DANITZA YANET"/>
    <x v="0"/>
    <s v="42177030"/>
    <d v="2015-05-28T00:00:00"/>
    <d v="2025-05-28T00:00:00"/>
    <d v="2026-05-28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2"/>
    <n v="17.75"/>
    <n v="29.75"/>
    <n v="30"/>
    <s v="DEBE GOZAR 12 DÍAS ANTES DEL 27/05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2182676"/>
    <s v="CHAPOÑAN LOPEZ LEONARDO MIRKO"/>
    <x v="1"/>
    <s v="42182676"/>
    <d v="2007-01-01T00:00:00"/>
    <d v="2026-01-01T00:00:00"/>
    <d v="2027-01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 V"/>
    <m/>
    <n v="22"/>
    <n v="0"/>
    <n v="22"/>
    <n v="22"/>
    <s v="DEBE GOZAR 22 DÍAS ANTES DEL 31/12/2026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42198049"/>
    <s v="JULCA LOZADA FLORMIRA"/>
    <x v="1"/>
    <s v="42198049"/>
    <d v="2017-03-24T00:00:00"/>
    <d v="2025-03-24T00:00:00"/>
    <d v="2026-03-24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SUPERVISOR OPERATIVO"/>
    <m/>
    <n v="6"/>
    <n v="23.083300000000008"/>
    <n v="29.083300000000008"/>
    <n v="30"/>
    <s v="DEBE GOZAR 6 DÍAS ANTES DEL 23/03/2026"/>
    <s v="DEBE GOZAR EN EL AÑO UN TOTAL DE 30 DÍAS ANTES DEL 31/12/2026"/>
    <n v="0"/>
    <n v="20"/>
    <n v="0"/>
    <n v="0"/>
    <n v="0"/>
    <n v="0"/>
    <n v="15"/>
    <n v="0"/>
    <n v="0"/>
    <n v="0"/>
    <n v="0"/>
    <n v="0"/>
    <n v="35"/>
    <n v="35"/>
    <n v="1.1666666666666667"/>
    <n v="1.1666666666666667E-2"/>
    <n v="20"/>
    <n v="30"/>
    <m/>
    <n v="0"/>
    <m/>
    <n v="30"/>
    <n v="10"/>
    <n v="20"/>
    <n v="10"/>
    <n v="0"/>
    <n v="15"/>
  </r>
  <r>
    <n v="1042207746"/>
    <s v="APAZA ACUÑA KATHERINE ELIZABETH"/>
    <x v="1"/>
    <s v="42207746"/>
    <d v="2024-02-27T00:00:00"/>
    <d v="2025-02-27T00:00:00"/>
    <d v="2026-02-27T00:00:00"/>
    <s v="ESTACIONAMIENTOS AREQUIPA"/>
    <d v="1899-12-30T00:00:00"/>
    <d v="2025-12-31T00:00:00"/>
    <s v="EMPLEADOS"/>
    <s v="PCES.20/03/0053/0003"/>
    <x v="0"/>
    <s v="Gloria Mora"/>
    <s v="Joshua Arenas"/>
    <s v="MALL AVENTURA AREQUIPA"/>
    <s v="SUPERVISOR OPERATIVO"/>
    <m/>
    <n v="4"/>
    <n v="25.333300000000001"/>
    <n v="29.333300000000001"/>
    <n v="30"/>
    <s v="DEBE GOZAR 4 DÍAS ANTES DEL 26/02/2026"/>
    <s v="DEBE GOZAR EN EL AÑO UN TOTAL DE 30 DÍAS ANTES DEL 31/12/2026"/>
    <n v="0"/>
    <n v="4"/>
    <n v="0"/>
    <n v="0"/>
    <n v="0"/>
    <n v="0"/>
    <n v="0"/>
    <n v="0"/>
    <n v="0"/>
    <n v="0"/>
    <n v="0"/>
    <n v="0"/>
    <n v="4"/>
    <n v="4"/>
    <n v="0.13333333333333333"/>
    <n v="1.3333333333333333E-3"/>
    <n v="4"/>
    <n v="4"/>
    <m/>
    <n v="26"/>
    <m/>
    <n v="30"/>
    <n v="10"/>
    <n v="4"/>
    <n v="4"/>
    <n v="6"/>
    <n v="0"/>
  </r>
  <r>
    <n v="1042239451"/>
    <s v="ESPINOZA SOTO VANESSA MARIA GABRIELA"/>
    <x v="1"/>
    <s v="42239451"/>
    <d v="2015-02-03T00:00:00"/>
    <d v="2025-02-03T00:00:00"/>
    <d v="2026-02-03T00:00:00"/>
    <s v="ESTACIONAMIENTOS LIMA"/>
    <d v="1899-12-30T00:00:00"/>
    <d v="2025-12-31T00:00:00"/>
    <s v="EMPLEADOS"/>
    <s v="PCES.20/03/0060"/>
    <x v="0"/>
    <s v="Erli Sialer"/>
    <s v="Diana Inouye"/>
    <s v="TORRE REAL OCHO"/>
    <s v="SUPERVISOR VALET PARKING"/>
    <m/>
    <n v="0"/>
    <n v="27.333300000000008"/>
    <n v="27.333300000000008"/>
    <n v="28"/>
    <s v="-"/>
    <s v="DEBE GOZAR EN EL AÑO UN TOTAL DE 28 DÍAS ANTES DEL 31/12/2026"/>
    <n v="0"/>
    <n v="0"/>
    <n v="0"/>
    <n v="0"/>
    <n v="0"/>
    <n v="0"/>
    <n v="0"/>
    <n v="0"/>
    <n v="0"/>
    <n v="0"/>
    <n v="27"/>
    <n v="0"/>
    <n v="27"/>
    <n v="27"/>
    <n v="0.9642857142857143"/>
    <n v="9.6428571428571423E-3"/>
    <n v="0"/>
    <n v="27"/>
    <m/>
    <n v="1"/>
    <m/>
    <n v="28"/>
    <n v="9.3333333333333339"/>
    <n v="0"/>
    <n v="0"/>
    <n v="9.3333333333333339"/>
    <n v="27"/>
  </r>
  <r>
    <n v="1042262197"/>
    <s v="BENITES ALARCON GIOMAR LINDER"/>
    <x v="0"/>
    <s v="42262197"/>
    <d v="2020-09-22T00:00:00"/>
    <d v="2025-09-22T00:00:00"/>
    <d v="2026-09-22T00:00:00"/>
    <s v="ESTACIONAMIENTOS LIMA"/>
    <d v="2026-01-01T00:00:00"/>
    <d v="2025-12-31T00:00:00"/>
    <s v="EMPLEADOS"/>
    <s v="PCES.20/03/0021"/>
    <x v="0"/>
    <m/>
    <m/>
    <m/>
    <m/>
    <m/>
    <n v="20"/>
    <n v="8.25"/>
    <n v="28.25"/>
    <n v="29"/>
    <s v="DEBE GOZAR 20 DÍAS ANTES DEL 21/09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2286206"/>
    <s v="MAGALLANES LANDEO BRENDA MARA"/>
    <x v="2"/>
    <s v="42286206"/>
    <d v="2024-07-17T00:00:00"/>
    <d v="2025-07-17T00:00:00"/>
    <d v="2026-07-17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DMINISTRADOR JUNIOR"/>
    <m/>
    <n v="15"/>
    <n v="13.666699999999999"/>
    <n v="28.666699999999999"/>
    <n v="29"/>
    <s v="DEBE GOZAR 15 DÍAS ANTES DEL 16/07/2026"/>
    <s v="DEBE GOZAR EN EL AÑO UN TOTAL DE 29 DÍAS ANTES DEL 31/12/2026"/>
    <n v="0"/>
    <n v="7"/>
    <n v="0"/>
    <n v="0"/>
    <n v="0"/>
    <n v="0"/>
    <n v="0"/>
    <n v="0"/>
    <n v="0"/>
    <n v="0"/>
    <n v="0"/>
    <n v="0"/>
    <n v="7"/>
    <n v="7"/>
    <n v="0.2413793103448276"/>
    <n v="2.413793103448276E-3"/>
    <n v="7"/>
    <n v="7"/>
    <m/>
    <n v="22"/>
    <m/>
    <n v="29"/>
    <n v="9.6666666666666661"/>
    <n v="7"/>
    <n v="7"/>
    <n v="2.6666666666666661"/>
    <n v="0"/>
  </r>
  <r>
    <n v="1042299114"/>
    <s v="VINCES VALDIVIESO JESUS ADOLFO"/>
    <x v="1"/>
    <s v="42299114"/>
    <d v="2023-04-11T00:00:00"/>
    <d v="2025-04-11T00:00:00"/>
    <d v="2026-04-11T00:00:00"/>
    <s v="ESTACIONAMIENTOS LIMA"/>
    <d v="1899-12-30T00:00:00"/>
    <d v="2025-12-31T00:00:00"/>
    <s v="EMPLEADOS"/>
    <s v="PCES.20/03/0001/0001"/>
    <x v="0"/>
    <s v="Gloria Mora"/>
    <s v="Xiomara Quispe"/>
    <s v="CLINICA INTERNACIONAL"/>
    <s v="SUPERVISOR OPERATIVO"/>
    <m/>
    <n v="6"/>
    <n v="21.666700000000006"/>
    <n v="27.666700000000006"/>
    <n v="28"/>
    <s v="DEBE GOZAR 6 DÍAS ANTES DEL 10/04/2026"/>
    <s v="DEBE GOZAR EN EL AÑO UN TOTAL DE 28 DÍAS ANTES DEL 31/12/2026"/>
    <n v="0"/>
    <n v="0"/>
    <n v="0"/>
    <n v="7"/>
    <n v="20"/>
    <n v="0"/>
    <n v="0"/>
    <n v="0"/>
    <n v="0"/>
    <n v="0"/>
    <n v="0"/>
    <n v="0"/>
    <n v="27"/>
    <n v="27"/>
    <n v="0.9642857142857143"/>
    <n v="9.6428571428571423E-3"/>
    <n v="7"/>
    <n v="27"/>
    <m/>
    <n v="1"/>
    <m/>
    <n v="28"/>
    <n v="9.3333333333333339"/>
    <n v="7"/>
    <n v="7"/>
    <n v="2.3333333333333339"/>
    <n v="20"/>
  </r>
  <r>
    <n v="1042304222"/>
    <s v="VASQUEZ FLORES VICTOR NILS"/>
    <x v="0"/>
    <s v="42304222"/>
    <d v="2024-04-15T00:00:00"/>
    <d v="2025-04-15T00:00:00"/>
    <d v="2026-04-15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12.333300000000001"/>
    <n v="12.333300000000001"/>
    <n v="13"/>
    <s v="-"/>
    <s v="DEBE GOZAR EN EL AÑO UN TOTAL DE 13 DÍAS ANTES DEL 31/12/2026"/>
    <n v="16"/>
    <n v="0"/>
    <n v="0"/>
    <n v="0"/>
    <n v="0"/>
    <n v="0"/>
    <n v="0"/>
    <n v="0"/>
    <n v="0"/>
    <n v="0"/>
    <n v="0"/>
    <n v="0"/>
    <n v="16"/>
    <n v="16"/>
    <n v="1.2307692307692308"/>
    <n v="1.2307692307692308E-2"/>
    <n v="16"/>
    <n v="13"/>
    <m/>
    <n v="0"/>
    <m/>
    <n v="13"/>
    <n v="4.333333333333333"/>
    <n v="16"/>
    <n v="4.333333333333333"/>
    <n v="0"/>
    <n v="0"/>
  </r>
  <r>
    <n v="1042314026"/>
    <s v="TALANCHA SILVANO CARMEN ROSA"/>
    <x v="0"/>
    <s v="42314026"/>
    <d v="2025-04-09T00:00:00"/>
    <d v="2025-04-09T00:00:00"/>
    <d v="2026-04-09T00:00:00"/>
    <s v="ESTACIONAMIENTOS LIMA"/>
    <d v="1899-12-30T00:00:00"/>
    <d v="2025-12-31T00:00:00"/>
    <s v="EMPLEADOS"/>
    <s v="PCES.20/03/0047/0001"/>
    <x v="0"/>
    <s v="Erli Sialer"/>
    <s v="Diana Inouye"/>
    <s v="TIME SURCO"/>
    <s v="ANFITRION(A)"/>
    <m/>
    <n v="0"/>
    <n v="21.833300000000001"/>
    <n v="21.833300000000001"/>
    <n v="22"/>
    <s v="-"/>
    <s v="DEBE GOZAR EN EL AÑO UN TOTAL DE 22 DÍAS ANTES DEL 31/12/2026"/>
    <n v="0"/>
    <n v="0"/>
    <n v="0"/>
    <n v="0"/>
    <n v="22"/>
    <n v="0"/>
    <n v="0"/>
    <n v="0"/>
    <n v="0"/>
    <n v="0"/>
    <n v="0"/>
    <n v="0"/>
    <n v="22"/>
    <n v="22"/>
    <n v="1"/>
    <n v="0.01"/>
    <n v="0"/>
    <n v="22"/>
    <m/>
    <n v="0"/>
    <m/>
    <n v="22"/>
    <n v="7.333333333333333"/>
    <n v="0"/>
    <n v="0"/>
    <n v="7.333333333333333"/>
    <n v="22"/>
  </r>
  <r>
    <n v="1042316633"/>
    <s v="ORTIZ ATILIO EVELYN PAMELA"/>
    <x v="0"/>
    <s v="42316633"/>
    <d v="2023-07-01T00:00:00"/>
    <d v="2025-07-01T00:00:00"/>
    <d v="2026-07-01T00:00:00"/>
    <s v="ESTACIONAMIENTOS ANCASH"/>
    <d v="1899-12-30T00:00:00"/>
    <d v="2025-12-31T00:00:00"/>
    <s v="EMPLEADOS"/>
    <s v="PCES.20/03/0046/0022"/>
    <x v="0"/>
    <s v="Carmen Capristan"/>
    <s v="Erick Aguirre"/>
    <s v="MAKRO CHIMBOTE"/>
    <s v="ANFITRION(A)"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2318205"/>
    <s v="CAPRISTAN JUAREZ CARMEN ELIZABETH"/>
    <x v="2"/>
    <s v="42318205"/>
    <d v="2018-02-26T00:00:00"/>
    <d v="2025-02-26T00:00:00"/>
    <d v="2026-02-26T00:00:00"/>
    <s v="ESTACIONAMIENTOS SEDE CENTRAL"/>
    <d v="1899-12-30T00:00:00"/>
    <d v="2025-12-31T00:00:00"/>
    <s v="EMPLEADOS"/>
    <n v="2003020100"/>
    <x v="0"/>
    <s v="Aldo Zamudio"/>
    <s v="Aldo Zamudio"/>
    <s v="NUCLEO COMERC VP"/>
    <s v="JEFE DE NEGOCIO"/>
    <m/>
    <n v="0"/>
    <n v="24.416699999999992"/>
    <n v="24.416699999999992"/>
    <n v="25"/>
    <s v="-"/>
    <s v="DEBE GOZAR EN EL AÑO UN TOTAL DE 25 DÍAS ANTES DEL 31/12/2026"/>
    <n v="0"/>
    <n v="0"/>
    <n v="9"/>
    <n v="0"/>
    <n v="0"/>
    <n v="0"/>
    <n v="0"/>
    <n v="0"/>
    <n v="0"/>
    <n v="0"/>
    <n v="0"/>
    <n v="0"/>
    <n v="9"/>
    <n v="9"/>
    <n v="0.36"/>
    <n v="3.5999999999999999E-3"/>
    <n v="9"/>
    <n v="9"/>
    <m/>
    <n v="16"/>
    <m/>
    <n v="25"/>
    <n v="8.3333333333333339"/>
    <n v="9"/>
    <n v="8.3333333333333339"/>
    <n v="0"/>
    <n v="0"/>
  </r>
  <r>
    <n v="1042320514"/>
    <s v="LEON BARES ALFREDO JAVIER"/>
    <x v="2"/>
    <s v="42320514"/>
    <d v="2010-10-04T00:00:00"/>
    <d v="2025-10-04T00:00:00"/>
    <d v="2026-10-04T00:00:00"/>
    <s v="ESTACIONAMIENTOS SEDE CENTRAL"/>
    <d v="1899-12-30T00:00:00"/>
    <d v="2025-12-31T00:00:00"/>
    <s v="GERENTES"/>
    <n v="2003010100"/>
    <x v="4"/>
    <s v="Alfredo Leon"/>
    <s v="Alfredo Leon"/>
    <s v="ESTANDARIZACION Y EXCELENCIA OPERATIVA"/>
    <s v="SUB GERENTE DE ESTANDARIZACION Y EXCELENCIA OPERATIVA"/>
    <m/>
    <n v="7"/>
    <n v="4.25"/>
    <n v="11.25"/>
    <n v="12"/>
    <s v="DEBE GOZAR 7 DÍAS ANTES DEL 03/10/2026"/>
    <s v="DEBE GOZAR EN EL AÑO UN TOTAL DE 12 DÍAS ANTES DEL 31/12/2026"/>
    <n v="3"/>
    <n v="6"/>
    <n v="1"/>
    <n v="0"/>
    <n v="0"/>
    <n v="0"/>
    <n v="0"/>
    <n v="0"/>
    <n v="0"/>
    <n v="0"/>
    <n v="0"/>
    <n v="0"/>
    <n v="10"/>
    <n v="10"/>
    <n v="0.83333333333333337"/>
    <n v="8.3333333333333332E-3"/>
    <n v="10"/>
    <n v="10"/>
    <m/>
    <n v="2"/>
    <m/>
    <n v="12"/>
    <n v="4"/>
    <n v="10"/>
    <n v="4"/>
    <n v="0"/>
    <n v="0"/>
  </r>
  <r>
    <n v="1042321088"/>
    <s v="RAMOS TORRES LOURDES GABRIELA"/>
    <x v="0"/>
    <s v="42321088"/>
    <d v="2024-06-01T00:00:00"/>
    <d v="2025-06-01T00:00:00"/>
    <d v="2026-06-01T00:00:00"/>
    <s v="ESTACIONAMIENTOS LIMA"/>
    <d v="2026-02-28T00:00:00"/>
    <d v="2025-12-31T00:00:00"/>
    <s v="EMPLEADOS"/>
    <s v="PCES.20/03/0014"/>
    <x v="0"/>
    <m/>
    <m/>
    <m/>
    <m/>
    <m/>
    <n v="12"/>
    <n v="17.5"/>
    <n v="29.5"/>
    <n v="30"/>
    <s v="DEBE GOZAR 12 DÍAS ANTES DEL 31/05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2332054"/>
    <s v="BARRAGAN GUTIERREZ MARGARITA YOVANA"/>
    <x v="0"/>
    <s v="42332054"/>
    <d v="2023-07-01T00:00:00"/>
    <d v="2025-07-01T00:00:00"/>
    <d v="2026-07-01T00:00:00"/>
    <s v="ESTACIONAMIENTOS AREQUIPA"/>
    <d v="1899-12-30T00:00:00"/>
    <d v="2025-12-31T00:00:00"/>
    <s v="EMPLEADOS"/>
    <s v="PCES.20/02/0049"/>
    <x v="2"/>
    <s v="Diego Ruiz"/>
    <s v="Cuba Quillahuaman Doris"/>
    <s v="CALLE SIGLO XX 218"/>
    <s v="ANFITRION(A) R"/>
    <m/>
    <n v="15"/>
    <n v="15"/>
    <n v="30"/>
    <n v="30"/>
    <s v="DEBE GOZAR 15 DÍAS ANTES DEL 30/06/2026"/>
    <s v="DEBE GOZAR EN EL AÑO UN TOTAL DE 30 DÍAS ANTES DEL 31/12/2026"/>
    <n v="0"/>
    <n v="13"/>
    <n v="2"/>
    <n v="0"/>
    <n v="0"/>
    <n v="0"/>
    <n v="15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2344866"/>
    <s v="QUISPE MARCA ELIZABETH"/>
    <x v="0"/>
    <s v="42344866"/>
    <d v="2014-06-01T00:00:00"/>
    <d v="2025-06-01T00:00:00"/>
    <d v="2026-06-01T00:00:00"/>
    <s v="ESTACIONAMIENTOS LIMA"/>
    <d v="1899-12-30T00:00:00"/>
    <d v="2025-12-31T00:00:00"/>
    <s v="EMPLEADOS"/>
    <s v="PCES.20/03/0013/0004"/>
    <x v="0"/>
    <s v="Diego Uriarte"/>
    <s v="Gerson Peña"/>
    <s v="METRO PEDRO MIOTTA"/>
    <s v="ANFITRION(A)"/>
    <m/>
    <n v="11"/>
    <n v="17.5"/>
    <n v="28.5"/>
    <n v="29"/>
    <s v="DEBE GOZAR 11 DÍAS ANTES DEL 31/05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42355964"/>
    <s v="LOPEZ PILLACA HILDA"/>
    <x v="0"/>
    <s v="42355964"/>
    <d v="2024-05-06T00:00:00"/>
    <d v="2025-05-06T00:00:00"/>
    <d v="2026-05-06T00:00:00"/>
    <s v="ESTACIONAMIENTOS LIMA"/>
    <d v="1899-12-30T00:00:00"/>
    <d v="2025-12-31T00:00:00"/>
    <s v="EMPLEADOS"/>
    <s v="PCES.20/03/0012/0008"/>
    <x v="0"/>
    <s v="Diego Uriarte"/>
    <s v="Alfredo Vasquez"/>
    <s v="WONG ALDABAS"/>
    <s v="ANFITRION(A)"/>
    <m/>
    <n v="0"/>
    <n v="19.583300000000001"/>
    <n v="19.583300000000001"/>
    <n v="20"/>
    <s v="-"/>
    <s v="DEBE GOZAR EN EL AÑO UN TOTAL DE 20 DÍAS ANTES DEL 31/12/2026"/>
    <n v="0"/>
    <n v="0"/>
    <n v="2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42373578"/>
    <s v="PAMPA PARISACA FIORELLA "/>
    <x v="0"/>
    <s v="42373578"/>
    <d v="2025-03-26T00:00:00"/>
    <d v="2025-03-26T00:00:00"/>
    <d v="2026-03-26T00:00:00"/>
    <s v="ESTACIONAMIENTOS LIMA"/>
    <d v="1899-12-30T00:00:00"/>
    <d v="2025-12-31T00:00:00"/>
    <s v="EMPLEADOS"/>
    <s v="PCES.20/03/0012/0010"/>
    <x v="0"/>
    <s v="Diego Uriarte"/>
    <s v="Gerson Peña"/>
    <s v="WONG CHACARILLA II"/>
    <s v="ANFITRION(A)"/>
    <m/>
    <n v="0"/>
    <n v="22.916699999999999"/>
    <n v="22.916699999999999"/>
    <n v="23"/>
    <s v="-"/>
    <s v="DEBE GOZAR EN EL AÑO UN TOTAL DE 23 DÍAS ANTES DEL 31/12/2026"/>
    <n v="0"/>
    <n v="3"/>
    <n v="12"/>
    <n v="0"/>
    <n v="0"/>
    <n v="0"/>
    <n v="0"/>
    <n v="0"/>
    <n v="0"/>
    <n v="0"/>
    <n v="0"/>
    <n v="0"/>
    <n v="15"/>
    <n v="15"/>
    <n v="0.65217391304347827"/>
    <n v="6.5217391304347831E-3"/>
    <n v="15"/>
    <n v="15"/>
    <m/>
    <n v="8"/>
    <m/>
    <n v="23"/>
    <n v="7.666666666666667"/>
    <n v="15"/>
    <n v="7.666666666666667"/>
    <n v="0"/>
    <n v="0"/>
  </r>
  <r>
    <n v="1042385757"/>
    <s v="FUENTES MALCOHUACCHA VERONICA"/>
    <x v="1"/>
    <s v="42385757"/>
    <d v="2023-07-01T00:00:00"/>
    <d v="2025-07-01T00:00:00"/>
    <d v="2026-07-01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SUPERVISOR OPERATIVO"/>
    <m/>
    <n v="0"/>
    <n v="15"/>
    <n v="15"/>
    <n v="15"/>
    <s v="-"/>
    <s v="DEBE GOZAR EN EL AÑO UN TOTAL DE 15 DÍAS ANTES DEL 31/12/2026"/>
    <n v="0"/>
    <n v="15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42401804"/>
    <s v="CHAMBI PINTO GLOVER"/>
    <x v="0"/>
    <s v="42401804"/>
    <d v="2016-01-22T00:00:00"/>
    <d v="2025-01-22T00:00:00"/>
    <d v="2026-01-22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27.25"/>
    <n v="27.25"/>
    <n v="28"/>
    <s v="-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42412985"/>
    <s v="MATIAS BARRERA SHIRLEY ASTRID"/>
    <x v="0"/>
    <s v="42412985"/>
    <d v="2023-01-21T00:00:00"/>
    <d v="2025-01-21T00:00:00"/>
    <d v="2026-01-21T00:00:00"/>
    <s v="ESTACIONAMIENTOS LIMA"/>
    <d v="1899-12-30T00:00:00"/>
    <d v="2025-12-31T00:00:00"/>
    <s v="EMPLEADOS"/>
    <s v="PCES.20/03/0013/0012"/>
    <x v="0"/>
    <s v="Diego Uriarte"/>
    <s v="James Panez"/>
    <s v="METRO BREÑA"/>
    <s v="ANFITRION(A)"/>
    <m/>
    <n v="1"/>
    <n v="28.333299999999994"/>
    <n v="29.333299999999994"/>
    <n v="30"/>
    <s v="DEBE GOZAR 1 DÍAS ANTES DEL 20/01/2026"/>
    <s v="DEBE GOZAR EN EL AÑO UN TOTAL DE 30 DÍAS ANTES DEL 31/12/2026"/>
    <n v="2"/>
    <n v="0"/>
    <n v="30"/>
    <n v="0"/>
    <n v="0"/>
    <n v="0"/>
    <n v="0"/>
    <n v="0"/>
    <n v="0"/>
    <n v="0"/>
    <n v="0"/>
    <n v="0"/>
    <n v="32"/>
    <n v="32"/>
    <n v="1.0666666666666667"/>
    <n v="1.0666666666666666E-2"/>
    <n v="32"/>
    <n v="30"/>
    <m/>
    <n v="0"/>
    <m/>
    <n v="30"/>
    <n v="10"/>
    <n v="32"/>
    <n v="10"/>
    <n v="0"/>
    <n v="0"/>
  </r>
  <r>
    <n v="1042413088"/>
    <s v="RAMIREZ VARA AYDE JACOBA"/>
    <x v="0"/>
    <s v="42413088"/>
    <d v="2023-07-01T00:00:00"/>
    <d v="2025-07-01T00:00:00"/>
    <d v="2026-07-01T00:00:00"/>
    <s v="ESTACIONAMIENTOS HUANUCO"/>
    <d v="1899-12-30T00:00:00"/>
    <d v="2025-12-31T00:00:00"/>
    <s v="EMPLEADOS"/>
    <s v="PCES.20/03/0051/0008"/>
    <x v="0"/>
    <s v="Carmen Capristan"/>
    <s v="Alejandro Roca"/>
    <s v="REAL PLAZA HUANUCO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2416486"/>
    <s v="FARRO MORALES DE AGUILAR MELISSA JOANNA"/>
    <x v="0"/>
    <s v="42416486"/>
    <d v="2025-12-01T00:00:00"/>
    <d v="2025-12-01T00:00:00"/>
    <d v="2026-12-01T00:00:00"/>
    <s v="ESTACIONAMIENTOS ANCASH"/>
    <d v="1899-12-30T00:00:00"/>
    <d v="2025-12-31T00:00:00"/>
    <s v="EMPLEADOS"/>
    <s v="PCES.20/03/0061/0006"/>
    <x v="0"/>
    <s v="Carmen Capristan"/>
    <s v="Alejandro Roca"/>
    <s v="REAL PLAZA NUEVO CHIMBOTE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42460113"/>
    <s v="HUARCAYA OCAÑA CINTHIA YSELA"/>
    <x v="0"/>
    <s v="42460113"/>
    <d v="2023-07-01T00:00:00"/>
    <d v="2025-07-01T00:00:00"/>
    <d v="2026-07-0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15"/>
    <n v="15"/>
    <n v="30"/>
    <n v="30"/>
    <s v="DEBE GOZAR 15 DÍAS ANTES DEL 30/06/2026"/>
    <s v="DEBE GOZAR EN EL AÑO UN TOTAL DE 30 DÍAS ANTES DEL 31/12/2026"/>
    <n v="2"/>
    <n v="13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2462100"/>
    <s v="MARTINEZ NAVARRO CARMEN TANIA"/>
    <x v="0"/>
    <s v="42462100"/>
    <d v="2023-07-01T00:00:00"/>
    <d v="2025-07-01T00:00:00"/>
    <d v="2026-07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5"/>
    <n v="15"/>
    <n v="30"/>
    <n v="30"/>
    <s v="DEBE GOZAR 15 DÍAS ANTES DEL 30/06/2026"/>
    <s v="DEBE GOZAR EN EL AÑO UN TOTAL DE 30 DÍAS ANTES DEL 31/12/2026"/>
    <n v="0"/>
    <n v="9"/>
    <n v="6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2478344"/>
    <s v="FLORES LUNA DESSIRE "/>
    <x v="0"/>
    <s v="42478344"/>
    <d v="2025-10-03T00:00:00"/>
    <d v="2025-10-03T00:00:00"/>
    <d v="2026-10-03T00:00:00"/>
    <s v="ESTACIONAMIENTOS LIMA"/>
    <d v="2026-01-02T00:00:00"/>
    <d v="2025-12-31T00:00:00"/>
    <s v="EMPLEADOS"/>
    <s v="PCES.20/03/0036"/>
    <x v="0"/>
    <m/>
    <m/>
    <m/>
    <m/>
    <m/>
    <n v="0"/>
    <n v="7.3333000000000004"/>
    <n v="7.33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42487667"/>
    <s v="RIOS FELICES VIRGINIA CORAL"/>
    <x v="0"/>
    <s v="42487667"/>
    <d v="2024-01-01T00:00:00"/>
    <d v="2026-01-01T00:00:00"/>
    <d v="2027-01-01T00:00:00"/>
    <s v="ESTACIONAMIENTOS LIMA"/>
    <d v="2026-01-01T00:00:00"/>
    <d v="2025-12-31T00:00:00"/>
    <s v="EMPLEADOS"/>
    <s v="PCES.20/03/0051/0013"/>
    <x v="0"/>
    <m/>
    <m/>
    <m/>
    <m/>
    <m/>
    <n v="30"/>
    <n v="0"/>
    <n v="30"/>
    <n v="30"/>
    <s v="DEBE GOZAR 30 DÍAS ANTES DEL 31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2502531"/>
    <s v="VILLANUEVA ULLOA GEORGA"/>
    <x v="0"/>
    <s v="42502531"/>
    <d v="2023-07-01T00:00:00"/>
    <d v="2025-07-01T00:00:00"/>
    <d v="2026-07-01T00:00:00"/>
    <s v="ESTACIONAMIENTOS LIMA"/>
    <d v="1899-12-30T00:00:00"/>
    <d v="2025-12-31T00:00:00"/>
    <s v="EMPLEADOS"/>
    <s v="PCES.20/03/0052/0054"/>
    <x v="0"/>
    <s v="Carmen Capristan"/>
    <s v="Khristian Alvarez"/>
    <s v="PLAZA VEA CC PLACITA"/>
    <s v="ANFITRION(A)"/>
    <m/>
    <n v="15"/>
    <n v="15"/>
    <n v="30"/>
    <n v="30"/>
    <s v="DEBE GOZAR 15 DÍAS ANTES DEL 30/06/2026"/>
    <s v="DEBE GOZAR EN EL AÑO UN TOTAL DE 30 DÍAS ANTES DEL 31/12/2026"/>
    <n v="0"/>
    <n v="6"/>
    <n v="9"/>
    <n v="0"/>
    <n v="11"/>
    <n v="0"/>
    <n v="0"/>
    <n v="0"/>
    <n v="0"/>
    <n v="0"/>
    <n v="0"/>
    <n v="0"/>
    <n v="26"/>
    <n v="26"/>
    <n v="0.8666666666666667"/>
    <n v="8.6666666666666663E-3"/>
    <n v="15"/>
    <n v="26"/>
    <m/>
    <n v="4"/>
    <m/>
    <n v="30"/>
    <n v="10"/>
    <n v="15"/>
    <n v="10"/>
    <n v="0"/>
    <n v="11"/>
  </r>
  <r>
    <n v="1042511398"/>
    <s v="CHIRIELEISON QUISPE GABRIELA MAGALY"/>
    <x v="1"/>
    <s v="42511398"/>
    <d v="2023-10-01T00:00:00"/>
    <d v="2025-10-01T00:00:00"/>
    <d v="2026-10-01T00:00:00"/>
    <s v="ESTACIONAMIENTOS LIMA"/>
    <d v="2026-02-13T00:00:00"/>
    <d v="2025-12-31T00:00:00"/>
    <s v="EMPLEADOS"/>
    <s v="PCES.20/03/0008"/>
    <x v="0"/>
    <m/>
    <m/>
    <m/>
    <m/>
    <m/>
    <n v="12"/>
    <n v="7.5"/>
    <n v="19.5"/>
    <n v="20"/>
    <s v="DEBE GOZAR 12 DÍAS ANTES DEL 30/09/2026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42513751"/>
    <s v="PALMA DURAND JOHAN VICTOR"/>
    <x v="0"/>
    <s v="42513751"/>
    <d v="2019-08-09T00:00:00"/>
    <d v="2025-08-09T00:00:00"/>
    <d v="2026-08-09T00:00:00"/>
    <s v="ESTACIONAMIENTOS LIMA"/>
    <d v="1899-12-30T00:00:00"/>
    <d v="2025-12-31T00:00:00"/>
    <s v="EMPLEADOS"/>
    <s v="PCES.20/03/0031/0002"/>
    <x v="0"/>
    <s v="Gloria Mora"/>
    <s v="Kelly Luyo"/>
    <s v="LA RAMBLA BRASIL"/>
    <s v="ANFITRION(A)"/>
    <m/>
    <n v="17"/>
    <n v="11.833300000000008"/>
    <n v="28.833300000000008"/>
    <n v="29"/>
    <s v="DEBE GOZAR 17 DÍAS ANTES DEL 08/08/2026"/>
    <s v="DEBE GOZAR EN EL AÑO UN TOTAL DE 29 DÍAS ANTES DEL 31/12/2026"/>
    <n v="0"/>
    <n v="0"/>
    <n v="0"/>
    <n v="0"/>
    <n v="17"/>
    <n v="0"/>
    <n v="12"/>
    <n v="0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42515071"/>
    <s v="BEJAR LLANOS GUISELLA JACQUELINE"/>
    <x v="0"/>
    <s v="42515071"/>
    <d v="2020-10-01T00:00:00"/>
    <d v="2025-10-01T00:00:00"/>
    <d v="2026-10-01T00:00:00"/>
    <s v="ESTACIONAMIENTOS LIMA"/>
    <d v="1899-12-30T00:00:00"/>
    <d v="2025-12-31T00:00:00"/>
    <s v="EMPLEADOS"/>
    <s v="PCES.20/01/0003"/>
    <x v="2"/>
    <s v="Diego Ruiz"/>
    <s v="Huamán Osorio Alexander"/>
    <s v="DERTEANO"/>
    <s v="ANFITRION(A)"/>
    <m/>
    <n v="20"/>
    <n v="7.5"/>
    <n v="27.5"/>
    <n v="28"/>
    <s v="DEBE GOZAR 20 DÍAS ANTES DEL 30/09/2026"/>
    <s v="DEBE GOZAR EN EL AÑO UN TOTAL DE 28 DÍAS ANTES DEL 31/12/2026"/>
    <n v="0"/>
    <n v="0"/>
    <n v="10"/>
    <n v="0"/>
    <n v="0"/>
    <n v="0"/>
    <n v="0"/>
    <n v="0"/>
    <n v="0"/>
    <n v="0"/>
    <n v="0"/>
    <n v="0"/>
    <n v="10"/>
    <n v="10"/>
    <n v="0.35714285714285715"/>
    <n v="3.5714285714285713E-3"/>
    <n v="10"/>
    <n v="10"/>
    <m/>
    <n v="18"/>
    <m/>
    <n v="28"/>
    <n v="9.3333333333333339"/>
    <n v="10"/>
    <n v="9.3333333333333339"/>
    <n v="0"/>
    <n v="0"/>
  </r>
  <r>
    <n v="1042555121"/>
    <s v="CANAZA QUILLA JOHAN KRANKL"/>
    <x v="0"/>
    <s v="42555121"/>
    <d v="2025-03-25T00:00:00"/>
    <d v="2025-03-25T00:00:00"/>
    <d v="2026-03-25T00:00:00"/>
    <s v="ESTACIONAMIENTOS LIMA"/>
    <d v="2026-01-01T00:00:00"/>
    <d v="2025-12-31T00:00:00"/>
    <s v="PART TIME"/>
    <s v="PCES.20/03/0035/0004"/>
    <x v="0"/>
    <m/>
    <m/>
    <m/>
    <m/>
    <m/>
    <n v="0"/>
    <n v="4.5999999999999996"/>
    <n v="4.5999999999999996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2557629"/>
    <s v="NUNTON RAMIREZ CARMEN MILAGROS"/>
    <x v="0"/>
    <s v="42557629"/>
    <d v="2024-01-30T00:00:00"/>
    <d v="2025-01-30T00:00:00"/>
    <d v="2026-01-30T00:00:00"/>
    <s v="ESTACIONAMIENTOS LIMA"/>
    <d v="1899-12-30T00:00:00"/>
    <d v="2025-12-31T00:00:00"/>
    <s v="PART TIME"/>
    <s v="PCES.20/03/0001/0002"/>
    <x v="0"/>
    <s v="Gloria Mora"/>
    <s v="Xiomara Quispe"/>
    <s v="NUEVA CLINICA INTERNACIONAL"/>
    <s v="ANFITRION(A) PT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2564991"/>
    <s v="GONZALES PLANAS HEBER"/>
    <x v="0"/>
    <s v="42564991"/>
    <d v="2024-11-23T00:00:00"/>
    <d v="2025-11-23T00:00:00"/>
    <d v="2026-11-23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"/>
    <m/>
    <n v="26"/>
    <n v="3.1666999999999987"/>
    <n v="29.166699999999999"/>
    <n v="30"/>
    <s v="DEBE GOZAR 26 DÍAS ANTES DEL 22/11/2026"/>
    <s v="DEBE GOZAR EN EL AÑO UN TOTAL DE 30 DÍAS ANTES DEL 31/12/2026"/>
    <n v="5"/>
    <n v="12"/>
    <n v="0"/>
    <n v="0"/>
    <n v="0"/>
    <n v="0"/>
    <n v="0"/>
    <n v="0"/>
    <n v="0"/>
    <n v="0"/>
    <n v="0"/>
    <n v="0"/>
    <n v="17"/>
    <n v="17"/>
    <n v="0.56666666666666665"/>
    <n v="5.6666666666666662E-3"/>
    <n v="17"/>
    <n v="17"/>
    <m/>
    <n v="13"/>
    <m/>
    <n v="30"/>
    <n v="10"/>
    <n v="17"/>
    <n v="10"/>
    <n v="0"/>
    <n v="0"/>
  </r>
  <r>
    <n v="1042576108"/>
    <s v="SANGAMA TANGOA YONI "/>
    <x v="0"/>
    <s v="42576108"/>
    <d v="2025-09-21T00:00:00"/>
    <d v="2025-09-21T00:00:00"/>
    <d v="2026-09-21T00:00:00"/>
    <s v="ESTACIONAMIENTOS LIMA"/>
    <d v="1899-12-30T00:00:00"/>
    <d v="2025-12-31T00:00:00"/>
    <s v="EMPLEADOS"/>
    <s v="PCES.20/03/0046/0001"/>
    <x v="0"/>
    <s v="Carmen Capristan"/>
    <s v="Erick Aguirre"/>
    <s v="MAKRO CALLAO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0"/>
    <n v="0"/>
    <n v="0"/>
    <n v="0"/>
    <n v="0"/>
    <n v="9"/>
    <n v="0"/>
    <n v="0"/>
    <n v="9"/>
    <n v="9"/>
    <n v="1"/>
    <n v="0.01"/>
    <n v="0"/>
    <n v="9"/>
    <m/>
    <n v="0"/>
    <m/>
    <n v="9"/>
    <n v="3"/>
    <n v="0"/>
    <n v="0"/>
    <n v="3"/>
    <n v="9"/>
  </r>
  <r>
    <n v="1042618109"/>
    <s v="MEDINA VASQUEZ CARINA YAMILA"/>
    <x v="0"/>
    <s v="42618109"/>
    <d v="2023-07-06T00:00:00"/>
    <d v="2025-07-06T00:00:00"/>
    <d v="2026-07-06T00:00:00"/>
    <s v="ESTACIONAMIENTOS LIMA"/>
    <d v="1899-12-30T00:00:00"/>
    <d v="2025-12-31T00:00:00"/>
    <s v="EMPLEADOS"/>
    <s v="PCES.20/03/0052/0021"/>
    <x v="0"/>
    <s v="Carmen Capristan"/>
    <s v="Arnold Salvador"/>
    <s v="PLAZA VEA SJL"/>
    <s v="ANFITRION(A)"/>
    <m/>
    <n v="15"/>
    <n v="14.583299999999994"/>
    <n v="29.583299999999994"/>
    <n v="30"/>
    <s v="DEBE GOZAR 15 DÍAS ANTES DEL 05/07/2026"/>
    <s v="DEBE GOZAR EN EL AÑO UN TOTAL DE 30 DÍAS ANTES DEL 31/12/2026"/>
    <n v="3"/>
    <n v="15"/>
    <n v="0"/>
    <n v="0"/>
    <n v="0"/>
    <n v="0"/>
    <n v="0"/>
    <n v="0"/>
    <n v="0"/>
    <n v="0"/>
    <n v="0"/>
    <n v="0"/>
    <n v="18"/>
    <n v="18"/>
    <n v="0.6"/>
    <n v="6.0000000000000001E-3"/>
    <n v="18"/>
    <n v="18"/>
    <m/>
    <n v="12"/>
    <m/>
    <n v="30"/>
    <n v="10"/>
    <n v="18"/>
    <n v="10"/>
    <n v="0"/>
    <n v="0"/>
  </r>
  <r>
    <n v="1042627890"/>
    <s v="ZAPATA RAMIREZ FANNY MARIA"/>
    <x v="0"/>
    <s v="42627890"/>
    <d v="2022-05-03T00:00:00"/>
    <d v="2025-05-03T00:00:00"/>
    <d v="2026-05-03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10"/>
    <n v="19.833299999999994"/>
    <n v="29.833299999999994"/>
    <n v="30"/>
    <s v="DEBE GOZAR 10 DÍAS ANTES DEL 02/05/2026"/>
    <s v="DEBE GOZAR EN EL AÑO UN TOTAL DE 30 DÍAS ANTES DEL 31/12/2026"/>
    <n v="0"/>
    <n v="0"/>
    <n v="0"/>
    <n v="5"/>
    <n v="5"/>
    <n v="0"/>
    <n v="5"/>
    <n v="25"/>
    <n v="0"/>
    <n v="0"/>
    <n v="0"/>
    <n v="0"/>
    <n v="40"/>
    <n v="40"/>
    <n v="1.3333333333333333"/>
    <n v="1.3333333333333332E-2"/>
    <n v="5"/>
    <n v="30"/>
    <m/>
    <n v="0"/>
    <m/>
    <n v="30"/>
    <n v="10"/>
    <n v="5"/>
    <n v="5"/>
    <n v="5"/>
    <n v="35"/>
  </r>
  <r>
    <n v="1042646848"/>
    <s v="ROJAS CHOCCE CESAR ZENON"/>
    <x v="1"/>
    <s v="42646848"/>
    <d v="2021-04-19T00:00:00"/>
    <d v="2025-04-19T00:00:00"/>
    <d v="2026-04-19T00:00:00"/>
    <s v="ESTACIONAMIENTOS LIMA"/>
    <d v="1899-12-30T00:00:00"/>
    <d v="2025-12-31T00:00:00"/>
    <s v="EMPLEADOS"/>
    <s v="PCES.20/03/0013/0007"/>
    <x v="0"/>
    <s v="Diego Uriarte"/>
    <s v="Alfredo Vasquez"/>
    <s v="METRO CANADA"/>
    <s v="SUPERVISOR OPERATIVO"/>
    <m/>
    <n v="9"/>
    <n v="21"/>
    <n v="30"/>
    <n v="30"/>
    <s v="DEBE GOZAR 9 DÍAS ANTES DEL 18/04/2026"/>
    <s v="DEBE GOZAR EN EL AÑO UN TOTAL DE 30 DÍAS ANTES DEL 31/12/2026"/>
    <n v="0"/>
    <n v="0"/>
    <n v="15"/>
    <n v="0"/>
    <n v="0"/>
    <n v="0"/>
    <n v="0"/>
    <n v="15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2652248"/>
    <s v="VASQUEZ TORREJON LISBETH "/>
    <x v="0"/>
    <s v="42652248"/>
    <d v="2025-10-30T00:00:00"/>
    <d v="2025-10-30T00:00:00"/>
    <d v="2026-10-30T00:00:00"/>
    <s v="ESTACIONAMIENTOS SAN MARTIN"/>
    <d v="1899-12-30T00:00:00"/>
    <d v="2025-12-31T00:00:00"/>
    <s v="EMPLEADOS"/>
    <s v="PCES.20/03/0051/0019"/>
    <x v="0"/>
    <s v="Carmen Capristan"/>
    <s v="Alejandro Roca"/>
    <s v="REAL PLAZA TARAPOTO"/>
    <s v="ANFITRION(A)"/>
    <m/>
    <n v="0"/>
    <n v="5.0833000000000004"/>
    <n v="5.0833000000000004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42658444"/>
    <s v="VILLENA ALCANTARA EDITH VANESA"/>
    <x v="0"/>
    <s v="42658444"/>
    <d v="2023-07-01T00:00:00"/>
    <d v="2025-07-01T00:00:00"/>
    <d v="2026-07-01T00:00:00"/>
    <s v="ESTACIONAMIENTOS ANCASH"/>
    <d v="1899-12-30T00:00:00"/>
    <d v="2025-12-31T00:00:00"/>
    <s v="EMPLEADOS"/>
    <s v="PCES.20/03/0052/0030"/>
    <x v="0"/>
    <s v="Carmen Capristan"/>
    <s v="Erick Aguirre"/>
    <s v="PLAZA VEA CHIMBOTE"/>
    <s v="ANFITRION(A)"/>
    <m/>
    <n v="0"/>
    <n v="1"/>
    <n v="1"/>
    <n v="1"/>
    <s v="-"/>
    <s v="DEBE GOZAR EN EL AÑO UN TOTAL DE 1 DÍAS ANTES DEL 31/12/2026"/>
    <n v="0"/>
    <n v="0"/>
    <n v="0"/>
    <n v="0"/>
    <n v="0"/>
    <n v="0"/>
    <n v="1"/>
    <n v="0"/>
    <n v="0"/>
    <n v="0"/>
    <n v="0"/>
    <n v="0"/>
    <n v="1"/>
    <n v="1"/>
    <n v="1"/>
    <n v="0.01"/>
    <n v="0"/>
    <n v="1"/>
    <m/>
    <n v="0"/>
    <m/>
    <n v="1"/>
    <n v="0.33333333333333331"/>
    <n v="0"/>
    <n v="0"/>
    <n v="0.33333333333333331"/>
    <n v="1"/>
  </r>
  <r>
    <n v="1042662461"/>
    <s v="ALDANA YUPTON LORENA DEL ROCIO"/>
    <x v="0"/>
    <s v="42662461"/>
    <d v="2023-07-01T00:00:00"/>
    <d v="2025-07-01T00:00:00"/>
    <d v="2026-07-01T00:00:00"/>
    <s v="ESTACIONAMIENTOS CHICLAYO"/>
    <d v="2026-03-31T00:00:00"/>
    <d v="2025-12-31T00:00:00"/>
    <s v="EMPLEADOS"/>
    <s v="PCES.20/03/0053/0004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2676186"/>
    <s v="SOLORZANO CALDAS ELIDA MARLENE"/>
    <x v="0"/>
    <s v="42676186"/>
    <d v="2025-08-21T00:00:00"/>
    <d v="2025-08-21T00:00:00"/>
    <d v="2026-08-21T00:00:00"/>
    <s v="ESTACIONAMIENTOS LIMA"/>
    <d v="2026-02-01T00:00:00"/>
    <d v="2025-12-31T00:00:00"/>
    <s v="EMPLEADOS"/>
    <s v="PCES.20/03/0056/0001"/>
    <x v="0"/>
    <m/>
    <m/>
    <m/>
    <m/>
    <m/>
    <n v="0"/>
    <n v="10.833299999999999"/>
    <n v="10.833299999999999"/>
    <n v="11"/>
    <s v="-"/>
    <s v="DEBE GOZAR EN EL AÑO UN TOTAL DE 11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42700146"/>
    <s v="OROSCO MEDINA KAREN ESTHER"/>
    <x v="0"/>
    <s v="42700146"/>
    <d v="2018-04-05T00:00:00"/>
    <d v="2025-04-05T00:00:00"/>
    <d v="2026-04-05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7"/>
    <n v="22.166699999999992"/>
    <n v="29.166699999999992"/>
    <n v="30"/>
    <s v="DEBE GOZAR 7 DÍAS ANTES DEL 04/04/2026"/>
    <s v="DEBE GOZAR EN EL AÑO UN TOTAL DE 30 DÍAS ANTES DEL 31/12/2026"/>
    <n v="0"/>
    <n v="0"/>
    <n v="15"/>
    <n v="0"/>
    <n v="0"/>
    <n v="0"/>
    <n v="0"/>
    <n v="0"/>
    <n v="15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2724499"/>
    <s v="VERA PINEDO VANESSA GISELA"/>
    <x v="0"/>
    <s v="42724499"/>
    <d v="2025-02-14T00:00:00"/>
    <d v="2025-02-14T00:00:00"/>
    <d v="2026-02-14T00:00:00"/>
    <s v="ESTACIONAMIENTOS LIMA"/>
    <d v="1899-12-30T00:00:00"/>
    <d v="2025-12-31T00:00:00"/>
    <s v="EMPLEADOS"/>
    <s v="PCES.20/03/0013/0011"/>
    <x v="0"/>
    <s v="Diego Uriarte"/>
    <s v="James Panez"/>
    <s v="METRO COLONIAL"/>
    <s v="ANFITRION(A)"/>
    <m/>
    <n v="0"/>
    <n v="26.416699999999999"/>
    <n v="26.416699999999999"/>
    <n v="27"/>
    <s v="-"/>
    <s v="DEBE GOZAR EN EL AÑO UN TOTAL DE 27 DÍAS ANTES DEL 31/12/2026"/>
    <n v="0"/>
    <n v="0"/>
    <n v="0"/>
    <n v="18"/>
    <n v="9"/>
    <n v="0"/>
    <n v="0"/>
    <n v="0"/>
    <n v="0"/>
    <n v="0"/>
    <n v="0"/>
    <n v="0"/>
    <n v="27"/>
    <n v="27"/>
    <n v="1"/>
    <n v="0.01"/>
    <n v="18"/>
    <n v="27"/>
    <m/>
    <n v="0"/>
    <m/>
    <n v="27"/>
    <n v="9"/>
    <n v="18"/>
    <n v="9"/>
    <n v="0"/>
    <n v="9"/>
  </r>
  <r>
    <n v="1042752398"/>
    <s v="QUINCHO JUNISLLA JESUSITA LUZMILA"/>
    <x v="0"/>
    <s v="42752398"/>
    <d v="2023-02-01T00:00:00"/>
    <d v="2025-02-01T00:00:00"/>
    <d v="2026-02-01T00:00:00"/>
    <s v="ESTACIONAMIENTOS JUNIN"/>
    <d v="1899-12-30T00:00:00"/>
    <d v="2025-12-31T00:00:00"/>
    <s v="EMPLEADOS"/>
    <s v="PCES.20/03/0011/0007"/>
    <x v="0"/>
    <s v="Diego Uriarte"/>
    <s v="Paul Espinoza"/>
    <s v="OPEN PLAZA HUANCAYO"/>
    <s v="ANFITRION(A)"/>
    <m/>
    <n v="2"/>
    <n v="27.5"/>
    <n v="29.5"/>
    <n v="30"/>
    <s v="DEBE GOZAR 2 DÍAS ANTES DEL 31/01/2026"/>
    <s v="DEBE GOZAR EN EL AÑO UN TOTAL DE 30 DÍAS ANTES DEL 31/12/2026"/>
    <n v="13"/>
    <n v="18"/>
    <n v="0"/>
    <n v="0"/>
    <n v="0"/>
    <n v="0"/>
    <n v="0"/>
    <n v="0"/>
    <n v="0"/>
    <n v="0"/>
    <n v="0"/>
    <n v="0"/>
    <n v="31"/>
    <n v="31"/>
    <n v="1.0333333333333334"/>
    <n v="1.0333333333333335E-2"/>
    <n v="31"/>
    <n v="30"/>
    <m/>
    <n v="0"/>
    <m/>
    <n v="30"/>
    <n v="10"/>
    <n v="31"/>
    <n v="10"/>
    <n v="0"/>
    <n v="0"/>
  </r>
  <r>
    <n v="1042783559"/>
    <s v="DEZA MILLA ALEXANDER ESTANISLAO"/>
    <x v="0"/>
    <s v="42783559"/>
    <d v="2024-06-28T00:00:00"/>
    <d v="2025-06-28T00:00:00"/>
    <d v="2026-06-28T00:00:00"/>
    <s v="ESTACIONAMIENTOS AREQUIPA"/>
    <d v="1899-12-30T00:00:00"/>
    <d v="2025-12-31T00:00:00"/>
    <s v="EMPLEADOS"/>
    <s v="PCES.20/02/0048"/>
    <x v="2"/>
    <s v="Diego Ruiz"/>
    <s v="Cuba Quillahuaman Doris"/>
    <s v="CALLE SAN JOSÉ 123"/>
    <s v="ANFITRION(A)"/>
    <m/>
    <n v="14"/>
    <n v="15.25"/>
    <n v="29.25"/>
    <n v="30"/>
    <s v="DEBE GOZAR 14 DÍAS ANTES DEL 27/06/2026"/>
    <s v="DEBE GOZAR EN EL AÑO UN TOTAL DE 30 DÍAS ANTES DEL 31/12/2026"/>
    <n v="0"/>
    <n v="15"/>
    <n v="0"/>
    <n v="0"/>
    <n v="0"/>
    <n v="8"/>
    <n v="7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2783573"/>
    <s v="MORENO PEREZ SHEYLA KAREN"/>
    <x v="0"/>
    <s v="42783573"/>
    <d v="2025-08-01T00:00:00"/>
    <d v="2025-08-01T00:00:00"/>
    <d v="2026-08-01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12.5"/>
    <n v="12.5"/>
    <n v="13"/>
    <s v="-"/>
    <s v="DEBE GOZAR EN EL AÑO UN TOTAL DE 13 DÍAS ANTES DEL 31/12/2026"/>
    <n v="0"/>
    <n v="0"/>
    <n v="0"/>
    <n v="13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42785197"/>
    <s v="LEON ALANYA VILMA MARIA"/>
    <x v="1"/>
    <s v="42785197"/>
    <d v="2015-12-04T00:00:00"/>
    <d v="2025-12-04T00:00:00"/>
    <d v="2026-12-04T00:00:00"/>
    <s v="ESTACIONAMIENTOS LIMA"/>
    <d v="1899-12-30T00:00:00"/>
    <d v="2025-12-31T00:00:00"/>
    <s v="EMPLEADOS"/>
    <s v="PCES.20/03/0013/0005"/>
    <x v="0"/>
    <s v="Diego Uriarte"/>
    <s v="Alfredo Vasquez"/>
    <s v="METRO COMAS"/>
    <s v="SUPERVISOR OPERATIVO"/>
    <m/>
    <n v="27"/>
    <n v="2.25"/>
    <n v="29.25"/>
    <n v="30"/>
    <s v="DEBE GOZAR 27 DÍAS ANTES DEL 03/12/2026"/>
    <s v="DEBE GOZAR EN EL AÑO UN TOTAL DE 30 DÍAS ANTES DEL 31/12/2026"/>
    <n v="0"/>
    <n v="0"/>
    <n v="0"/>
    <n v="0"/>
    <n v="0"/>
    <n v="0"/>
    <n v="0"/>
    <n v="15"/>
    <n v="15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2788638"/>
    <s v="YARLEQUE ALVINES LILIANA JANNETTE"/>
    <x v="0"/>
    <s v="42788638"/>
    <d v="2016-06-15T00:00:00"/>
    <d v="2025-06-15T00:00:00"/>
    <d v="2026-06-15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9"/>
    <n v="16.333300000000008"/>
    <n v="25.333300000000008"/>
    <n v="26"/>
    <s v="DEBE GOZAR 9 DÍAS ANTES DEL 14/06/2026"/>
    <s v="DEBE GOZAR EN EL AÑO UN TOTAL DE 26 DÍAS ANTES DEL 31/12/2026"/>
    <n v="0"/>
    <n v="0"/>
    <n v="15"/>
    <n v="0"/>
    <n v="15"/>
    <n v="0"/>
    <n v="0"/>
    <n v="0"/>
    <n v="0"/>
    <n v="0"/>
    <n v="0"/>
    <n v="0"/>
    <n v="30"/>
    <n v="30"/>
    <n v="1.1538461538461537"/>
    <n v="1.1538461538461537E-2"/>
    <n v="15"/>
    <n v="26"/>
    <m/>
    <n v="0"/>
    <m/>
    <n v="26"/>
    <n v="8.6666666666666661"/>
    <n v="15"/>
    <n v="8.6666666666666661"/>
    <n v="0"/>
    <n v="15"/>
  </r>
  <r>
    <n v="1042789144"/>
    <s v="PAJUELO ZAVALA JOSE ANTONIO"/>
    <x v="1"/>
    <s v="42789144"/>
    <d v="2025-09-23T00:00:00"/>
    <d v="2025-09-23T00:00:00"/>
    <d v="2026-09-23T00:00:00"/>
    <s v="ESTACIONAMIENTOS LIMA"/>
    <d v="1899-12-30T00:00:00"/>
    <d v="2025-12-31T00:00:00"/>
    <s v="EMPLEADOS"/>
    <s v="PCES.20/03/0035/0003"/>
    <x v="0"/>
    <s v="Gloria Mora"/>
    <s v="Xiomara Quispe"/>
    <s v="SANNA JAVIER PRADO"/>
    <s v="SUPERVISOR VALET PARKING"/>
    <m/>
    <n v="0"/>
    <n v="8.1667000000000005"/>
    <n v="8.1667000000000005"/>
    <n v="9"/>
    <s v="-"/>
    <s v="DEBE GOZAR EN EL AÑO UN TOTAL DE 9 DÍAS ANTES DEL 31/12/2026"/>
    <n v="0"/>
    <n v="0"/>
    <n v="0"/>
    <n v="10"/>
    <n v="0"/>
    <n v="0"/>
    <n v="0"/>
    <n v="0"/>
    <n v="0"/>
    <n v="0"/>
    <n v="0"/>
    <n v="0"/>
    <n v="10"/>
    <n v="10"/>
    <n v="1.1111111111111112"/>
    <n v="1.1111111111111112E-2"/>
    <n v="10"/>
    <n v="9"/>
    <m/>
    <n v="0"/>
    <m/>
    <n v="9"/>
    <n v="3"/>
    <n v="10"/>
    <n v="3"/>
    <n v="0"/>
    <n v="0"/>
  </r>
  <r>
    <n v="1042797828"/>
    <s v="MENDO VALLADOLID CYNTHIA EVELYN"/>
    <x v="0"/>
    <s v="42797828"/>
    <d v="2016-10-06T00:00:00"/>
    <d v="2025-10-06T00:00:00"/>
    <d v="2026-10-06T00:00:00"/>
    <s v="ESTACIONAMIENTOS LIMA"/>
    <d v="1899-12-30T00:00:00"/>
    <d v="2025-12-31T00:00:00"/>
    <s v="EMPLEADOS"/>
    <s v="PCES.20/03/0012/0006"/>
    <x v="0"/>
    <s v="Diego Uriarte"/>
    <s v="Paul Espinoza"/>
    <s v="WONG AURORA"/>
    <s v="ANFITRION(A)"/>
    <m/>
    <n v="22"/>
    <n v="7.0833000000000084"/>
    <n v="29.083300000000008"/>
    <n v="30"/>
    <s v="DEBE GOZAR 22 DÍAS ANTES DEL 05/10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2820668"/>
    <s v="MALLMA RAMOS JESUS ALEXANDER"/>
    <x v="0"/>
    <s v="42820668"/>
    <d v="2025-03-06T00:00:00"/>
    <d v="2025-03-06T00:00:00"/>
    <d v="2026-03-06T00:00:00"/>
    <s v="ESTACIONAMIENTOS LIMA"/>
    <d v="1899-12-30T00:00:00"/>
    <d v="2025-12-31T00:00:00"/>
    <s v="EMPLEADOS"/>
    <s v="PCES.20/03/0035/0004"/>
    <x v="0"/>
    <s v="Gloria Mora"/>
    <s v="Xiomara Quispe"/>
    <s v="SANNA EL GOLF"/>
    <s v="VALET"/>
    <m/>
    <n v="0"/>
    <n v="24.583300000000001"/>
    <n v="24.583300000000001"/>
    <n v="25"/>
    <s v="-"/>
    <s v="DEBE GOZAR EN EL AÑO UN TOTAL DE 25 DÍAS ANTES DEL 31/12/2026"/>
    <n v="0"/>
    <n v="0"/>
    <n v="0"/>
    <n v="0"/>
    <n v="0"/>
    <n v="29"/>
    <n v="0"/>
    <n v="0"/>
    <n v="0"/>
    <n v="0"/>
    <n v="0"/>
    <n v="0"/>
    <n v="29"/>
    <n v="29"/>
    <n v="1.1599999999999999"/>
    <n v="1.1599999999999999E-2"/>
    <n v="0"/>
    <n v="25"/>
    <m/>
    <n v="0"/>
    <m/>
    <n v="25"/>
    <n v="8.3333333333333339"/>
    <n v="0"/>
    <n v="0"/>
    <n v="8.3333333333333339"/>
    <n v="29"/>
  </r>
  <r>
    <n v="1042821635"/>
    <s v="SUMARY ALVARADO ERIKA SABRINA"/>
    <x v="2"/>
    <s v="42821635"/>
    <d v="2024-08-15T00:00:00"/>
    <d v="2025-08-15T00:00:00"/>
    <d v="2026-08-15T00:00:00"/>
    <s v="ESTACIONAMIENTOS SEDE CENTRAL"/>
    <d v="1899-12-30T00:00:00"/>
    <d v="2025-12-31T00:00:00"/>
    <s v="EMPLEADOS"/>
    <n v="2001020704"/>
    <x v="3"/>
    <s v="Victoria Alarcon"/>
    <s v="Sabrina Sumary"/>
    <s v="CLIMA CULTURA / COMUNICACION INTERNA"/>
    <s v="JEFE DE COMUNICACION INTERNA,CLIMA Y CUL"/>
    <m/>
    <n v="15"/>
    <n v="11.333300000000001"/>
    <n v="26.333300000000001"/>
    <n v="27"/>
    <s v="DEBE GOZAR 15 DÍAS ANTES DEL 14/08/2026"/>
    <s v="DEBE GOZAR EN EL AÑO UN TOTAL DE 27 DÍAS ANTES DEL 31/12/2026"/>
    <n v="0"/>
    <n v="0"/>
    <n v="7"/>
    <n v="0"/>
    <n v="8"/>
    <n v="5"/>
    <n v="8"/>
    <n v="0"/>
    <n v="0"/>
    <n v="0"/>
    <n v="0"/>
    <n v="0"/>
    <n v="28"/>
    <n v="28"/>
    <n v="1.037037037037037"/>
    <n v="1.037037037037037E-2"/>
    <n v="7"/>
    <n v="27"/>
    <m/>
    <n v="0"/>
    <m/>
    <n v="27"/>
    <n v="9"/>
    <n v="7"/>
    <n v="7"/>
    <n v="2"/>
    <n v="21"/>
  </r>
  <r>
    <n v="1042823589"/>
    <s v="FARIAS ESTRADA GINO DENIS"/>
    <x v="0"/>
    <s v="42823589"/>
    <d v="2025-05-02T00:00:00"/>
    <d v="2025-05-02T00:00:00"/>
    <d v="2026-05-02T00:00:00"/>
    <s v="ESTACIONAMIENTOS LIMA"/>
    <d v="1899-12-30T00:00:00"/>
    <d v="2025-12-31T00:00:00"/>
    <s v="EMPLEADOS"/>
    <s v="PCES.20/02/0026"/>
    <x v="2"/>
    <s v="Diego Ruiz"/>
    <s v="Huamán Osorio Alexander"/>
    <s v="CLINICA JAVIER PRADO"/>
    <s v="VALET"/>
    <m/>
    <n v="0"/>
    <n v="19.916699999999999"/>
    <n v="19.916699999999999"/>
    <n v="20"/>
    <s v="-"/>
    <s v="DEBE GOZAR EN EL AÑO UN TOTAL DE 2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"/>
    <m/>
    <n v="20"/>
    <n v="6.666666666666667"/>
    <n v="0"/>
    <n v="0"/>
    <n v="6.666666666666667"/>
    <n v="0"/>
  </r>
  <r>
    <n v="1042837569"/>
    <s v="CUSTODIO BONILLA MIGUEL ANGEL"/>
    <x v="0"/>
    <s v="42837569"/>
    <d v="2023-07-26T00:00:00"/>
    <d v="2025-07-26T00:00:00"/>
    <d v="2026-07-26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ANFITRION(A)"/>
    <m/>
    <n v="16"/>
    <n v="12.916700000000006"/>
    <n v="28.916700000000006"/>
    <n v="29"/>
    <s v="DEBE GOZAR 16 DÍAS ANTES DEL 25/07/2026"/>
    <s v="DEBE GOZAR EN EL AÑO UN TOTAL DE 29 DÍAS ANTES DEL 31/12/2026"/>
    <n v="0"/>
    <n v="7"/>
    <n v="0"/>
    <n v="0"/>
    <n v="7"/>
    <n v="0"/>
    <n v="7"/>
    <n v="0"/>
    <n v="0"/>
    <n v="9"/>
    <n v="0"/>
    <n v="0"/>
    <n v="30"/>
    <n v="30"/>
    <n v="1.0344827586206897"/>
    <n v="1.0344827586206896E-2"/>
    <n v="7"/>
    <n v="29"/>
    <m/>
    <n v="0"/>
    <m/>
    <n v="29"/>
    <n v="9.6666666666666661"/>
    <n v="7"/>
    <n v="7"/>
    <n v="2.6666666666666661"/>
    <n v="23"/>
  </r>
  <r>
    <n v="1042842663"/>
    <s v="LOZADA OSORIO GIOVANNA ROXANA"/>
    <x v="0"/>
    <s v="42842663"/>
    <d v="2024-02-15T00:00:00"/>
    <d v="2025-02-15T00:00:00"/>
    <d v="2026-02-15T00:00:00"/>
    <s v="ESTACIONAMIENTOS LA LIBERTAD"/>
    <d v="1899-12-30T00:00:00"/>
    <d v="2025-12-31T00:00:00"/>
    <s v="EMPLEADOS"/>
    <s v="PCES.20/03/0046/0007"/>
    <x v="0"/>
    <s v="Carmen Capristan"/>
    <s v="Jean Carlo Albán"/>
    <s v="MAKRO TRUJILLO"/>
    <s v="ANFITRION(A)"/>
    <m/>
    <n v="0"/>
    <n v="25.333300000000001"/>
    <n v="25.333300000000001"/>
    <n v="26"/>
    <s v="-"/>
    <s v="DEBE GOZAR EN EL AÑO UN TOTAL DE 26 DÍAS ANTES DEL 31/12/2026"/>
    <n v="0"/>
    <n v="24"/>
    <n v="2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42854031"/>
    <s v="UCEDA OSEDA KAREN SUE ELLEN"/>
    <x v="0"/>
    <s v="42854031"/>
    <d v="2017-01-12T00:00:00"/>
    <d v="2025-01-12T00:00:00"/>
    <d v="2026-01-12T00:00:00"/>
    <s v="ESTACIONAMIENTOS LIMA"/>
    <d v="1899-12-30T00:00:00"/>
    <d v="2025-12-31T00:00:00"/>
    <s v="EMPLEADOS"/>
    <s v="PCES.20/03/0031/0002"/>
    <x v="0"/>
    <s v="Gloria Mora"/>
    <s v="Kelly Luyo"/>
    <s v="LA RAMBLA BRASIL"/>
    <s v="OPERADOR CCTV"/>
    <m/>
    <n v="1"/>
    <n v="29.083300000000008"/>
    <n v="30.083300000000008"/>
    <n v="31"/>
    <s v="DEBE GOZAR 1 DÍAS ANTES DEL 11/01/2026"/>
    <s v="DEBE GOZAR EN EL AÑO UN TOTAL DE 31 DÍAS ANTES DEL 31/12/2026"/>
    <n v="10"/>
    <n v="0"/>
    <n v="0"/>
    <n v="4"/>
    <n v="6"/>
    <n v="14"/>
    <n v="7"/>
    <n v="0"/>
    <n v="0"/>
    <n v="0"/>
    <n v="0"/>
    <n v="0"/>
    <n v="41"/>
    <n v="41"/>
    <n v="1.3225806451612903"/>
    <n v="1.3225806451612903E-2"/>
    <n v="14"/>
    <n v="31"/>
    <m/>
    <n v="0"/>
    <m/>
    <n v="31"/>
    <n v="10.333333333333334"/>
    <n v="14"/>
    <n v="10.333333333333334"/>
    <n v="0"/>
    <n v="27"/>
  </r>
  <r>
    <n v="1042875081"/>
    <s v="RETAMOZO IBAÑEZ ALEJANDRINA "/>
    <x v="0"/>
    <s v="42875081"/>
    <d v="2025-08-07T00:00:00"/>
    <d v="2025-08-07T00:00:00"/>
    <d v="2026-08-07T00:00:00"/>
    <s v="ESTACIONAMIENTOS AYACUCHO"/>
    <d v="1899-12-30T00:00:00"/>
    <d v="2025-12-31T00:00:00"/>
    <s v="PART TIME"/>
    <s v="PCES.20/03/0041/0001"/>
    <x v="0"/>
    <s v="Diego Uriarte"/>
    <s v="Alfredo Vasquez"/>
    <s v="AAP AYACUCHO"/>
    <s v="ANFITRION(A) PT"/>
    <m/>
    <n v="0"/>
    <n v="2.4"/>
    <n v="2.4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2898464"/>
    <s v="CRUZ BAZAN DANIEL ROBINSON"/>
    <x v="0"/>
    <s v="42898464"/>
    <d v="2008-06-04T00:00:00"/>
    <d v="2025-06-04T00:00:00"/>
    <d v="2026-06-04T00:00:00"/>
    <s v="ESTACIONAMIENTOS LIMA"/>
    <d v="1899-12-30T00:00:00"/>
    <d v="2025-12-31T00:00:00"/>
    <s v="EMPLEADOS"/>
    <s v="PCES.20/02/0017"/>
    <x v="2"/>
    <s v="Diego Ruiz"/>
    <s v="Contreras Rojas Everth Gilberth"/>
    <s v="LIBERTADORES"/>
    <s v="ANFITRION(A)"/>
    <m/>
    <n v="10"/>
    <n v="17.25"/>
    <n v="27.25"/>
    <n v="28"/>
    <s v="DEBE GOZAR 10 DÍAS ANTES DEL 03/06/2026"/>
    <s v="DEBE GOZAR EN EL AÑO UN TOTAL DE 28 DÍAS ANTES DEL 31/12/2026"/>
    <n v="0"/>
    <n v="10"/>
    <n v="0"/>
    <n v="0"/>
    <n v="0"/>
    <n v="0"/>
    <n v="0"/>
    <n v="0"/>
    <n v="20"/>
    <n v="0"/>
    <n v="0"/>
    <n v="0"/>
    <n v="30"/>
    <n v="30"/>
    <n v="1.0714285714285714"/>
    <n v="1.0714285714285714E-2"/>
    <n v="10"/>
    <n v="28"/>
    <m/>
    <n v="0"/>
    <m/>
    <n v="28"/>
    <n v="9.3333333333333339"/>
    <n v="10"/>
    <n v="9.3333333333333339"/>
    <n v="0"/>
    <n v="20"/>
  </r>
  <r>
    <n v="1042917919"/>
    <s v="HUATAY VASQUEZ BIVIANA"/>
    <x v="0"/>
    <s v="42917919"/>
    <d v="2020-10-01T00:00:00"/>
    <d v="2025-10-01T00:00:00"/>
    <d v="2026-10-01T00:00:00"/>
    <s v="ESTACIONAMIENTOS CAJAMARCA"/>
    <d v="1899-12-30T00:00:00"/>
    <d v="2025-12-31T00:00:00"/>
    <s v="EMPLEADOS"/>
    <s v="PCES.20/03/0027/0001"/>
    <x v="0"/>
    <s v="Erli Sialer"/>
    <s v="Franco Garcia"/>
    <s v="QUINDE CAJAMARCA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30"/>
    <n v="0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2920033"/>
    <s v="CARPIO VALDIVIA MARWIN"/>
    <x v="2"/>
    <s v="42920033"/>
    <d v="2014-06-16T00:00:00"/>
    <d v="2025-06-16T00:00:00"/>
    <d v="2026-06-16T00:00:00"/>
    <s v="ESTACIONAMIENTOS LIMA"/>
    <d v="1899-12-30T00:00:00"/>
    <d v="2025-12-31T00:00:00"/>
    <s v="EMPLEADOS"/>
    <n v="2003020100"/>
    <x v="0"/>
    <s v="Erli Sialer"/>
    <s v="Marwin Carpio"/>
    <s v="CENTRO COMERCIAL PARQUE LA MOLINA"/>
    <s v="ADMINISTRADOR DE NEGOCIO"/>
    <m/>
    <n v="11"/>
    <n v="16.25"/>
    <n v="27.25"/>
    <n v="28"/>
    <s v="DEBE GOZAR 11 DÍAS ANTES DEL 15/06/2026"/>
    <s v="DEBE GOZAR EN EL AÑO UN TOTAL DE 28 DÍAS ANTES DEL 31/12/2026"/>
    <n v="0"/>
    <n v="0"/>
    <n v="0"/>
    <n v="15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42920858"/>
    <s v="MATIENZO TIRADO JESUS "/>
    <x v="0"/>
    <s v="42920858"/>
    <d v="2025-10-10T00:00:00"/>
    <d v="2025-10-10T00:00:00"/>
    <d v="2026-10-10T00:00:00"/>
    <s v="ESTACIONAMIENTOS LIMA"/>
    <d v="2026-02-15T00:00:00"/>
    <d v="2025-12-31T00:00:00"/>
    <s v="EMPLEADOS"/>
    <s v="PCES.20/03/0035/0004"/>
    <x v="0"/>
    <m/>
    <m/>
    <m/>
    <m/>
    <m/>
    <n v="0"/>
    <n v="6.75"/>
    <n v="6.75"/>
    <n v="7"/>
    <s v="-"/>
    <s v="DEBE GOZAR EN EL AÑO UN TOTAL DE 7 DÍAS ANTES DEL 31/12/2026"/>
    <n v="0"/>
    <n v="7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42933662"/>
    <s v="CHANG LOPEZ CATHERINE SUSAN"/>
    <x v="2"/>
    <s v="42933662"/>
    <d v="2013-08-05T00:00:00"/>
    <d v="2025-08-05T00:00:00"/>
    <d v="2026-08-05T00:00:00"/>
    <s v="ESTACIONAMIENTOS SEDE CENTRAL"/>
    <d v="1899-12-30T00:00:00"/>
    <d v="2025-12-31T00:00:00"/>
    <s v="GERENTES"/>
    <n v="2001020200"/>
    <x v="3"/>
    <s v="Catherine Chang"/>
    <s v="Catherine Chang"/>
    <s v="PLANEAMIENTO Y CONTROL DE GESTIÓN"/>
    <s v="SUB GERENTE DE CONTROL DE GESTION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2938092"/>
    <s v="ZUMAETA ZARATE DEVORA VERONICA"/>
    <x v="0"/>
    <s v="42938092"/>
    <d v="2025-10-21T00:00:00"/>
    <d v="2025-10-21T00:00:00"/>
    <d v="2026-10-21T00:00:00"/>
    <s v="ESTACIONAMIENTOS LIMA"/>
    <d v="1899-12-30T00:00:00"/>
    <d v="2025-12-31T00:00:00"/>
    <s v="EMPLEADOS"/>
    <s v="PCES.20/03/0052/0012"/>
    <x v="0"/>
    <s v="Carmen Capristan"/>
    <s v="Erick Aguirre"/>
    <s v="PLAZA VEA COMAS"/>
    <s v="ANFITRION(A)"/>
    <m/>
    <n v="0"/>
    <n v="5.8333000000000004"/>
    <n v="5.8333000000000004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6"/>
    <n v="6"/>
    <n v="6"/>
    <n v="1"/>
    <n v="0.01"/>
    <n v="0"/>
    <n v="6"/>
    <m/>
    <n v="0"/>
    <m/>
    <n v="6"/>
    <n v="2"/>
    <n v="0"/>
    <n v="0"/>
    <n v="2"/>
    <n v="6"/>
  </r>
  <r>
    <n v="1042938783"/>
    <s v="ROJAS LAURA ROBERTO CAYO"/>
    <x v="0"/>
    <s v="42938783"/>
    <d v="2020-07-13T00:00:00"/>
    <d v="2025-07-13T00:00:00"/>
    <d v="2026-07-13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4"/>
    <n v="14"/>
    <n v="28"/>
    <n v="28"/>
    <s v="DEBE GOZAR 14 DÍAS ANTES DEL 12/07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42948154"/>
    <s v="BARRENECHEA ALBUJAR JAIME JHONATHAN"/>
    <x v="0"/>
    <s v="42948154"/>
    <d v="2016-07-22T00:00:00"/>
    <d v="2025-07-22T00:00:00"/>
    <d v="2026-07-22T00:00:00"/>
    <s v="ESTACIONAMIENTOS LIMA"/>
    <d v="1899-12-30T00:00:00"/>
    <d v="2025-12-31T00:00:00"/>
    <s v="EMPLEADOS"/>
    <s v="PCES.20/03/0035/0003"/>
    <x v="0"/>
    <s v="Gloria Mora"/>
    <s v="Xiomara Quispe"/>
    <s v="SANNA JAVIER PRADO"/>
    <s v="VALET V"/>
    <m/>
    <n v="0"/>
    <n v="4.25"/>
    <n v="4.2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42965500"/>
    <s v="LLANOS OLAYA ULISES ZELIM"/>
    <x v="0"/>
    <s v="42965500"/>
    <d v="2010-08-23T00:00:00"/>
    <d v="2025-08-23T00:00:00"/>
    <d v="2026-08-23T00:00:00"/>
    <s v="ESTACIONAMIENTOS LIMA"/>
    <d v="1899-12-30T00:00:00"/>
    <d v="2025-12-31T00:00:00"/>
    <s v="EMPLEADOS"/>
    <s v="PCES.20/03/0056/0005"/>
    <x v="0"/>
    <s v="Carmen Capristan"/>
    <s v="Jeffrey Vilchez"/>
    <s v="PROMART SAN MIGUEL"/>
    <s v="ANFITRION(A)"/>
    <m/>
    <n v="15"/>
    <n v="10.666699999999992"/>
    <n v="25.666699999999992"/>
    <n v="26"/>
    <s v="DEBE GOZAR 15 DÍAS ANTES DEL 22/08/2026"/>
    <s v="DEBE GOZAR EN EL AÑO UN TOTAL DE 26 DÍAS ANTES DEL 31/12/2026"/>
    <n v="0"/>
    <n v="0"/>
    <n v="0"/>
    <n v="0"/>
    <n v="26"/>
    <n v="0"/>
    <n v="0"/>
    <n v="0"/>
    <n v="0"/>
    <n v="0"/>
    <n v="0"/>
    <n v="0"/>
    <n v="26"/>
    <n v="26"/>
    <n v="1"/>
    <n v="0.01"/>
    <n v="0"/>
    <n v="26"/>
    <m/>
    <n v="0"/>
    <m/>
    <n v="26"/>
    <n v="8.6666666666666661"/>
    <n v="0"/>
    <n v="0"/>
    <n v="8.6666666666666661"/>
    <n v="26"/>
  </r>
  <r>
    <n v="1042969283"/>
    <s v="RUMICHE TIMANA ELSA DE LOS MILAGROS"/>
    <x v="1"/>
    <s v="42969283"/>
    <d v="2020-09-14T00:00:00"/>
    <d v="2025-09-14T00:00:00"/>
    <d v="2026-09-14T00:00:00"/>
    <s v="ESTACIONAMIENTOS PIURA"/>
    <d v="1899-12-30T00:00:00"/>
    <d v="2025-12-31T00:00:00"/>
    <s v="EMPLEADOS"/>
    <s v="PCES.20/03/0042/0004"/>
    <x v="0"/>
    <s v="Gloria Mora"/>
    <s v="Lennin Cortegana"/>
    <s v="ADP OPERACION TALARA"/>
    <s v="SUPERVISOR OPERATIVO"/>
    <m/>
    <n v="21"/>
    <n v="8.9166999999999916"/>
    <n v="29.916699999999992"/>
    <n v="30"/>
    <s v="DEBE GOZAR 21 DÍAS ANTES DEL 13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07194624"/>
    <s v="VINATEA GIL ARROYO JORGE LUIS"/>
    <x v="2"/>
    <s v="07194624"/>
    <d v="2025-11-24T00:00:00"/>
    <d v="2025-11-24T00:00:00"/>
    <d v="2026-11-24T00:00:00"/>
    <s v="ESTACIONAMIENTOS LIMA"/>
    <d v="1899-12-30T00:00:00"/>
    <d v="2025-12-31T00:00:00"/>
    <s v="EMPLEADOS"/>
    <n v="2001030300"/>
    <x v="1"/>
    <s v="Ayax Guardia"/>
    <s v="Ayax Guardia"/>
    <s v="IMPLEMENTACION"/>
    <s v="JEFE DE PROYECTOS"/>
    <m/>
    <n v="0"/>
    <n v="3.0832999999999999"/>
    <n v="3.0832999999999999"/>
    <n v="4"/>
    <s v="-"/>
    <s v="DEBE GOZAR EN EL AÑO UN TOTAL DE 4 DÍAS ANTES DEL 31/12/2026"/>
    <n v="0"/>
    <n v="0"/>
    <n v="0"/>
    <n v="0"/>
    <n v="0"/>
    <n v="0"/>
    <n v="0"/>
    <n v="7"/>
    <n v="0"/>
    <n v="0"/>
    <n v="0"/>
    <n v="0"/>
    <n v="7"/>
    <n v="7"/>
    <n v="1.75"/>
    <n v="1.7500000000000002E-2"/>
    <n v="0"/>
    <n v="4"/>
    <m/>
    <n v="0"/>
    <m/>
    <n v="4"/>
    <n v="1.3333333333333333"/>
    <n v="0"/>
    <n v="0"/>
    <n v="1.3333333333333333"/>
    <n v="7"/>
  </r>
  <r>
    <n v="1047312923"/>
    <s v="PAULINO HUAMAN AARON"/>
    <x v="2"/>
    <s v="47312923"/>
    <d v="2023-01-20T00:00:00"/>
    <d v="2025-01-20T00:00:00"/>
    <d v="2026-01-20T00:00:00"/>
    <s v="ESTACIONAMIENTOS SEDE CENTRAL"/>
    <d v="1899-12-30T00:00:00"/>
    <d v="2025-12-31T00:00:00"/>
    <s v="EMPLEADOS"/>
    <n v="2001030300"/>
    <x v="1"/>
    <s v="Ayax Guardia"/>
    <s v="Ayax Guardia"/>
    <s v="IMPLEMENTACION"/>
    <s v="ASISTENTE TECNICO DE PROYECTOS"/>
    <m/>
    <n v="0"/>
    <n v="15.416700000000006"/>
    <n v="15.416700000000006"/>
    <n v="16"/>
    <s v="-"/>
    <s v="DEBE GOZAR EN EL AÑO UN TOTAL DE 16 DÍAS ANTES DEL 31/12/2026"/>
    <n v="0"/>
    <n v="0"/>
    <n v="0"/>
    <n v="7"/>
    <n v="0"/>
    <n v="0"/>
    <n v="0"/>
    <n v="7"/>
    <n v="0"/>
    <n v="0"/>
    <n v="0"/>
    <n v="2"/>
    <n v="16"/>
    <n v="16"/>
    <n v="1"/>
    <n v="0.01"/>
    <n v="7"/>
    <n v="16"/>
    <m/>
    <n v="0"/>
    <m/>
    <n v="16"/>
    <n v="5.333333333333333"/>
    <n v="7"/>
    <n v="5.333333333333333"/>
    <n v="0"/>
    <n v="9"/>
  </r>
  <r>
    <n v="1047040584"/>
    <s v="PECHE CRUZ EDUARDO DAVID"/>
    <x v="2"/>
    <s v="47040584"/>
    <d v="2023-08-14T00:00:00"/>
    <d v="2025-08-14T00:00:00"/>
    <d v="2026-08-14T00:00:00"/>
    <s v="ESTACIONAMIENTOS SEDE CENTRAL"/>
    <d v="1899-12-30T00:00:00"/>
    <d v="2025-12-31T00:00:00"/>
    <s v="EMPLEADOS"/>
    <n v="2002010100"/>
    <x v="5"/>
    <s v="Ernesto Maldonado"/>
    <s v="Ernesto Maldonado"/>
    <s v="COMERCIAL"/>
    <s v="GESTOR COMERCIAL"/>
    <m/>
    <n v="3"/>
    <n v="11.416700000000006"/>
    <n v="14.416700000000006"/>
    <n v="15"/>
    <s v="DEBE GOZAR 3 DÍAS ANTES DEL 13/08/2026"/>
    <s v="DEBE GOZAR EN EL AÑO UN TOTAL DE 15 DÍAS ANTES DEL 31/12/2026"/>
    <n v="1"/>
    <n v="2"/>
    <n v="7"/>
    <n v="0"/>
    <n v="0"/>
    <n v="0"/>
    <n v="2"/>
    <n v="0"/>
    <n v="7"/>
    <n v="0"/>
    <n v="0"/>
    <n v="1"/>
    <n v="20"/>
    <n v="20"/>
    <n v="1.3333333333333333"/>
    <n v="1.3333333333333332E-2"/>
    <n v="10"/>
    <n v="15"/>
    <m/>
    <n v="0"/>
    <m/>
    <n v="15"/>
    <n v="5"/>
    <n v="10"/>
    <n v="5"/>
    <n v="0"/>
    <n v="10"/>
  </r>
  <r>
    <n v="1043057886"/>
    <s v="MERINO REMICIO ROBERT JHON"/>
    <x v="0"/>
    <s v="43057886"/>
    <d v="2024-02-13T00:00:00"/>
    <d v="2025-02-13T00:00:00"/>
    <d v="2026-02-1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26.5"/>
    <n v="26.5"/>
    <n v="27"/>
    <s v="-"/>
    <s v="DEBE GOZAR EN EL AÑO UN TOTAL DE 27 DÍAS ANTES DEL 31/12/2026"/>
    <n v="0"/>
    <n v="0"/>
    <n v="0"/>
    <n v="0"/>
    <n v="15"/>
    <n v="0"/>
    <n v="0"/>
    <n v="0"/>
    <n v="0"/>
    <n v="0"/>
    <n v="12"/>
    <n v="0"/>
    <n v="27"/>
    <n v="27"/>
    <n v="1"/>
    <n v="0.01"/>
    <n v="0"/>
    <n v="27"/>
    <m/>
    <n v="0"/>
    <m/>
    <n v="27"/>
    <n v="9"/>
    <n v="0"/>
    <n v="0"/>
    <n v="9"/>
    <n v="27"/>
  </r>
  <r>
    <n v="1043068291"/>
    <s v="FELIX PUNTRIANO EDITH YANINA"/>
    <x v="0"/>
    <s v="43068291"/>
    <d v="2024-06-26T00:00:00"/>
    <d v="2025-06-26T00:00:00"/>
    <d v="2026-06-26T00:00:00"/>
    <s v="ESTACIONAMIENTOS CHINCHA"/>
    <d v="1899-12-30T00:00:00"/>
    <d v="2025-12-31T00:00:00"/>
    <s v="EMPLEADOS"/>
    <s v="PCES.20/03/0052/0009"/>
    <x v="0"/>
    <s v="Carmen Capristan"/>
    <s v="Gabriela Gutierrez"/>
    <s v="PLAZA VEA CHINCHA"/>
    <s v="ANFITRION(A)"/>
    <m/>
    <n v="14"/>
    <n v="15.416699999999999"/>
    <n v="29.416699999999999"/>
    <n v="30"/>
    <s v="DEBE GOZAR 14 DÍAS ANTES DEL 25/06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3069971"/>
    <s v="CEDANO MENDEZ CAROL KRISTEL"/>
    <x v="2"/>
    <s v="43069971"/>
    <d v="2023-04-25T00:00:00"/>
    <d v="2025-04-25T00:00:00"/>
    <d v="2026-04-25T00:00:00"/>
    <s v="ESTACIONAMIENTOS LIMA"/>
    <d v="1899-12-30T00:00:00"/>
    <d v="2025-12-31T00:00:00"/>
    <s v="EMPLEADOS"/>
    <n v="2003010100"/>
    <x v="2"/>
    <s v="Diego Ruiz"/>
    <s v="Diego Ruiz"/>
    <s v="NUCLEO MEGA MIC"/>
    <s v="ADMINISTRADOR DE NEGOCIO"/>
    <m/>
    <n v="0"/>
    <n v="16.5"/>
    <n v="16.5"/>
    <n v="17"/>
    <s v="-"/>
    <s v="DEBE GOZAR EN EL AÑO UN TOTAL DE 17 DÍAS ANTES DEL 31/12/2026"/>
    <n v="0"/>
    <n v="0"/>
    <n v="4"/>
    <n v="0"/>
    <n v="6"/>
    <n v="0"/>
    <n v="0"/>
    <n v="7"/>
    <n v="0"/>
    <n v="0"/>
    <n v="0"/>
    <n v="2"/>
    <n v="19"/>
    <n v="19"/>
    <n v="1.1176470588235294"/>
    <n v="1.1176470588235295E-2"/>
    <n v="4"/>
    <n v="17"/>
    <m/>
    <n v="0"/>
    <m/>
    <n v="17"/>
    <n v="5.666666666666667"/>
    <n v="4"/>
    <n v="4"/>
    <n v="1.666666666666667"/>
    <n v="15"/>
  </r>
  <r>
    <n v="1043134834"/>
    <s v="QUISPE CONDORI KARLA MARIELA"/>
    <x v="0"/>
    <s v="43134834"/>
    <d v="2025-09-01T00:00:00"/>
    <d v="2025-09-01T00:00:00"/>
    <d v="2026-09-01T00:00:00"/>
    <s v="ESTACIONAMIENTOS LIMA"/>
    <d v="2026-02-18T00:00:00"/>
    <d v="2025-12-31T00:00:00"/>
    <s v="PART TIME"/>
    <s v="PCES.20/03/0028"/>
    <x v="0"/>
    <m/>
    <m/>
    <m/>
    <m/>
    <m/>
    <n v="0"/>
    <n v="2"/>
    <n v="2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43145253"/>
    <s v="HUERTAS PADILLA JOSE MANUEL"/>
    <x v="0"/>
    <s v="43145253"/>
    <d v="2010-09-29T00:00:00"/>
    <d v="2025-09-29T00:00:00"/>
    <d v="2026-09-29T00:00:00"/>
    <s v="ESTACIONAMIENTOS LIMA"/>
    <d v="1899-12-30T00:00:00"/>
    <d v="2025-12-31T00:00:00"/>
    <s v="EMPLEADOS"/>
    <s v="PCES.20/03/0046/0006"/>
    <x v="0"/>
    <s v="Carmen Capristan"/>
    <s v="Arnold Salvador"/>
    <s v="MAKRO SAN JUAN DE LURIGANCHO"/>
    <s v="ANFITRION(A)"/>
    <m/>
    <n v="22"/>
    <n v="7.6666999999999916"/>
    <n v="29.666699999999992"/>
    <n v="30"/>
    <s v="DEBE GOZAR 22 DÍAS ANTES DEL 28/09/2026"/>
    <s v="DEBE GOZAR EN EL AÑO UN TOTAL DE 30 DÍAS ANTES DEL 31/12/2026"/>
    <n v="15"/>
    <n v="0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3155879"/>
    <s v="VIRTO RIVERA MARIA ISABEL"/>
    <x v="0"/>
    <s v="43155879"/>
    <d v="2024-03-07T00:00:00"/>
    <d v="2025-03-07T00:00:00"/>
    <d v="2026-03-07T00:00:00"/>
    <s v="ESTACIONAMIENTOS LIMA"/>
    <d v="1899-12-30T00:00:00"/>
    <d v="2025-12-31T00:00:00"/>
    <s v="EMPLEADOS"/>
    <s v="PCES.20/03/0031/0002"/>
    <x v="0"/>
    <s v="Gloria Mora"/>
    <s v="Kelly Luyo"/>
    <s v="LA RAMBLA BRASIL"/>
    <s v="ANFITRION(A)"/>
    <m/>
    <n v="0"/>
    <n v="24.5"/>
    <n v="24.5"/>
    <n v="25"/>
    <s v="-"/>
    <s v="DEBE GOZAR EN EL AÑO UN TOTAL DE 25 DÍAS ANTES DEL 31/12/2026"/>
    <n v="0"/>
    <n v="0"/>
    <n v="15"/>
    <n v="0"/>
    <n v="0"/>
    <n v="0"/>
    <n v="0"/>
    <n v="10"/>
    <n v="0"/>
    <n v="0"/>
    <n v="0"/>
    <n v="0"/>
    <n v="25"/>
    <n v="25"/>
    <n v="1"/>
    <n v="0.01"/>
    <n v="15"/>
    <n v="25"/>
    <m/>
    <n v="0"/>
    <m/>
    <n v="25"/>
    <n v="8.3333333333333339"/>
    <n v="15"/>
    <n v="8.3333333333333339"/>
    <n v="0"/>
    <n v="10"/>
  </r>
  <r>
    <n v="1043162211"/>
    <s v="PINEDA HINOJOSA FRANZ ANATOLIO"/>
    <x v="0"/>
    <s v="43162211"/>
    <d v="2023-07-01T00:00:00"/>
    <d v="2025-07-01T00:00:00"/>
    <d v="2026-07-0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8"/>
    <n v="7"/>
    <n v="0"/>
    <n v="15"/>
    <n v="15"/>
    <n v="1"/>
    <n v="0.01"/>
    <n v="0"/>
    <n v="15"/>
    <m/>
    <n v="0"/>
    <m/>
    <n v="15"/>
    <n v="5"/>
    <n v="0"/>
    <n v="0"/>
    <n v="5"/>
    <n v="15"/>
  </r>
  <r>
    <n v="1043166106"/>
    <s v="MEZA VERDE DANIEL ENRRIQUE"/>
    <x v="0"/>
    <s v="43166106"/>
    <d v="2025-06-02T00:00:00"/>
    <d v="2025-06-02T00:00:00"/>
    <d v="2026-06-02T00:00:00"/>
    <s v="ESTACIONAMIENTOS LIMA"/>
    <d v="1899-12-30T00:00:00"/>
    <d v="2025-12-31T00:00:00"/>
    <s v="EMPLEADOS"/>
    <s v="PCES.20/03/0046/0019"/>
    <x v="0"/>
    <s v="Carmen Capristan"/>
    <s v="Khristian Alvarez"/>
    <s v="MAKRO HUAYLAS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43172879"/>
    <s v="FLORES CARRASCO GERALDINE"/>
    <x v="1"/>
    <s v="43172879"/>
    <d v="2020-12-15T00:00:00"/>
    <d v="2025-12-15T00:00:00"/>
    <d v="2026-12-15T00:00:00"/>
    <s v="ESTACIONAMIENTOS LIMA"/>
    <d v="1899-12-30T00:00:00"/>
    <d v="2025-12-31T00:00:00"/>
    <s v="EMPLEADOS"/>
    <n v="2003020100"/>
    <x v="0"/>
    <s v="Aldo Zamudio"/>
    <s v="Aldo Zamudio"/>
    <s v="NUCLEO COMERC VP"/>
    <s v="SUPERVISOR OPERATIVO V"/>
    <m/>
    <n v="30"/>
    <n v="0"/>
    <n v="30"/>
    <n v="30"/>
    <s v="DEBE GOZAR 30 DÍAS ANTES DEL 14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3210817"/>
    <s v="OLVEA MACHICAO SUSANA"/>
    <x v="2"/>
    <s v="43210817"/>
    <d v="2017-08-15T00:00:00"/>
    <d v="2025-08-15T00:00:00"/>
    <d v="2026-08-15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JUNIOR"/>
    <m/>
    <n v="14"/>
    <n v="11.333300000000008"/>
    <n v="25.333300000000008"/>
    <n v="26"/>
    <s v="DEBE GOZAR 14 DÍAS ANTES DEL 14/08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m/>
    <n v="26"/>
    <n v="8.6666666666666661"/>
    <n v="0"/>
    <n v="0"/>
    <n v="8.6666666666666661"/>
    <n v="0"/>
  </r>
  <r>
    <n v="1043220954"/>
    <s v="PASACHE GOMEZ ELIZABETH"/>
    <x v="0"/>
    <s v="43220954"/>
    <d v="2023-09-02T00:00:00"/>
    <d v="2025-09-02T00:00:00"/>
    <d v="2026-09-02T00:00:00"/>
    <s v="ESTACIONAMIENTOS CHINCHA"/>
    <d v="1899-12-30T00:00:00"/>
    <d v="2025-12-31T00:00:00"/>
    <s v="EMPLEADOS"/>
    <s v="PCES.20/03/0052/0009"/>
    <x v="0"/>
    <s v="Carmen Capristan"/>
    <s v="Gabriela Gutierrez"/>
    <s v="PLAZA VEA CHINCHA"/>
    <s v="ANFITRION(A)"/>
    <m/>
    <n v="20"/>
    <n v="9.9167000000000058"/>
    <n v="29.916700000000006"/>
    <n v="30"/>
    <s v="DEBE GOZAR 20 DÍAS ANTES DEL 01/09/2026"/>
    <s v="DEBE GOZAR EN EL AÑO UN TOTAL DE 30 DÍAS ANTES DEL 31/12/2026"/>
    <n v="0"/>
    <n v="0"/>
    <n v="0"/>
    <n v="0"/>
    <n v="0"/>
    <n v="24"/>
    <n v="6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3230478"/>
    <s v="URRUTIA VASQUEZ SERGIO ZEZE"/>
    <x v="0"/>
    <s v="43230478"/>
    <d v="2025-08-26T00:00:00"/>
    <d v="2025-08-26T00:00:00"/>
    <d v="2026-08-26T00:00:00"/>
    <s v="ESTACIONAMIENTOS LIMA"/>
    <d v="2026-03-04T00:00:00"/>
    <d v="2025-12-31T00:00:00"/>
    <s v="EMPLEADOS"/>
    <s v="PCES.20/03/0046/0020"/>
    <x v="0"/>
    <m/>
    <m/>
    <m/>
    <m/>
    <m/>
    <n v="0"/>
    <n v="10.416700000000001"/>
    <n v="10.416700000000001"/>
    <n v="11"/>
    <s v="-"/>
    <s v="DEBE GOZAR EN EL AÑO UN TOTAL DE 11 DÍAS ANTES DEL 31/12/2026"/>
    <n v="0"/>
    <n v="0"/>
    <n v="11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43234656"/>
    <s v="DAMIAN CARREÑO EDGAR FERNANDO"/>
    <x v="0"/>
    <s v="43234656"/>
    <d v="2023-07-01T00:00:00"/>
    <d v="2025-07-01T00:00:00"/>
    <d v="2026-07-01T00:00:00"/>
    <s v="ESTACIONAMIENTOS PIURA"/>
    <d v="1899-12-30T00:00:00"/>
    <d v="2025-12-31T00:00:00"/>
    <s v="EMPLEADOS"/>
    <s v="PCES.20/03/0051/0017"/>
    <x v="0"/>
    <s v="Carmen Capristan"/>
    <s v="Mayte Chira"/>
    <s v="REAL PLAZA SULLANA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3241051"/>
    <s v="LLANOS RAMOS EDDY ALEXANDER"/>
    <x v="0"/>
    <s v="43241051"/>
    <d v="2025-02-13T00:00:00"/>
    <d v="2025-02-13T00:00:00"/>
    <d v="2026-02-13T00:00:00"/>
    <s v="ESTACIONAMIENTOS LIMA"/>
    <d v="1899-12-30T00:00:00"/>
    <d v="2025-12-31T00:00:00"/>
    <s v="EMPLEADOS"/>
    <s v="PCES.20/03/0035/0004"/>
    <x v="0"/>
    <s v="Gloria Mora"/>
    <s v="Xiomara Quispe"/>
    <s v="SANNA EL GOLF"/>
    <s v="VALET"/>
    <m/>
    <n v="0"/>
    <n v="26.5"/>
    <n v="26.5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43242044"/>
    <s v="ALMEIDA OLIVARES GUSTAVO ADOLFO"/>
    <x v="1"/>
    <s v="43242044"/>
    <d v="2020-07-03T00:00:00"/>
    <d v="2025-07-03T00:00:00"/>
    <d v="2026-07-03T00:00:00"/>
    <s v="ESTACIONAMIENTOS LIMA"/>
    <d v="1899-12-30T00:00:00"/>
    <d v="2025-12-31T00:00:00"/>
    <s v="EMPLEADOS"/>
    <s v="PCES.20/03/0035/0003"/>
    <x v="0"/>
    <s v="Gloria Mora"/>
    <s v="Xiomara Quispe"/>
    <s v="SANNA JAVIER PRADO"/>
    <s v="SUPERVISOR OPERATIVO"/>
    <m/>
    <n v="14"/>
    <n v="14.833300000000008"/>
    <n v="28.833300000000008"/>
    <n v="29"/>
    <s v="DEBE GOZAR 14 DÍAS ANTES DEL 02/07/2026"/>
    <s v="DEBE GOZAR EN EL AÑO UN TOTAL DE 29 DÍAS ANTES DEL 31/12/2026"/>
    <n v="0"/>
    <n v="0"/>
    <n v="24"/>
    <n v="5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3261449"/>
    <s v="AFARAYA VILCA YUDITH MELANI"/>
    <x v="0"/>
    <s v="43261449"/>
    <d v="2023-07-01T00:00:00"/>
    <d v="2025-07-01T00:00:00"/>
    <d v="2026-07-01T00:00:00"/>
    <s v="ESTACIONAMIENTOS MOQUEGUA"/>
    <d v="1899-12-30T00:00:00"/>
    <d v="2025-12-31T00:00:00"/>
    <s v="EMPLEADOS"/>
    <s v="PCES.20/03/0052/0018"/>
    <x v="0"/>
    <s v="Carmen Capristan"/>
    <s v="Ruben Apaza"/>
    <s v="PLAZA VEA CC MOQUEGU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30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3284661"/>
    <s v="TELLO CALLAÑAUPA MELISSA DEL PILAR"/>
    <x v="1"/>
    <s v="43284661"/>
    <d v="2016-10-04T00:00:00"/>
    <d v="2025-10-04T00:00:00"/>
    <d v="2026-10-04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3292698"/>
    <s v="GAMARRA PAZ MARIELA MERCEDES"/>
    <x v="0"/>
    <s v="43292698"/>
    <d v="2013-11-19T00:00:00"/>
    <d v="2025-11-19T00:00:00"/>
    <d v="2026-11-19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"/>
    <m/>
    <n v="23"/>
    <n v="3.5"/>
    <n v="26.5"/>
    <n v="27"/>
    <s v="DEBE GOZAR 23 DÍAS ANTES DEL 18/11/2026"/>
    <s v="DEBE GOZAR EN EL AÑO UN TOTAL DE 27 DÍAS ANTES DEL 31/12/2026"/>
    <n v="0"/>
    <n v="0"/>
    <n v="0"/>
    <n v="14"/>
    <n v="16"/>
    <n v="0"/>
    <n v="0"/>
    <n v="0"/>
    <n v="0"/>
    <n v="0"/>
    <n v="0"/>
    <n v="0"/>
    <n v="30"/>
    <n v="30"/>
    <n v="1.1111111111111112"/>
    <n v="1.1111111111111112E-2"/>
    <n v="14"/>
    <n v="27"/>
    <m/>
    <n v="0"/>
    <m/>
    <n v="27"/>
    <n v="9"/>
    <n v="14"/>
    <n v="9"/>
    <n v="0"/>
    <n v="16"/>
  </r>
  <r>
    <n v="1043293605"/>
    <s v="VALLE DE ROSSI CESAR JOSE"/>
    <x v="0"/>
    <s v="43293605"/>
    <d v="2023-09-01T00:00:00"/>
    <d v="2025-09-01T00:00:00"/>
    <d v="2026-09-01T00:00:00"/>
    <s v="ESTACIONAMIENTOS LIMA"/>
    <d v="2026-01-04T00:00:00"/>
    <d v="2025-12-31T00:00:00"/>
    <s v="EMPLEADOS"/>
    <s v="PCES.20/03/0029"/>
    <x v="0"/>
    <m/>
    <m/>
    <m/>
    <m/>
    <m/>
    <n v="4"/>
    <n v="10"/>
    <n v="14"/>
    <n v="14"/>
    <s v="DEBE GOZAR 4 DÍAS ANTES DEL 31/08/2026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43294040"/>
    <s v="CUSIYUNCA VALENCIA RUFINA"/>
    <x v="0"/>
    <s v="43294040"/>
    <d v="2015-04-01T00:00:00"/>
    <d v="2025-04-01T00:00:00"/>
    <d v="2026-04-01T00:00:00"/>
    <s v="ESTACIONAMIENTOS LIMA"/>
    <d v="1899-12-30T00:00:00"/>
    <d v="2025-12-31T00:00:00"/>
    <s v="EMPLEADOS"/>
    <s v="PCES.20/03/0052/0016"/>
    <x v="0"/>
    <s v="Carmen Capristan"/>
    <s v="Erick Aguirre"/>
    <s v="PLAZA VEA IZAGUIRRE"/>
    <s v="ANFITRION(A)"/>
    <m/>
    <n v="15"/>
    <n v="14.5"/>
    <n v="29.5"/>
    <n v="30"/>
    <s v="DEBE GOZAR 15 DÍAS ANTES DEL 31/03/2026"/>
    <s v="DEBE GOZAR EN EL AÑO UN TOTAL DE 30 DÍAS ANTES DEL 31/12/2026"/>
    <n v="0"/>
    <n v="26"/>
    <n v="4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3300369"/>
    <s v="NUÑEZ CASAPERALTA CYNTHIA MILAGROS"/>
    <x v="0"/>
    <s v="43300369"/>
    <d v="2022-11-04T00:00:00"/>
    <d v="2025-11-04T00:00:00"/>
    <d v="2026-11-04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23"/>
    <n v="2.75"/>
    <n v="25.75"/>
    <n v="26"/>
    <s v="DEBE GOZAR 23 DÍAS ANTES DEL 03/11/2026"/>
    <s v="DEBE GOZAR EN EL AÑO UN TOTAL DE 26 DÍAS ANTES DEL 31/12/2026"/>
    <n v="0"/>
    <n v="0"/>
    <n v="14"/>
    <n v="0"/>
    <n v="0"/>
    <n v="0"/>
    <n v="0"/>
    <n v="0"/>
    <n v="0"/>
    <n v="14"/>
    <n v="0"/>
    <n v="0"/>
    <n v="28"/>
    <n v="28"/>
    <n v="1.0769230769230769"/>
    <n v="1.0769230769230769E-2"/>
    <n v="14"/>
    <n v="26"/>
    <m/>
    <n v="0"/>
    <m/>
    <n v="26"/>
    <n v="8.6666666666666661"/>
    <n v="14"/>
    <n v="8.6666666666666661"/>
    <n v="0"/>
    <n v="14"/>
  </r>
  <r>
    <n v="1043316344"/>
    <s v="ORTIZ VELASQUEZ MERCEDES ROXANA"/>
    <x v="0"/>
    <s v="43316344"/>
    <d v="2024-04-23T00:00:00"/>
    <d v="2025-04-23T00:00:00"/>
    <d v="2026-04-23T00:00:00"/>
    <s v="ESTACIONAMIENTOS LIMA"/>
    <d v="2026-03-07T00:00:00"/>
    <d v="2025-12-31T00:00:00"/>
    <s v="EMPLEADOS"/>
    <s v="PCES.20/03/0013/0002"/>
    <x v="0"/>
    <m/>
    <m/>
    <m/>
    <m/>
    <m/>
    <n v="0"/>
    <n v="19.666699999999999"/>
    <n v="19.666699999999999"/>
    <n v="20"/>
    <s v="-"/>
    <s v="DEBE GOZAR EN EL AÑO UN TOTAL DE 20 DÍAS ANTES DEL 31/12/2026"/>
    <n v="0"/>
    <n v="0"/>
    <n v="2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43332392"/>
    <s v="ADVINCULA NEYRA YENIFER"/>
    <x v="0"/>
    <s v="43332392"/>
    <d v="2024-07-03T00:00:00"/>
    <d v="2025-07-03T00:00:00"/>
    <d v="2026-07-03T00:00:00"/>
    <s v="ESTACIONAMIENTOS LIMA"/>
    <d v="1899-12-30T00:00:00"/>
    <d v="2025-12-31T00:00:00"/>
    <s v="EMPLEADOS"/>
    <s v="PCES.20/03/0052/0012"/>
    <x v="0"/>
    <s v="Carmen Capristan"/>
    <s v="Erick Aguirre"/>
    <s v="PLAZA VEA COMAS"/>
    <s v="ANFITRION(A)"/>
    <m/>
    <n v="15"/>
    <n v="14.833300000000001"/>
    <n v="29.833300000000001"/>
    <n v="30"/>
    <s v="DEBE GOZAR 15 DÍAS ANTES DEL 02/07/2026"/>
    <s v="DEBE GOZAR EN EL AÑO UN TOTAL DE 30 DÍAS ANTES DEL 31/12/2026"/>
    <n v="0"/>
    <n v="0"/>
    <n v="0"/>
    <n v="0"/>
    <n v="0"/>
    <n v="0"/>
    <n v="0"/>
    <n v="0"/>
    <n v="20"/>
    <n v="1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3340823"/>
    <s v="VELIZ ANCHO ELVIS JUNIOR"/>
    <x v="0"/>
    <s v="43340823"/>
    <d v="2025-11-18T00:00:00"/>
    <d v="2025-11-18T00:00:00"/>
    <d v="2026-11-18T00:00:00"/>
    <s v="ESTACIONAMIENTOS LIMA"/>
    <d v="1899-12-30T00:00:00"/>
    <d v="2025-12-31T00:00:00"/>
    <s v="EMPLEADOS"/>
    <s v="PCES.20/03/0046/0002"/>
    <x v="0"/>
    <s v="Carmen Capristan"/>
    <s v="Arnold Salvador"/>
    <s v="MAKRO SANTA ANITA"/>
    <s v="ANFITRION(A)"/>
    <m/>
    <n v="0"/>
    <n v="3.5832999999999999"/>
    <n v="3.5832999999999999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43364757"/>
    <s v="ZAMUDIO RAMIREZ ALDO FRANCESCO"/>
    <x v="2"/>
    <s v="43364757"/>
    <d v="2016-11-23T00:00:00"/>
    <d v="2025-11-23T00:00:00"/>
    <d v="2026-11-23T00:00:00"/>
    <s v="ESTACIONAMIENTOS SEDE CENTRAL"/>
    <d v="1899-12-30T00:00:00"/>
    <d v="2025-12-31T00:00:00"/>
    <s v="GERENTES"/>
    <n v="2003020100"/>
    <x v="0"/>
    <s v="Aldo Zamudio"/>
    <s v="Aldo Zamudio"/>
    <s v="NUCLEO COMERC VP"/>
    <s v="GERENTE DE NEGOCIOS"/>
    <m/>
    <n v="8"/>
    <n v="4.1666999999999916"/>
    <n v="12.166699999999992"/>
    <n v="13"/>
    <s v="DEBE GOZAR 8 DÍAS ANTES DEL 22/11/2026"/>
    <s v="DEBE GOZAR EN EL AÑO UN TOTAL DE 13 DÍAS ANTES DEL 31/12/2026"/>
    <n v="2"/>
    <n v="0"/>
    <n v="0"/>
    <n v="0"/>
    <n v="9"/>
    <n v="0"/>
    <n v="0"/>
    <n v="0"/>
    <n v="0"/>
    <n v="0"/>
    <n v="0"/>
    <n v="0"/>
    <n v="11"/>
    <n v="11"/>
    <n v="0.84615384615384615"/>
    <n v="8.4615384615384613E-3"/>
    <n v="2"/>
    <n v="11"/>
    <m/>
    <n v="2"/>
    <m/>
    <n v="13"/>
    <n v="4.333333333333333"/>
    <n v="2"/>
    <n v="2"/>
    <n v="2.333333333333333"/>
    <n v="9"/>
  </r>
  <r>
    <n v="1043371340"/>
    <s v="HUMPIRE FERRO PATRICIA ANTONIA"/>
    <x v="0"/>
    <s v="43371340"/>
    <d v="2016-08-05T00:00:00"/>
    <d v="2025-08-05T00:00:00"/>
    <d v="2026-08-05T00:00:00"/>
    <s v="ESTACIONAMIENTOS LIMA"/>
    <d v="1899-12-30T00:00:00"/>
    <d v="2025-12-31T00:00:00"/>
    <s v="EMPLEADOS"/>
    <s v="PCES.20/03/0033"/>
    <x v="0"/>
    <s v="Gloria Mora"/>
    <s v="Alejandra Vega"/>
    <s v="TORRE EL ARTE"/>
    <s v="ANFITRION(A)"/>
    <m/>
    <n v="17"/>
    <n v="12.166699999999992"/>
    <n v="29.166699999999992"/>
    <n v="30"/>
    <s v="DEBE GOZAR 17 DÍAS ANTES DEL 04/08/2026"/>
    <s v="DEBE GOZAR EN EL AÑO UN TOTAL DE 30 DÍAS ANTES DEL 31/12/2026"/>
    <n v="15"/>
    <n v="0"/>
    <n v="0"/>
    <n v="0"/>
    <n v="0"/>
    <n v="15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3391349"/>
    <s v="MENESES ARRIETA CARLOS RAFAEL"/>
    <x v="0"/>
    <s v="43391349"/>
    <d v="2017-11-24T00:00:00"/>
    <d v="2025-11-24T00:00:00"/>
    <d v="2026-11-24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OPERADOR CCTV"/>
    <m/>
    <n v="23"/>
    <n v="3.0833000000000084"/>
    <n v="26.083300000000008"/>
    <n v="27"/>
    <s v="DEBE GOZAR 23 DÍAS ANTES DEL 23/11/2026"/>
    <s v="DEBE GOZAR EN EL AÑO UN TOTAL DE 27 DÍAS ANTES DEL 31/12/2026"/>
    <n v="0"/>
    <n v="0"/>
    <n v="0"/>
    <n v="0"/>
    <n v="0"/>
    <n v="0"/>
    <n v="15"/>
    <n v="0"/>
    <n v="0"/>
    <n v="0"/>
    <n v="15"/>
    <n v="0"/>
    <n v="30"/>
    <n v="30"/>
    <n v="1.1111111111111112"/>
    <n v="1.1111111111111112E-2"/>
    <n v="0"/>
    <n v="27"/>
    <m/>
    <n v="0"/>
    <m/>
    <n v="27"/>
    <n v="9"/>
    <n v="0"/>
    <n v="0"/>
    <n v="9"/>
    <n v="30"/>
  </r>
  <r>
    <n v="1043397807"/>
    <s v="VIZALOTE INUMA IVAN HORACIO"/>
    <x v="2"/>
    <s v="43397807"/>
    <d v="2023-02-08T00:00:00"/>
    <d v="2025-02-08T00:00:00"/>
    <d v="2026-02-08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0"/>
    <n v="25.916700000000006"/>
    <n v="25.916700000000006"/>
    <n v="26"/>
    <s v="-"/>
    <s v="DEBE GOZAR EN EL AÑO UN TOTAL DE 26 DÍAS ANTES DEL 31/12/2026"/>
    <n v="0"/>
    <n v="0"/>
    <n v="0"/>
    <n v="0"/>
    <n v="14"/>
    <n v="1"/>
    <n v="0"/>
    <n v="0"/>
    <n v="0"/>
    <n v="0"/>
    <n v="0"/>
    <n v="15"/>
    <n v="30"/>
    <n v="30"/>
    <n v="1.1538461538461537"/>
    <n v="1.1538461538461537E-2"/>
    <n v="0"/>
    <n v="26"/>
    <m/>
    <n v="0"/>
    <m/>
    <n v="26"/>
    <n v="8.6666666666666661"/>
    <n v="0"/>
    <n v="0"/>
    <n v="8.6666666666666661"/>
    <n v="30"/>
  </r>
  <r>
    <n v="1043416393"/>
    <s v="ORTEGA ORTEGA DE TREJO MARINA MARTHA"/>
    <x v="1"/>
    <s v="43416393"/>
    <d v="2023-07-01T00:00:00"/>
    <d v="2025-07-01T00:00:00"/>
    <d v="2026-07-01T00:00:00"/>
    <s v="ESTACIONAMIENTOS ANCASH"/>
    <d v="2026-01-31T00:00:00"/>
    <d v="2025-12-31T00:00:00"/>
    <s v="EMPLEADOS"/>
    <s v="PCES.20/03/0061/0006"/>
    <x v="0"/>
    <m/>
    <m/>
    <m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3421111"/>
    <s v="SALAS CHIANG BRUNO"/>
    <x v="1"/>
    <s v="43421111"/>
    <d v="2010-01-02T00:00:00"/>
    <d v="2025-01-02T00:00:00"/>
    <d v="2026-01-02T00:00:00"/>
    <s v="ESTACIONAMIENTOS LIMA"/>
    <d v="1899-12-30T00:00:00"/>
    <d v="2025-12-31T00:00:00"/>
    <s v="EMPLEADOS"/>
    <s v="PCES.20/01/0001"/>
    <x v="2"/>
    <s v="Diego Ruiz"/>
    <s v="Huamán Osorio Alexander"/>
    <s v="CACERES"/>
    <s v="SUPERVISOR OPERATIVO"/>
    <m/>
    <n v="0"/>
    <n v="10.916699999999992"/>
    <n v="10.916699999999992"/>
    <n v="11"/>
    <s v="-"/>
    <s v="DEBE GOZAR EN EL AÑO UN TOTAL DE 11 DÍAS ANTES DEL 31/12/2026"/>
    <n v="0"/>
    <n v="7"/>
    <n v="0"/>
    <n v="0"/>
    <n v="7"/>
    <n v="0"/>
    <n v="0"/>
    <n v="0"/>
    <n v="0"/>
    <n v="0"/>
    <n v="15"/>
    <n v="0"/>
    <n v="29"/>
    <n v="29"/>
    <n v="2.6363636363636362"/>
    <n v="2.6363636363636363E-2"/>
    <n v="7"/>
    <n v="11"/>
    <m/>
    <n v="0"/>
    <m/>
    <n v="11"/>
    <n v="3.6666666666666665"/>
    <n v="7"/>
    <n v="3.6666666666666665"/>
    <n v="0"/>
    <n v="22"/>
  </r>
  <r>
    <n v="1043425216"/>
    <s v="POCOMUCHA CANGALAYA DENISSE JOANA"/>
    <x v="0"/>
    <s v="43425216"/>
    <d v="2024-04-17T00:00:00"/>
    <d v="2025-04-17T00:00:00"/>
    <d v="2026-04-17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8"/>
    <n v="21.166699999999999"/>
    <n v="29.166699999999999"/>
    <n v="30"/>
    <s v="DEBE GOZAR 8 DÍAS ANTES DEL 16/04/2026"/>
    <s v="DEBE GOZAR EN EL AÑO UN TOTAL DE 30 DÍAS ANTES DEL 31/12/2026"/>
    <n v="0"/>
    <n v="0"/>
    <n v="3"/>
    <n v="18"/>
    <n v="6"/>
    <n v="0"/>
    <n v="0"/>
    <n v="0"/>
    <n v="0"/>
    <n v="0"/>
    <n v="0"/>
    <n v="0"/>
    <n v="27"/>
    <n v="27"/>
    <n v="0.9"/>
    <n v="9.0000000000000011E-3"/>
    <n v="21"/>
    <n v="27"/>
    <m/>
    <n v="3"/>
    <m/>
    <n v="30"/>
    <n v="10"/>
    <n v="21"/>
    <n v="10"/>
    <n v="0"/>
    <n v="6"/>
  </r>
  <r>
    <n v="1043428334"/>
    <s v="BURGA SUAREZ JONATHAN CARLOS"/>
    <x v="2"/>
    <s v="43428334"/>
    <d v="2024-03-01T00:00:00"/>
    <d v="2025-03-01T00:00:00"/>
    <d v="2026-03-01T00:00:00"/>
    <s v="ESTACIONAMIENTOS SEDE CENTRAL"/>
    <d v="1899-12-30T00:00:00"/>
    <d v="2025-12-31T00:00:00"/>
    <s v="EMPLEADOS"/>
    <n v="2001030600"/>
    <x v="6"/>
    <s v="Jose Luis Llerena"/>
    <s v="Jose Luis Llerena"/>
    <s v="TI"/>
    <s v="COORDINADOR DE DESARROLLO TI"/>
    <m/>
    <n v="0"/>
    <n v="19"/>
    <n v="19"/>
    <n v="19"/>
    <s v="-"/>
    <s v="DEBE GOZAR EN EL AÑO UN TOTAL DE 19 DÍAS ANTES DEL 31/12/2026"/>
    <n v="0"/>
    <n v="3"/>
    <n v="0"/>
    <n v="0"/>
    <n v="0"/>
    <n v="0"/>
    <n v="0"/>
    <n v="0"/>
    <n v="0"/>
    <n v="0"/>
    <n v="0"/>
    <n v="0"/>
    <n v="3"/>
    <n v="3"/>
    <n v="0.15789473684210525"/>
    <n v="1.5789473684210526E-3"/>
    <n v="3"/>
    <n v="3"/>
    <m/>
    <n v="16"/>
    <m/>
    <n v="19"/>
    <n v="6.333333333333333"/>
    <n v="3"/>
    <n v="3"/>
    <n v="3.333333333333333"/>
    <n v="0"/>
  </r>
  <r>
    <n v="1043456454"/>
    <s v="GIRALDEZ MUÑOZ LISSET KATERINE"/>
    <x v="0"/>
    <s v="43456454"/>
    <d v="2018-01-08T00:00:00"/>
    <d v="2025-01-08T00:00:00"/>
    <d v="2026-01-08T00:00:00"/>
    <s v="ESTACIONAMIENTOS LIMA"/>
    <d v="1899-12-30T00:00:00"/>
    <d v="2025-12-31T00:00:00"/>
    <s v="EMPLEADOS"/>
    <s v="PCES.20/03/0013/0006"/>
    <x v="0"/>
    <s v="Diego Uriarte"/>
    <s v="Paul Espinoza"/>
    <s v="METRO PERSHING"/>
    <s v="ANFITRION(A)"/>
    <m/>
    <n v="0"/>
    <n v="29.416699999999992"/>
    <n v="29.416699999999992"/>
    <n v="30"/>
    <s v="-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3458176"/>
    <s v="LUNA DEL AGUILA KARINA"/>
    <x v="0"/>
    <s v="43458176"/>
    <d v="2023-02-01T00:00:00"/>
    <d v="2025-02-01T00:00:00"/>
    <d v="2026-02-01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27.5"/>
    <n v="27.5"/>
    <n v="28"/>
    <s v="-"/>
    <s v="DEBE GOZAR EN EL AÑO UN TOTAL DE 28 DÍAS ANTES DEL 31/12/2026"/>
    <n v="0"/>
    <n v="0"/>
    <n v="0"/>
    <n v="15"/>
    <n v="0"/>
    <n v="0"/>
    <n v="0"/>
    <n v="0"/>
    <n v="15"/>
    <n v="0"/>
    <n v="0"/>
    <n v="0"/>
    <n v="30"/>
    <n v="30"/>
    <n v="1.0714285714285714"/>
    <n v="1.0714285714285714E-2"/>
    <n v="15"/>
    <n v="28"/>
    <m/>
    <n v="0"/>
    <m/>
    <n v="28"/>
    <n v="9.3333333333333339"/>
    <n v="15"/>
    <n v="9.3333333333333339"/>
    <n v="0"/>
    <n v="15"/>
  </r>
  <r>
    <n v="1043470588"/>
    <s v="VENTURA PACHECO ALBERTO MARTIN"/>
    <x v="0"/>
    <s v="43470588"/>
    <d v="2025-11-13T00:00:00"/>
    <d v="2025-11-13T00:00:00"/>
    <d v="2026-11-13T00:00:00"/>
    <s v="ESTACIONAMIENTOS LIMA"/>
    <d v="2026-01-01T00:00:00"/>
    <d v="2025-12-31T00:00:00"/>
    <s v="EMPLEADOS"/>
    <s v="PCES.20/03/0031/0002"/>
    <x v="0"/>
    <m/>
    <m/>
    <m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43497847"/>
    <s v="CONDORI JAVIER CELIA"/>
    <x v="0"/>
    <s v="43497847"/>
    <d v="2023-07-01T00:00:00"/>
    <d v="2025-07-01T00:00:00"/>
    <d v="2026-07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15"/>
    <n v="15"/>
    <n v="30"/>
    <n v="30"/>
    <s v="DEBE GOZAR 15 DÍAS ANTES DEL 30/06/2026"/>
    <s v="DEBE GOZAR EN EL AÑO UN TOTAL DE 30 DÍAS ANTES DEL 31/12/2026"/>
    <n v="0"/>
    <n v="15"/>
    <n v="0"/>
    <n v="0"/>
    <n v="0"/>
    <n v="0"/>
    <n v="15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3535124"/>
    <s v="KLING GONZALES VICTOR ORLANDO"/>
    <x v="0"/>
    <s v="43535124"/>
    <d v="2025-10-21T00:00:00"/>
    <d v="2025-10-21T00:00:00"/>
    <d v="2026-10-21T00:00:00"/>
    <s v="ESTACIONAMIENTOS LIMA"/>
    <d v="2026-03-31T00:00:00"/>
    <d v="2025-12-31T00:00:00"/>
    <s v="EMPLEADOS"/>
    <s v="PCES.20/03/0052/0048"/>
    <x v="0"/>
    <m/>
    <m/>
    <m/>
    <m/>
    <m/>
    <n v="0"/>
    <n v="5.8333000000000004"/>
    <n v="5.8333000000000004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0788619"/>
    <s v="YURIVILCA ALANIA JERBERT LIZARDO"/>
    <x v="2"/>
    <s v="70788619"/>
    <d v="2019-09-02T00:00:00"/>
    <d v="2025-09-02T00:00:00"/>
    <d v="2026-09-02T00:00:00"/>
    <s v="ESTACIONAMIENTOS SEDE CENTRAL"/>
    <d v="2026-01-05T00:00:00"/>
    <d v="2025-12-31T00:00:00"/>
    <s v="EMPLEADOS"/>
    <n v="2002010100"/>
    <x v="5"/>
    <m/>
    <m/>
    <m/>
    <m/>
    <m/>
    <n v="15"/>
    <n v="9.9166999999999916"/>
    <n v="24.916699999999992"/>
    <n v="25"/>
    <s v="DEBE GOZAR 15 DÍAS ANTES DEL 01/09/2026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43552250"/>
    <s v="NAVARRO GARCIA NOELIA INES"/>
    <x v="1"/>
    <s v="43552250"/>
    <d v="2020-09-08T00:00:00"/>
    <d v="2025-09-08T00:00:00"/>
    <d v="2026-09-08T00:00:00"/>
    <s v="ESTACIONAMIENTOS LIMA"/>
    <d v="1899-12-30T00:00:00"/>
    <d v="2025-12-31T00:00:00"/>
    <s v="EMPLEADOS"/>
    <s v="PCES.20/03/0021"/>
    <x v="0"/>
    <s v="Erli Sialer"/>
    <s v="Diego Velásquez "/>
    <s v="PLAZA SAN MIGUEL"/>
    <s v="SUPERVISOR OPERATIVO"/>
    <m/>
    <n v="20"/>
    <n v="9.4166999999999916"/>
    <n v="29.416699999999992"/>
    <n v="30"/>
    <s v="DEBE GOZAR 20 DÍAS ANTES DEL 07/09/2026"/>
    <s v="DEBE GOZAR EN EL AÑO UN TOTAL DE 30 DÍAS ANTES DEL 31/12/2026"/>
    <n v="0"/>
    <n v="0"/>
    <n v="0"/>
    <n v="0"/>
    <n v="0"/>
    <n v="0"/>
    <n v="15"/>
    <n v="0"/>
    <n v="15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3555461"/>
    <s v="PALACIOS SERRANO NILDA"/>
    <x v="0"/>
    <s v="43555461"/>
    <d v="2024-01-08T00:00:00"/>
    <d v="2025-01-08T00:00:00"/>
    <d v="2026-01-08T00:00:00"/>
    <s v="ESTACIONAMIENTOS PIURA"/>
    <d v="1899-12-30T00:00:00"/>
    <d v="2025-12-31T00:00:00"/>
    <s v="EMPLEADOS"/>
    <s v="PCES.20/03/0052/0025"/>
    <x v="0"/>
    <s v="Carmen Capristan"/>
    <s v="Jean Carlo Albán"/>
    <s v="PLAZA VEA PAITA"/>
    <s v="ANFITRION(A)"/>
    <m/>
    <n v="0"/>
    <n v="29.416699999999999"/>
    <n v="29.416699999999999"/>
    <n v="30"/>
    <s v="-"/>
    <s v="DEBE GOZAR EN EL AÑO UN TOTAL DE 30 DÍAS ANTES DEL 31/12/2026"/>
    <n v="0"/>
    <n v="0"/>
    <n v="0"/>
    <n v="19"/>
    <n v="11"/>
    <n v="0"/>
    <n v="0"/>
    <n v="0"/>
    <n v="0"/>
    <n v="0"/>
    <n v="0"/>
    <n v="0"/>
    <n v="30"/>
    <n v="30"/>
    <n v="1"/>
    <n v="0.01"/>
    <n v="19"/>
    <n v="30"/>
    <m/>
    <n v="0"/>
    <m/>
    <n v="30"/>
    <n v="10"/>
    <n v="19"/>
    <n v="10"/>
    <n v="0"/>
    <n v="11"/>
  </r>
  <r>
    <n v="1043555777"/>
    <s v="VARAS JUAREZ MARIA LILIANA"/>
    <x v="0"/>
    <s v="43555777"/>
    <d v="2015-01-28T00:00:00"/>
    <d v="2025-01-28T00:00:00"/>
    <d v="2026-01-28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2"/>
    <n v="27.75"/>
    <n v="29.75"/>
    <n v="30"/>
    <s v="DEBE GOZAR 2 DÍAS ANTES DEL 27/01/2026"/>
    <s v="DEBE GOZAR EN EL AÑO UN TOTAL DE 30 DÍAS ANTES DEL 31/12/2026"/>
    <n v="7"/>
    <n v="0"/>
    <n v="0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  <m/>
    <n v="30"/>
    <n v="10"/>
    <n v="7"/>
    <n v="7"/>
    <n v="3"/>
    <n v="0"/>
  </r>
  <r>
    <n v="1043562194"/>
    <s v="CATAÑO DE LA VEGA SAYDA LAURA"/>
    <x v="0"/>
    <s v="43562194"/>
    <d v="2025-08-12T00:00:00"/>
    <d v="2025-08-12T00:00:00"/>
    <d v="2026-08-12T00:00:00"/>
    <s v="ESTACIONAMIENTOS LIMA"/>
    <d v="2026-03-23T00:00:00"/>
    <d v="2025-12-31T00:00:00"/>
    <s v="EMPLEADOS"/>
    <s v="PCES.20/03/0013/0012"/>
    <x v="0"/>
    <m/>
    <m/>
    <m/>
    <m/>
    <m/>
    <n v="0"/>
    <n v="11.583299999999999"/>
    <n v="11.583299999999999"/>
    <n v="12"/>
    <s v="-"/>
    <s v="DEBE GOZAR EN EL AÑO UN TOTAL DE 12 DÍAS ANTES DEL 31/12/2026"/>
    <n v="0"/>
    <n v="0"/>
    <n v="12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43573148"/>
    <s v="CERQUIN CAHUANA SUSAN YESICA"/>
    <x v="0"/>
    <s v="43573148"/>
    <d v="2012-10-12T00:00:00"/>
    <d v="2025-10-12T00:00:00"/>
    <d v="2026-10-12T00:00:00"/>
    <s v="ESTACIONAMIENTOS LIMA"/>
    <d v="1899-12-30T00:00:00"/>
    <d v="2025-12-31T00:00:00"/>
    <s v="EMPLEADOS"/>
    <s v="PCES.20/03/0012/0006"/>
    <x v="0"/>
    <s v="Diego Uriarte"/>
    <s v="Paul Espinoza"/>
    <s v="WONG AURORA"/>
    <s v="ANFITRION(A)"/>
    <m/>
    <n v="23"/>
    <n v="6.5833000000000084"/>
    <n v="29.583300000000008"/>
    <n v="30"/>
    <s v="DEBE GOZAR 23 DÍAS ANTES DEL 11/10/2026"/>
    <s v="DEBE GOZAR EN EL AÑO UN TOTAL DE 30 DÍAS ANTES DEL 31/12/2026"/>
    <n v="0"/>
    <n v="0"/>
    <n v="14"/>
    <n v="15"/>
    <n v="0"/>
    <n v="0"/>
    <n v="0"/>
    <n v="0"/>
    <n v="0"/>
    <n v="0"/>
    <n v="0"/>
    <n v="0"/>
    <n v="29"/>
    <n v="29"/>
    <n v="0.96666666666666667"/>
    <n v="9.6666666666666672E-3"/>
    <n v="29"/>
    <n v="29"/>
    <m/>
    <n v="1"/>
    <m/>
    <n v="30"/>
    <n v="10"/>
    <n v="29"/>
    <n v="10"/>
    <n v="0"/>
    <n v="0"/>
  </r>
  <r>
    <n v="1043589977"/>
    <s v="ESCURRA ABURTO LUZ MARIA"/>
    <x v="0"/>
    <s v="43589977"/>
    <d v="2012-05-01T00:00:00"/>
    <d v="2025-05-01T00:00:00"/>
    <d v="2026-05-01T00:00:00"/>
    <s v="ESTACIONAMIENTOS LIMA"/>
    <d v="1899-12-30T00:00:00"/>
    <d v="2025-12-31T00:00:00"/>
    <s v="EMPLEADOS"/>
    <s v="PCES.20/03/0038"/>
    <x v="0"/>
    <s v="Erli Sialer"/>
    <s v="Dorian Pérez"/>
    <s v="VIA MIX COLONIAL"/>
    <s v="ANFITRION(A)"/>
    <m/>
    <n v="0"/>
    <n v="2"/>
    <n v="2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43590377"/>
    <s v="JARA ANASTACIO MELLY MELINDA"/>
    <x v="0"/>
    <s v="43590377"/>
    <d v="2025-11-07T00:00:00"/>
    <d v="2025-11-07T00:00:00"/>
    <d v="2026-11-07T00:00:00"/>
    <s v="ESTACIONAMIENTOS LIMA"/>
    <d v="2026-03-13T00:00:00"/>
    <d v="2025-12-31T00:00:00"/>
    <s v="EMPLEADOS"/>
    <s v="PCES.20/03/0046/0019"/>
    <x v="0"/>
    <m/>
    <m/>
    <m/>
    <m/>
    <m/>
    <n v="0"/>
    <n v="4.5"/>
    <n v="4.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3626860"/>
    <s v="MORENO LEYVA NIEL PEDRO"/>
    <x v="2"/>
    <s v="43626860"/>
    <d v="2011-06-01T00:00:00"/>
    <d v="2025-06-01T00:00:00"/>
    <d v="2026-06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ADMINISTRADOR DE NEGOCIO"/>
    <m/>
    <n v="12"/>
    <n v="17.5"/>
    <n v="29.5"/>
    <n v="30"/>
    <s v="DEBE GOZAR 12 DÍAS ANTES DEL 31/05/2026"/>
    <s v="DEBE GOZAR EN EL AÑO UN TOTAL DE 30 DÍAS ANTES DEL 31/12/2026"/>
    <n v="0"/>
    <n v="0"/>
    <n v="7"/>
    <n v="2"/>
    <n v="15"/>
    <n v="0"/>
    <n v="0"/>
    <n v="0"/>
    <n v="2"/>
    <n v="6"/>
    <n v="0"/>
    <n v="0"/>
    <n v="32"/>
    <n v="32"/>
    <n v="1.0666666666666667"/>
    <n v="1.0666666666666666E-2"/>
    <n v="9"/>
    <n v="30"/>
    <m/>
    <n v="0"/>
    <m/>
    <n v="30"/>
    <n v="10"/>
    <n v="9"/>
    <n v="9"/>
    <n v="1"/>
    <n v="23"/>
  </r>
  <r>
    <n v="1043633516"/>
    <s v="RUIZ BALVIN LEONARDO MISAEL"/>
    <x v="0"/>
    <s v="43633516"/>
    <d v="2025-10-16T00:00:00"/>
    <d v="2025-10-16T00:00:00"/>
    <d v="2026-10-16T00:00:00"/>
    <s v="ESTACIONAMIENTOS LIMA"/>
    <d v="2026-01-01T00:00:00"/>
    <d v="2025-12-31T00:00:00"/>
    <s v="EMPLEADOS"/>
    <s v="PCES.20/02/0014"/>
    <x v="2"/>
    <m/>
    <m/>
    <m/>
    <m/>
    <m/>
    <n v="0"/>
    <n v="6.25"/>
    <n v="6.2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43652698"/>
    <s v="ZAMORA MENDOZA LUZ MARINA"/>
    <x v="1"/>
    <s v="43652698"/>
    <d v="2025-03-01T00:00:00"/>
    <d v="2025-03-01T00:00:00"/>
    <d v="2026-03-01T00:00:00"/>
    <s v="ESTACIONAMIENTOS LIMA"/>
    <d v="1899-12-30T00:00:00"/>
    <d v="2025-12-31T00:00:00"/>
    <s v="EMPLEADOS"/>
    <s v="PCES.20/03/0010/0001"/>
    <x v="0"/>
    <s v="Diego Uriarte"/>
    <s v="Paul Espinoza"/>
    <s v="SAGA DE MIRAFLORES"/>
    <s v="SUPERVISOR OPERATIVO"/>
    <m/>
    <n v="0"/>
    <n v="19"/>
    <n v="19"/>
    <n v="19"/>
    <s v="-"/>
    <s v="DEBE GOZAR EN EL AÑO UN TOTAL DE 19 DÍAS ANTES DEL 31/12/2026"/>
    <n v="0"/>
    <n v="0"/>
    <n v="0"/>
    <n v="8"/>
    <n v="0"/>
    <n v="0"/>
    <n v="0"/>
    <n v="0"/>
    <n v="0"/>
    <n v="0"/>
    <n v="0"/>
    <n v="0"/>
    <n v="8"/>
    <n v="8"/>
    <n v="0.42105263157894735"/>
    <n v="4.2105263157894736E-3"/>
    <n v="8"/>
    <n v="8"/>
    <m/>
    <n v="11"/>
    <m/>
    <n v="19"/>
    <n v="6.333333333333333"/>
    <n v="8"/>
    <n v="6.333333333333333"/>
    <n v="0"/>
    <n v="0"/>
  </r>
  <r>
    <n v="1043655022"/>
    <s v="MARIN GAMARRA LUIS ANTONIO"/>
    <x v="1"/>
    <s v="43655022"/>
    <d v="2024-10-16T00:00:00"/>
    <d v="2025-10-16T00:00:00"/>
    <d v="2026-10-16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10"/>
    <n v="11.25"/>
    <n v="21.25"/>
    <n v="22"/>
    <s v="DEBE GOZAR 10 DÍAS ANTES DEL 15/10/2026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43657273"/>
    <s v="HUERTA MEZA GIANELLA MACBETH"/>
    <x v="0"/>
    <s v="43657273"/>
    <d v="2025-04-01T00:00:00"/>
    <d v="2025-04-01T00:00:00"/>
    <d v="2026-04-01T00:00:00"/>
    <s v="ESTACIONAMIENTOS LIMA"/>
    <d v="1899-12-30T00:00:00"/>
    <d v="2025-12-31T00:00:00"/>
    <s v="EMPLEADOS"/>
    <s v="PCES.20/03/0052/0026"/>
    <x v="0"/>
    <s v="Carmen Capristan"/>
    <s v="Khristian Alvarez"/>
    <s v="PLAZA VEA VIV. BENAVIDES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43672544"/>
    <s v="SANCHEZ ORBE ROSA MERCEDES"/>
    <x v="1"/>
    <s v="43672544"/>
    <d v="2017-05-05T00:00:00"/>
    <d v="2025-05-05T00:00:00"/>
    <d v="2026-05-05T00:00:00"/>
    <s v="ESTACIONAMIENTOS LIMA"/>
    <d v="1899-12-30T00:00:00"/>
    <d v="2025-12-31T00:00:00"/>
    <s v="EMPLEADOS"/>
    <s v="PCES.20/03/0021"/>
    <x v="0"/>
    <s v="Erli Sialer"/>
    <s v="Diego Velásquez "/>
    <s v="PLAZA SAN MIGUEL"/>
    <s v="SUPERVISOR OPERATIVO"/>
    <m/>
    <n v="6"/>
    <n v="19.666699999999992"/>
    <n v="25.666699999999992"/>
    <n v="26"/>
    <s v="DEBE GOZAR 6 DÍAS ANTES DEL 04/05/2026"/>
    <s v="DEBE GOZAR EN EL AÑO UN TOTAL DE 26 DÍAS ANTES DEL 31/12/2026"/>
    <n v="0"/>
    <n v="15"/>
    <n v="0"/>
    <n v="0"/>
    <n v="0"/>
    <n v="0"/>
    <n v="0"/>
    <n v="11"/>
    <n v="0"/>
    <n v="0"/>
    <n v="0"/>
    <n v="0"/>
    <n v="26"/>
    <n v="26"/>
    <n v="1"/>
    <n v="0.01"/>
    <n v="15"/>
    <n v="26"/>
    <m/>
    <n v="0"/>
    <m/>
    <n v="26"/>
    <n v="8.6666666666666661"/>
    <n v="15"/>
    <n v="8.6666666666666661"/>
    <n v="0"/>
    <n v="11"/>
  </r>
  <r>
    <n v="1043675496"/>
    <s v="ADRIANZEN MAZA MARIANELLA DEL PILAR"/>
    <x v="0"/>
    <s v="43675496"/>
    <d v="2025-09-02T00:00:00"/>
    <d v="2025-09-02T00:00:00"/>
    <d v="2026-09-02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0"/>
    <n v="9.9167000000000005"/>
    <n v="9.916700000000000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43675715"/>
    <s v="NOVOA REYES GABY ESTHER"/>
    <x v="2"/>
    <s v="43675715"/>
    <d v="2024-02-12T00:00:00"/>
    <d v="2025-02-12T00:00:00"/>
    <d v="2026-02-12T00:00:00"/>
    <s v="ESTACIONAMIENTOS LIMA"/>
    <d v="1899-12-30T00:00:00"/>
    <d v="2025-12-31T00:00:00"/>
    <s v="EMPLEADOS"/>
    <s v="PCES.20/03/0055/0004"/>
    <x v="0"/>
    <s v="Diego Uriarte"/>
    <s v="Gaby Novoa"/>
    <s v="UPC - CHORRILLOS"/>
    <s v="ADMINISTRADOR JUNIOR"/>
    <m/>
    <n v="3"/>
    <n v="49.583300000000001"/>
    <n v="52.583300000000001"/>
    <n v="53"/>
    <s v="DEBE GOZAR 3 DÍAS ANTES DEL 11/02/2026"/>
    <s v="DEBE GOZAR EN EL AÑO UN TOTAL DE 53 DÍAS ANTES DEL 31/12/2026"/>
    <n v="0"/>
    <n v="12"/>
    <n v="0"/>
    <n v="0"/>
    <n v="0"/>
    <n v="0"/>
    <n v="0"/>
    <n v="0"/>
    <n v="0"/>
    <n v="0"/>
    <n v="0"/>
    <n v="0"/>
    <n v="12"/>
    <n v="12"/>
    <n v="0.22641509433962265"/>
    <n v="2.2641509433962265E-3"/>
    <n v="12"/>
    <n v="12"/>
    <m/>
    <n v="41"/>
    <m/>
    <n v="53"/>
    <n v="17.666666666666668"/>
    <n v="12"/>
    <n v="12"/>
    <n v="5.6666666666666679"/>
    <n v="0"/>
  </r>
  <r>
    <n v="1043676915"/>
    <s v="ANDIA GUTIERREZ LUIS ALBERTO"/>
    <x v="0"/>
    <s v="43676915"/>
    <d v="2025-05-15T00:00:00"/>
    <d v="2025-05-15T00:00:00"/>
    <d v="2026-05-15T00:00:00"/>
    <s v="ESTACIONAMIENTOS LIMA"/>
    <d v="2026-03-15T00:00:00"/>
    <d v="2025-12-31T00:00:00"/>
    <s v="EMPLEADOS"/>
    <s v="PCES.20/03/0061/0002"/>
    <x v="0"/>
    <m/>
    <m/>
    <m/>
    <m/>
    <m/>
    <n v="0"/>
    <n v="18.833300000000001"/>
    <n v="18.833300000000001"/>
    <n v="19"/>
    <s v="-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43683524"/>
    <s v="SINARAHUA RAMOS CINTHIA NATALY GIANINA"/>
    <x v="0"/>
    <s v="43683524"/>
    <d v="2023-07-01T00:00:00"/>
    <d v="2025-07-01T00:00:00"/>
    <d v="2026-07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15"/>
    <n v="15"/>
    <n v="15"/>
    <s v="-"/>
    <s v="DEBE GOZAR EN EL AÑO UN TOTAL DE 15 DÍAS ANTES DEL 31/12/2026"/>
    <n v="0"/>
    <n v="0"/>
    <n v="0"/>
    <n v="9"/>
    <n v="6"/>
    <n v="0"/>
    <n v="0"/>
    <n v="0"/>
    <n v="0"/>
    <n v="0"/>
    <n v="0"/>
    <n v="0"/>
    <n v="15"/>
    <n v="15"/>
    <n v="1"/>
    <n v="0.01"/>
    <n v="9"/>
    <n v="15"/>
    <m/>
    <n v="0"/>
    <m/>
    <n v="15"/>
    <n v="5"/>
    <n v="9"/>
    <n v="5"/>
    <n v="0"/>
    <n v="6"/>
  </r>
  <r>
    <n v="1043703855"/>
    <s v="SAMANEZ HUACHO JOSE LUIS"/>
    <x v="0"/>
    <s v="43703855"/>
    <d v="2022-02-01T00:00:00"/>
    <d v="2025-02-01T00:00:00"/>
    <d v="2026-02-01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9.5"/>
    <n v="9.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43710410"/>
    <s v="DALGUER FLORES WALTER AUGUSTO"/>
    <x v="2"/>
    <s v="43710410"/>
    <d v="2021-10-20T00:00:00"/>
    <d v="2025-10-20T00:00:00"/>
    <d v="2026-10-20T00:00:00"/>
    <s v="ESTACIONAMIENTOS LIMA"/>
    <d v="1899-12-30T00:00:00"/>
    <d v="2025-12-31T00:00:00"/>
    <s v="EMPLEADOS"/>
    <s v="PCES.20/03/0007"/>
    <x v="0"/>
    <s v="Rafael Aguirre"/>
    <s v="Walter Dalguer / Harry Torres"/>
    <s v="JOCKEY PLAZA"/>
    <s v="ADMINISTRADOR DE NEGOCIO"/>
    <m/>
    <n v="23"/>
    <n v="5.9167000000000058"/>
    <n v="28.916700000000006"/>
    <n v="29"/>
    <s v="DEBE GOZAR 23 DÍAS ANTES DEL 19/10/2026"/>
    <s v="DEBE GOZAR EN EL AÑO UN TOTAL DE 29 DÍAS ANTES DEL 31/12/2026"/>
    <n v="0"/>
    <n v="0"/>
    <n v="0"/>
    <n v="11"/>
    <n v="0"/>
    <n v="0"/>
    <n v="0"/>
    <n v="19"/>
    <n v="0"/>
    <n v="0"/>
    <n v="0"/>
    <n v="0"/>
    <n v="30"/>
    <n v="30"/>
    <n v="1.0344827586206897"/>
    <n v="1.0344827586206896E-2"/>
    <n v="11"/>
    <n v="29"/>
    <m/>
    <n v="0"/>
    <m/>
    <n v="29"/>
    <n v="9.6666666666666661"/>
    <n v="11"/>
    <n v="9.6666666666666661"/>
    <n v="0"/>
    <n v="19"/>
  </r>
  <r>
    <n v="1043739768"/>
    <s v="ORIHUELA RIVAS NORMA CONSUELO"/>
    <x v="0"/>
    <s v="43739768"/>
    <d v="2025-08-14T00:00:00"/>
    <d v="2025-08-14T00:00:00"/>
    <d v="2026-08-14T00:00:00"/>
    <s v="ESTACIONAMIENTOS JUNIN"/>
    <d v="1899-12-30T00:00:00"/>
    <d v="2025-12-31T00:00:00"/>
    <s v="EMPLEADOS"/>
    <s v="PCES.20/03/0046/0011"/>
    <x v="0"/>
    <s v="Carmen Capristan"/>
    <s v="Gabriela Gutierrez"/>
    <s v="MAKRO HUANCAYO"/>
    <s v="ANFITRION(A)"/>
    <m/>
    <n v="0"/>
    <n v="11.416700000000001"/>
    <n v="11.416700000000001"/>
    <n v="12"/>
    <s v="-"/>
    <s v="DEBE GOZAR EN EL AÑO UN TOTAL DE 12 DÍAS ANTES DEL 31/12/2026"/>
    <n v="0"/>
    <n v="0"/>
    <n v="5"/>
    <n v="7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43770625"/>
    <s v="PEÑA HUANACCHIRI MIRYAM ROXANA"/>
    <x v="0"/>
    <s v="43770625"/>
    <d v="2023-07-01T00:00:00"/>
    <d v="2025-07-01T00:00:00"/>
    <d v="2026-07-01T00:00:00"/>
    <s v="ESTACIONAMIENTOS LIMA"/>
    <d v="2026-01-01T00:00:00"/>
    <d v="2025-12-31T00:00:00"/>
    <s v="EMPLEADOS"/>
    <s v="PCES.20/03/0051/0006"/>
    <x v="0"/>
    <m/>
    <m/>
    <m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3772556"/>
    <s v="GARCIA GUERRERO KAREN PATRICIA"/>
    <x v="0"/>
    <s v="43772556"/>
    <d v="2025-09-04T00:00:00"/>
    <d v="2025-09-04T00:00:00"/>
    <d v="2026-09-04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9.75"/>
    <n v="9.7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43778501"/>
    <s v="CHAUCA APAZA ANTHONY JEFF"/>
    <x v="0"/>
    <s v="43778501"/>
    <d v="2012-07-06T00:00:00"/>
    <d v="2025-07-06T00:00:00"/>
    <d v="2026-07-06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OPERADOR CCTV"/>
    <m/>
    <n v="14"/>
    <n v="14.583300000000008"/>
    <n v="28.583300000000008"/>
    <n v="29"/>
    <s v="DEBE GOZAR 14 DÍAS ANTES DEL 05/07/2026"/>
    <s v="DEBE GOZAR EN EL AÑO UN TOTAL DE 29 DÍAS ANTES DEL 31/12/2026"/>
    <n v="0"/>
    <n v="15"/>
    <n v="0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  <m/>
    <n v="29"/>
    <n v="9.6666666666666661"/>
    <n v="15"/>
    <n v="9.6666666666666661"/>
    <n v="0"/>
    <n v="0"/>
  </r>
  <r>
    <n v="1043802366"/>
    <s v="BETETA CONTRERAS MILAGROS JENNIFER"/>
    <x v="0"/>
    <s v="43802366"/>
    <d v="2024-05-01T00:00:00"/>
    <d v="2025-05-01T00:00:00"/>
    <d v="2026-05-01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20"/>
    <n v="20"/>
    <n v="20"/>
    <s v="-"/>
    <s v="DEBE GOZAR EN EL AÑO UN TOTAL DE 20 DÍAS ANTES DEL 31/12/2026"/>
    <n v="0"/>
    <n v="0"/>
    <n v="0"/>
    <n v="0"/>
    <n v="30"/>
    <n v="0"/>
    <n v="0"/>
    <n v="0"/>
    <n v="0"/>
    <n v="0"/>
    <n v="0"/>
    <n v="0"/>
    <n v="30"/>
    <n v="30"/>
    <n v="1.5"/>
    <n v="1.4999999999999999E-2"/>
    <n v="0"/>
    <n v="20"/>
    <m/>
    <n v="0"/>
    <m/>
    <n v="20"/>
    <n v="6.666666666666667"/>
    <n v="0"/>
    <n v="0"/>
    <n v="6.666666666666667"/>
    <n v="30"/>
  </r>
  <r>
    <n v="1043807323"/>
    <s v="TOLEDO FERNANDEZ MARIA LUISA"/>
    <x v="0"/>
    <s v="43807323"/>
    <d v="2021-07-15T00:00:00"/>
    <d v="2025-07-15T00:00:00"/>
    <d v="2026-07-15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4"/>
    <n v="13.833300000000008"/>
    <n v="27.833300000000008"/>
    <n v="28"/>
    <s v="DEBE GOZAR 14 DÍAS ANTES DEL 14/07/2026"/>
    <s v="DEBE GOZAR EN EL AÑO UN TOTAL DE 28 DÍAS ANTES DEL 31/12/2026"/>
    <n v="0"/>
    <n v="0"/>
    <n v="0"/>
    <n v="0"/>
    <n v="0"/>
    <n v="14"/>
    <n v="0"/>
    <n v="14"/>
    <n v="0"/>
    <n v="0"/>
    <n v="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43832307"/>
    <s v="VELASCO ALVARADO HAROLD"/>
    <x v="0"/>
    <s v="43832307"/>
    <d v="2025-02-26T00:00:00"/>
    <d v="2025-02-26T00:00:00"/>
    <d v="2026-02-26T00:00:00"/>
    <s v="ESTACIONAMIENTOS LIMA"/>
    <d v="2026-02-17T00:00:00"/>
    <d v="2025-12-31T00:00:00"/>
    <s v="EMPLEADOS"/>
    <s v="PCES.20/03/0021"/>
    <x v="0"/>
    <m/>
    <m/>
    <m/>
    <m/>
    <m/>
    <n v="0"/>
    <n v="25.416699999999999"/>
    <n v="25.416699999999999"/>
    <n v="26"/>
    <s v="-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43847044"/>
    <s v="ALFARO TALAVERANO DIANA"/>
    <x v="0"/>
    <s v="43847044"/>
    <d v="2016-04-15T00:00:00"/>
    <d v="2025-04-15T00:00:00"/>
    <d v="2026-04-15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1"/>
    <n v="21.333300000000008"/>
    <n v="22.333300000000008"/>
    <n v="23"/>
    <s v="DEBE GOZAR 1 DÍAS ANTES DEL 14/04/2026"/>
    <s v="DEBE GOZAR EN EL AÑO UN TOTAL DE 23 DÍAS ANTES DEL 31/12/2026"/>
    <n v="0"/>
    <n v="23"/>
    <n v="0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43875877"/>
    <s v="VASQUEZ ACHING FRANCESCA DEBBRA DEL CARMEN"/>
    <x v="0"/>
    <s v="43875877"/>
    <d v="2025-09-24T00:00:00"/>
    <d v="2025-09-24T00:00:00"/>
    <d v="2026-09-24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0"/>
    <n v="8.0832999999999995"/>
    <n v="8.083299999999999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  <m/>
    <n v="9"/>
    <n v="3"/>
    <n v="0"/>
    <n v="0"/>
    <n v="3"/>
    <n v="0"/>
  </r>
  <r>
    <n v="1043888506"/>
    <s v="CONTRERAS ROJAS EVERTH GILBERTH"/>
    <x v="2"/>
    <s v="43888506"/>
    <d v="2014-08-18T00:00:00"/>
    <d v="2025-08-18T00:00:00"/>
    <d v="2026-08-18T00:00:00"/>
    <s v="ESTACIONAMIENTOS LIMA"/>
    <d v="1899-12-30T00:00:00"/>
    <d v="2025-12-31T00:00:00"/>
    <s v="EMPLEADOS"/>
    <n v="2003010100"/>
    <x v="2"/>
    <s v="Diego Ruiz"/>
    <s v="Diego Ruiz"/>
    <s v="NUCLEO MEGA MIC"/>
    <s v="ADMINISTRADOR DE NEGOCIO"/>
    <m/>
    <n v="7"/>
    <n v="11.083300000000008"/>
    <n v="18.083300000000008"/>
    <n v="19"/>
    <s v="DEBE GOZAR 7 DÍAS ANTES DEL 17/08/2026"/>
    <s v="DEBE GOZAR EN EL AÑO UN TOTAL DE 19 DÍAS ANTES DEL 31/12/2026"/>
    <n v="0"/>
    <n v="0"/>
    <n v="7"/>
    <n v="0"/>
    <n v="0"/>
    <n v="0"/>
    <n v="2"/>
    <n v="5"/>
    <n v="0"/>
    <n v="8"/>
    <n v="0"/>
    <n v="0"/>
    <n v="22"/>
    <n v="22"/>
    <n v="1.1578947368421053"/>
    <n v="1.1578947368421053E-2"/>
    <n v="7"/>
    <n v="19"/>
    <m/>
    <n v="0"/>
    <m/>
    <n v="19"/>
    <n v="6.333333333333333"/>
    <n v="7"/>
    <n v="6.333333333333333"/>
    <n v="0"/>
    <n v="15"/>
  </r>
  <r>
    <n v="1043927799"/>
    <s v="VERA SOTO KAREN BEATRIZ"/>
    <x v="0"/>
    <s v="43927799"/>
    <d v="2025-09-10T00:00:00"/>
    <d v="2025-09-10T00:00:00"/>
    <d v="2026-09-10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9.25"/>
    <n v="9.25"/>
    <n v="10"/>
    <s v="-"/>
    <s v="DEBE GOZAR EN EL AÑO UN TOTAL DE 10 DÍAS ANTES DEL 31/12/2026"/>
    <n v="0"/>
    <n v="0"/>
    <n v="1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43943162"/>
    <s v="ESPINOZA MARCHENA PAUL"/>
    <x v="2"/>
    <s v="43943162"/>
    <d v="2009-06-01T00:00:00"/>
    <d v="2025-06-01T00:00:00"/>
    <d v="2026-06-01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9"/>
    <n v="17.5"/>
    <n v="26.5"/>
    <n v="27"/>
    <s v="DEBE GOZAR 9 DÍAS ANTES DEL 31/05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43958334"/>
    <s v="OJANAMA PEREZ CARILDA"/>
    <x v="0"/>
    <s v="43958334"/>
    <d v="2024-01-19T00:00:00"/>
    <d v="2025-01-19T00:00:00"/>
    <d v="2026-01-19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ANFITRION(A)"/>
    <m/>
    <n v="0"/>
    <n v="28.5"/>
    <n v="28.5"/>
    <n v="29"/>
    <s v="-"/>
    <s v="DEBE GOZAR EN EL AÑO UN TOTAL DE 29 DÍAS ANTES DEL 31/12/2026"/>
    <n v="0"/>
    <n v="0"/>
    <n v="0"/>
    <n v="0"/>
    <n v="0"/>
    <n v="0"/>
    <n v="0"/>
    <n v="0"/>
    <n v="0"/>
    <n v="30"/>
    <n v="0"/>
    <n v="0"/>
    <n v="30"/>
    <n v="30"/>
    <n v="1.0344827586206897"/>
    <n v="1.0344827586206896E-2"/>
    <n v="0"/>
    <n v="29"/>
    <m/>
    <n v="0"/>
    <m/>
    <n v="29"/>
    <n v="9.6666666666666661"/>
    <n v="0"/>
    <n v="0"/>
    <n v="9.6666666666666661"/>
    <n v="30"/>
  </r>
  <r>
    <n v="1043979669"/>
    <s v="MENDOZA BECERRA NORMA JANET"/>
    <x v="0"/>
    <s v="43979669"/>
    <d v="2024-01-01T00:00:00"/>
    <d v="2026-01-01T00:00:00"/>
    <d v="2027-01-01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"/>
    <m/>
    <n v="0"/>
    <n v="0"/>
    <n v="0"/>
    <n v="0"/>
    <s v="-"/>
    <m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3991971"/>
    <s v="MAYTA CAMPOS DAVID EDUARDO"/>
    <x v="0"/>
    <s v="43991971"/>
    <d v="2025-10-22T00:00:00"/>
    <d v="2025-10-22T00:00:00"/>
    <d v="2026-10-22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0"/>
    <n v="5.75"/>
    <n v="5.75"/>
    <n v="6"/>
    <s v="-"/>
    <s v="DEBE GOZAR EN EL AÑO UN TOTAL DE 6 DÍAS ANTES DEL 31/12/2026"/>
    <n v="0"/>
    <n v="0"/>
    <n v="0"/>
    <n v="0"/>
    <n v="0"/>
    <n v="0"/>
    <n v="0"/>
    <n v="6"/>
    <n v="0"/>
    <n v="0"/>
    <n v="0"/>
    <n v="0"/>
    <n v="6"/>
    <n v="6"/>
    <n v="1"/>
    <n v="0.01"/>
    <n v="0"/>
    <n v="6"/>
    <m/>
    <n v="0"/>
    <m/>
    <n v="6"/>
    <n v="2"/>
    <n v="0"/>
    <n v="0"/>
    <n v="2"/>
    <n v="6"/>
  </r>
  <r>
    <n v="1044004689"/>
    <s v="GONZALES PAZ DENNIS JAIME"/>
    <x v="2"/>
    <s v="44004689"/>
    <d v="2023-07-01T00:00:00"/>
    <d v="2025-07-01T00:00:00"/>
    <d v="2026-07-01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ADMINISTRADOR JUNIOR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4017037"/>
    <s v="ORMAECHE MARTINEZ JEAN CARLOS ANTONIO"/>
    <x v="0"/>
    <s v="44017037"/>
    <d v="2025-08-07T00:00:00"/>
    <d v="2025-08-07T00:00:00"/>
    <d v="2026-08-07T00:00:00"/>
    <s v="ESTACIONAMIENTOS LIMA"/>
    <d v="1899-12-30T00:00:00"/>
    <d v="2025-12-31T00:00:00"/>
    <s v="EMPLEADOS"/>
    <s v="PCES.20/03/0013/0005"/>
    <x v="0"/>
    <s v="Diego Uriarte"/>
    <s v="Alfredo Vasquez"/>
    <s v="METRO COMAS"/>
    <s v="ANFITRION(A)"/>
    <m/>
    <n v="0"/>
    <n v="12"/>
    <n v="12"/>
    <n v="12"/>
    <s v="-"/>
    <s v="DEBE GOZAR EN EL AÑO UN TOTAL DE 12 DÍAS ANTES DEL 31/12/2026"/>
    <n v="0"/>
    <n v="0"/>
    <n v="0"/>
    <n v="0"/>
    <n v="12"/>
    <n v="0"/>
    <n v="0"/>
    <n v="0"/>
    <n v="0"/>
    <n v="0"/>
    <n v="0"/>
    <n v="0"/>
    <n v="12"/>
    <n v="12"/>
    <n v="1"/>
    <n v="0.01"/>
    <n v="0"/>
    <n v="12"/>
    <m/>
    <n v="0"/>
    <m/>
    <n v="12"/>
    <n v="4"/>
    <n v="0"/>
    <n v="0"/>
    <n v="4"/>
    <n v="12"/>
  </r>
  <r>
    <n v="1044029036"/>
    <s v="PUERTAS VELIZ ERICKSON MANUEL"/>
    <x v="0"/>
    <s v="44029036"/>
    <d v="2023-12-14T00:00:00"/>
    <d v="2025-12-14T00:00:00"/>
    <d v="2026-12-14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 V"/>
    <m/>
    <n v="28"/>
    <n v="1.4166999999999987"/>
    <n v="29.416699999999999"/>
    <n v="30"/>
    <s v="DEBE GOZAR 28 DÍAS ANTES DEL 13/12/2026"/>
    <s v="DEBE GOZAR EN EL AÑO UN TOTAL DE 30 DÍAS ANTES DEL 31/12/2026"/>
    <n v="0"/>
    <n v="0"/>
    <n v="0"/>
    <n v="0"/>
    <n v="0"/>
    <n v="0"/>
    <n v="0"/>
    <n v="0"/>
    <n v="26"/>
    <n v="10"/>
    <n v="0"/>
    <n v="0"/>
    <n v="36"/>
    <n v="36"/>
    <n v="1.2"/>
    <n v="1.2E-2"/>
    <n v="0"/>
    <n v="30"/>
    <m/>
    <n v="0"/>
    <m/>
    <n v="30"/>
    <n v="10"/>
    <n v="0"/>
    <n v="0"/>
    <n v="10"/>
    <n v="36"/>
  </r>
  <r>
    <n v="1044032944"/>
    <s v="LOPEZ CHUQUIHUANCA ISBETH NOEMI"/>
    <x v="0"/>
    <s v="44032944"/>
    <d v="2023-02-08T00:00:00"/>
    <d v="2025-02-08T00:00:00"/>
    <d v="2026-02-08T00:00:00"/>
    <s v="ESTACIONAMIENTOS LIMA"/>
    <d v="1899-12-30T00:00:00"/>
    <d v="2025-12-31T00:00:00"/>
    <s v="EMPLEADOS"/>
    <s v="PCES.20/03/0039/0003"/>
    <x v="0"/>
    <s v="Erli Sialer"/>
    <s v="Niel Moreno"/>
    <s v="MEGAPLAZA LAVADO Y TAXI"/>
    <s v="OPERARIO DE LIMPIEZA"/>
    <m/>
    <n v="0"/>
    <n v="26.916700000000006"/>
    <n v="26.916700000000006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44038724"/>
    <s v="PEREZ VALDIVIA DORIAN ANGELLO"/>
    <x v="2"/>
    <s v="44038724"/>
    <d v="2011-01-27T00:00:00"/>
    <d v="2025-01-27T00:00:00"/>
    <d v="2026-01-27T00:00:00"/>
    <s v="ESTACIONAMIENTOS LIMA"/>
    <d v="1899-12-30T00:00:00"/>
    <d v="2025-12-31T00:00:00"/>
    <s v="EMPLEADOS"/>
    <s v="PCES.20/03/0019"/>
    <x v="0"/>
    <s v="Erli Sialer"/>
    <s v="Dorian Pérez"/>
    <s v="PUCP"/>
    <s v="ADMINISTRADOR JUNIOR"/>
    <m/>
    <n v="0"/>
    <n v="26.55"/>
    <n v="26.55"/>
    <n v="27"/>
    <s v="-"/>
    <s v="DEBE GOZAR EN EL AÑO UN TOTAL DE 27 DÍAS ANTES DEL 31/12/2026"/>
    <n v="13"/>
    <n v="0"/>
    <n v="0"/>
    <n v="0"/>
    <n v="0"/>
    <n v="0"/>
    <n v="0"/>
    <n v="0"/>
    <n v="0"/>
    <n v="0"/>
    <n v="0"/>
    <n v="0"/>
    <n v="13"/>
    <n v="13"/>
    <n v="0.48148148148148145"/>
    <n v="4.8148148148148143E-3"/>
    <n v="13"/>
    <n v="13"/>
    <m/>
    <n v="14"/>
    <m/>
    <n v="27"/>
    <n v="9"/>
    <n v="13"/>
    <n v="9"/>
    <n v="0"/>
    <n v="0"/>
  </r>
  <r>
    <n v="1044082098"/>
    <s v="RUIZ CALDERON ROSENDER JUNIOR"/>
    <x v="1"/>
    <s v="44082098"/>
    <d v="2015-03-27T00:00:00"/>
    <d v="2025-03-27T00:00:00"/>
    <d v="2026-03-27T00:00:00"/>
    <s v="ESTACIONAMIENTOS LIMA"/>
    <d v="1899-12-30T00:00:00"/>
    <d v="2025-12-31T00:00:00"/>
    <s v="EMPLEADOS"/>
    <s v="PCES.20/03/0021"/>
    <x v="0"/>
    <s v="Erli Sialer"/>
    <s v="Diego Velásquez "/>
    <s v="PLAZA SAN MIGUEL"/>
    <s v="SUPERVISOR OPERATIVO"/>
    <m/>
    <n v="4"/>
    <n v="22.833300000000008"/>
    <n v="26.833300000000008"/>
    <n v="27"/>
    <s v="DEBE GOZAR 4 DÍAS ANTES DEL 26/03/2026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44085795"/>
    <s v="VELIZ INFANTE JUAN CARLOS"/>
    <x v="0"/>
    <s v="44085795"/>
    <d v="2016-02-01T00:00:00"/>
    <d v="2025-02-01T00:00:00"/>
    <d v="2026-02-01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0"/>
    <n v="25.5"/>
    <n v="25.5"/>
    <n v="26"/>
    <s v="-"/>
    <s v="DEBE GOZAR EN EL AÑO UN TOTAL DE 26 DÍAS ANTES DEL 31/12/2026"/>
    <n v="0"/>
    <n v="0"/>
    <n v="0"/>
    <n v="0"/>
    <n v="25"/>
    <n v="1"/>
    <n v="0"/>
    <n v="0"/>
    <n v="0"/>
    <n v="0"/>
    <n v="0"/>
    <n v="0"/>
    <n v="26"/>
    <n v="26"/>
    <n v="1"/>
    <n v="0.01"/>
    <n v="0"/>
    <n v="26"/>
    <m/>
    <n v="0"/>
    <m/>
    <n v="26"/>
    <n v="8.6666666666666661"/>
    <n v="0"/>
    <n v="0"/>
    <n v="8.6666666666666661"/>
    <n v="26"/>
  </r>
  <r>
    <n v="1044097197"/>
    <s v="CHUCHON PALOMINO JENNY"/>
    <x v="0"/>
    <s v="44097197"/>
    <d v="2023-07-01T00:00:00"/>
    <d v="2025-07-01T00:00:00"/>
    <d v="2026-07-01T00:00:00"/>
    <s v="ESTACIONAMIENTOS LIMA"/>
    <d v="1899-12-30T00:00:00"/>
    <d v="2025-12-31T00:00:00"/>
    <s v="EMPLEADOS"/>
    <s v="PCES.20/03/0012/0008"/>
    <x v="0"/>
    <s v="Diego Uriarte"/>
    <s v="Alfredo Vasquez"/>
    <s v="WONG ALDABAS"/>
    <s v="ANFITRION(A)"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4122008"/>
    <s v="GALVEZ BARBOZA STEFANI YSABEL"/>
    <x v="0"/>
    <s v="44122008"/>
    <d v="2023-11-17T00:00:00"/>
    <d v="2025-11-17T00:00:00"/>
    <d v="2026-11-17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26"/>
    <n v="3.6666999999999987"/>
    <n v="29.666699999999999"/>
    <n v="30"/>
    <s v="DEBE GOZAR 26 DÍAS ANTES DEL 16/11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4157669"/>
    <s v="FARFAN HERRERA DE DEL CASTILLO ANA PILAR"/>
    <x v="0"/>
    <s v="44157669"/>
    <d v="2024-08-02T00:00:00"/>
    <d v="2025-08-02T00:00:00"/>
    <d v="2026-08-02T00:00:00"/>
    <s v="ESTACIONAMIENTOS LIMA"/>
    <d v="1899-12-30T00:00:00"/>
    <d v="2025-12-31T00:00:00"/>
    <s v="EMPLEADOS"/>
    <s v="PCES.20/03/0055/0002"/>
    <x v="0"/>
    <s v="Diego Uriarte"/>
    <s v="Gaby Novoa"/>
    <s v="UPC - SAN MIGUEL"/>
    <s v="ANFITRION(A)"/>
    <m/>
    <n v="22"/>
    <n v="12.416699999999999"/>
    <n v="34.416699999999999"/>
    <n v="35"/>
    <s v="DEBE GOZAR 22 DÍAS ANTES DEL 01/08/2026"/>
    <s v="DEBE GOZAR EN EL AÑO UN TOTAL DE 3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5"/>
    <m/>
    <n v="35"/>
    <n v="11.666666666666666"/>
    <n v="0"/>
    <n v="0"/>
    <n v="11.666666666666666"/>
    <n v="0"/>
  </r>
  <r>
    <n v="1044188775"/>
    <s v="ZAICO RAMOS LUIS MIGUEL"/>
    <x v="0"/>
    <s v="44188775"/>
    <d v="2025-06-01T00:00:00"/>
    <d v="2025-06-01T00:00:00"/>
    <d v="2026-06-01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7.5"/>
    <n v="17.5"/>
    <n v="18"/>
    <s v="-"/>
    <s v="DEBE GOZAR EN EL AÑO UN TOTAL DE 18 DÍAS ANTES DEL 31/12/2026"/>
    <n v="0"/>
    <n v="0"/>
    <n v="0"/>
    <n v="8"/>
    <n v="0"/>
    <n v="0"/>
    <n v="0"/>
    <n v="16"/>
    <n v="0"/>
    <n v="0"/>
    <n v="0"/>
    <n v="0"/>
    <n v="24"/>
    <n v="24"/>
    <n v="1.3333333333333333"/>
    <n v="1.3333333333333332E-2"/>
    <n v="8"/>
    <n v="18"/>
    <m/>
    <n v="0"/>
    <m/>
    <n v="18"/>
    <n v="6"/>
    <n v="8"/>
    <n v="6"/>
    <n v="0"/>
    <n v="16"/>
  </r>
  <r>
    <n v="1044202870"/>
    <s v="SAHUAY VILLALBA KATHERINE SUSSAN"/>
    <x v="0"/>
    <s v="44202870"/>
    <d v="2025-04-21T00:00:00"/>
    <d v="2025-04-21T00:00:00"/>
    <d v="2026-04-21T00:00:00"/>
    <s v="ESTACIONAMIENTOS LIMA"/>
    <d v="2026-03-01T00:00:00"/>
    <d v="2025-12-31T00:00:00"/>
    <s v="EMPLEADOS"/>
    <s v="PCES.20/03/0011/0005"/>
    <x v="0"/>
    <m/>
    <m/>
    <m/>
    <m/>
    <m/>
    <n v="0"/>
    <n v="20.833300000000001"/>
    <n v="20.833300000000001"/>
    <n v="21"/>
    <s v="-"/>
    <s v="DEBE GOZAR EN EL AÑO UN TOTAL DE 21 DÍAS ANTES DEL 31/12/2026"/>
    <n v="0"/>
    <n v="0"/>
    <n v="21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44213310"/>
    <s v="CONDORI INUMA MAXVELL VERONICA"/>
    <x v="0"/>
    <s v="44213310"/>
    <d v="2024-03-14T00:00:00"/>
    <d v="2025-03-14T00:00:00"/>
    <d v="2026-03-14T00:00:00"/>
    <s v="ESTACIONAMIENTOS LIMA"/>
    <d v="1899-12-30T00:00:00"/>
    <d v="2025-12-31T00:00:00"/>
    <s v="EMPLEADOS"/>
    <s v="PCES.20/03/0052/0050"/>
    <x v="0"/>
    <s v="Carmen Capristan"/>
    <s v="Gabriela Gutierrez"/>
    <s v="PLAZA VEA KIO"/>
    <s v="ANFITRION(A)"/>
    <m/>
    <n v="6"/>
    <n v="23.916699999999999"/>
    <n v="29.916699999999999"/>
    <n v="30"/>
    <s v="DEBE GOZAR 6 DÍAS ANTES DEL 13/03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4244962"/>
    <s v="MORA CAMPANA GLORIA ISABEL"/>
    <x v="2"/>
    <s v="44244962"/>
    <d v="2016-01-15T00:00:00"/>
    <d v="2025-01-15T00:00:00"/>
    <d v="2026-01-15T00:00:00"/>
    <s v="ESTACIONAMIENTOS SEDE CENTRAL"/>
    <d v="1899-12-30T00:00:00"/>
    <d v="2025-12-31T00:00:00"/>
    <s v="EMPLEADOS"/>
    <n v="2003020100"/>
    <x v="0"/>
    <s v="Aldo Zamudio"/>
    <s v="Aldo Zamudio"/>
    <s v="NUCLEO COMERC VP"/>
    <s v="JEFE DE NEGOCIO"/>
    <m/>
    <n v="1"/>
    <n v="28.833300000000008"/>
    <n v="29.833300000000008"/>
    <n v="30"/>
    <s v="DEBE GOZAR 1 DÍAS ANTES DEL 14/01/2026"/>
    <s v="DEBE GOZAR EN EL AÑO UN TOTAL DE 30 DÍAS ANTES DEL 31/12/2026"/>
    <n v="1"/>
    <n v="0"/>
    <n v="0"/>
    <n v="0"/>
    <n v="0"/>
    <n v="0"/>
    <n v="0"/>
    <n v="0"/>
    <n v="0"/>
    <n v="0"/>
    <n v="0"/>
    <n v="0"/>
    <n v="1"/>
    <n v="1"/>
    <n v="3.3333333333333333E-2"/>
    <n v="3.3333333333333332E-4"/>
    <n v="1"/>
    <n v="1"/>
    <m/>
    <n v="29"/>
    <m/>
    <n v="30"/>
    <n v="10"/>
    <n v="1"/>
    <n v="1"/>
    <n v="9"/>
    <n v="0"/>
  </r>
  <r>
    <n v="1044247133"/>
    <s v="YUCRA CHAVEZ MARCO ANTONIO"/>
    <x v="0"/>
    <s v="44247133"/>
    <d v="2024-06-13T00:00:00"/>
    <d v="2025-06-13T00:00:00"/>
    <d v="2026-06-13T00:00:00"/>
    <s v="ESTACIONAMIENTOS PUNO"/>
    <d v="1899-12-30T00:00:00"/>
    <d v="2025-12-31T00:00:00"/>
    <s v="EMPLEADOS"/>
    <s v="PCES.20/03/0051/0009"/>
    <x v="0"/>
    <s v="Carmen Capristan"/>
    <s v="Roberto Chung"/>
    <s v="REAL PLAZA JULIACA"/>
    <s v="ANFITRION(A)"/>
    <m/>
    <n v="0"/>
    <n v="14.5"/>
    <n v="14.5"/>
    <n v="15"/>
    <s v="-"/>
    <s v="DEBE GOZAR EN EL AÑO UN TOTAL DE 15 DÍAS ANTES DEL 31/12/2026"/>
    <n v="0"/>
    <n v="0"/>
    <n v="16"/>
    <n v="0"/>
    <n v="0"/>
    <n v="0"/>
    <n v="0"/>
    <n v="0"/>
    <n v="0"/>
    <n v="0"/>
    <n v="0"/>
    <n v="0"/>
    <n v="16"/>
    <n v="16"/>
    <n v="1.0666666666666667"/>
    <n v="1.0666666666666666E-2"/>
    <n v="16"/>
    <n v="15"/>
    <m/>
    <n v="0"/>
    <m/>
    <n v="15"/>
    <n v="5"/>
    <n v="16"/>
    <n v="5"/>
    <n v="0"/>
    <n v="0"/>
  </r>
  <r>
    <n v="1044259541"/>
    <s v="CHAVEZ MUNDACA JUANA CONSUELO"/>
    <x v="0"/>
    <s v="44259541"/>
    <d v="2025-08-01T00:00:00"/>
    <d v="2025-08-01T00:00:00"/>
    <d v="2026-08-01T00:00:00"/>
    <s v="ESTACIONAMIENTOS LA LIBERTAD"/>
    <d v="2026-01-31T00:00:00"/>
    <d v="2025-12-31T00:00:00"/>
    <s v="EMPLEADOS"/>
    <s v="PCES.20/03/0042/0005"/>
    <x v="0"/>
    <m/>
    <m/>
    <m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44261476"/>
    <s v="VARGAS ODAR STALYN JOEL"/>
    <x v="0"/>
    <s v="44261476"/>
    <d v="2025-01-28T00:00:00"/>
    <d v="2025-01-28T00:00:00"/>
    <d v="2026-01-28T00:00:00"/>
    <s v="ESTACIONAMIENTOS LIMA"/>
    <d v="1899-12-30T00:00:00"/>
    <d v="2025-12-31T00:00:00"/>
    <s v="EMPLEADOS"/>
    <s v="PCES.20/03/0002/0001"/>
    <x v="0"/>
    <s v="Gloria Mora"/>
    <s v="Kelly Luyo"/>
    <s v="CLINICA SAN FELIPE"/>
    <s v="VALET"/>
    <m/>
    <n v="0"/>
    <n v="27.75"/>
    <n v="27.75"/>
    <n v="28"/>
    <s v="-"/>
    <s v="DEBE GOZAR EN EL AÑO UN TOTAL DE 28 DÍAS ANTES DEL 31/12/2026"/>
    <n v="0"/>
    <n v="0"/>
    <n v="0"/>
    <n v="0"/>
    <n v="0"/>
    <n v="28"/>
    <n v="0"/>
    <n v="0"/>
    <n v="0"/>
    <n v="0"/>
    <n v="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44263246"/>
    <s v="QUISPE CHAVEZ CELIA LINDA"/>
    <x v="0"/>
    <s v="44263246"/>
    <d v="2025-11-06T00:00:00"/>
    <d v="2025-11-06T00:00:00"/>
    <d v="2026-11-06T00:00:00"/>
    <s v="ESTACIONAMIENTOS JUNIN"/>
    <d v="2026-01-03T00:00:00"/>
    <d v="2025-12-31T00:00:00"/>
    <s v="EMPLEADOS"/>
    <s v="PCES.20/03/0051/0007"/>
    <x v="0"/>
    <m/>
    <m/>
    <m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4301781"/>
    <s v="CHAMPI MEZA ROSA "/>
    <x v="0"/>
    <s v="44301781"/>
    <d v="2025-06-11T00:00:00"/>
    <d v="2025-06-11T00:00:00"/>
    <d v="2026-06-11T00:00:00"/>
    <s v="ESTACIONAMIENTOS CUZCO"/>
    <d v="2026-01-31T00:00:00"/>
    <d v="2025-12-31T00:00:00"/>
    <s v="EMPLEADOS"/>
    <s v="PCES.20/03/0051/0005"/>
    <x v="0"/>
    <m/>
    <m/>
    <m/>
    <m/>
    <m/>
    <n v="0"/>
    <n v="16.666699999999999"/>
    <n v="16.666699999999999"/>
    <n v="17"/>
    <s v="-"/>
    <s v="DEBE GOZAR EN EL AÑO UN TOTAL DE 17 DÍAS ANTES DEL 31/12/2026"/>
    <n v="17"/>
    <n v="0"/>
    <n v="0"/>
    <n v="0"/>
    <n v="0"/>
    <n v="0"/>
    <n v="0"/>
    <n v="0"/>
    <n v="0"/>
    <n v="0"/>
    <n v="0"/>
    <n v="0"/>
    <n v="17"/>
    <n v="17"/>
    <n v="1"/>
    <n v="0.01"/>
    <n v="17"/>
    <n v="17"/>
    <m/>
    <n v="0"/>
    <m/>
    <n v="17"/>
    <n v="5.666666666666667"/>
    <n v="17"/>
    <n v="5.666666666666667"/>
    <n v="0"/>
    <n v="0"/>
  </r>
  <r>
    <n v="1044336012"/>
    <s v="OJANAMA GUZMAN MAGRITH "/>
    <x v="0"/>
    <s v="44336012"/>
    <d v="2025-10-01T00:00:00"/>
    <d v="2025-10-01T00:00:00"/>
    <d v="2026-10-01T00:00:00"/>
    <s v="ESTACIONAMIENTOS AREQUIPA"/>
    <d v="2026-01-13T00:00:00"/>
    <d v="2025-12-31T00:00:00"/>
    <s v="EMPLEADOS"/>
    <s v="PCES.20/03/0051/0001"/>
    <x v="0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44374842"/>
    <s v="TORRES ZAPATA TANIA EDITH"/>
    <x v="1"/>
    <s v="44374842"/>
    <d v="2022-09-22T00:00:00"/>
    <d v="2025-09-22T00:00:00"/>
    <d v="2026-09-22T00:00:00"/>
    <s v="ESTACIONAMIENTOS LIMA"/>
    <d v="1899-12-30T00:00:00"/>
    <d v="2025-12-31T00:00:00"/>
    <s v="EMPLEADOS"/>
    <s v="PCES.20/03/0026"/>
    <x v="0"/>
    <s v="Gloria Mora"/>
    <s v="Kelly Luyo"/>
    <s v="EDIFICIO PARDO Y ALIAGA"/>
    <s v="SUPERVISOR OPERATIVO"/>
    <m/>
    <n v="20"/>
    <n v="8.25"/>
    <n v="28.25"/>
    <n v="29"/>
    <s v="DEBE GOZAR 20 DÍAS ANTES DEL 21/09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44381684"/>
    <s v="MATOS TUME FIORELLA MAGALY"/>
    <x v="0"/>
    <s v="44381684"/>
    <d v="2025-01-04T00:00:00"/>
    <d v="2025-01-04T00:00:00"/>
    <d v="2026-01-04T00:00:00"/>
    <s v="ESTACIONAMIENTOS LIMA"/>
    <d v="1899-12-30T00:00:00"/>
    <d v="2025-12-31T00:00:00"/>
    <s v="EMPLEADOS"/>
    <s v="PCES.20/03/0009/0001"/>
    <x v="0"/>
    <s v="Gloria Mora"/>
    <s v="Xiomara Quispe"/>
    <s v="RIPLEY SAN ISIDRO"/>
    <s v="ANFITRION(A)"/>
    <m/>
    <n v="0"/>
    <n v="21.75"/>
    <n v="21.75"/>
    <n v="22"/>
    <s v="-"/>
    <s v="DEBE GOZAR EN EL AÑO UN TOTAL DE 22 DÍAS ANTES DEL 31/12/2026"/>
    <n v="0"/>
    <n v="22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44382946"/>
    <s v="ARBAIZO DE LA CRUZ ROXANA EVELIN"/>
    <x v="0"/>
    <s v="44382946"/>
    <d v="2023-10-04T00:00:00"/>
    <d v="2025-10-04T00:00:00"/>
    <d v="2026-10-04T00:00:00"/>
    <s v="ESTACIONAMIENTOS LIMA"/>
    <d v="1899-12-30T00:00:00"/>
    <d v="2025-12-31T00:00:00"/>
    <s v="EMPLEADOS"/>
    <s v="PCES.20/03/0052/0041"/>
    <x v="0"/>
    <s v="Carmen Capristan"/>
    <s v="Jeffrey Vilchez"/>
    <s v="PLAZA VEA SUCRE"/>
    <s v="ANFITRION(A)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24"/>
    <n v="6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4385136"/>
    <s v="ZAVALA CHAVEZ ALFREDO ALEX"/>
    <x v="0"/>
    <s v="44385136"/>
    <d v="2019-09-27T00:00:00"/>
    <d v="2025-09-27T00:00:00"/>
    <d v="2026-09-27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16"/>
    <n v="7.8333000000000084"/>
    <n v="23.833300000000008"/>
    <n v="24"/>
    <s v="DEBE GOZAR 16 DÍAS ANTES DEL 26/09/2026"/>
    <s v="DEBE GOZAR EN EL AÑO UN TOTAL DE 24 DÍAS ANTES DEL 31/12/2026"/>
    <n v="0"/>
    <n v="0"/>
    <n v="0"/>
    <n v="0"/>
    <n v="0"/>
    <n v="0"/>
    <n v="30"/>
    <n v="0"/>
    <n v="0"/>
    <n v="0"/>
    <n v="0"/>
    <n v="0"/>
    <n v="30"/>
    <n v="30"/>
    <n v="1.25"/>
    <n v="1.2500000000000001E-2"/>
    <n v="0"/>
    <n v="24"/>
    <m/>
    <n v="0"/>
    <m/>
    <n v="24"/>
    <n v="8"/>
    <n v="0"/>
    <n v="0"/>
    <n v="8"/>
    <n v="30"/>
  </r>
  <r>
    <n v="1044439779"/>
    <s v="NAVARRO HINOSTROZA JUAN "/>
    <x v="0"/>
    <s v="44439779"/>
    <d v="2025-11-03T00:00:00"/>
    <d v="2025-11-03T00:00:00"/>
    <d v="2026-11-03T00:00:00"/>
    <s v="ESTACIONAMIENTOS LIMA"/>
    <d v="2026-02-01T00:00:00"/>
    <d v="2025-12-31T00:00:00"/>
    <s v="PART TIME"/>
    <s v="PCES.20/03/0012/0013"/>
    <x v="0"/>
    <m/>
    <m/>
    <m/>
    <m/>
    <m/>
    <n v="0"/>
    <n v="0.9667"/>
    <n v="0.966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44448878"/>
    <s v="GRADOS DENEGRI SARA JULIA"/>
    <x v="0"/>
    <s v="44448878"/>
    <d v="2023-12-21T00:00:00"/>
    <d v="2025-12-21T00:00:00"/>
    <d v="2026-12-21T00:00:00"/>
    <s v="ESTACIONAMIENTOS LIMA"/>
    <d v="1899-12-30T00:00:00"/>
    <d v="2025-12-31T00:00:00"/>
    <s v="EMPLEADOS"/>
    <s v="PCES.20/03/0018"/>
    <x v="0"/>
    <s v="Gloria Mora"/>
    <s v="Kelly Luyo"/>
    <s v="HOTEL WESTIN"/>
    <s v="ANFITRION(A)"/>
    <m/>
    <n v="29"/>
    <n v="0.83330000000000126"/>
    <n v="29.833300000000001"/>
    <n v="30"/>
    <s v="DEBE GOZAR 29 DÍAS ANTES DEL 20/12/2026"/>
    <s v="DEBE GOZAR EN EL AÑO UN TOTAL DE 30 DÍAS ANTES DEL 31/12/2026"/>
    <n v="0"/>
    <n v="0"/>
    <n v="0"/>
    <n v="3"/>
    <n v="27"/>
    <n v="0"/>
    <n v="0"/>
    <n v="0"/>
    <n v="0"/>
    <n v="0"/>
    <n v="0"/>
    <n v="0"/>
    <n v="30"/>
    <n v="30"/>
    <n v="1"/>
    <n v="0.01"/>
    <n v="3"/>
    <n v="30"/>
    <m/>
    <n v="0"/>
    <m/>
    <n v="30"/>
    <n v="10"/>
    <n v="3"/>
    <n v="3"/>
    <n v="7"/>
    <n v="27"/>
  </r>
  <r>
    <n v="1044466612"/>
    <s v="HUAMAN REYES VERONICA HAYDELUZ"/>
    <x v="0"/>
    <s v="44466612"/>
    <d v="2024-01-02T00:00:00"/>
    <d v="2026-01-02T00:00:00"/>
    <d v="2027-01-02T00:00:00"/>
    <s v="ESTACIONAMIENTOS TUMBES"/>
    <d v="1899-12-30T00:00:00"/>
    <d v="2025-12-31T00:00:00"/>
    <s v="EMPLEADOS"/>
    <s v="PCES.20/03/0052/0056"/>
    <x v="0"/>
    <s v="Carmen Capristan"/>
    <s v="Jean Carlo Albán"/>
    <s v="PLAZA VEA CC TUMBES"/>
    <s v="ANFITRION(A)"/>
    <m/>
    <n v="30"/>
    <n v="0"/>
    <n v="30"/>
    <n v="30"/>
    <s v="DEBE GOZAR 30 DÍAS ANTES DEL 01/01/2027"/>
    <s v="DEBE GOZAR EN EL AÑO UN TOTAL DE 30 DÍAS ANTES DEL 31/12/2026"/>
    <n v="0"/>
    <n v="0"/>
    <n v="0"/>
    <n v="0"/>
    <n v="0"/>
    <n v="9"/>
    <n v="21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4490903"/>
    <s v="LUJAN GELDRES INGRID"/>
    <x v="0"/>
    <s v="44490903"/>
    <d v="2025-08-01T00:00:00"/>
    <d v="2025-08-01T00:00:00"/>
    <d v="2026-08-01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28"/>
    <n v="0"/>
    <n v="0"/>
    <n v="0"/>
    <n v="0"/>
    <n v="28"/>
    <n v="28"/>
    <n v="3.5"/>
    <n v="3.5000000000000003E-2"/>
    <n v="0"/>
    <n v="8"/>
    <m/>
    <n v="0"/>
    <m/>
    <n v="8"/>
    <n v="2.6666666666666665"/>
    <n v="0"/>
    <n v="0"/>
    <n v="2.6666666666666665"/>
    <n v="28"/>
  </r>
  <r>
    <n v="1044508918"/>
    <s v="SANDOVAL CAMPOS ROSARIO"/>
    <x v="0"/>
    <s v="44508918"/>
    <d v="2023-07-01T00:00:00"/>
    <d v="2025-07-01T00:00:00"/>
    <d v="2026-07-01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13"/>
    <n v="15"/>
    <n v="28"/>
    <n v="28"/>
    <s v="DEBE GOZAR 13 DÍAS ANTES DEL 30/06/2026"/>
    <s v="DEBE GOZAR EN EL AÑO UN TOTAL DE 28 DÍAS ANTES DEL 31/12/2026"/>
    <n v="0"/>
    <n v="0"/>
    <n v="15"/>
    <n v="0"/>
    <n v="13"/>
    <n v="0"/>
    <n v="0"/>
    <n v="0"/>
    <n v="0"/>
    <n v="0"/>
    <n v="0"/>
    <n v="0"/>
    <n v="28"/>
    <n v="28"/>
    <n v="1"/>
    <n v="0.01"/>
    <n v="15"/>
    <n v="28"/>
    <m/>
    <n v="0"/>
    <m/>
    <n v="28"/>
    <n v="9.3333333333333339"/>
    <n v="15"/>
    <n v="9.3333333333333339"/>
    <n v="0"/>
    <n v="13"/>
  </r>
  <r>
    <n v="1044533715"/>
    <s v="ZEVALLOS BALDEON MANUEL JUNIOR"/>
    <x v="2"/>
    <s v="44533715"/>
    <d v="2011-08-01T00:00:00"/>
    <d v="2025-08-01T00:00:00"/>
    <d v="2026-08-01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15"/>
    <n v="12.5"/>
    <n v="27.5"/>
    <n v="28"/>
    <s v="DEBE GOZAR 15 DÍAS ANTES DEL 31/07/2026"/>
    <s v="DEBE GOZAR EN EL AÑO UN TOTAL DE 28 DÍAS ANTES DEL 31/12/2026"/>
    <n v="0"/>
    <n v="0"/>
    <n v="6"/>
    <n v="9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71608728"/>
    <s v="MENDIOLA VALDEZ FATIMA MARIA"/>
    <x v="2"/>
    <s v="71608728"/>
    <d v="2021-02-15T00:00:00"/>
    <d v="2025-02-15T00:00:00"/>
    <d v="2026-02-15T00:00:00"/>
    <s v="ESTACIONAMIENTOS SEDE CENTRAL"/>
    <d v="1899-12-30T00:00:00"/>
    <d v="2025-12-31T00:00:00"/>
    <s v="EMPLEADOS"/>
    <n v="2002010100"/>
    <x v="5"/>
    <s v="Ernesto Maldonado"/>
    <s v="Ernesto Maldonado"/>
    <s v="COMERCIAL"/>
    <s v="JEFE DE PRODUCTO EVENTUALES Y LOCATARIOS"/>
    <m/>
    <n v="0"/>
    <n v="21.333300000000008"/>
    <n v="21.333300000000008"/>
    <n v="22"/>
    <s v="-"/>
    <s v="DEBE GOZAR EN EL AÑO UN TOTAL DE 22 DÍAS ANTES DEL 31/12/2026"/>
    <n v="0"/>
    <n v="0"/>
    <n v="0"/>
    <n v="21"/>
    <n v="0"/>
    <n v="0"/>
    <n v="0"/>
    <n v="0"/>
    <n v="0"/>
    <n v="0"/>
    <n v="0"/>
    <n v="0"/>
    <n v="21"/>
    <n v="21"/>
    <n v="0.95454545454545459"/>
    <n v="9.5454545454545462E-3"/>
    <n v="21"/>
    <n v="21"/>
    <m/>
    <n v="1"/>
    <m/>
    <n v="22"/>
    <n v="7.333333333333333"/>
    <n v="21"/>
    <n v="7.333333333333333"/>
    <n v="0"/>
    <n v="0"/>
  </r>
  <r>
    <n v="1044543114"/>
    <s v="CUTIPA CARTA YOLANDA JUANA"/>
    <x v="0"/>
    <s v="44543114"/>
    <d v="2025-01-01T00:00:00"/>
    <d v="2026-01-01T00:00:00"/>
    <d v="2027-01-01T00:00:00"/>
    <s v="ESTACIONAMIENTOS AREQUIPA"/>
    <d v="2026-03-11T00:00:00"/>
    <d v="2025-12-31T00:00:00"/>
    <s v="EMPLEADOS"/>
    <s v="PCES.20/03/0053/0003"/>
    <x v="0"/>
    <m/>
    <m/>
    <m/>
    <m/>
    <m/>
    <n v="24"/>
    <n v="0"/>
    <n v="24"/>
    <n v="24"/>
    <s v="DEBE GOZAR 24 DÍAS ANTES DEL 31/12/2026"/>
    <s v="DEBE GOZAR EN EL AÑO UN TOTAL DE 24 DÍAS ANTES DEL 31/12/2026"/>
    <n v="0"/>
    <n v="7"/>
    <n v="17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44563437"/>
    <s v="CATALAN CONTRERAS KARINA"/>
    <x v="0"/>
    <s v="44563437"/>
    <d v="2024-01-30T00:00:00"/>
    <d v="2025-01-30T00:00:00"/>
    <d v="2026-01-30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ANFITRION(A)"/>
    <m/>
    <n v="2"/>
    <n v="27.583300000000001"/>
    <n v="29.583300000000001"/>
    <n v="30"/>
    <s v="DEBE GOZAR 2 DÍAS ANTES DEL 29/01/2026"/>
    <s v="DEBE GOZAR EN EL AÑO UN TOTAL DE 30 DÍAS ANTES DEL 31/12/2026"/>
    <n v="2"/>
    <n v="0"/>
    <n v="0"/>
    <n v="0"/>
    <n v="15"/>
    <n v="0"/>
    <n v="9"/>
    <n v="4"/>
    <n v="0"/>
    <n v="5"/>
    <n v="10"/>
    <n v="0"/>
    <n v="45"/>
    <n v="45"/>
    <n v="1.5"/>
    <n v="1.4999999999999999E-2"/>
    <n v="2"/>
    <n v="30"/>
    <m/>
    <n v="0"/>
    <m/>
    <n v="30"/>
    <n v="10"/>
    <n v="2"/>
    <n v="2"/>
    <n v="8"/>
    <n v="43"/>
  </r>
  <r>
    <n v="1044565783"/>
    <s v="BORJAS CASTILLO FREDDY"/>
    <x v="0"/>
    <s v="44565783"/>
    <d v="2024-05-03T00:00:00"/>
    <d v="2025-05-03T00:00:00"/>
    <d v="2026-05-03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7"/>
    <n v="19.833300000000001"/>
    <n v="26.833300000000001"/>
    <n v="27"/>
    <s v="DEBE GOZAR 7 DÍAS ANTES DEL 02/05/2026"/>
    <s v="DEBE GOZAR EN EL AÑO UN TOTAL DE 27 DÍAS ANTES DEL 31/12/2026"/>
    <n v="0"/>
    <n v="0"/>
    <n v="0"/>
    <n v="15"/>
    <n v="12"/>
    <n v="0"/>
    <n v="0"/>
    <n v="0"/>
    <n v="0"/>
    <n v="0"/>
    <n v="0"/>
    <n v="0"/>
    <n v="27"/>
    <n v="27"/>
    <n v="1"/>
    <n v="0.01"/>
    <n v="15"/>
    <n v="27"/>
    <m/>
    <n v="0"/>
    <m/>
    <n v="27"/>
    <n v="9"/>
    <n v="15"/>
    <n v="9"/>
    <n v="0"/>
    <n v="12"/>
  </r>
  <r>
    <n v="1044592249"/>
    <s v="HUANACO QUISPE CLARIZA"/>
    <x v="0"/>
    <s v="44592249"/>
    <d v="2022-02-22T00:00:00"/>
    <d v="2025-02-22T00:00:00"/>
    <d v="2026-02-22T00:00:00"/>
    <s v="ESTACIONAMIENTOS LIMA"/>
    <d v="1899-12-30T00:00:00"/>
    <d v="2025-12-31T00:00:00"/>
    <s v="EMPLEADOS"/>
    <s v="PCES.20/03/0012/0008"/>
    <x v="0"/>
    <s v="Diego Uriarte"/>
    <s v="Alfredo Vasquez"/>
    <s v="WONG ALDABAS"/>
    <s v="ANFITRION(A)"/>
    <m/>
    <n v="4"/>
    <n v="25.75"/>
    <n v="29.75"/>
    <n v="30"/>
    <s v="DEBE GOZAR 4 DÍAS ANTES DEL 21/0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4600648"/>
    <s v="BUTRON PEREZ CARMEN OLMEDA"/>
    <x v="0"/>
    <s v="44600648"/>
    <d v="2017-03-08T00:00:00"/>
    <d v="2025-03-08T00:00:00"/>
    <d v="2026-03-08T00:00:00"/>
    <s v="ESTACIONAMIENTOS LIMA"/>
    <d v="1899-12-30T00:00:00"/>
    <d v="2025-12-31T00:00:00"/>
    <s v="EMPLEADOS"/>
    <s v="PCES.20/03/0040"/>
    <x v="0"/>
    <s v="Erli Sialer"/>
    <s v="Diana Inouye"/>
    <s v="STRIP CENTER SANTA CATALINA/VILLARAN"/>
    <s v="ANFITRION(A)"/>
    <m/>
    <n v="5"/>
    <n v="24.416699999999992"/>
    <n v="29.416699999999992"/>
    <n v="30"/>
    <s v="DEBE GOZAR 5 DÍAS ANTES DEL 07/03/2026"/>
    <s v="DEBE GOZAR EN EL AÑO UN TOTAL DE 30 DÍAS ANTES DEL 31/12/2026"/>
    <n v="0"/>
    <n v="20"/>
    <n v="1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4604270"/>
    <s v="BREA TORRES FRANCISCO ALEXANDER"/>
    <x v="0"/>
    <s v="44604270"/>
    <d v="2020-08-15T00:00:00"/>
    <d v="2025-08-15T00:00:00"/>
    <d v="2026-08-15T00:00:00"/>
    <s v="ESTACIONAMIENTOS LIMA"/>
    <d v="1899-12-30T00:00:00"/>
    <d v="2025-12-31T00:00:00"/>
    <s v="EMPLEADOS"/>
    <s v="PCES.20/02/0013"/>
    <x v="2"/>
    <s v="Diego Ruiz"/>
    <s v="Cedano Mendez Carol"/>
    <s v="ABANCAY"/>
    <s v="ANFITRION(A)"/>
    <m/>
    <n v="16"/>
    <n v="11.333300000000008"/>
    <n v="27.333300000000008"/>
    <n v="28"/>
    <s v="DEBE GOZAR 16 DÍAS ANTES DEL 14/08/2026"/>
    <s v="DEBE GOZAR EN EL AÑO UN TOTAL DE 28 DÍAS ANTES DEL 31/12/2026"/>
    <n v="0"/>
    <n v="0"/>
    <n v="0"/>
    <n v="0"/>
    <n v="0"/>
    <n v="30"/>
    <n v="0"/>
    <n v="0"/>
    <n v="0"/>
    <n v="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44643376"/>
    <s v="ARTETA GARCIA JOHN CARLOS"/>
    <x v="1"/>
    <s v="44643376"/>
    <d v="2025-01-09T00:00:00"/>
    <d v="2025-01-09T00:00:00"/>
    <d v="2026-01-09T00:00:00"/>
    <s v="ESTACIONAMIENTOS LIMA"/>
    <d v="1899-12-30T00:00:00"/>
    <d v="2025-12-31T00:00:00"/>
    <s v="EMPLEADOS"/>
    <s v="PCES.20/03/0059"/>
    <x v="0"/>
    <s v="Gloria Mora"/>
    <s v="Kelly Luyo"/>
    <s v="POWER CENTER KM40"/>
    <s v="SUPERVISOR OPERATIVO"/>
    <m/>
    <n v="0"/>
    <n v="29.333300000000001"/>
    <n v="29.333300000000001"/>
    <n v="30"/>
    <s v="-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4673798"/>
    <s v="GONZALES GARCIA PILAR DEL ROSARIO"/>
    <x v="0"/>
    <s v="44673798"/>
    <d v="2023-01-26T00:00:00"/>
    <d v="2025-01-26T00:00:00"/>
    <d v="2026-01-26T00:00:00"/>
    <s v="ESTACIONAMIENTOS LIMA"/>
    <d v="1899-12-30T00:00:00"/>
    <d v="2025-12-31T00:00:00"/>
    <s v="EMPLEADOS"/>
    <s v="PCES.20/02/0040"/>
    <x v="2"/>
    <s v="Diego Ruiz"/>
    <s v="Contreras Rojas Everth Gilberth"/>
    <s v="METRO BARRANCO"/>
    <s v="ANFITRION(A) V"/>
    <m/>
    <n v="0"/>
    <n v="27.916700000000006"/>
    <n v="27.916700000000006"/>
    <n v="28"/>
    <s v="-"/>
    <s v="DEBE GOZAR EN EL AÑO UN TOTAL DE 28 DÍAS ANTES DEL 31/12/2026"/>
    <n v="0"/>
    <n v="0"/>
    <n v="13"/>
    <n v="2"/>
    <n v="0"/>
    <n v="0"/>
    <n v="15"/>
    <n v="0"/>
    <n v="0"/>
    <n v="0"/>
    <n v="0"/>
    <n v="0"/>
    <n v="30"/>
    <n v="30"/>
    <n v="1.0714285714285714"/>
    <n v="1.0714285714285714E-2"/>
    <n v="15"/>
    <n v="28"/>
    <m/>
    <n v="0"/>
    <m/>
    <n v="28"/>
    <n v="9.3333333333333339"/>
    <n v="15"/>
    <n v="9.3333333333333339"/>
    <n v="0"/>
    <n v="15"/>
  </r>
  <r>
    <n v="1044719017"/>
    <s v="ROMERO GARCIA ANGELA KATHERINE"/>
    <x v="0"/>
    <s v="44719017"/>
    <d v="2023-12-12T00:00:00"/>
    <d v="2025-12-12T00:00:00"/>
    <d v="2026-12-12T00:00:00"/>
    <s v="ESTACIONAMIENTOS ICA"/>
    <d v="1899-12-30T00:00:00"/>
    <d v="2025-12-31T00:00:00"/>
    <s v="EMPLEADOS"/>
    <s v="PCES.20/03/0052/0015"/>
    <x v="0"/>
    <s v="Carmen Capristan"/>
    <s v="Gabriela Gutierrez"/>
    <s v="PLAZA VEA ICA"/>
    <s v="ANFITRION(A)"/>
    <m/>
    <n v="28"/>
    <n v="1.5833000000000013"/>
    <n v="29.583300000000001"/>
    <n v="30"/>
    <s v="DEBE GOZAR 28 DÍAS ANTES DEL 11/12/2026"/>
    <s v="DEBE GOZAR EN EL AÑO UN TOTAL DE 30 DÍAS ANTES DEL 31/12/2026"/>
    <n v="0"/>
    <n v="0"/>
    <n v="0"/>
    <n v="0"/>
    <n v="0"/>
    <n v="0"/>
    <n v="0"/>
    <n v="0"/>
    <n v="0"/>
    <n v="2"/>
    <n v="28"/>
    <n v="0"/>
    <n v="30"/>
    <n v="30"/>
    <n v="1"/>
    <n v="0.01"/>
    <n v="0"/>
    <n v="30"/>
    <m/>
    <n v="0"/>
    <m/>
    <n v="30"/>
    <n v="10"/>
    <n v="0"/>
    <n v="0"/>
    <n v="10"/>
    <n v="30"/>
  </r>
  <r>
    <n v="1044729580"/>
    <s v="HUERTAS CURAY YUVIKA LYNN"/>
    <x v="2"/>
    <s v="44729580"/>
    <d v="2025-05-19T00:00:00"/>
    <d v="2025-05-19T00:00:00"/>
    <d v="2026-05-19T00:00:00"/>
    <s v="ESTACIONAMIENTOS SEDE CENTRAL"/>
    <d v="1899-12-30T00:00:00"/>
    <d v="2025-12-31T00:00:00"/>
    <s v="EMPLEADOS"/>
    <n v="2001020300"/>
    <x v="3"/>
    <s v="Mayra Huerta"/>
    <s v="Mayra Huerta"/>
    <s v="CONTABILIDAD"/>
    <s v="ANALISTA CONTABLE"/>
    <m/>
    <n v="0"/>
    <n v="18.5"/>
    <n v="18.5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73953100"/>
    <s v="ZEVALLOS SANTOS RUDY DANIEL"/>
    <x v="2"/>
    <s v="73953100"/>
    <d v="2025-08-04T00:00:00"/>
    <d v="2025-08-04T00:00:00"/>
    <d v="2026-08-04T00:00:00"/>
    <s v="ESTACIONAMIENTOS SEDE CENTRAL"/>
    <d v="1899-12-30T00:00:00"/>
    <d v="2025-12-31T00:00:00"/>
    <s v="EMPLEADOS"/>
    <n v="2002010100"/>
    <x v="5"/>
    <s v="Ernesto Maldonado"/>
    <s v="Ernesto Maldonado"/>
    <s v="COMERCIAL"/>
    <s v="GESTOR COMERCIAL"/>
    <m/>
    <n v="0"/>
    <n v="12.25"/>
    <n v="12.25"/>
    <n v="13"/>
    <s v="-"/>
    <s v="DEBE GOZAR EN EL AÑO UN TOTAL DE 13 DÍAS ANTES DEL 31/12/2026"/>
    <n v="0"/>
    <n v="0"/>
    <n v="0"/>
    <n v="0"/>
    <n v="0"/>
    <n v="0"/>
    <n v="7"/>
    <n v="0"/>
    <n v="0"/>
    <n v="0"/>
    <n v="0"/>
    <n v="0"/>
    <n v="7"/>
    <n v="7"/>
    <n v="0.53846153846153844"/>
    <n v="5.3846153846153844E-3"/>
    <n v="0"/>
    <n v="7"/>
    <m/>
    <n v="6"/>
    <m/>
    <n v="13"/>
    <n v="4.333333333333333"/>
    <n v="0"/>
    <n v="0"/>
    <n v="4.333333333333333"/>
    <n v="7"/>
  </r>
  <r>
    <n v="1044737603"/>
    <s v="QUIJADA PEÑALOZA PILAR TEODOCIA"/>
    <x v="1"/>
    <s v="44737603"/>
    <d v="2023-07-01T00:00:00"/>
    <d v="2025-07-01T00:00:00"/>
    <d v="2026-07-01T00:00:00"/>
    <s v="ESTACIONAMIENTOS LIMA"/>
    <d v="1899-12-30T00:00:00"/>
    <d v="2025-12-31T00:00:00"/>
    <s v="EMPLEADOS"/>
    <n v="2003020100"/>
    <x v="0"/>
    <s v="Diego Uriarte"/>
    <s v="James Panez"/>
    <s v="WONG LA PLANICIE"/>
    <s v="SUPERVISOR OPERATIVO"/>
    <m/>
    <n v="0"/>
    <n v="2"/>
    <n v="2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44739627"/>
    <s v="PUSE GONZALES SONIA YAQUELINE"/>
    <x v="2"/>
    <s v="44739627"/>
    <d v="2011-12-01T00:00:00"/>
    <d v="2025-12-01T00:00:00"/>
    <d v="2026-12-01T00:00:00"/>
    <s v="ESTACIONAMIENTOS SEDE CENTRAL"/>
    <d v="1899-12-30T00:00:00"/>
    <d v="2025-12-31T00:00:00"/>
    <s v="EMPLEADOS"/>
    <n v="2001020702"/>
    <x v="3"/>
    <s v="Alicia San Martin"/>
    <s v="Alicia San Martin"/>
    <s v="CAPACITACION Y DESARROLLO"/>
    <s v="COORDINADOR DE ENTRENAMIENTO"/>
    <m/>
    <n v="27"/>
    <n v="2.5"/>
    <n v="29.5"/>
    <n v="30"/>
    <s v="DEBE GOZAR 27 DÍAS ANTES DEL 30/11/2026"/>
    <s v="DEBE GOZAR EN EL AÑO UN TOTAL DE 30 DÍAS ANTES DEL 31/12/2026"/>
    <n v="0"/>
    <n v="6"/>
    <n v="3"/>
    <n v="7"/>
    <n v="0"/>
    <n v="0"/>
    <n v="0"/>
    <n v="7"/>
    <n v="0"/>
    <n v="6"/>
    <n v="1"/>
    <n v="0"/>
    <n v="30"/>
    <n v="30"/>
    <n v="1"/>
    <n v="0.01"/>
    <n v="16"/>
    <n v="30"/>
    <m/>
    <n v="0"/>
    <m/>
    <n v="30"/>
    <n v="10"/>
    <n v="16"/>
    <n v="10"/>
    <n v="0"/>
    <n v="14"/>
  </r>
  <r>
    <n v="1044740311"/>
    <s v="SILVESTRE ALVAREZ MIRIAN SORAYA"/>
    <x v="0"/>
    <s v="44740311"/>
    <d v="2016-08-12T00:00:00"/>
    <d v="2025-08-12T00:00:00"/>
    <d v="2026-08-12T00:00:00"/>
    <s v="ESTACIONAMIENTOS LIMA"/>
    <d v="1899-12-30T00:00:00"/>
    <d v="2025-12-31T00:00:00"/>
    <s v="EMPLEADOS"/>
    <s v="PCES.20/03/0013/0010"/>
    <x v="0"/>
    <s v="Diego Uriarte"/>
    <s v="Alfredo Vasquez"/>
    <s v="METRO INDEPENDENCIA"/>
    <s v="ANFITRION(A)"/>
    <m/>
    <n v="18"/>
    <n v="11.583300000000008"/>
    <n v="29.583300000000008"/>
    <n v="30"/>
    <s v="DEBE GOZAR 18 DÍAS ANTES DEL 11/08/2026"/>
    <s v="DEBE GOZAR EN EL AÑO UN TOTAL DE 30 DÍAS ANTES DEL 31/12/2026"/>
    <n v="0"/>
    <n v="0"/>
    <n v="0"/>
    <n v="11"/>
    <n v="19"/>
    <n v="0"/>
    <n v="0"/>
    <n v="0"/>
    <n v="0"/>
    <n v="0"/>
    <n v="0"/>
    <n v="0"/>
    <n v="30"/>
    <n v="30"/>
    <n v="1"/>
    <n v="0.01"/>
    <n v="11"/>
    <n v="30"/>
    <m/>
    <n v="0"/>
    <m/>
    <n v="30"/>
    <n v="10"/>
    <n v="11"/>
    <n v="10"/>
    <n v="0"/>
    <n v="19"/>
  </r>
  <r>
    <n v="1044762242"/>
    <s v="AVILA RODRIGUEZ FRANZ NORBEL"/>
    <x v="2"/>
    <s v="44762242"/>
    <d v="2024-03-14T00:00:00"/>
    <d v="2025-03-14T00:00:00"/>
    <d v="2026-03-14T00:00:00"/>
    <s v="ESTACIONAMIENTOS SEDE CENTRAL"/>
    <d v="1899-12-30T00:00:00"/>
    <d v="2025-12-31T00:00:00"/>
    <s v="EMPLEADOS"/>
    <n v="2001030600"/>
    <x v="6"/>
    <s v="Jose Luis Llerena"/>
    <s v="Jose Luis Llerena"/>
    <s v="TI"/>
    <s v="SUPERVISOR DE INFRAESTRUCTURA"/>
    <m/>
    <n v="0"/>
    <n v="13.916699999999999"/>
    <n v="13.916699999999999"/>
    <n v="14"/>
    <s v="-"/>
    <s v="DEBE GOZAR EN EL AÑO UN TOTAL DE 14 DÍAS ANTES DEL 31/12/2026"/>
    <n v="0"/>
    <n v="6"/>
    <n v="2"/>
    <n v="1"/>
    <n v="2"/>
    <n v="0"/>
    <n v="0"/>
    <n v="1"/>
    <n v="6"/>
    <n v="0"/>
    <n v="0"/>
    <n v="0"/>
    <n v="18"/>
    <n v="18"/>
    <n v="1.2857142857142858"/>
    <n v="1.2857142857142859E-2"/>
    <n v="9"/>
    <n v="14"/>
    <m/>
    <n v="0"/>
    <m/>
    <n v="14"/>
    <n v="4.666666666666667"/>
    <n v="9"/>
    <n v="4.666666666666667"/>
    <n v="0"/>
    <n v="9"/>
  </r>
  <r>
    <n v="1044786193"/>
    <s v="RAMIREZ LAZO JIM JACK"/>
    <x v="2"/>
    <s v="44786193"/>
    <d v="2021-12-17T00:00:00"/>
    <d v="2025-12-17T00:00:00"/>
    <d v="2026-12-17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GESTOR DE RECAUDO"/>
    <m/>
    <n v="29"/>
    <n v="0.16670000000000584"/>
    <n v="29.166700000000006"/>
    <n v="30"/>
    <s v="DEBE GOZAR 29 DÍAS ANTES DEL 16/12/2026"/>
    <s v="DEBE GOZAR EN EL AÑO UN TOTAL DE 30 DÍAS ANTES DEL 31/12/2026"/>
    <n v="0"/>
    <n v="12"/>
    <n v="0"/>
    <n v="0"/>
    <n v="0"/>
    <n v="0"/>
    <n v="0"/>
    <n v="0"/>
    <n v="0"/>
    <n v="0"/>
    <n v="7"/>
    <n v="0"/>
    <n v="19"/>
    <n v="19"/>
    <n v="0.6333333333333333"/>
    <n v="6.3333333333333332E-3"/>
    <n v="12"/>
    <n v="19"/>
    <m/>
    <n v="11"/>
    <m/>
    <n v="30"/>
    <n v="10"/>
    <n v="12"/>
    <n v="10"/>
    <n v="0"/>
    <n v="7"/>
  </r>
  <r>
    <n v="1044789844"/>
    <s v="COLAN FELIX MAYRA CRISTINA"/>
    <x v="2"/>
    <s v="44789844"/>
    <d v="2025-01-01T00:00:00"/>
    <d v="2026-01-01T00:00:00"/>
    <d v="2027-01-01T00:00:00"/>
    <s v="ESTACIONAMIENTOS SEDE CENTRAL"/>
    <d v="1899-12-30T00:00:00"/>
    <d v="2025-12-31T00:00:00"/>
    <s v="EMPLEADOS"/>
    <n v="2001040000"/>
    <x v="9"/>
    <s v="Mayra Colan"/>
    <s v="Mayra Colan"/>
    <s v="LEGAL"/>
    <s v="SUBGERENTE LEGAL"/>
    <m/>
    <n v="23"/>
    <n v="0"/>
    <n v="23"/>
    <n v="23"/>
    <s v="DEBE GOZAR 23 DÍAS ANTES DEL 31/12/2026"/>
    <s v="DEBE GOZAR EN EL AÑO UN TOTAL DE 23 DÍAS ANTES DEL 31/12/2026"/>
    <n v="6"/>
    <n v="6"/>
    <n v="0"/>
    <n v="0"/>
    <n v="0"/>
    <n v="0"/>
    <n v="1"/>
    <n v="0"/>
    <n v="0"/>
    <n v="12"/>
    <n v="3"/>
    <n v="0"/>
    <n v="28"/>
    <n v="28"/>
    <n v="1.2173913043478262"/>
    <n v="1.2173913043478262E-2"/>
    <n v="12"/>
    <n v="23"/>
    <m/>
    <n v="0"/>
    <m/>
    <n v="23"/>
    <n v="7.666666666666667"/>
    <n v="12"/>
    <n v="7.666666666666667"/>
    <n v="0"/>
    <n v="16"/>
  </r>
  <r>
    <n v="1044791154"/>
    <s v="QUISPE YUPANQUI CELIA BERTHA"/>
    <x v="0"/>
    <s v="44791154"/>
    <d v="2020-09-02T00:00:00"/>
    <d v="2025-09-02T00:00:00"/>
    <d v="2026-09-02T00:00:00"/>
    <s v="ESTACIONAMIENTOS AREQUIPA"/>
    <d v="1899-12-30T00:00:00"/>
    <d v="2025-12-31T00:00:00"/>
    <s v="EMPLEADOS"/>
    <s v="PCES.20/03/0041/0002"/>
    <x v="0"/>
    <s v="Diego Uriarte"/>
    <s v="Alfredo Vasquez"/>
    <s v="AAP AREQUIPA"/>
    <s v="ANFITRION(A)"/>
    <m/>
    <n v="20"/>
    <n v="9.9166999999999916"/>
    <n v="29.916699999999992"/>
    <n v="30"/>
    <s v="DEBE GOZAR 20 DÍAS ANTES DEL 01/09/2026"/>
    <s v="DEBE GOZAR EN EL AÑO UN TOTAL DE 30 DÍAS ANTES DEL 31/12/2026"/>
    <n v="0"/>
    <n v="16"/>
    <n v="14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4800652"/>
    <s v="ARTEAGA VICHARRA DANIELA MELISSA"/>
    <x v="0"/>
    <s v="44800652"/>
    <d v="2016-12-19T00:00:00"/>
    <d v="2025-12-19T00:00:00"/>
    <d v="2026-12-19T00:00:00"/>
    <s v="ESTACIONAMIENTOS LIMA"/>
    <d v="2026-05-01T00:00:00"/>
    <d v="2025-12-31T00:00:00"/>
    <s v="EMPLEADOS"/>
    <s v="PCES.20/02/0021"/>
    <x v="2"/>
    <s v="Diego Ruiz"/>
    <s v="Ramos Monzon Angela"/>
    <s v="GOLDS GYM (UCELLO)"/>
    <s v="ANFITRION(A)"/>
    <m/>
    <n v="0"/>
    <n v="14"/>
    <n v="14"/>
    <n v="14"/>
    <s v="-"/>
    <s v="DEBE GOZAR EN EL AÑO UN TOTAL DE 14 DÍAS ANTES DEL 31/12/2026"/>
    <n v="0"/>
    <n v="0"/>
    <n v="16"/>
    <n v="14"/>
    <n v="0"/>
    <n v="0"/>
    <n v="0"/>
    <n v="0"/>
    <n v="0"/>
    <n v="0"/>
    <n v="0"/>
    <n v="0"/>
    <n v="30"/>
    <n v="30"/>
    <n v="2.1428571428571428"/>
    <n v="2.1428571428571429E-2"/>
    <n v="30"/>
    <n v="14"/>
    <m/>
    <n v="0"/>
    <m/>
    <n v="14"/>
    <n v="4.666666666666667"/>
    <n v="30"/>
    <n v="4.666666666666667"/>
    <n v="0"/>
    <n v="0"/>
  </r>
  <r>
    <n v="1044808661"/>
    <s v="BARUA COLUNGA CARLA VICTORIA"/>
    <x v="0"/>
    <s v="44808661"/>
    <d v="2011-12-01T00:00:00"/>
    <d v="2025-12-01T00:00:00"/>
    <d v="2026-12-01T00:00:00"/>
    <s v="ESTACIONAMIENTOS LIMA"/>
    <d v="1899-12-30T00:00:00"/>
    <d v="2025-12-31T00:00:00"/>
    <s v="EMPLEADOS"/>
    <s v="PCES.20/02/0004"/>
    <x v="2"/>
    <s v="Diego Ruiz"/>
    <s v="Ramos Monzon Angela"/>
    <s v="MANUEL BAÑON"/>
    <s v="ANFITRION(A)"/>
    <m/>
    <n v="12"/>
    <n v="2.5"/>
    <n v="14.5"/>
    <n v="15"/>
    <s v="DEBE GOZAR 12 DÍAS ANTES DEL 30/11/2026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44814067"/>
    <s v="HUAMANI SANCHEZ JUDIHT NELLY"/>
    <x v="0"/>
    <s v="44814067"/>
    <d v="2025-08-23T00:00:00"/>
    <d v="2025-08-23T00:00:00"/>
    <d v="2026-08-23T00:00:00"/>
    <s v="ESTACIONAMIENTOS LIMA"/>
    <d v="2026-01-31T00:00:00"/>
    <d v="2025-12-31T00:00:00"/>
    <s v="PART TIME"/>
    <s v="PCES.20/03/0059"/>
    <x v="0"/>
    <m/>
    <m/>
    <m/>
    <m/>
    <m/>
    <n v="0"/>
    <n v="2.1333000000000002"/>
    <n v="2.1333000000000002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4820264"/>
    <s v="MORE CARRILLO MIRIAN MARTINA"/>
    <x v="0"/>
    <s v="44820264"/>
    <d v="2025-04-22T00:00:00"/>
    <d v="2025-04-22T00:00:00"/>
    <d v="2026-04-22T00:00:00"/>
    <s v="ESTACIONAMIENTOS PIURA"/>
    <d v="1899-12-30T00:00:00"/>
    <d v="2025-12-31T00:00:00"/>
    <s v="EMPLEADOS"/>
    <s v="PCES.20/03/0052/0059"/>
    <x v="0"/>
    <s v="Carmen Capristan"/>
    <s v="Jean Carlo Albán"/>
    <s v="PLAZA VEA CC TALARA"/>
    <s v="ANFITRION(A)"/>
    <m/>
    <n v="0"/>
    <n v="20.75"/>
    <n v="20.75"/>
    <n v="21"/>
    <s v="-"/>
    <s v="DEBE GOZAR EN EL AÑO UN TOTAL DE 21 DÍAS ANTES DEL 31/12/2026"/>
    <n v="0"/>
    <n v="0"/>
    <n v="0"/>
    <n v="0"/>
    <n v="20"/>
    <n v="1"/>
    <n v="0"/>
    <n v="0"/>
    <n v="0"/>
    <n v="0"/>
    <n v="0"/>
    <n v="0"/>
    <n v="21"/>
    <n v="21"/>
    <n v="1"/>
    <n v="0.01"/>
    <n v="0"/>
    <n v="21"/>
    <m/>
    <n v="0"/>
    <m/>
    <n v="21"/>
    <n v="7"/>
    <n v="0"/>
    <n v="0"/>
    <n v="7"/>
    <n v="21"/>
  </r>
  <r>
    <n v="1044837221"/>
    <s v="ALDANA YUPTON YESSICA ELIZABETH"/>
    <x v="0"/>
    <s v="44837221"/>
    <d v="2023-07-01T00:00:00"/>
    <d v="2025-07-01T00:00:00"/>
    <d v="2026-07-01T00:00:00"/>
    <s v="ESTACIONAMIENTOS CHICLAYO"/>
    <d v="2026-03-31T00:00:00"/>
    <d v="2025-12-31T00:00:00"/>
    <s v="EMPLEADOS"/>
    <s v="PCES.20/03/0051/0003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8"/>
    <n v="2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4837971"/>
    <s v="ECHAVAUDIS MORALES HANS JACK"/>
    <x v="0"/>
    <s v="44837971"/>
    <d v="2024-05-09T00:00:00"/>
    <d v="2025-05-09T00:00:00"/>
    <d v="2026-05-09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ANFITRION(A)"/>
    <m/>
    <n v="4"/>
    <n v="19.333300000000001"/>
    <n v="23.333300000000001"/>
    <n v="24"/>
    <s v="DEBE GOZAR 4 DÍAS ANTES DEL 08/05/2026"/>
    <s v="DEBE GOZAR EN EL AÑO UN TOTAL DE 24 DÍAS ANTES DEL 31/12/2026"/>
    <n v="0"/>
    <n v="17"/>
    <n v="7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44867074"/>
    <s v="MATTA PACHECO ESTEFANI MASSIEL"/>
    <x v="0"/>
    <s v="44867074"/>
    <d v="2024-04-17T00:00:00"/>
    <d v="2025-04-17T00:00:00"/>
    <d v="2026-04-17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5"/>
    <n v="24.166699999999999"/>
    <n v="29.166699999999999"/>
    <n v="30"/>
    <s v="DEBE GOZAR 5 DÍAS ANTES DEL 16/04/2026"/>
    <s v="DEBE GOZAR EN EL AÑO UN TOTAL DE 30 DÍAS ANTES DEL 31/12/2026"/>
    <n v="0"/>
    <n v="0"/>
    <n v="15"/>
    <n v="0"/>
    <n v="0"/>
    <n v="0"/>
    <n v="0"/>
    <n v="12"/>
    <n v="0"/>
    <n v="0"/>
    <n v="0"/>
    <n v="0"/>
    <n v="27"/>
    <n v="27"/>
    <n v="0.9"/>
    <n v="9.0000000000000011E-3"/>
    <n v="15"/>
    <n v="27"/>
    <m/>
    <n v="3"/>
    <m/>
    <n v="30"/>
    <n v="10"/>
    <n v="15"/>
    <n v="10"/>
    <n v="0"/>
    <n v="12"/>
  </r>
  <r>
    <n v="1044893601"/>
    <s v="TORRES MORI GERALDINE"/>
    <x v="0"/>
    <s v="44893601"/>
    <d v="2020-12-21T00:00:00"/>
    <d v="2025-12-21T00:00:00"/>
    <d v="2026-12-21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29"/>
    <n v="0"/>
    <n v="29"/>
    <n v="29"/>
    <s v="DEBE GOZAR 29 DÍAS ANTES DEL 20/12/2026"/>
    <s v="DEBE GOZAR EN EL AÑO UN TOTAL DE 29 DÍAS ANTES DEL 31/12/2026"/>
    <n v="0"/>
    <n v="6"/>
    <n v="9"/>
    <n v="0"/>
    <n v="0"/>
    <n v="0"/>
    <n v="8"/>
    <n v="7"/>
    <n v="0"/>
    <n v="0"/>
    <n v="0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44911621"/>
    <s v="VALDIVIA IPARRAGUIRRE ANDREA CRISTINA"/>
    <x v="1"/>
    <s v="44911621"/>
    <d v="2018-08-20T00:00:00"/>
    <d v="2025-08-20T00:00:00"/>
    <d v="2026-08-20T00:00:00"/>
    <s v="ESTACIONAMIENTOS LIMA"/>
    <d v="1899-12-30T00:00:00"/>
    <d v="2025-12-31T00:00:00"/>
    <s v="EMPLEADOS"/>
    <s v="PCES.20/03/0015"/>
    <x v="0"/>
    <s v="Gloria Mora"/>
    <s v="Xiomara Quispe"/>
    <s v="PLAZA DEL SOL"/>
    <s v="SUPERVISOR OPERATIVO"/>
    <m/>
    <n v="19"/>
    <n v="10.916699999999992"/>
    <n v="29.916699999999992"/>
    <n v="30"/>
    <s v="DEBE GOZAR 19 DÍAS ANTES DEL 19/08/2026"/>
    <s v="DEBE GOZAR EN EL AÑO UN TOTAL DE 30 DÍAS ANTES DEL 31/12/2026"/>
    <n v="0"/>
    <n v="0"/>
    <n v="0"/>
    <n v="18"/>
    <n v="12"/>
    <n v="0"/>
    <n v="0"/>
    <n v="0"/>
    <n v="0"/>
    <n v="0"/>
    <n v="0"/>
    <n v="0"/>
    <n v="30"/>
    <n v="30"/>
    <n v="1"/>
    <n v="0.01"/>
    <n v="18"/>
    <n v="30"/>
    <m/>
    <n v="0"/>
    <m/>
    <n v="30"/>
    <n v="10"/>
    <n v="18"/>
    <n v="10"/>
    <n v="0"/>
    <n v="12"/>
  </r>
  <r>
    <n v="1044929783"/>
    <s v="VICENCIO ZACARIAS FELICITA ALEJANDRINA"/>
    <x v="0"/>
    <s v="44929783"/>
    <d v="2021-09-29T00:00:00"/>
    <d v="2025-09-29T00:00:00"/>
    <d v="2026-09-29T00:00:00"/>
    <s v="ESTACIONAMIENTOS JUNIN"/>
    <d v="1899-12-30T00:00:00"/>
    <d v="2025-12-31T00:00:00"/>
    <s v="EMPLEADOS"/>
    <s v="PCES.20/03/0011/0007"/>
    <x v="0"/>
    <s v="Diego Uriarte"/>
    <s v="Paul Espinoza"/>
    <s v="OPEN PLAZA HUANCAYO"/>
    <s v="ANFITRION(A)"/>
    <m/>
    <n v="22"/>
    <n v="7.6667000000000058"/>
    <n v="29.666700000000006"/>
    <n v="30"/>
    <s v="DEBE GOZAR 22 DÍAS ANTES DEL 28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4934601"/>
    <s v="VILLEGAS SOLIS YULIANA ELIZABETH"/>
    <x v="0"/>
    <s v="44934601"/>
    <d v="2020-10-22T00:00:00"/>
    <d v="2025-10-22T00:00:00"/>
    <d v="2026-10-22T00:00:00"/>
    <s v="ESTACIONAMIENTOS ICA"/>
    <d v="1899-12-30T00:00:00"/>
    <d v="2025-12-31T00:00:00"/>
    <s v="EMPLEADOS"/>
    <s v="PCES.20/03/0042/0010"/>
    <x v="0"/>
    <s v="Gloria Mora"/>
    <s v="Lennin Cortegana"/>
    <s v="ADP OPERACION PISCO"/>
    <s v="ANFITRION(A)"/>
    <m/>
    <n v="21"/>
    <n v="5.75"/>
    <n v="26.75"/>
    <n v="27"/>
    <s v="DEBE GOZAR 21 DÍAS ANTES DEL 21/10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44948567"/>
    <s v="ESCALANTE TABOADA ALEXIS "/>
    <x v="0"/>
    <s v="44948567"/>
    <d v="2025-08-01T00:00:00"/>
    <d v="2025-08-01T00:00:00"/>
    <d v="2026-08-01T00:00:00"/>
    <s v="ESTACIONAMIENTOS LIMA"/>
    <d v="2026-04-30T00:00:00"/>
    <d v="2025-12-31T00:00:00"/>
    <s v="EMPLEADOS"/>
    <s v="PCES.20/01/0001"/>
    <x v="2"/>
    <s v="Diego Ruiz"/>
    <s v="Huamán Osorio Alexander"/>
    <s v="CACERES"/>
    <s v="VALET"/>
    <m/>
    <n v="0"/>
    <n v="12.5"/>
    <n v="12.5"/>
    <n v="13"/>
    <s v="-"/>
    <s v="DEBE GOZAR EN EL AÑO UN TOTAL DE 13 DÍAS ANTES DEL 31/12/2026"/>
    <n v="0"/>
    <n v="0"/>
    <n v="0"/>
    <n v="14"/>
    <n v="0"/>
    <n v="0"/>
    <n v="0"/>
    <n v="0"/>
    <n v="0"/>
    <n v="0"/>
    <n v="0"/>
    <n v="0"/>
    <n v="14"/>
    <n v="14"/>
    <n v="1.0769230769230769"/>
    <n v="1.0769230769230769E-2"/>
    <n v="14"/>
    <n v="13"/>
    <m/>
    <n v="0"/>
    <m/>
    <n v="13"/>
    <n v="4.333333333333333"/>
    <n v="14"/>
    <n v="4.333333333333333"/>
    <n v="0"/>
    <n v="0"/>
  </r>
  <r>
    <n v="1044948949"/>
    <s v="MENACHO SOTELO LUZ MARIA"/>
    <x v="0"/>
    <s v="44948949"/>
    <d v="2023-04-11T00:00:00"/>
    <d v="2025-04-11T00:00:00"/>
    <d v="2026-04-11T00:00:00"/>
    <s v="ESTACIONAMIENTOS LIMA"/>
    <d v="1899-12-30T00:00:00"/>
    <d v="2025-12-31T00:00:00"/>
    <s v="EMPLEADOS"/>
    <s v="PCES.20/01/0006"/>
    <x v="2"/>
    <s v="Diego Ruiz"/>
    <s v="Contreras Rojas Everth Gilberth"/>
    <s v="MIRAFLORES"/>
    <s v="ANFITRION(A) R"/>
    <m/>
    <n v="6"/>
    <n v="21.666700000000006"/>
    <n v="27.666700000000006"/>
    <n v="28"/>
    <s v="DEBE GOZAR 6 DÍAS ANTES DEL 10/04/2026"/>
    <s v="DEBE GOZAR EN EL AÑO UN TOTAL DE 28 DÍAS ANTES DEL 31/12/2026"/>
    <n v="0"/>
    <n v="7"/>
    <n v="0"/>
    <n v="0"/>
    <n v="8"/>
    <n v="0"/>
    <n v="0"/>
    <n v="0"/>
    <n v="0"/>
    <n v="15"/>
    <n v="0"/>
    <n v="0"/>
    <n v="30"/>
    <n v="30"/>
    <n v="1.0714285714285714"/>
    <n v="1.0714285714285714E-2"/>
    <n v="7"/>
    <n v="28"/>
    <m/>
    <n v="0"/>
    <m/>
    <n v="28"/>
    <n v="9.3333333333333339"/>
    <n v="7"/>
    <n v="7"/>
    <n v="2.3333333333333339"/>
    <n v="23"/>
  </r>
  <r>
    <n v="1044954843"/>
    <s v="SANTA CRUZ MILIAN PASTOR"/>
    <x v="0"/>
    <s v="44954843"/>
    <d v="2024-03-14T00:00:00"/>
    <d v="2025-03-14T00:00:00"/>
    <d v="2026-03-14T00:00:00"/>
    <s v="ESTACIONAMIENTOS LIMA"/>
    <d v="1899-12-30T00:00:00"/>
    <d v="2025-12-31T00:00:00"/>
    <s v="PART TIME"/>
    <s v="PCES.20/03/0028"/>
    <x v="0"/>
    <s v="Gloria Mora"/>
    <s v="Kelly Luyo"/>
    <s v="SUBTERRANEO SWISSOTEL"/>
    <s v="ANFITRION(A) PT"/>
    <m/>
    <n v="0"/>
    <n v="4.7833000000000006"/>
    <n v="4.7833000000000006"/>
    <n v="5"/>
    <s v="-"/>
    <s v="DEBE GOZAR EN EL AÑO UN TOTAL DE 5 DÍAS ANTES DEL 31/12/2026"/>
    <n v="0"/>
    <n v="0"/>
    <n v="0"/>
    <n v="0"/>
    <n v="0"/>
    <n v="0"/>
    <n v="5"/>
    <n v="0"/>
    <n v="0"/>
    <n v="0"/>
    <n v="0"/>
    <n v="0"/>
    <n v="5"/>
    <n v="5"/>
    <n v="1"/>
    <n v="0.01"/>
    <n v="0"/>
    <n v="5"/>
    <m/>
    <n v="0"/>
    <m/>
    <n v="5"/>
    <n v="1.6666666666666667"/>
    <n v="0"/>
    <n v="0"/>
    <n v="1.6666666666666667"/>
    <n v="5"/>
  </r>
  <r>
    <n v="1044966009"/>
    <s v="URIBE SULLCA KATHERIN ELENA"/>
    <x v="0"/>
    <s v="44966009"/>
    <d v="2024-01-24T00:00:00"/>
    <d v="2025-01-24T00:00:00"/>
    <d v="2026-01-24T00:00:00"/>
    <s v="ESTACIONAMIENTOS LIMA"/>
    <d v="2026-04-30T00:00:00"/>
    <d v="2025-12-31T00:00:00"/>
    <s v="EMPLEADOS"/>
    <s v="PCES.20/03/0008"/>
    <x v="0"/>
    <s v="Erli Sialer"/>
    <s v="Erick Padilla"/>
    <s v="MINKA"/>
    <s v="ANFITRION(A)"/>
    <m/>
    <n v="0"/>
    <n v="24.083300000000001"/>
    <n v="24.083300000000001"/>
    <n v="25"/>
    <s v="-"/>
    <s v="DEBE GOZAR EN EL AÑO UN TOTAL DE 25 DÍAS ANTES DEL 31/12/2026"/>
    <n v="0"/>
    <n v="0"/>
    <n v="18"/>
    <n v="7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44967369"/>
    <s v="CANCHO CAHUANA SANDRA INES"/>
    <x v="1"/>
    <s v="44967369"/>
    <d v="2023-12-07T00:00:00"/>
    <d v="2025-12-07T00:00:00"/>
    <d v="2026-12-07T00:00:00"/>
    <s v="ESTACIONAMIENTOS AYACUCHO"/>
    <d v="1899-12-30T00:00:00"/>
    <d v="2025-12-31T00:00:00"/>
    <s v="EMPLEADOS"/>
    <s v="PCES.20/03/0041/0001"/>
    <x v="0"/>
    <s v="Diego Uriarte"/>
    <s v="Alfredo Vasquez"/>
    <s v="AAP AYACUCHO"/>
    <s v="SUPERVISOR OPERATIVO"/>
    <m/>
    <n v="28"/>
    <n v="2"/>
    <n v="30"/>
    <n v="30"/>
    <s v="DEBE GOZAR 28 DÍAS ANTES DEL 06/12/2026"/>
    <s v="DEBE GOZAR EN EL AÑO UN TOTAL DE 30 DÍAS ANTES DEL 31/12/2026"/>
    <n v="0"/>
    <n v="0"/>
    <n v="15"/>
    <n v="0"/>
    <n v="0"/>
    <n v="15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4985292"/>
    <s v="RECHARTE ESPINOZA MARIA DEL PILAR"/>
    <x v="0"/>
    <s v="44985292"/>
    <d v="2022-10-04T00:00:00"/>
    <d v="2025-10-04T00:00:00"/>
    <d v="2026-10-04T00:00:00"/>
    <s v="ESTACIONAMIENTOS JUNIN"/>
    <d v="1899-12-30T00:00:00"/>
    <d v="2025-12-31T00:00:00"/>
    <s v="EMPLEADOS"/>
    <s v="PCES.20/03/0011/0007"/>
    <x v="0"/>
    <s v="Diego Uriarte"/>
    <s v="Paul Espinoza"/>
    <s v="OPEN PLAZA HUANCAYO"/>
    <s v="ANFITRION(A)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4988062"/>
    <s v="CALLATA MAMANI EDWIN ENRIQUE"/>
    <x v="0"/>
    <s v="44988062"/>
    <d v="2011-09-01T00:00:00"/>
    <d v="2025-09-01T00:00:00"/>
    <d v="2026-09-01T00:00:00"/>
    <s v="ESTACIONAMIENTOS LIMA"/>
    <d v="1899-12-30T00:00:00"/>
    <d v="2025-12-31T00:00:00"/>
    <s v="EMPLEADOS"/>
    <s v="PCES.20/03/0013/0002"/>
    <x v="0"/>
    <s v="Diego Uriarte"/>
    <s v="Alfredo Vasquez"/>
    <s v="METRO FAUCETT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21"/>
    <n v="9"/>
    <n v="0"/>
    <n v="0"/>
    <n v="0"/>
    <n v="0"/>
    <n v="0"/>
    <n v="0"/>
    <n v="0"/>
    <n v="30"/>
    <n v="30"/>
    <n v="1"/>
    <n v="0.01"/>
    <n v="21"/>
    <n v="30"/>
    <m/>
    <n v="0"/>
    <m/>
    <n v="30"/>
    <n v="10"/>
    <n v="21"/>
    <n v="10"/>
    <n v="0"/>
    <n v="9"/>
  </r>
  <r>
    <n v="1048255054"/>
    <s v="RIVA MEJIA ALEX IVAN"/>
    <x v="2"/>
    <s v="48255054"/>
    <d v="2023-02-03T00:00:00"/>
    <d v="2025-02-03T00:00:00"/>
    <d v="2026-02-03T00:00:00"/>
    <s v="ESTACIONAMIENTOS SEDE CENTRAL"/>
    <d v="1899-12-30T00:00:00"/>
    <d v="2025-12-31T00:00:00"/>
    <s v="EMPLEADOS"/>
    <n v="2001030300"/>
    <x v="1"/>
    <s v="Ayax Guardia"/>
    <s v="Ayax Guardia"/>
    <s v="IMPLEMENTACION"/>
    <s v="ANALISTA DE PROYECTOS"/>
    <m/>
    <n v="0"/>
    <n v="25.333299999999994"/>
    <n v="25.333299999999994"/>
    <n v="26"/>
    <s v="-"/>
    <s v="DEBE GOZAR EN EL AÑO UN TOTAL DE 26 DÍAS ANTES DEL 31/12/2026"/>
    <n v="1"/>
    <n v="0"/>
    <n v="10"/>
    <n v="1"/>
    <n v="0"/>
    <n v="1"/>
    <n v="2"/>
    <n v="0"/>
    <n v="10"/>
    <n v="0"/>
    <n v="0"/>
    <n v="4"/>
    <n v="29"/>
    <n v="29"/>
    <n v="1.1153846153846154"/>
    <n v="1.1153846153846155E-2"/>
    <n v="12"/>
    <n v="26"/>
    <m/>
    <n v="0"/>
    <m/>
    <n v="26"/>
    <n v="8.6666666666666661"/>
    <n v="12"/>
    <n v="8.6666666666666661"/>
    <n v="0"/>
    <n v="17"/>
  </r>
  <r>
    <n v="1045048807"/>
    <s v="VEGA NUÑEZ MARCO ANTONIO"/>
    <x v="0"/>
    <s v="45048807"/>
    <d v="2025-04-16T00:00:00"/>
    <d v="2025-04-16T00:00:00"/>
    <d v="2026-04-16T00:00:00"/>
    <s v="ESTACIONAMIENTOS LIMA"/>
    <d v="1899-12-30T00:00:00"/>
    <d v="2025-12-31T00:00:00"/>
    <s v="EMPLEADOS"/>
    <s v="PCES.20/02/0027"/>
    <x v="2"/>
    <s v="Diego Ruiz"/>
    <s v="Huamán Osorio Alexander"/>
    <s v="CLINICA JAVIER PRADO II"/>
    <s v="VALET"/>
    <m/>
    <n v="0"/>
    <n v="21.25"/>
    <n v="21.25"/>
    <n v="22"/>
    <s v="-"/>
    <s v="DEBE GOZAR EN EL AÑO UN TOTAL DE 22 DÍAS ANTES DEL 31/12/2026"/>
    <n v="0"/>
    <n v="0"/>
    <n v="0"/>
    <n v="0"/>
    <n v="0"/>
    <n v="30"/>
    <n v="0"/>
    <n v="0"/>
    <n v="0"/>
    <n v="0"/>
    <n v="0"/>
    <n v="0"/>
    <n v="30"/>
    <n v="30"/>
    <n v="1.3636363636363635"/>
    <n v="1.3636363636363636E-2"/>
    <n v="0"/>
    <n v="22"/>
    <m/>
    <n v="0"/>
    <m/>
    <n v="22"/>
    <n v="7.333333333333333"/>
    <n v="0"/>
    <n v="0"/>
    <n v="7.333333333333333"/>
    <n v="30"/>
  </r>
  <r>
    <n v="1045057788"/>
    <s v="ALZAMORA TORRES BORIS HERNAN"/>
    <x v="0"/>
    <s v="45057788"/>
    <d v="2022-03-10T00:00:00"/>
    <d v="2025-03-10T00:00:00"/>
    <d v="2026-03-10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4"/>
    <n v="24.25"/>
    <n v="28.25"/>
    <n v="29"/>
    <s v="DEBE GOZAR 4 DÍAS ANTES DEL 09/03/2026"/>
    <s v="DEBE GOZAR EN EL AÑO UN TOTAL DE 29 DÍAS ANTES DEL 31/12/2026"/>
    <n v="0"/>
    <n v="0"/>
    <n v="4"/>
    <n v="0"/>
    <n v="0"/>
    <n v="0"/>
    <n v="0"/>
    <n v="0"/>
    <n v="0"/>
    <n v="0"/>
    <n v="0"/>
    <n v="0"/>
    <n v="4"/>
    <n v="4"/>
    <n v="0.13793103448275862"/>
    <n v="1.3793103448275861E-3"/>
    <n v="4"/>
    <n v="4"/>
    <m/>
    <n v="25"/>
    <m/>
    <n v="29"/>
    <n v="9.6666666666666661"/>
    <n v="4"/>
    <n v="4"/>
    <n v="5.6666666666666661"/>
    <n v="0"/>
  </r>
  <r>
    <n v="1045071745"/>
    <s v="TABOADA PINTADO MIGUEL ANGEL"/>
    <x v="0"/>
    <s v="45071745"/>
    <d v="2021-08-06T00:00:00"/>
    <d v="2025-08-06T00:00:00"/>
    <d v="2026-08-06T00:00:00"/>
    <s v="ESTACIONAMIENTOS PIURA"/>
    <d v="2026-02-05T00:00:00"/>
    <d v="2025-12-31T00:00:00"/>
    <s v="EMPLEADOS"/>
    <s v="PCES.20/03/0011/0003"/>
    <x v="0"/>
    <m/>
    <m/>
    <m/>
    <m/>
    <m/>
    <n v="0"/>
    <n v="11.083300000000008"/>
    <n v="11.083300000000008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45077315"/>
    <s v="AGUIRRE RAMIREZ SEGUNDO OSWALDO"/>
    <x v="2"/>
    <s v="45077315"/>
    <d v="2024-08-01T00:00:00"/>
    <d v="2025-08-01T00:00:00"/>
    <d v="2026-08-01T00:00:00"/>
    <s v="ESTACIONAMIENTOS SEDE CENTRAL"/>
    <d v="1899-12-30T00:00:00"/>
    <d v="2025-12-31T00:00:00"/>
    <s v="EMPLEADOS"/>
    <n v="2001020701"/>
    <x v="3"/>
    <s v="Victoria Alarcon"/>
    <s v="Oswaldo Aguirre"/>
    <s v="ADM. RH"/>
    <s v="COORDINADOR DE PLANILLAS Y ADP"/>
    <m/>
    <n v="15"/>
    <n v="10.5"/>
    <n v="25.5"/>
    <n v="26"/>
    <s v="DEBE GOZAR 15 DÍAS ANTES DEL 31/07/2026"/>
    <s v="DEBE GOZAR EN EL AÑO UN TOTAL DE 26 DÍAS ANTES DEL 31/12/2026"/>
    <n v="0"/>
    <n v="1"/>
    <n v="0"/>
    <n v="0"/>
    <n v="0"/>
    <n v="0"/>
    <n v="0"/>
    <n v="0"/>
    <n v="0"/>
    <n v="0"/>
    <n v="0"/>
    <n v="0"/>
    <n v="1"/>
    <n v="1"/>
    <n v="3.8461538461538464E-2"/>
    <n v="3.8461538461538462E-4"/>
    <n v="1"/>
    <n v="1"/>
    <m/>
    <n v="25"/>
    <m/>
    <n v="26"/>
    <n v="8.6666666666666661"/>
    <n v="1"/>
    <n v="1"/>
    <n v="7.6666666666666661"/>
    <n v="0"/>
  </r>
  <r>
    <n v="1045080118"/>
    <s v="PEINADO BRAVO DANIEL ALEJANDRO ELIAS"/>
    <x v="0"/>
    <s v="45080118"/>
    <d v="2025-12-01T00:00:00"/>
    <d v="2025-12-01T00:00:00"/>
    <d v="2026-12-01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 C"/>
    <m/>
    <n v="0"/>
    <n v="2.5"/>
    <n v="2.5"/>
    <n v="3"/>
    <s v="-"/>
    <s v="DEBE GOZAR EN EL AÑO UN TOTAL DE 3 DÍAS ANTES DEL 31/12/2026"/>
    <n v="0"/>
    <n v="0"/>
    <n v="0"/>
    <n v="0"/>
    <n v="0"/>
    <n v="5"/>
    <n v="0"/>
    <n v="0"/>
    <n v="0"/>
    <n v="0"/>
    <n v="0"/>
    <n v="0"/>
    <n v="5"/>
    <n v="5"/>
    <n v="1.6666666666666667"/>
    <n v="1.6666666666666666E-2"/>
    <n v="0"/>
    <n v="3"/>
    <m/>
    <n v="0"/>
    <m/>
    <n v="3"/>
    <n v="1"/>
    <n v="0"/>
    <n v="0"/>
    <n v="1"/>
    <n v="5"/>
  </r>
  <r>
    <n v="1045127713"/>
    <s v="RODRIGUEZ CACHIQUE KARINA"/>
    <x v="0"/>
    <s v="45127713"/>
    <d v="2024-03-01T00:00:00"/>
    <d v="2025-03-01T00:00:00"/>
    <d v="2026-03-01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ANFITRION(A)"/>
    <m/>
    <n v="5"/>
    <n v="25"/>
    <n v="30"/>
    <n v="30"/>
    <s v="DEBE GOZAR 5 DÍAS ANTES DEL 28/02/2026"/>
    <s v="DEBE GOZAR EN EL AÑO UN TOTAL DE 30 DÍAS ANTES DEL 31/12/2026"/>
    <n v="6"/>
    <n v="1"/>
    <n v="0"/>
    <n v="5"/>
    <n v="5"/>
    <n v="0"/>
    <n v="1"/>
    <n v="12"/>
    <n v="0"/>
    <n v="0"/>
    <n v="0"/>
    <n v="0"/>
    <n v="30"/>
    <n v="30"/>
    <n v="1"/>
    <n v="0.01"/>
    <n v="12"/>
    <n v="30"/>
    <m/>
    <n v="0"/>
    <m/>
    <n v="30"/>
    <n v="10"/>
    <n v="12"/>
    <n v="10"/>
    <n v="0"/>
    <n v="18"/>
  </r>
  <r>
    <n v="1045143633"/>
    <s v="ROCA ESPEJO ESPERANZA CARIDAD"/>
    <x v="1"/>
    <s v="45143633"/>
    <d v="2022-08-01T00:00:00"/>
    <d v="2025-08-01T00:00:00"/>
    <d v="2026-08-01T00:00:00"/>
    <s v="ESTACIONAMIENTOS JUNIN"/>
    <d v="1899-12-30T00:00:00"/>
    <d v="2025-12-31T00:00:00"/>
    <s v="EMPLEADOS"/>
    <s v="PCES.20/03/0011/0007"/>
    <x v="0"/>
    <s v="Diego Uriarte"/>
    <s v="Paul Espinoza"/>
    <s v="OPEN PLAZA HUANCAYO"/>
    <s v="SUPERVISOR OPERATIVO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5147461"/>
    <s v="JUAREZ SAENZ JAZNA OTILIA"/>
    <x v="1"/>
    <s v="45147461"/>
    <d v="2020-10-03T00:00:00"/>
    <d v="2025-10-03T00:00:00"/>
    <d v="2026-10-03T00:00:00"/>
    <s v="ESTACIONAMIENTOS MADRE DIOS"/>
    <d v="1899-12-30T00:00:00"/>
    <d v="2025-12-31T00:00:00"/>
    <s v="EMPLEADOS"/>
    <s v="PCES.20/03/0041/0004"/>
    <x v="0"/>
    <s v="Diego Uriarte"/>
    <s v="Alfredo Vasquez"/>
    <s v="AAP PUERTO MALDONADO"/>
    <s v="SUPERVISOR OPERATIVO"/>
    <m/>
    <n v="22"/>
    <n v="7.3333000000000084"/>
    <n v="29.333300000000008"/>
    <n v="30"/>
    <s v="DEBE GOZAR 22 DÍAS ANTES DEL 02/10/2026"/>
    <s v="DEBE GOZAR EN EL AÑO UN TOTAL DE 30 DÍAS ANTES DEL 31/12/2026"/>
    <n v="5"/>
    <n v="0"/>
    <n v="0"/>
    <n v="0"/>
    <n v="6"/>
    <n v="6"/>
    <n v="5"/>
    <n v="1"/>
    <n v="0"/>
    <n v="0"/>
    <n v="0"/>
    <n v="7"/>
    <n v="30"/>
    <n v="30"/>
    <n v="1"/>
    <n v="0.01"/>
    <n v="5"/>
    <n v="30"/>
    <m/>
    <n v="0"/>
    <m/>
    <n v="30"/>
    <n v="10"/>
    <n v="5"/>
    <n v="5"/>
    <n v="5"/>
    <n v="25"/>
  </r>
  <r>
    <n v="1045170223"/>
    <s v="REYES FALLA ANGELA VICTORIA"/>
    <x v="0"/>
    <s v="45170223"/>
    <d v="2020-10-01T00:00:00"/>
    <d v="2025-10-01T00:00:00"/>
    <d v="2026-10-01T00:00:00"/>
    <s v="ESTACIONAMIENTOS HUACHO"/>
    <d v="1899-12-30T00:00:00"/>
    <d v="2025-12-31T00:00:00"/>
    <s v="EMPLEADOS"/>
    <s v="PCES.20/03/0046/0014"/>
    <x v="0"/>
    <s v="Carmen Capristan"/>
    <s v="Erick Aguirre"/>
    <s v="MAKRO HUACHO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14"/>
    <n v="16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5197647"/>
    <s v="NEYRA CALDERON FREDDY JUAN PABLO"/>
    <x v="0"/>
    <s v="45197647"/>
    <d v="2024-01-09T00:00:00"/>
    <d v="2025-01-09T00:00:00"/>
    <d v="2026-01-09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29.333300000000001"/>
    <n v="29.333300000000001"/>
    <n v="30"/>
    <s v="-"/>
    <s v="DEBE GOZAR EN EL AÑO UN TOTAL DE 30 DÍAS ANTES DEL 31/12/2026"/>
    <n v="15"/>
    <n v="0"/>
    <n v="0"/>
    <n v="0"/>
    <n v="1"/>
    <n v="14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5200898"/>
    <s v="ROMERO PAUCAR HERMINIA BEATRIZ"/>
    <x v="1"/>
    <s v="45200898"/>
    <d v="2023-08-04T00:00:00"/>
    <d v="2025-08-04T00:00:00"/>
    <d v="2026-08-04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SUPERVISOR OPERATIVO"/>
    <m/>
    <n v="17"/>
    <n v="12.25"/>
    <n v="29.25"/>
    <n v="30"/>
    <s v="DEBE GOZAR 17 DÍAS ANTES DEL 03/08/2026"/>
    <s v="DEBE GOZAR EN EL AÑO UN TOTAL DE 30 DÍAS ANTES DEL 31/12/2026"/>
    <n v="0"/>
    <n v="0"/>
    <n v="0"/>
    <n v="0"/>
    <n v="25"/>
    <n v="5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5243825"/>
    <s v="RODRIGUEZ CASTRO CRISTIAN ANTHONY"/>
    <x v="1"/>
    <s v="45243825"/>
    <d v="2023-05-04T00:00:00"/>
    <d v="2025-05-04T00:00:00"/>
    <d v="2026-05-04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SUPERVISOR OPERATIVO"/>
    <m/>
    <n v="10"/>
    <n v="19.75"/>
    <n v="29.75"/>
    <n v="30"/>
    <s v="DEBE GOZAR 10 DÍAS ANTES DEL 03/05/2026"/>
    <s v="DEBE GOZAR EN EL AÑO UN TOTAL DE 30 DÍAS ANTES DEL 31/12/2026"/>
    <n v="7"/>
    <n v="0"/>
    <n v="15"/>
    <n v="0"/>
    <n v="0"/>
    <n v="8"/>
    <n v="7"/>
    <n v="0"/>
    <n v="0"/>
    <n v="0"/>
    <n v="0"/>
    <n v="0"/>
    <n v="37"/>
    <n v="37"/>
    <n v="1.2333333333333334"/>
    <n v="1.2333333333333333E-2"/>
    <n v="22"/>
    <n v="30"/>
    <m/>
    <n v="0"/>
    <m/>
    <n v="30"/>
    <n v="10"/>
    <n v="22"/>
    <n v="10"/>
    <n v="0"/>
    <n v="15"/>
  </r>
  <r>
    <n v="1045261189"/>
    <s v="HUACO MALQUI FIORELA "/>
    <x v="2"/>
    <s v="45261189"/>
    <d v="2025-07-30T00:00:00"/>
    <d v="2025-07-30T00:00:00"/>
    <d v="2026-07-30T00:00:00"/>
    <s v="ESTACIONAMIENTOS SEDE CENTRAL"/>
    <d v="1899-12-30T00:00:00"/>
    <d v="2025-12-31T00:00:00"/>
    <s v="EMPLEADOS"/>
    <n v="2001030500"/>
    <x v="3"/>
    <s v="Victoria Alarcon"/>
    <s v="Abel Yucra"/>
    <s v="SSOMA"/>
    <s v="MEDICO OCUPACIONAL"/>
    <m/>
    <n v="0"/>
    <n v="12.583299999999999"/>
    <n v="12.583299999999999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45263835"/>
    <s v="PICHIUSA MEDINA MIGUEL ALEXANDER"/>
    <x v="0"/>
    <s v="45263835"/>
    <d v="2025-02-24T00:00:00"/>
    <d v="2025-02-24T00:00:00"/>
    <d v="2026-02-24T00:00:00"/>
    <s v="ESTACIONAMIENTOS LIMA"/>
    <d v="1899-12-30T00:00:00"/>
    <d v="2025-12-31T00:00:00"/>
    <s v="EMPLEADOS"/>
    <s v="PCES.20/03/0050"/>
    <x v="0"/>
    <s v="Gloria Mora"/>
    <s v="Kelly Luyo"/>
    <s v="CENTRO MEDICO LA MOLINA"/>
    <s v="VALET"/>
    <m/>
    <n v="0"/>
    <n v="25.583300000000001"/>
    <n v="25.583300000000001"/>
    <n v="26"/>
    <s v="-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m/>
    <n v="26"/>
    <n v="8.6666666666666661"/>
    <n v="0"/>
    <n v="0"/>
    <n v="8.6666666666666661"/>
    <n v="0"/>
  </r>
  <r>
    <n v="1045299772"/>
    <s v="MUÑICO YAURIVILCA DINA"/>
    <x v="0"/>
    <s v="45299772"/>
    <d v="2024-06-17T00:00:00"/>
    <d v="2025-06-17T00:00:00"/>
    <d v="2026-06-17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 C"/>
    <m/>
    <n v="13"/>
    <n v="16.166699999999999"/>
    <n v="29.166699999999999"/>
    <n v="30"/>
    <s v="DEBE GOZAR 13 DÍAS ANTES DEL 16/06/2026"/>
    <s v="DEBE GOZAR EN EL AÑO UN TOTAL DE 30 DÍAS ANTES DEL 31/12/2026"/>
    <n v="0"/>
    <n v="6"/>
    <n v="1"/>
    <n v="7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  <m/>
    <n v="30"/>
    <n v="10"/>
    <n v="14"/>
    <n v="10"/>
    <n v="0"/>
    <n v="0"/>
  </r>
  <r>
    <n v="1045306898"/>
    <s v="LOMOTE CACERES ABRAHAM DARIO"/>
    <x v="2"/>
    <s v="45306898"/>
    <d v="2023-08-01T00:00:00"/>
    <d v="2025-08-01T00:00:00"/>
    <d v="2026-08-01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15"/>
    <n v="12.5"/>
    <n v="27.5"/>
    <n v="28"/>
    <s v="DEBE GOZAR 15 DÍAS ANTES DEL 31/07/2026"/>
    <s v="DEBE GOZAR EN EL AÑO UN TOTAL DE 28 DÍAS ANTES DEL 31/12/2026"/>
    <n v="0"/>
    <n v="0"/>
    <n v="0"/>
    <n v="10"/>
    <n v="0"/>
    <n v="10"/>
    <n v="0"/>
    <n v="10"/>
    <n v="0"/>
    <n v="0"/>
    <n v="0"/>
    <n v="0"/>
    <n v="30"/>
    <n v="30"/>
    <n v="1.0714285714285714"/>
    <n v="1.0714285714285714E-2"/>
    <n v="10"/>
    <n v="28"/>
    <m/>
    <n v="0"/>
    <m/>
    <n v="28"/>
    <n v="9.3333333333333339"/>
    <n v="10"/>
    <n v="9.3333333333333339"/>
    <n v="0"/>
    <n v="20"/>
  </r>
  <r>
    <n v="1045335116"/>
    <s v="CARRILLO QUINCHO NORA BEATRIZ"/>
    <x v="0"/>
    <s v="45335116"/>
    <d v="2020-07-03T00:00:00"/>
    <d v="2025-07-03T00:00:00"/>
    <d v="2026-07-03T00:00:00"/>
    <s v="ESTACIONAMIENTOS LIMA"/>
    <d v="1899-12-30T00:00:00"/>
    <d v="2025-12-31T00:00:00"/>
    <s v="EMPLEADOS"/>
    <s v="PCES.20/03/0012/0002"/>
    <x v="0"/>
    <s v="Diego Uriarte"/>
    <s v="Gerson Peña"/>
    <s v="WONG CHACARILLA"/>
    <s v="ANFITRION(A)"/>
    <m/>
    <n v="15"/>
    <n v="14.833300000000008"/>
    <n v="29.833300000000008"/>
    <n v="30"/>
    <s v="DEBE GOZAR 15 DÍAS ANTES DEL 02/07/2026"/>
    <s v="DEBE GOZAR EN EL AÑO UN TOTAL DE 30 DÍAS ANTES DEL 31/12/2026"/>
    <n v="0"/>
    <n v="0"/>
    <n v="0"/>
    <n v="16"/>
    <n v="14"/>
    <n v="0"/>
    <n v="0"/>
    <n v="0"/>
    <n v="0"/>
    <n v="0"/>
    <n v="0"/>
    <n v="0"/>
    <n v="30"/>
    <n v="30"/>
    <n v="1"/>
    <n v="0.01"/>
    <n v="16"/>
    <n v="30"/>
    <m/>
    <n v="0"/>
    <m/>
    <n v="30"/>
    <n v="10"/>
    <n v="16"/>
    <n v="10"/>
    <n v="0"/>
    <n v="14"/>
  </r>
  <r>
    <n v="1045346208"/>
    <s v="CHAIÑA QUISPE HENRRY WILY"/>
    <x v="0"/>
    <s v="45346208"/>
    <d v="2023-07-20T00:00:00"/>
    <d v="2025-07-20T00:00:00"/>
    <d v="2026-07-20T00:00:00"/>
    <s v="ESTACIONAMIENTOS PUNO"/>
    <d v="2026-01-01T00:00:00"/>
    <d v="2025-12-31T00:00:00"/>
    <s v="EMPLEADOS"/>
    <s v="PCES.20/03/0051/0009"/>
    <x v="0"/>
    <m/>
    <m/>
    <m/>
    <m/>
    <m/>
    <n v="12"/>
    <n v="13.416700000000006"/>
    <n v="25.416700000000006"/>
    <n v="26"/>
    <s v="DEBE GOZAR 12 DÍAS ANTES DEL 19/07/2026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45349373"/>
    <s v="LUNA GODOY ROCIO JEANNETH"/>
    <x v="0"/>
    <s v="45349373"/>
    <d v="2024-03-18T00:00:00"/>
    <d v="2025-03-18T00:00:00"/>
    <d v="2026-03-18T00:00:00"/>
    <s v="ESTACIONAMIENTOS LIMA"/>
    <d v="1899-12-30T00:00:00"/>
    <d v="2025-12-31T00:00:00"/>
    <s v="EMPLEADOS"/>
    <s v="PCES.20/03/0055/0002"/>
    <x v="0"/>
    <s v="Diego Uriarte"/>
    <s v="Gerson Peña"/>
    <s v="OPEN PLAZA LA MARINA"/>
    <s v="ANFITRION(A)"/>
    <m/>
    <n v="0"/>
    <n v="10.583300000000001"/>
    <n v="10.583300000000001"/>
    <n v="11"/>
    <s v="-"/>
    <s v="DEBE GOZAR EN EL AÑO UN TOTAL DE 11 DÍAS ANTES DEL 31/12/2026"/>
    <n v="1"/>
    <n v="0"/>
    <n v="0"/>
    <n v="0"/>
    <n v="0"/>
    <n v="0"/>
    <n v="0"/>
    <n v="0"/>
    <n v="0"/>
    <n v="0"/>
    <n v="0"/>
    <n v="0"/>
    <n v="1"/>
    <n v="1"/>
    <n v="9.0909090909090912E-2"/>
    <n v="9.0909090909090909E-4"/>
    <n v="1"/>
    <n v="1"/>
    <m/>
    <n v="10"/>
    <m/>
    <n v="11"/>
    <n v="3.6666666666666665"/>
    <n v="1"/>
    <n v="1"/>
    <n v="2.6666666666666665"/>
    <n v="0"/>
  </r>
  <r>
    <n v="1045375965"/>
    <s v="RODRIGUEZ GRANDEZ GERBER"/>
    <x v="0"/>
    <s v="45375965"/>
    <d v="2023-05-02T00:00:00"/>
    <d v="2025-05-02T00:00:00"/>
    <d v="2026-05-02T00:00:00"/>
    <s v="ESTACIONAMIENTOS LIMA"/>
    <d v="1899-12-30T00:00:00"/>
    <d v="2025-12-31T00:00:00"/>
    <s v="PART TIME"/>
    <s v="PCES.20/03/0001/0002"/>
    <x v="0"/>
    <s v="Gloria Mora"/>
    <s v="Xiomara Quispe"/>
    <s v="NUEVA CLINICA INTERNACIONAL"/>
    <s v="VALET PT"/>
    <m/>
    <n v="2"/>
    <n v="3.9832999999999998"/>
    <n v="5.9832999999999998"/>
    <n v="6"/>
    <s v="DEBE GOZAR 2 DÍAS ANTES DEL 01/05/2026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45376090"/>
    <s v="RODRIGUEZ CRUZADO JANET"/>
    <x v="0"/>
    <s v="45376090"/>
    <d v="2024-02-27T00:00:00"/>
    <d v="2025-02-27T00:00:00"/>
    <d v="2026-02-27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"/>
    <m/>
    <n v="4"/>
    <n v="4.3333000000000013"/>
    <n v="8.3333000000000013"/>
    <n v="9"/>
    <s v="DEBE GOZAR 4 DÍAS ANTES DEL 26/02/2026"/>
    <s v="DEBE GOZAR EN EL AÑO UN TOTAL DE 9 DÍAS ANTES DEL 31/12/2026"/>
    <n v="0"/>
    <n v="9"/>
    <n v="9"/>
    <n v="0"/>
    <n v="0"/>
    <n v="0"/>
    <n v="0"/>
    <n v="0"/>
    <n v="0"/>
    <n v="0"/>
    <n v="0"/>
    <n v="0"/>
    <n v="18"/>
    <n v="18"/>
    <n v="2"/>
    <n v="0.02"/>
    <n v="18"/>
    <n v="9"/>
    <m/>
    <n v="0"/>
    <m/>
    <n v="9"/>
    <n v="3"/>
    <n v="18"/>
    <n v="3"/>
    <n v="0"/>
    <n v="0"/>
  </r>
  <r>
    <n v="1045387153"/>
    <s v="YEPES LLANCO JUANA VICTORIA"/>
    <x v="0"/>
    <s v="45387153"/>
    <d v="2023-07-01T00:00:00"/>
    <d v="2025-07-01T00:00:00"/>
    <d v="2026-07-01T00:00:00"/>
    <s v="ESTACIONAMIENTOS LIMA"/>
    <d v="1899-12-30T00:00:00"/>
    <d v="2025-12-31T00:00:00"/>
    <s v="EMPLEADOS"/>
    <s v="PCES.20/03/0052/0020"/>
    <x v="0"/>
    <s v="Carmen Capristan"/>
    <s v="Arnold Salvador"/>
    <s v="PLAZA VEA PRIMAVERA"/>
    <s v="ANFITRION(A)"/>
    <m/>
    <n v="15"/>
    <n v="15"/>
    <n v="30"/>
    <n v="30"/>
    <s v="DEBE GOZAR 15 DÍAS ANTES DEL 30/06/2026"/>
    <s v="DEBE GOZAR EN EL AÑO UN TOTAL DE 30 DÍAS ANTES DEL 31/12/2026"/>
    <n v="15"/>
    <n v="0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5389926"/>
    <s v="CCENCHO FIGUEROA MAGALY DEL ROSARIO"/>
    <x v="0"/>
    <s v="45389926"/>
    <d v="2023-07-01T00:00:00"/>
    <d v="2025-07-01T00:00:00"/>
    <d v="2026-07-01T00:00:00"/>
    <s v="ESTACIONAMIENTOS ICA"/>
    <d v="1899-12-30T00:00:00"/>
    <d v="2025-12-31T00:00:00"/>
    <s v="EMPLEADOS"/>
    <s v="PCES.20/03/0052/0015"/>
    <x v="0"/>
    <s v="Carmen Capristan"/>
    <s v="Gabriela Gutierrez"/>
    <s v="PLAZA VEA ICA"/>
    <s v="ANFITRION(A)"/>
    <m/>
    <n v="15"/>
    <n v="15"/>
    <n v="30"/>
    <n v="30"/>
    <s v="DEBE GOZAR 15 DÍAS ANTES DEL 30/06/2026"/>
    <s v="DEBE GOZAR EN EL AÑO UN TOTAL DE 30 DÍAS ANTES DEL 31/12/2026"/>
    <n v="0"/>
    <n v="0"/>
    <n v="26"/>
    <n v="4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5414983"/>
    <s v="LUYO SANCHEZ KELLY MELINA"/>
    <x v="2"/>
    <s v="45414983"/>
    <d v="2022-02-09T00:00:00"/>
    <d v="2025-02-09T00:00:00"/>
    <d v="2026-02-09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0"/>
    <n v="24.833299999999994"/>
    <n v="24.833299999999994"/>
    <n v="25"/>
    <s v="-"/>
    <s v="DEBE GOZAR EN EL AÑO UN TOTAL DE 25 DÍAS ANTES DEL 31/12/2026"/>
    <n v="0"/>
    <n v="0"/>
    <n v="15"/>
    <n v="0"/>
    <n v="0"/>
    <n v="0"/>
    <n v="0"/>
    <n v="0"/>
    <n v="0"/>
    <n v="0"/>
    <n v="0"/>
    <n v="0"/>
    <n v="15"/>
    <n v="15"/>
    <n v="0.6"/>
    <n v="6.0000000000000001E-3"/>
    <n v="15"/>
    <n v="15"/>
    <m/>
    <n v="10"/>
    <m/>
    <n v="25"/>
    <n v="8.3333333333333339"/>
    <n v="15"/>
    <n v="8.3333333333333339"/>
    <n v="0"/>
    <n v="0"/>
  </r>
  <r>
    <n v="1045427766"/>
    <s v="PEREZ LIMA JOHN DERLIS"/>
    <x v="0"/>
    <s v="45427766"/>
    <d v="2025-05-14T00:00:00"/>
    <d v="2025-05-14T00:00:00"/>
    <d v="2026-05-14T00:00:00"/>
    <s v="ESTACIONAMIENTOS AREQUIPA"/>
    <d v="1899-12-30T00:00:00"/>
    <d v="2025-12-31T00:00:00"/>
    <s v="EMPLEADOS"/>
    <s v="PCES.20/03/0052/0001"/>
    <x v="0"/>
    <s v="Carmen Capristan"/>
    <s v="Ruben Apaza"/>
    <s v="PLAZA VEA AREQUIPA"/>
    <s v="ANFITRION(A)"/>
    <m/>
    <n v="0"/>
    <n v="18.916699999999999"/>
    <n v="18.916699999999999"/>
    <n v="19"/>
    <s v="-"/>
    <s v="DEBE GOZAR EN EL AÑO UN TOTAL DE 19 DÍAS ANTES DEL 31/12/2026"/>
    <n v="0"/>
    <n v="0"/>
    <n v="0"/>
    <n v="0"/>
    <n v="0"/>
    <n v="0"/>
    <n v="0"/>
    <n v="0"/>
    <n v="0"/>
    <n v="14"/>
    <n v="6"/>
    <n v="0"/>
    <n v="20"/>
    <n v="20"/>
    <n v="1.0526315789473684"/>
    <n v="1.0526315789473684E-2"/>
    <n v="0"/>
    <n v="19"/>
    <m/>
    <n v="0"/>
    <m/>
    <n v="19"/>
    <n v="6.333333333333333"/>
    <n v="0"/>
    <n v="0"/>
    <n v="6.333333333333333"/>
    <n v="20"/>
  </r>
  <r>
    <n v="1045427863"/>
    <s v="SERRANO HUAMANI LUCIA"/>
    <x v="0"/>
    <s v="45427863"/>
    <d v="2023-12-20T00:00:00"/>
    <d v="2025-12-20T00:00:00"/>
    <d v="2026-12-20T00:00:00"/>
    <s v="ESTACIONAMIENTOS LIMA"/>
    <d v="1899-12-30T00:00:00"/>
    <d v="2025-12-31T00:00:00"/>
    <s v="EMPLEADOS"/>
    <s v="PCES.20/02/0005"/>
    <x v="2"/>
    <s v="Diego Ruiz"/>
    <s v="Contreras Rojas Everth Gilberth"/>
    <s v="PARQUE KENNEDY"/>
    <s v="ANFITRION(A)"/>
    <m/>
    <n v="29"/>
    <n v="0.91669999999999874"/>
    <n v="29.916699999999999"/>
    <n v="30"/>
    <s v="DEBE GOZAR 29 DÍAS ANTES DEL 19/12/2026"/>
    <s v="DEBE GOZAR EN EL AÑO UN TOTAL DE 30 DÍAS ANTES DEL 31/12/2026"/>
    <n v="0"/>
    <n v="0"/>
    <n v="0"/>
    <n v="0"/>
    <n v="0"/>
    <n v="0"/>
    <n v="0"/>
    <n v="0"/>
    <n v="3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5435826"/>
    <s v="RODRIGUEZ GUERRERO JOANA SONIA"/>
    <x v="1"/>
    <s v="45435826"/>
    <d v="2018-03-01T00:00:00"/>
    <d v="2025-03-01T00:00:00"/>
    <d v="2026-03-01T00:00:00"/>
    <s v="ESTACIONAMIENTOS LIMA"/>
    <d v="1899-12-30T00:00:00"/>
    <d v="2025-12-31T00:00:00"/>
    <s v="EMPLEADOS"/>
    <s v="PCES.20/03/0013/0001"/>
    <x v="0"/>
    <s v="Diego Uriarte"/>
    <s v="Gaby Novoa"/>
    <s v="METRO LA MARINA"/>
    <s v="SUPERVISOR OPERATIVO"/>
    <m/>
    <n v="0"/>
    <n v="7"/>
    <n v="7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45465909"/>
    <s v="INGUANCE DELFIN LADY VERENISSE"/>
    <x v="0"/>
    <s v="45465909"/>
    <d v="2024-08-23T00:00:00"/>
    <d v="2025-08-23T00:00:00"/>
    <d v="2026-08-23T00:00:00"/>
    <s v="ESTACIONAMIENTOS LA LIBERTAD"/>
    <d v="1899-12-30T00:00:00"/>
    <d v="2025-12-31T00:00:00"/>
    <s v="EMPLEADOS"/>
    <s v="PCES.20/03/0042/0005"/>
    <x v="0"/>
    <s v="Gloria Mora"/>
    <s v="Lennin Cortegana"/>
    <s v="ADP OPERACION TRUJILLO"/>
    <s v="ANFITRION(A)"/>
    <m/>
    <n v="15"/>
    <n v="11.666699999999999"/>
    <n v="26.666699999999999"/>
    <n v="27"/>
    <s v="DEBE GOZAR 15 DÍAS ANTES DEL 22/08/2026"/>
    <s v="DEBE GOZAR EN EL AÑO UN TOTAL DE 27 DÍAS ANTES DEL 31/12/2026"/>
    <n v="16"/>
    <n v="0"/>
    <n v="0"/>
    <n v="0"/>
    <n v="0"/>
    <n v="0"/>
    <n v="15"/>
    <n v="0"/>
    <n v="0"/>
    <n v="0"/>
    <n v="0"/>
    <n v="0"/>
    <n v="31"/>
    <n v="31"/>
    <n v="1.1481481481481481"/>
    <n v="1.1481481481481481E-2"/>
    <n v="16"/>
    <n v="27"/>
    <m/>
    <n v="0"/>
    <m/>
    <n v="27"/>
    <n v="9"/>
    <n v="16"/>
    <n v="9"/>
    <n v="0"/>
    <n v="15"/>
  </r>
  <r>
    <n v="1045478326"/>
    <s v="CUMAPA GARCIA LUISA"/>
    <x v="1"/>
    <s v="45478326"/>
    <d v="2013-01-01T00:00:00"/>
    <d v="2026-01-01T00:00:00"/>
    <d v="2027-01-01T00:00:00"/>
    <s v="ESTACIONAMIENTOS LIMA"/>
    <d v="1899-12-30T00:00:00"/>
    <d v="2025-12-31T00:00:00"/>
    <s v="EMPLEADOS"/>
    <s v="PCES.20/02/0005"/>
    <x v="2"/>
    <s v="Diego Ruiz"/>
    <s v="Contreras Rojas Everth Gilberth"/>
    <s v="MIRAFLORES"/>
    <s v="SUPERVISOR OPERATIVO"/>
    <m/>
    <n v="16"/>
    <n v="0"/>
    <n v="16"/>
    <n v="16"/>
    <s v="DEBE GOZAR 16 DÍAS ANTES DEL 31/12/2026"/>
    <s v="DEBE GOZAR EN EL AÑO UN TOTAL DE 16 DÍAS ANTES DEL 31/12/2026"/>
    <n v="0"/>
    <n v="0"/>
    <n v="0"/>
    <n v="0"/>
    <n v="0"/>
    <n v="0"/>
    <n v="0"/>
    <n v="0"/>
    <n v="0"/>
    <n v="2"/>
    <n v="13"/>
    <n v="15"/>
    <n v="30"/>
    <n v="30"/>
    <n v="1.875"/>
    <n v="1.8749999999999999E-2"/>
    <n v="0"/>
    <n v="16"/>
    <m/>
    <n v="0"/>
    <m/>
    <n v="16"/>
    <n v="5.333333333333333"/>
    <n v="0"/>
    <n v="0"/>
    <n v="5.333333333333333"/>
    <n v="30"/>
  </r>
  <r>
    <n v="1045489608"/>
    <s v="CONTRERAS SANTIAGO JOSE ENRIQUE"/>
    <x v="1"/>
    <s v="45489608"/>
    <d v="2023-02-04T00:00:00"/>
    <d v="2025-02-04T00:00:00"/>
    <d v="2026-02-04T00:00:00"/>
    <s v="ESTACIONAMIENTOS LIMA"/>
    <d v="1899-12-30T00:00:00"/>
    <d v="2025-12-31T00:00:00"/>
    <s v="EMPLEADOS"/>
    <s v="PCES.20/03/0050"/>
    <x v="0"/>
    <s v="Gloria Mora"/>
    <s v="Kelly Luyo"/>
    <s v="CENTRO MEDICO LA MOLINA"/>
    <s v="SUPERVISOR OPERATIVO"/>
    <m/>
    <n v="0"/>
    <n v="26.25"/>
    <n v="26.25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45514367"/>
    <s v="CONDOR GIL JAIME JESUS"/>
    <x v="0"/>
    <s v="45514367"/>
    <d v="2025-03-17T00:00:00"/>
    <d v="2025-03-17T00:00:00"/>
    <d v="2026-03-17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23.666699999999999"/>
    <n v="23.666699999999999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n v="24"/>
    <n v="8"/>
    <n v="0"/>
    <n v="0"/>
    <n v="8"/>
    <n v="0"/>
  </r>
  <r>
    <n v="1045540474"/>
    <s v="RUIZ MIRANDA MARISELA JULISSA"/>
    <x v="0"/>
    <s v="45540474"/>
    <d v="2024-05-06T00:00:00"/>
    <d v="2025-05-06T00:00:00"/>
    <d v="2026-05-06T00:00:00"/>
    <s v="ESTACIONAMIENTOS LA LIBERTAD"/>
    <d v="1899-12-30T00:00:00"/>
    <d v="2025-12-31T00:00:00"/>
    <s v="EMPLEADOS"/>
    <s v="PCES.20/03/0011/0008"/>
    <x v="0"/>
    <s v="Diego Uriarte"/>
    <s v="Gerson Peña"/>
    <s v="OPEN PLAZA TRUJILLO"/>
    <s v="ANFITRION(A)"/>
    <m/>
    <n v="7"/>
    <n v="19.583300000000001"/>
    <n v="26.583300000000001"/>
    <n v="27"/>
    <s v="DEBE GOZAR 7 DÍAS ANTES DEL 05/05/2026"/>
    <s v="DEBE GOZAR EN EL AÑO UN TOTAL DE 27 DÍAS ANTES DEL 31/12/2026"/>
    <n v="14"/>
    <n v="12"/>
    <n v="2"/>
    <n v="8"/>
    <n v="0"/>
    <n v="0"/>
    <n v="0"/>
    <n v="0"/>
    <n v="0"/>
    <n v="0"/>
    <n v="0"/>
    <n v="0"/>
    <n v="36"/>
    <n v="36"/>
    <n v="1.3333333333333333"/>
    <n v="1.3333333333333332E-2"/>
    <n v="36"/>
    <n v="27"/>
    <m/>
    <n v="0"/>
    <m/>
    <n v="27"/>
    <n v="9"/>
    <n v="36"/>
    <n v="9"/>
    <n v="0"/>
    <n v="0"/>
  </r>
  <r>
    <n v="1045558993"/>
    <s v="PISCOYA VEGA GIOVANA ESPERANZA"/>
    <x v="0"/>
    <s v="45558993"/>
    <d v="2022-05-03T00:00:00"/>
    <d v="2025-05-03T00:00:00"/>
    <d v="2026-05-03T00:00:00"/>
    <s v="ESTACIONAMIENTOS LIMA"/>
    <d v="2026-02-11T00:00:00"/>
    <d v="2025-12-31T00:00:00"/>
    <s v="EMPLEADOS"/>
    <s v="PCES.20/03/0051/0006"/>
    <x v="0"/>
    <m/>
    <m/>
    <m/>
    <m/>
    <m/>
    <n v="0"/>
    <n v="9.8332999999999942"/>
    <n v="9.8332999999999942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45571558"/>
    <s v="BAZAN ROJAS CRISTHIAN RAFHAEL"/>
    <x v="2"/>
    <s v="45571558"/>
    <d v="2022-10-01T00:00:00"/>
    <d v="2025-10-01T00:00:00"/>
    <d v="2026-10-01T00:00:00"/>
    <s v="ESTACIONAMIENTOS SEDE CENTRAL"/>
    <d v="1899-12-30T00:00:00"/>
    <d v="2025-12-31T00:00:00"/>
    <s v="EMPLEADOS"/>
    <n v="2001030600"/>
    <x v="6"/>
    <s v="Jose Luis Llerena"/>
    <s v="Jose Luis Llerena"/>
    <s v="TI"/>
    <s v="SUPERVISOR DE SOPORTE TECNICO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5582387"/>
    <s v="RICRA APARICIO JENNIFER MARISOL"/>
    <x v="0"/>
    <s v="45582387"/>
    <d v="2018-02-14T00:00:00"/>
    <d v="2025-02-14T00:00:00"/>
    <d v="2026-02-14T00:00:00"/>
    <s v="ESTACIONAMIENTOS LIMA"/>
    <d v="2026-04-27T00:00:00"/>
    <d v="2025-12-31T00:00:00"/>
    <s v="EMPLEADOS"/>
    <s v="PCES.20/03/0031/0001"/>
    <x v="0"/>
    <s v="Gloria Mora"/>
    <s v="Alejandra Vega"/>
    <s v="LA RAMBLA SAN BORJA"/>
    <s v="ANFITRION(A)"/>
    <m/>
    <n v="0"/>
    <n v="26.416699999999992"/>
    <n v="26.416699999999992"/>
    <n v="27"/>
    <s v="-"/>
    <s v="DEBE GOZAR EN EL AÑO UN TOTAL DE 27 DÍAS ANTES DEL 31/12/2026"/>
    <n v="17"/>
    <n v="0"/>
    <n v="15"/>
    <n v="0"/>
    <n v="0"/>
    <n v="0"/>
    <n v="0"/>
    <n v="0"/>
    <n v="0"/>
    <n v="0"/>
    <n v="0"/>
    <n v="0"/>
    <n v="32"/>
    <n v="32"/>
    <n v="1.1851851851851851"/>
    <n v="1.1851851851851851E-2"/>
    <n v="32"/>
    <n v="27"/>
    <m/>
    <n v="0"/>
    <m/>
    <n v="27"/>
    <n v="9"/>
    <n v="32"/>
    <n v="9"/>
    <n v="0"/>
    <n v="0"/>
  </r>
  <r>
    <n v="1045626069"/>
    <s v="GRANDI ALBORNOZ ANDREA PAOLA"/>
    <x v="0"/>
    <s v="45626069"/>
    <d v="2025-05-20T00:00:00"/>
    <d v="2025-05-20T00:00:00"/>
    <d v="2026-05-20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0"/>
    <n v="18.416699999999999"/>
    <n v="18.416699999999999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45630735"/>
    <s v="JAVIER SARMIENTO VANESSA LEYLA"/>
    <x v="0"/>
    <s v="45630735"/>
    <d v="2024-06-21T00:00:00"/>
    <d v="2025-06-21T00:00:00"/>
    <d v="2026-06-21T00:00:00"/>
    <s v="ESTACIONAMIENTOS LIMA"/>
    <d v="1899-12-30T00:00:00"/>
    <d v="2025-12-31T00:00:00"/>
    <s v="EMPLEADOS"/>
    <s v="PCES.20/03/0007"/>
    <x v="0"/>
    <s v="Erli Sialer"/>
    <s v="Marwin Carpio"/>
    <s v="LARCOMAR"/>
    <s v="ANFITRION(A)"/>
    <m/>
    <n v="3"/>
    <n v="15.833300000000001"/>
    <n v="18.833300000000001"/>
    <n v="19"/>
    <s v="DEBE GOZAR 3 DÍAS ANTES DEL 20/06/2026"/>
    <s v="DEBE GOZAR EN EL AÑO UN TOTAL DE 19 DÍAS ANTES DEL 31/12/2026"/>
    <n v="0"/>
    <n v="5"/>
    <n v="2"/>
    <n v="12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45645894"/>
    <s v="MUÑOZ CARRION SHARONTH ZINDY"/>
    <x v="1"/>
    <s v="45645894"/>
    <d v="2024-03-12T00:00:00"/>
    <d v="2025-03-12T00:00:00"/>
    <d v="2026-03-12T00:00:00"/>
    <s v="ESTACIONAMIENTOS LA LIBERTAD"/>
    <d v="1899-12-30T00:00:00"/>
    <d v="2025-12-31T00:00:00"/>
    <s v="EMPLEADOS"/>
    <s v="PCES.20/03/0011/0008"/>
    <x v="0"/>
    <s v="Diego Uriarte"/>
    <s v="Gerson Peña"/>
    <s v="OPEN PLAZA TRUJILLO"/>
    <s v="SUPERVISOR OPERATIVO"/>
    <m/>
    <n v="0"/>
    <n v="24.083300000000001"/>
    <n v="24.083300000000001"/>
    <n v="25"/>
    <s v="-"/>
    <s v="DEBE GOZAR EN EL AÑO UN TOTAL DE 25 DÍAS ANTES DEL 31/12/2026"/>
    <n v="0"/>
    <n v="0"/>
    <n v="26"/>
    <n v="0"/>
    <n v="0"/>
    <n v="0"/>
    <n v="0"/>
    <n v="0"/>
    <n v="0"/>
    <n v="0"/>
    <n v="0"/>
    <n v="0"/>
    <n v="26"/>
    <n v="26"/>
    <n v="1.04"/>
    <n v="1.04E-2"/>
    <n v="26"/>
    <n v="25"/>
    <m/>
    <n v="0"/>
    <m/>
    <n v="25"/>
    <n v="8.3333333333333339"/>
    <n v="26"/>
    <n v="8.3333333333333339"/>
    <n v="0"/>
    <n v="0"/>
  </r>
  <r>
    <n v="1045650633"/>
    <s v="QUISPE RAYME RONAR"/>
    <x v="0"/>
    <s v="45650633"/>
    <d v="2013-12-26T00:00:00"/>
    <d v="2025-12-26T00:00:00"/>
    <d v="2026-12-26T00:00:00"/>
    <s v="ESTACIONAMIENTOS PUCALLPA"/>
    <d v="1899-12-30T00:00:00"/>
    <d v="2025-12-31T00:00:00"/>
    <s v="EMPLEADOS"/>
    <s v="PCES.20/03/0042/0003"/>
    <x v="0"/>
    <s v="Gloria Mora"/>
    <s v="Kelly Luyo"/>
    <s v="ADP OPERACION PUCALLPA"/>
    <s v="ANFITRION(A)"/>
    <m/>
    <n v="0"/>
    <n v="14.416699999999992"/>
    <n v="14.416699999999992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45721933"/>
    <s v="GARCIA GIRON JOSE ANTONIO"/>
    <x v="0"/>
    <s v="45721933"/>
    <d v="2016-01-26T00:00:00"/>
    <d v="2025-01-26T00:00:00"/>
    <d v="2026-01-26T00:00:00"/>
    <s v="ESTACIONAMIENTOS PIURA"/>
    <d v="1899-12-30T00:00:00"/>
    <d v="2025-12-31T00:00:00"/>
    <s v="EMPLEADOS"/>
    <s v="PCES.20/03/0016/0002"/>
    <x v="0"/>
    <s v="Gloria Mora"/>
    <s v="Lennin Cortegana"/>
    <s v="PLAZA DEL SOL LUNA PIURA"/>
    <s v="ANFITRION(A)"/>
    <m/>
    <n v="0"/>
    <n v="27.916699999999992"/>
    <n v="27.916699999999992"/>
    <n v="28"/>
    <s v="-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45724185"/>
    <s v="RAMOS CALDERON JACQUELIN ROXANA"/>
    <x v="0"/>
    <s v="45724185"/>
    <d v="2017-06-30T00:00:00"/>
    <d v="2025-06-30T00:00:00"/>
    <d v="2026-06-30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5"/>
    <n v="15.083300000000008"/>
    <n v="20.083300000000008"/>
    <n v="21"/>
    <s v="DEBE GOZAR 5 DÍAS ANTES DEL 29/06/2026"/>
    <s v="DEBE GOZAR EN EL AÑO UN TOTAL DE 21 DÍAS ANTES DEL 31/12/2026"/>
    <n v="0"/>
    <n v="0"/>
    <n v="15"/>
    <n v="0"/>
    <n v="0"/>
    <n v="0"/>
    <n v="0"/>
    <n v="0"/>
    <n v="0"/>
    <n v="6"/>
    <n v="0"/>
    <n v="0"/>
    <n v="21"/>
    <n v="21"/>
    <n v="1"/>
    <n v="0.01"/>
    <n v="15"/>
    <n v="21"/>
    <m/>
    <n v="0"/>
    <m/>
    <n v="21"/>
    <n v="7"/>
    <n v="15"/>
    <n v="7"/>
    <n v="0"/>
    <n v="6"/>
  </r>
  <r>
    <n v="1045727795"/>
    <s v="MAYORGA GUTIERREZ GRETA RAQUEL"/>
    <x v="0"/>
    <s v="45727795"/>
    <d v="2023-08-08T00:00:00"/>
    <d v="2025-08-08T00:00:00"/>
    <d v="2026-08-08T00:00:00"/>
    <s v="ESTACIONAMIENTOS LIMA"/>
    <d v="1899-12-30T00:00:00"/>
    <d v="2025-12-31T00:00:00"/>
    <s v="EMPLEADOS"/>
    <s v="PCES.20/03/0012/0001"/>
    <x v="0"/>
    <s v="Diego Uriarte"/>
    <s v="James Panez"/>
    <s v="WONG OVALO GUTIERREZ"/>
    <s v="ANFITRION(A)"/>
    <m/>
    <n v="6"/>
    <n v="11.916700000000006"/>
    <n v="17.916700000000006"/>
    <n v="18"/>
    <s v="DEBE GOZAR 6 DÍAS ANTES DEL 07/08/2026"/>
    <s v="DEBE GOZAR EN EL AÑO UN TOTAL DE 18 DÍAS ANTES DEL 31/12/2026"/>
    <n v="18"/>
    <n v="0"/>
    <n v="0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45740695"/>
    <s v="CARPIO ESTRADA ERCILIA "/>
    <x v="0"/>
    <s v="45740695"/>
    <d v="2025-03-25T00:00:00"/>
    <d v="2025-03-25T00:00:00"/>
    <d v="2026-03-25T00:00:00"/>
    <s v="ESTACIONAMIENTOS LIMA"/>
    <d v="1899-12-30T00:00:00"/>
    <d v="2025-12-31T00:00:00"/>
    <s v="EMPLEADOS"/>
    <s v="PCES.20/03/0055/0001"/>
    <x v="0"/>
    <s v="Diego Uriarte"/>
    <s v="Gaby Novoa"/>
    <s v="UPC - SAN ISIDRO"/>
    <s v="ANFITRION(A)"/>
    <m/>
    <n v="0"/>
    <n v="10"/>
    <n v="10"/>
    <n v="10"/>
    <s v="-"/>
    <s v="DEBE GOZAR EN EL AÑO UN TOTAL DE 10 DÍAS ANTES DEL 31/12/2026"/>
    <n v="1"/>
    <n v="0"/>
    <n v="15"/>
    <n v="0"/>
    <n v="0"/>
    <n v="0"/>
    <n v="0"/>
    <n v="0"/>
    <n v="0"/>
    <n v="0"/>
    <n v="0"/>
    <n v="0"/>
    <n v="16"/>
    <n v="16"/>
    <n v="1.6"/>
    <n v="1.6E-2"/>
    <n v="16"/>
    <n v="10"/>
    <m/>
    <n v="0"/>
    <m/>
    <n v="10"/>
    <n v="3.3333333333333335"/>
    <n v="16"/>
    <n v="3.3333333333333335"/>
    <n v="0"/>
    <n v="0"/>
  </r>
  <r>
    <n v="1045771080"/>
    <s v="HUANUCO COMUN MARINES CINDY"/>
    <x v="0"/>
    <s v="45771080"/>
    <d v="2023-07-01T00:00:00"/>
    <d v="2025-07-01T00:00:00"/>
    <d v="2026-07-01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ANFITRION(A)"/>
    <m/>
    <n v="4"/>
    <n v="15"/>
    <n v="19"/>
    <n v="19"/>
    <s v="DEBE GOZAR 4 DÍAS ANTES DEL 30/06/2026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45783945"/>
    <s v="CRUZ GARCIA JOSUE"/>
    <x v="0"/>
    <s v="45783945"/>
    <d v="2025-04-01T00:00:00"/>
    <d v="2025-04-01T00:00:00"/>
    <d v="2026-04-01T00:00:00"/>
    <s v="ESTACIONAMIENTOS LA LIBERTAD"/>
    <d v="1899-12-30T00:00:00"/>
    <d v="2025-12-31T00:00:00"/>
    <s v="EMPLEADOS"/>
    <s v="PCES.20/03/0046/0015"/>
    <x v="0"/>
    <s v="Carmen Capristan"/>
    <s v="Jean Carlo Albán"/>
    <s v="MAKRO TRUJILLO II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1"/>
    <n v="22"/>
    <n v="0"/>
    <n v="0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45789805"/>
    <s v="GOIZUETA TIZA AIXA STEFANY"/>
    <x v="0"/>
    <s v="45789805"/>
    <d v="2025-04-11T00:00:00"/>
    <d v="2025-04-11T00:00:00"/>
    <d v="2026-04-11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21.666699999999999"/>
    <n v="21.666699999999999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45795152"/>
    <s v="ACHECARAY HUARCAYA MARTHA MIRIAM"/>
    <x v="0"/>
    <s v="45795152"/>
    <d v="2023-09-01T00:00:00"/>
    <d v="2025-09-01T00:00:00"/>
    <d v="2026-09-01T00:00:00"/>
    <s v="ESTACIONAMIENTOS ICA"/>
    <d v="1899-12-30T00:00:00"/>
    <d v="2025-12-31T00:00:00"/>
    <s v="EMPLEADOS"/>
    <s v="PCES.20/03/0052/0015"/>
    <x v="0"/>
    <s v="Carmen Capristan"/>
    <s v="Gabriela Gutierrez"/>
    <s v="PLAZA VEA ICA"/>
    <s v="ANFITRION(A)"/>
    <m/>
    <n v="20"/>
    <n v="10"/>
    <n v="30"/>
    <n v="30"/>
    <s v="DEBE GOZAR 20 DÍAS ANTES DEL 31/08/2026"/>
    <s v="DEBE GOZAR EN EL AÑO UN TOTAL DE 30 DÍAS ANTES DEL 31/12/2026"/>
    <n v="0"/>
    <n v="27"/>
    <n v="3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5812541"/>
    <s v="CULQUI CARBAJAL ROCIO"/>
    <x v="0"/>
    <s v="45812541"/>
    <d v="2024-08-01T00:00:00"/>
    <d v="2025-08-01T00:00:00"/>
    <d v="2026-08-01T00:00:00"/>
    <s v="ESTACIONAMIENTOS LIMA"/>
    <d v="2026-01-01T00:00:00"/>
    <d v="2025-12-31T00:00:00"/>
    <s v="EMPLEADOS"/>
    <s v="PCES.20/03/0051/0006"/>
    <x v="0"/>
    <m/>
    <m/>
    <m/>
    <m/>
    <m/>
    <n v="17"/>
    <n v="12.5"/>
    <n v="29.5"/>
    <n v="30"/>
    <s v="DEBE GOZAR 17 DÍAS ANTES DEL 31/07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5824005"/>
    <s v="HUAMANÑAHUI OVALLE OSWALDO"/>
    <x v="0"/>
    <s v="45824005"/>
    <d v="2024-01-09T00:00:00"/>
    <d v="2025-01-09T00:00:00"/>
    <d v="2026-01-09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ANFITRION(A)"/>
    <m/>
    <n v="0"/>
    <n v="29.333300000000001"/>
    <n v="29.333300000000001"/>
    <n v="30"/>
    <s v="-"/>
    <s v="DEBE GOZAR EN EL AÑO UN TOTAL DE 30 DÍAS ANTES DEL 31/12/2026"/>
    <n v="0"/>
    <n v="0"/>
    <n v="0"/>
    <n v="0"/>
    <n v="8"/>
    <n v="7"/>
    <n v="0"/>
    <n v="15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5824757"/>
    <s v="WONG SALAZAR ANDY FRANK"/>
    <x v="0"/>
    <s v="45824757"/>
    <d v="2024-08-23T00:00:00"/>
    <d v="2025-08-23T00:00:00"/>
    <d v="2026-08-23T00:00:00"/>
    <s v="ESTACIONAMIENTOS PUCALLPA"/>
    <d v="2026-03-10T00:00:00"/>
    <d v="2025-12-31T00:00:00"/>
    <s v="EMPLEADOS"/>
    <s v="PCES.20/03/0051/0014"/>
    <x v="0"/>
    <m/>
    <m/>
    <m/>
    <m/>
    <m/>
    <n v="19"/>
    <n v="10.666699999999999"/>
    <n v="29.666699999999999"/>
    <n v="30"/>
    <s v="DEBE GOZAR 19 DÍAS ANTES DEL 22/08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5835213"/>
    <s v="REVILLA CARRANZA VANNESA ESTEFANIA"/>
    <x v="0"/>
    <s v="45835213"/>
    <d v="2025-11-07T00:00:00"/>
    <d v="2025-11-07T00:00:00"/>
    <d v="2026-11-07T00:00:00"/>
    <s v="ESTACIONAMIENTOS LIMA"/>
    <d v="2026-02-07T00:00:00"/>
    <d v="2025-12-31T00:00:00"/>
    <s v="EMPLEADOS"/>
    <s v="PCES.20/03/0012/0001"/>
    <x v="0"/>
    <m/>
    <m/>
    <m/>
    <m/>
    <m/>
    <n v="0"/>
    <n v="4.5"/>
    <n v="4.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5835254"/>
    <s v="MENDIETA ESPINOLA JUAN AGUSTO"/>
    <x v="0"/>
    <s v="45835254"/>
    <d v="2023-07-01T00:00:00"/>
    <d v="2025-07-01T00:00:00"/>
    <d v="2026-07-01T00:00:00"/>
    <s v="ESTACIONAMIENTOS LA LIBERTAD"/>
    <d v="1899-12-30T00:00:00"/>
    <d v="2025-12-31T00:00:00"/>
    <s v="EMPLEADOS"/>
    <s v="PCES.20/03/0052/0007"/>
    <x v="0"/>
    <s v="Carmen Capristan"/>
    <s v="Jean Carlo Albán"/>
    <s v="PLAZA VEA CHACARERO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16"/>
    <n v="14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5841259"/>
    <s v="VASQUEZ ULLON KAREN LILIANA"/>
    <x v="0"/>
    <s v="45841259"/>
    <d v="2025-10-13T00:00:00"/>
    <d v="2025-10-13T00:00:00"/>
    <d v="2026-10-13T00:00:00"/>
    <s v="ESTACIONAMIENTOS ANCASH"/>
    <d v="2026-02-01T00:00:00"/>
    <d v="2025-12-31T00:00:00"/>
    <s v="PART TIME"/>
    <s v="PCES.20/03/0061/0006"/>
    <x v="0"/>
    <m/>
    <m/>
    <m/>
    <m/>
    <m/>
    <n v="0"/>
    <n v="1.3"/>
    <n v="1.3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45843336"/>
    <s v="CHAVEZ MALLQUI KATHERIN SUSANA"/>
    <x v="0"/>
    <s v="45843336"/>
    <d v="2010-07-14T00:00:00"/>
    <d v="2025-07-14T00:00:00"/>
    <d v="2026-07-14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0.91669999999999163"/>
    <n v="0.91669999999999163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0.33333333333333331"/>
    <n v="0"/>
    <n v="0"/>
    <n v="0.33333333333333331"/>
    <n v="0"/>
  </r>
  <r>
    <n v="1045843645"/>
    <s v="RAMIREZ VALERA LISVITH"/>
    <x v="1"/>
    <s v="45843645"/>
    <d v="2024-08-01T00:00:00"/>
    <d v="2025-08-01T00:00:00"/>
    <d v="2026-08-01T00:00:00"/>
    <s v="ESTACIONAMIENTOS ICA"/>
    <d v="1899-12-30T00:00:00"/>
    <d v="2025-12-31T00:00:00"/>
    <s v="EMPLEADOS"/>
    <n v="2003020100"/>
    <x v="0"/>
    <s v="Aldo Zamudio"/>
    <s v="Aldo Zamudio"/>
    <s v="NUCLEO COMERC VP"/>
    <s v="SUPERVISOR OPERATIVO ZONAL"/>
    <m/>
    <n v="16"/>
    <n v="12.5"/>
    <n v="28.5"/>
    <n v="29"/>
    <s v="DEBE GOZAR 16 DÍAS ANTES DEL 31/07/2026"/>
    <s v="DEBE GOZAR EN EL AÑO UN TOTAL DE 29 DÍAS ANTES DEL 31/12/2026"/>
    <n v="0"/>
    <n v="0"/>
    <n v="6"/>
    <n v="0"/>
    <n v="0"/>
    <n v="10"/>
    <n v="0"/>
    <n v="0"/>
    <n v="7"/>
    <n v="7"/>
    <n v="0"/>
    <n v="0"/>
    <n v="30"/>
    <n v="30"/>
    <n v="1.0344827586206897"/>
    <n v="1.0344827586206896E-2"/>
    <n v="6"/>
    <n v="29"/>
    <m/>
    <n v="0"/>
    <m/>
    <n v="29"/>
    <n v="9.6666666666666661"/>
    <n v="6"/>
    <n v="6"/>
    <n v="3.6666666666666661"/>
    <n v="24"/>
  </r>
  <r>
    <n v="1045876105"/>
    <s v="BLAS COSME ADRIAN LUCIO"/>
    <x v="2"/>
    <s v="45876105"/>
    <d v="2018-11-19T00:00:00"/>
    <d v="2025-11-19T00:00:00"/>
    <d v="2026-11-19T00:00:00"/>
    <s v="ESTACIONAMIENTOS LIMA"/>
    <d v="1899-12-30T00:00:00"/>
    <d v="2025-12-31T00:00:00"/>
    <s v="EMPLEADOS"/>
    <s v="PCES.20/03/0017"/>
    <x v="6"/>
    <s v="Rafael Aguirre"/>
    <s v="Walter Dalguer / Harry Torres"/>
    <s v="JOCKEY PLAZA"/>
    <s v="TECNICO ELECTRONICO"/>
    <m/>
    <n v="23"/>
    <n v="3.5"/>
    <n v="26.5"/>
    <n v="27"/>
    <s v="DEBE GOZAR 23 DÍAS ANTES DEL 18/11/2026"/>
    <s v="DEBE GOZAR EN EL AÑO UN TOTAL DE 27 DÍAS ANTES DEL 31/12/2026"/>
    <n v="0"/>
    <n v="0"/>
    <n v="0"/>
    <n v="0"/>
    <n v="9"/>
    <n v="1"/>
    <n v="0"/>
    <n v="10"/>
    <n v="0"/>
    <n v="10"/>
    <n v="0"/>
    <n v="0"/>
    <n v="30"/>
    <n v="30"/>
    <n v="1.1111111111111112"/>
    <n v="1.1111111111111112E-2"/>
    <n v="0"/>
    <n v="27"/>
    <m/>
    <n v="0"/>
    <m/>
    <n v="27"/>
    <n v="9"/>
    <n v="0"/>
    <n v="0"/>
    <n v="9"/>
    <n v="30"/>
  </r>
  <r>
    <n v="1045878049"/>
    <s v="OJEDA NAMUCHE JHON RONALD"/>
    <x v="0"/>
    <s v="45878049"/>
    <d v="2025-10-01T00:00:00"/>
    <d v="2025-10-01T00:00:00"/>
    <d v="2026-10-01T00:00:00"/>
    <s v="ESTACIONAMIENTOS PIURA"/>
    <d v="1899-12-30T00:00:00"/>
    <d v="2025-12-31T00:00:00"/>
    <s v="EMPLEADOS"/>
    <s v="PCES.20/03/0046/0008"/>
    <x v="0"/>
    <s v="Carmen Capristan"/>
    <s v="Jean Carlo Albán"/>
    <s v="MAKRO PIURA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6"/>
    <n v="2"/>
    <n v="0"/>
    <n v="8"/>
    <n v="8"/>
    <n v="1"/>
    <n v="0.01"/>
    <n v="0"/>
    <n v="8"/>
    <m/>
    <n v="0"/>
    <m/>
    <n v="8"/>
    <n v="2.6666666666666665"/>
    <n v="0"/>
    <n v="0"/>
    <n v="2.6666666666666665"/>
    <n v="8"/>
  </r>
  <r>
    <n v="1070041858"/>
    <s v="VALLADARES CAMARENA ALBERT LUIS"/>
    <x v="2"/>
    <s v="70041858"/>
    <d v="2024-05-02T00:00:00"/>
    <d v="2025-05-02T00:00:00"/>
    <d v="2026-05-02T00:00:00"/>
    <s v="ESTACIONAMIENTOS SEDE CENTRAL"/>
    <d v="1899-12-30T00:00:00"/>
    <d v="2025-12-31T00:00:00"/>
    <s v="EMPLEADOS"/>
    <n v="2001030300"/>
    <x v="1"/>
    <s v="Ayax Guardia"/>
    <s v="Ayax Guardia"/>
    <s v="IMPLEMENTACION"/>
    <s v="COORDINADOR DE PROYECTOS"/>
    <m/>
    <n v="8"/>
    <n v="19.916699999999999"/>
    <n v="27.916699999999999"/>
    <n v="28"/>
    <s v="DEBE GOZAR 8 DÍAS ANTES DEL 01/05/2026"/>
    <s v="DEBE GOZAR EN EL AÑO UN TOTAL DE 28 DÍAS ANTES DEL 31/12/2026"/>
    <n v="0"/>
    <n v="0"/>
    <n v="0"/>
    <n v="9"/>
    <n v="0"/>
    <n v="0"/>
    <n v="1"/>
    <n v="6"/>
    <n v="0"/>
    <n v="0"/>
    <n v="0"/>
    <n v="6"/>
    <n v="22"/>
    <n v="22"/>
    <n v="0.7857142857142857"/>
    <n v="7.8571428571428577E-3"/>
    <n v="9"/>
    <n v="22"/>
    <m/>
    <n v="6"/>
    <m/>
    <n v="28"/>
    <n v="9.3333333333333339"/>
    <n v="9"/>
    <n v="9"/>
    <n v="0.33333333333333393"/>
    <n v="13"/>
  </r>
  <r>
    <n v="1045892457"/>
    <s v="GUARDIA SANGAMA KERLY LIANA"/>
    <x v="1"/>
    <s v="45892457"/>
    <d v="2017-04-28T00:00:00"/>
    <d v="2025-04-28T00:00:00"/>
    <d v="2026-04-28T00:00:00"/>
    <s v="ESTACIONAMIENTOS LIMA"/>
    <d v="1899-12-30T00:00:00"/>
    <d v="2025-12-31T00:00:00"/>
    <s v="EMPLEADOS"/>
    <n v="2003020100"/>
    <x v="0"/>
    <s v="Aldo Zamudio"/>
    <s v="Aldo Zamudio"/>
    <s v="NUCLEO COMERC VP"/>
    <s v="SUPERVISOR OPERATIVO ZONAL"/>
    <m/>
    <n v="6"/>
    <n v="20.25"/>
    <n v="26.25"/>
    <n v="27"/>
    <s v="DEBE GOZAR 6 DÍAS ANTES DEL 27/04/2026"/>
    <s v="DEBE GOZAR EN EL AÑO UN TOTAL DE 27 DÍAS ANTES DEL 31/12/2026"/>
    <n v="0"/>
    <n v="0"/>
    <n v="0"/>
    <n v="7"/>
    <n v="0"/>
    <n v="0"/>
    <n v="0"/>
    <n v="0"/>
    <n v="0"/>
    <n v="0"/>
    <n v="0"/>
    <n v="0"/>
    <n v="7"/>
    <n v="7"/>
    <n v="0.25925925925925924"/>
    <n v="2.5925925925925925E-3"/>
    <n v="7"/>
    <n v="7"/>
    <m/>
    <n v="20"/>
    <m/>
    <n v="27"/>
    <n v="9"/>
    <n v="7"/>
    <n v="7"/>
    <n v="2"/>
    <n v="0"/>
  </r>
  <r>
    <n v="1045929075"/>
    <s v="HURTADO MANCILLA SARA LUZ"/>
    <x v="0"/>
    <s v="45929075"/>
    <d v="2023-09-01T00:00:00"/>
    <d v="2025-09-01T00:00:00"/>
    <d v="2026-09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OPERARIO DE LIMPIEZA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5937513"/>
    <s v="QUISPE CCORA JHONATAN"/>
    <x v="1"/>
    <s v="45937513"/>
    <d v="2013-10-29T00:00:00"/>
    <d v="2025-10-29T00:00:00"/>
    <d v="2026-10-29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SUPERVISOR OPERATIVO"/>
    <m/>
    <n v="3"/>
    <n v="5.1666999999999916"/>
    <n v="8.1666999999999916"/>
    <n v="9"/>
    <s v="DEBE GOZAR 3 DÍAS ANTES DEL 28/10/2026"/>
    <s v="DEBE GOZAR EN EL AÑO UN TOTAL DE 9 DÍAS ANTES DEL 31/12/2026"/>
    <n v="0"/>
    <n v="0"/>
    <n v="15"/>
    <n v="0"/>
    <n v="0"/>
    <n v="15"/>
    <n v="0"/>
    <n v="0"/>
    <n v="0"/>
    <n v="0"/>
    <n v="0"/>
    <n v="0"/>
    <n v="30"/>
    <n v="30"/>
    <n v="3.3333333333333335"/>
    <n v="3.3333333333333333E-2"/>
    <n v="15"/>
    <n v="9"/>
    <m/>
    <n v="0"/>
    <m/>
    <n v="9"/>
    <n v="3"/>
    <n v="15"/>
    <n v="3"/>
    <n v="0"/>
    <n v="15"/>
  </r>
  <r>
    <n v="1045947518"/>
    <s v="ERRIBARREN PAUCCAR EVELYN MILAGROS"/>
    <x v="0"/>
    <s v="45947518"/>
    <d v="2018-03-21T00:00:00"/>
    <d v="2025-03-21T00:00:00"/>
    <d v="2026-03-21T00:00:00"/>
    <s v="ESTACIONAMIENTOS LIMA"/>
    <d v="1899-12-30T00:00:00"/>
    <d v="2025-12-31T00:00:00"/>
    <s v="EMPLEADOS"/>
    <s v="PCES.20/03/0012/0010"/>
    <x v="0"/>
    <s v="Diego Uriarte"/>
    <s v="Gerson Peña"/>
    <s v="WONG CHACARILLA II"/>
    <s v="ANFITRION(A)"/>
    <m/>
    <n v="5"/>
    <n v="23.333300000000008"/>
    <n v="28.333300000000008"/>
    <n v="29"/>
    <s v="DEBE GOZAR 5 DÍAS ANTES DEL 20/03/2026"/>
    <s v="DEBE GOZAR EN EL AÑO UN TOTAL DE 29 DÍAS ANTES DEL 31/12/2026"/>
    <n v="0"/>
    <n v="15"/>
    <n v="0"/>
    <n v="0"/>
    <n v="0"/>
    <n v="0"/>
    <n v="0"/>
    <n v="0"/>
    <n v="0"/>
    <n v="0"/>
    <n v="0"/>
    <n v="0"/>
    <n v="15"/>
    <n v="15"/>
    <n v="0.51724137931034486"/>
    <n v="5.1724137931034482E-3"/>
    <n v="15"/>
    <n v="15"/>
    <m/>
    <n v="14"/>
    <m/>
    <n v="29"/>
    <n v="9.6666666666666661"/>
    <n v="15"/>
    <n v="9.6666666666666661"/>
    <n v="0"/>
    <n v="0"/>
  </r>
  <r>
    <n v="1045949729"/>
    <s v="SANCHEZ LESCANO MARISABEL ANGELICA"/>
    <x v="0"/>
    <s v="45949729"/>
    <d v="2024-08-17T00:00:00"/>
    <d v="2025-08-17T00:00:00"/>
    <d v="2026-08-17T00:00:00"/>
    <s v="ESTACIONAMIENTOS LIMA"/>
    <d v="2026-04-01T00:00:00"/>
    <d v="2025-12-31T00:00:00"/>
    <s v="EMPLEADOS"/>
    <s v="PCES.20/03/0052/0017"/>
    <x v="0"/>
    <m/>
    <m/>
    <m/>
    <m/>
    <m/>
    <n v="18"/>
    <n v="11.166699999999999"/>
    <n v="29.166699999999999"/>
    <n v="30"/>
    <s v="DEBE GOZAR 18 DÍAS ANTES DEL 16/08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5969548"/>
    <s v="ALAMO CASTILLO VANESA ROSITA"/>
    <x v="0"/>
    <s v="45969548"/>
    <d v="2024-05-06T00:00:00"/>
    <d v="2025-05-06T00:00:00"/>
    <d v="2026-05-06T00:00:00"/>
    <s v="ESTACIONAMIENTOS LA LIBERTAD"/>
    <d v="1899-12-30T00:00:00"/>
    <d v="2025-12-31T00:00:00"/>
    <s v="EMPLEADOS"/>
    <s v="PCES.20/03/0011/0008"/>
    <x v="0"/>
    <s v="Diego Uriarte"/>
    <s v="Gerson Peña"/>
    <s v="OPEN PLAZA TRUJILLO"/>
    <s v="ANFITRION(A)"/>
    <m/>
    <n v="0"/>
    <n v="18.583300000000001"/>
    <n v="18.583300000000001"/>
    <n v="19"/>
    <s v="-"/>
    <s v="DEBE GOZAR EN EL AÑO UN TOTAL DE 19 DÍAS ANTES DEL 31/12/2026"/>
    <n v="0"/>
    <n v="13"/>
    <n v="2"/>
    <n v="12"/>
    <n v="0"/>
    <n v="0"/>
    <n v="0"/>
    <n v="0"/>
    <n v="0"/>
    <n v="0"/>
    <n v="0"/>
    <n v="0"/>
    <n v="27"/>
    <n v="27"/>
    <n v="1.4210526315789473"/>
    <n v="1.4210526315789474E-2"/>
    <n v="27"/>
    <n v="19"/>
    <m/>
    <n v="0"/>
    <m/>
    <n v="19"/>
    <n v="6.333333333333333"/>
    <n v="27"/>
    <n v="6.333333333333333"/>
    <n v="0"/>
    <n v="0"/>
  </r>
  <r>
    <n v="1046015110"/>
    <s v="HUERTA SUAREZ MAYRA SUSANA"/>
    <x v="2"/>
    <s v="46015110"/>
    <d v="2025-04-28T00:00:00"/>
    <d v="2025-04-28T00:00:00"/>
    <d v="2026-04-28T00:00:00"/>
    <s v="ESTACIONAMIENTOS SEDE CENTRAL"/>
    <d v="1899-12-30T00:00:00"/>
    <d v="2025-12-31T00:00:00"/>
    <s v="EMPLEADOS"/>
    <n v="2001020300"/>
    <x v="3"/>
    <s v="Mayra Huerta"/>
    <s v="Mayra Huerta"/>
    <s v="CONTABILIDAD"/>
    <s v="JEFE DE CONTABILIDAD"/>
    <m/>
    <n v="0"/>
    <n v="20.25"/>
    <n v="20.25"/>
    <n v="21"/>
    <s v="-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n v="21"/>
    <n v="7"/>
    <n v="0"/>
    <n v="0"/>
    <n v="7"/>
    <n v="0"/>
  </r>
  <r>
    <n v="1046032831"/>
    <s v="ALVARADO FERNANDEZ ROCIO PILAR"/>
    <x v="0"/>
    <s v="46032831"/>
    <d v="2024-06-14T00:00:00"/>
    <d v="2025-06-14T00:00:00"/>
    <d v="2026-06-14T00:00:00"/>
    <s v="ESTACIONAMIENTOS LIMA"/>
    <d v="2026-04-01T00:00:00"/>
    <d v="2025-12-31T00:00:00"/>
    <s v="PART TIME"/>
    <s v="PCES.20/02/0027"/>
    <x v="2"/>
    <m/>
    <m/>
    <m/>
    <m/>
    <m/>
    <n v="0"/>
    <n v="2.2833000000000006"/>
    <n v="2.2833000000000006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6038497"/>
    <s v="GUTIERREZ AJON KAROLINA "/>
    <x v="0"/>
    <s v="46038497"/>
    <d v="2025-12-01T00:00:00"/>
    <d v="2025-12-01T00:00:00"/>
    <d v="2026-12-01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46081289"/>
    <s v="REVOLLEDO CISNEROS ROXANA JENNIFER"/>
    <x v="0"/>
    <s v="46081289"/>
    <d v="2022-10-04T00:00:00"/>
    <d v="2025-10-04T00:00:00"/>
    <d v="2026-10-04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8"/>
    <n v="7.25"/>
    <n v="25.25"/>
    <n v="26"/>
    <s v="DEBE GOZAR 18 DÍAS ANTES DEL 03/10/2026"/>
    <s v="DEBE GOZAR EN EL AÑO UN TOTAL DE 26 DÍAS ANTES DEL 31/12/2026"/>
    <n v="0"/>
    <n v="0"/>
    <n v="0"/>
    <n v="0"/>
    <n v="0"/>
    <n v="0"/>
    <n v="0"/>
    <n v="0"/>
    <n v="14"/>
    <n v="2"/>
    <n v="0"/>
    <n v="11"/>
    <n v="27"/>
    <n v="27"/>
    <n v="1.0384615384615385"/>
    <n v="1.0384615384615386E-2"/>
    <n v="0"/>
    <n v="26"/>
    <m/>
    <n v="0"/>
    <m/>
    <n v="26"/>
    <n v="8.6666666666666661"/>
    <n v="0"/>
    <n v="0"/>
    <n v="8.6666666666666661"/>
    <n v="27"/>
  </r>
  <r>
    <n v="1046084172"/>
    <s v="OLAYA MENENDEZ ALVARO AUGUSTO"/>
    <x v="2"/>
    <s v="46084172"/>
    <d v="2025-10-01T00:00:00"/>
    <d v="2025-10-01T00:00:00"/>
    <d v="2026-10-01T00:00:00"/>
    <s v="ESTACIONAMIENTOS SEDE CENTRAL"/>
    <d v="2026-03-31T00:00:00"/>
    <d v="2025-12-31T00:00:00"/>
    <s v="EMPLEADOS"/>
    <n v="2001020600"/>
    <x v="3"/>
    <m/>
    <m/>
    <m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46091782"/>
    <s v="GUILLERMO PARRAGUEZ MERCEDES YANIRA"/>
    <x v="0"/>
    <s v="46091782"/>
    <d v="2021-02-17T00:00:00"/>
    <d v="2025-02-17T00:00:00"/>
    <d v="2026-02-17T00:00:00"/>
    <s v="ESTACIONAMIENTOS LIMA"/>
    <d v="1899-12-30T00:00:00"/>
    <d v="2025-12-31T00:00:00"/>
    <s v="EMPLEADOS"/>
    <s v="PCES.20/03/0013/0013"/>
    <x v="0"/>
    <s v="Diego Uriarte"/>
    <s v="Gaby Novoa"/>
    <s v="METRO LIMATAMBO"/>
    <s v="ANFITRION(A)"/>
    <m/>
    <n v="0"/>
    <n v="25.166699999999992"/>
    <n v="25.166699999999992"/>
    <n v="26"/>
    <s v="-"/>
    <s v="DEBE GOZAR EN EL AÑO UN TOTAL DE 26 DÍAS ANTES DEL 31/12/2026"/>
    <n v="0"/>
    <n v="12"/>
    <n v="3"/>
    <n v="0"/>
    <n v="0"/>
    <n v="0"/>
    <n v="0"/>
    <n v="0"/>
    <n v="0"/>
    <n v="0"/>
    <n v="0"/>
    <n v="0"/>
    <n v="15"/>
    <n v="15"/>
    <n v="0.57692307692307687"/>
    <n v="5.7692307692307687E-3"/>
    <n v="15"/>
    <n v="15"/>
    <m/>
    <n v="11"/>
    <m/>
    <n v="26"/>
    <n v="8.6666666666666661"/>
    <n v="15"/>
    <n v="8.6666666666666661"/>
    <n v="0"/>
    <n v="0"/>
  </r>
  <r>
    <n v="1046099536"/>
    <s v="PEÑA MENDOZA CARLOS RONALD"/>
    <x v="1"/>
    <s v="46099536"/>
    <d v="2022-10-01T00:00:00"/>
    <d v="2025-10-01T00:00:00"/>
    <d v="2026-10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6115514"/>
    <s v="BORJA CASTRO EDISON"/>
    <x v="1"/>
    <s v="46115514"/>
    <d v="2022-03-22T00:00:00"/>
    <d v="2025-03-22T00:00:00"/>
    <d v="2026-03-22T00:00:00"/>
    <s v="ESTACIONAMIENTOS LIMA"/>
    <d v="1899-12-30T00:00:00"/>
    <d v="2025-12-31T00:00:00"/>
    <s v="EMPLEADOS"/>
    <s v="PCES.20/03/0060"/>
    <x v="0"/>
    <s v="Erli Sialer"/>
    <s v="Cynthia Camacho"/>
    <s v="LAP TERMINAL 2"/>
    <s v="SUPERVISOR OPERATIVO LAP"/>
    <m/>
    <n v="5"/>
    <n v="23.25"/>
    <n v="28.25"/>
    <n v="29"/>
    <s v="DEBE GOZAR 5 DÍAS ANTES DEL 21/03/2026"/>
    <s v="DEBE GOZAR EN EL AÑO UN TOTAL DE 29 DÍAS ANTES DEL 31/12/2026"/>
    <n v="6"/>
    <n v="1"/>
    <n v="0"/>
    <n v="0"/>
    <n v="0"/>
    <n v="16"/>
    <n v="6"/>
    <n v="0"/>
    <n v="0"/>
    <n v="0"/>
    <n v="0"/>
    <n v="0"/>
    <n v="29"/>
    <n v="29"/>
    <n v="1"/>
    <n v="0.01"/>
    <n v="7"/>
    <n v="29"/>
    <m/>
    <n v="0"/>
    <m/>
    <n v="29"/>
    <n v="9.6666666666666661"/>
    <n v="7"/>
    <n v="7"/>
    <n v="2.6666666666666661"/>
    <n v="22"/>
  </r>
  <r>
    <n v="1046123359"/>
    <s v="ESPINOZA CRUZ STEVEN OMAR ANDRE"/>
    <x v="0"/>
    <s v="46123359"/>
    <d v="2020-10-01T00:00:00"/>
    <d v="2025-10-01T00:00:00"/>
    <d v="2026-10-01T00:00:00"/>
    <s v="ESTACIONAMIENTOS PIURA"/>
    <d v="1899-12-30T00:00:00"/>
    <d v="2025-12-31T00:00:00"/>
    <s v="EMPLEADOS"/>
    <s v="PCES.20/03/0046/0018"/>
    <x v="0"/>
    <s v="Carmen Capristan"/>
    <s v="Jean Carlo Albán"/>
    <s v="MAKRO PIURA 2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13"/>
    <n v="17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6129759"/>
    <s v="MARROQUIN CHONG MARIO JEAN CARLOS"/>
    <x v="0"/>
    <s v="46129759"/>
    <d v="2022-08-01T00:00:00"/>
    <d v="2025-08-01T00:00:00"/>
    <d v="2026-08-01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11"/>
    <n v="12.5"/>
    <n v="23.5"/>
    <n v="24"/>
    <s v="DEBE GOZAR 11 DÍAS ANTES DEL 31/07/2026"/>
    <s v="DEBE GOZAR EN EL AÑO UN TOTAL DE 24 DÍAS ANTES DEL 31/12/2026"/>
    <n v="0"/>
    <n v="0"/>
    <n v="0"/>
    <n v="0"/>
    <n v="0"/>
    <n v="30"/>
    <n v="0"/>
    <n v="0"/>
    <n v="0"/>
    <n v="0"/>
    <n v="0"/>
    <n v="0"/>
    <n v="30"/>
    <n v="30"/>
    <n v="1.25"/>
    <n v="1.2500000000000001E-2"/>
    <n v="0"/>
    <n v="24"/>
    <m/>
    <n v="0"/>
    <m/>
    <n v="24"/>
    <n v="8"/>
    <n v="0"/>
    <n v="0"/>
    <n v="8"/>
    <n v="30"/>
  </r>
  <r>
    <n v="1046131550"/>
    <s v="VASQUEZ TOGAS GUICELA MARUBIA"/>
    <x v="0"/>
    <s v="46131550"/>
    <d v="2025-11-06T00:00:00"/>
    <d v="2025-11-06T00:00:00"/>
    <d v="2026-11-06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5"/>
    <n v="0"/>
    <n v="0"/>
    <n v="0"/>
    <n v="0"/>
    <n v="5"/>
    <n v="5"/>
    <n v="1"/>
    <n v="0.01"/>
    <n v="0"/>
    <n v="5"/>
    <m/>
    <n v="0"/>
    <m/>
    <n v="5"/>
    <n v="1.6666666666666667"/>
    <n v="0"/>
    <n v="0"/>
    <n v="1.6666666666666667"/>
    <n v="5"/>
  </r>
  <r>
    <n v="1046136242"/>
    <s v="MANTILLA RIVEROS YESENIA LIZETH"/>
    <x v="1"/>
    <s v="46136242"/>
    <d v="2024-02-19T00:00:00"/>
    <d v="2025-02-19T00:00:00"/>
    <d v="2026-02-19T00:00:00"/>
    <s v="ESTACIONAMIENTOS LA LIBERTAD"/>
    <d v="1899-12-30T00:00:00"/>
    <d v="2025-12-31T00:00:00"/>
    <s v="EMPLEADOS"/>
    <s v="PCES.20/03/0042/0005"/>
    <x v="0"/>
    <s v="Gloria Mora"/>
    <s v="Lennin Cortegana"/>
    <s v="ADP OPERACION TRUJILLO"/>
    <s v="SUPERVISOR OPERATIVO"/>
    <m/>
    <n v="4"/>
    <n v="26"/>
    <n v="30"/>
    <n v="30"/>
    <s v="DEBE GOZAR 4 DÍAS ANTES DEL 18/02/2026"/>
    <s v="DEBE GOZAR EN EL AÑO UN TOTAL DE 30 DÍAS ANTES DEL 31/12/2026"/>
    <n v="0"/>
    <n v="4"/>
    <n v="30"/>
    <n v="0"/>
    <n v="0"/>
    <n v="0"/>
    <n v="0"/>
    <n v="0"/>
    <n v="0"/>
    <n v="0"/>
    <n v="0"/>
    <n v="0"/>
    <n v="34"/>
    <n v="34"/>
    <n v="1.1333333333333333"/>
    <n v="1.1333333333333332E-2"/>
    <n v="34"/>
    <n v="30"/>
    <m/>
    <n v="0"/>
    <m/>
    <n v="30"/>
    <n v="10"/>
    <n v="34"/>
    <n v="10"/>
    <n v="0"/>
    <n v="0"/>
  </r>
  <r>
    <n v="1046137708"/>
    <s v="CALDERON BENDEZU JUAN CARLOS"/>
    <x v="0"/>
    <s v="46137708"/>
    <d v="2025-09-23T00:00:00"/>
    <d v="2025-09-23T00:00:00"/>
    <d v="2026-09-23T00:00:00"/>
    <s v="ESTACIONAMIENTOS LIMA"/>
    <d v="2026-02-19T00:00:00"/>
    <d v="2025-12-31T00:00:00"/>
    <s v="EMPLEADOS"/>
    <s v="PCES.20/03/0008"/>
    <x v="0"/>
    <m/>
    <m/>
    <m/>
    <m/>
    <m/>
    <n v="0"/>
    <n v="8.1667000000000005"/>
    <n v="8.166700000000000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46157219"/>
    <s v="ASTETE CALDERON JOAN PAMELA"/>
    <x v="0"/>
    <s v="46157219"/>
    <d v="2023-10-24T00:00:00"/>
    <d v="2025-10-24T00:00:00"/>
    <d v="2026-10-24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5"/>
    <n v="5.5832999999999942"/>
    <n v="20.583299999999994"/>
    <n v="21"/>
    <s v="DEBE GOZAR 15 DÍAS ANTES DEL 23/10/2026"/>
    <s v="DEBE GOZAR EN EL AÑO UN TOTAL DE 21 DÍAS ANTES DEL 31/12/2026"/>
    <n v="0"/>
    <n v="0"/>
    <n v="15"/>
    <n v="0"/>
    <n v="0"/>
    <n v="0"/>
    <n v="0"/>
    <n v="0"/>
    <n v="0"/>
    <n v="0"/>
    <n v="6"/>
    <n v="0"/>
    <n v="21"/>
    <n v="21"/>
    <n v="1"/>
    <n v="0.01"/>
    <n v="15"/>
    <n v="21"/>
    <m/>
    <n v="0"/>
    <m/>
    <n v="21"/>
    <n v="7"/>
    <n v="15"/>
    <n v="7"/>
    <n v="0"/>
    <n v="6"/>
  </r>
  <r>
    <n v="1046169049"/>
    <s v="CASTILLO URQUIA OMAR ANTONIO"/>
    <x v="0"/>
    <s v="46169049"/>
    <d v="2020-08-25T00:00:00"/>
    <d v="2025-08-25T00:00:00"/>
    <d v="2026-08-25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17"/>
    <n v="10.5"/>
    <n v="27.5"/>
    <n v="28"/>
    <s v="DEBE GOZAR 17 DÍAS ANTES DEL 24/08/2026"/>
    <s v="DEBE GOZAR EN EL AÑO UN TOTAL DE 28 DÍAS ANTES DEL 31/12/2026"/>
    <n v="0"/>
    <n v="15"/>
    <n v="0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46181321"/>
    <s v="RODRIGUEZ MENDEZ SHARON AYMEE"/>
    <x v="1"/>
    <s v="46181321"/>
    <d v="2015-04-10T00:00:00"/>
    <d v="2025-04-10T00:00:00"/>
    <d v="2026-04-10T00:00:00"/>
    <s v="ESTACIONAMIENTOS LIMA"/>
    <d v="1899-12-30T00:00:00"/>
    <d v="2025-12-31T00:00:00"/>
    <s v="EMPLEADOS"/>
    <s v="PCES.20/03/0021"/>
    <x v="0"/>
    <s v="Erli Sialer"/>
    <s v="Diego Velásquez "/>
    <s v="PLAZA SAN MIGUEL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6196265"/>
    <s v="CARPIO HUACHANI JAVIER CESAR"/>
    <x v="0"/>
    <s v="46196265"/>
    <d v="2022-05-11T00:00:00"/>
    <d v="2025-05-11T00:00:00"/>
    <d v="2026-05-11T00:00:00"/>
    <s v="ESTACIONAMIENTOS LIMA"/>
    <d v="1899-12-30T00:00:00"/>
    <d v="2025-12-31T00:00:00"/>
    <s v="EMPLEADOS"/>
    <s v="PCES.20/02/0021"/>
    <x v="2"/>
    <s v="Diego Ruiz"/>
    <s v="Ramos Monzon Angela"/>
    <s v="BERNINI"/>
    <s v="ANFITRION(A)"/>
    <m/>
    <n v="0"/>
    <n v="19.166700000000006"/>
    <n v="19.166700000000006"/>
    <n v="20"/>
    <s v="-"/>
    <s v="DEBE GOZAR EN EL AÑO UN TOTAL DE 2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"/>
    <m/>
    <n v="20"/>
    <n v="6.666666666666667"/>
    <n v="0"/>
    <n v="0"/>
    <n v="6.666666666666667"/>
    <n v="0"/>
  </r>
  <r>
    <n v="1046200026"/>
    <s v="YAURI PARIONA EVIL JOHAN"/>
    <x v="2"/>
    <s v="46200026"/>
    <d v="2025-04-16T00:00:00"/>
    <d v="2025-04-16T00:00:00"/>
    <d v="2026-04-16T00:00:00"/>
    <s v="ESTACIONAMIENTOS LIMA"/>
    <d v="1899-12-30T00:00:00"/>
    <d v="2025-12-31T00:00:00"/>
    <s v="EMPLEADOS"/>
    <n v="2003020100"/>
    <x v="0"/>
    <s v="Gloria Mora"/>
    <s v="Evil Yauri"/>
    <s v="MALL AVENTURA SAN JUAN"/>
    <s v="ADMINISTRADOR JUNIOR"/>
    <m/>
    <n v="0"/>
    <n v="21.25"/>
    <n v="21.25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46201426"/>
    <s v="GUEVARA ASPAJO RENE HUMBERTO"/>
    <x v="0"/>
    <s v="46201426"/>
    <d v="2025-09-21T00:00:00"/>
    <d v="2025-09-21T00:00:00"/>
    <d v="2026-09-21T00:00:00"/>
    <s v="ESTACIONAMIENTOS SAN MARTIN"/>
    <d v="1899-12-30T00:00:00"/>
    <d v="2025-12-31T00:00:00"/>
    <s v="EMPLEADOS"/>
    <s v="PCES.20/03/0052/0055"/>
    <x v="0"/>
    <s v="Carmen Capristan"/>
    <s v="Jean Carlo Albán"/>
    <s v="PLAZA VEA CC TARAPOTO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0"/>
    <n v="0"/>
    <n v="0"/>
    <n v="0"/>
    <n v="0"/>
    <n v="10"/>
    <n v="0"/>
    <n v="0"/>
    <n v="10"/>
    <n v="10"/>
    <n v="1.1111111111111112"/>
    <n v="1.1111111111111112E-2"/>
    <n v="0"/>
    <n v="9"/>
    <m/>
    <n v="0"/>
    <m/>
    <n v="9"/>
    <n v="3"/>
    <n v="0"/>
    <n v="0"/>
    <n v="3"/>
    <n v="10"/>
  </r>
  <r>
    <n v="1046214646"/>
    <s v="ORTIZ CORONADO CYNTHIA MERCEDES"/>
    <x v="0"/>
    <s v="46214646"/>
    <d v="2018-03-20T00:00:00"/>
    <d v="2025-03-20T00:00:00"/>
    <d v="2026-03-20T00:00:00"/>
    <s v="ESTACIONAMIENTOS LIMA"/>
    <d v="1899-12-30T00:00:00"/>
    <d v="2025-12-31T00:00:00"/>
    <s v="EMPLEADOS"/>
    <s v="PCES.20/03/0009/0002"/>
    <x v="0"/>
    <s v="Gloria Mora"/>
    <s v="Xiomara Quispe"/>
    <s v="RIPLEY MIRAFLORES"/>
    <s v="ANFITRION(A)"/>
    <m/>
    <n v="6"/>
    <n v="23.416699999999992"/>
    <n v="29.416699999999992"/>
    <n v="30"/>
    <s v="DEBE GOZAR 6 DÍAS ANTES DEL 19/03/2026"/>
    <s v="DEBE GOZAR EN EL AÑO UN TOTAL DE 30 DÍAS ANTES DEL 31/12/2026"/>
    <n v="0"/>
    <n v="5"/>
    <n v="25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6227601"/>
    <s v="CURICO LOPEZ JACKELINE"/>
    <x v="0"/>
    <s v="46227601"/>
    <d v="2023-08-21T00:00:00"/>
    <d v="2025-08-21T00:00:00"/>
    <d v="2026-08-21T00:00:00"/>
    <s v="ESTACIONAMIENTOS LIMA"/>
    <d v="1899-12-30T00:00:00"/>
    <d v="2025-12-31T00:00:00"/>
    <s v="EMPLEADOS"/>
    <s v="PCES.20/03/0012/0004"/>
    <x v="0"/>
    <s v="Diego Uriarte"/>
    <s v="Paul Espinoza"/>
    <s v="WONG UCELLO"/>
    <s v="ANFITRION(A)"/>
    <m/>
    <n v="18"/>
    <n v="-0.16670000000000584"/>
    <n v="17.833299999999994"/>
    <n v="18"/>
    <s v="DEBE GOZAR 18 DÍAS ANTES DEL 20/08/2026"/>
    <s v="DEBE GOZAR EN EL AÑO UN TOTAL DE 18 DÍAS ANTES DEL 31/12/2026"/>
    <n v="0"/>
    <n v="14"/>
    <n v="0"/>
    <n v="0"/>
    <n v="0"/>
    <n v="0"/>
    <n v="0"/>
    <n v="0"/>
    <n v="0"/>
    <n v="0"/>
    <n v="0"/>
    <n v="0"/>
    <n v="14"/>
    <n v="14"/>
    <n v="0.77777777777777779"/>
    <n v="7.7777777777777776E-3"/>
    <n v="14"/>
    <n v="14"/>
    <m/>
    <n v="4"/>
    <m/>
    <n v="18"/>
    <n v="6"/>
    <n v="14"/>
    <n v="6"/>
    <n v="0"/>
    <n v="0"/>
  </r>
  <r>
    <n v="1046241398"/>
    <s v="VALLE TRAVEZAÑO ABIGAIL JUSTA"/>
    <x v="1"/>
    <s v="46241398"/>
    <d v="2023-07-01T00:00:00"/>
    <d v="2025-07-01T00:00:00"/>
    <d v="2026-07-01T00:00:00"/>
    <s v="ESTACIONAMIENTOS LIMA"/>
    <d v="1899-12-30T00:00:00"/>
    <d v="2025-12-31T00:00:00"/>
    <s v="EMPLEADOS"/>
    <s v="PCES.20/03/0012/0008"/>
    <x v="0"/>
    <s v="Diego Uriarte"/>
    <s v="Alfredo Vasquez"/>
    <s v="WONG ALDABAS"/>
    <s v="SUPERVISOR OPERATIVO"/>
    <m/>
    <n v="15"/>
    <n v="15"/>
    <n v="30"/>
    <n v="30"/>
    <s v="DEBE GOZAR 15 DÍAS ANTES DEL 30/06/2026"/>
    <s v="DEBE GOZAR EN EL AÑO UN TOTAL DE 30 DÍAS ANTES DEL 31/12/2026"/>
    <n v="15"/>
    <n v="0"/>
    <n v="0"/>
    <n v="0"/>
    <n v="0"/>
    <n v="0"/>
    <n v="15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6252446"/>
    <s v="VARGAS SANTUR YESENIA BEATRIZ"/>
    <x v="0"/>
    <s v="46252446"/>
    <d v="2025-07-28T00:00:00"/>
    <d v="2025-07-28T00:00:00"/>
    <d v="2026-07-28T00:00:00"/>
    <s v="ESTACIONAMIENTOS LIMA"/>
    <d v="2026-01-01T00:00:00"/>
    <d v="2025-12-31T00:00:00"/>
    <s v="EMPLEADOS"/>
    <s v="PCES.20/03/0024"/>
    <x v="0"/>
    <m/>
    <m/>
    <m/>
    <m/>
    <m/>
    <n v="0"/>
    <n v="12.75"/>
    <n v="12.7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46259981"/>
    <s v="ARANDA CONTRERAS JULIO CESAR"/>
    <x v="2"/>
    <s v="46259981"/>
    <d v="2009-03-14T00:00:00"/>
    <d v="2025-03-14T00:00:00"/>
    <d v="2026-03-14T00:00:00"/>
    <s v="ESTACIONAMIENTOS SEDE CENTRAL"/>
    <d v="1899-12-30T00:00:00"/>
    <d v="2025-12-31T00:00:00"/>
    <s v="EMPLEADOS"/>
    <n v="2001030200"/>
    <x v="1"/>
    <s v="Ayax Guardia"/>
    <s v="Ayax Guardia"/>
    <s v="OPERACIONES"/>
    <s v="SUPERVISOR DE EXCELENCIA OPERATIVA"/>
    <m/>
    <n v="1"/>
    <n v="24.916699999999992"/>
    <n v="25.916699999999992"/>
    <n v="26"/>
    <s v="DEBE GOZAR 1 DÍAS ANTES DEL 13/03/2026"/>
    <s v="DEBE GOZAR EN EL AÑO UN TOTAL DE 26 DÍAS ANTES DEL 31/12/2026"/>
    <n v="1"/>
    <n v="1"/>
    <n v="0"/>
    <n v="0"/>
    <n v="0"/>
    <n v="6"/>
    <n v="0"/>
    <n v="8"/>
    <n v="0"/>
    <n v="0"/>
    <n v="6"/>
    <n v="5"/>
    <n v="27"/>
    <n v="27"/>
    <n v="1.0384615384615385"/>
    <n v="1.0384615384615386E-2"/>
    <n v="2"/>
    <n v="26"/>
    <m/>
    <n v="0"/>
    <m/>
    <n v="26"/>
    <n v="8.6666666666666661"/>
    <n v="2"/>
    <n v="2"/>
    <n v="6.6666666666666661"/>
    <n v="25"/>
  </r>
  <r>
    <n v="1046260096"/>
    <s v="NOREÑA BENANCIO VICTORIA NECEFORA"/>
    <x v="0"/>
    <s v="46260096"/>
    <d v="2015-03-06T00:00:00"/>
    <d v="2025-03-06T00:00:00"/>
    <d v="2026-03-06T00:00:00"/>
    <s v="ESTACIONAMIENTOS LIMA"/>
    <d v="1899-12-30T00:00:00"/>
    <d v="2025-12-31T00:00:00"/>
    <s v="EMPLEADOS"/>
    <s v="PCES.20/02/0021"/>
    <x v="2"/>
    <s v="Diego Ruiz"/>
    <s v="Ramos Monzon Angela"/>
    <s v="BERNINI 480"/>
    <s v="ANFITRION(A)"/>
    <m/>
    <n v="0"/>
    <n v="23.583300000000008"/>
    <n v="23.583300000000008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n v="24"/>
    <n v="8"/>
    <n v="0"/>
    <n v="0"/>
    <n v="8"/>
    <n v="0"/>
  </r>
  <r>
    <n v="1046265661"/>
    <s v="CUEVA MOSCAYZA MARCOS JESUS"/>
    <x v="0"/>
    <s v="46265661"/>
    <d v="2021-09-15T00:00:00"/>
    <d v="2025-09-15T00:00:00"/>
    <d v="2026-09-15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20"/>
    <n v="8.8333000000000084"/>
    <n v="28.833300000000008"/>
    <n v="29"/>
    <s v="DEBE GOZAR 20 DÍAS ANTES DEL 14/09/2026"/>
    <s v="DEBE GOZAR EN EL AÑO UN TOTAL DE 29 DÍAS ANTES DEL 31/12/2026"/>
    <n v="0"/>
    <n v="14"/>
    <n v="1"/>
    <n v="0"/>
    <n v="0"/>
    <n v="14"/>
    <n v="0"/>
    <n v="0"/>
    <n v="0"/>
    <n v="0"/>
    <n v="0"/>
    <n v="0"/>
    <n v="29"/>
    <n v="29"/>
    <n v="1"/>
    <n v="0.01"/>
    <n v="15"/>
    <n v="29"/>
    <m/>
    <n v="0"/>
    <m/>
    <n v="29"/>
    <n v="9.6666666666666661"/>
    <n v="15"/>
    <n v="9.6666666666666661"/>
    <n v="0"/>
    <n v="14"/>
  </r>
  <r>
    <n v="1046267038"/>
    <s v="DIAZ ALEGRIA DIEGO ALBERTO"/>
    <x v="0"/>
    <s v="46267038"/>
    <d v="2024-03-01T00:00:00"/>
    <d v="2025-03-01T00:00:00"/>
    <d v="2026-03-01T00:00:00"/>
    <s v="ESTACIONAMIENTOS LIMA"/>
    <d v="1899-12-30T00:00:00"/>
    <d v="2025-12-31T00:00:00"/>
    <s v="EMPLEADOS"/>
    <s v="PCES.20/03/0052/0002"/>
    <x v="0"/>
    <s v="Carmen Capristan"/>
    <s v="Arnold Salvador"/>
    <s v="PLAZA VEA ATE"/>
    <s v="ANFITRION(A)"/>
    <m/>
    <n v="0"/>
    <n v="11"/>
    <n v="1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46285384"/>
    <s v="CUEVAS TRUJILLO LUIS ALBERTO"/>
    <x v="2"/>
    <s v="46285384"/>
    <d v="2025-05-23T00:00:00"/>
    <d v="2025-05-23T00:00:00"/>
    <d v="2026-05-23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GESTOR DE COBRANZAS"/>
    <m/>
    <n v="0"/>
    <n v="15.166699999999999"/>
    <n v="15.166699999999999"/>
    <n v="16"/>
    <s v="-"/>
    <s v="DEBE GOZAR EN EL AÑO UN TOTAL DE 16 DÍAS ANTES DEL 31/12/2026"/>
    <n v="0"/>
    <n v="1"/>
    <n v="3"/>
    <n v="0"/>
    <n v="0"/>
    <n v="7"/>
    <n v="0"/>
    <n v="0"/>
    <n v="0"/>
    <n v="0"/>
    <n v="7"/>
    <n v="0"/>
    <n v="18"/>
    <n v="18"/>
    <n v="1.125"/>
    <n v="1.125E-2"/>
    <n v="4"/>
    <n v="16"/>
    <m/>
    <n v="0"/>
    <m/>
    <n v="16"/>
    <n v="5.333333333333333"/>
    <n v="4"/>
    <n v="4"/>
    <n v="1.333333333333333"/>
    <n v="14"/>
  </r>
  <r>
    <n v="1046287605"/>
    <s v="INGA ROJAS MILLER"/>
    <x v="2"/>
    <s v="46287605"/>
    <d v="2015-11-03T00:00:00"/>
    <d v="2025-11-03T00:00:00"/>
    <d v="2026-11-03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20"/>
    <n v="4.8333000000000084"/>
    <n v="24.833300000000008"/>
    <n v="25"/>
    <s v="DEBE GOZAR 20 DÍAS ANTES DEL 02/11/2026"/>
    <s v="DEBE GOZAR EN EL AÑO UN TOTAL DE 25 DÍAS ANTES DEL 31/12/2026"/>
    <n v="0"/>
    <n v="0"/>
    <n v="0"/>
    <n v="10"/>
    <n v="0"/>
    <n v="0"/>
    <n v="2"/>
    <n v="8"/>
    <n v="0"/>
    <n v="0"/>
    <n v="10"/>
    <n v="0"/>
    <n v="30"/>
    <n v="30"/>
    <n v="1.2"/>
    <n v="1.2E-2"/>
    <n v="10"/>
    <n v="25"/>
    <m/>
    <n v="0"/>
    <m/>
    <n v="25"/>
    <n v="8.3333333333333339"/>
    <n v="10"/>
    <n v="8.3333333333333339"/>
    <n v="0"/>
    <n v="20"/>
  </r>
  <r>
    <n v="1046289761"/>
    <s v="CHAVEZ GASPAR MIGUEL ANGEL"/>
    <x v="2"/>
    <s v="46289761"/>
    <d v="2025-04-21T00:00:00"/>
    <d v="2025-04-21T00:00:00"/>
    <d v="2026-04-21T00:00:00"/>
    <s v="ESTACIONAMIENTOS SEDE CENTRAL"/>
    <d v="1899-12-30T00:00:00"/>
    <d v="2025-12-31T00:00:00"/>
    <s v="EMPLEADOS"/>
    <n v="2001050000"/>
    <x v="8"/>
    <s v="Jenny Flores"/>
    <s v="Jenny Flores"/>
    <s v="AUDITORIA"/>
    <s v="ANALISTA DE AUDITORIA"/>
    <m/>
    <n v="0"/>
    <n v="17.833300000000001"/>
    <n v="17.833300000000001"/>
    <n v="18"/>
    <s v="-"/>
    <s v="DEBE GOZAR EN EL AÑO UN TOTAL DE 18 DÍAS ANTES DEL 31/12/2026"/>
    <n v="1"/>
    <n v="3"/>
    <n v="0"/>
    <n v="4"/>
    <n v="1"/>
    <n v="0"/>
    <n v="2"/>
    <n v="3"/>
    <n v="2"/>
    <n v="2"/>
    <n v="0"/>
    <n v="1"/>
    <n v="19"/>
    <n v="19"/>
    <n v="1.0555555555555556"/>
    <n v="1.0555555555555556E-2"/>
    <n v="8"/>
    <n v="18"/>
    <m/>
    <n v="0"/>
    <m/>
    <n v="18"/>
    <n v="6"/>
    <n v="8"/>
    <n v="6"/>
    <n v="0"/>
    <n v="11"/>
  </r>
  <r>
    <n v="1046297257"/>
    <s v="ARENAS VIVAS VICTORIA NATIVIDAD"/>
    <x v="0"/>
    <s v="46297257"/>
    <d v="2023-07-01T00:00:00"/>
    <d v="2025-07-01T00:00:00"/>
    <d v="2026-07-01T00:00:00"/>
    <s v="ESTACIONAMIENTOS CAÑETE"/>
    <d v="1899-12-30T00:00:00"/>
    <d v="2025-12-31T00:00:00"/>
    <s v="EMPLEADOS"/>
    <s v="PCES.20/03/0046/0021"/>
    <x v="0"/>
    <s v="Carmen Capristan"/>
    <s v="Gabriela Gutierrez"/>
    <s v="MAKRO CAÑETE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1"/>
    <n v="9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6310310"/>
    <s v="LAVILLA HUAMAN YAKELIN "/>
    <x v="0"/>
    <s v="46310310"/>
    <d v="2025-10-01T00:00:00"/>
    <d v="2025-10-01T00:00:00"/>
    <d v="2026-10-01T00:00:00"/>
    <s v="ESTACIONAMIENTOS CUZCO"/>
    <d v="2026-03-31T00:00:00"/>
    <d v="2025-12-31T00:00:00"/>
    <s v="EMPLEADOS"/>
    <s v="PCES.20/03/0051/0005"/>
    <x v="0"/>
    <m/>
    <m/>
    <m/>
    <m/>
    <m/>
    <n v="0"/>
    <n v="7.5"/>
    <n v="7.5"/>
    <n v="8"/>
    <s v="-"/>
    <s v="DEBE GOZAR EN EL AÑO UN TOTAL DE 8 DÍAS ANTES DEL 31/12/2026"/>
    <n v="0"/>
    <n v="0"/>
    <n v="0"/>
    <n v="8"/>
    <n v="0"/>
    <n v="0"/>
    <n v="0"/>
    <n v="0"/>
    <n v="0"/>
    <n v="9"/>
    <n v="0"/>
    <n v="0"/>
    <n v="17"/>
    <n v="17"/>
    <n v="2.125"/>
    <n v="2.1250000000000002E-2"/>
    <n v="8"/>
    <n v="8"/>
    <m/>
    <n v="0"/>
    <m/>
    <n v="8"/>
    <n v="2.6666666666666665"/>
    <n v="8"/>
    <n v="2.6666666666666665"/>
    <n v="0"/>
    <n v="9"/>
  </r>
  <r>
    <n v="1046355479"/>
    <s v="ALBAN ATO GUSTAVO ENRIQUE"/>
    <x v="1"/>
    <s v="46355479"/>
    <d v="2015-04-06T00:00:00"/>
    <d v="2025-04-06T00:00:00"/>
    <d v="2026-04-06T00:00:00"/>
    <s v="ESTACIONAMIENTOS PIURA"/>
    <d v="1899-12-30T00:00:00"/>
    <d v="2025-12-31T00:00:00"/>
    <s v="EMPLEADOS"/>
    <s v="PCES.20/03/0042/0011"/>
    <x v="0"/>
    <s v="Gloria Mora"/>
    <s v="Lennin Cortegana"/>
    <s v="ADP OPERACION PIURA"/>
    <s v="SUPERVISOR OPERATIVO"/>
    <m/>
    <n v="7"/>
    <n v="22.083300000000008"/>
    <n v="29.083300000000008"/>
    <n v="30"/>
    <s v="DEBE GOZAR 7 DÍAS ANTES DEL 05/04/2026"/>
    <s v="DEBE GOZAR EN EL AÑO UN TOTAL DE 30 DÍAS ANTES DEL 31/12/2026"/>
    <n v="0"/>
    <n v="0"/>
    <n v="5"/>
    <n v="3"/>
    <n v="0"/>
    <n v="0"/>
    <n v="0"/>
    <n v="0"/>
    <n v="0"/>
    <n v="0"/>
    <n v="0"/>
    <n v="0"/>
    <n v="8"/>
    <n v="8"/>
    <n v="0.26666666666666666"/>
    <n v="2.6666666666666666E-3"/>
    <n v="8"/>
    <n v="8"/>
    <m/>
    <n v="22"/>
    <m/>
    <n v="30"/>
    <n v="10"/>
    <n v="8"/>
    <n v="8"/>
    <n v="2"/>
    <n v="0"/>
  </r>
  <r>
    <n v="1046359643"/>
    <s v="GONZALES RIMACHE SANDRA "/>
    <x v="0"/>
    <s v="46359643"/>
    <d v="2025-02-06T00:00:00"/>
    <d v="2025-02-06T00:00:00"/>
    <d v="2026-02-06T00:00:00"/>
    <s v="ESTACIONAMIENTOS AREQUIPA"/>
    <d v="2026-01-01T00:00:00"/>
    <d v="2025-12-31T00:00:00"/>
    <s v="EMPLEADOS"/>
    <s v="PCES.20/03/0051/0001"/>
    <x v="0"/>
    <m/>
    <m/>
    <m/>
    <m/>
    <m/>
    <n v="0"/>
    <n v="25.083300000000001"/>
    <n v="25.083300000000001"/>
    <n v="26"/>
    <s v="-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46381035"/>
    <s v="RUIZ HUAMAN FLOR ELITA"/>
    <x v="0"/>
    <s v="46381035"/>
    <d v="2023-10-26T00:00:00"/>
    <d v="2025-10-26T00:00:00"/>
    <d v="2026-10-26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"/>
    <m/>
    <n v="24"/>
    <n v="5.4167000000000058"/>
    <n v="29.416700000000006"/>
    <n v="30"/>
    <s v="DEBE GOZAR 24 DÍAS ANTES DEL 25/10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6409274"/>
    <s v="CERRON CORREA ANDREE JHONATAN"/>
    <x v="2"/>
    <s v="46409274"/>
    <d v="2024-02-19T00:00:00"/>
    <d v="2025-02-19T00:00:00"/>
    <d v="2026-02-19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JEFE DE TESORERIA Y COBRANZAS"/>
    <m/>
    <n v="3"/>
    <n v="26"/>
    <n v="29"/>
    <n v="29"/>
    <s v="DEBE GOZAR 3 DÍAS ANTES DEL 18/02/2026"/>
    <s v="DEBE GOZAR EN EL AÑO UN TOTAL DE 29 DÍAS ANTES DEL 31/12/2026"/>
    <n v="0"/>
    <n v="3"/>
    <n v="0"/>
    <n v="0"/>
    <n v="0"/>
    <n v="0"/>
    <n v="0"/>
    <n v="0"/>
    <n v="0"/>
    <n v="0"/>
    <n v="0"/>
    <n v="0"/>
    <n v="3"/>
    <n v="3"/>
    <n v="0.10344827586206896"/>
    <n v="1.0344827586206897E-3"/>
    <n v="3"/>
    <n v="3"/>
    <m/>
    <n v="26"/>
    <m/>
    <n v="29"/>
    <n v="9.6666666666666661"/>
    <n v="3"/>
    <n v="3"/>
    <n v="6.6666666666666661"/>
    <n v="0"/>
  </r>
  <r>
    <n v="1046412143"/>
    <s v="MARCA ÑAUPA MARILEY CHERLY"/>
    <x v="0"/>
    <s v="46412143"/>
    <d v="2015-01-02T00:00:00"/>
    <d v="2025-01-02T00:00:00"/>
    <d v="2026-01-02T00:00:00"/>
    <s v="ESTACIONAMIENTOS AREQUIPA"/>
    <d v="1899-12-30T00:00:00"/>
    <d v="2025-12-31T00:00:00"/>
    <s v="EMPLEADOS"/>
    <s v="PCES.20/03/0045"/>
    <x v="0"/>
    <s v="Diego Uriarte"/>
    <s v="Paul Espinoza"/>
    <s v="C.C. AREQUIPA CENTER"/>
    <s v="ANFITRION(A)"/>
    <m/>
    <n v="0"/>
    <n v="29.916699999999992"/>
    <n v="29.916699999999992"/>
    <n v="30"/>
    <s v="-"/>
    <s v="DEBE GOZAR EN EL AÑO UN TOTAL DE 30 DÍAS ANTES DEL 31/12/2026"/>
    <n v="0"/>
    <n v="4"/>
    <n v="11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46427125"/>
    <s v="PEÑA RAMOS LADY PRISCILA"/>
    <x v="0"/>
    <s v="46427125"/>
    <d v="2023-08-04T00:00:00"/>
    <d v="2025-08-04T00:00:00"/>
    <d v="2026-08-04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16"/>
    <n v="12.25"/>
    <n v="28.25"/>
    <n v="29"/>
    <s v="DEBE GOZAR 16 DÍAS ANTES DEL 03/08/2026"/>
    <s v="DEBE GOZAR EN EL AÑO UN TOTAL DE 29 DÍAS ANTES DEL 31/12/2026"/>
    <n v="6"/>
    <n v="19"/>
    <n v="0"/>
    <n v="0"/>
    <n v="0"/>
    <n v="0"/>
    <n v="0"/>
    <n v="0"/>
    <n v="0"/>
    <n v="0"/>
    <n v="0"/>
    <n v="0"/>
    <n v="25"/>
    <n v="25"/>
    <n v="0.86206896551724133"/>
    <n v="8.6206896551724137E-3"/>
    <n v="25"/>
    <n v="25"/>
    <m/>
    <n v="4"/>
    <m/>
    <n v="29"/>
    <n v="9.6666666666666661"/>
    <n v="25"/>
    <n v="9.6666666666666661"/>
    <n v="0"/>
    <n v="0"/>
  </r>
  <r>
    <n v="1046430964"/>
    <s v="MEZA OCAMPO SHIRLEY WENDY"/>
    <x v="2"/>
    <s v="46430964"/>
    <d v="2018-08-10T00:00:00"/>
    <d v="2025-08-10T00:00:00"/>
    <d v="2026-08-10T00:00:00"/>
    <s v="ESTACIONAMIENTOS SEDE CENTRAL"/>
    <d v="1899-12-30T00:00:00"/>
    <d v="2025-12-31T00:00:00"/>
    <s v="EMPLEADOS"/>
    <n v="2001030200"/>
    <x v="4"/>
    <s v="Alfredo Leon"/>
    <s v="Alfredo Leon"/>
    <s v="ESTANDARIZACION Y EXCELENCIA OPERATIVA"/>
    <s v="AUXILIAR DE ATENCION AL CLIENTE"/>
    <m/>
    <n v="18"/>
    <n v="11.75"/>
    <n v="29.75"/>
    <n v="30"/>
    <s v="DEBE GOZAR 18 DÍAS ANTES DEL 09/08/2026"/>
    <s v="DEBE GOZAR EN EL AÑO UN TOTAL DE 30 DÍAS ANTES DEL 31/12/2026"/>
    <n v="0"/>
    <n v="0"/>
    <n v="0"/>
    <n v="11"/>
    <n v="0"/>
    <n v="0"/>
    <n v="7"/>
    <n v="0"/>
    <n v="0"/>
    <n v="7"/>
    <n v="0"/>
    <n v="5"/>
    <n v="30"/>
    <n v="30"/>
    <n v="1"/>
    <n v="0.01"/>
    <n v="11"/>
    <n v="30"/>
    <m/>
    <n v="0"/>
    <m/>
    <n v="30"/>
    <n v="10"/>
    <n v="11"/>
    <n v="10"/>
    <n v="0"/>
    <n v="19"/>
  </r>
  <r>
    <n v="1046436540"/>
    <s v="LUNA TORRES DENISSE ENMA"/>
    <x v="1"/>
    <s v="46436540"/>
    <d v="2016-03-29T00:00:00"/>
    <d v="2025-03-29T00:00:00"/>
    <d v="2026-03-29T00:00:00"/>
    <s v="ESTACIONAMIENTOS CUZCO"/>
    <d v="1899-12-30T00:00:00"/>
    <d v="2025-12-31T00:00:00"/>
    <s v="EMPLEADOS"/>
    <s v="PCES.20/03/0030"/>
    <x v="0"/>
    <s v="Diego Uriarte"/>
    <s v="Alfredo Vasquez"/>
    <s v="CORPAC CUSCO"/>
    <s v="SUPERVISOR OPERATIVO"/>
    <m/>
    <n v="7"/>
    <n v="22.666699999999992"/>
    <n v="29.666699999999992"/>
    <n v="30"/>
    <s v="DEBE GOZAR 7 DÍAS ANTES DEL 28/03/2026"/>
    <s v="DEBE GOZAR EN EL AÑO UN TOTAL DE 30 DÍAS ANTES DEL 31/12/2026"/>
    <n v="0"/>
    <n v="0"/>
    <n v="15"/>
    <n v="0"/>
    <n v="0"/>
    <n v="0"/>
    <n v="0"/>
    <n v="0"/>
    <n v="15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6439476"/>
    <s v="ROJAS CONDORI JHOEL ENRIQUE"/>
    <x v="0"/>
    <s v="46439476"/>
    <d v="2024-02-05T00:00:00"/>
    <d v="2025-02-05T00:00:00"/>
    <d v="2026-02-05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NFITRION(A)"/>
    <m/>
    <n v="0"/>
    <n v="25.166699999999999"/>
    <n v="25.166699999999999"/>
    <n v="26"/>
    <s v="-"/>
    <s v="DEBE GOZAR EN EL AÑO UN TOTAL DE 26 DÍAS ANTES DEL 31/12/2026"/>
    <n v="0"/>
    <n v="27"/>
    <n v="1"/>
    <n v="0"/>
    <n v="0"/>
    <n v="0"/>
    <n v="0"/>
    <n v="0"/>
    <n v="0"/>
    <n v="0"/>
    <n v="0"/>
    <n v="0"/>
    <n v="28"/>
    <n v="28"/>
    <n v="1.0769230769230769"/>
    <n v="1.0769230769230769E-2"/>
    <n v="28"/>
    <n v="26"/>
    <m/>
    <n v="0"/>
    <m/>
    <n v="26"/>
    <n v="8.6666666666666661"/>
    <n v="28"/>
    <n v="8.6666666666666661"/>
    <n v="0"/>
    <n v="0"/>
  </r>
  <r>
    <n v="1046460302"/>
    <s v="CORONEL VIZCARRA LIZBETH MARGARITA"/>
    <x v="0"/>
    <s v="46460302"/>
    <d v="2025-11-16T00:00:00"/>
    <d v="2025-11-16T00:00:00"/>
    <d v="2026-11-16T00:00:00"/>
    <s v="ESTACIONAMIENTOS LIMA"/>
    <d v="2026-01-09T00:00:00"/>
    <d v="2025-12-31T00:00:00"/>
    <s v="EMPLEADOS"/>
    <s v="PCES.20/03/0021"/>
    <x v="0"/>
    <m/>
    <m/>
    <m/>
    <m/>
    <m/>
    <n v="0"/>
    <n v="3.75"/>
    <n v="3.75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46475864"/>
    <s v="FERNANDEZ AVILA DIEGO ALFREDO"/>
    <x v="2"/>
    <s v="46475864"/>
    <d v="2016-12-12T00:00:00"/>
    <d v="2025-12-12T00:00:00"/>
    <d v="2026-12-12T00:00:00"/>
    <s v="ESTACIONAMIENTOS SEDE CENTRAL"/>
    <d v="1899-12-30T00:00:00"/>
    <d v="2025-12-31T00:00:00"/>
    <s v="EMPLEADOS"/>
    <n v="2001020200"/>
    <x v="3"/>
    <s v="Catherine Chang"/>
    <s v="Catherine Chang"/>
    <s v="PLANEAMIENTO Y CONTROL DE GESTIÓN"/>
    <s v="JEFE DE CONTROL DE GESTION"/>
    <m/>
    <n v="30"/>
    <n v="1.5833000000000084"/>
    <n v="31.583300000000008"/>
    <n v="32"/>
    <s v="DEBE GOZAR 30 DÍAS ANTES DEL 11/12/2026"/>
    <s v="DEBE GOZAR EN EL AÑO UN TOTAL DE 32 DÍAS ANTES DEL 31/12/2026"/>
    <n v="0"/>
    <n v="0"/>
    <n v="6"/>
    <n v="1"/>
    <n v="4"/>
    <n v="3"/>
    <n v="0"/>
    <n v="7"/>
    <n v="0"/>
    <n v="0"/>
    <n v="11"/>
    <n v="0"/>
    <n v="32"/>
    <n v="32"/>
    <n v="1"/>
    <n v="0.01"/>
    <n v="7"/>
    <n v="32"/>
    <m/>
    <n v="0"/>
    <m/>
    <n v="32"/>
    <n v="10.666666666666666"/>
    <n v="7"/>
    <n v="7"/>
    <n v="3.6666666666666661"/>
    <n v="25"/>
  </r>
  <r>
    <n v="1046476916"/>
    <s v="VALVERDE MENDOZA NATTALI LIZZE"/>
    <x v="0"/>
    <s v="46476916"/>
    <d v="2025-02-07T00:00:00"/>
    <d v="2025-02-07T00:00:00"/>
    <d v="2026-02-07T00:00:00"/>
    <s v="ESTACIONAMIENTOS LIMA"/>
    <d v="2026-01-31T00:00:00"/>
    <d v="2025-12-31T00:00:00"/>
    <s v="EMPLEADOS"/>
    <s v="PCES.20/02/0022"/>
    <x v="2"/>
    <m/>
    <m/>
    <m/>
    <m/>
    <m/>
    <n v="0"/>
    <n v="27"/>
    <n v="27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46477418"/>
    <s v="ESCOBEDO FLORES EDUARDO LEONOR"/>
    <x v="2"/>
    <s v="46477418"/>
    <d v="2016-07-01T00:00:00"/>
    <d v="2025-07-01T00:00:00"/>
    <d v="2026-07-01T00:00:00"/>
    <s v="ESTACIONAMIENTOS SEDE CENTRAL"/>
    <d v="1899-12-30T00:00:00"/>
    <d v="2025-12-31T00:00:00"/>
    <s v="EMPLEADOS"/>
    <n v="2001030200"/>
    <x v="4"/>
    <s v="Alfredo Leon"/>
    <s v="Alfredo Leon"/>
    <s v="ESTANDARIZACION Y EXCELENCIA OPERATIVA"/>
    <s v="COORDINADOR DE EXCELENCIA OPERATIVA Y ATC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6"/>
    <n v="11"/>
    <n v="0"/>
    <n v="0"/>
    <n v="0"/>
    <n v="1"/>
    <n v="7"/>
    <n v="35"/>
    <n v="35"/>
    <n v="1.1666666666666667"/>
    <n v="1.1666666666666667E-2"/>
    <n v="0"/>
    <n v="30"/>
    <m/>
    <n v="0"/>
    <m/>
    <n v="30"/>
    <n v="10"/>
    <n v="0"/>
    <n v="0"/>
    <n v="10"/>
    <n v="35"/>
  </r>
  <r>
    <n v="1046481590"/>
    <s v="VALENCIA RUMICHE HEYDI LIZBETH"/>
    <x v="0"/>
    <s v="46481590"/>
    <d v="2024-07-02T00:00:00"/>
    <d v="2025-07-02T00:00:00"/>
    <d v="2026-07-02T00:00:00"/>
    <s v="ESTACIONAMIENTOS LIMA"/>
    <d v="1899-12-30T00:00:00"/>
    <d v="2025-12-31T00:00:00"/>
    <s v="EMPLEADOS"/>
    <s v="PCES.20/03/0052/0039"/>
    <x v="0"/>
    <s v="Carmen Capristan"/>
    <s v="Jeffrey Vilchez"/>
    <s v="PLAZA VEA ALFONSO UGARTE"/>
    <s v="ANFITRION(A)"/>
    <m/>
    <n v="15"/>
    <n v="14.916699999999999"/>
    <n v="29.916699999999999"/>
    <n v="30"/>
    <s v="DEBE GOZAR 15 DÍAS ANTES DEL 01/07/2026"/>
    <s v="DEBE GOZAR EN EL AÑO UN TOTAL DE 30 DÍAS ANTES DEL 31/12/2026"/>
    <n v="0"/>
    <n v="19"/>
    <n v="11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6485872"/>
    <s v="CHINCHAY YCARRAYME KATHERINE MERCEDES"/>
    <x v="0"/>
    <s v="46485872"/>
    <d v="2025-06-29T00:00:00"/>
    <d v="2025-06-29T00:00:00"/>
    <d v="2026-06-29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0"/>
    <n v="15.166700000000001"/>
    <n v="15.166700000000001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46499056"/>
    <s v="CHUQUIRUNA GONZALES LUIS GERARDO"/>
    <x v="0"/>
    <s v="46499056"/>
    <d v="2022-10-01T00:00:00"/>
    <d v="2025-10-01T00:00:00"/>
    <d v="2026-10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14"/>
    <n v="7.5"/>
    <n v="21.5"/>
    <n v="22"/>
    <s v="DEBE GOZAR 14 DÍAS ANTES DEL 30/09/2026"/>
    <s v="DEBE GOZAR EN EL AÑO UN TOTAL DE 22 DÍAS ANTES DEL 31/12/2026"/>
    <n v="0"/>
    <n v="0"/>
    <n v="0"/>
    <n v="14"/>
    <n v="8"/>
    <n v="0"/>
    <n v="0"/>
    <n v="0"/>
    <n v="0"/>
    <n v="0"/>
    <n v="0"/>
    <n v="0"/>
    <n v="22"/>
    <n v="22"/>
    <n v="1"/>
    <n v="0.01"/>
    <n v="14"/>
    <n v="22"/>
    <m/>
    <n v="0"/>
    <m/>
    <n v="22"/>
    <n v="7.333333333333333"/>
    <n v="14"/>
    <n v="7.333333333333333"/>
    <n v="0"/>
    <n v="8"/>
  </r>
  <r>
    <n v="1046499681"/>
    <s v="ULLOA MATA JULIO CESAR"/>
    <x v="0"/>
    <s v="46499681"/>
    <d v="2025-08-15T00:00:00"/>
    <d v="2025-08-15T00:00:00"/>
    <d v="2026-08-15T00:00:00"/>
    <s v="ESTACIONAMIENTOS LIMA"/>
    <d v="1899-12-30T00:00:00"/>
    <d v="2025-12-31T00:00:00"/>
    <s v="EMPLEADOS"/>
    <s v="PCES.20/03/0025"/>
    <x v="0"/>
    <s v="Erli Sialer"/>
    <s v="Erick Padilla"/>
    <s v="STRIP CENTER CHORRILLOS"/>
    <s v="ANFITRION(A) R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46519436"/>
    <s v="RAMIREZ VARGAS GUILDO ROGER"/>
    <x v="0"/>
    <s v="46519436"/>
    <d v="2021-10-04T00:00:00"/>
    <d v="2025-10-04T00:00:00"/>
    <d v="2026-10-04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6527612"/>
    <s v="CACERES TOLEDO KATIA IVONNE"/>
    <x v="0"/>
    <s v="46527612"/>
    <d v="2024-04-15T00:00:00"/>
    <d v="2025-04-15T00:00:00"/>
    <d v="2026-04-15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NFITRION(A)"/>
    <m/>
    <n v="0"/>
    <n v="17.333300000000001"/>
    <n v="17.333300000000001"/>
    <n v="18"/>
    <s v="-"/>
    <s v="DEBE GOZAR EN EL AÑO UN TOTAL DE 18 DÍAS ANTES DEL 31/12/2026"/>
    <n v="0"/>
    <n v="0"/>
    <n v="17"/>
    <n v="1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46539946"/>
    <s v="SICARD ARCE MARCIA KATIUSKA"/>
    <x v="1"/>
    <s v="46539946"/>
    <d v="2024-11-19T00:00:00"/>
    <d v="2025-11-19T00:00:00"/>
    <d v="2026-11-19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SUPERVISOR OPERATIVO"/>
    <m/>
    <n v="22"/>
    <n v="3.5"/>
    <n v="25.5"/>
    <n v="26"/>
    <s v="DEBE GOZAR 22 DÍAS ANTES DEL 18/11/2026"/>
    <s v="DEBE GOZAR EN EL AÑO UN TOTAL DE 26 DÍAS ANTES DEL 31/12/2026"/>
    <n v="0"/>
    <n v="0"/>
    <n v="11"/>
    <n v="0"/>
    <n v="0"/>
    <n v="0"/>
    <n v="12"/>
    <n v="14"/>
    <n v="0"/>
    <n v="0"/>
    <n v="0"/>
    <n v="0"/>
    <n v="37"/>
    <n v="37"/>
    <n v="1.4230769230769231"/>
    <n v="1.4230769230769231E-2"/>
    <n v="11"/>
    <n v="26"/>
    <m/>
    <n v="0"/>
    <m/>
    <n v="26"/>
    <n v="8.6666666666666661"/>
    <n v="11"/>
    <n v="8.6666666666666661"/>
    <n v="0"/>
    <n v="26"/>
  </r>
  <r>
    <n v="1046543426"/>
    <s v="PANAIFO RAMIREZ LEYDI JOHANA"/>
    <x v="0"/>
    <s v="46543426"/>
    <d v="2024-08-01T00:00:00"/>
    <d v="2025-08-01T00:00:00"/>
    <d v="2026-08-01T00:00:00"/>
    <s v="ESTACIONAMIENTOS LORETO"/>
    <d v="2026-01-31T00:00:00"/>
    <d v="2025-12-31T00:00:00"/>
    <s v="EMPLEADOS"/>
    <s v="PCES.20/03/0053/0001"/>
    <x v="0"/>
    <m/>
    <m/>
    <m/>
    <m/>
    <m/>
    <n v="17"/>
    <n v="12.5"/>
    <n v="29.5"/>
    <n v="30"/>
    <s v="DEBE GOZAR 17 DÍAS ANTES DEL 31/07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6596211"/>
    <s v="MENDOZA ZETA VILMA SHEYLA"/>
    <x v="2"/>
    <s v="46596211"/>
    <d v="2025-06-11T00:00:00"/>
    <d v="2025-06-11T00:00:00"/>
    <d v="2026-06-1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DMINISTRADOR JUNIOR"/>
    <m/>
    <n v="0"/>
    <n v="16.666699999999999"/>
    <n v="16.666699999999999"/>
    <n v="17"/>
    <s v="-"/>
    <s v="DEBE GOZAR EN EL AÑO UN TOTAL DE 17 DÍAS ANTES DEL 31/12/2026"/>
    <n v="0"/>
    <n v="0"/>
    <n v="0"/>
    <n v="0"/>
    <n v="0"/>
    <n v="11"/>
    <n v="19"/>
    <n v="0"/>
    <n v="0"/>
    <n v="0"/>
    <n v="0"/>
    <n v="0"/>
    <n v="30"/>
    <n v="30"/>
    <n v="1.7647058823529411"/>
    <n v="1.7647058823529412E-2"/>
    <n v="0"/>
    <n v="17"/>
    <m/>
    <n v="0"/>
    <m/>
    <n v="17"/>
    <n v="5.666666666666667"/>
    <n v="0"/>
    <n v="0"/>
    <n v="5.666666666666667"/>
    <n v="30"/>
  </r>
  <r>
    <n v="1046601759"/>
    <s v="DEL POZO URBINA DE CHAVEZ RAISA CORALINE"/>
    <x v="0"/>
    <s v="46601759"/>
    <d v="2025-04-05T00:00:00"/>
    <d v="2025-04-05T00:00:00"/>
    <d v="2026-04-05T00:00:00"/>
    <s v="ESTACIONAMIENTOS LIMA"/>
    <d v="1899-12-30T00:00:00"/>
    <d v="2025-12-31T00:00:00"/>
    <s v="PART TIME"/>
    <s v="PCES.20/03/0001/0002"/>
    <x v="0"/>
    <s v="Gloria Mora"/>
    <s v="Xiomara Quispe"/>
    <s v="NUEVA CLINICA INTERNACIONAL"/>
    <s v="ANFITRION(A) PT"/>
    <m/>
    <n v="0"/>
    <n v="4.4333"/>
    <n v="4.4333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46603152"/>
    <s v="ESQUEN ROJAS PIERRE NICOLAS"/>
    <x v="0"/>
    <s v="46603152"/>
    <d v="2025-12-03T00:00:00"/>
    <d v="2025-12-03T00:00:00"/>
    <d v="2026-12-03T00:00:00"/>
    <s v="ESTACIONAMIENTOS LIMA"/>
    <d v="2026-02-28T00:00:00"/>
    <d v="2025-12-31T00:00:00"/>
    <s v="EMPLEADOS"/>
    <s v="PCES.20/03/0015"/>
    <x v="0"/>
    <m/>
    <m/>
    <m/>
    <m/>
    <m/>
    <n v="0"/>
    <n v="2.3332999999999999"/>
    <n v="2.3332999999999999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6607444"/>
    <s v="HERNANDEZ OLIVOS RUTH NOEMI"/>
    <x v="0"/>
    <s v="46607444"/>
    <d v="2023-11-01T00:00:00"/>
    <d v="2025-11-01T00:00:00"/>
    <d v="2026-11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OPERADOR CCTV"/>
    <m/>
    <n v="12"/>
    <n v="5"/>
    <n v="17"/>
    <n v="17"/>
    <s v="DEBE GOZAR 12 DÍAS ANTES DEL 31/10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  <m/>
    <n v="17"/>
    <n v="5.666666666666667"/>
    <n v="0"/>
    <n v="0"/>
    <n v="5.666666666666667"/>
    <n v="0"/>
  </r>
  <r>
    <n v="1046635417"/>
    <s v="ARCE SAUCEDO RODNEY ALEXANDER"/>
    <x v="0"/>
    <s v="46635417"/>
    <d v="2021-08-06T00:00:00"/>
    <d v="2025-08-06T00:00:00"/>
    <d v="2026-08-06T00:00:00"/>
    <s v="ESTACIONAMIENTOS CAJAMARCA"/>
    <d v="1899-12-30T00:00:00"/>
    <d v="2025-12-31T00:00:00"/>
    <s v="EMPLEADOS"/>
    <s v="PCES.20/03/0027/0001"/>
    <x v="0"/>
    <s v="Erli Sialer"/>
    <s v="Franco Garcia"/>
    <s v="QUINDE CAJAMARCA"/>
    <s v="ANFITRION(A)"/>
    <m/>
    <n v="17"/>
    <n v="12.083300000000008"/>
    <n v="29.083300000000008"/>
    <n v="30"/>
    <s v="DEBE GOZAR 17 DÍAS ANTES DEL 05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6637351"/>
    <s v="BALDOZEDA COLQUI LEIDI LAURA"/>
    <x v="1"/>
    <s v="46637351"/>
    <d v="2014-10-01T00:00:00"/>
    <d v="2025-10-01T00:00:00"/>
    <d v="2026-10-01T00:00:00"/>
    <s v="ESTACIONAMIENTOS LIMA"/>
    <d v="1899-12-30T00:00:00"/>
    <d v="2025-12-31T00:00:00"/>
    <s v="EMPLEADOS"/>
    <s v="PCES.20/03/0039/0003"/>
    <x v="0"/>
    <s v="Erli Sialer"/>
    <s v="Niel Moreno"/>
    <s v="MEGAPLAZA LAVADO Y TAXI"/>
    <s v="SUPERVISOR DE SERVICIOS COLATERALES"/>
    <m/>
    <n v="18"/>
    <n v="7.5"/>
    <n v="25.5"/>
    <n v="26"/>
    <s v="DEBE GOZAR 18 DÍAS ANTES DEL 30/09/2026"/>
    <s v="DEBE GOZAR EN EL AÑO UN TOTAL DE 26 DÍAS ANTES DEL 31/12/2026"/>
    <n v="0"/>
    <n v="0"/>
    <n v="0"/>
    <n v="30"/>
    <n v="0"/>
    <n v="0"/>
    <n v="0"/>
    <n v="0"/>
    <n v="0"/>
    <n v="0"/>
    <n v="0"/>
    <n v="0"/>
    <n v="30"/>
    <n v="30"/>
    <n v="1.1538461538461537"/>
    <n v="1.1538461538461537E-2"/>
    <n v="30"/>
    <n v="26"/>
    <m/>
    <n v="0"/>
    <m/>
    <n v="26"/>
    <n v="8.6666666666666661"/>
    <n v="30"/>
    <n v="8.6666666666666661"/>
    <n v="0"/>
    <n v="0"/>
  </r>
  <r>
    <n v="1046637758"/>
    <s v="SOLANO MOSCOL STEVEN ENRIQUE GIANCARLO"/>
    <x v="0"/>
    <s v="46637758"/>
    <d v="2020-07-10T00:00:00"/>
    <d v="2025-07-10T00:00:00"/>
    <d v="2026-07-10T00:00:00"/>
    <s v="ESTACIONAMIENTOS LIMA"/>
    <d v="1899-12-30T00:00:00"/>
    <d v="2025-12-31T00:00:00"/>
    <s v="EMPLEADOS"/>
    <s v="PCES.20/03/0031/0002"/>
    <x v="0"/>
    <s v="Gloria Mora"/>
    <s v="Kelly Luyo"/>
    <s v="LA RAMBLA BRASIL"/>
    <s v="ANFITRION(A)"/>
    <m/>
    <n v="8"/>
    <n v="14.25"/>
    <n v="22.25"/>
    <n v="23"/>
    <s v="DEBE GOZAR 8 DÍAS ANTES DEL 09/07/2026"/>
    <s v="DEBE GOZAR EN EL AÑO UN TOTAL DE 23 DÍAS ANTES DEL 31/12/2026"/>
    <n v="0"/>
    <n v="0"/>
    <n v="0"/>
    <n v="15"/>
    <n v="0"/>
    <n v="0"/>
    <n v="7"/>
    <n v="0"/>
    <n v="0"/>
    <n v="0"/>
    <n v="0"/>
    <n v="0"/>
    <n v="22"/>
    <n v="22"/>
    <n v="0.95652173913043481"/>
    <n v="9.5652173913043474E-3"/>
    <n v="15"/>
    <n v="22"/>
    <m/>
    <n v="1"/>
    <m/>
    <n v="23"/>
    <n v="7.666666666666667"/>
    <n v="15"/>
    <n v="7.666666666666667"/>
    <n v="0"/>
    <n v="7"/>
  </r>
  <r>
    <n v="1046655756"/>
    <s v="LEIVA CALDERON YSRAEL DIEGO"/>
    <x v="0"/>
    <s v="46655756"/>
    <d v="2025-10-07T00:00:00"/>
    <d v="2025-10-07T00:00:00"/>
    <d v="2026-10-07T00:00:00"/>
    <s v="ESTACIONAMIENTOS LIMA"/>
    <d v="2026-03-31T00:00:00"/>
    <d v="2025-12-31T00:00:00"/>
    <s v="EMPLEADOS"/>
    <s v="PCES.20/03/0014"/>
    <x v="0"/>
    <m/>
    <m/>
    <m/>
    <m/>
    <m/>
    <n v="0"/>
    <n v="7"/>
    <n v="7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46661588"/>
    <s v="CORDERO LUNAREJO ZULEIMA "/>
    <x v="0"/>
    <s v="46661588"/>
    <d v="2025-11-18T00:00:00"/>
    <d v="2025-11-18T00:00:00"/>
    <d v="2026-11-18T00:00:00"/>
    <s v="ESTACIONAMIENTOS LIMA"/>
    <d v="2026-03-07T00:00:00"/>
    <d v="2025-12-31T00:00:00"/>
    <s v="EMPLEADOS"/>
    <s v="PCES.20/02/0006"/>
    <x v="2"/>
    <m/>
    <m/>
    <m/>
    <m/>
    <m/>
    <n v="0"/>
    <n v="3.5832999999999999"/>
    <n v="3.5832999999999999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46661809"/>
    <s v="ROMERO CRUZADO JESUS ELIZABETH"/>
    <x v="1"/>
    <s v="46661809"/>
    <d v="2020-07-15T00:00:00"/>
    <d v="2025-07-15T00:00:00"/>
    <d v="2026-07-15T00:00:00"/>
    <s v="ESTACIONAMIENTOS LIMA"/>
    <d v="1899-12-30T00:00:00"/>
    <d v="2025-12-31T00:00:00"/>
    <s v="EMPLEADOS"/>
    <s v="PCES.20/03/0060"/>
    <x v="0"/>
    <s v="Erli Sialer"/>
    <s v="Cynthia Camacho"/>
    <s v="LAP TERMINAL 2"/>
    <s v="SUPERVISOR OPERATIVO LAP"/>
    <m/>
    <n v="15"/>
    <n v="13.833300000000008"/>
    <n v="28.833300000000008"/>
    <n v="29"/>
    <s v="DEBE GOZAR 15 DÍAS ANTES DEL 14/07/2026"/>
    <s v="DEBE GOZAR EN EL AÑO UN TOTAL DE 29 DÍAS ANTES DEL 31/12/2026"/>
    <n v="0"/>
    <n v="0"/>
    <n v="0"/>
    <n v="0"/>
    <n v="18"/>
    <n v="0"/>
    <n v="0"/>
    <n v="0"/>
    <n v="0"/>
    <n v="0"/>
    <n v="0"/>
    <n v="0"/>
    <n v="18"/>
    <n v="18"/>
    <n v="0.62068965517241381"/>
    <n v="6.2068965517241385E-3"/>
    <n v="0"/>
    <n v="18"/>
    <m/>
    <n v="11"/>
    <m/>
    <n v="29"/>
    <n v="9.6666666666666661"/>
    <n v="0"/>
    <n v="0"/>
    <n v="9.6666666666666661"/>
    <n v="18"/>
  </r>
  <r>
    <n v="1046665020"/>
    <s v="CONDORI MOROCCO VERONICA"/>
    <x v="1"/>
    <s v="46665020"/>
    <d v="2024-12-26T00:00:00"/>
    <d v="2025-12-26T00:00:00"/>
    <d v="2026-12-26T00:00:00"/>
    <s v="ESTACIONAMIENTOS PUNO"/>
    <d v="1899-12-30T00:00:00"/>
    <d v="2025-12-31T00:00:00"/>
    <s v="EMPLEADOS"/>
    <s v="PCES.20/03/0041/0003"/>
    <x v="0"/>
    <s v="Diego Uriarte"/>
    <s v="Alfredo Vasquez"/>
    <s v="AAP JULIACA"/>
    <s v="SUPERVISOR OPERATIVO"/>
    <m/>
    <n v="29"/>
    <n v="0.41669999999999874"/>
    <n v="29.416699999999999"/>
    <n v="30"/>
    <s v="DEBE GOZAR 29 DÍAS ANTES DEL 25/12/2026"/>
    <s v="DEBE GOZAR EN EL AÑO UN TOTAL DE 30 DÍAS ANTES DEL 31/12/2026"/>
    <n v="0"/>
    <n v="0"/>
    <n v="15"/>
    <n v="0"/>
    <n v="0"/>
    <n v="0"/>
    <n v="0"/>
    <n v="0"/>
    <n v="15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6670475"/>
    <s v="VELASQUEZ CUADROS DIEGO DANIEL"/>
    <x v="2"/>
    <s v="46670475"/>
    <d v="2023-03-16T00:00:00"/>
    <d v="2025-03-16T00:00:00"/>
    <d v="2026-03-16T00:00:00"/>
    <s v="ESTACIONAMIENTOS LIMA"/>
    <d v="1899-12-30T00:00:00"/>
    <d v="2025-12-31T00:00:00"/>
    <s v="EMPLEADOS"/>
    <s v="PCES.20/03/0021"/>
    <x v="0"/>
    <s v="Erli Sialer"/>
    <s v="Diego Velásquez "/>
    <s v="PLAZA SAN MIGUEL"/>
    <s v="ADMINISTRADOR DE NEGOCIO"/>
    <m/>
    <n v="6"/>
    <n v="23.75"/>
    <n v="29.75"/>
    <n v="30"/>
    <s v="DEBE GOZAR 6 DÍAS ANTES DEL 15/03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6671385"/>
    <s v="GARCIA PEÑA GIANCARLO"/>
    <x v="0"/>
    <s v="46671385"/>
    <d v="2017-07-15T00:00:00"/>
    <d v="2025-07-15T00:00:00"/>
    <d v="2026-07-15T00:00:00"/>
    <s v="ESTACIONAMIENTOS AREQUIPA"/>
    <d v="1899-12-30T00:00:00"/>
    <d v="2025-12-31T00:00:00"/>
    <s v="EMPLEADOS"/>
    <n v="2003010101"/>
    <x v="2"/>
    <s v="Diego Ruiz"/>
    <s v="Cuba Quillahuaman Doris"/>
    <s v="NUCLEO MEGA MIC SUR"/>
    <s v="SUPERVISOR OPERATIVO"/>
    <m/>
    <n v="0"/>
    <n v="13.833300000000008"/>
    <n v="13.833300000000008"/>
    <n v="14"/>
    <s v="-"/>
    <s v="DEBE GOZAR EN EL AÑO UN TOTAL DE 14 DÍAS ANTES DEL 31/12/2026"/>
    <n v="0"/>
    <n v="0"/>
    <n v="0"/>
    <n v="0"/>
    <n v="0"/>
    <n v="0"/>
    <n v="0"/>
    <n v="0"/>
    <n v="0"/>
    <n v="15"/>
    <n v="0"/>
    <n v="0"/>
    <n v="15"/>
    <n v="15"/>
    <n v="1.0714285714285714"/>
    <n v="1.0714285714285714E-2"/>
    <n v="0"/>
    <n v="14"/>
    <m/>
    <n v="0"/>
    <m/>
    <n v="14"/>
    <n v="4.666666666666667"/>
    <n v="0"/>
    <n v="0"/>
    <n v="4.666666666666667"/>
    <n v="15"/>
  </r>
  <r>
    <n v="1046674113"/>
    <s v="BENITES PAUCAR CLAUDIA VERONICA"/>
    <x v="2"/>
    <s v="46674113"/>
    <d v="2024-04-12T00:00:00"/>
    <d v="2025-04-12T00:00:00"/>
    <d v="2026-04-12T00:00:00"/>
    <s v="ESTACIONAMIENTOS SEDE CENTRAL"/>
    <d v="1899-12-30T00:00:00"/>
    <d v="2025-12-31T00:00:00"/>
    <s v="EMPLEADOS"/>
    <n v="2001020703"/>
    <x v="3"/>
    <s v="Veronica Benites"/>
    <s v="Veronica Benites"/>
    <s v="BIENESTAR SOCIAL"/>
    <s v="TRABAJADORA SOCIAL"/>
    <m/>
    <n v="4"/>
    <n v="21.583300000000001"/>
    <n v="25.583300000000001"/>
    <n v="26"/>
    <s v="DEBE GOZAR 4 DÍAS ANTES DEL 11/04/2026"/>
    <s v="DEBE GOZAR EN EL AÑO UN TOTAL DE 26 DÍAS ANTES DEL 31/12/2026"/>
    <n v="0"/>
    <n v="0"/>
    <n v="3"/>
    <n v="6"/>
    <n v="0"/>
    <n v="0"/>
    <n v="0"/>
    <n v="10"/>
    <n v="0"/>
    <n v="8"/>
    <n v="0"/>
    <n v="0"/>
    <n v="27"/>
    <n v="27"/>
    <n v="1.0384615384615385"/>
    <n v="1.0384615384615386E-2"/>
    <n v="9"/>
    <n v="26"/>
    <m/>
    <n v="0"/>
    <m/>
    <n v="26"/>
    <n v="8.6666666666666661"/>
    <n v="9"/>
    <n v="8.6666666666666661"/>
    <n v="0"/>
    <n v="18"/>
  </r>
  <r>
    <n v="1046675193"/>
    <s v="CALCINA CALSINA MARITZA"/>
    <x v="0"/>
    <s v="46675193"/>
    <d v="2024-12-01T00:00:00"/>
    <d v="2025-12-01T00:00:00"/>
    <d v="2026-12-01T00:00:00"/>
    <s v="ESTACIONAMIENTOS AREQUIPA"/>
    <d v="1899-12-30T00:00:00"/>
    <d v="2025-12-31T00:00:00"/>
    <s v="EMPLEADOS"/>
    <s v="PCES.20/02/0050"/>
    <x v="2"/>
    <s v="Diego Ruiz"/>
    <s v="Cuba Quillahuaman Doris"/>
    <s v="CALLE SIGLO XX 218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14"/>
    <n v="1"/>
    <n v="0"/>
    <n v="0"/>
    <n v="0"/>
    <n v="15"/>
    <n v="0"/>
    <n v="0"/>
    <n v="0"/>
    <n v="30"/>
    <n v="30"/>
    <n v="1"/>
    <n v="0.01"/>
    <n v="14"/>
    <n v="30"/>
    <m/>
    <n v="0"/>
    <m/>
    <n v="30"/>
    <n v="10"/>
    <n v="14"/>
    <n v="10"/>
    <n v="0"/>
    <n v="16"/>
  </r>
  <r>
    <n v="1046682862"/>
    <s v="TRELLES VALLADARES DE LEVANO NORIKSSAN OTILIA"/>
    <x v="0"/>
    <s v="46682862"/>
    <d v="2025-03-10T00:00:00"/>
    <d v="2025-03-10T00:00:00"/>
    <d v="2026-03-10T00:00:00"/>
    <s v="ESTACIONAMIENTOS LIMA"/>
    <d v="2026-01-01T00:00:00"/>
    <d v="2025-12-31T00:00:00"/>
    <s v="EMPLEADOS"/>
    <s v="PCES.20/03/0052/0024"/>
    <x v="0"/>
    <m/>
    <m/>
    <m/>
    <m/>
    <m/>
    <n v="0"/>
    <n v="24.25"/>
    <n v="24.2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46704149"/>
    <s v="SORIA FLORES RAYMUNDO MARIANO"/>
    <x v="0"/>
    <s v="46704149"/>
    <d v="2025-07-14T00:00:00"/>
    <d v="2025-07-14T00:00:00"/>
    <d v="2026-07-14T00:00:00"/>
    <s v="ESTACIONAMIENTOS LIMA"/>
    <d v="2026-04-30T00:00:00"/>
    <d v="2025-12-31T00:00:00"/>
    <s v="EMPLEADOS"/>
    <s v="PCES.20/03/0007"/>
    <x v="0"/>
    <s v="Erli Sialer"/>
    <s v="Marwin Carpio"/>
    <s v="LARCOMAR"/>
    <s v="ANFITRION(A)"/>
    <m/>
    <n v="0"/>
    <n v="6.9167000000000005"/>
    <n v="6.9167000000000005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46722980"/>
    <s v="YAURI SANCHEZ YOSHIMAR JESUS"/>
    <x v="0"/>
    <s v="46722980"/>
    <d v="2025-12-11T00:00:00"/>
    <d v="2025-12-11T00:00:00"/>
    <d v="2026-12-11T00:00:00"/>
    <s v="ESTACIONAMIENTOS AYACUCHO"/>
    <d v="2026-01-07T00:00:00"/>
    <d v="2025-12-31T00:00:00"/>
    <s v="EMPLEADOS"/>
    <s v="PCES.20/03/0052/0061"/>
    <x v="0"/>
    <m/>
    <m/>
    <m/>
    <m/>
    <m/>
    <n v="0"/>
    <n v="1.6667000000000001"/>
    <n v="1.6667000000000001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46730474"/>
    <s v="SALAZAR COLLANTES HENRY "/>
    <x v="0"/>
    <s v="46730474"/>
    <d v="2025-11-13T00:00:00"/>
    <d v="2025-11-13T00:00:00"/>
    <d v="2026-11-13T00:00:00"/>
    <s v="ESTACIONAMIENTOS LIMA"/>
    <d v="2026-01-01T00:00:00"/>
    <d v="2025-12-31T00:00:00"/>
    <s v="EMPLEADOS"/>
    <s v="PCES.20/03/0021"/>
    <x v="0"/>
    <m/>
    <m/>
    <m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46737077"/>
    <s v="MAMANI TITO RAFAEL GILMER"/>
    <x v="0"/>
    <s v="46737077"/>
    <d v="2016-12-01T00:00:00"/>
    <d v="2025-12-01T00:00:00"/>
    <d v="2026-12-01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6766142"/>
    <s v="MOSQUEIRA ARCE FABIOLA RUTH"/>
    <x v="0"/>
    <s v="46766142"/>
    <d v="2025-08-15T00:00:00"/>
    <d v="2025-08-15T00:00:00"/>
    <d v="2026-08-15T00:00:00"/>
    <s v="ESTACIONAMIENTOS LIMA"/>
    <d v="1899-12-30T00:00:00"/>
    <d v="2025-12-31T00:00:00"/>
    <s v="EMPLEADOS"/>
    <s v="PCES.20/03/0013/0009"/>
    <x v="0"/>
    <s v="Diego Uriarte"/>
    <s v="James Panez"/>
    <s v="METRO SAN JUAN DE LURIGANCHO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7"/>
    <n v="5"/>
    <n v="0"/>
    <n v="0"/>
    <n v="0"/>
    <n v="0"/>
    <n v="0"/>
    <n v="12"/>
    <n v="12"/>
    <n v="1"/>
    <n v="0.01"/>
    <n v="0"/>
    <n v="12"/>
    <m/>
    <n v="0"/>
    <m/>
    <n v="12"/>
    <n v="4"/>
    <n v="0"/>
    <n v="0"/>
    <n v="4"/>
    <n v="12"/>
  </r>
  <r>
    <n v="1046767285"/>
    <s v="ASENCIOS AGUIRRE FLOR ZULEMA"/>
    <x v="0"/>
    <s v="46767285"/>
    <d v="2023-07-01T00:00:00"/>
    <d v="2025-07-01T00:00:00"/>
    <d v="2026-07-01T00:00:00"/>
    <s v="ESTACIONAMIENTOS LIMA"/>
    <d v="2026-04-01T00:00:00"/>
    <d v="2025-12-31T00:00:00"/>
    <s v="EMPLEADOS"/>
    <s v="PCES.20/03/0052/0057"/>
    <x v="0"/>
    <m/>
    <m/>
    <m/>
    <m/>
    <m/>
    <n v="14"/>
    <n v="15"/>
    <n v="29"/>
    <n v="29"/>
    <s v="DEBE GOZAR 14 DÍAS ANTES DEL 30/06/2026"/>
    <s v="DEBE GOZAR EN EL AÑO UN TOTAL DE 29 DÍAS ANTES DEL 31/12/2026"/>
    <n v="0"/>
    <n v="0"/>
    <n v="0"/>
    <n v="29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46802027"/>
    <s v="RAMOS MATTA ERIKA PATRICIA"/>
    <x v="0"/>
    <s v="46802027"/>
    <d v="2023-07-01T00:00:00"/>
    <d v="2025-07-01T00:00:00"/>
    <d v="2026-07-01T00:00:00"/>
    <s v="ESTACIONAMIENTOS CHINCHA"/>
    <d v="1899-12-30T00:00:00"/>
    <d v="2025-12-31T00:00:00"/>
    <s v="EMPLEADOS"/>
    <s v="PCES.20/03/0052/0009"/>
    <x v="0"/>
    <s v="Carmen Capristan"/>
    <s v="Gabriela Gutierrez"/>
    <s v="PLAZA VEA CHINCHA"/>
    <s v="ANFITRION(A)"/>
    <m/>
    <n v="15"/>
    <n v="15"/>
    <n v="30"/>
    <n v="30"/>
    <s v="DEBE GOZAR 15 DÍAS ANTES DEL 30/06/2026"/>
    <s v="DEBE GOZAR EN EL AÑO UN TOTAL DE 30 DÍAS ANTES DEL 31/12/2026"/>
    <n v="0"/>
    <n v="0"/>
    <n v="27"/>
    <n v="3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6813654"/>
    <s v="ROSALES ROJAS GIOVANNA ESTHER"/>
    <x v="0"/>
    <s v="46813654"/>
    <d v="2025-08-22T00:00:00"/>
    <d v="2025-08-22T00:00:00"/>
    <d v="2026-08-22T00:00:00"/>
    <s v="ESTACIONAMIENTOS LIMA"/>
    <d v="1899-12-30T00:00:00"/>
    <d v="2025-12-31T00:00:00"/>
    <s v="EMPLEADOS"/>
    <s v="PCES.20/03/0012/0013"/>
    <x v="0"/>
    <s v="Diego Uriarte"/>
    <s v="Paul Espinoza"/>
    <s v="WONG BAJADA BALTA"/>
    <s v="ANFITRION(A)"/>
    <m/>
    <n v="0"/>
    <n v="10.75"/>
    <n v="10.75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46854885"/>
    <s v="CANALES LOBO YSABEL MIRIAN"/>
    <x v="0"/>
    <s v="46854885"/>
    <d v="2025-10-16T00:00:00"/>
    <d v="2025-10-16T00:00:00"/>
    <d v="2026-10-16T00:00:00"/>
    <s v="ESTACIONAMIENTOS LIMA"/>
    <d v="2026-01-04T00:00:00"/>
    <d v="2025-12-31T00:00:00"/>
    <s v="PART TIME"/>
    <s v="PCES.20/03/0009/0002"/>
    <x v="0"/>
    <m/>
    <m/>
    <m/>
    <m/>
    <m/>
    <n v="0"/>
    <n v="1.25"/>
    <n v="1.2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46860807"/>
    <s v="PEREZ ACUÑA RAFAEL NICOLAS"/>
    <x v="1"/>
    <s v="46860807"/>
    <d v="2010-08-18T00:00:00"/>
    <d v="2025-08-18T00:00:00"/>
    <d v="2026-08-18T00:00:00"/>
    <s v="ESTACIONAMIENTOS LIMA"/>
    <d v="1899-12-30T00:00:00"/>
    <d v="2025-12-31T00:00:00"/>
    <s v="EMPLEADOS"/>
    <s v="PCES.20/03/0001/0003"/>
    <x v="0"/>
    <s v="Gloria Mora"/>
    <s v="Xiomara Quispe"/>
    <s v="CLINICA INTERNACIONAL EL POLO"/>
    <s v="SUPERVISOR OPERATIVO"/>
    <m/>
    <n v="18"/>
    <n v="11.083300000000008"/>
    <n v="29.083300000000008"/>
    <n v="30"/>
    <s v="DEBE GOZAR 18 DÍAS ANTES DEL 17/08/2026"/>
    <s v="DEBE GOZAR EN EL AÑO UN TOTAL DE 30 DÍAS ANTES DEL 31/12/2026"/>
    <n v="0"/>
    <n v="0"/>
    <n v="0"/>
    <n v="24"/>
    <n v="6"/>
    <n v="0"/>
    <n v="0"/>
    <n v="0"/>
    <n v="0"/>
    <n v="0"/>
    <n v="0"/>
    <n v="0"/>
    <n v="30"/>
    <n v="30"/>
    <n v="1"/>
    <n v="0.01"/>
    <n v="24"/>
    <n v="30"/>
    <m/>
    <n v="0"/>
    <m/>
    <n v="30"/>
    <n v="10"/>
    <n v="24"/>
    <n v="10"/>
    <n v="0"/>
    <n v="6"/>
  </r>
  <r>
    <n v="1046885736"/>
    <s v="VALDERRAMA GUERRERO GIOVANNA ISABEL"/>
    <x v="0"/>
    <s v="46885736"/>
    <d v="2024-02-19T00:00:00"/>
    <d v="2025-02-19T00:00:00"/>
    <d v="2026-02-19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ANFITRION(A)"/>
    <m/>
    <n v="2"/>
    <n v="26"/>
    <n v="28"/>
    <n v="28"/>
    <s v="DEBE GOZAR 2 DÍAS ANTES DEL 18/02/2026"/>
    <s v="DEBE GOZAR EN EL AÑO UN TOTAL DE 28 DÍAS ANTES DEL 31/12/2026"/>
    <n v="7"/>
    <n v="0"/>
    <n v="2"/>
    <n v="5"/>
    <n v="0"/>
    <n v="7"/>
    <n v="0"/>
    <n v="7"/>
    <n v="0"/>
    <n v="0"/>
    <n v="0"/>
    <n v="0"/>
    <n v="28"/>
    <n v="28"/>
    <n v="1"/>
    <n v="0.01"/>
    <n v="14"/>
    <n v="28"/>
    <m/>
    <n v="0"/>
    <m/>
    <n v="28"/>
    <n v="9.3333333333333339"/>
    <n v="14"/>
    <n v="9.3333333333333339"/>
    <n v="0"/>
    <n v="14"/>
  </r>
  <r>
    <n v="1046887719"/>
    <s v="MORE DE LA CRUZ JACKELIN DEL PILAR"/>
    <x v="0"/>
    <s v="46887719"/>
    <d v="2025-12-01T00:00:00"/>
    <d v="2025-12-01T00:00:00"/>
    <d v="2026-12-01T00:00:00"/>
    <s v="ESTACIONAMIENTOS LIMA"/>
    <d v="2026-01-01T00:00:00"/>
    <d v="2025-12-31T00:00:00"/>
    <s v="EMPLEADOS"/>
    <s v="PCES.20/03/0052/0051"/>
    <x v="0"/>
    <m/>
    <m/>
    <m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6888640"/>
    <s v="SALAZAR PESCIO FREDDY JHONATAN"/>
    <x v="0"/>
    <s v="46888640"/>
    <d v="2025-09-01T00:00:00"/>
    <d v="2025-09-01T00:00:00"/>
    <d v="2026-09-01T00:00:00"/>
    <s v="ESTACIONAMIENTOS TACNA"/>
    <d v="1899-12-30T00:00:00"/>
    <d v="2025-12-31T00:00:00"/>
    <s v="EMPLEADOS"/>
    <s v="PCES.20/03/0041/0005"/>
    <x v="0"/>
    <s v="Diego Uriarte"/>
    <s v="Alfredo Vasquez"/>
    <s v="AAP TACNA"/>
    <s v="ANFITRION(A)"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46890227"/>
    <s v="QUIRITA LAROTA KELY ABIGAIL"/>
    <x v="0"/>
    <s v="46890227"/>
    <d v="2025-10-01T00:00:00"/>
    <d v="2025-10-01T00:00:00"/>
    <d v="2026-10-01T00:00:00"/>
    <s v="ESTACIONAMIENTOS AREQUIPA"/>
    <d v="2026-04-23T00:00:00"/>
    <d v="2025-12-31T00:00:00"/>
    <s v="EMPLEADOS"/>
    <s v="PCES.20/02/0009"/>
    <x v="2"/>
    <m/>
    <m/>
    <m/>
    <m/>
    <m/>
    <n v="0"/>
    <n v="7.5"/>
    <n v="7.5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46894404"/>
    <s v="ROMERO FASANANDO HUGUET "/>
    <x v="0"/>
    <s v="46894404"/>
    <d v="2025-03-04T00:00:00"/>
    <d v="2025-03-04T00:00:00"/>
    <d v="2026-03-04T00:00:00"/>
    <s v="ESTACIONAMIENTOS LIMA"/>
    <d v="1899-12-30T00:00:00"/>
    <d v="2025-12-31T00:00:00"/>
    <s v="EMPLEADOS"/>
    <s v="PCES.20/02/0041"/>
    <x v="2"/>
    <s v="Diego Ruiz"/>
    <s v="Contreras Rojas Everth Gilberth"/>
    <s v="ALMIRANTE MIGUEL GRAU 427"/>
    <s v="ANFITRION(A)"/>
    <m/>
    <n v="0"/>
    <n v="24.75"/>
    <n v="24.75"/>
    <n v="25"/>
    <s v="-"/>
    <s v="DEBE GOZAR EN EL AÑO UN TOTAL DE 25 DÍAS ANTES DEL 31/12/2026"/>
    <n v="0"/>
    <n v="0"/>
    <n v="0"/>
    <n v="12"/>
    <n v="3"/>
    <n v="0"/>
    <n v="0"/>
    <n v="0"/>
    <n v="15"/>
    <n v="0"/>
    <n v="0"/>
    <n v="0"/>
    <n v="30"/>
    <n v="30"/>
    <n v="1.2"/>
    <n v="1.2E-2"/>
    <n v="12"/>
    <n v="25"/>
    <m/>
    <n v="0"/>
    <m/>
    <n v="25"/>
    <n v="8.3333333333333339"/>
    <n v="12"/>
    <n v="8.3333333333333339"/>
    <n v="0"/>
    <n v="18"/>
  </r>
  <r>
    <n v="1046915988"/>
    <s v="NAVARRO OSCCO JORGE LUIS"/>
    <x v="0"/>
    <s v="46915988"/>
    <d v="2025-10-07T00:00:00"/>
    <d v="2025-10-07T00:00:00"/>
    <d v="2026-10-07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0"/>
    <n v="7"/>
    <n v="7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46937939"/>
    <s v="DELGADO MERCHOR BRITHANNY ASHLLE"/>
    <x v="1"/>
    <s v="46937939"/>
    <d v="2023-04-18T00:00:00"/>
    <d v="2025-04-18T00:00:00"/>
    <d v="2026-04-18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7"/>
    <n v="21.083299999999994"/>
    <n v="28.083299999999994"/>
    <n v="29"/>
    <s v="DEBE GOZAR 7 DÍAS ANTES DEL 17/04/2026"/>
    <s v="DEBE GOZAR EN EL AÑO UN TOTAL DE 29 DÍAS ANTES DEL 31/12/2026"/>
    <n v="0"/>
    <n v="0"/>
    <n v="0"/>
    <n v="21"/>
    <n v="8"/>
    <n v="0"/>
    <n v="0"/>
    <n v="0"/>
    <n v="0"/>
    <n v="0"/>
    <n v="0"/>
    <n v="0"/>
    <n v="29"/>
    <n v="29"/>
    <n v="1"/>
    <n v="0.01"/>
    <n v="21"/>
    <n v="29"/>
    <m/>
    <n v="0"/>
    <m/>
    <n v="29"/>
    <n v="9.6666666666666661"/>
    <n v="21"/>
    <n v="9.6666666666666661"/>
    <n v="0"/>
    <n v="8"/>
  </r>
  <r>
    <n v="1046950035"/>
    <s v="CARVALLO CAMPOS DENNIS YANINA"/>
    <x v="0"/>
    <s v="46950035"/>
    <d v="2024-08-23T00:00:00"/>
    <d v="2025-08-23T00:00:00"/>
    <d v="2026-08-23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9"/>
    <n v="10.666699999999999"/>
    <n v="29.666699999999999"/>
    <n v="30"/>
    <s v="DEBE GOZAR 19 DÍAS ANTES DEL 22/08/2026"/>
    <s v="DEBE GOZAR EN EL AÑO UN TOTAL DE 30 DÍAS ANTES DEL 31/12/2026"/>
    <n v="0"/>
    <n v="19"/>
    <n v="0"/>
    <n v="0"/>
    <n v="0"/>
    <n v="0"/>
    <n v="0"/>
    <n v="0"/>
    <n v="0"/>
    <n v="0"/>
    <n v="0"/>
    <n v="0"/>
    <n v="19"/>
    <n v="19"/>
    <n v="0.6333333333333333"/>
    <n v="6.3333333333333332E-3"/>
    <n v="19"/>
    <n v="19"/>
    <m/>
    <n v="11"/>
    <m/>
    <n v="30"/>
    <n v="10"/>
    <n v="19"/>
    <n v="10"/>
    <n v="0"/>
    <n v="0"/>
  </r>
  <r>
    <n v="1046993992"/>
    <s v="VASQUEZ VASQUEZ SUHEIL ALLISON"/>
    <x v="0"/>
    <s v="46993992"/>
    <d v="2024-02-02T00:00:00"/>
    <d v="2025-02-02T00:00:00"/>
    <d v="2026-02-02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ANFITRION(A)"/>
    <m/>
    <n v="2"/>
    <n v="27.416699999999999"/>
    <n v="29.416699999999999"/>
    <n v="30"/>
    <s v="DEBE GOZAR 2 DÍAS ANTES DEL 01/02/2026"/>
    <s v="DEBE GOZAR EN EL AÑO UN TOTAL DE 30 DÍAS ANTES DEL 31/12/2026"/>
    <n v="7"/>
    <n v="0"/>
    <n v="0"/>
    <n v="7"/>
    <n v="0"/>
    <n v="0"/>
    <n v="0"/>
    <n v="7"/>
    <n v="0"/>
    <n v="1"/>
    <n v="8"/>
    <n v="0"/>
    <n v="30"/>
    <n v="30"/>
    <n v="1"/>
    <n v="0.01"/>
    <n v="14"/>
    <n v="30"/>
    <m/>
    <n v="0"/>
    <m/>
    <n v="30"/>
    <n v="10"/>
    <n v="14"/>
    <n v="10"/>
    <n v="0"/>
    <n v="16"/>
  </r>
  <r>
    <n v="1047013442"/>
    <s v="GAITAN VALLADARES OMAR ENRIQUE"/>
    <x v="0"/>
    <s v="47013442"/>
    <d v="2022-12-01T00:00:00"/>
    <d v="2025-12-01T00:00:00"/>
    <d v="2026-12-01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30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7026201"/>
    <s v="SAAVEDRA CLEMENTE JAVIER MARTIN"/>
    <x v="1"/>
    <s v="47026201"/>
    <d v="2023-07-01T00:00:00"/>
    <d v="2025-07-01T00:00:00"/>
    <d v="2026-07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SUPERVISOR OPERATIVO"/>
    <m/>
    <n v="15"/>
    <n v="15"/>
    <n v="30"/>
    <n v="30"/>
    <s v="DEBE GOZAR 15 DÍAS ANTES DEL 30/06/2026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5308669"/>
    <s v="GOMEZ LOBATON SARA YVETT"/>
    <x v="2"/>
    <s v="75308669"/>
    <d v="2025-11-17T00:00:00"/>
    <d v="2025-11-17T00:00:00"/>
    <d v="2026-11-17T00:00:00"/>
    <s v="ESTACIONAMIENTOS LIMA"/>
    <d v="1899-12-30T00:00:00"/>
    <d v="2025-12-31T00:00:00"/>
    <s v="EMPLEADOS"/>
    <n v="2002010100"/>
    <x v="5"/>
    <s v="Ernesto Maldonado"/>
    <s v="Ernesto Maldonado"/>
    <s v="COMERCIAL"/>
    <s v="IMPULSADORA"/>
    <m/>
    <n v="0"/>
    <n v="3.6667000000000001"/>
    <n v="3.6667000000000001"/>
    <n v="4"/>
    <s v="-"/>
    <s v="DEBE GOZAR EN EL AÑO UN TOTAL DE 4 DÍAS ANTES DEL 31/12/2026"/>
    <n v="0"/>
    <n v="0"/>
    <n v="0"/>
    <n v="3"/>
    <n v="0"/>
    <n v="0"/>
    <n v="0"/>
    <n v="0"/>
    <n v="0"/>
    <n v="0"/>
    <n v="0"/>
    <n v="0"/>
    <n v="3"/>
    <n v="3"/>
    <n v="0.75"/>
    <n v="7.4999999999999997E-3"/>
    <n v="3"/>
    <n v="3"/>
    <m/>
    <n v="1"/>
    <m/>
    <n v="4"/>
    <n v="1.3333333333333333"/>
    <n v="3"/>
    <n v="1.3333333333333333"/>
    <n v="0"/>
    <n v="0"/>
  </r>
  <r>
    <n v="1047068758"/>
    <s v="BERMUDEZ LIMA DAVID ANTONIO"/>
    <x v="0"/>
    <s v="47068758"/>
    <d v="2025-04-05T00:00:00"/>
    <d v="2025-04-05T00:00:00"/>
    <d v="2026-04-05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ANFITRION(A)"/>
    <m/>
    <n v="0"/>
    <n v="22.166699999999999"/>
    <n v="22.166699999999999"/>
    <n v="23"/>
    <s v="-"/>
    <s v="DEBE GOZAR EN EL AÑO UN TOTAL DE 23 DÍAS ANTES DEL 31/12/2026"/>
    <n v="0"/>
    <n v="0"/>
    <n v="0"/>
    <n v="0"/>
    <n v="0"/>
    <n v="0"/>
    <n v="0"/>
    <n v="16"/>
    <n v="14"/>
    <n v="0"/>
    <n v="0"/>
    <n v="0"/>
    <n v="30"/>
    <n v="30"/>
    <n v="1.3043478260869565"/>
    <n v="1.3043478260869566E-2"/>
    <n v="0"/>
    <n v="23"/>
    <m/>
    <n v="0"/>
    <m/>
    <n v="23"/>
    <n v="7.666666666666667"/>
    <n v="0"/>
    <n v="0"/>
    <n v="7.666666666666667"/>
    <n v="30"/>
  </r>
  <r>
    <n v="1047072937"/>
    <s v="CCOPA TINEO JUAN GIOMAR"/>
    <x v="0"/>
    <s v="47072937"/>
    <d v="2023-07-01T00:00:00"/>
    <d v="2025-07-01T00:00:00"/>
    <d v="2026-07-0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15"/>
    <n v="15"/>
    <n v="30"/>
    <n v="30"/>
    <s v="DEBE GOZAR 15 DÍAS ANTES DEL 30/06/2026"/>
    <s v="DEBE GOZAR EN EL AÑO UN TOTAL DE 30 DÍAS ANTES DEL 31/12/2026"/>
    <n v="0"/>
    <n v="0"/>
    <n v="15"/>
    <n v="0"/>
    <n v="0"/>
    <n v="0"/>
    <n v="15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7081824"/>
    <s v="RUIZ FLORES GLORIA"/>
    <x v="0"/>
    <s v="47081824"/>
    <d v="2024-11-05T00:00:00"/>
    <d v="2025-11-05T00:00:00"/>
    <d v="2026-11-05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ANFITRION(A)"/>
    <m/>
    <n v="23"/>
    <n v="4.6666999999999987"/>
    <n v="27.666699999999999"/>
    <n v="28"/>
    <s v="DEBE GOZAR 23 DÍAS ANTES DEL 04/11/2026"/>
    <s v="DEBE GOZAR EN EL AÑO UN TOTAL DE 28 DÍAS ANTES DEL 31/12/2026"/>
    <n v="0"/>
    <n v="0"/>
    <n v="3"/>
    <n v="0"/>
    <n v="0"/>
    <n v="0"/>
    <n v="14"/>
    <n v="17"/>
    <n v="0"/>
    <n v="0"/>
    <n v="0"/>
    <n v="0"/>
    <n v="34"/>
    <n v="34"/>
    <n v="1.2142857142857142"/>
    <n v="1.2142857142857143E-2"/>
    <n v="3"/>
    <n v="28"/>
    <m/>
    <n v="0"/>
    <m/>
    <n v="28"/>
    <n v="9.3333333333333339"/>
    <n v="3"/>
    <n v="3"/>
    <n v="6.3333333333333339"/>
    <n v="31"/>
  </r>
  <r>
    <n v="1047083587"/>
    <s v="AGUIRRE CORDOVA ERICK JEANPIERRE"/>
    <x v="2"/>
    <s v="47083587"/>
    <d v="2022-02-01T00:00:00"/>
    <d v="2025-02-01T00:00:00"/>
    <d v="2026-02-01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0"/>
    <n v="21.5"/>
    <n v="21.5"/>
    <n v="22"/>
    <s v="-"/>
    <s v="DEBE GOZAR EN EL AÑO UN TOTAL DE 22 DÍAS ANTES DEL 31/12/2026"/>
    <n v="0"/>
    <n v="0"/>
    <n v="12"/>
    <n v="0"/>
    <n v="0"/>
    <n v="0"/>
    <n v="0"/>
    <n v="0"/>
    <n v="0"/>
    <n v="0"/>
    <n v="0"/>
    <n v="0"/>
    <n v="12"/>
    <n v="12"/>
    <n v="0.54545454545454541"/>
    <n v="5.4545454545454541E-3"/>
    <n v="12"/>
    <n v="12"/>
    <m/>
    <n v="10"/>
    <m/>
    <n v="22"/>
    <n v="7.333333333333333"/>
    <n v="12"/>
    <n v="7.333333333333333"/>
    <n v="0"/>
    <n v="0"/>
  </r>
  <r>
    <n v="1047087467"/>
    <s v="GARCIA QUINCHO OSCAR ALCIBIADES"/>
    <x v="0"/>
    <s v="47087467"/>
    <d v="2025-06-09T00:00:00"/>
    <d v="2025-06-09T00:00:00"/>
    <d v="2026-06-09T00:00:00"/>
    <s v="ESTACIONAMIENTOS LIMA"/>
    <d v="1899-12-30T00:00:00"/>
    <d v="2025-12-31T00:00:00"/>
    <s v="PART TIME"/>
    <s v="PCES.20/03/0013/0006"/>
    <x v="0"/>
    <s v="Diego Uriarte"/>
    <s v="Paul Espinoza"/>
    <s v="METRO PERSHING"/>
    <s v="ANFITRION(A) PT"/>
    <m/>
    <n v="0"/>
    <n v="3.3666999999999998"/>
    <n v="3.3666999999999998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47095655"/>
    <s v="VALENTIN SANDOVAL YANINA YENIFER"/>
    <x v="0"/>
    <s v="47095655"/>
    <d v="2024-04-10T00:00:00"/>
    <d v="2025-04-10T00:00:00"/>
    <d v="2026-04-10T00:00:00"/>
    <s v="ESTACIONAMIENTOS LA LIBERTAD"/>
    <d v="2026-01-01T00:00:00"/>
    <d v="2025-12-31T00:00:00"/>
    <s v="EMPLEADOS"/>
    <s v="PCES.20/03/0051/0018"/>
    <x v="0"/>
    <m/>
    <m/>
    <m/>
    <m/>
    <m/>
    <n v="8"/>
    <n v="21.75"/>
    <n v="29.75"/>
    <n v="30"/>
    <s v="DEBE GOZAR 8 DÍAS ANTES DEL 09/04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7101061"/>
    <s v="TORRES JIMENES JESUS FERNANDO"/>
    <x v="0"/>
    <s v="47101061"/>
    <d v="2024-11-18T00:00:00"/>
    <d v="2025-11-18T00:00:00"/>
    <d v="2026-11-18T00:00:00"/>
    <s v="ESTACIONAMIENTOS LIMA"/>
    <d v="1899-12-30T00:00:00"/>
    <d v="2025-12-31T00:00:00"/>
    <s v="EMPLEADOS"/>
    <s v="PCES.20/02/0024"/>
    <x v="2"/>
    <s v="Diego Ruiz"/>
    <s v="Huamán Osorio Alexander"/>
    <s v="JUAN DE ARONA 779"/>
    <s v="ANFITRION(A)"/>
    <m/>
    <n v="23"/>
    <n v="3.5833000000000013"/>
    <n v="26.583300000000001"/>
    <n v="27"/>
    <s v="DEBE GOZAR 23 DÍAS ANTES DEL 17/11/2026"/>
    <s v="DEBE GOZAR EN EL AÑO UN TOTAL DE 27 DÍAS ANTES DEL 31/12/2026"/>
    <n v="6"/>
    <n v="1"/>
    <n v="0"/>
    <n v="0"/>
    <n v="0"/>
    <n v="10"/>
    <n v="0"/>
    <n v="0"/>
    <n v="1"/>
    <n v="22"/>
    <n v="0"/>
    <n v="0"/>
    <n v="40"/>
    <n v="40"/>
    <n v="1.4814814814814814"/>
    <n v="1.4814814814814814E-2"/>
    <n v="7"/>
    <n v="27"/>
    <m/>
    <n v="0"/>
    <m/>
    <n v="27"/>
    <n v="9"/>
    <n v="7"/>
    <n v="7"/>
    <n v="2"/>
    <n v="33"/>
  </r>
  <r>
    <n v="1047109353"/>
    <s v="SAN MARTIN WONG ALICIA CARIDAD"/>
    <x v="2"/>
    <s v="47109353"/>
    <d v="2016-07-07T00:00:00"/>
    <d v="2025-07-07T00:00:00"/>
    <d v="2026-07-07T00:00:00"/>
    <s v="ESTACIONAMIENTOS SEDE CENTRAL"/>
    <d v="1899-12-30T00:00:00"/>
    <d v="2025-12-31T00:00:00"/>
    <s v="EMPLEADOS"/>
    <n v="2001020705"/>
    <x v="3"/>
    <s v="Alicia San Martin"/>
    <s v="Alicia San Martin"/>
    <s v="RECLUTAMIENTO Y SELECCIÓN"/>
    <s v="JEFE DE ATRACCION Y DESARROLLO"/>
    <m/>
    <n v="14"/>
    <n v="14.5"/>
    <n v="28.5"/>
    <n v="29"/>
    <s v="DEBE GOZAR 14 DÍAS ANTES DEL 06/07/2026"/>
    <s v="DEBE GOZAR EN EL AÑO UN TOTAL DE 29 DÍAS ANTES DEL 31/12/2026"/>
    <n v="0"/>
    <n v="0"/>
    <n v="7"/>
    <n v="0"/>
    <n v="7"/>
    <n v="0"/>
    <n v="0"/>
    <n v="7"/>
    <n v="0"/>
    <n v="0"/>
    <n v="10"/>
    <n v="0"/>
    <n v="31"/>
    <n v="31"/>
    <n v="1.0689655172413792"/>
    <n v="1.0689655172413793E-2"/>
    <n v="7"/>
    <n v="29"/>
    <m/>
    <n v="0"/>
    <m/>
    <n v="29"/>
    <n v="9.6666666666666661"/>
    <n v="7"/>
    <n v="7"/>
    <n v="2.6666666666666661"/>
    <n v="24"/>
  </r>
  <r>
    <n v="1047111203"/>
    <s v="LOPEZ CERNA DIANA ELIZABETH"/>
    <x v="0"/>
    <s v="47111203"/>
    <d v="2025-06-24T00:00:00"/>
    <d v="2025-06-24T00:00:00"/>
    <d v="2026-06-24T00:00:00"/>
    <s v="ESTACIONAMIENTOS LIMA"/>
    <d v="1899-12-30T00:00:00"/>
    <d v="2025-12-31T00:00:00"/>
    <s v="EMPLEADOS"/>
    <s v="PCES.20/03/0052/0043"/>
    <x v="0"/>
    <s v="Carmen Capristan"/>
    <s v="Erick Aguirre"/>
    <s v="PLAZA VEA CC PUENTE PIEDRA"/>
    <s v="ANFITRION(A)"/>
    <m/>
    <n v="0"/>
    <n v="15.583299999999999"/>
    <n v="15.583299999999999"/>
    <n v="16"/>
    <s v="-"/>
    <s v="DEBE GOZAR EN EL AÑO UN TOTAL DE 16 DÍAS ANTES DEL 31/12/2026"/>
    <n v="0"/>
    <n v="0"/>
    <n v="0"/>
    <n v="0"/>
    <n v="16"/>
    <n v="0"/>
    <n v="0"/>
    <n v="0"/>
    <n v="0"/>
    <n v="0"/>
    <n v="0"/>
    <n v="0"/>
    <n v="16"/>
    <n v="16"/>
    <n v="1"/>
    <n v="0.01"/>
    <n v="0"/>
    <n v="16"/>
    <m/>
    <n v="0"/>
    <m/>
    <n v="16"/>
    <n v="5.333333333333333"/>
    <n v="0"/>
    <n v="0"/>
    <n v="5.333333333333333"/>
    <n v="16"/>
  </r>
  <r>
    <n v="1047115433"/>
    <s v="POVIS VASQUEZ ABIGAIL ELIZABETH"/>
    <x v="1"/>
    <s v="47115433"/>
    <d v="2011-05-02T00:00:00"/>
    <d v="2025-05-02T00:00:00"/>
    <d v="2026-05-02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SUPERVISOR OPERATIVO"/>
    <m/>
    <n v="10"/>
    <n v="19.916699999999992"/>
    <n v="29.916699999999992"/>
    <n v="30"/>
    <s v="DEBE GOZAR 10 DÍAS ANTES DEL 01/05/2026"/>
    <s v="DEBE GOZAR EN EL AÑO UN TOTAL DE 30 DÍAS ANTES DEL 31/12/2026"/>
    <n v="0"/>
    <n v="10"/>
    <n v="0"/>
    <n v="0"/>
    <n v="0"/>
    <n v="0"/>
    <n v="0"/>
    <n v="0"/>
    <n v="0"/>
    <n v="0"/>
    <n v="0"/>
    <n v="0"/>
    <n v="10"/>
    <n v="10"/>
    <n v="0.33333333333333331"/>
    <n v="3.3333333333333331E-3"/>
    <n v="10"/>
    <n v="10"/>
    <m/>
    <n v="20"/>
    <m/>
    <n v="30"/>
    <n v="10"/>
    <n v="10"/>
    <n v="10"/>
    <n v="0"/>
    <n v="0"/>
  </r>
  <r>
    <n v="1047116792"/>
    <s v="SOTO CARDENAS YANINA EMELYN"/>
    <x v="0"/>
    <s v="47116792"/>
    <d v="2023-07-01T00:00:00"/>
    <d v="2025-07-01T00:00:00"/>
    <d v="2026-07-01T00:00:00"/>
    <s v="ESTACIONAMIENTOS HUANUCO"/>
    <d v="1899-12-30T00:00:00"/>
    <d v="2025-12-31T00:00:00"/>
    <s v="EMPLEADOS"/>
    <s v="PCES.20/03/0051/0008"/>
    <x v="0"/>
    <s v="Carmen Capristan"/>
    <s v="Alejandro Roca"/>
    <s v="REAL PLAZA HUANUCO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7"/>
    <n v="12"/>
    <n v="0"/>
    <n v="0"/>
    <n v="0"/>
    <n v="0"/>
    <n v="0"/>
    <n v="0"/>
    <n v="0"/>
    <n v="29"/>
    <n v="29"/>
    <n v="0.96666666666666667"/>
    <n v="9.6666666666666672E-3"/>
    <n v="17"/>
    <n v="29"/>
    <m/>
    <n v="1"/>
    <m/>
    <n v="30"/>
    <n v="10"/>
    <n v="17"/>
    <n v="10"/>
    <n v="0"/>
    <n v="12"/>
  </r>
  <r>
    <n v="1047144505"/>
    <s v="ARELLANO SALDARRIAGA NEYLI MERCEDES"/>
    <x v="0"/>
    <s v="47144505"/>
    <d v="2023-07-01T00:00:00"/>
    <d v="2025-07-01T00:00:00"/>
    <d v="2026-07-01T00:00:00"/>
    <s v="ESTACIONAMIENTOS PIURA"/>
    <d v="1899-12-30T00:00:00"/>
    <d v="2025-12-31T00:00:00"/>
    <s v="EMPLEADOS"/>
    <s v="PCES.20/03/0052/0045"/>
    <x v="0"/>
    <s v="Carmen Capristan"/>
    <s v="Jean Carlo Albán"/>
    <s v="PLAZA VEA SULLANA"/>
    <s v="ANFITRION(A)"/>
    <m/>
    <n v="12"/>
    <n v="15"/>
    <n v="27"/>
    <n v="27"/>
    <s v="DEBE GOZAR 12 DÍAS ANTES DEL 30/06/2026"/>
    <s v="DEBE GOZAR EN EL AÑO UN TOTAL DE 27 DÍAS ANTES DEL 31/12/2026"/>
    <n v="0"/>
    <n v="0"/>
    <n v="0"/>
    <n v="0"/>
    <n v="0"/>
    <n v="3"/>
    <n v="24"/>
    <n v="0"/>
    <n v="0"/>
    <n v="0"/>
    <n v="0"/>
    <n v="0"/>
    <n v="27"/>
    <n v="27"/>
    <n v="1"/>
    <n v="0.01"/>
    <n v="0"/>
    <n v="27"/>
    <m/>
    <n v="0"/>
    <m/>
    <n v="27"/>
    <n v="9"/>
    <n v="0"/>
    <n v="0"/>
    <n v="9"/>
    <n v="27"/>
  </r>
  <r>
    <n v="1047146602"/>
    <s v="FLORES ALARCON MARIA"/>
    <x v="0"/>
    <s v="47146602"/>
    <d v="2018-01-09T00:00:00"/>
    <d v="2025-01-09T00:00:00"/>
    <d v="2026-01-09T00:00:00"/>
    <s v="ESTACIONAMIENTOS LIMA"/>
    <d v="1899-12-30T00:00:00"/>
    <d v="2025-12-31T00:00:00"/>
    <s v="EMPLEADOS"/>
    <s v="PCES.20/02/0041"/>
    <x v="2"/>
    <s v="Diego Ruiz"/>
    <s v="Contreras Rojas Everth Gilberth"/>
    <s v="ALMIRANTE MIGUEL GRAU 427"/>
    <s v="ANFITRION(A)"/>
    <m/>
    <n v="0"/>
    <n v="23.333300000000008"/>
    <n v="23.333300000000008"/>
    <n v="24"/>
    <s v="-"/>
    <s v="DEBE GOZAR EN EL AÑO UN TOTAL DE 24 DÍAS ANTES DEL 31/12/2026"/>
    <n v="0"/>
    <n v="0"/>
    <n v="15"/>
    <n v="0"/>
    <n v="0"/>
    <n v="0"/>
    <n v="0"/>
    <n v="14"/>
    <n v="1"/>
    <n v="0"/>
    <n v="0"/>
    <n v="0"/>
    <n v="30"/>
    <n v="30"/>
    <n v="1.25"/>
    <n v="1.2500000000000001E-2"/>
    <n v="15"/>
    <n v="24"/>
    <m/>
    <n v="0"/>
    <m/>
    <n v="24"/>
    <n v="8"/>
    <n v="15"/>
    <n v="8"/>
    <n v="0"/>
    <n v="15"/>
  </r>
  <r>
    <n v="1047156511"/>
    <s v="AGUIRRE PUCHO LESLY MARIELLA"/>
    <x v="0"/>
    <s v="47156511"/>
    <d v="2025-04-07T00:00:00"/>
    <d v="2025-04-07T00:00:00"/>
    <d v="2026-04-07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0"/>
    <n v="22"/>
    <n v="22"/>
    <n v="22"/>
    <s v="-"/>
    <s v="DEBE GOZAR EN EL AÑO UN TOTAL DE 22 DÍAS ANTES DEL 31/12/2026"/>
    <n v="0"/>
    <n v="0"/>
    <n v="0"/>
    <n v="0"/>
    <n v="0"/>
    <n v="0"/>
    <n v="0"/>
    <n v="2"/>
    <n v="28"/>
    <n v="0"/>
    <n v="0"/>
    <n v="0"/>
    <n v="30"/>
    <n v="30"/>
    <n v="1.3636363636363635"/>
    <n v="1.3636363636363636E-2"/>
    <n v="0"/>
    <n v="22"/>
    <m/>
    <n v="0"/>
    <m/>
    <n v="22"/>
    <n v="7.333333333333333"/>
    <n v="0"/>
    <n v="0"/>
    <n v="7.333333333333333"/>
    <n v="30"/>
  </r>
  <r>
    <n v="1047174205"/>
    <s v="PANCCA MAMANI YONY"/>
    <x v="0"/>
    <s v="47174205"/>
    <d v="2023-07-01T00:00:00"/>
    <d v="2025-07-01T00:00:00"/>
    <d v="2026-07-01T00:00:00"/>
    <s v="ESTACIONAMIENTOS AREQUIPA"/>
    <d v="1899-12-30T00:00:00"/>
    <d v="2025-12-31T00:00:00"/>
    <s v="EMPLEADOS"/>
    <s v="PCES.20/02/0044"/>
    <x v="2"/>
    <s v="Diego Ruiz"/>
    <s v="Cuba Quillahuaman Doris"/>
    <s v="MORAL 205"/>
    <s v="ANFITRION(A) R"/>
    <m/>
    <n v="0"/>
    <n v="15"/>
    <n v="15"/>
    <n v="15"/>
    <s v="-"/>
    <s v="DEBE GOZAR EN EL AÑO UN TOTAL DE 15 DÍAS ANTES DEL 31/12/2026"/>
    <n v="0"/>
    <n v="0"/>
    <n v="0"/>
    <n v="0"/>
    <n v="8"/>
    <n v="7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47187986"/>
    <s v="CHUNG HUANCA ROBERTO LEONARDO"/>
    <x v="2"/>
    <s v="47187986"/>
    <d v="2020-07-20T00:00:00"/>
    <d v="2025-07-20T00:00:00"/>
    <d v="2026-07-20T00:00:00"/>
    <s v="ESTACIONAMIENTOS PUNO"/>
    <d v="1899-12-30T00:00:00"/>
    <d v="2025-12-31T00:00:00"/>
    <s v="EMPLEADOS"/>
    <s v="PCES.20/03/0051/0009"/>
    <x v="0"/>
    <s v="Carmen Capristan"/>
    <s v="Roberto Chung"/>
    <s v="REAL PLAZA JULIACA"/>
    <s v="ADMINISTRADOR JUNIOR"/>
    <m/>
    <n v="16"/>
    <n v="13.416699999999992"/>
    <n v="29.416699999999992"/>
    <n v="30"/>
    <s v="DEBE GOZAR 16 DÍAS ANTES DEL 19/07/2026"/>
    <s v="DEBE GOZAR EN EL AÑO UN TOTAL DE 30 DÍAS ANTES DEL 31/12/2026"/>
    <n v="0"/>
    <n v="0"/>
    <n v="16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  <m/>
    <n v="30"/>
    <n v="10"/>
    <n v="16"/>
    <n v="10"/>
    <n v="0"/>
    <n v="0"/>
  </r>
  <r>
    <n v="1047199719"/>
    <s v="LAUPA BLAS JORGE ELIAZAR"/>
    <x v="0"/>
    <s v="47199719"/>
    <d v="2022-05-07T00:00:00"/>
    <d v="2025-05-07T00:00:00"/>
    <d v="2026-05-07T00:00:00"/>
    <s v="ESTACIONAMIENTOS LIMA"/>
    <d v="1899-12-30T00:00:00"/>
    <d v="2025-12-31T00:00:00"/>
    <s v="EMPLEADOS"/>
    <s v="PCES.20/02/0029"/>
    <x v="2"/>
    <s v="Diego Ruiz"/>
    <s v="Ramos Monzon Angela"/>
    <s v="GUARDIA CIVIL 205"/>
    <s v="ANFITRION(A)"/>
    <m/>
    <n v="0"/>
    <n v="19.5"/>
    <n v="19.5"/>
    <n v="20"/>
    <s v="-"/>
    <s v="DEBE GOZAR EN EL AÑO UN TOTAL DE 20 DÍAS ANTES DEL 31/12/2026"/>
    <n v="0"/>
    <n v="0"/>
    <n v="8"/>
    <n v="0"/>
    <n v="0"/>
    <n v="0"/>
    <n v="0"/>
    <n v="0"/>
    <n v="0"/>
    <n v="0"/>
    <n v="0"/>
    <n v="0"/>
    <n v="8"/>
    <n v="8"/>
    <n v="0.4"/>
    <n v="4.0000000000000001E-3"/>
    <n v="8"/>
    <n v="8"/>
    <m/>
    <n v="12"/>
    <m/>
    <n v="20"/>
    <n v="6.666666666666667"/>
    <n v="8"/>
    <n v="6.666666666666667"/>
    <n v="0"/>
    <n v="0"/>
  </r>
  <r>
    <n v="1047220416"/>
    <s v="LOPEZ OTINIANO LOYER WILMER"/>
    <x v="0"/>
    <s v="47220416"/>
    <d v="2023-08-11T00:00:00"/>
    <d v="2025-08-11T00:00:00"/>
    <d v="2026-08-11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ANFITRION(A) R"/>
    <m/>
    <n v="14"/>
    <n v="11.666700000000006"/>
    <n v="25.666700000000006"/>
    <n v="26"/>
    <s v="DEBE GOZAR 14 DÍAS ANTES DEL 10/08/2026"/>
    <s v="DEBE GOZAR EN EL AÑO UN TOTAL DE 26 DÍAS ANTES DEL 31/12/2026"/>
    <n v="0"/>
    <n v="0"/>
    <n v="0"/>
    <n v="0"/>
    <n v="13"/>
    <n v="2"/>
    <n v="0"/>
    <n v="0"/>
    <n v="0"/>
    <n v="15"/>
    <n v="0"/>
    <n v="0"/>
    <n v="30"/>
    <n v="30"/>
    <n v="1.1538461538461537"/>
    <n v="1.1538461538461537E-2"/>
    <n v="0"/>
    <n v="26"/>
    <m/>
    <n v="0"/>
    <m/>
    <n v="26"/>
    <n v="8.6666666666666661"/>
    <n v="0"/>
    <n v="0"/>
    <n v="8.6666666666666661"/>
    <n v="30"/>
  </r>
  <r>
    <n v="1047231713"/>
    <s v="DIAZ GOMEZ SUSAN MAILE"/>
    <x v="0"/>
    <s v="47231713"/>
    <d v="2025-08-04T00:00:00"/>
    <d v="2025-08-04T00:00:00"/>
    <d v="2026-08-04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47241983"/>
    <s v="ROMERO REYES IVONE DENISE"/>
    <x v="0"/>
    <s v="47241983"/>
    <d v="2025-05-01T00:00:00"/>
    <d v="2025-05-01T00:00:00"/>
    <d v="2026-05-01T00:00:00"/>
    <s v="ESTACIONAMIENTOS ANCASH"/>
    <d v="1899-12-30T00:00:00"/>
    <d v="2025-12-31T00:00:00"/>
    <s v="EMPLEADOS"/>
    <s v="PCES.20/03/0046/0022"/>
    <x v="0"/>
    <s v="Carmen Capristan"/>
    <s v="Erick Aguirre"/>
    <s v="MAKRO CHIMBOTE"/>
    <s v="ANFITRION(A)"/>
    <m/>
    <n v="0"/>
    <n v="20"/>
    <n v="20"/>
    <n v="20"/>
    <s v="-"/>
    <s v="DEBE GOZAR EN EL AÑO UN TOTAL DE 20 DÍAS ANTES DEL 31/12/2026"/>
    <n v="0"/>
    <n v="0"/>
    <n v="0"/>
    <n v="0"/>
    <n v="0"/>
    <n v="20"/>
    <n v="0"/>
    <n v="0"/>
    <n v="0"/>
    <n v="0"/>
    <n v="0"/>
    <n v="0"/>
    <n v="20"/>
    <n v="20"/>
    <n v="1"/>
    <n v="0.01"/>
    <n v="0"/>
    <n v="20"/>
    <m/>
    <n v="0"/>
    <m/>
    <n v="20"/>
    <n v="6.666666666666667"/>
    <n v="0"/>
    <n v="0"/>
    <n v="6.666666666666667"/>
    <n v="20"/>
  </r>
  <r>
    <n v="1047247826"/>
    <s v="PANTA CRUZ PIERINA KIOOSMARA"/>
    <x v="0"/>
    <s v="47247826"/>
    <d v="2023-07-25T00:00:00"/>
    <d v="2025-07-25T00:00:00"/>
    <d v="2026-07-25T00:00:00"/>
    <s v="ESTACIONAMIENTOS PIURA"/>
    <d v="1899-12-30T00:00:00"/>
    <d v="2025-12-31T00:00:00"/>
    <s v="EMPLEADOS"/>
    <s v="PCES.20/03/0052/0025"/>
    <x v="0"/>
    <s v="Carmen Capristan"/>
    <s v="Jean Carlo Albán"/>
    <s v="PLAZA VEA PAITA"/>
    <s v="ANFITRION(A)"/>
    <m/>
    <n v="15"/>
    <n v="13"/>
    <n v="28"/>
    <n v="28"/>
    <s v="DEBE GOZAR 15 DÍAS ANTES DEL 24/07/2026"/>
    <s v="DEBE GOZAR EN EL AÑO UN TOTAL DE 28 DÍAS ANTES DEL 31/12/2026"/>
    <n v="0"/>
    <n v="0"/>
    <n v="19"/>
    <n v="11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  <m/>
    <n v="28"/>
    <n v="9.3333333333333339"/>
    <n v="30"/>
    <n v="9.3333333333333339"/>
    <n v="0"/>
    <n v="0"/>
  </r>
  <r>
    <n v="1047265077"/>
    <s v="ZAPATA PINTO PEDRO IVAN"/>
    <x v="2"/>
    <s v="47265077"/>
    <d v="2023-10-09T00:00:00"/>
    <d v="2025-10-09T00:00:00"/>
    <d v="2026-10-09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23"/>
    <n v="6.8332999999999942"/>
    <n v="29.833299999999994"/>
    <n v="30"/>
    <s v="DEBE GOZAR 23 DÍAS ANTES DEL 08/10/2026"/>
    <s v="DEBE GOZAR EN EL AÑO UN TOTAL DE 30 DÍAS ANTES DEL 31/12/2026"/>
    <n v="0"/>
    <n v="0"/>
    <n v="0"/>
    <n v="0"/>
    <n v="0"/>
    <n v="0"/>
    <n v="0"/>
    <n v="0"/>
    <n v="23"/>
    <n v="0"/>
    <n v="7"/>
    <n v="0"/>
    <n v="30"/>
    <n v="30"/>
    <n v="1"/>
    <n v="0.01"/>
    <n v="0"/>
    <n v="30"/>
    <m/>
    <n v="0"/>
    <m/>
    <n v="30"/>
    <n v="10"/>
    <n v="0"/>
    <n v="0"/>
    <n v="10"/>
    <n v="30"/>
  </r>
  <r>
    <n v="1047265898"/>
    <s v="DE LA CRUZ MARTINEZ SILVIA NATIVIDAD"/>
    <x v="0"/>
    <s v="47265898"/>
    <d v="2023-03-24T00:00:00"/>
    <d v="2025-03-24T00:00:00"/>
    <d v="2026-03-24T00:00:00"/>
    <s v="ESTACIONAMIENTOS LIMA"/>
    <d v="1899-12-30T00:00:00"/>
    <d v="2025-12-31T00:00:00"/>
    <s v="EMPLEADOS"/>
    <s v="PCES.20/03/0023"/>
    <x v="0"/>
    <s v="Gloria Mora"/>
    <s v="Kelly Luyo"/>
    <s v="STRIP CENTER MIRAFLORES"/>
    <s v="ANFITRION(A)"/>
    <m/>
    <n v="6"/>
    <n v="8.0832999999999942"/>
    <n v="14.083299999999994"/>
    <n v="15"/>
    <s v="DEBE GOZAR 6 DÍAS ANTES DEL 23/03/2026"/>
    <s v="DEBE GOZAR EN EL AÑO UN TOTAL DE 15 DÍAS ANTES DEL 31/12/2026"/>
    <n v="11"/>
    <n v="0"/>
    <n v="0"/>
    <n v="0"/>
    <n v="0"/>
    <n v="0"/>
    <n v="0"/>
    <n v="0"/>
    <n v="0"/>
    <n v="0"/>
    <n v="0"/>
    <n v="0"/>
    <n v="11"/>
    <n v="11"/>
    <n v="0.73333333333333328"/>
    <n v="7.3333333333333332E-3"/>
    <n v="11"/>
    <n v="11"/>
    <m/>
    <n v="4"/>
    <m/>
    <n v="15"/>
    <n v="5"/>
    <n v="11"/>
    <n v="5"/>
    <n v="0"/>
    <n v="0"/>
  </r>
  <r>
    <n v="1047266598"/>
    <s v="LUNA CUREMOS TERESA JULIA"/>
    <x v="0"/>
    <s v="47266598"/>
    <d v="2023-07-15T00:00:00"/>
    <d v="2025-07-15T00:00:00"/>
    <d v="2026-07-15T00:00:00"/>
    <s v="ESTACIONAMIENTOS LIMA"/>
    <d v="2026-03-01T00:00:00"/>
    <d v="2025-12-31T00:00:00"/>
    <s v="EMPLEADOS"/>
    <s v="PCES.20/03/0052/0021"/>
    <x v="0"/>
    <m/>
    <m/>
    <m/>
    <m/>
    <m/>
    <n v="15"/>
    <n v="-2.1667000000000058"/>
    <n v="12.833299999999994"/>
    <n v="13"/>
    <s v="DEBE GOZAR 15 DÍAS ANTES DEL 14/07/2026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47271088"/>
    <s v="CAMPOS ESCOBAR ELEAZAR"/>
    <x v="0"/>
    <s v="47271088"/>
    <d v="2020-10-02T00:00:00"/>
    <d v="2025-10-02T00:00:00"/>
    <d v="2026-10-02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3"/>
    <n v="7.4166999999999916"/>
    <n v="10.416699999999992"/>
    <n v="11"/>
    <s v="DEBE GOZAR 3 DÍAS ANTES DEL 01/10/2026"/>
    <s v="DEBE GOZAR EN EL AÑO UN TOTAL DE 11 DÍAS ANTES DEL 31/12/2026"/>
    <n v="0"/>
    <n v="0"/>
    <n v="0"/>
    <n v="0"/>
    <n v="11"/>
    <n v="0"/>
    <n v="0"/>
    <n v="0"/>
    <n v="0"/>
    <n v="0"/>
    <n v="0"/>
    <n v="0"/>
    <n v="11"/>
    <n v="11"/>
    <n v="1"/>
    <n v="0.01"/>
    <n v="0"/>
    <n v="11"/>
    <m/>
    <n v="0"/>
    <m/>
    <n v="11"/>
    <n v="3.6666666666666665"/>
    <n v="0"/>
    <n v="0"/>
    <n v="3.6666666666666665"/>
    <n v="11"/>
  </r>
  <r>
    <n v="1047273272"/>
    <s v="RAMOS QUICHUA JUAN CARLOS"/>
    <x v="0"/>
    <s v="47273272"/>
    <d v="2025-07-21T00:00:00"/>
    <d v="2025-07-21T00:00:00"/>
    <d v="2026-07-21T00:00:00"/>
    <s v="ESTACIONAMIENTOS LIMA"/>
    <d v="1899-12-30T00:00:00"/>
    <d v="2025-12-31T00:00:00"/>
    <s v="EMPLEADOS"/>
    <s v="PCES.20/03/0052/0014"/>
    <x v="0"/>
    <s v="Carmen Capristan"/>
    <s v="Khristian Alvarez"/>
    <s v="PLAZA VEA EL CORTIJO"/>
    <s v="ANFITRION(A)"/>
    <m/>
    <n v="0"/>
    <n v="13.333299999999999"/>
    <n v="13.333299999999999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  <m/>
    <n v="14"/>
    <n v="4.666666666666667"/>
    <n v="0"/>
    <n v="0"/>
    <n v="4.666666666666667"/>
    <n v="0"/>
  </r>
  <r>
    <n v="1047281188"/>
    <s v="VELASQUEZ ROJAS EBANY ROSA"/>
    <x v="0"/>
    <s v="47281188"/>
    <d v="2025-10-16T00:00:00"/>
    <d v="2025-10-16T00:00:00"/>
    <d v="2026-10-16T00:00:00"/>
    <s v="ESTACIONAMIENTOS LIMA"/>
    <d v="2026-03-20T00:00:00"/>
    <d v="2025-12-31T00:00:00"/>
    <s v="EMPLEADOS"/>
    <s v="PCES.20/01/0006"/>
    <x v="2"/>
    <m/>
    <m/>
    <m/>
    <m/>
    <m/>
    <n v="0"/>
    <n v="6.25"/>
    <n v="6.2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0479662"/>
    <s v="CERDA DE LA CRUZ LUIS ELISEO"/>
    <x v="2"/>
    <s v="70479662"/>
    <d v="2023-10-02T00:00:00"/>
    <d v="2025-10-02T00:00:00"/>
    <d v="2026-10-02T00:00:00"/>
    <s v="ESTACIONAMIENTOS SEDE CENTRAL"/>
    <d v="1899-12-30T00:00:00"/>
    <d v="2025-12-31T00:00:00"/>
    <s v="EMPLEADOS"/>
    <n v="2001030300"/>
    <x v="1"/>
    <s v="Ayax Guardia"/>
    <s v="Ayax Guardia"/>
    <s v="IMPLEMENTACION"/>
    <s v="ASISTENTE DE PROYECTOS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7"/>
    <n v="0"/>
    <n v="0"/>
    <n v="0"/>
    <n v="2"/>
    <n v="9"/>
    <n v="0"/>
    <n v="0"/>
    <n v="0"/>
    <n v="0"/>
    <n v="18"/>
    <n v="18"/>
    <n v="0.6"/>
    <n v="6.0000000000000001E-3"/>
    <n v="7"/>
    <n v="18"/>
    <m/>
    <n v="12"/>
    <m/>
    <n v="30"/>
    <n v="10"/>
    <n v="7"/>
    <n v="7"/>
    <n v="3"/>
    <n v="11"/>
  </r>
  <r>
    <n v="1047295906"/>
    <s v="CORTEZ PIÑA RUTH ETELVINA"/>
    <x v="1"/>
    <s v="47295906"/>
    <d v="2023-07-01T00:00:00"/>
    <d v="2025-07-01T00:00:00"/>
    <d v="2026-07-01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SUPERVISOR OPERATIVO"/>
    <m/>
    <n v="14"/>
    <n v="15"/>
    <n v="29"/>
    <n v="29"/>
    <s v="DEBE GOZAR 14 DÍAS ANTES DEL 30/06/2026"/>
    <s v="DEBE GOZAR EN EL AÑO UN TOTAL DE 29 DÍAS ANTES DEL 31/12/2026"/>
    <n v="1"/>
    <n v="28"/>
    <n v="1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  <m/>
    <n v="29"/>
    <n v="9.6666666666666661"/>
    <n v="30"/>
    <n v="9.6666666666666661"/>
    <n v="0"/>
    <n v="0"/>
  </r>
  <r>
    <n v="1047302953"/>
    <s v="QUISPE VELOZ MARIA CRIS"/>
    <x v="0"/>
    <s v="47302953"/>
    <d v="2022-12-01T00:00:00"/>
    <d v="2025-12-01T00:00:00"/>
    <d v="2026-12-01T00:00:00"/>
    <s v="ESTACIONAMIENTOS LIMA"/>
    <d v="1899-12-30T00:00:00"/>
    <d v="2025-12-31T00:00:00"/>
    <s v="EMPLEADOS"/>
    <s v="PCES.20/03/0013/0004"/>
    <x v="0"/>
    <s v="Diego Uriarte"/>
    <s v="Gerson Peña"/>
    <s v="METRO PEDRO MIOTTA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7309479"/>
    <s v="VEGA VIDALON PAMELA CRYSTAL NATHALI"/>
    <x v="0"/>
    <s v="47309479"/>
    <d v="2015-09-23T00:00:00"/>
    <d v="2025-09-23T00:00:00"/>
    <d v="2026-09-23T00:00:00"/>
    <s v="ESTACIONAMIENTOS LIMA"/>
    <d v="1899-12-30T00:00:00"/>
    <d v="2025-12-31T00:00:00"/>
    <s v="EMPLEADOS"/>
    <s v="PCES.20/03/0018"/>
    <x v="0"/>
    <s v="Gloria Mora"/>
    <s v="Kelly Luyo"/>
    <s v="HOTEL WESTIN"/>
    <s v="ANFITRION(A)"/>
    <m/>
    <n v="19"/>
    <n v="8.1666999999999916"/>
    <n v="27.166699999999992"/>
    <n v="28"/>
    <s v="DEBE GOZAR 19 DÍAS ANTES DEL 22/09/2026"/>
    <s v="DEBE GOZAR EN EL AÑO UN TOTAL DE 28 DÍAS ANTES DEL 31/12/2026"/>
    <n v="0"/>
    <n v="2"/>
    <n v="28"/>
    <n v="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  <m/>
    <n v="28"/>
    <n v="9.3333333333333339"/>
    <n v="30"/>
    <n v="9.3333333333333339"/>
    <n v="0"/>
    <n v="0"/>
  </r>
  <r>
    <n v="1072854175"/>
    <s v="CORDERO MORALES DALILA"/>
    <x v="2"/>
    <s v="72854175"/>
    <d v="2023-10-02T00:00:00"/>
    <d v="2025-10-02T00:00:00"/>
    <d v="2026-10-02T00:00:00"/>
    <s v="ESTACIONAMIENTOS SEDE CENTRAL"/>
    <d v="1899-12-30T00:00:00"/>
    <d v="2025-12-31T00:00:00"/>
    <s v="EMPLEADOS"/>
    <n v="2001030300"/>
    <x v="1"/>
    <s v="Ayax Guardia"/>
    <s v="Ayax Guardia"/>
    <s v="IMPLEMENTACION"/>
    <s v="ASISTENTE DE PROYECTOS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1"/>
    <n v="1"/>
    <n v="7"/>
    <n v="0"/>
    <n v="5"/>
    <n v="5"/>
    <n v="1"/>
    <n v="2"/>
    <n v="0"/>
    <n v="4"/>
    <n v="26"/>
    <n v="26"/>
    <n v="0.8666666666666667"/>
    <n v="8.6666666666666663E-3"/>
    <n v="2"/>
    <n v="26"/>
    <m/>
    <n v="4"/>
    <m/>
    <n v="30"/>
    <n v="10"/>
    <n v="2"/>
    <n v="2"/>
    <n v="8"/>
    <n v="24"/>
  </r>
  <r>
    <n v="1047325542"/>
    <s v="VILCAS CASTAÑEDA HENRY ISAAC"/>
    <x v="0"/>
    <s v="47325542"/>
    <d v="2025-02-04T00:00:00"/>
    <d v="2025-02-04T00:00:00"/>
    <d v="2026-02-04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27.25"/>
    <n v="27.25"/>
    <n v="28"/>
    <s v="-"/>
    <s v="DEBE GOZAR EN EL AÑO UN TOTAL DE 28 DÍAS ANTES DEL 31/12/2026"/>
    <n v="0"/>
    <n v="0"/>
    <n v="0"/>
    <n v="0"/>
    <n v="0"/>
    <n v="0"/>
    <n v="0"/>
    <n v="15"/>
    <n v="13"/>
    <n v="0"/>
    <n v="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47340021"/>
    <s v="GARCIA TORRES DE HUAMAN DORIS ABIGAIL"/>
    <x v="0"/>
    <s v="47340021"/>
    <d v="2025-07-21T00:00:00"/>
    <d v="2025-07-21T00:00:00"/>
    <d v="2026-07-21T00:00:00"/>
    <s v="ESTACIONAMIENTOS LIMA"/>
    <d v="2026-02-11T00:00:00"/>
    <d v="2025-12-31T00:00:00"/>
    <s v="PART TIME"/>
    <s v="PCES.20/03/0001/0003"/>
    <x v="0"/>
    <m/>
    <m/>
    <m/>
    <m/>
    <m/>
    <n v="0"/>
    <n v="2.6667000000000001"/>
    <n v="2.66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7344181"/>
    <s v="ROBLEDO INGA JENNY CAROLINA"/>
    <x v="0"/>
    <s v="47344181"/>
    <d v="2025-04-03T00:00:00"/>
    <d v="2025-04-03T00:00:00"/>
    <d v="2026-04-0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22.333300000000001"/>
    <n v="22.333300000000001"/>
    <n v="23"/>
    <s v="-"/>
    <s v="DEBE GOZAR EN EL AÑO UN TOTAL DE 23 DÍAS ANTES DEL 31/12/2026"/>
    <n v="0"/>
    <n v="0"/>
    <n v="0"/>
    <n v="0"/>
    <n v="0"/>
    <n v="15"/>
    <n v="0"/>
    <n v="8"/>
    <n v="0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47350047"/>
    <s v="ESPINOZA POMA MARIA ISABEL"/>
    <x v="0"/>
    <s v="47350047"/>
    <d v="2017-11-02T00:00:00"/>
    <d v="2025-11-02T00:00:00"/>
    <d v="2026-11-02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23"/>
    <n v="4.9166999999999916"/>
    <n v="27.916699999999992"/>
    <n v="28"/>
    <s v="DEBE GOZAR 23 DÍAS ANTES DEL 01/11/2026"/>
    <s v="DEBE GOZAR EN EL AÑO UN TOTAL DE 28 DÍAS ANTES DEL 31/12/2026"/>
    <n v="0"/>
    <n v="0"/>
    <n v="16"/>
    <n v="12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47361544"/>
    <s v="CAJAHUARINGA CHIPANA ROBERT ABEL"/>
    <x v="0"/>
    <s v="47361544"/>
    <d v="2025-05-05T00:00:00"/>
    <d v="2025-05-05T00:00:00"/>
    <d v="2026-05-05T00:00:00"/>
    <s v="ESTACIONAMIENTOS LIMA"/>
    <d v="1899-12-30T00:00:00"/>
    <d v="2025-12-31T00:00:00"/>
    <s v="EMPLEADOS"/>
    <s v="PCES.20/03/0052/0002"/>
    <x v="0"/>
    <s v="Carmen Capristan"/>
    <s v="Arnold Salvador"/>
    <s v="PLAZA VEA ATE"/>
    <s v="ANFITRION(A) V"/>
    <m/>
    <n v="0"/>
    <n v="19.666699999999999"/>
    <n v="19.666699999999999"/>
    <n v="20"/>
    <s v="-"/>
    <s v="DEBE GOZAR EN EL AÑO UN TOTAL DE 20 DÍAS ANTES DEL 31/12/2026"/>
    <n v="0"/>
    <n v="6"/>
    <n v="4"/>
    <n v="0"/>
    <n v="0"/>
    <n v="0"/>
    <n v="0"/>
    <n v="0"/>
    <n v="0"/>
    <n v="0"/>
    <n v="0"/>
    <n v="0"/>
    <n v="10"/>
    <n v="10"/>
    <n v="0.5"/>
    <n v="5.0000000000000001E-3"/>
    <n v="10"/>
    <n v="10"/>
    <m/>
    <n v="10"/>
    <m/>
    <n v="20"/>
    <n v="6.666666666666667"/>
    <n v="10"/>
    <n v="6.666666666666667"/>
    <n v="0"/>
    <n v="0"/>
  </r>
  <r>
    <n v="1047383479"/>
    <s v="HUAMANCHA JAUREGUI EVERYTH LIZETH"/>
    <x v="0"/>
    <s v="47383479"/>
    <d v="2017-09-04T00:00:00"/>
    <d v="2025-09-04T00:00:00"/>
    <d v="2026-09-04T00:00:00"/>
    <s v="ESTACIONAMIENTOS LIMA"/>
    <d v="1899-12-30T00:00:00"/>
    <d v="2025-12-31T00:00:00"/>
    <s v="EMPLEADOS"/>
    <s v="PCES.20/03/0052/0050"/>
    <x v="0"/>
    <s v="Carmen Capristan"/>
    <s v="Gabriela Gutierrez"/>
    <s v="PLAZA VEA KIO"/>
    <s v="ANFITRION(A)"/>
    <m/>
    <n v="20"/>
    <n v="9.75"/>
    <n v="29.75"/>
    <n v="30"/>
    <s v="DEBE GOZAR 20 DÍAS ANTES DEL 03/09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7385387"/>
    <s v="CASTRO AMASIFUEN TECHY"/>
    <x v="0"/>
    <s v="47385387"/>
    <d v="2024-07-24T00:00:00"/>
    <d v="2025-07-24T00:00:00"/>
    <d v="2026-07-24T00:00:00"/>
    <s v="ESTACIONAMIENTOS LIMA"/>
    <d v="1899-12-30T00:00:00"/>
    <d v="2025-12-31T00:00:00"/>
    <s v="EMPLEADOS"/>
    <s v="PCES.20/03/0046/0001"/>
    <x v="0"/>
    <s v="Carmen Capristan"/>
    <s v="Erick Aguirre"/>
    <s v="MAKRO CALLAO"/>
    <s v="ANFITRION(A)"/>
    <m/>
    <n v="16"/>
    <n v="13.083300000000001"/>
    <n v="29.083300000000001"/>
    <n v="30"/>
    <s v="DEBE GOZAR 16 DÍAS ANTES DEL 23/07/2026"/>
    <s v="DEBE GOZAR EN EL AÑO UN TOTAL DE 30 DÍAS ANTES DEL 31/12/2026"/>
    <n v="0"/>
    <n v="28"/>
    <n v="2"/>
    <n v="0"/>
    <n v="0"/>
    <n v="27"/>
    <n v="3"/>
    <n v="0"/>
    <n v="0"/>
    <n v="0"/>
    <n v="0"/>
    <n v="0"/>
    <n v="60"/>
    <n v="60"/>
    <n v="2"/>
    <n v="0.02"/>
    <n v="30"/>
    <n v="30"/>
    <m/>
    <n v="0"/>
    <m/>
    <n v="30"/>
    <n v="10"/>
    <n v="30"/>
    <n v="10"/>
    <n v="0"/>
    <n v="30"/>
  </r>
  <r>
    <n v="1047399754"/>
    <s v="FELIX RAMIREZ SOFIA ROMY"/>
    <x v="1"/>
    <s v="47399754"/>
    <d v="2016-09-01T00:00:00"/>
    <d v="2025-09-01T00:00:00"/>
    <d v="2026-09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19"/>
    <n v="10"/>
    <n v="29"/>
    <n v="29"/>
    <s v="DEBE GOZAR 19 DÍAS ANTES DEL 31/08/2026"/>
    <s v="DEBE GOZAR EN EL AÑO UN TOTAL DE 29 DÍAS ANTES DEL 31/12/2026"/>
    <n v="0"/>
    <n v="0"/>
    <n v="1"/>
    <n v="0"/>
    <n v="0"/>
    <n v="0"/>
    <n v="0"/>
    <n v="0"/>
    <n v="0"/>
    <n v="0"/>
    <n v="0"/>
    <n v="0"/>
    <n v="1"/>
    <n v="1"/>
    <n v="3.4482758620689655E-2"/>
    <n v="3.4482758620689653E-4"/>
    <n v="1"/>
    <n v="1"/>
    <m/>
    <n v="28"/>
    <m/>
    <n v="29"/>
    <n v="9.6666666666666661"/>
    <n v="1"/>
    <n v="1"/>
    <n v="8.6666666666666661"/>
    <n v="0"/>
  </r>
  <r>
    <n v="1047404699"/>
    <s v="FLORES ANCCASI JESSICA YANETH"/>
    <x v="0"/>
    <s v="47404699"/>
    <d v="2023-08-01T00:00:00"/>
    <d v="2025-08-01T00:00:00"/>
    <d v="2026-08-01T00:00:00"/>
    <s v="ESTACIONAMIENTOS AREQUIPA"/>
    <d v="1899-12-30T00:00:00"/>
    <d v="2025-12-31T00:00:00"/>
    <s v="EMPLEADOS"/>
    <s v="PCES.20/03/0046/0023"/>
    <x v="0"/>
    <s v="Carmen Capristan"/>
    <s v="Ruben Apaza"/>
    <s v="MAKRO AREQUIPA 2"/>
    <s v="ANFITRION(A)"/>
    <m/>
    <n v="17"/>
    <n v="12.5"/>
    <n v="29.5"/>
    <n v="30"/>
    <s v="DEBE GOZAR 17 DÍAS ANTES DEL 31/07/2026"/>
    <s v="DEBE GOZAR EN EL AÑO UN TOTAL DE 30 DÍAS ANTES DEL 31/12/2026"/>
    <n v="0"/>
    <n v="28"/>
    <n v="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7415505"/>
    <s v="CONDORI VALENCIA MARCO ANTONIO"/>
    <x v="0"/>
    <s v="47415505"/>
    <d v="2025-08-01T00:00:00"/>
    <d v="2025-08-01T00:00:00"/>
    <d v="2026-08-01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47437002"/>
    <s v="BARRETO LUNA OLGA FIORELLA"/>
    <x v="0"/>
    <s v="47437002"/>
    <d v="2024-10-22T00:00:00"/>
    <d v="2025-10-22T00:00:00"/>
    <d v="2026-10-22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15"/>
    <n v="5.75"/>
    <n v="20.75"/>
    <n v="21"/>
    <s v="DEBE GOZAR 15 DÍAS ANTES DEL 21/10/2026"/>
    <s v="DEBE GOZAR EN EL AÑO UN TOTAL DE 21 DÍAS ANTES DEL 31/12/2026"/>
    <n v="0"/>
    <n v="0"/>
    <n v="0"/>
    <n v="0"/>
    <n v="0"/>
    <n v="0"/>
    <n v="0"/>
    <n v="15"/>
    <n v="0"/>
    <n v="15"/>
    <n v="0"/>
    <n v="0"/>
    <n v="30"/>
    <n v="30"/>
    <n v="1.4285714285714286"/>
    <n v="1.4285714285714285E-2"/>
    <n v="0"/>
    <n v="21"/>
    <m/>
    <n v="0"/>
    <m/>
    <n v="21"/>
    <n v="7"/>
    <n v="0"/>
    <n v="0"/>
    <n v="7"/>
    <n v="30"/>
  </r>
  <r>
    <n v="1047449667"/>
    <s v="VARGAS BOCANEGRA EYLEN "/>
    <x v="2"/>
    <s v="47449667"/>
    <d v="2025-02-13T00:00:00"/>
    <d v="2025-02-13T00:00:00"/>
    <d v="2026-02-13T00:00:00"/>
    <s v="ESTACIONAMIENTOS LORETO"/>
    <d v="2026-03-05T00:00:00"/>
    <d v="2025-12-31T00:00:00"/>
    <s v="EMPLEADOS"/>
    <s v="PCES.20/03/0053/0001"/>
    <x v="0"/>
    <m/>
    <m/>
    <m/>
    <m/>
    <m/>
    <n v="0"/>
    <n v="26.5"/>
    <n v="26.5"/>
    <n v="27"/>
    <s v="-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47472033"/>
    <s v="CARBONEL OLAYA MARYCRUZ"/>
    <x v="0"/>
    <s v="47472033"/>
    <d v="2025-02-01T00:00:00"/>
    <d v="2025-02-01T00:00:00"/>
    <d v="2026-02-01T00:00:00"/>
    <s v="ESTACIONAMIENTOS PIURA"/>
    <d v="1899-12-30T00:00:00"/>
    <d v="2025-12-31T00:00:00"/>
    <s v="EMPLEADOS"/>
    <s v="PCES.20/03/0052/0059"/>
    <x v="0"/>
    <s v="Carmen Capristan"/>
    <s v="Jean Carlo Albán"/>
    <s v="PLAZA VEA CC TALARA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13"/>
    <n v="0"/>
    <n v="0"/>
    <n v="0"/>
    <n v="0"/>
    <n v="0"/>
    <n v="0"/>
    <n v="13"/>
    <n v="13"/>
    <n v="0.56521739130434778"/>
    <n v="5.6521739130434775E-3"/>
    <n v="0"/>
    <n v="13"/>
    <m/>
    <n v="10"/>
    <m/>
    <n v="23"/>
    <n v="7.666666666666667"/>
    <n v="0"/>
    <n v="0"/>
    <n v="7.666666666666667"/>
    <n v="13"/>
  </r>
  <r>
    <n v="1047488321"/>
    <s v="SOLIS POCCO MARIA ANGELA"/>
    <x v="0"/>
    <s v="47488321"/>
    <d v="2020-09-01T00:00:00"/>
    <d v="2025-09-01T00:00:00"/>
    <d v="2026-09-01T00:00:00"/>
    <s v="ESTACIONAMIENTOS LIMA"/>
    <d v="1899-12-30T00:00:00"/>
    <d v="2025-12-31T00:00:00"/>
    <s v="EMPLEADOS"/>
    <s v="PCES.20/02/0026"/>
    <x v="2"/>
    <s v="Diego Ruiz"/>
    <s v="Huamán Osorio Alexander"/>
    <s v="CLINICA JAVIER PRADO"/>
    <s v="ANFITRION(A)"/>
    <m/>
    <n v="20"/>
    <n v="10"/>
    <n v="30"/>
    <n v="30"/>
    <s v="DEBE GOZAR 20 DÍAS ANTES DEL 31/08/2026"/>
    <s v="DEBE GOZAR EN EL AÑO UN TOTAL DE 30 DÍAS ANTES DEL 31/12/2026"/>
    <n v="0"/>
    <n v="0"/>
    <n v="15"/>
    <n v="0"/>
    <n v="0"/>
    <n v="0"/>
    <n v="5"/>
    <n v="1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7493276"/>
    <s v="VILLALBA LAPA LAURA YURI"/>
    <x v="0"/>
    <s v="47493276"/>
    <d v="2025-10-14T00:00:00"/>
    <d v="2025-10-14T00:00:00"/>
    <d v="2026-10-14T00:00:00"/>
    <s v="ESTACIONAMIENTOS JUNIN"/>
    <d v="2026-01-01T00:00:00"/>
    <d v="2025-12-31T00:00:00"/>
    <s v="EMPLEADOS"/>
    <s v="PCES.20/03/0051/0007"/>
    <x v="0"/>
    <m/>
    <m/>
    <m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47496843"/>
    <s v="CHAVARRIA BALTAZAR SHEYLA MALENI"/>
    <x v="0"/>
    <s v="47496843"/>
    <d v="2025-03-26T00:00:00"/>
    <d v="2025-03-26T00:00:00"/>
    <d v="2026-03-26T00:00:00"/>
    <s v="ESTACIONAMIENTOS JUNIN"/>
    <d v="2026-05-01T00:00:00"/>
    <d v="2025-12-31T00:00:00"/>
    <s v="EMPLEADOS"/>
    <s v="PCES.20/03/0011/0007"/>
    <x v="0"/>
    <s v="Diego Uriarte"/>
    <s v="Paul Espinoza"/>
    <s v="OPEN PLAZA HUANCAYO"/>
    <s v="ANFITRION(A)"/>
    <m/>
    <n v="0"/>
    <n v="22.916699999999999"/>
    <n v="22.916699999999999"/>
    <n v="23"/>
    <s v="-"/>
    <s v="DEBE GOZAR EN EL AÑO UN TOTAL DE 23 DÍAS ANTES DEL 31/12/2026"/>
    <n v="0"/>
    <n v="10"/>
    <n v="0"/>
    <n v="0"/>
    <n v="13"/>
    <n v="0"/>
    <n v="0"/>
    <n v="0"/>
    <n v="0"/>
    <n v="0"/>
    <n v="0"/>
    <n v="0"/>
    <n v="23"/>
    <n v="23"/>
    <n v="1"/>
    <n v="0.01"/>
    <n v="10"/>
    <n v="23"/>
    <m/>
    <n v="0"/>
    <m/>
    <n v="23"/>
    <n v="7.666666666666667"/>
    <n v="10"/>
    <n v="7.666666666666667"/>
    <n v="0"/>
    <n v="13"/>
  </r>
  <r>
    <n v="1047514312"/>
    <s v="ROPON FLORES JHONATAN SAMUEL"/>
    <x v="2"/>
    <s v="47514312"/>
    <d v="2024-05-09T00:00:00"/>
    <d v="2025-05-09T00:00:00"/>
    <d v="2026-05-09T00:00:00"/>
    <s v="ESTACIONAMIENTOS SEDE CENTRAL"/>
    <d v="1899-12-30T00:00:00"/>
    <d v="2025-12-31T00:00:00"/>
    <s v="EMPLEADOS"/>
    <n v="2001020705"/>
    <x v="3"/>
    <s v="Alicia San Martin"/>
    <s v="Alicia San Martin"/>
    <s v="RECLUTAMIENTO Y SELECCIÓN"/>
    <s v="ASISTENTE DE RECLUTAMIENTO Y SELECCION"/>
    <m/>
    <n v="10"/>
    <n v="19.333300000000001"/>
    <n v="29.333300000000001"/>
    <n v="30"/>
    <s v="DEBE GOZAR 10 DÍAS ANTES DEL 08/05/2026"/>
    <s v="DEBE GOZAR EN EL AÑO UN TOTAL DE 30 DÍAS ANTES DEL 31/12/2026"/>
    <n v="0"/>
    <n v="4"/>
    <n v="8"/>
    <n v="0"/>
    <n v="5"/>
    <n v="4"/>
    <n v="0"/>
    <n v="0"/>
    <n v="10"/>
    <n v="2"/>
    <n v="0"/>
    <n v="0"/>
    <n v="33"/>
    <n v="33"/>
    <n v="1.1000000000000001"/>
    <n v="1.1000000000000001E-2"/>
    <n v="12"/>
    <n v="30"/>
    <m/>
    <n v="0"/>
    <m/>
    <n v="30"/>
    <n v="10"/>
    <n v="12"/>
    <n v="10"/>
    <n v="0"/>
    <n v="21"/>
  </r>
  <r>
    <n v="1047541446"/>
    <s v="ESTRADA PAREDES MARCIO ANDRE JAUDIR"/>
    <x v="0"/>
    <s v="47541446"/>
    <d v="2025-11-17T00:00:00"/>
    <d v="2025-11-17T00:00:00"/>
    <d v="2026-11-17T00:00:00"/>
    <s v="ESTACIONAMIENTOS LIMA"/>
    <d v="2026-01-07T00:00:00"/>
    <d v="2025-12-31T00:00:00"/>
    <s v="EMPLEADOS"/>
    <s v="PCES.20/03/0011/0005"/>
    <x v="0"/>
    <m/>
    <m/>
    <m/>
    <m/>
    <m/>
    <n v="0"/>
    <n v="3.6667000000000001"/>
    <n v="3.66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47545207"/>
    <s v="LAY JIMENEZ KARINA "/>
    <x v="0"/>
    <s v="47545207"/>
    <d v="2025-04-24T00:00:00"/>
    <d v="2025-04-24T00:00:00"/>
    <d v="2026-04-24T00:00:00"/>
    <s v="ESTACIONAMIENTOS LIMA"/>
    <d v="2026-02-11T00:00:00"/>
    <d v="2025-12-31T00:00:00"/>
    <s v="EMPLEADOS"/>
    <s v="PCES.20/03/0012/0004"/>
    <x v="0"/>
    <m/>
    <m/>
    <m/>
    <m/>
    <m/>
    <n v="0"/>
    <n v="20.583300000000001"/>
    <n v="20.583300000000001"/>
    <n v="21"/>
    <s v="-"/>
    <s v="DEBE GOZAR EN EL AÑO UN TOTAL DE 21 DÍAS ANTES DEL 31/12/2026"/>
    <n v="0"/>
    <n v="21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47582697"/>
    <s v="CARRASCO JUAREZ DIANA CAROLINA"/>
    <x v="0"/>
    <s v="47582697"/>
    <d v="2025-10-08T00:00:00"/>
    <d v="2025-10-08T00:00:00"/>
    <d v="2026-10-08T00:00:00"/>
    <s v="ESTACIONAMIENTOS LAMBAYEQUE"/>
    <d v="1899-12-30T00:00:00"/>
    <d v="2025-12-31T00:00:00"/>
    <s v="EMPLEADOS"/>
    <s v="PCES.20/03/0046/0005"/>
    <x v="0"/>
    <s v="Carmen Capristan"/>
    <s v="Jean Carlo Albán"/>
    <s v="MAKRO CHICLAYO"/>
    <s v="ANFITRION(A)"/>
    <m/>
    <n v="0"/>
    <n v="6.9166999999999996"/>
    <n v="6.9166999999999996"/>
    <n v="7"/>
    <s v="-"/>
    <s v="DEBE GOZAR EN EL AÑO UN TOTAL DE 7 DÍAS ANTES DEL 31/12/2026"/>
    <n v="0"/>
    <n v="0"/>
    <n v="0"/>
    <n v="0"/>
    <n v="7"/>
    <n v="0"/>
    <n v="0"/>
    <n v="0"/>
    <n v="0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47588791"/>
    <s v="MALACHE HUERTA VICTOR JOHNNY"/>
    <x v="0"/>
    <s v="47588791"/>
    <d v="2025-03-03T00:00:00"/>
    <d v="2025-03-03T00:00:00"/>
    <d v="2026-03-03T00:00:00"/>
    <s v="ESTACIONAMIENTOS LIMA"/>
    <d v="1899-12-30T00:00:00"/>
    <d v="2025-12-31T00:00:00"/>
    <s v="EMPLEADOS"/>
    <s v="PCES.20/03/0029"/>
    <x v="0"/>
    <s v="Erli Sialer"/>
    <s v="Erick Padilla"/>
    <s v="OUTLET LURIN"/>
    <s v="ANFITRION(A)"/>
    <m/>
    <n v="0"/>
    <n v="24.833300000000001"/>
    <n v="24.833300000000001"/>
    <n v="25"/>
    <s v="-"/>
    <s v="DEBE GOZAR EN EL AÑO UN TOTAL DE 25 DÍAS ANTES DEL 31/12/2026"/>
    <n v="0"/>
    <n v="12"/>
    <n v="13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47606550"/>
    <s v="BARBOZA NAVARRO KARINA MILAGROS"/>
    <x v="1"/>
    <s v="47606550"/>
    <d v="2016-07-07T00:00:00"/>
    <d v="2025-07-07T00:00:00"/>
    <d v="2026-07-07T00:00:00"/>
    <s v="ESTACIONAMIENTOS PIURA"/>
    <d v="1899-12-30T00:00:00"/>
    <d v="2025-12-31T00:00:00"/>
    <s v="EMPLEADOS"/>
    <s v="PCES.20/03/0016/0001"/>
    <x v="0"/>
    <s v="Gloria Mora"/>
    <s v="Lennin Cortegana"/>
    <s v="PLAZA DEL SOL PIURA"/>
    <s v="SUPERVISOR OPERATIVO"/>
    <m/>
    <n v="15"/>
    <n v="14.5"/>
    <n v="29.5"/>
    <n v="30"/>
    <s v="DEBE GOZAR 15 DÍAS ANTES DEL 06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7609417"/>
    <s v="YUCRA PALACIOS ABEL"/>
    <x v="2"/>
    <s v="47609417"/>
    <d v="2023-01-01T00:00:00"/>
    <d v="2026-01-01T00:00:00"/>
    <d v="2027-01-01T00:00:00"/>
    <s v="ESTACIONAMIENTOS SEDE CENTRAL"/>
    <d v="1899-12-30T00:00:00"/>
    <d v="2025-12-31T00:00:00"/>
    <s v="EMPLEADOS"/>
    <n v="2001030500"/>
    <x v="3"/>
    <s v="Victoria Alarcon"/>
    <s v="Abel Yucra"/>
    <s v="SSOMA"/>
    <s v="COORDINADOR DE SSOMA"/>
    <m/>
    <n v="27"/>
    <n v="0"/>
    <n v="27"/>
    <n v="27"/>
    <s v="DEBE GOZAR 27 DÍAS ANTES DEL 31/12/2026"/>
    <s v="DEBE GOZAR EN EL AÑO UN TOTAL DE 27 DÍAS ANTES DEL 31/12/2026"/>
    <n v="0"/>
    <n v="0"/>
    <n v="4"/>
    <n v="0"/>
    <n v="0"/>
    <n v="0"/>
    <n v="2"/>
    <n v="8"/>
    <n v="4"/>
    <n v="6"/>
    <n v="1"/>
    <n v="6"/>
    <n v="31"/>
    <n v="31"/>
    <n v="1.1481481481481481"/>
    <n v="1.1481481481481481E-2"/>
    <n v="4"/>
    <n v="27"/>
    <m/>
    <n v="0"/>
    <m/>
    <n v="27"/>
    <n v="9"/>
    <n v="4"/>
    <n v="4"/>
    <n v="5"/>
    <n v="27"/>
  </r>
  <r>
    <n v="1047616535"/>
    <s v="FERNANDEZ HUAMANI JUAN LUIS"/>
    <x v="0"/>
    <s v="47616535"/>
    <d v="2016-02-09T00:00:00"/>
    <d v="2025-02-09T00:00:00"/>
    <d v="2026-02-09T00:00:00"/>
    <s v="ESTACIONAMIENTOS LIMA"/>
    <d v="1899-12-30T00:00:00"/>
    <d v="2025-12-31T00:00:00"/>
    <s v="EMPLEADOS"/>
    <s v="PCES.20/03/0035/0002"/>
    <x v="0"/>
    <s v="Gloria Mora"/>
    <s v="Xiomara Quispe"/>
    <s v="SANNA II"/>
    <s v="ANFITRION(A)"/>
    <m/>
    <n v="0"/>
    <n v="13.833300000000008"/>
    <n v="13.833300000000008"/>
    <n v="14"/>
    <s v="-"/>
    <s v="DEBE GOZAR EN EL AÑO UN TOTAL DE 14 DÍAS ANTES DEL 31/12/2026"/>
    <n v="0"/>
    <n v="0"/>
    <n v="0"/>
    <n v="12"/>
    <n v="2"/>
    <n v="0"/>
    <n v="0"/>
    <n v="0"/>
    <n v="0"/>
    <n v="0"/>
    <n v="0"/>
    <n v="0"/>
    <n v="14"/>
    <n v="14"/>
    <n v="1"/>
    <n v="0.01"/>
    <n v="12"/>
    <n v="14"/>
    <m/>
    <n v="0"/>
    <m/>
    <n v="14"/>
    <n v="4.666666666666667"/>
    <n v="12"/>
    <n v="4.666666666666667"/>
    <n v="0"/>
    <n v="2"/>
  </r>
  <r>
    <n v="1047636581"/>
    <s v="VILLANUEVA QUISPE NILDA YANET"/>
    <x v="1"/>
    <s v="47636581"/>
    <d v="2017-12-07T00:00:00"/>
    <d v="2025-12-07T00:00:00"/>
    <d v="2026-12-07T00:00:00"/>
    <s v="ESTACIONAMIENTOS LIMA"/>
    <d v="2026-05-01T00:00:00"/>
    <d v="2025-12-31T00:00:00"/>
    <s v="EMPLEADOS"/>
    <s v="PCES.20/03/0004/0001"/>
    <x v="0"/>
    <s v="Erli Sialer"/>
    <s v="Diana Inouye"/>
    <s v="CLINICA RICARDO PALMA"/>
    <s v="SUPERVISOR OPERATIVO"/>
    <m/>
    <n v="28"/>
    <n v="2"/>
    <n v="30"/>
    <n v="30"/>
    <s v="DEBE GOZAR 28 DÍAS ANTES DEL 06/12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7661877"/>
    <s v="OSCANOA QUILLUYA MAYKOL ANTONY"/>
    <x v="0"/>
    <s v="47661877"/>
    <d v="2023-04-06T00:00:00"/>
    <d v="2025-04-06T00:00:00"/>
    <d v="2026-04-06T00:00:00"/>
    <s v="ESTACIONAMIENTOS PUCALLPA"/>
    <d v="2026-04-01T00:00:00"/>
    <d v="2025-12-31T00:00:00"/>
    <s v="PART TIME"/>
    <s v="PCES.20/03/0042/0003"/>
    <x v="0"/>
    <m/>
    <m/>
    <m/>
    <m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7699370"/>
    <s v="VERA SHATYANI GISELII ERIKA"/>
    <x v="1"/>
    <s v="47699370"/>
    <d v="2023-07-01T00:00:00"/>
    <d v="2025-07-01T00:00:00"/>
    <d v="2026-07-01T00:00:00"/>
    <s v="ESTACIONAMIENTOS LIMA"/>
    <d v="1899-12-30T00:00:00"/>
    <d v="2025-12-31T00:00:00"/>
    <s v="EMPLEADOS"/>
    <s v="PCES.20/03/0049"/>
    <x v="0"/>
    <s v="Erli Sialer"/>
    <s v="Diana Inouye"/>
    <s v="TIME QUALIS"/>
    <s v="SUPERVISOR OPERATIVO"/>
    <m/>
    <n v="0"/>
    <n v="14"/>
    <n v="14"/>
    <n v="14"/>
    <s v="-"/>
    <s v="DEBE GOZAR EN EL AÑO UN TOTAL DE 14 DÍAS ANTES DEL 31/12/2026"/>
    <n v="0"/>
    <n v="0"/>
    <n v="0"/>
    <n v="0"/>
    <n v="0"/>
    <n v="0"/>
    <n v="0"/>
    <n v="14"/>
    <n v="0"/>
    <n v="0"/>
    <n v="0"/>
    <n v="0"/>
    <n v="14"/>
    <n v="14"/>
    <n v="1"/>
    <n v="0.01"/>
    <n v="0"/>
    <n v="14"/>
    <m/>
    <n v="0"/>
    <m/>
    <n v="14"/>
    <n v="4.666666666666667"/>
    <n v="0"/>
    <n v="0"/>
    <n v="4.666666666666667"/>
    <n v="14"/>
  </r>
  <r>
    <n v="1047717867"/>
    <s v="HERRERA RAMOS CHRISTIAN JOEL"/>
    <x v="0"/>
    <s v="47717867"/>
    <d v="2025-04-01T00:00:00"/>
    <d v="2025-04-01T00:00:00"/>
    <d v="2026-04-01T00:00:00"/>
    <s v="ESTACIONAMIENTOS LIMA"/>
    <d v="1899-12-30T00:00:00"/>
    <d v="2025-12-31T00:00:00"/>
    <s v="EMPLEADOS"/>
    <s v="PCES.20/03/0012/0006"/>
    <x v="0"/>
    <s v="Diego Uriarte"/>
    <s v="Paul Espinoza"/>
    <s v="WONG AURORA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47743725"/>
    <s v="CARRANZA ORTEGA JESUS ALEJANDRO"/>
    <x v="2"/>
    <s v="47743725"/>
    <d v="2017-08-18T00:00:00"/>
    <d v="2025-08-18T00:00:00"/>
    <d v="2026-08-18T00:00:00"/>
    <s v="ESTACIONAMIENTOS SEDE CENTRAL"/>
    <d v="1899-12-30T00:00:00"/>
    <d v="2025-12-31T00:00:00"/>
    <s v="EMPLEADOS"/>
    <n v="2001030200"/>
    <x v="4"/>
    <s v="Alfredo Leon"/>
    <s v="Alfredo Leon"/>
    <s v="ESTANDARIZACION Y EXCELENCIA OPERATIVA"/>
    <s v="SUPERVISOR DE EXCELENCIA OPERATIVA"/>
    <m/>
    <n v="18"/>
    <n v="11.083300000000008"/>
    <n v="29.083300000000008"/>
    <n v="30"/>
    <s v="DEBE GOZAR 18 DÍAS ANTES DEL 17/08/2026"/>
    <s v="DEBE GOZAR EN EL AÑO UN TOTAL DE 30 DÍAS ANTES DEL 31/12/2026"/>
    <n v="0"/>
    <n v="6"/>
    <n v="1"/>
    <n v="0"/>
    <n v="0"/>
    <n v="0"/>
    <n v="9"/>
    <n v="2"/>
    <n v="0"/>
    <n v="3"/>
    <n v="0"/>
    <n v="8"/>
    <n v="29"/>
    <n v="29"/>
    <n v="0.96666666666666667"/>
    <n v="9.6666666666666672E-3"/>
    <n v="7"/>
    <n v="29"/>
    <m/>
    <n v="1"/>
    <m/>
    <n v="30"/>
    <n v="10"/>
    <n v="7"/>
    <n v="7"/>
    <n v="3"/>
    <n v="22"/>
  </r>
  <r>
    <n v="1047750096"/>
    <s v="VALDEZ ZUÑIGA MIRELLA LIZETH"/>
    <x v="0"/>
    <s v="47750096"/>
    <d v="2025-08-05T00:00:00"/>
    <d v="2025-08-05T00:00:00"/>
    <d v="2026-08-05T00:00:00"/>
    <s v="ESTACIONAMIENTOS LIMA"/>
    <d v="2026-01-10T00:00:00"/>
    <d v="2025-12-31T00:00:00"/>
    <s v="PART TIME"/>
    <s v="PCES.20/03/0056/0001"/>
    <x v="0"/>
    <m/>
    <m/>
    <m/>
    <m/>
    <m/>
    <n v="0"/>
    <n v="2.4333"/>
    <n v="2.433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7750637"/>
    <s v="REVOREDO MARTEL BRIAN ANGELO"/>
    <x v="1"/>
    <s v="47750637"/>
    <d v="2019-07-02T00:00:00"/>
    <d v="2025-07-02T00:00:00"/>
    <d v="2026-07-02T00:00:00"/>
    <s v="ESTACIONAMIENTOS LIMA"/>
    <d v="1899-12-30T00:00:00"/>
    <d v="2025-12-31T00:00:00"/>
    <s v="EMPLEADOS"/>
    <s v="PCES.20/03/0012/0013"/>
    <x v="0"/>
    <s v="Diego Uriarte"/>
    <s v="Paul Espinoza"/>
    <s v="WONG BAJADA BALTA"/>
    <s v="SUPERVISOR OPERATIVO"/>
    <m/>
    <n v="14"/>
    <n v="-8.3300000000008367E-2"/>
    <n v="13.916699999999992"/>
    <n v="14"/>
    <s v="DEBE GOZAR 14 DÍAS ANTES DEL 01/07/2026"/>
    <s v="DEBE GOZAR EN EL AÑO UN TOTAL DE 14 DÍAS ANTES DEL 31/12/2026"/>
    <n v="0"/>
    <n v="0"/>
    <n v="0"/>
    <n v="15"/>
    <n v="0"/>
    <n v="0"/>
    <n v="0"/>
    <n v="0"/>
    <n v="0"/>
    <n v="0"/>
    <n v="0"/>
    <n v="0"/>
    <n v="15"/>
    <n v="15"/>
    <n v="1.0714285714285714"/>
    <n v="1.0714285714285714E-2"/>
    <n v="15"/>
    <n v="14"/>
    <m/>
    <n v="0"/>
    <m/>
    <n v="14"/>
    <n v="4.666666666666667"/>
    <n v="15"/>
    <n v="4.666666666666667"/>
    <n v="0"/>
    <n v="0"/>
  </r>
  <r>
    <n v="1047787868"/>
    <s v="ALBAN LACHIRA JEAN CARLO"/>
    <x v="2"/>
    <s v="47787868"/>
    <d v="2024-09-24T00:00:00"/>
    <d v="2025-09-24T00:00:00"/>
    <d v="2026-09-24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DMINISTRADOR JUNIOR"/>
    <m/>
    <n v="14"/>
    <n v="8.0833000000000013"/>
    <n v="22.083300000000001"/>
    <n v="23"/>
    <s v="DEBE GOZAR 14 DÍAS ANTES DEL 23/09/2026"/>
    <s v="DEBE GOZAR EN EL AÑO UN TOTAL DE 23 DÍAS ANTES DEL 31/12/2026"/>
    <n v="0"/>
    <n v="6"/>
    <n v="0"/>
    <n v="0"/>
    <n v="0"/>
    <n v="0"/>
    <n v="0"/>
    <n v="0"/>
    <n v="0"/>
    <n v="0"/>
    <n v="0"/>
    <n v="0"/>
    <n v="6"/>
    <n v="6"/>
    <n v="0.2608695652173913"/>
    <n v="2.6086956521739128E-3"/>
    <n v="6"/>
    <n v="6"/>
    <m/>
    <n v="17"/>
    <m/>
    <n v="23"/>
    <n v="7.666666666666667"/>
    <n v="6"/>
    <n v="6"/>
    <n v="1.666666666666667"/>
    <n v="0"/>
  </r>
  <r>
    <n v="1047800028"/>
    <s v="PORTAL PORTAL ANGELO ARTURO"/>
    <x v="0"/>
    <s v="47800028"/>
    <d v="2024-01-18T00:00:00"/>
    <d v="2025-01-18T00:00:00"/>
    <d v="2026-01-18T00:00:00"/>
    <s v="ESTACIONAMIENTOS LIMA"/>
    <d v="1899-12-30T00:00:00"/>
    <d v="2025-12-31T00:00:00"/>
    <s v="EMPLEADOS"/>
    <s v="PCES.20/02/0034"/>
    <x v="2"/>
    <s v="Diego Ruiz"/>
    <s v="Ramos Monzon Angela"/>
    <s v="CARPACCIO"/>
    <s v="VALET"/>
    <m/>
    <n v="0"/>
    <n v="28.583300000000001"/>
    <n v="28.583300000000001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47809571"/>
    <s v="BAHAMONDE GRASSO GIGLIOLA ORIETTA"/>
    <x v="1"/>
    <s v="47809571"/>
    <d v="2024-06-21T00:00:00"/>
    <d v="2025-06-21T00:00:00"/>
    <d v="2026-06-21T00:00:00"/>
    <s v="ESTACIONAMIENTOS LIMA"/>
    <d v="1899-12-30T00:00:00"/>
    <d v="2025-12-31T00:00:00"/>
    <s v="EMPLEADOS"/>
    <s v="PCES.20/03/0013/0013"/>
    <x v="0"/>
    <s v="Diego Uriarte"/>
    <s v="Gaby Novoa"/>
    <s v="METRO LIMATAMBO"/>
    <s v="SUPERVISOR OPERATIVO"/>
    <m/>
    <n v="14"/>
    <n v="15.833300000000001"/>
    <n v="29.833300000000001"/>
    <n v="30"/>
    <s v="DEBE GOZAR 14 DÍAS ANTES DEL 20/06/2026"/>
    <s v="DEBE GOZAR EN EL AÑO UN TOTAL DE 30 DÍAS ANTES DEL 31/12/2026"/>
    <n v="0"/>
    <n v="15"/>
    <n v="15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7822459"/>
    <s v="CABANA GALAN MARIO JESUS"/>
    <x v="0"/>
    <s v="47822459"/>
    <d v="2025-03-12T00:00:00"/>
    <d v="2025-03-12T00:00:00"/>
    <d v="2026-03-12T00:00:00"/>
    <s v="ESTACIONAMIENTOS PIURA"/>
    <d v="2026-04-25T00:00:00"/>
    <d v="2025-12-31T00:00:00"/>
    <s v="EMPLEADOS"/>
    <s v="PCES.20/03/0051/0011"/>
    <x v="0"/>
    <s v="Carmen Capristan"/>
    <s v="Mayte Chira"/>
    <s v="REAL PLAZA PIURA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25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47822683"/>
    <s v="ALCAS ARRINCON JEAN CARLO"/>
    <x v="0"/>
    <s v="47822683"/>
    <d v="2020-09-12T00:00:00"/>
    <d v="2025-09-12T00:00:00"/>
    <d v="2026-09-12T00:00:00"/>
    <s v="ESTACIONAMIENTOS PIURA"/>
    <d v="1899-12-30T00:00:00"/>
    <d v="2025-12-31T00:00:00"/>
    <s v="EMPLEADOS"/>
    <s v="PCES.20/03/0016/0002"/>
    <x v="0"/>
    <s v="Gloria Mora"/>
    <s v="Lennin Cortegana"/>
    <s v="PLAZA DEL SOL LUNA PIURA"/>
    <s v="ANFITRION(A)"/>
    <m/>
    <n v="20"/>
    <n v="9.0833000000000084"/>
    <n v="29.083300000000008"/>
    <n v="30"/>
    <s v="DEBE GOZAR 20 DÍAS ANTES DEL 11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7832586"/>
    <s v="FRANCO CASTILLO MARIBEL "/>
    <x v="0"/>
    <s v="47832586"/>
    <d v="2025-05-15T00:00:00"/>
    <d v="2025-05-15T00:00:00"/>
    <d v="2026-05-15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16"/>
    <n v="3"/>
    <n v="0"/>
    <n v="0"/>
    <n v="0"/>
    <n v="0"/>
    <n v="0"/>
    <n v="19"/>
    <n v="19"/>
    <n v="1"/>
    <n v="0.01"/>
    <n v="0"/>
    <n v="19"/>
    <m/>
    <n v="0"/>
    <m/>
    <n v="19"/>
    <n v="6.333333333333333"/>
    <n v="0"/>
    <n v="0"/>
    <n v="6.333333333333333"/>
    <n v="19"/>
  </r>
  <r>
    <n v="1047833095"/>
    <s v="NUÑEZ REA GERALDINE MERCEDES"/>
    <x v="0"/>
    <s v="47833095"/>
    <d v="2025-05-16T00:00:00"/>
    <d v="2025-05-16T00:00:00"/>
    <d v="2026-05-16T00:00:00"/>
    <s v="ESTACIONAMIENTOS LIMA"/>
    <d v="1899-12-30T00:00:00"/>
    <d v="2025-12-31T00:00:00"/>
    <s v="EMPLEADOS"/>
    <s v="PCES.20/03/0061/0005"/>
    <x v="0"/>
    <s v="Erli Sialer"/>
    <s v="Franco Garcia"/>
    <s v="MEGAPLAZA BARRANCA"/>
    <s v="ANFITRION(A)"/>
    <m/>
    <n v="0"/>
    <n v="18.75"/>
    <n v="18.75"/>
    <n v="19"/>
    <s v="-"/>
    <s v="DEBE GOZAR EN EL AÑO UN TOTAL DE 19 DÍAS ANTES DEL 31/12/2026"/>
    <n v="0"/>
    <n v="0"/>
    <n v="0"/>
    <n v="9"/>
    <n v="9"/>
    <n v="0"/>
    <n v="0"/>
    <n v="0"/>
    <n v="0"/>
    <n v="0"/>
    <n v="0"/>
    <n v="0"/>
    <n v="18"/>
    <n v="18"/>
    <n v="0.94736842105263153"/>
    <n v="9.4736842105263147E-3"/>
    <n v="9"/>
    <n v="18"/>
    <m/>
    <n v="1"/>
    <m/>
    <n v="19"/>
    <n v="6.333333333333333"/>
    <n v="9"/>
    <n v="6.333333333333333"/>
    <n v="0"/>
    <n v="9"/>
  </r>
  <r>
    <n v="1047833340"/>
    <s v="MENDOZA JAYO JULY EDITH"/>
    <x v="0"/>
    <s v="47833340"/>
    <d v="2025-01-08T00:00:00"/>
    <d v="2025-01-08T00:00:00"/>
    <d v="2026-01-08T00:00:00"/>
    <s v="ESTACIONAMIENTOS CAÑETE"/>
    <d v="1899-12-30T00:00:00"/>
    <d v="2025-12-31T00:00:00"/>
    <s v="EMPLEADOS"/>
    <s v="PCES.20/03/0046/0021"/>
    <x v="0"/>
    <s v="Carmen Capristan"/>
    <s v="Gabriela Gutierrez"/>
    <s v="MAKRO CAÑETE"/>
    <s v="ANFITRION(A)"/>
    <m/>
    <n v="0"/>
    <n v="29.416699999999999"/>
    <n v="29.416699999999999"/>
    <n v="30"/>
    <s v="-"/>
    <s v="DEBE GOZAR EN EL AÑO UN TOTAL DE 30 DÍAS ANTES DEL 31/12/2026"/>
    <n v="0"/>
    <n v="0"/>
    <n v="0"/>
    <n v="0"/>
    <n v="0"/>
    <n v="16"/>
    <n v="14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7834358"/>
    <s v="GAMARRA LOPEZ MANUEL YORDANO"/>
    <x v="0"/>
    <s v="47834358"/>
    <d v="2024-07-21T00:00:00"/>
    <d v="2025-07-21T00:00:00"/>
    <d v="2026-07-21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15"/>
    <n v="13.333300000000001"/>
    <n v="28.333300000000001"/>
    <n v="29"/>
    <s v="DEBE GOZAR 15 DÍAS ANTES DEL 20/07/2026"/>
    <s v="DEBE GOZAR EN EL AÑO UN TOTAL DE 29 DÍAS ANTES DEL 31/12/2026"/>
    <n v="27"/>
    <n v="3"/>
    <n v="0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  <m/>
    <n v="29"/>
    <n v="9.6666666666666661"/>
    <n v="30"/>
    <n v="9.6666666666666661"/>
    <n v="0"/>
    <n v="0"/>
  </r>
  <r>
    <n v="1047864938"/>
    <s v="CHIRINOS VILCA CARLA GERALDINE"/>
    <x v="0"/>
    <s v="47864938"/>
    <d v="2023-04-12T00:00:00"/>
    <d v="2025-04-12T00:00:00"/>
    <d v="2026-04-12T00:00:00"/>
    <s v="ESTACIONAMIENTOS LIMA"/>
    <d v="1899-12-30T00:00:00"/>
    <d v="2025-12-31T00:00:00"/>
    <s v="PART TIME"/>
    <s v="PCES.20/03/0038"/>
    <x v="0"/>
    <s v="Erli Sialer"/>
    <s v="Dorian Pérez"/>
    <s v="VIA MIX COLONIAL"/>
    <s v="ANFITRION(A) PT"/>
    <m/>
    <n v="1"/>
    <n v="4.3167000000000009"/>
    <n v="5.3167000000000009"/>
    <n v="6"/>
    <s v="DEBE GOZAR 1 DÍAS ANTES DEL 11/04/2026"/>
    <s v="DEBE GOZAR EN EL AÑO UN TOTAL DE 6 DÍAS ANTES DEL 31/12/2026"/>
    <n v="0"/>
    <n v="0"/>
    <n v="1"/>
    <n v="0"/>
    <n v="0"/>
    <n v="0"/>
    <n v="0"/>
    <n v="0"/>
    <n v="0"/>
    <n v="0"/>
    <n v="0"/>
    <n v="0"/>
    <n v="1"/>
    <n v="1"/>
    <n v="0.16666666666666666"/>
    <n v="1.6666666666666666E-3"/>
    <n v="1"/>
    <n v="1"/>
    <m/>
    <n v="5"/>
    <m/>
    <n v="6"/>
    <n v="2"/>
    <n v="1"/>
    <n v="1"/>
    <n v="1"/>
    <n v="0"/>
  </r>
  <r>
    <n v="1047873259"/>
    <s v="VELA DIAZ MANRIQUEL JOSH"/>
    <x v="2"/>
    <s v="47873259"/>
    <d v="2023-03-01T00:00:00"/>
    <d v="2025-03-01T00:00:00"/>
    <d v="2026-03-01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0"/>
    <n v="24"/>
    <n v="24"/>
    <n v="24"/>
    <s v="-"/>
    <s v="DEBE GOZAR EN EL AÑO UN TOTAL DE 24 DÍAS ANTES DEL 31/12/2026"/>
    <n v="0"/>
    <n v="1"/>
    <n v="7"/>
    <n v="0"/>
    <n v="0"/>
    <n v="8"/>
    <n v="8"/>
    <n v="0"/>
    <n v="6"/>
    <n v="0"/>
    <n v="0"/>
    <n v="0"/>
    <n v="30"/>
    <n v="30"/>
    <n v="1.25"/>
    <n v="1.2500000000000001E-2"/>
    <n v="8"/>
    <n v="24"/>
    <m/>
    <n v="0"/>
    <m/>
    <n v="24"/>
    <n v="8"/>
    <n v="8"/>
    <n v="8"/>
    <n v="0"/>
    <n v="22"/>
  </r>
  <r>
    <n v="1047933277"/>
    <s v="SANTISTEBAN GUILLEN KAREN ELIZABETH"/>
    <x v="2"/>
    <s v="47933277"/>
    <d v="2022-09-01T00:00:00"/>
    <d v="2025-09-01T00:00:00"/>
    <d v="2026-09-01T00:00:00"/>
    <s v="ESTACIONAMIENTOS SEDE CENTRAL"/>
    <d v="1899-12-30T00:00:00"/>
    <d v="2025-12-31T00:00:00"/>
    <s v="EMPLEADOS"/>
    <n v="2001030200"/>
    <x v="4"/>
    <s v="Alfredo Leon"/>
    <s v="Alfredo Leon"/>
    <s v="ESTANDARIZACION Y EXCELENCIA OPERATIVA"/>
    <s v="SUPERVISOR DE EXCELENCIA OPERATIVA"/>
    <m/>
    <n v="15"/>
    <n v="10"/>
    <n v="25"/>
    <n v="25"/>
    <s v="DEBE GOZAR 15 DÍAS ANTES DEL 31/08/2026"/>
    <s v="DEBE GOZAR EN EL AÑO UN TOTAL DE 25 DÍAS ANTES DEL 31/12/2026"/>
    <n v="0"/>
    <n v="10"/>
    <n v="0"/>
    <n v="0"/>
    <n v="5"/>
    <n v="0"/>
    <n v="0"/>
    <n v="0"/>
    <n v="5"/>
    <n v="0"/>
    <n v="0"/>
    <n v="10"/>
    <n v="30"/>
    <n v="30"/>
    <n v="1.2"/>
    <n v="1.2E-2"/>
    <n v="10"/>
    <n v="25"/>
    <m/>
    <n v="0"/>
    <m/>
    <n v="25"/>
    <n v="8.3333333333333339"/>
    <n v="10"/>
    <n v="8.3333333333333339"/>
    <n v="0"/>
    <n v="20"/>
  </r>
  <r>
    <n v="1047935305"/>
    <s v="TOMAS PORRAS KATHERINE BRIYIT"/>
    <x v="0"/>
    <s v="47935305"/>
    <d v="2024-02-01T00:00:00"/>
    <d v="2025-02-01T00:00:00"/>
    <d v="2026-02-01T00:00:00"/>
    <s v="ESTACIONAMIENTOS LIMA"/>
    <d v="1899-12-30T00:00:00"/>
    <d v="2025-12-31T00:00:00"/>
    <s v="EMPLEADOS"/>
    <s v="PCES.20/03/0051/0013"/>
    <x v="0"/>
    <s v="Carmen Capristan"/>
    <s v="Alejandro Roca"/>
    <s v="REAL PLAZA PRO"/>
    <s v="ANFITRION(A)"/>
    <m/>
    <n v="2"/>
    <n v="27.5"/>
    <n v="29.5"/>
    <n v="30"/>
    <s v="DEBE GOZAR 2 DÍAS ANTES DEL 31/01/2026"/>
    <s v="DEBE GOZAR EN EL AÑO UN TOTAL DE 30 DÍAS ANTES DEL 31/12/2026"/>
    <n v="2"/>
    <n v="0"/>
    <n v="15"/>
    <n v="0"/>
    <n v="15"/>
    <n v="0"/>
    <n v="0"/>
    <n v="0"/>
    <n v="0"/>
    <n v="0"/>
    <n v="0"/>
    <n v="0"/>
    <n v="32"/>
    <n v="32"/>
    <n v="1.0666666666666667"/>
    <n v="1.0666666666666666E-2"/>
    <n v="17"/>
    <n v="30"/>
    <m/>
    <n v="0"/>
    <m/>
    <n v="30"/>
    <n v="10"/>
    <n v="17"/>
    <n v="10"/>
    <n v="0"/>
    <n v="15"/>
  </r>
  <r>
    <n v="1047982476"/>
    <s v="ORE RICRA LUCERO DAYANA"/>
    <x v="0"/>
    <s v="47982476"/>
    <d v="2024-06-01T00:00:00"/>
    <d v="2025-06-01T00:00:00"/>
    <d v="2026-06-01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12"/>
    <n v="17.5"/>
    <n v="29.5"/>
    <n v="30"/>
    <s v="DEBE GOZAR 12 DÍAS ANTES DEL 31/05/2026"/>
    <s v="DEBE GOZAR EN EL AÑO UN TOTAL DE 30 DÍAS ANTES DEL 31/12/2026"/>
    <n v="0"/>
    <n v="7"/>
    <n v="15"/>
    <n v="0"/>
    <n v="0"/>
    <n v="0"/>
    <n v="0"/>
    <n v="0"/>
    <n v="0"/>
    <n v="0"/>
    <n v="0"/>
    <n v="0"/>
    <n v="22"/>
    <n v="22"/>
    <n v="0.73333333333333328"/>
    <n v="7.3333333333333332E-3"/>
    <n v="22"/>
    <n v="22"/>
    <m/>
    <n v="8"/>
    <m/>
    <n v="30"/>
    <n v="10"/>
    <n v="22"/>
    <n v="10"/>
    <n v="0"/>
    <n v="0"/>
  </r>
  <r>
    <n v="1047988548"/>
    <s v="TERAN CALUA JHON GUSTAVO"/>
    <x v="1"/>
    <s v="47988548"/>
    <d v="2015-09-03T00:00:00"/>
    <d v="2025-09-03T00:00:00"/>
    <d v="2026-09-03T00:00:00"/>
    <s v="ESTACIONAMIENTOS CAJAMARCA"/>
    <d v="1899-12-30T00:00:00"/>
    <d v="2025-12-31T00:00:00"/>
    <s v="EMPLEADOS"/>
    <s v="PCES.20/03/0042/0001"/>
    <x v="0"/>
    <s v="Gloria Mora"/>
    <s v="Lennin Cortegana"/>
    <s v="ADP OPERACION CAJAMARCA"/>
    <s v="SUPERVISOR OPERATIVO"/>
    <m/>
    <n v="20"/>
    <n v="9.8333000000000084"/>
    <n v="29.833300000000008"/>
    <n v="30"/>
    <s v="DEBE GOZAR 20 DÍAS ANTES DEL 02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48015140"/>
    <s v="NIMA NAMUCHE YESSICA LISBETH"/>
    <x v="0"/>
    <s v="48015140"/>
    <d v="2023-05-04T00:00:00"/>
    <d v="2025-05-04T00:00:00"/>
    <d v="2026-05-04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 V"/>
    <m/>
    <n v="0"/>
    <n v="8.75"/>
    <n v="8.75"/>
    <n v="9"/>
    <s v="-"/>
    <s v="DEBE GOZAR EN EL AÑO UN TOTAL DE 9 DÍAS ANTES DEL 31/12/2026"/>
    <n v="0"/>
    <n v="18"/>
    <n v="12"/>
    <n v="0"/>
    <n v="0"/>
    <n v="0"/>
    <n v="0"/>
    <n v="0"/>
    <n v="0"/>
    <n v="0"/>
    <n v="0"/>
    <n v="0"/>
    <n v="30"/>
    <n v="30"/>
    <n v="3.3333333333333335"/>
    <n v="3.3333333333333333E-2"/>
    <n v="30"/>
    <n v="9"/>
    <m/>
    <n v="0"/>
    <m/>
    <n v="9"/>
    <n v="3"/>
    <n v="30"/>
    <n v="3"/>
    <n v="0"/>
    <n v="0"/>
  </r>
  <r>
    <n v="1048024850"/>
    <s v="GONZALES RODRIGUEZ RUTH ESMILA"/>
    <x v="1"/>
    <s v="48024850"/>
    <d v="2025-08-21T00:00:00"/>
    <d v="2025-08-21T00:00:00"/>
    <d v="2026-08-21T00:00:00"/>
    <s v="ESTACIONAMIENTOS PUCALLPA"/>
    <d v="2026-01-22T00:00:00"/>
    <d v="2025-12-31T00:00:00"/>
    <s v="EMPLEADOS"/>
    <s v="PCES.20/03/0011/0004"/>
    <x v="0"/>
    <m/>
    <m/>
    <m/>
    <m/>
    <m/>
    <n v="0"/>
    <n v="10.833299999999999"/>
    <n v="10.833299999999999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48028259"/>
    <s v="GARCIA QUITO NORMA JANETH"/>
    <x v="0"/>
    <s v="48028259"/>
    <d v="2021-11-26T00:00:00"/>
    <d v="2025-11-26T00:00:00"/>
    <d v="2026-11-26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23"/>
    <n v="2.9167000000000058"/>
    <n v="25.916700000000006"/>
    <n v="26"/>
    <s v="DEBE GOZAR 23 DÍAS ANTES DEL 25/11/2026"/>
    <s v="DEBE GOZAR EN EL AÑO UN TOTAL DE 26 DÍAS ANTES DEL 31/12/2026"/>
    <n v="15"/>
    <n v="0"/>
    <n v="0"/>
    <n v="0"/>
    <n v="0"/>
    <n v="0"/>
    <n v="0"/>
    <n v="15"/>
    <n v="0"/>
    <n v="0"/>
    <n v="0"/>
    <n v="0"/>
    <n v="30"/>
    <n v="30"/>
    <n v="1.1538461538461537"/>
    <n v="1.1538461538461537E-2"/>
    <n v="15"/>
    <n v="26"/>
    <m/>
    <n v="0"/>
    <m/>
    <n v="26"/>
    <n v="8.6666666666666661"/>
    <n v="15"/>
    <n v="8.6666666666666661"/>
    <n v="0"/>
    <n v="15"/>
  </r>
  <r>
    <n v="1048047626"/>
    <s v="PARAGUAY QUISPE CATALINA DORIS"/>
    <x v="2"/>
    <s v="48047626"/>
    <d v="2024-05-20T00:00:00"/>
    <d v="2025-05-20T00:00:00"/>
    <d v="2026-05-20T00:00:00"/>
    <s v="ESTACIONAMIENTOS SEDE CENTRAL"/>
    <d v="1899-12-30T00:00:00"/>
    <d v="2025-12-31T00:00:00"/>
    <s v="EMPLEADOS"/>
    <n v="2001020705"/>
    <x v="3"/>
    <s v="Alicia San Martin"/>
    <s v="Alicia San Martin"/>
    <s v="RECLUTAMIENTO Y SELECCIÓN"/>
    <s v="ASISTENTE DE RECLUTAMIENTO Y SELECCION"/>
    <m/>
    <n v="10"/>
    <n v="18.416699999999999"/>
    <n v="28.416699999999999"/>
    <n v="29"/>
    <s v="DEBE GOZAR 10 DÍAS ANTES DEL 19/05/2026"/>
    <s v="DEBE GOZAR EN EL AÑO UN TOTAL DE 29 DÍAS ANTES DEL 31/12/2026"/>
    <n v="0"/>
    <n v="2"/>
    <n v="0"/>
    <n v="10"/>
    <n v="0"/>
    <n v="7"/>
    <n v="0"/>
    <n v="7"/>
    <n v="0"/>
    <n v="0"/>
    <n v="0"/>
    <n v="4"/>
    <n v="30"/>
    <n v="30"/>
    <n v="1.0344827586206897"/>
    <n v="1.0344827586206896E-2"/>
    <n v="12"/>
    <n v="29"/>
    <m/>
    <n v="0"/>
    <m/>
    <n v="29"/>
    <n v="9.6666666666666661"/>
    <n v="12"/>
    <n v="9.6666666666666661"/>
    <n v="0"/>
    <n v="18"/>
  </r>
  <r>
    <n v="1048070163"/>
    <s v="ESTRADA JIMENEZ MARIA LUCIA"/>
    <x v="0"/>
    <s v="48070163"/>
    <d v="2024-04-01T00:00:00"/>
    <d v="2025-04-01T00:00:00"/>
    <d v="2026-04-01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7"/>
    <n v="22.5"/>
    <n v="29.5"/>
    <n v="30"/>
    <s v="DEBE GOZAR 7 DÍAS ANTES DEL 31/03/2026"/>
    <s v="DEBE GOZAR EN EL AÑO UN TOTAL DE 30 DÍAS ANTES DEL 31/12/2026"/>
    <n v="13"/>
    <n v="10"/>
    <n v="0"/>
    <n v="0"/>
    <n v="0"/>
    <n v="0"/>
    <n v="0"/>
    <n v="0"/>
    <n v="0"/>
    <n v="0"/>
    <n v="0"/>
    <n v="0"/>
    <n v="23"/>
    <n v="23"/>
    <n v="0.76666666666666672"/>
    <n v="7.6666666666666671E-3"/>
    <n v="23"/>
    <n v="23"/>
    <m/>
    <n v="7"/>
    <m/>
    <n v="30"/>
    <n v="10"/>
    <n v="23"/>
    <n v="10"/>
    <n v="0"/>
    <n v="0"/>
  </r>
  <r>
    <n v="1048075362"/>
    <s v="GUERRERO BAYONA MAYRA ISABEL"/>
    <x v="0"/>
    <s v="48075362"/>
    <d v="2024-03-15T00:00:00"/>
    <d v="2025-03-15T00:00:00"/>
    <d v="2026-03-15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21.833300000000001"/>
    <n v="21.833300000000001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48090208"/>
    <s v="JAIME RODRIGUEZ ROGELIO"/>
    <x v="0"/>
    <s v="48090208"/>
    <d v="2024-10-11T00:00:00"/>
    <d v="2025-10-11T00:00:00"/>
    <d v="2026-10-11T00:00:00"/>
    <s v="ESTACIONAMIENTOS LIMA"/>
    <d v="1899-12-30T00:00:00"/>
    <d v="2025-12-31T00:00:00"/>
    <s v="EMPLEADOS"/>
    <s v="PCES.20/02/0046"/>
    <x v="2"/>
    <s v="Diego Ruiz"/>
    <s v="Ramos Monzon Angela"/>
    <s v="PARQUE NORTE 700"/>
    <s v="VALET"/>
    <m/>
    <n v="17"/>
    <n v="6.6666999999999987"/>
    <n v="23.666699999999999"/>
    <n v="24"/>
    <s v="DEBE GOZAR 17 DÍAS ANTES DEL 10/10/2026"/>
    <s v="DEBE GOZAR EN EL AÑO UN TOTAL DE 24 DÍAS ANTES DEL 31/12/2026"/>
    <n v="17"/>
    <n v="0"/>
    <n v="0"/>
    <n v="0"/>
    <n v="0"/>
    <n v="0"/>
    <n v="0"/>
    <n v="0"/>
    <n v="0"/>
    <n v="0"/>
    <n v="0"/>
    <n v="0"/>
    <n v="17"/>
    <n v="17"/>
    <n v="0.70833333333333337"/>
    <n v="7.0833333333333338E-3"/>
    <n v="17"/>
    <n v="17"/>
    <m/>
    <n v="7"/>
    <m/>
    <n v="24"/>
    <n v="8"/>
    <n v="17"/>
    <n v="8"/>
    <n v="0"/>
    <n v="0"/>
  </r>
  <r>
    <n v="1048100171"/>
    <s v="GOMERO CASTAÑEDA RICARDO JAVIER"/>
    <x v="0"/>
    <s v="48100171"/>
    <d v="2023-04-06T00:00:00"/>
    <d v="2025-04-06T00:00:00"/>
    <d v="2026-04-06T00:00:00"/>
    <s v="ESTACIONAMIENTOS LIMA"/>
    <d v="1899-12-30T00:00:00"/>
    <d v="2025-12-31T00:00:00"/>
    <s v="EMPLEADOS"/>
    <s v="PCES.20/03/0002/0001"/>
    <x v="0"/>
    <s v="Gloria Mora"/>
    <s v="Kelly Luyo"/>
    <s v="CLINICA SAN FELIPE"/>
    <s v="VALET R"/>
    <m/>
    <n v="7"/>
    <n v="22.083299999999994"/>
    <n v="29.083299999999994"/>
    <n v="30"/>
    <s v="DEBE GOZAR 7 DÍAS ANTES DEL 05/04/2026"/>
    <s v="DEBE GOZAR EN EL AÑO UN TOTAL DE 30 DÍAS ANTES DEL 31/12/2026"/>
    <n v="7"/>
    <n v="0"/>
    <n v="0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  <m/>
    <n v="30"/>
    <n v="10"/>
    <n v="7"/>
    <n v="7"/>
    <n v="3"/>
    <n v="0"/>
  </r>
  <r>
    <n v="1048100942"/>
    <s v="ROMERO LLANOS ROMAN DARIO"/>
    <x v="0"/>
    <s v="48100942"/>
    <d v="2025-12-04T00:00:00"/>
    <d v="2025-12-04T00:00:00"/>
    <d v="2026-12-04T00:00:00"/>
    <s v="ESTACIONAMIENTOS LIMA"/>
    <d v="1899-12-30T00:00:00"/>
    <d v="2025-12-31T00:00:00"/>
    <s v="EMPLEADOS"/>
    <s v="PCES.20/01/0002"/>
    <x v="2"/>
    <s v="Diego Ruiz"/>
    <s v="Ramos Monzon Angela"/>
    <s v="CAMINO REAL"/>
    <s v="ANFITRION(A)"/>
    <m/>
    <n v="0"/>
    <n v="2.25"/>
    <n v="2.25"/>
    <n v="3"/>
    <s v="-"/>
    <s v="DEBE GOZAR EN EL AÑO UN TOTAL DE 3 DÍAS ANTES DEL 31/12/2026"/>
    <n v="0"/>
    <n v="0"/>
    <n v="0"/>
    <n v="15"/>
    <n v="0"/>
    <n v="0"/>
    <n v="0"/>
    <n v="0"/>
    <n v="0"/>
    <n v="0"/>
    <n v="0"/>
    <n v="0"/>
    <n v="15"/>
    <n v="15"/>
    <n v="5"/>
    <n v="0.05"/>
    <n v="15"/>
    <n v="3"/>
    <m/>
    <n v="0"/>
    <m/>
    <n v="3"/>
    <n v="1"/>
    <n v="15"/>
    <n v="1"/>
    <n v="0"/>
    <n v="0"/>
  </r>
  <r>
    <n v="1048119447"/>
    <s v="CALDERON CHAVEZ LEDDY ELIUNITH"/>
    <x v="1"/>
    <s v="48119447"/>
    <d v="2016-03-30T00:00:00"/>
    <d v="2025-03-30T00:00:00"/>
    <d v="2026-03-30T00:00:00"/>
    <s v="ESTACIONAMIENTOS LIMA"/>
    <d v="1899-12-30T00:00:00"/>
    <d v="2025-12-31T00:00:00"/>
    <s v="EMPLEADOS"/>
    <s v="PCES.20/03/0004/0002"/>
    <x v="0"/>
    <s v="Erli Sialer"/>
    <s v="Diana Inouye"/>
    <s v="CLINICA RICARDO PALMA (EDIFICIO ESTACIONAMIENTOS)"/>
    <s v="SUPERVISOR OPERATIVO"/>
    <m/>
    <n v="1"/>
    <n v="22.583300000000008"/>
    <n v="23.583300000000008"/>
    <n v="24"/>
    <s v="DEBE GOZAR 1 DÍAS ANTES DEL 29/03/2026"/>
    <s v="DEBE GOZAR EN EL AÑO UN TOTAL DE 24 DÍAS ANTES DEL 31/12/2026"/>
    <n v="0"/>
    <n v="0"/>
    <n v="10"/>
    <n v="0"/>
    <n v="20"/>
    <n v="0"/>
    <n v="0"/>
    <n v="0"/>
    <n v="0"/>
    <n v="0"/>
    <n v="0"/>
    <n v="0"/>
    <n v="30"/>
    <n v="30"/>
    <n v="1.25"/>
    <n v="1.2500000000000001E-2"/>
    <n v="10"/>
    <n v="24"/>
    <m/>
    <n v="0"/>
    <m/>
    <n v="24"/>
    <n v="8"/>
    <n v="10"/>
    <n v="8"/>
    <n v="0"/>
    <n v="20"/>
  </r>
  <r>
    <n v="1048148333"/>
    <s v="LIMA CUEVA NOEMI JACKELINE"/>
    <x v="0"/>
    <s v="48148333"/>
    <d v="2023-07-01T00:00:00"/>
    <d v="2025-07-01T00:00:00"/>
    <d v="2026-07-0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15"/>
    <n v="15"/>
    <n v="30"/>
    <n v="30"/>
    <s v="DEBE GOZAR 15 DÍAS ANTES DEL 30/06/2026"/>
    <s v="DEBE GOZAR EN EL AÑO UN TOTAL DE 30 DÍAS ANTES DEL 31/12/2026"/>
    <n v="0"/>
    <n v="0"/>
    <n v="16"/>
    <n v="0"/>
    <n v="0"/>
    <n v="0"/>
    <n v="0"/>
    <n v="0"/>
    <n v="0"/>
    <n v="0"/>
    <n v="15"/>
    <n v="0"/>
    <n v="31"/>
    <n v="31"/>
    <n v="1.0333333333333334"/>
    <n v="1.0333333333333335E-2"/>
    <n v="16"/>
    <n v="30"/>
    <m/>
    <n v="0"/>
    <m/>
    <n v="30"/>
    <n v="10"/>
    <n v="16"/>
    <n v="10"/>
    <n v="0"/>
    <n v="15"/>
  </r>
  <r>
    <n v="1048172004"/>
    <s v="GALLARDO TARDILLO INGRID YANELI"/>
    <x v="0"/>
    <s v="48172004"/>
    <d v="2023-07-01T00:00:00"/>
    <d v="2025-07-01T00:00:00"/>
    <d v="2026-07-01T00:00:00"/>
    <s v="ESTACIONAMIENTOS LIMA"/>
    <d v="1899-12-30T00:00:00"/>
    <d v="2025-12-31T00:00:00"/>
    <s v="EMPLEADOS"/>
    <s v="PCES.20/03/0052/0048"/>
    <x v="0"/>
    <s v="Carmen Capristan"/>
    <s v="Khristian Alvarez"/>
    <s v="PLAZA VEA CC HIGUERET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15"/>
    <n v="0"/>
    <n v="0"/>
    <n v="0"/>
    <n v="0"/>
    <n v="0"/>
    <n v="0"/>
    <n v="0"/>
    <n v="15"/>
    <n v="15"/>
    <n v="0.5"/>
    <n v="5.0000000000000001E-3"/>
    <n v="0"/>
    <n v="15"/>
    <m/>
    <n v="15"/>
    <m/>
    <n v="30"/>
    <n v="10"/>
    <n v="0"/>
    <n v="0"/>
    <n v="10"/>
    <n v="15"/>
  </r>
  <r>
    <n v="1048201536"/>
    <s v="QUISPE TRUJILLO MAGDALENA MARILUZ"/>
    <x v="0"/>
    <s v="48201536"/>
    <d v="2018-01-11T00:00:00"/>
    <d v="2025-01-11T00:00:00"/>
    <d v="2026-01-1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28.166699999999992"/>
    <n v="28.166699999999992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48228959"/>
    <s v="MOLLE PORTUGAL MARY CARMEN"/>
    <x v="0"/>
    <s v="48228959"/>
    <d v="2025-10-01T00:00:00"/>
    <d v="2025-10-01T00:00:00"/>
    <d v="2026-10-01T00:00:00"/>
    <s v="ESTACIONAMIENTOS LIMA"/>
    <d v="2026-01-01T00:00:00"/>
    <d v="2025-12-31T00:00:00"/>
    <s v="EMPLEADOS"/>
    <s v="PCES.20/03/0061/0001"/>
    <x v="0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48247292"/>
    <s v="SIFUENTES POMA FATIMA DEL ROSARIO"/>
    <x v="0"/>
    <s v="48247292"/>
    <d v="2024-02-19T00:00:00"/>
    <d v="2025-02-19T00:00:00"/>
    <d v="2026-02-19T00:00:00"/>
    <s v="ESTACIONAMIENTOS LIMA"/>
    <d v="1899-12-30T00:00:00"/>
    <d v="2025-12-31T00:00:00"/>
    <s v="EMPLEADOS"/>
    <s v="PCES.20/03/0002/0001"/>
    <x v="0"/>
    <s v="Gloria Mora"/>
    <s v="Kelly Luyo"/>
    <s v="CLINICA SAN FELIPE"/>
    <s v="ANFITRION(A)"/>
    <m/>
    <n v="4"/>
    <n v="26"/>
    <n v="30"/>
    <n v="30"/>
    <s v="DEBE GOZAR 4 DÍAS ANTES DEL 18/02/2026"/>
    <s v="DEBE GOZAR EN EL AÑO UN TOTAL DE 30 DÍAS ANTES DEL 31/12/2026"/>
    <n v="0"/>
    <n v="0"/>
    <n v="0"/>
    <n v="0"/>
    <n v="0"/>
    <n v="1"/>
    <n v="26"/>
    <n v="0"/>
    <n v="0"/>
    <n v="0"/>
    <n v="0"/>
    <n v="0"/>
    <n v="27"/>
    <n v="27"/>
    <n v="0.9"/>
    <n v="9.0000000000000011E-3"/>
    <n v="0"/>
    <n v="27"/>
    <m/>
    <n v="3"/>
    <m/>
    <n v="30"/>
    <n v="10"/>
    <n v="0"/>
    <n v="0"/>
    <n v="10"/>
    <n v="27"/>
  </r>
  <r>
    <n v="1048252645"/>
    <s v="TAFUR SALAZAR LYNGH MARYHORY"/>
    <x v="1"/>
    <s v="48252645"/>
    <d v="2023-07-01T00:00:00"/>
    <d v="2025-07-01T00:00:00"/>
    <d v="2026-07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SUPERVISOR OPERATIVO"/>
    <m/>
    <n v="15"/>
    <n v="15"/>
    <n v="30"/>
    <n v="30"/>
    <s v="DEBE GOZAR 15 DÍAS ANTES DEL 30/06/2026"/>
    <s v="DEBE GOZAR EN EL AÑO UN TOTAL DE 30 DÍAS ANTES DEL 31/12/2026"/>
    <n v="0"/>
    <n v="3"/>
    <n v="12"/>
    <n v="0"/>
    <n v="0"/>
    <n v="0"/>
    <n v="0"/>
    <n v="0"/>
    <n v="15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7570233"/>
    <s v="SULCA ATANACIO YAJAYRA CARLA"/>
    <x v="2"/>
    <s v="77570233"/>
    <d v="2025-03-17T00:00:00"/>
    <d v="2025-03-17T00:00:00"/>
    <d v="2026-03-17T00:00:00"/>
    <s v="ESTACIONAMIENTOS SEDE CENTRAL"/>
    <d v="2026-05-15T00:00:00"/>
    <d v="2025-12-31T00:00:00"/>
    <s v="EMPLEADOS"/>
    <n v="2001030300"/>
    <x v="1"/>
    <s v="Ayax Guardia"/>
    <s v="Ayax Guardia"/>
    <s v="IMPLEMENTACION"/>
    <s v="ASISTENTE DE PROYECTOS"/>
    <m/>
    <n v="0"/>
    <n v="23.666699999999999"/>
    <n v="23.666699999999999"/>
    <n v="24"/>
    <s v="-"/>
    <s v="DEBE GOZAR EN EL AÑO UN TOTAL DE 24 DÍAS ANTES DEL 31/12/2026"/>
    <n v="0"/>
    <n v="14"/>
    <n v="5"/>
    <n v="0"/>
    <n v="5"/>
    <n v="0"/>
    <n v="0"/>
    <n v="0"/>
    <n v="0"/>
    <n v="0"/>
    <n v="0"/>
    <n v="0"/>
    <n v="24"/>
    <n v="24"/>
    <n v="1"/>
    <n v="0.01"/>
    <n v="19"/>
    <n v="24"/>
    <m/>
    <n v="0"/>
    <m/>
    <n v="24"/>
    <n v="8"/>
    <n v="19"/>
    <n v="8"/>
    <n v="0"/>
    <n v="5"/>
  </r>
  <r>
    <n v="1048283472"/>
    <s v="DIAZ DAVILA JEAM PIERRE BRUNO"/>
    <x v="0"/>
    <s v="48283472"/>
    <d v="2023-07-01T00:00:00"/>
    <d v="2025-07-01T00:00:00"/>
    <d v="2026-07-01T00:00:00"/>
    <s v="ESTACIONAMIENTOS LIMA"/>
    <d v="2026-01-01T00:00:00"/>
    <d v="2025-12-31T00:00:00"/>
    <s v="EMPLEADOS"/>
    <s v="PCES.20/03/0052/0004"/>
    <x v="0"/>
    <m/>
    <m/>
    <m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8283886"/>
    <s v="YGNACIO CASAHUAMAN LUIS ALBERTO"/>
    <x v="0"/>
    <s v="48283886"/>
    <d v="2025-11-25T00:00:00"/>
    <d v="2025-11-25T00:00:00"/>
    <d v="2026-11-25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3"/>
    <n v="3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48299175"/>
    <s v="CARRILLO ARBAIZA AIMET SHEILA"/>
    <x v="2"/>
    <s v="48299175"/>
    <d v="2020-01-03T00:00:00"/>
    <d v="2026-01-03T00:00:00"/>
    <d v="2027-01-03T00:00:00"/>
    <s v="ESTACIONAMIENTOS SEDE CENTRAL"/>
    <d v="1899-12-30T00:00:00"/>
    <d v="2025-12-31T00:00:00"/>
    <s v="EMPLEADOS"/>
    <n v="2001020200"/>
    <x v="3"/>
    <s v="Catherine Chang"/>
    <s v="Catherine Chang"/>
    <s v="PLANEAMIENTO Y CONTROL DE GESTIÓN"/>
    <s v="ANALISTA DE CONTROL DE GESTION"/>
    <m/>
    <n v="30"/>
    <n v="0"/>
    <n v="30"/>
    <n v="30"/>
    <s v="DEBE GOZAR 30 DÍAS ANTES DEL 02/01/2027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8300762"/>
    <s v="MEJIA JULCA LIZ YOSARI"/>
    <x v="1"/>
    <s v="48300762"/>
    <d v="2025-10-30T00:00:00"/>
    <d v="2025-10-30T00:00:00"/>
    <d v="2026-10-30T00:00:00"/>
    <s v="ESTACIONAMIENTOS SAN MARTIN"/>
    <d v="1899-12-30T00:00:00"/>
    <d v="2025-12-31T00:00:00"/>
    <s v="EMPLEADOS"/>
    <s v="PCES.20/03/0051/0019"/>
    <x v="0"/>
    <s v="Carmen Capristan"/>
    <s v="Alejandro Roca"/>
    <s v="REAL PLAZA TARAPOTO"/>
    <s v="SUPERVISOR OPERATIVO"/>
    <m/>
    <n v="0"/>
    <n v="5.0833000000000004"/>
    <n v="5.0833000000000004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48300965"/>
    <s v="TEJADA ÑAHUIS TANIA MARIA"/>
    <x v="0"/>
    <s v="48300965"/>
    <d v="2025-11-06T00:00:00"/>
    <d v="2025-11-06T00:00:00"/>
    <d v="2026-11-06T00:00:00"/>
    <s v="ESTACIONAMIENTOS LIMA"/>
    <d v="2026-04-01T00:00:00"/>
    <d v="2025-12-31T00:00:00"/>
    <s v="EMPLEADOS"/>
    <s v="PCES.20/03/0061/0002"/>
    <x v="0"/>
    <m/>
    <m/>
    <m/>
    <m/>
    <m/>
    <n v="0"/>
    <n v="4.5833000000000004"/>
    <n v="4.5833000000000004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8310360"/>
    <s v="RAMIREZ TORRES CINTHIA ESMID"/>
    <x v="1"/>
    <s v="48310360"/>
    <d v="2025-09-17T00:00:00"/>
    <d v="2025-09-17T00:00:00"/>
    <d v="2026-09-17T00:00:00"/>
    <s v="ESTACIONAMIENTOS LIMA"/>
    <d v="2026-03-13T00:00:00"/>
    <d v="2025-12-31T00:00:00"/>
    <s v="EMPLEADOS"/>
    <s v="PCES.20/03/0053/0005"/>
    <x v="0"/>
    <m/>
    <m/>
    <m/>
    <m/>
    <m/>
    <n v="0"/>
    <n v="8.6667000000000005"/>
    <n v="8.6667000000000005"/>
    <n v="9"/>
    <s v="-"/>
    <s v="DEBE GOZAR EN EL AÑO UN TOTAL DE 9 DÍAS ANTES DEL 31/12/2026"/>
    <n v="0"/>
    <n v="0"/>
    <n v="9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48319286"/>
    <s v="JAVIER LLACCTAHUAMAN RUTH"/>
    <x v="0"/>
    <s v="48319286"/>
    <d v="2017-05-04T00:00:00"/>
    <d v="2025-05-04T00:00:00"/>
    <d v="2026-05-04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ANFITRION(A)"/>
    <m/>
    <n v="0"/>
    <n v="28.75"/>
    <n v="28.75"/>
    <n v="29"/>
    <s v="-"/>
    <s v="DEBE GOZAR EN EL AÑO UN TOTAL DE 29 DÍAS ANTES DEL 31/12/2026"/>
    <n v="0"/>
    <n v="0"/>
    <n v="0"/>
    <n v="14"/>
    <n v="1"/>
    <n v="0"/>
    <n v="0"/>
    <n v="0"/>
    <n v="0"/>
    <n v="0"/>
    <n v="0"/>
    <n v="0"/>
    <n v="15"/>
    <n v="15"/>
    <n v="0.51724137931034486"/>
    <n v="5.1724137931034482E-3"/>
    <n v="14"/>
    <n v="15"/>
    <m/>
    <n v="14"/>
    <m/>
    <n v="29"/>
    <n v="9.6666666666666661"/>
    <n v="14"/>
    <n v="9.6666666666666661"/>
    <n v="0"/>
    <n v="1"/>
  </r>
  <r>
    <n v="1048319913"/>
    <s v="COCHACHI TAPIA WENDY STEFANIA"/>
    <x v="0"/>
    <s v="48319913"/>
    <d v="2025-04-09T00:00:00"/>
    <d v="2025-04-09T00:00:00"/>
    <d v="2026-04-09T00:00:00"/>
    <s v="ESTACIONAMIENTOS LIMA"/>
    <d v="1899-12-30T00:00:00"/>
    <d v="2025-12-31T00:00:00"/>
    <s v="EMPLEADOS"/>
    <s v="PCES.20/03/0056/0002"/>
    <x v="0"/>
    <s v="Carmen Capristan"/>
    <s v="Arnold Salvador"/>
    <s v="PROMART LA MOLINA"/>
    <s v="ANFITRION(A)"/>
    <m/>
    <n v="0"/>
    <n v="21.833300000000001"/>
    <n v="21.833300000000001"/>
    <n v="22"/>
    <s v="-"/>
    <s v="DEBE GOZAR EN EL AÑO UN TOTAL DE 22 DÍAS ANTES DEL 31/12/2026"/>
    <n v="0"/>
    <n v="15"/>
    <n v="0"/>
    <n v="0"/>
    <n v="0"/>
    <n v="0"/>
    <n v="0"/>
    <n v="0"/>
    <n v="0"/>
    <n v="0"/>
    <n v="0"/>
    <n v="0"/>
    <n v="15"/>
    <n v="15"/>
    <n v="0.68181818181818177"/>
    <n v="6.8181818181818179E-3"/>
    <n v="15"/>
    <n v="15"/>
    <m/>
    <n v="7"/>
    <m/>
    <n v="22"/>
    <n v="7.333333333333333"/>
    <n v="15"/>
    <n v="7.333333333333333"/>
    <n v="0"/>
    <n v="0"/>
  </r>
  <r>
    <n v="1048320746"/>
    <s v="YAÑEZ GOMEZ ESTEPHANY MARIA"/>
    <x v="0"/>
    <s v="48320746"/>
    <d v="2024-11-25T00:00:00"/>
    <d v="2025-11-25T00:00:00"/>
    <d v="2026-11-25T00:00:00"/>
    <s v="ESTACIONAMIENTOS LIMA"/>
    <d v="1899-12-30T00:00:00"/>
    <d v="2025-12-31T00:00:00"/>
    <s v="EMPLEADOS"/>
    <s v="PCES.20/03/0052/0011"/>
    <x v="0"/>
    <s v="Carmen Capristan"/>
    <s v="Erick Aguirre"/>
    <s v="PLAZA VEA COLONIAL"/>
    <s v="ANFITRION(A)"/>
    <m/>
    <n v="27"/>
    <n v="3"/>
    <n v="30"/>
    <n v="30"/>
    <s v="DEBE GOZAR 27 DÍAS ANTES DEL 24/11/2026"/>
    <s v="DEBE GOZAR EN EL AÑO UN TOTAL DE 30 DÍAS ANTES DEL 31/12/2026"/>
    <n v="0"/>
    <n v="0"/>
    <n v="0"/>
    <n v="0"/>
    <n v="0"/>
    <n v="0"/>
    <n v="0"/>
    <n v="29"/>
    <n v="1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48325080"/>
    <s v="MACALUPU AREVALO CLAUDIA CAROLINA"/>
    <x v="0"/>
    <s v="48325080"/>
    <d v="2022-12-16T00:00:00"/>
    <d v="2025-12-16T00:00:00"/>
    <d v="2026-12-16T00:00:00"/>
    <s v="ESTACIONAMIENTOS PIURA"/>
    <d v="1899-12-30T00:00:00"/>
    <d v="2025-12-31T00:00:00"/>
    <s v="EMPLEADOS"/>
    <s v="PCES.20/03/0046/0008"/>
    <x v="0"/>
    <s v="Carmen Capristan"/>
    <s v="Jean Carlo Albán"/>
    <s v="MAKRO PIURA"/>
    <s v="ANFITRION(A)"/>
    <m/>
    <n v="28"/>
    <n v="1.25"/>
    <n v="29.25"/>
    <n v="30"/>
    <s v="DEBE GOZAR 28 DÍAS ANTES DEL 15/12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8327379"/>
    <s v="SANTAMARIA LOZANO LUIS DANIEL"/>
    <x v="0"/>
    <s v="48327379"/>
    <d v="2025-05-16T00:00:00"/>
    <d v="2025-05-16T00:00:00"/>
    <d v="2026-05-16T00:00:00"/>
    <s v="ESTACIONAMIENTOS LIMA"/>
    <d v="2026-05-03T00:00:00"/>
    <d v="2025-12-31T00:00:00"/>
    <s v="PART TIME"/>
    <s v="PCES.20/03/0061/0005"/>
    <x v="0"/>
    <s v="Erli Sialer"/>
    <s v="Franco Garcia"/>
    <s v="MEGAPLAZA BARRANCA"/>
    <s v="ANFITRION(A) PT"/>
    <m/>
    <n v="0"/>
    <n v="3.75"/>
    <n v="3.75"/>
    <n v="4"/>
    <s v="-"/>
    <s v="DEBE GOZAR EN EL AÑO UN TOTAL DE 4 DÍAS ANTES DEL 31/12/2026"/>
    <n v="0"/>
    <n v="0"/>
    <n v="0"/>
    <n v="0"/>
    <n v="4"/>
    <n v="0"/>
    <n v="0"/>
    <n v="0"/>
    <n v="0"/>
    <n v="0"/>
    <n v="0"/>
    <n v="0"/>
    <n v="4"/>
    <n v="4"/>
    <n v="1"/>
    <n v="0.01"/>
    <n v="0"/>
    <n v="4"/>
    <m/>
    <n v="0"/>
    <m/>
    <n v="4"/>
    <n v="1.3333333333333333"/>
    <n v="0"/>
    <n v="0"/>
    <n v="1.3333333333333333"/>
    <n v="4"/>
  </r>
  <r>
    <n v="1048327469"/>
    <s v="SANCHEZ MARTEL JOISSY LORENA"/>
    <x v="0"/>
    <s v="48327469"/>
    <d v="2022-05-19T00:00:00"/>
    <d v="2025-05-19T00:00:00"/>
    <d v="2026-05-19T00:00:00"/>
    <s v="ESTACIONAMIENTOS LIMA"/>
    <d v="2026-02-01T00:00:00"/>
    <d v="2025-12-31T00:00:00"/>
    <s v="EMPLEADOS"/>
    <s v="PCES.20/03/0023"/>
    <x v="0"/>
    <m/>
    <m/>
    <m/>
    <m/>
    <m/>
    <n v="11"/>
    <n v="18.5"/>
    <n v="29.5"/>
    <n v="30"/>
    <s v="DEBE GOZAR 11 DÍAS ANTES DEL 18/05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8335786"/>
    <s v="POMAHUALCA HUARACA CLAUDIA MARISOL"/>
    <x v="0"/>
    <s v="48335786"/>
    <d v="2025-03-19T00:00:00"/>
    <d v="2025-03-19T00:00:00"/>
    <d v="2026-03-19T00:00:00"/>
    <s v="ESTACIONAMIENTOS LIMA"/>
    <d v="2026-04-01T00:00:00"/>
    <d v="2025-12-31T00:00:00"/>
    <s v="EMPLEADOS"/>
    <s v="PCES.20/02/0016"/>
    <x v="0"/>
    <m/>
    <m/>
    <m/>
    <m/>
    <m/>
    <n v="0"/>
    <n v="23.5"/>
    <n v="23.5"/>
    <n v="24"/>
    <s v="-"/>
    <s v="DEBE GOZAR EN EL AÑO UN TOTAL DE 24 DÍAS ANTES DEL 31/12/2026"/>
    <n v="0"/>
    <n v="0"/>
    <n v="0"/>
    <n v="24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48381345"/>
    <s v="PIZARRO ECHEVARRIA JACQUELINE KELLY"/>
    <x v="0"/>
    <s v="48381345"/>
    <d v="2024-04-04T00:00:00"/>
    <d v="2025-04-04T00:00:00"/>
    <d v="2026-04-04T00:00:00"/>
    <s v="ESTACIONAMIENTOS LIMA"/>
    <d v="1899-12-30T00:00:00"/>
    <d v="2025-12-31T00:00:00"/>
    <s v="EMPLEADOS"/>
    <s v="PCES.20/03/0051/0006"/>
    <x v="0"/>
    <s v="Carmen Capristan"/>
    <s v="Alejandro Roca"/>
    <s v="REAL PLAZA GUARDIA CIVIL"/>
    <s v="ANFITRION(A)"/>
    <m/>
    <n v="0"/>
    <n v="19.25"/>
    <n v="19.25"/>
    <n v="20"/>
    <s v="-"/>
    <s v="DEBE GOZAR EN EL AÑO UN TOTAL DE 20 DÍAS ANTES DEL 31/12/2026"/>
    <n v="0"/>
    <n v="0"/>
    <n v="0"/>
    <n v="19"/>
    <n v="0"/>
    <n v="0"/>
    <n v="0"/>
    <n v="0"/>
    <n v="0"/>
    <n v="0"/>
    <n v="0"/>
    <n v="0"/>
    <n v="19"/>
    <n v="19"/>
    <n v="0.95"/>
    <n v="9.4999999999999998E-3"/>
    <n v="19"/>
    <n v="19"/>
    <m/>
    <n v="1"/>
    <m/>
    <n v="20"/>
    <n v="6.666666666666667"/>
    <n v="19"/>
    <n v="6.666666666666667"/>
    <n v="0"/>
    <n v="0"/>
  </r>
  <r>
    <n v="1048384359"/>
    <s v="LA PUENTE ZEGARRA SAÚL SANTIAGO"/>
    <x v="2"/>
    <s v="48384359"/>
    <d v="2023-08-01T00:00:00"/>
    <d v="2025-08-01T00:00:00"/>
    <d v="2026-08-01T00:00:00"/>
    <s v="ESTACIONAMIENTOS SEDE CENTRAL"/>
    <d v="1899-12-30T00:00:00"/>
    <d v="2025-12-31T00:00:00"/>
    <s v="EMPLEADOS"/>
    <n v="2003030200"/>
    <x v="6"/>
    <s v="Patricia Vilela"/>
    <s v="Patricia Vilela"/>
    <s v="TECNOLOGIA"/>
    <s v="COORDINADOR DE TECNOLOGIA"/>
    <m/>
    <n v="9"/>
    <n v="12.5"/>
    <n v="21.5"/>
    <n v="22"/>
    <s v="DEBE GOZAR 9 DÍAS ANTES DEL 31/07/2026"/>
    <s v="DEBE GOZAR EN EL AÑO UN TOTAL DE 22 DÍAS ANTES DEL 31/12/2026"/>
    <n v="0"/>
    <n v="0"/>
    <n v="0"/>
    <n v="7"/>
    <n v="7"/>
    <n v="0"/>
    <n v="2"/>
    <n v="6"/>
    <n v="0"/>
    <n v="0"/>
    <n v="1"/>
    <n v="7"/>
    <n v="30"/>
    <n v="30"/>
    <n v="1.3636363636363635"/>
    <n v="1.3636363636363636E-2"/>
    <n v="7"/>
    <n v="22"/>
    <m/>
    <n v="0"/>
    <m/>
    <n v="22"/>
    <n v="7.333333333333333"/>
    <n v="7"/>
    <n v="7"/>
    <n v="0.33333333333333304"/>
    <n v="23"/>
  </r>
  <r>
    <n v="1048393635"/>
    <s v="ALCANTARA CARAPO TANIA MARYORIN"/>
    <x v="0"/>
    <s v="48393635"/>
    <d v="2022-07-01T00:00:00"/>
    <d v="2025-07-01T00:00:00"/>
    <d v="2026-07-01T00:00:00"/>
    <s v="ESTACIONAMIENTOS LIMA"/>
    <d v="1899-12-30T00:00:00"/>
    <d v="2025-12-31T00:00:00"/>
    <s v="PART TIME"/>
    <s v="PCES.20/03/0031/0001"/>
    <x v="0"/>
    <s v="Gloria Mora"/>
    <s v="Alejandra Vega"/>
    <s v="LA RAMBLA SAN BORJA"/>
    <s v="ANFITRION(A) PT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48396981"/>
    <s v="CORDOVA QUISPE FERNANDO FERMIN"/>
    <x v="0"/>
    <s v="48396981"/>
    <d v="2019-12-01T00:00:00"/>
    <d v="2025-12-01T00:00:00"/>
    <d v="2026-12-01T00:00:00"/>
    <s v="ESTACIONAMIENTOS LIMA"/>
    <d v="1899-12-30T00:00:00"/>
    <d v="2025-12-31T00:00:00"/>
    <s v="EMPLEADOS"/>
    <s v="PCES.20/03/0013/0013"/>
    <x v="0"/>
    <s v="Diego Uriarte"/>
    <s v="Gaby Novoa"/>
    <s v="METRO LIMATAMBO"/>
    <s v="ANFITRION(A)"/>
    <m/>
    <n v="15"/>
    <n v="2.5"/>
    <n v="17.5"/>
    <n v="18"/>
    <s v="DEBE GOZAR 15 DÍAS ANTES DEL 30/11/2026"/>
    <s v="DEBE GOZAR EN EL AÑO UN TOTAL DE 18 DÍAS ANTES DEL 31/12/2026"/>
    <n v="15"/>
    <n v="0"/>
    <n v="0"/>
    <n v="7"/>
    <n v="0"/>
    <n v="0"/>
    <n v="0"/>
    <n v="0"/>
    <n v="0"/>
    <n v="0"/>
    <n v="0"/>
    <n v="0"/>
    <n v="22"/>
    <n v="22"/>
    <n v="1.2222222222222223"/>
    <n v="1.2222222222222223E-2"/>
    <n v="22"/>
    <n v="18"/>
    <m/>
    <n v="0"/>
    <m/>
    <n v="18"/>
    <n v="6"/>
    <n v="22"/>
    <n v="6"/>
    <n v="0"/>
    <n v="0"/>
  </r>
  <r>
    <n v="1048421066"/>
    <s v="QUINTANA PAREJA DIEGO GUILLERMO"/>
    <x v="0"/>
    <s v="48421066"/>
    <d v="2025-06-12T00:00:00"/>
    <d v="2025-06-12T00:00:00"/>
    <d v="2026-06-12T00:00:00"/>
    <s v="ESTACIONAMIENTOS LIMA"/>
    <d v="1899-12-30T00:00:00"/>
    <d v="2025-12-31T00:00:00"/>
    <s v="EMPLEADOS"/>
    <s v="PCES.20/03/0013/0006"/>
    <x v="0"/>
    <s v="Diego Uriarte"/>
    <s v="Paul Espinoza"/>
    <s v="METRO PERSHING"/>
    <s v="ANFITRION(A)"/>
    <m/>
    <n v="0"/>
    <n v="16.583300000000001"/>
    <n v="16.583300000000001"/>
    <n v="17"/>
    <s v="-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  <m/>
    <n v="17"/>
    <n v="5.666666666666667"/>
    <n v="0"/>
    <n v="0"/>
    <n v="5.666666666666667"/>
    <n v="0"/>
  </r>
  <r>
    <n v="1048455440"/>
    <s v="VENTURA ENCARNACION GRIMALDINA IRAIDA"/>
    <x v="0"/>
    <s v="48455440"/>
    <d v="2024-05-14T00:00:00"/>
    <d v="2025-05-14T00:00:00"/>
    <d v="2026-05-14T00:00:00"/>
    <s v="ESTACIONAMIENTOS LIMA"/>
    <d v="2026-02-03T00:00:00"/>
    <d v="2025-12-31T00:00:00"/>
    <s v="EMPLEADOS"/>
    <s v="PCES.20/03/0012/0003"/>
    <x v="0"/>
    <m/>
    <m/>
    <m/>
    <m/>
    <m/>
    <n v="11"/>
    <n v="8.9166999999999987"/>
    <n v="19.916699999999999"/>
    <n v="20"/>
    <s v="DEBE GOZAR 11 DÍAS ANTES DEL 13/05/2026"/>
    <s v="DEBE GOZAR EN EL AÑO UN TOTAL DE 20 DÍAS ANTES DEL 31/12/2026"/>
    <n v="4"/>
    <n v="16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48461494"/>
    <s v="ROMERO MALCA LUIS ALFREDO"/>
    <x v="1"/>
    <s v="48461494"/>
    <d v="2022-03-01T00:00:00"/>
    <d v="2025-03-01T00:00:00"/>
    <d v="2026-03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 V"/>
    <m/>
    <n v="3"/>
    <n v="25"/>
    <n v="28"/>
    <n v="28"/>
    <s v="DEBE GOZAR 3 DÍAS ANTES DEL 28/02/2026"/>
    <s v="DEBE GOZAR EN EL AÑO UN TOTAL DE 28 DÍAS ANTES DEL 31/12/2026"/>
    <n v="15"/>
    <n v="0"/>
    <n v="0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48472410"/>
    <s v="ESPINOZA LOPEZ JESUS ANTONIO"/>
    <x v="2"/>
    <s v="48472410"/>
    <d v="2025-06-05T00:00:00"/>
    <d v="2025-06-05T00:00:00"/>
    <d v="2026-06-05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GESTOR DE RECAUDO"/>
    <m/>
    <n v="0"/>
    <n v="17.166699999999999"/>
    <n v="17.166699999999999"/>
    <n v="18"/>
    <s v="-"/>
    <s v="DEBE GOZAR EN EL AÑO UN TOTAL DE 18 DÍAS ANTES DEL 31/12/2026"/>
    <n v="0"/>
    <n v="1"/>
    <n v="1"/>
    <n v="2"/>
    <n v="1"/>
    <n v="0"/>
    <n v="9"/>
    <n v="0"/>
    <n v="0"/>
    <n v="7"/>
    <n v="0"/>
    <n v="0"/>
    <n v="21"/>
    <n v="21"/>
    <n v="1.1666666666666667"/>
    <n v="1.1666666666666667E-2"/>
    <n v="4"/>
    <n v="18"/>
    <m/>
    <n v="0"/>
    <m/>
    <n v="18"/>
    <n v="6"/>
    <n v="4"/>
    <n v="4"/>
    <n v="2"/>
    <n v="17"/>
  </r>
  <r>
    <n v="1048478657"/>
    <s v="CHINGUEL TROYES SEGUNDO EVER"/>
    <x v="0"/>
    <s v="48478657"/>
    <d v="2024-08-08T00:00:00"/>
    <d v="2025-08-08T00:00:00"/>
    <d v="2026-08-08T00:00:00"/>
    <s v="ESTACIONAMIENTOS LIMA"/>
    <d v="2026-01-01T00:00:00"/>
    <d v="2025-12-31T00:00:00"/>
    <s v="EMPLEADOS"/>
    <s v="PCES.20/03/0037"/>
    <x v="0"/>
    <m/>
    <m/>
    <m/>
    <m/>
    <m/>
    <n v="5"/>
    <n v="11.916699999999999"/>
    <n v="16.916699999999999"/>
    <n v="17"/>
    <s v="DEBE GOZAR 5 DÍAS ANTES DEL 07/08/2026"/>
    <s v="DEBE GOZAR EN EL AÑO UN TOTAL DE 17 DÍAS ANTES DEL 31/12/2026"/>
    <n v="17"/>
    <n v="0"/>
    <n v="0"/>
    <n v="0"/>
    <n v="0"/>
    <n v="0"/>
    <n v="0"/>
    <n v="0"/>
    <n v="0"/>
    <n v="0"/>
    <n v="0"/>
    <n v="0"/>
    <n v="17"/>
    <n v="17"/>
    <n v="1"/>
    <n v="0.01"/>
    <n v="17"/>
    <n v="17"/>
    <m/>
    <n v="0"/>
    <m/>
    <n v="17"/>
    <n v="5.666666666666667"/>
    <n v="17"/>
    <n v="5.666666666666667"/>
    <n v="0"/>
    <n v="0"/>
  </r>
  <r>
    <n v="1048482142"/>
    <s v="ALVARADO VALDIVIEZO WINIFER CLOTILDE"/>
    <x v="0"/>
    <s v="48482142"/>
    <d v="2024-03-18T00:00:00"/>
    <d v="2025-03-18T00:00:00"/>
    <d v="2026-03-18T00:00:00"/>
    <s v="ESTACIONAMIENTOS LA LIBERTAD"/>
    <d v="1899-12-30T00:00:00"/>
    <d v="2025-12-31T00:00:00"/>
    <s v="EMPLEADOS"/>
    <s v="PCES.20/03/0052/0007"/>
    <x v="0"/>
    <s v="Carmen Capristan"/>
    <s v="Jean Carlo Albán"/>
    <s v="PLAZA VEA CHACARERO"/>
    <s v="ANFITRION(A)"/>
    <m/>
    <n v="0"/>
    <n v="23.583300000000001"/>
    <n v="23.583300000000001"/>
    <n v="24"/>
    <s v="-"/>
    <s v="DEBE GOZAR EN EL AÑO UN TOTAL DE 24 DÍAS ANTES DEL 31/12/2026"/>
    <n v="0"/>
    <n v="0"/>
    <n v="0"/>
    <n v="0"/>
    <n v="0"/>
    <n v="0"/>
    <n v="9"/>
    <n v="15"/>
    <n v="0"/>
    <n v="0"/>
    <n v="0"/>
    <n v="0"/>
    <n v="24"/>
    <n v="24"/>
    <n v="1"/>
    <n v="0.01"/>
    <n v="0"/>
    <n v="24"/>
    <m/>
    <n v="0"/>
    <m/>
    <n v="24"/>
    <n v="8"/>
    <n v="0"/>
    <n v="0"/>
    <n v="8"/>
    <n v="24"/>
  </r>
  <r>
    <n v="1048490434"/>
    <s v="DE LA CRUZ RIVERA JANET LUCERO"/>
    <x v="1"/>
    <s v="48490434"/>
    <d v="2023-05-17T00:00:00"/>
    <d v="2025-05-17T00:00:00"/>
    <d v="2026-05-17T00:00:00"/>
    <s v="ESTACIONAMIENTOS LIMA"/>
    <d v="2026-01-01T00:00:00"/>
    <d v="2025-12-31T00:00:00"/>
    <s v="EMPLEADOS"/>
    <s v="PCES.20/03/0051/0013"/>
    <x v="0"/>
    <m/>
    <m/>
    <m/>
    <m/>
    <m/>
    <n v="11"/>
    <n v="18.666700000000006"/>
    <n v="29.666700000000006"/>
    <n v="30"/>
    <s v="DEBE GOZAR 11 DÍAS ANTES DEL 16/05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8494804"/>
    <s v="CAMAVILCA CAMPOS CRISTINA MILAGROS"/>
    <x v="0"/>
    <s v="48494804"/>
    <d v="2023-07-12T00:00:00"/>
    <d v="2025-07-12T00:00:00"/>
    <d v="2026-07-12T00:00:00"/>
    <s v="ESTACIONAMIENTOS LIMA"/>
    <d v="1899-12-30T00:00:00"/>
    <d v="2025-12-31T00:00:00"/>
    <s v="EMPLEADOS"/>
    <s v="PCES.20/03/0052/0032"/>
    <x v="0"/>
    <s v="Carmen Capristan"/>
    <s v="Arnold Salvador"/>
    <s v="PLAZA VEA EL AGUSTINO"/>
    <s v="ANFITRION(A)"/>
    <m/>
    <n v="15"/>
    <n v="14.083299999999994"/>
    <n v="29.083299999999994"/>
    <n v="30"/>
    <s v="DEBE GOZAR 15 DÍAS ANTES DEL 11/07/2026"/>
    <s v="DEBE GOZAR EN EL AÑO UN TOTAL DE 30 DÍAS ANTES DEL 31/12/2026"/>
    <n v="0"/>
    <n v="22"/>
    <n v="0"/>
    <n v="0"/>
    <n v="0"/>
    <n v="0"/>
    <n v="0"/>
    <n v="0"/>
    <n v="0"/>
    <n v="0"/>
    <n v="0"/>
    <n v="0"/>
    <n v="22"/>
    <n v="22"/>
    <n v="0.73333333333333328"/>
    <n v="7.3333333333333332E-3"/>
    <n v="22"/>
    <n v="22"/>
    <m/>
    <n v="8"/>
    <m/>
    <n v="30"/>
    <n v="10"/>
    <n v="22"/>
    <n v="10"/>
    <n v="0"/>
    <n v="0"/>
  </r>
  <r>
    <n v="1048496013"/>
    <s v="SALAZAR AQUIÑO JONATHAN "/>
    <x v="0"/>
    <s v="48496013"/>
    <d v="2025-05-30T00:00:00"/>
    <d v="2025-05-30T00:00:00"/>
    <d v="2026-05-30T00:00:00"/>
    <s v="ESTACIONAMIENTOS LIMA"/>
    <d v="2026-01-01T00:00:00"/>
    <d v="2025-12-31T00:00:00"/>
    <s v="EMPLEADOS"/>
    <s v="PCES.20/03/0060"/>
    <x v="0"/>
    <m/>
    <m/>
    <m/>
    <m/>
    <m/>
    <n v="0"/>
    <n v="9.5833000000000013"/>
    <n v="9.5833000000000013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48510224"/>
    <s v="REVILLA CORREA MILAGROS"/>
    <x v="0"/>
    <s v="48510224"/>
    <d v="2023-07-01T00:00:00"/>
    <d v="2025-07-01T00:00:00"/>
    <d v="2026-07-01T00:00:00"/>
    <s v="ESTACIONAMIENTOS LIMA"/>
    <d v="1899-12-30T00:00:00"/>
    <d v="2025-12-31T00:00:00"/>
    <s v="EMPLEADOS"/>
    <s v="PCES.20/03/0052/0039"/>
    <x v="0"/>
    <s v="Carmen Capristan"/>
    <s v="Jeffrey Vilchez"/>
    <s v="PLAZA VEA ALFONSO UGARTE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15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48530399"/>
    <s v="ROCA CHINARRO ALEJANDRO VICENTE ENRIQUE"/>
    <x v="2"/>
    <s v="48530399"/>
    <d v="2023-08-16T00:00:00"/>
    <d v="2025-08-16T00:00:00"/>
    <d v="2026-08-16T00:00:00"/>
    <s v="ESTACIONAMIENTOS LIMA"/>
    <d v="1899-12-30T00:00:00"/>
    <d v="2025-12-31T00:00:00"/>
    <s v="EMPLEADOS"/>
    <n v="2003020100"/>
    <x v="0"/>
    <s v="Aldo Zamudio"/>
    <s v="Aldo Zamudio"/>
    <s v="NUCLEO COMERC VP"/>
    <s v="COORDINADOR DE NEGOCIO – INTERCORP"/>
    <m/>
    <n v="18"/>
    <n v="11.25"/>
    <n v="29.25"/>
    <n v="30"/>
    <s v="DEBE GOZAR 18 DÍAS ANTES DEL 15/08/2026"/>
    <s v="DEBE GOZAR EN EL AÑO UN TOTAL DE 30 DÍAS ANTES DEL 31/12/2026"/>
    <n v="0"/>
    <n v="0"/>
    <n v="0"/>
    <n v="0"/>
    <n v="0"/>
    <n v="0"/>
    <n v="10"/>
    <n v="0"/>
    <n v="0"/>
    <n v="0"/>
    <n v="10"/>
    <n v="0"/>
    <n v="20"/>
    <n v="20"/>
    <n v="0.66666666666666663"/>
    <n v="6.6666666666666662E-3"/>
    <n v="0"/>
    <n v="20"/>
    <m/>
    <n v="10"/>
    <m/>
    <n v="30"/>
    <n v="10"/>
    <n v="0"/>
    <n v="0"/>
    <n v="10"/>
    <n v="20"/>
  </r>
  <r>
    <n v="1048530855"/>
    <s v="DIAZ FAILOC CLOE SLEYTTER"/>
    <x v="0"/>
    <s v="48530855"/>
    <d v="2024-01-29T00:00:00"/>
    <d v="2025-01-29T00:00:00"/>
    <d v="2026-01-29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ANFITRION(A)"/>
    <m/>
    <n v="2"/>
    <n v="27.666699999999999"/>
    <n v="29.666699999999999"/>
    <n v="30"/>
    <s v="DEBE GOZAR 2 DÍAS ANTES DEL 28/01/2026"/>
    <s v="DEBE GOZAR EN EL AÑO UN TOTAL DE 30 DÍAS ANTES DEL 31/12/2026"/>
    <n v="7"/>
    <n v="0"/>
    <n v="0"/>
    <n v="7"/>
    <n v="0"/>
    <n v="2"/>
    <n v="5"/>
    <n v="0"/>
    <n v="7"/>
    <n v="0"/>
    <n v="0"/>
    <n v="0"/>
    <n v="28"/>
    <n v="28"/>
    <n v="0.93333333333333335"/>
    <n v="9.3333333333333341E-3"/>
    <n v="14"/>
    <n v="28"/>
    <m/>
    <n v="2"/>
    <m/>
    <n v="30"/>
    <n v="10"/>
    <n v="14"/>
    <n v="10"/>
    <n v="0"/>
    <n v="14"/>
  </r>
  <r>
    <n v="1048546634"/>
    <s v="HUAMANI LEON DAYANA LISBETH"/>
    <x v="1"/>
    <s v="48546634"/>
    <d v="2017-04-03T00:00:00"/>
    <d v="2025-04-03T00:00:00"/>
    <d v="2026-04-03T00:00:00"/>
    <s v="ESTACIONAMIENTOS LIMA"/>
    <d v="1899-12-30T00:00:00"/>
    <d v="2025-12-31T00:00:00"/>
    <s v="EMPLEADOS"/>
    <s v="PCES.20/01/0003"/>
    <x v="2"/>
    <s v="Diego Ruiz"/>
    <s v="Huamán Osorio Alexander"/>
    <s v="DERTEANO"/>
    <s v="SUPERVISOR OPERATIVO"/>
    <m/>
    <n v="0"/>
    <n v="9.3333000000000084"/>
    <n v="9.3333000000000084"/>
    <n v="10"/>
    <s v="-"/>
    <s v="DEBE GOZAR EN EL AÑO UN TOTAL DE 10 DÍAS ANTES DEL 31/12/2026"/>
    <n v="0"/>
    <n v="0"/>
    <n v="14"/>
    <n v="1"/>
    <n v="0"/>
    <n v="0"/>
    <n v="0"/>
    <n v="0"/>
    <n v="15"/>
    <n v="0"/>
    <n v="0"/>
    <n v="0"/>
    <n v="30"/>
    <n v="30"/>
    <n v="3"/>
    <n v="0.03"/>
    <n v="15"/>
    <n v="10"/>
    <m/>
    <n v="0"/>
    <m/>
    <n v="10"/>
    <n v="3.3333333333333335"/>
    <n v="15"/>
    <n v="3.3333333333333335"/>
    <n v="0"/>
    <n v="15"/>
  </r>
  <r>
    <n v="1048565451"/>
    <s v="FLORES CHAVESTA MARTINA ESMERALDA"/>
    <x v="0"/>
    <s v="48565451"/>
    <d v="2025-11-07T00:00:00"/>
    <d v="2025-11-07T00:00:00"/>
    <d v="2026-11-07T00:00:00"/>
    <s v="ESTACIONAMIENTOS LAMBAYEQUE"/>
    <d v="1899-12-30T00:00:00"/>
    <d v="2025-12-31T00:00:00"/>
    <s v="PART TIME"/>
    <s v="PCES.20/03/0051/0003"/>
    <x v="0"/>
    <s v="Carmen Capristan"/>
    <s v="Marjhory Ramos"/>
    <s v="REAL PLAZA CHICLAYO"/>
    <s v="ANFITRION(A) PT"/>
    <m/>
    <n v="0"/>
    <n v="0.9"/>
    <n v="0.9"/>
    <n v="1"/>
    <s v="-"/>
    <s v="DEBE GOZAR EN EL AÑO UN TOTAL DE 1 DÍAS ANTES DEL 31/12/2026"/>
    <n v="0"/>
    <n v="0"/>
    <n v="0"/>
    <n v="0"/>
    <n v="1"/>
    <n v="0"/>
    <n v="0"/>
    <n v="0"/>
    <n v="0"/>
    <n v="0"/>
    <n v="0"/>
    <n v="0"/>
    <n v="1"/>
    <n v="1"/>
    <n v="1"/>
    <n v="0.01"/>
    <n v="0"/>
    <n v="1"/>
    <m/>
    <n v="0"/>
    <m/>
    <n v="1"/>
    <n v="0.33333333333333331"/>
    <n v="0"/>
    <n v="0"/>
    <n v="0.33333333333333331"/>
    <n v="1"/>
  </r>
  <r>
    <n v="1048584124"/>
    <s v="SALAZAR MEDINA ARIANNA ALEXANDRA"/>
    <x v="0"/>
    <s v="48584124"/>
    <d v="2025-08-22T00:00:00"/>
    <d v="2025-08-22T00:00:00"/>
    <d v="2026-08-22T00:00:00"/>
    <s v="ESTACIONAMIENTOS LIMA"/>
    <d v="1899-12-30T00:00:00"/>
    <d v="2025-12-31T00:00:00"/>
    <s v="EMPLEADOS"/>
    <s v="PCES.20/03/0012/0001"/>
    <x v="0"/>
    <s v="Diego Uriarte"/>
    <s v="James Panez"/>
    <s v="WONG OVALO GUTIERREZ"/>
    <s v="ANFITRION(A)"/>
    <m/>
    <n v="0"/>
    <n v="10.75"/>
    <n v="10.75"/>
    <n v="11"/>
    <s v="-"/>
    <s v="DEBE GOZAR EN EL AÑO UN TOTAL DE 11 DÍAS ANTES DEL 31/12/2026"/>
    <n v="0"/>
    <n v="0"/>
    <n v="0"/>
    <n v="0"/>
    <n v="11"/>
    <n v="0"/>
    <n v="0"/>
    <n v="0"/>
    <n v="0"/>
    <n v="0"/>
    <n v="0"/>
    <n v="0"/>
    <n v="11"/>
    <n v="11"/>
    <n v="1"/>
    <n v="0.01"/>
    <n v="0"/>
    <n v="11"/>
    <m/>
    <n v="0"/>
    <m/>
    <n v="11"/>
    <n v="3.6666666666666665"/>
    <n v="0"/>
    <n v="0"/>
    <n v="3.6666666666666665"/>
    <n v="11"/>
  </r>
  <r>
    <n v="1048591881"/>
    <s v="LLANTO PEREZ LESLI BRENDA"/>
    <x v="0"/>
    <s v="48591881"/>
    <d v="2023-03-21T00:00:00"/>
    <d v="2025-03-21T00:00:00"/>
    <d v="2026-03-21T00:00:00"/>
    <s v="ESTACIONAMIENTOS LIMA"/>
    <d v="2026-02-28T00:00:00"/>
    <d v="2025-12-31T00:00:00"/>
    <s v="EMPLEADOS"/>
    <s v="PCES.20/03/0031/0001"/>
    <x v="0"/>
    <m/>
    <m/>
    <m/>
    <m/>
    <m/>
    <n v="0"/>
    <n v="23.333299999999994"/>
    <n v="23.333299999999994"/>
    <n v="24"/>
    <s v="-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48625090"/>
    <s v="ANGULO ALFARO YESSICA EDITH"/>
    <x v="0"/>
    <s v="48625090"/>
    <d v="2024-04-01T00:00:00"/>
    <d v="2025-04-01T00:00:00"/>
    <d v="2026-04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 R"/>
    <m/>
    <n v="0"/>
    <n v="29.5"/>
    <n v="29.5"/>
    <n v="30"/>
    <s v="-"/>
    <s v="DEBE GOZAR EN EL AÑO UN TOTAL DE 30 DÍAS ANTES DEL 31/12/2026"/>
    <n v="0"/>
    <n v="0"/>
    <n v="0"/>
    <n v="0"/>
    <n v="11"/>
    <n v="4"/>
    <n v="0"/>
    <n v="0"/>
    <n v="0"/>
    <n v="0"/>
    <n v="0"/>
    <n v="0"/>
    <n v="15"/>
    <n v="15"/>
    <n v="0.5"/>
    <n v="5.0000000000000001E-3"/>
    <n v="0"/>
    <n v="15"/>
    <m/>
    <n v="15"/>
    <m/>
    <n v="30"/>
    <n v="10"/>
    <n v="0"/>
    <n v="0"/>
    <n v="10"/>
    <n v="15"/>
  </r>
  <r>
    <n v="1048633507"/>
    <s v="SALAS HUARCAYA OLIMPIA"/>
    <x v="0"/>
    <s v="48633507"/>
    <d v="2024-09-10T00:00:00"/>
    <d v="2025-09-10T00:00:00"/>
    <d v="2026-09-10T00:00:00"/>
    <s v="ESTACIONAMIENTOS CUZCO"/>
    <d v="1899-12-30T00:00:00"/>
    <d v="2025-12-31T00:00:00"/>
    <s v="EMPLEADOS"/>
    <s v="PCES.20/03/0046/0017"/>
    <x v="0"/>
    <s v="Carmen Capristan"/>
    <s v="Ruben Apaza"/>
    <s v="MAKRO CUSCO"/>
    <s v="ANFITRION(A)"/>
    <m/>
    <n v="20"/>
    <n v="9.25"/>
    <n v="29.25"/>
    <n v="30"/>
    <s v="DEBE GOZAR 20 DÍAS ANTES DEL 09/09/2026"/>
    <s v="DEBE GOZAR EN EL AÑO UN TOTAL DE 30 DÍAS ANTES DEL 31/12/2026"/>
    <n v="0"/>
    <n v="0"/>
    <n v="27"/>
    <n v="3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48635148"/>
    <s v="FIERRO BARZOLA MILAGROS ANGELA"/>
    <x v="0"/>
    <s v="48635148"/>
    <d v="2023-10-19T00:00:00"/>
    <d v="2025-10-19T00:00:00"/>
    <d v="2026-10-19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24"/>
    <n v="6"/>
    <n v="30"/>
    <n v="30"/>
    <s v="DEBE GOZAR 24 DÍAS ANTES DEL 18/10/2026"/>
    <s v="DEBE GOZAR EN EL AÑO UN TOTAL DE 30 DÍAS ANTES DEL 31/12/2026"/>
    <n v="0"/>
    <n v="7"/>
    <n v="2"/>
    <n v="11"/>
    <n v="6"/>
    <n v="0"/>
    <n v="0"/>
    <n v="6"/>
    <n v="0"/>
    <n v="0"/>
    <n v="0"/>
    <n v="0"/>
    <n v="32"/>
    <n v="32"/>
    <n v="1.0666666666666667"/>
    <n v="1.0666666666666666E-2"/>
    <n v="20"/>
    <n v="30"/>
    <m/>
    <n v="0"/>
    <m/>
    <n v="30"/>
    <n v="10"/>
    <n v="20"/>
    <n v="10"/>
    <n v="0"/>
    <n v="12"/>
  </r>
  <r>
    <n v="1048649154"/>
    <s v="YAMUNAQUE BELLASMIL KATY ELIZABETH"/>
    <x v="0"/>
    <s v="48649154"/>
    <d v="2023-04-01T00:00:00"/>
    <d v="2025-04-01T00:00:00"/>
    <d v="2026-04-01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7"/>
    <n v="22.5"/>
    <n v="29.5"/>
    <n v="30"/>
    <s v="DEBE GOZAR 7 DÍAS ANTES DEL 31/03/2026"/>
    <s v="DEBE GOZAR EN EL AÑO UN TOTAL DE 30 DÍAS ANTES DEL 31/12/2026"/>
    <n v="0"/>
    <n v="0"/>
    <n v="0"/>
    <n v="5"/>
    <n v="2"/>
    <n v="0"/>
    <n v="0"/>
    <n v="0"/>
    <n v="0"/>
    <n v="0"/>
    <n v="0"/>
    <n v="0"/>
    <n v="7"/>
    <n v="7"/>
    <n v="0.23333333333333334"/>
    <n v="2.3333333333333335E-3"/>
    <n v="5"/>
    <n v="7"/>
    <m/>
    <n v="23"/>
    <m/>
    <n v="30"/>
    <n v="10"/>
    <n v="5"/>
    <n v="5"/>
    <n v="5"/>
    <n v="2"/>
  </r>
  <r>
    <n v="1048649292"/>
    <s v="VASQUEZ POMALAZA LILIANA MELISSA"/>
    <x v="0"/>
    <s v="48649292"/>
    <d v="2025-09-24T00:00:00"/>
    <d v="2025-09-24T00:00:00"/>
    <d v="2026-09-24T00:00:00"/>
    <s v="ESTACIONAMIENTOS JUNIN"/>
    <d v="1899-12-30T00:00:00"/>
    <d v="2025-12-31T00:00:00"/>
    <s v="EMPLEADOS"/>
    <s v="PCES.20/03/0046/0011"/>
    <x v="0"/>
    <s v="Carmen Capristan"/>
    <s v="Gabriela Gutierrez"/>
    <s v="MAKRO HUANCAYO"/>
    <s v="ANFITRION(A)"/>
    <m/>
    <n v="0"/>
    <n v="8.0832999999999995"/>
    <n v="8.0832999999999995"/>
    <n v="9"/>
    <s v="-"/>
    <s v="DEBE GOZAR EN EL AÑO UN TOTAL DE 9 DÍAS ANTES DEL 31/12/2026"/>
    <n v="0"/>
    <n v="0"/>
    <n v="0"/>
    <n v="9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48659674"/>
    <s v="SANDOVAL FERNANDEZ JANIAN KELLY"/>
    <x v="0"/>
    <s v="48659674"/>
    <d v="2023-07-01T00:00:00"/>
    <d v="2025-07-01T00:00:00"/>
    <d v="2026-07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15"/>
    <n v="15"/>
    <n v="30"/>
    <n v="30"/>
    <s v="DEBE GOZAR 15 DÍAS ANTES DEL 30/06/2026"/>
    <s v="DEBE GOZAR EN EL AÑO UN TOTAL DE 30 DÍAS ANTES DEL 31/12/2026"/>
    <n v="0"/>
    <n v="15"/>
    <n v="0"/>
    <n v="0"/>
    <n v="0"/>
    <n v="1"/>
    <n v="14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48660432"/>
    <s v="SANTA CRUZ RENTERIA ANGELA FIORELA"/>
    <x v="1"/>
    <s v="48660432"/>
    <d v="2020-07-16T00:00:00"/>
    <d v="2025-07-16T00:00:00"/>
    <d v="2026-07-16T00:00:00"/>
    <s v="ESTACIONAMIENTOS LAMBAYEQUE"/>
    <d v="1899-12-30T00:00:00"/>
    <d v="2025-12-31T00:00:00"/>
    <s v="EMPLEADOS"/>
    <s v="PCES.20/03/0042/0012"/>
    <x v="0"/>
    <s v="Gloria Mora"/>
    <s v="Lennin Cortegana"/>
    <s v="ADP OPERACION CHICLAYO"/>
    <s v="SUPERVISOR OPERATIVO"/>
    <m/>
    <n v="15"/>
    <n v="13.75"/>
    <n v="28.75"/>
    <n v="29"/>
    <s v="DEBE GOZAR 15 DÍAS ANTES DEL 15/07/2026"/>
    <s v="DEBE GOZAR EN EL AÑO UN TOTAL DE 29 DÍAS ANTES DEL 31/12/2026"/>
    <n v="0"/>
    <n v="0"/>
    <n v="0"/>
    <n v="0"/>
    <n v="15"/>
    <n v="2"/>
    <n v="12"/>
    <n v="0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48681283"/>
    <s v="MELENDEZ CALLO KATERIN "/>
    <x v="0"/>
    <s v="48681283"/>
    <d v="2025-02-01T00:00:00"/>
    <d v="2025-02-01T00:00:00"/>
    <d v="2026-02-01T00:00:00"/>
    <s v="ESTACIONAMIENTOS CUZCO"/>
    <d v="2026-01-31T00:00:00"/>
    <d v="2025-12-31T00:00:00"/>
    <s v="EMPLEADOS"/>
    <s v="PCES.20/03/0046/0017"/>
    <x v="0"/>
    <m/>
    <m/>
    <m/>
    <m/>
    <m/>
    <n v="0"/>
    <n v="27.5"/>
    <n v="27.5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48703300"/>
    <s v="SANDOVAL SULLON LUIS GERMAN"/>
    <x v="0"/>
    <s v="48703300"/>
    <d v="2022-02-09T00:00:00"/>
    <d v="2025-02-09T00:00:00"/>
    <d v="2026-02-09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2"/>
    <n v="26.833299999999994"/>
    <n v="28.833299999999994"/>
    <n v="29"/>
    <s v="DEBE GOZAR 2 DÍAS ANTES DEL 08/02/2026"/>
    <s v="DEBE GOZAR EN EL AÑO UN TOTAL DE 29 DÍAS ANTES DEL 31/12/2026"/>
    <n v="0"/>
    <n v="2"/>
    <n v="0"/>
    <n v="0"/>
    <n v="0"/>
    <n v="3"/>
    <n v="6"/>
    <n v="0"/>
    <n v="0"/>
    <n v="0"/>
    <n v="0"/>
    <n v="0"/>
    <n v="11"/>
    <n v="11"/>
    <n v="0.37931034482758619"/>
    <n v="3.7931034482758617E-3"/>
    <n v="2"/>
    <n v="11"/>
    <m/>
    <n v="18"/>
    <m/>
    <n v="29"/>
    <n v="9.6666666666666661"/>
    <n v="2"/>
    <n v="2"/>
    <n v="7.6666666666666661"/>
    <n v="9"/>
  </r>
  <r>
    <n v="1048730285"/>
    <s v="FABABA MORILLO LUCY"/>
    <x v="1"/>
    <s v="48730285"/>
    <d v="2022-12-15T00:00:00"/>
    <d v="2025-12-15T00:00:00"/>
    <d v="2026-12-15T00:00:00"/>
    <s v="ESTACIONAMIENTOS LIMA"/>
    <d v="1899-12-30T00:00:00"/>
    <d v="2025-12-31T00:00:00"/>
    <s v="EMPLEADOS"/>
    <s v="PCES.20/03/0024"/>
    <x v="0"/>
    <s v="Rafael Aguirre"/>
    <s v="Vanessa Rubina"/>
    <s v="BOULEVARD DE ASIA"/>
    <s v="SUPERVISOR OPERATIVO"/>
    <m/>
    <n v="28"/>
    <n v="1.3332999999999942"/>
    <n v="29.333299999999994"/>
    <n v="30"/>
    <s v="DEBE GOZAR 28 DÍAS ANTES DEL 14/12/2026"/>
    <s v="DEBE GOZAR EN EL AÑO UN TOTAL DE 30 DÍAS ANTES DEL 31/12/2026"/>
    <n v="0"/>
    <n v="0"/>
    <n v="0"/>
    <n v="25"/>
    <n v="5"/>
    <n v="0"/>
    <n v="0"/>
    <n v="0"/>
    <n v="0"/>
    <n v="0"/>
    <n v="0"/>
    <n v="0"/>
    <n v="30"/>
    <n v="30"/>
    <n v="1"/>
    <n v="0.01"/>
    <n v="25"/>
    <n v="30"/>
    <m/>
    <n v="0"/>
    <m/>
    <n v="30"/>
    <n v="10"/>
    <n v="25"/>
    <n v="10"/>
    <n v="0"/>
    <n v="5"/>
  </r>
  <r>
    <n v="1048757944"/>
    <s v="CAMA FLORES ANAIS YERALDINNE"/>
    <x v="0"/>
    <s v="48757944"/>
    <d v="2025-04-04T00:00:00"/>
    <d v="2025-04-04T00:00:00"/>
    <d v="2026-04-04T00:00:00"/>
    <s v="ESTACIONAMIENTOS LIMA"/>
    <d v="2026-01-01T00:00:00"/>
    <d v="2025-12-31T00:00:00"/>
    <s v="PART TIME"/>
    <s v="PCES.20/03/0024"/>
    <x v="0"/>
    <m/>
    <m/>
    <m/>
    <m/>
    <m/>
    <n v="0"/>
    <n v="4.45"/>
    <n v="4.4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48779611"/>
    <s v="YANQUE AGUILAR YULEISI MILAGROS"/>
    <x v="0"/>
    <s v="48779611"/>
    <d v="2024-06-07T00:00:00"/>
    <d v="2025-06-07T00:00:00"/>
    <d v="2026-06-07T00:00:00"/>
    <s v="ESTACIONAMIENTOS CUZCO"/>
    <d v="1899-12-30T00:00:00"/>
    <d v="2025-12-31T00:00:00"/>
    <s v="EMPLEADOS"/>
    <s v="PCES.20/03/0030"/>
    <x v="0"/>
    <s v="Diego Uriarte"/>
    <s v="Alfredo Vasquez"/>
    <s v="CORPAC CUSCO"/>
    <s v="ANFITRION(A)"/>
    <m/>
    <n v="13"/>
    <n v="17"/>
    <n v="30"/>
    <n v="30"/>
    <s v="DEBE GOZAR 13 DÍAS ANTES DEL 06/06/2026"/>
    <s v="DEBE GOZAR EN EL AÑO UN TOTAL DE 30 DÍAS ANTES DEL 31/12/2026"/>
    <n v="0"/>
    <n v="0"/>
    <n v="0"/>
    <n v="13"/>
    <n v="17"/>
    <n v="0"/>
    <n v="0"/>
    <n v="0"/>
    <n v="0"/>
    <n v="0"/>
    <n v="0"/>
    <n v="0"/>
    <n v="30"/>
    <n v="30"/>
    <n v="1"/>
    <n v="0.01"/>
    <n v="13"/>
    <n v="30"/>
    <m/>
    <n v="0"/>
    <m/>
    <n v="30"/>
    <n v="10"/>
    <n v="13"/>
    <n v="10"/>
    <n v="0"/>
    <n v="17"/>
  </r>
  <r>
    <n v="1048794985"/>
    <s v="FLORES CARPIO DE RAYMOND FIORELA"/>
    <x v="1"/>
    <s v="48794985"/>
    <d v="2023-07-01T00:00:00"/>
    <d v="2025-07-01T00:00:00"/>
    <d v="2026-07-01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SUPERVISOR OPERATIVO"/>
    <m/>
    <n v="15"/>
    <n v="15"/>
    <n v="30"/>
    <n v="30"/>
    <s v="DEBE GOZAR 15 DÍAS ANTES DEL 30/06/2026"/>
    <s v="DEBE GOZAR EN EL AÑO UN TOTAL DE 30 DÍAS ANTES DEL 31/12/2026"/>
    <n v="0"/>
    <n v="14"/>
    <n v="0"/>
    <n v="0"/>
    <n v="0"/>
    <n v="0"/>
    <n v="0"/>
    <n v="15"/>
    <n v="1"/>
    <n v="0"/>
    <n v="0"/>
    <n v="0"/>
    <n v="30"/>
    <n v="30"/>
    <n v="1"/>
    <n v="0.01"/>
    <n v="14"/>
    <n v="30"/>
    <m/>
    <n v="0"/>
    <m/>
    <n v="30"/>
    <n v="10"/>
    <n v="14"/>
    <n v="10"/>
    <n v="0"/>
    <n v="16"/>
  </r>
  <r>
    <n v="1048872678"/>
    <s v="VARGAS OCHARAN TALIA LIBERTAD"/>
    <x v="0"/>
    <s v="48872678"/>
    <d v="2023-11-03T00:00:00"/>
    <d v="2025-11-03T00:00:00"/>
    <d v="2026-11-03T00:00:00"/>
    <s v="ESTACIONAMIENTOS CUZCO"/>
    <d v="1899-12-30T00:00:00"/>
    <d v="2025-12-31T00:00:00"/>
    <s v="EMPLEADOS"/>
    <s v="PCES.20/03/0052/0052"/>
    <x v="0"/>
    <s v="Carmen Capristan"/>
    <s v="Ruben Apaza"/>
    <s v="PLAZA VEA CUZCO QOYUR"/>
    <s v="ANFITRION(A)"/>
    <m/>
    <n v="16"/>
    <n v="4.8332999999999942"/>
    <n v="20.833299999999994"/>
    <n v="21"/>
    <s v="DEBE GOZAR 16 DÍAS ANTES DEL 02/11/2026"/>
    <s v="DEBE GOZAR EN EL AÑO UN TOTAL DE 21 DÍAS ANTES DEL 31/12/2026"/>
    <n v="0"/>
    <n v="0"/>
    <n v="0"/>
    <n v="0"/>
    <n v="3"/>
    <n v="18"/>
    <n v="0"/>
    <n v="0"/>
    <n v="0"/>
    <n v="0"/>
    <n v="0"/>
    <n v="0"/>
    <n v="21"/>
    <n v="21"/>
    <n v="1"/>
    <n v="0.01"/>
    <n v="0"/>
    <n v="21"/>
    <m/>
    <n v="0"/>
    <m/>
    <n v="21"/>
    <n v="7"/>
    <n v="0"/>
    <n v="0"/>
    <n v="7"/>
    <n v="21"/>
  </r>
  <r>
    <n v="1048888992"/>
    <s v="UCEDA HUANCHO ALEJANDRINA"/>
    <x v="0"/>
    <s v="48888992"/>
    <d v="2024-11-25T00:00:00"/>
    <d v="2025-11-25T00:00:00"/>
    <d v="2026-11-25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"/>
    <m/>
    <n v="27"/>
    <n v="3"/>
    <n v="30"/>
    <n v="30"/>
    <s v="DEBE GOZAR 27 DÍAS ANTES DEL 24/11/2026"/>
    <s v="DEBE GOZAR EN EL AÑO UN TOTAL DE 30 DÍAS ANTES DEL 31/12/2026"/>
    <n v="0"/>
    <n v="16"/>
    <n v="1"/>
    <n v="0"/>
    <n v="0"/>
    <n v="0"/>
    <n v="0"/>
    <n v="0"/>
    <n v="0"/>
    <n v="0"/>
    <n v="0"/>
    <n v="0"/>
    <n v="17"/>
    <n v="17"/>
    <n v="0.56666666666666665"/>
    <n v="5.6666666666666662E-3"/>
    <n v="17"/>
    <n v="17"/>
    <m/>
    <n v="13"/>
    <m/>
    <n v="30"/>
    <n v="10"/>
    <n v="17"/>
    <n v="10"/>
    <n v="0"/>
    <n v="0"/>
  </r>
  <r>
    <n v="1048948653"/>
    <s v="ORTEGA RONDON DESMOND ALBERTO"/>
    <x v="0"/>
    <s v="48948653"/>
    <d v="2020-11-02T00:00:00"/>
    <d v="2025-11-02T00:00:00"/>
    <d v="2026-11-02T00:00:00"/>
    <s v="ESTACIONAMIENTOS LIMA"/>
    <d v="1899-12-30T00:00:00"/>
    <d v="2025-12-31T00:00:00"/>
    <s v="EMPLEADOS"/>
    <s v="PCES.20/02/0019"/>
    <x v="2"/>
    <s v="Diego Ruiz"/>
    <s v="Contreras Rojas Everth Gilberth"/>
    <s v="FATIMA"/>
    <s v="ANFITRION(A)"/>
    <m/>
    <n v="22"/>
    <n v="4.9166999999999916"/>
    <n v="26.916699999999992"/>
    <n v="27"/>
    <s v="DEBE GOZAR 22 DÍAS ANTES DEL 01/11/2026"/>
    <s v="DEBE GOZAR EN EL AÑO UN TOTAL DE 27 DÍAS ANTES DEL 31/12/2026"/>
    <n v="0"/>
    <n v="0"/>
    <n v="30"/>
    <n v="0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  <m/>
    <n v="27"/>
    <n v="9"/>
    <n v="30"/>
    <n v="9"/>
    <n v="0"/>
    <n v="0"/>
  </r>
  <r>
    <n v="1048990129"/>
    <s v="YAICATE PARANA LUZ MARINA"/>
    <x v="0"/>
    <s v="48990129"/>
    <d v="2023-01-21T00:00:00"/>
    <d v="2025-01-21T00:00:00"/>
    <d v="2026-01-21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ANFITRION(A)"/>
    <m/>
    <n v="1"/>
    <n v="28.333299999999994"/>
    <n v="29.333299999999994"/>
    <n v="30"/>
    <s v="DEBE GOZAR 1 DÍAS ANTES DEL 20/01/2026"/>
    <s v="DEBE GOZAR EN EL AÑO UN TOTAL DE 30 DÍAS ANTES DEL 31/12/2026"/>
    <n v="7"/>
    <n v="0"/>
    <n v="0"/>
    <n v="10"/>
    <n v="0"/>
    <n v="0"/>
    <n v="13"/>
    <n v="0"/>
    <n v="0"/>
    <n v="0"/>
    <n v="0"/>
    <n v="0"/>
    <n v="30"/>
    <n v="30"/>
    <n v="1"/>
    <n v="0.01"/>
    <n v="17"/>
    <n v="30"/>
    <m/>
    <n v="0"/>
    <m/>
    <n v="30"/>
    <n v="10"/>
    <n v="17"/>
    <n v="10"/>
    <n v="0"/>
    <n v="13"/>
  </r>
  <r>
    <n v="1048992665"/>
    <s v="AGUILAR MANIHUARI JAN MARCOS"/>
    <x v="0"/>
    <s v="48992665"/>
    <d v="2025-04-02T00:00:00"/>
    <d v="2025-04-02T00:00:00"/>
    <d v="2026-04-02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0"/>
    <n v="22.416699999999999"/>
    <n v="22.416699999999999"/>
    <n v="23"/>
    <s v="-"/>
    <s v="DEBE GOZAR EN EL AÑO UN TOTAL DE 23 DÍAS ANTES DEL 31/12/2026"/>
    <n v="0"/>
    <n v="0"/>
    <n v="15"/>
    <n v="0"/>
    <n v="8"/>
    <n v="0"/>
    <n v="0"/>
    <n v="0"/>
    <n v="0"/>
    <n v="0"/>
    <n v="0"/>
    <n v="0"/>
    <n v="23"/>
    <n v="23"/>
    <n v="1"/>
    <n v="0.01"/>
    <n v="15"/>
    <n v="23"/>
    <m/>
    <n v="0"/>
    <m/>
    <n v="23"/>
    <n v="7.666666666666667"/>
    <n v="15"/>
    <n v="7.666666666666667"/>
    <n v="0"/>
    <n v="8"/>
  </r>
  <r>
    <n v="1049051224"/>
    <s v="IBARRA PASQUEL FRANK ANTONIO"/>
    <x v="0"/>
    <s v="49051224"/>
    <d v="2022-09-13T00:00:00"/>
    <d v="2025-09-13T00:00:00"/>
    <d v="2026-09-1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20"/>
    <n v="9"/>
    <n v="29"/>
    <n v="29"/>
    <s v="DEBE GOZAR 20 DÍAS ANTES DEL 12/09/2026"/>
    <s v="DEBE GOZAR EN EL AÑO UN TOTAL DE 29 DÍAS ANTES DEL 31/12/2026"/>
    <n v="1"/>
    <n v="14"/>
    <n v="0"/>
    <n v="0"/>
    <n v="0"/>
    <n v="0"/>
    <n v="14"/>
    <n v="0"/>
    <n v="0"/>
    <n v="0"/>
    <n v="0"/>
    <n v="0"/>
    <n v="29"/>
    <n v="29"/>
    <n v="1"/>
    <n v="0.01"/>
    <n v="15"/>
    <n v="29"/>
    <m/>
    <n v="0"/>
    <m/>
    <n v="29"/>
    <n v="9.6666666666666661"/>
    <n v="15"/>
    <n v="9.6666666666666661"/>
    <n v="0"/>
    <n v="14"/>
  </r>
  <r>
    <n v="1049051447"/>
    <s v="PATIÑO YPUSHIMA GUSTAVO"/>
    <x v="0"/>
    <s v="49051447"/>
    <d v="2025-11-06T00:00:00"/>
    <d v="2025-11-06T00:00:00"/>
    <d v="2026-11-06T00:00:00"/>
    <s v="ESTACIONAMIENTOS LIMA"/>
    <d v="2026-01-03T00:00:00"/>
    <d v="2025-12-31T00:00:00"/>
    <s v="EMPLEADOS"/>
    <s v="PCES.20/03/0011/0002"/>
    <x v="0"/>
    <m/>
    <m/>
    <m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60016817"/>
    <s v="QUISPE SANTA CRUZ YESSICA "/>
    <x v="0"/>
    <s v="60016817"/>
    <d v="2025-06-28T00:00:00"/>
    <d v="2025-06-28T00:00:00"/>
    <d v="2026-06-28T00:00:00"/>
    <s v="ESTACIONAMIENTOS CUZCO"/>
    <d v="1899-12-30T00:00:00"/>
    <d v="2025-12-31T00:00:00"/>
    <s v="PART TIME"/>
    <s v="PCES.20/03/0052/0052"/>
    <x v="0"/>
    <s v="Carmen Capristan"/>
    <s v="Ruben Apaza"/>
    <s v="PLAZA VEA CUZCO QOYUR"/>
    <s v="ANFITRION(A) PT"/>
    <m/>
    <n v="0"/>
    <n v="3.05"/>
    <n v="3.05"/>
    <n v="4"/>
    <s v="-"/>
    <s v="DEBE GOZAR EN EL AÑO UN TOTAL DE 4 DÍAS ANTES DEL 31/12/2026"/>
    <n v="0"/>
    <n v="0"/>
    <n v="0"/>
    <n v="0"/>
    <n v="0"/>
    <n v="0"/>
    <n v="4"/>
    <n v="0"/>
    <n v="0"/>
    <n v="0"/>
    <n v="0"/>
    <n v="0"/>
    <n v="4"/>
    <n v="4"/>
    <n v="1"/>
    <n v="0.01"/>
    <n v="0"/>
    <n v="4"/>
    <m/>
    <n v="0"/>
    <m/>
    <n v="4"/>
    <n v="1.3333333333333333"/>
    <n v="0"/>
    <n v="0"/>
    <n v="1.3333333333333333"/>
    <n v="4"/>
  </r>
  <r>
    <n v="1060076320"/>
    <s v="RAMOS ARENAS JASER JEDIDIAS"/>
    <x v="0"/>
    <s v="60076320"/>
    <d v="2025-11-04T00:00:00"/>
    <d v="2025-11-04T00:00:00"/>
    <d v="2026-11-04T00:00:00"/>
    <s v="ESTACIONAMIENTOS LIMA"/>
    <d v="1899-12-30T00:00:00"/>
    <d v="2025-12-31T00:00:00"/>
    <s v="EMPLEADOS"/>
    <s v="PCES.20/03/0052/0019"/>
    <x v="0"/>
    <s v="Carmen Capristan"/>
    <s v="Jeffrey Vilchez"/>
    <s v="PLAZA VEA MILENIA"/>
    <s v="ANFITRION(A)"/>
    <m/>
    <n v="0"/>
    <n v="4.75"/>
    <n v="4.75"/>
    <n v="5"/>
    <s v="-"/>
    <s v="DEBE GOZAR EN EL AÑO UN TOTAL DE 5 DÍAS ANTES DEL 31/12/2026"/>
    <n v="0"/>
    <n v="0"/>
    <n v="0"/>
    <n v="0"/>
    <n v="0"/>
    <n v="0"/>
    <n v="0"/>
    <n v="0"/>
    <n v="5"/>
    <n v="0"/>
    <n v="0"/>
    <n v="0"/>
    <n v="5"/>
    <n v="5"/>
    <n v="1"/>
    <n v="0.01"/>
    <n v="0"/>
    <n v="5"/>
    <m/>
    <n v="0"/>
    <m/>
    <n v="5"/>
    <n v="1.6666666666666667"/>
    <n v="0"/>
    <n v="0"/>
    <n v="1.6666666666666667"/>
    <n v="5"/>
  </r>
  <r>
    <n v="1060160908"/>
    <s v="ARAUJO BERNAL YOYSI MAYLI"/>
    <x v="0"/>
    <s v="60160908"/>
    <d v="2025-04-15T00:00:00"/>
    <d v="2025-04-15T00:00:00"/>
    <d v="2026-04-15T00:00:00"/>
    <s v="ESTACIONAMIENTOS LIMA"/>
    <d v="1899-12-30T00:00:00"/>
    <d v="2025-12-31T00:00:00"/>
    <s v="EMPLEADOS"/>
    <s v="PCES.20/03/0014"/>
    <x v="0"/>
    <s v="Carmen Capristan"/>
    <s v="Alejandro Roca"/>
    <s v="REAL PLAZA GUARDIA CIVIL"/>
    <s v="ANFITRION(A) C"/>
    <m/>
    <n v="0"/>
    <n v="21.333300000000001"/>
    <n v="21.333300000000001"/>
    <n v="22"/>
    <s v="-"/>
    <s v="DEBE GOZAR EN EL AÑO UN TOTAL DE 22 DÍAS ANTES DEL 31/12/2026"/>
    <n v="0"/>
    <n v="0"/>
    <n v="0"/>
    <n v="0"/>
    <n v="0"/>
    <n v="16"/>
    <n v="6"/>
    <n v="0"/>
    <n v="0"/>
    <n v="0"/>
    <n v="0"/>
    <n v="0"/>
    <n v="22"/>
    <n v="22"/>
    <n v="1"/>
    <n v="0.01"/>
    <n v="0"/>
    <n v="22"/>
    <m/>
    <n v="0"/>
    <m/>
    <n v="22"/>
    <n v="7.333333333333333"/>
    <n v="0"/>
    <n v="0"/>
    <n v="7.333333333333333"/>
    <n v="22"/>
  </r>
  <r>
    <n v="1060194067"/>
    <s v="MORALES PONCE MIGUEL EFRAIN"/>
    <x v="0"/>
    <s v="60194067"/>
    <d v="2025-07-03T00:00:00"/>
    <d v="2025-07-03T00:00:00"/>
    <d v="2026-07-03T00:00:00"/>
    <s v="ESTACIONAMIENTOS LIMA"/>
    <d v="1899-12-30T00:00:00"/>
    <d v="2025-12-31T00:00:00"/>
    <s v="EMPLEADOS"/>
    <s v="PCES.20/03/0060"/>
    <x v="0"/>
    <s v="Erli Sialer"/>
    <s v="Cynthia Camacho"/>
    <s v="LAP TERMINAL 2"/>
    <s v="OPERADOR CCTV"/>
    <m/>
    <n v="0"/>
    <n v="14.833299999999999"/>
    <n v="14.833299999999999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60198551"/>
    <s v="MIÑOPE CARHUATOCTO MIRIAN CELENNY"/>
    <x v="0"/>
    <s v="60198551"/>
    <d v="2025-10-13T00:00:00"/>
    <d v="2025-10-13T00:00:00"/>
    <d v="2026-10-13T00:00:00"/>
    <s v="ESTACIONAMIENTOS CAJAMARCA"/>
    <d v="2026-02-01T00:00:00"/>
    <d v="2025-12-31T00:00:00"/>
    <s v="EMPLEADOS"/>
    <s v="PCES.20/03/0061/0007"/>
    <x v="0"/>
    <m/>
    <m/>
    <m/>
    <m/>
    <m/>
    <n v="0"/>
    <n v="6.5"/>
    <n v="6.5"/>
    <n v="7"/>
    <s v="-"/>
    <s v="DEBE GOZAR EN EL AÑO UN TOTAL DE 7 DÍAS ANTES DEL 31/12/2026"/>
    <n v="0"/>
    <n v="7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60246346"/>
    <s v="SULCA MACHACUAY BETZABETH CANDY"/>
    <x v="0"/>
    <s v="60246346"/>
    <d v="2025-03-17T00:00:00"/>
    <d v="2025-03-17T00:00:00"/>
    <d v="2026-03-17T00:00:00"/>
    <s v="ESTACIONAMIENTOS LIMA"/>
    <d v="1899-12-30T00:00:00"/>
    <d v="2025-12-31T00:00:00"/>
    <s v="EMPLEADOS"/>
    <s v="PCES.20/03/0051/0016"/>
    <x v="0"/>
    <s v="Carmen Capristan"/>
    <s v="Klelia Garnelo"/>
    <s v="REAL PLAZA SANTA CLARA"/>
    <s v="ANFITRION(A)"/>
    <m/>
    <n v="0"/>
    <n v="23.666699999999999"/>
    <n v="23.666699999999999"/>
    <n v="24"/>
    <s v="-"/>
    <s v="DEBE GOZAR EN EL AÑO UN TOTAL DE 24 DÍAS ANTES DEL 31/12/2026"/>
    <n v="0"/>
    <n v="15"/>
    <n v="15"/>
    <n v="0"/>
    <n v="0"/>
    <n v="0"/>
    <n v="0"/>
    <n v="0"/>
    <n v="0"/>
    <n v="0"/>
    <n v="0"/>
    <n v="0"/>
    <n v="30"/>
    <n v="30"/>
    <n v="1.25"/>
    <n v="1.2500000000000001E-2"/>
    <n v="30"/>
    <n v="24"/>
    <m/>
    <n v="0"/>
    <m/>
    <n v="24"/>
    <n v="8"/>
    <n v="30"/>
    <n v="8"/>
    <n v="0"/>
    <n v="0"/>
  </r>
  <r>
    <n v="1060276096"/>
    <s v="MELENDEZ MANUYAMA LISTER ALBERTO"/>
    <x v="0"/>
    <s v="60276096"/>
    <d v="2025-02-21T00:00:00"/>
    <d v="2025-02-21T00:00:00"/>
    <d v="2026-02-21T00:00:00"/>
    <s v="ESTACIONAMIENTOS LIMA"/>
    <d v="2026-01-17T00:00:00"/>
    <d v="2025-12-31T00:00:00"/>
    <s v="EMPLEADOS"/>
    <s v="PCES.20/03/0019"/>
    <x v="0"/>
    <m/>
    <m/>
    <m/>
    <m/>
    <m/>
    <n v="0"/>
    <n v="8.8333000000000013"/>
    <n v="8.8333000000000013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60433882"/>
    <s v="SALAZAR VELASQUEZ GINO ESTEFANO"/>
    <x v="0"/>
    <s v="60433882"/>
    <d v="2025-06-25T00:00:00"/>
    <d v="2025-06-25T00:00:00"/>
    <d v="2026-06-25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15.5"/>
    <n v="15.5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60469730"/>
    <s v="LAURA PARDAVE FABIO SEBASTIAN"/>
    <x v="0"/>
    <s v="60469730"/>
    <d v="2025-10-23T00:00:00"/>
    <d v="2025-10-23T00:00:00"/>
    <d v="2026-10-23T00:00:00"/>
    <s v="ESTACIONAMIENTOS LIMA"/>
    <d v="2026-01-01T00:00:00"/>
    <d v="2025-12-31T00:00:00"/>
    <s v="EMPLEADOS"/>
    <s v="PCES.20/03/0052/0003"/>
    <x v="0"/>
    <m/>
    <m/>
    <m/>
    <m/>
    <m/>
    <n v="0"/>
    <n v="5.6666999999999996"/>
    <n v="5.66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60511772"/>
    <s v="DE LA CRUZ MUÑOZ LEONEL CRISTOBAL"/>
    <x v="0"/>
    <s v="60511772"/>
    <d v="2025-09-09T00:00:00"/>
    <d v="2025-09-09T00:00:00"/>
    <d v="2026-09-09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 R"/>
    <m/>
    <n v="0"/>
    <n v="9.3332999999999995"/>
    <n v="9.3332999999999995"/>
    <n v="10"/>
    <s v="-"/>
    <s v="DEBE GOZAR EN EL AÑO UN TOTAL DE 10 DÍAS ANTES DEL 31/12/2026"/>
    <n v="0"/>
    <n v="0"/>
    <n v="0"/>
    <n v="1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60547462"/>
    <s v="BAUTISTA DURAN ERUIN ADRIAN"/>
    <x v="0"/>
    <s v="60547462"/>
    <d v="2025-10-13T00:00:00"/>
    <d v="2025-10-13T00:00:00"/>
    <d v="2026-10-13T00:00:00"/>
    <s v="ESTACIONAMIENTOS LA LIBERTAD"/>
    <d v="2026-03-31T00:00:00"/>
    <d v="2025-12-31T00:00:00"/>
    <s v="EMPLEADOS"/>
    <s v="PCES.20/03/0042/0005"/>
    <x v="0"/>
    <m/>
    <m/>
    <m/>
    <m/>
    <m/>
    <n v="0"/>
    <n v="6.5"/>
    <n v="6.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60574051"/>
    <s v="CACERES PECEROS SEBASTIAN ALONSO"/>
    <x v="0"/>
    <s v="60574051"/>
    <d v="2025-03-19T00:00:00"/>
    <d v="2025-03-19T00:00:00"/>
    <d v="2026-03-19T00:00:00"/>
    <s v="ESTACIONAMIENTOS LIMA"/>
    <d v="2026-01-01T00:00:00"/>
    <d v="2025-12-31T00:00:00"/>
    <s v="EMPLEADOS"/>
    <s v="PCES.20/03/0051/0006"/>
    <x v="0"/>
    <m/>
    <m/>
    <m/>
    <m/>
    <m/>
    <n v="0"/>
    <n v="23.5"/>
    <n v="23.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60721471"/>
    <s v="ELIAS ALBARRAN BRENDA NICOL"/>
    <x v="0"/>
    <s v="60721471"/>
    <d v="2024-07-02T00:00:00"/>
    <d v="2025-07-02T00:00:00"/>
    <d v="2026-07-02T00:00:00"/>
    <s v="ESTACIONAMIENTOS LIMA"/>
    <d v="1899-12-30T00:00:00"/>
    <d v="2025-12-31T00:00:00"/>
    <s v="EMPLEADOS"/>
    <s v="PCES.20/03/0051/0010"/>
    <x v="0"/>
    <s v="Carmen Capristan"/>
    <s v="Alejandro Roca"/>
    <s v="REAL PLAZA VMT"/>
    <s v="ANFITRION(A)"/>
    <m/>
    <n v="15"/>
    <n v="14.916699999999999"/>
    <n v="29.916699999999999"/>
    <n v="30"/>
    <s v="DEBE GOZAR 15 DÍAS ANTES DEL 01/07/2026"/>
    <s v="DEBE GOZAR EN EL AÑO UN TOTAL DE 30 DÍAS ANTES DEL 31/12/2026"/>
    <n v="0"/>
    <n v="0"/>
    <n v="0"/>
    <n v="0"/>
    <n v="28"/>
    <n v="2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60722406"/>
    <s v="OLASCUAGA SUAREZ JHODALY KARLA DORA"/>
    <x v="0"/>
    <s v="60722406"/>
    <d v="2025-01-24T00:00:00"/>
    <d v="2025-01-24T00:00:00"/>
    <d v="2026-01-24T00:00:00"/>
    <s v="ESTACIONAMIENTOS LIMA"/>
    <d v="1899-12-30T00:00:00"/>
    <d v="2025-12-31T00:00:00"/>
    <s v="EMPLEADOS"/>
    <s v="PCES.20/02/0006"/>
    <x v="2"/>
    <s v="Diego Ruiz"/>
    <s v="Cedano Mendez Carol"/>
    <s v="MIRÓ QUESADA"/>
    <s v="ANFITRION(A) V"/>
    <m/>
    <n v="0"/>
    <n v="28.083300000000001"/>
    <n v="28.083300000000001"/>
    <n v="29"/>
    <s v="-"/>
    <s v="DEBE GOZAR EN EL AÑO UN TOTAL DE 29 DÍAS ANTES DEL 31/12/2026"/>
    <n v="0"/>
    <n v="0"/>
    <n v="0"/>
    <n v="0"/>
    <n v="0"/>
    <n v="30"/>
    <n v="0"/>
    <n v="0"/>
    <n v="0"/>
    <n v="0"/>
    <n v="0"/>
    <n v="0"/>
    <n v="30"/>
    <n v="30"/>
    <n v="1.0344827586206897"/>
    <n v="1.0344827586206896E-2"/>
    <n v="0"/>
    <n v="29"/>
    <m/>
    <n v="0"/>
    <m/>
    <n v="29"/>
    <n v="9.6666666666666661"/>
    <n v="0"/>
    <n v="0"/>
    <n v="9.6666666666666661"/>
    <n v="30"/>
  </r>
  <r>
    <n v="1060730507"/>
    <s v="INGUNZA HERRERA LIBERATA"/>
    <x v="0"/>
    <s v="60730507"/>
    <d v="2023-07-25T00:00:00"/>
    <d v="2025-07-25T00:00:00"/>
    <d v="2026-07-25T00:00:00"/>
    <s v="ESTACIONAMIENTOS LIMA"/>
    <d v="2026-03-08T00:00:00"/>
    <d v="2025-12-31T00:00:00"/>
    <s v="EMPLEADOS"/>
    <s v="PCES.20/03/0051/0013"/>
    <x v="0"/>
    <m/>
    <m/>
    <m/>
    <m/>
    <m/>
    <n v="17"/>
    <n v="13"/>
    <n v="30"/>
    <n v="30"/>
    <s v="DEBE GOZAR 17 DÍAS ANTES DEL 24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60736659"/>
    <s v="CAPUÑAY TORRES CARLOS LUCA TONNY"/>
    <x v="0"/>
    <s v="60736659"/>
    <d v="2025-12-01T00:00:00"/>
    <d v="2025-12-01T00:00:00"/>
    <d v="2026-12-01T00:00:00"/>
    <s v="ESTACIONAMIENTOS LIMA"/>
    <d v="1899-12-30T00:00:00"/>
    <d v="2025-12-31T00:00:00"/>
    <s v="EMPLEADOS"/>
    <s v="PCES.20/03/0012/0008"/>
    <x v="0"/>
    <s v="Diego Uriarte"/>
    <s v="Alfredo Vasquez"/>
    <s v="WONG ALDABAS"/>
    <s v="ANFITRION(A)"/>
    <m/>
    <n v="0"/>
    <n v="2.5"/>
    <n v="2.5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60747566"/>
    <s v="QUISPE QUISPE LEYCONS SEBASTIAN"/>
    <x v="0"/>
    <s v="60747566"/>
    <d v="2025-07-17T00:00:00"/>
    <d v="2025-07-17T00:00:00"/>
    <d v="2026-07-17T00:00:00"/>
    <s v="ESTACIONAMIENTOS LIMA"/>
    <d v="2026-03-11T00:00:00"/>
    <d v="2025-12-31T00:00:00"/>
    <s v="PART TIME"/>
    <s v="PCES.20/03/0001/0001"/>
    <x v="0"/>
    <m/>
    <m/>
    <m/>
    <m/>
    <m/>
    <n v="0"/>
    <n v="2.7332999999999998"/>
    <n v="2.7332999999999998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60748593"/>
    <s v="HUILLCAHUARI GONZALES ANGIE JESSENIA"/>
    <x v="0"/>
    <s v="60748593"/>
    <d v="2024-12-29T00:00:00"/>
    <d v="2025-12-29T00:00:00"/>
    <d v="2026-12-29T00:00:00"/>
    <s v="ESTACIONAMIENTOS LIMA"/>
    <d v="1899-12-30T00:00:00"/>
    <d v="2025-12-31T00:00:00"/>
    <s v="EMPLEADOS"/>
    <s v="PCES.20/03/0051/0016"/>
    <x v="0"/>
    <s v="Carmen Capristan"/>
    <s v="Klelia Garnelo"/>
    <s v="REAL PLAZA SANTA CLARA"/>
    <s v="ANFITRION(A)"/>
    <m/>
    <n v="30"/>
    <n v="0.16669999999999874"/>
    <n v="30.166699999999999"/>
    <n v="31"/>
    <s v="DEBE GOZAR 30 DÍAS ANTES DEL 28/12/2026"/>
    <s v="DEBE GOZAR EN EL AÑO UN TOTAL DE 3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1"/>
    <m/>
    <n v="31"/>
    <n v="10.333333333333334"/>
    <n v="0"/>
    <n v="0"/>
    <n v="10.333333333333334"/>
    <n v="0"/>
  </r>
  <r>
    <n v="1060749722"/>
    <s v="VELA CHOTA MARCOS GABRIEL"/>
    <x v="0"/>
    <s v="60749722"/>
    <d v="2025-03-20T00:00:00"/>
    <d v="2025-03-20T00:00:00"/>
    <d v="2026-03-20T00:00:00"/>
    <s v="ESTACIONAMIENTOS LIMA"/>
    <d v="2026-04-01T00:00:00"/>
    <d v="2025-12-31T00:00:00"/>
    <s v="EMPLEADOS"/>
    <s v="PCES.20/03/0044"/>
    <x v="0"/>
    <m/>
    <m/>
    <m/>
    <m/>
    <m/>
    <n v="0"/>
    <n v="23.416699999999999"/>
    <n v="23.416699999999999"/>
    <n v="24"/>
    <s v="-"/>
    <s v="DEBE GOZAR EN EL AÑO UN TOTAL DE 24 DÍAS ANTES DEL 31/12/2026"/>
    <n v="0"/>
    <n v="0"/>
    <n v="0"/>
    <n v="24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60759370"/>
    <s v="VARGAS CORRALES MILAGROS JUDITH"/>
    <x v="0"/>
    <s v="60759370"/>
    <d v="2025-09-11T00:00:00"/>
    <d v="2025-09-11T00:00:00"/>
    <d v="2026-09-11T00:00:00"/>
    <s v="ESTACIONAMIENTOS LIMA"/>
    <d v="2026-02-28T00:00:00"/>
    <d v="2025-12-31T00:00:00"/>
    <s v="EMPLEADOS"/>
    <s v="PCES.20/03/0052/0013"/>
    <x v="0"/>
    <m/>
    <m/>
    <m/>
    <m/>
    <m/>
    <n v="0"/>
    <n v="9.1667000000000005"/>
    <n v="9.166700000000000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60766007"/>
    <s v="HUAMANI ECOS MARCOS ANTONIO"/>
    <x v="0"/>
    <s v="60766007"/>
    <d v="2025-06-02T00:00:00"/>
    <d v="2025-06-02T00:00:00"/>
    <d v="2026-06-02T00:00:00"/>
    <s v="ESTACIONAMIENTOS ICA"/>
    <d v="2026-03-31T00:00:00"/>
    <d v="2025-12-31T00:00:00"/>
    <s v="EMPLEADOS"/>
    <s v="PCES.20/03/0056/0004"/>
    <x v="0"/>
    <m/>
    <m/>
    <m/>
    <m/>
    <m/>
    <n v="0"/>
    <n v="17.416699999999999"/>
    <n v="17.416699999999999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60768472"/>
    <s v="ROJAS KININ ALESSANDRO JESUS"/>
    <x v="0"/>
    <s v="60768472"/>
    <d v="2025-11-05T00:00:00"/>
    <d v="2025-11-05T00:00:00"/>
    <d v="2026-11-05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 C"/>
    <m/>
    <n v="0"/>
    <n v="4.6666999999999996"/>
    <n v="4.6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60769192"/>
    <s v="MERINO VALLE NICOLAS "/>
    <x v="0"/>
    <s v="60769192"/>
    <d v="2025-03-11T00:00:00"/>
    <d v="2025-03-11T00:00:00"/>
    <d v="2026-03-11T00:00:00"/>
    <s v="ESTACIONAMIENTOS LIMA"/>
    <d v="2026-03-01T00:00:00"/>
    <d v="2025-12-31T00:00:00"/>
    <s v="EMPLEADOS"/>
    <s v="PCES.20/03/0024"/>
    <x v="0"/>
    <m/>
    <m/>
    <m/>
    <m/>
    <m/>
    <n v="0"/>
    <n v="24.166699999999999"/>
    <n v="24.166699999999999"/>
    <n v="25"/>
    <s v="-"/>
    <s v="DEBE GOZAR EN EL AÑO UN TOTAL DE 25 DÍAS ANTES DEL 31/12/2026"/>
    <n v="0"/>
    <n v="0"/>
    <n v="25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60772689"/>
    <s v="PAZ BRÜCKMANN SEBASTIAN MATHIAS"/>
    <x v="0"/>
    <s v="60772689"/>
    <d v="2024-09-06T00:00:00"/>
    <d v="2025-09-06T00:00:00"/>
    <d v="2026-09-06T00:00:00"/>
    <s v="ESTACIONAMIENTOS LIMA"/>
    <d v="2026-01-30T00:00:00"/>
    <d v="2025-12-31T00:00:00"/>
    <s v="EMPLEADOS"/>
    <s v="PCES.20/03/0021"/>
    <x v="0"/>
    <m/>
    <m/>
    <m/>
    <m/>
    <m/>
    <n v="20"/>
    <n v="9.5833000000000013"/>
    <n v="29.583300000000001"/>
    <n v="30"/>
    <s v="DEBE GOZAR 20 DÍAS ANTES DEL 05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60772844"/>
    <s v="BRAVO AMPUERO ARACELY JUANA"/>
    <x v="0"/>
    <s v="60772844"/>
    <d v="2025-08-14T00:00:00"/>
    <d v="2025-08-14T00:00:00"/>
    <d v="2026-08-14T00:00:00"/>
    <s v="ESTACIONAMIENTOS LIMA"/>
    <d v="2026-02-01T00:00:00"/>
    <d v="2025-12-31T00:00:00"/>
    <s v="PART TIME"/>
    <s v="PCES.20/03/0035/0002"/>
    <x v="0"/>
    <m/>
    <m/>
    <m/>
    <m/>
    <m/>
    <n v="0"/>
    <n v="2.2833000000000001"/>
    <n v="2.2833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60796095"/>
    <s v="YOVERA PACHERRES STEVEN ALDAHIR"/>
    <x v="0"/>
    <s v="60796095"/>
    <d v="2025-06-01T00:00:00"/>
    <d v="2025-06-01T00:00:00"/>
    <d v="2026-06-01T00:00:00"/>
    <s v="ESTACIONAMIENTOS LIMA"/>
    <d v="2026-01-31T00:00:00"/>
    <d v="2025-12-31T00:00:00"/>
    <s v="EMPLEADOS"/>
    <s v="PCES.20/03/0060"/>
    <x v="0"/>
    <m/>
    <m/>
    <m/>
    <m/>
    <m/>
    <n v="0"/>
    <n v="14.5"/>
    <n v="14.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60796257"/>
    <s v="ANDRADE DIAZ GABRIEL AUGUSTO"/>
    <x v="0"/>
    <s v="60796257"/>
    <d v="2025-09-19T00:00:00"/>
    <d v="2025-09-19T00:00:00"/>
    <d v="2026-09-19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8.5"/>
    <n v="8.5"/>
    <n v="9"/>
    <s v="-"/>
    <s v="DEBE GOZAR EN EL AÑO UN TOTAL DE 9 DÍAS ANTES DEL 31/12/2026"/>
    <n v="0"/>
    <n v="0"/>
    <n v="0"/>
    <n v="0"/>
    <n v="0"/>
    <n v="1"/>
    <n v="8"/>
    <n v="0"/>
    <n v="0"/>
    <n v="0"/>
    <n v="0"/>
    <n v="0"/>
    <n v="9"/>
    <n v="9"/>
    <n v="1"/>
    <n v="0.01"/>
    <n v="0"/>
    <n v="9"/>
    <m/>
    <n v="0"/>
    <m/>
    <n v="9"/>
    <n v="3"/>
    <n v="0"/>
    <n v="0"/>
    <n v="3"/>
    <n v="9"/>
  </r>
  <r>
    <n v="1060800540"/>
    <s v="LAVERIANO MENDOZA MARIA LUZ TERESA"/>
    <x v="0"/>
    <s v="60800540"/>
    <d v="2025-09-05T00:00:00"/>
    <d v="2025-09-05T00:00:00"/>
    <d v="2026-09-05T00:00:00"/>
    <s v="ESTACIONAMIENTOS LIMA"/>
    <d v="2026-01-01T00:00:00"/>
    <d v="2025-12-31T00:00:00"/>
    <s v="PART TIME"/>
    <s v="PCES.20/03/0058"/>
    <x v="0"/>
    <m/>
    <m/>
    <m/>
    <m/>
    <m/>
    <n v="0"/>
    <n v="1.9333"/>
    <n v="1.9333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60804476"/>
    <s v="AIMA CALZADA KELLY "/>
    <x v="0"/>
    <s v="60804476"/>
    <d v="2025-07-28T00:00:00"/>
    <d v="2025-07-28T00:00:00"/>
    <d v="2026-07-28T00:00:00"/>
    <s v="ESTACIONAMIENTOS LIMA"/>
    <d v="2026-01-01T00:00:00"/>
    <d v="2025-12-31T00:00:00"/>
    <s v="EMPLEADOS"/>
    <s v="PCES.20/03/0052/0058"/>
    <x v="0"/>
    <m/>
    <m/>
    <m/>
    <m/>
    <m/>
    <n v="0"/>
    <n v="12.75"/>
    <n v="12.7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60847652"/>
    <s v="ESCARATE SUNCION BIANCA GERALDINE"/>
    <x v="0"/>
    <s v="60847652"/>
    <d v="2025-10-09T00:00:00"/>
    <d v="2025-10-09T00:00:00"/>
    <d v="2026-10-09T00:00:00"/>
    <s v="ESTACIONAMIENTOS PIURA"/>
    <d v="1899-12-30T00:00:00"/>
    <d v="2025-12-31T00:00:00"/>
    <s v="EMPLEADOS"/>
    <s v="PCES.20/03/0016/0001"/>
    <x v="0"/>
    <s v="Gloria Mora"/>
    <s v="Lennin Cortegana"/>
    <s v="PLAZA DEL SOL PIURA"/>
    <s v="ANFITRION(A)"/>
    <m/>
    <n v="0"/>
    <n v="6.8333000000000004"/>
    <n v="6.8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60848691"/>
    <s v="SALAZAR FERNANDEZ MAICOL FRANCHESCO"/>
    <x v="0"/>
    <s v="60848691"/>
    <d v="2025-11-18T00:00:00"/>
    <d v="2025-11-18T00:00:00"/>
    <d v="2026-11-18T00:00:00"/>
    <s v="ESTACIONAMIENTOS LIMA"/>
    <d v="2026-02-20T00:00:00"/>
    <d v="2025-12-31T00:00:00"/>
    <s v="PART TIME"/>
    <s v="PCES.20/03/0057"/>
    <x v="0"/>
    <m/>
    <m/>
    <m/>
    <m/>
    <m/>
    <n v="0"/>
    <n v="0.7167"/>
    <n v="0.716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60866517"/>
    <s v="FLORES ZEVALLOS FRANCIS EISTIBEN"/>
    <x v="0"/>
    <s v="60866517"/>
    <d v="2025-09-12T00:00:00"/>
    <d v="2025-09-12T00:00:00"/>
    <d v="2026-09-12T00:00:00"/>
    <s v="ESTACIONAMIENTOS AREQUIPA"/>
    <d v="1899-12-30T00:00:00"/>
    <d v="2025-12-31T00:00:00"/>
    <s v="PART TIME"/>
    <s v="PCES.20/03/0051/0001"/>
    <x v="0"/>
    <s v="Carmen Capristan"/>
    <s v="Brenda Magallanes"/>
    <s v="REAL PLAZA AREQUIPA"/>
    <s v="ANFITRION(A) PT"/>
    <m/>
    <n v="0"/>
    <n v="1.8167"/>
    <n v="1.8167"/>
    <n v="2"/>
    <s v="-"/>
    <s v="DEBE GOZAR EN EL AÑO UN TOTAL DE 2 DÍAS ANTES DEL 31/12/2026"/>
    <n v="0"/>
    <n v="0"/>
    <n v="0"/>
    <n v="0"/>
    <n v="0"/>
    <n v="3"/>
    <n v="0"/>
    <n v="0"/>
    <n v="0"/>
    <n v="0"/>
    <n v="0"/>
    <n v="0"/>
    <n v="3"/>
    <n v="3"/>
    <n v="1.5"/>
    <n v="1.4999999999999999E-2"/>
    <n v="0"/>
    <n v="2"/>
    <m/>
    <n v="0"/>
    <m/>
    <n v="2"/>
    <n v="0.66666666666666663"/>
    <n v="0"/>
    <n v="0"/>
    <n v="0.66666666666666663"/>
    <n v="3"/>
  </r>
  <r>
    <n v="1060869292"/>
    <s v="MEDINA PICHARDE ALBA TAMARA"/>
    <x v="0"/>
    <s v="60869292"/>
    <d v="2025-10-27T00:00:00"/>
    <d v="2025-10-27T00:00:00"/>
    <d v="2026-10-27T00:00:00"/>
    <s v="ESTACIONAMIENTOS LIMA"/>
    <d v="2026-03-21T00:00:00"/>
    <d v="2025-12-31T00:00:00"/>
    <s v="EMPLEADOS"/>
    <s v="PCES.20/02/0037"/>
    <x v="2"/>
    <m/>
    <m/>
    <m/>
    <m/>
    <m/>
    <n v="0"/>
    <n v="5.3333000000000004"/>
    <n v="5.3333000000000004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60872728"/>
    <s v="LOPEZ BALTODANO SEBASTIAN ANDRE"/>
    <x v="0"/>
    <s v="60872728"/>
    <d v="2025-10-28T00:00:00"/>
    <d v="2025-10-28T00:00:00"/>
    <d v="2026-10-28T00:00:00"/>
    <s v="ESTACIONAMIENTOS LIMA"/>
    <d v="2026-02-12T00:00:00"/>
    <d v="2025-12-31T00:00:00"/>
    <s v="EMPLEADOS"/>
    <s v="PCES.20/03/0052/0005"/>
    <x v="0"/>
    <m/>
    <m/>
    <m/>
    <m/>
    <m/>
    <n v="0"/>
    <n v="5.25"/>
    <n v="5.25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60875829"/>
    <s v="CASTILLO PEREZ ANGELO FABIAN"/>
    <x v="0"/>
    <s v="60875829"/>
    <d v="2025-09-22T00:00:00"/>
    <d v="2025-09-22T00:00:00"/>
    <d v="2026-09-22T00:00:00"/>
    <s v="ESTACIONAMIENTOS LIMA"/>
    <d v="2026-01-13T00:00:00"/>
    <d v="2025-12-31T00:00:00"/>
    <s v="EMPLEADOS"/>
    <s v="PCES.20/03/0052/0023"/>
    <x v="0"/>
    <m/>
    <m/>
    <m/>
    <m/>
    <m/>
    <n v="0"/>
    <n v="8.25"/>
    <n v="8.2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60889434"/>
    <s v="VALDIVIEZO PEÑA LUIS CARLOS"/>
    <x v="0"/>
    <s v="60889434"/>
    <d v="2024-11-28T00:00:00"/>
    <d v="2025-11-28T00:00:00"/>
    <d v="2026-11-28T00:00:00"/>
    <s v="ESTACIONAMIENTOS PIURA"/>
    <d v="2026-03-15T00:00:00"/>
    <d v="2025-12-31T00:00:00"/>
    <s v="EMPLEADOS"/>
    <s v="PCES.20/03/0051/0011"/>
    <x v="0"/>
    <m/>
    <m/>
    <m/>
    <m/>
    <m/>
    <n v="24"/>
    <n v="2.75"/>
    <n v="26.75"/>
    <n v="27"/>
    <s v="DEBE GOZAR 24 DÍAS ANTES DEL 27/11/2026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60896008"/>
    <s v="URIBURU SILVA MIREYA NEYRA"/>
    <x v="0"/>
    <s v="60896008"/>
    <d v="2025-12-01T00:00:00"/>
    <d v="2025-12-01T00:00:00"/>
    <d v="2026-12-01T00:00:00"/>
    <s v="ESTACIONAMIENTOS LIMA"/>
    <d v="1899-12-30T00:00:00"/>
    <d v="2025-12-31T00:00:00"/>
    <s v="EMPLEADOS"/>
    <s v="PCES.20/03/0012/0010"/>
    <x v="0"/>
    <s v="Diego Uriarte"/>
    <s v="Gerson Peña"/>
    <s v="WONG CHACARILLA II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60898363"/>
    <s v="RONCAGLIOLA GOMEZ ALISON MAYOMICK"/>
    <x v="0"/>
    <s v="60898363"/>
    <d v="2025-09-01T00:00:00"/>
    <d v="2025-09-01T00:00:00"/>
    <d v="2026-09-01T00:00:00"/>
    <s v="ESTACIONAMIENTOS LIMA"/>
    <d v="1899-12-30T00:00:00"/>
    <d v="2025-12-31T00:00:00"/>
    <s v="EMPLEADOS"/>
    <s v="PCES.20/03/0012/0006"/>
    <x v="0"/>
    <s v="Diego Uriarte"/>
    <s v="Paul Espinoza"/>
    <s v="WONG AURORA"/>
    <s v="ANFITRION(A)"/>
    <m/>
    <n v="0"/>
    <n v="10"/>
    <n v="10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60910324"/>
    <s v="ZUMAETA MAS JETSON "/>
    <x v="0"/>
    <s v="60910324"/>
    <d v="2025-02-01T00:00:00"/>
    <d v="2025-02-01T00:00:00"/>
    <d v="2026-02-01T00:00:00"/>
    <s v="ESTACIONAMIENTOS LIMA"/>
    <d v="1899-12-30T00:00:00"/>
    <d v="2025-12-31T00:00:00"/>
    <s v="EMPLEADOS"/>
    <s v="PCES.20/03/0013/0014"/>
    <x v="0"/>
    <s v="Diego Uriarte"/>
    <s v="James Panez"/>
    <s v="METRO LA MOLINA"/>
    <s v="ANFITRION(A)"/>
    <m/>
    <n v="0"/>
    <n v="27.5"/>
    <n v="27.5"/>
    <n v="28"/>
    <s v="-"/>
    <s v="DEBE GOZAR EN EL AÑO UN TOTAL DE 28 DÍAS ANTES DEL 31/12/2026"/>
    <n v="0"/>
    <n v="0"/>
    <n v="23"/>
    <n v="6"/>
    <n v="0"/>
    <n v="0"/>
    <n v="0"/>
    <n v="0"/>
    <n v="0"/>
    <n v="0"/>
    <n v="0"/>
    <n v="0"/>
    <n v="29"/>
    <n v="29"/>
    <n v="1.0357142857142858"/>
    <n v="1.0357142857142858E-2"/>
    <n v="29"/>
    <n v="28"/>
    <m/>
    <n v="0"/>
    <m/>
    <n v="28"/>
    <n v="9.3333333333333339"/>
    <n v="29"/>
    <n v="9.3333333333333339"/>
    <n v="0"/>
    <n v="0"/>
  </r>
  <r>
    <n v="1060943190"/>
    <s v="QUISPE MAMANI KEVIN JOEL"/>
    <x v="0"/>
    <s v="60943190"/>
    <d v="2025-05-06T00:00:00"/>
    <d v="2025-05-06T00:00:00"/>
    <d v="2026-05-06T00:00:00"/>
    <s v="ESTACIONAMIENTOS LIMA"/>
    <d v="2026-02-02T00:00:00"/>
    <d v="2025-12-31T00:00:00"/>
    <s v="EMPLEADOS"/>
    <s v="PCES.20/03/0052/0049"/>
    <x v="0"/>
    <m/>
    <m/>
    <m/>
    <m/>
    <m/>
    <n v="0"/>
    <n v="19.583300000000001"/>
    <n v="19.583300000000001"/>
    <n v="20"/>
    <s v="-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60946760"/>
    <s v="BACA PACHAS NICOLAS DEL PIERO"/>
    <x v="0"/>
    <s v="60946760"/>
    <d v="2025-04-02T00:00:00"/>
    <d v="2025-04-02T00:00:00"/>
    <d v="2026-04-02T00:00:00"/>
    <s v="ESTACIONAMIENTOS LIMA"/>
    <d v="1899-12-30T00:00:00"/>
    <d v="2025-12-31T00:00:00"/>
    <s v="EMPLEADOS"/>
    <s v="PCES.20/03/0012/0013"/>
    <x v="0"/>
    <s v="Diego Uriarte"/>
    <s v="Paul Espinoza"/>
    <s v="WONG BAJADA BALTA"/>
    <s v="ANFITRION(A)"/>
    <m/>
    <n v="0"/>
    <n v="22.416699999999999"/>
    <n v="22.4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60949537"/>
    <s v="VASQUEZ RAFAEL RICHARD ALEXANDER"/>
    <x v="0"/>
    <s v="60949537"/>
    <d v="2025-08-04T00:00:00"/>
    <d v="2025-08-04T00:00:00"/>
    <d v="2026-08-04T00:00:00"/>
    <s v="ESTACIONAMIENTOS LIMA"/>
    <d v="2026-02-11T00:00:00"/>
    <d v="2025-12-31T00:00:00"/>
    <s v="EMPLEADOS"/>
    <s v="PCES.20/03/0061/0003"/>
    <x v="0"/>
    <m/>
    <m/>
    <m/>
    <m/>
    <m/>
    <n v="0"/>
    <n v="12.25"/>
    <n v="12.2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60960647"/>
    <s v="SEGUEL ROJAS CARLA YAHAYRA"/>
    <x v="0"/>
    <s v="60960647"/>
    <d v="2025-02-15T00:00:00"/>
    <d v="2025-02-15T00:00:00"/>
    <d v="2026-02-15T00:00:00"/>
    <s v="ESTACIONAMIENTOS LIMA"/>
    <d v="2026-01-31T00:00:00"/>
    <d v="2025-12-31T00:00:00"/>
    <s v="EMPLEADOS"/>
    <s v="PCES.20/03/0013/0012"/>
    <x v="0"/>
    <m/>
    <m/>
    <m/>
    <m/>
    <m/>
    <n v="0"/>
    <n v="26.333300000000001"/>
    <n v="26.333300000000001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60960749"/>
    <s v="CASTRO RODRIGUEZ JADE SUNMY"/>
    <x v="0"/>
    <s v="60960749"/>
    <d v="2025-10-10T00:00:00"/>
    <d v="2025-10-10T00:00:00"/>
    <d v="2026-10-10T00:00:00"/>
    <s v="ESTACIONAMIENTOS LIMA"/>
    <d v="1899-12-30T00:00:00"/>
    <d v="2025-12-31T00:00:00"/>
    <s v="EMPLEADOS"/>
    <s v="PCES.20/03/0061/0001"/>
    <x v="0"/>
    <s v="Erli Sialer"/>
    <s v="Erick Padilla"/>
    <s v="MEGAPLAZA VILLA EL SALVADOR 1"/>
    <s v="ANFITRION(A)"/>
    <m/>
    <n v="0"/>
    <n v="6.75"/>
    <n v="6.7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60961209"/>
    <s v="RAMIREZ HURTADO MICHAEL RICARDO"/>
    <x v="0"/>
    <s v="60961209"/>
    <d v="2025-11-25T00:00:00"/>
    <d v="2025-11-25T00:00:00"/>
    <d v="2026-11-25T00:00:00"/>
    <s v="ESTACIONAMIENTOS LIMA"/>
    <d v="2026-01-01T00:00:00"/>
    <d v="2025-12-31T00:00:00"/>
    <s v="EMPLEADOS"/>
    <s v="PCES.20/01/0006"/>
    <x v="2"/>
    <m/>
    <m/>
    <m/>
    <m/>
    <m/>
    <n v="0"/>
    <n v="3"/>
    <n v="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60966396"/>
    <s v="PINTO DEL MAR ALEXANDER ARAFAT"/>
    <x v="0"/>
    <s v="60966396"/>
    <d v="2025-05-06T00:00:00"/>
    <d v="2025-05-06T00:00:00"/>
    <d v="2026-05-06T00:00:00"/>
    <s v="ESTACIONAMIENTOS AREQUIPA"/>
    <d v="2026-01-03T00:00:00"/>
    <d v="2025-12-31T00:00:00"/>
    <s v="EMPLEADOS"/>
    <s v="PCES.20/03/0053/0003"/>
    <x v="0"/>
    <m/>
    <m/>
    <m/>
    <m/>
    <m/>
    <n v="0"/>
    <n v="19.583300000000001"/>
    <n v="19.583300000000001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60971804"/>
    <s v="SIMON GUTIERREZ ERMER JORGE HUMBERTO"/>
    <x v="0"/>
    <s v="60971804"/>
    <d v="2025-07-10T00:00:00"/>
    <d v="2025-07-10T00:00:00"/>
    <d v="2026-07-10T00:00:00"/>
    <s v="ESTACIONAMIENTOS LIMA"/>
    <d v="1899-12-30T00:00:00"/>
    <d v="2025-12-31T00:00:00"/>
    <s v="EMPLEADOS"/>
    <s v="PCES.20/03/0013/0012"/>
    <x v="0"/>
    <s v="Diego Uriarte"/>
    <s v="James Panez"/>
    <s v="METRO BREÑA"/>
    <s v="ANFITRION(A)"/>
    <m/>
    <n v="0"/>
    <n v="14.25"/>
    <n v="14.25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61018990"/>
    <s v="MEDRANO MORAU DENISE KRISTHEL"/>
    <x v="0"/>
    <s v="61018990"/>
    <d v="2025-11-17T00:00:00"/>
    <d v="2025-11-17T00:00:00"/>
    <d v="2026-11-17T00:00:00"/>
    <s v="ESTACIONAMIENTOS LIMA"/>
    <d v="2026-02-01T00:00:00"/>
    <d v="2025-12-31T00:00:00"/>
    <s v="EMPLEADOS"/>
    <s v="PCES.20/03/0024"/>
    <x v="0"/>
    <m/>
    <m/>
    <m/>
    <m/>
    <m/>
    <n v="0"/>
    <n v="3.6667000000000001"/>
    <n v="3.66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61022717"/>
    <s v="FLORES PAZ LESLY VALESKA"/>
    <x v="0"/>
    <s v="61022717"/>
    <d v="2025-11-26T00:00:00"/>
    <d v="2025-11-26T00:00:00"/>
    <d v="2026-11-26T00:00:00"/>
    <s v="ESTACIONAMIENTOS LIMA"/>
    <d v="2026-04-05T00:00:00"/>
    <d v="2025-12-31T00:00:00"/>
    <s v="EMPLEADOS"/>
    <s v="PCES.20/03/0021"/>
    <x v="0"/>
    <m/>
    <m/>
    <m/>
    <m/>
    <m/>
    <n v="0"/>
    <n v="2.9167000000000001"/>
    <n v="2.9167000000000001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61028679"/>
    <s v="SINTI CHACALTANA LORENA DAYANA"/>
    <x v="0"/>
    <s v="61028679"/>
    <d v="2025-09-19T00:00:00"/>
    <d v="2025-09-19T00:00:00"/>
    <d v="2026-09-19T00:00:00"/>
    <s v="ESTACIONAMIENTOS ICA"/>
    <d v="2026-02-28T00:00:00"/>
    <d v="2025-12-31T00:00:00"/>
    <s v="EMPLEADOS"/>
    <s v="PCES.20/03/0046/0013"/>
    <x v="0"/>
    <m/>
    <m/>
    <m/>
    <m/>
    <m/>
    <n v="0"/>
    <n v="8.5"/>
    <n v="8.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61030960"/>
    <s v="JAUREGUI HUAYTA BRYAN NICOLAS"/>
    <x v="0"/>
    <s v="61030960"/>
    <d v="2025-08-02T00:00:00"/>
    <d v="2025-08-02T00:00:00"/>
    <d v="2026-08-02T00:00:00"/>
    <s v="ESTACIONAMIENTOS LIMA"/>
    <d v="2026-03-31T00:00:00"/>
    <d v="2025-12-31T00:00:00"/>
    <s v="EMPLEADOS"/>
    <s v="PCES.20/03/0012/0005"/>
    <x v="0"/>
    <m/>
    <m/>
    <m/>
    <m/>
    <m/>
    <n v="0"/>
    <n v="12.416700000000001"/>
    <n v="12.416700000000001"/>
    <n v="13"/>
    <s v="-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61031026"/>
    <s v="LICAS TICONA ESTEFANI CONSUELO"/>
    <x v="0"/>
    <s v="61031026"/>
    <d v="2025-11-20T00:00:00"/>
    <d v="2025-11-20T00:00:00"/>
    <d v="2026-11-20T00:00:00"/>
    <s v="ESTACIONAMIENTOS LIMA"/>
    <d v="2026-02-01T00:00:00"/>
    <d v="2025-12-31T00:00:00"/>
    <s v="PART TIME"/>
    <s v="PCES.20/03/0012/0004"/>
    <x v="0"/>
    <m/>
    <m/>
    <m/>
    <m/>
    <m/>
    <n v="0"/>
    <n v="0.68330000000000002"/>
    <n v="0.68330000000000002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61032784"/>
    <s v="AIRAMPO LOPEZ FABRICIO MIGUEL"/>
    <x v="0"/>
    <s v="61032784"/>
    <d v="2025-07-25T00:00:00"/>
    <d v="2025-07-25T00:00:00"/>
    <d v="2026-07-25T00:00:00"/>
    <s v="ESTACIONAMIENTOS LIMA"/>
    <d v="2026-01-01T00:00:00"/>
    <d v="2025-12-31T00:00:00"/>
    <s v="EMPLEADOS"/>
    <s v="PCES.20/03/0024"/>
    <x v="0"/>
    <m/>
    <m/>
    <m/>
    <m/>
    <m/>
    <n v="0"/>
    <n v="13"/>
    <n v="13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61063985"/>
    <s v="VILLARREAL BARTOLOME YEINER YANDET"/>
    <x v="0"/>
    <s v="61063985"/>
    <d v="2025-11-04T00:00:00"/>
    <d v="2025-11-04T00:00:00"/>
    <d v="2026-11-04T00:00:00"/>
    <s v="ESTACIONAMIENTOS LIMA"/>
    <d v="2026-03-31T00:00:00"/>
    <d v="2025-12-31T00:00:00"/>
    <s v="EMPLEADOS"/>
    <s v="PCES.20/02/0023"/>
    <x v="2"/>
    <m/>
    <m/>
    <m/>
    <m/>
    <m/>
    <n v="0"/>
    <n v="4.75"/>
    <n v="4.7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61068980"/>
    <s v="IZQUIERDO FARIAS STIWAR FERNANDO"/>
    <x v="0"/>
    <s v="61068980"/>
    <d v="2025-12-01T00:00:00"/>
    <d v="2025-12-01T00:00:00"/>
    <d v="2026-12-01T00:00:00"/>
    <s v="ESTACIONAMIENTOS TUMBES"/>
    <d v="2026-02-11T00:00:00"/>
    <d v="2025-12-31T00:00:00"/>
    <s v="PART TIME"/>
    <s v="PCES.20/03/0042/0006"/>
    <x v="0"/>
    <m/>
    <m/>
    <m/>
    <m/>
    <m/>
    <n v="0"/>
    <n v="0.5"/>
    <n v="0.5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61079207"/>
    <s v="SANCHEZ CHOTA ANALI NATHALIA YAMILE"/>
    <x v="0"/>
    <s v="61079207"/>
    <d v="2025-07-14T00:00:00"/>
    <d v="2025-07-14T00:00:00"/>
    <d v="2026-07-14T00:00:00"/>
    <s v="ESTACIONAMIENTOS LIMA"/>
    <d v="2026-02-06T00:00:00"/>
    <d v="2025-12-31T00:00:00"/>
    <s v="EMPLEADOS"/>
    <s v="PCES.20/03/0049"/>
    <x v="0"/>
    <m/>
    <m/>
    <m/>
    <m/>
    <m/>
    <n v="0"/>
    <n v="13.916700000000001"/>
    <n v="13.916700000000001"/>
    <n v="14"/>
    <s v="-"/>
    <s v="DEBE GOZAR EN EL AÑO UN TOTAL DE 14 DÍAS ANTES DEL 31/12/2026"/>
    <n v="0"/>
    <n v="14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61103480"/>
    <s v="CURI AVENDAÑO EDDIE FABIANO"/>
    <x v="0"/>
    <s v="61103480"/>
    <d v="2025-08-04T00:00:00"/>
    <d v="2025-08-04T00:00:00"/>
    <d v="2026-08-04T00:00:00"/>
    <s v="ESTACIONAMIENTOS LIMA"/>
    <d v="2026-01-04T00:00:00"/>
    <d v="2025-12-31T00:00:00"/>
    <s v="EMPLEADOS"/>
    <s v="PCES.20/03/0052/0005"/>
    <x v="0"/>
    <m/>
    <m/>
    <m/>
    <m/>
    <m/>
    <n v="0"/>
    <n v="12.25"/>
    <n v="12.2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61107635"/>
    <s v="QUISPE MARURI VALENTINA NICOLE NIEVES"/>
    <x v="0"/>
    <s v="61107635"/>
    <d v="2025-10-02T00:00:00"/>
    <d v="2025-10-02T00:00:00"/>
    <d v="2026-10-02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0"/>
    <n v="7.4166999999999996"/>
    <n v="7.4166999999999996"/>
    <n v="8"/>
    <s v="-"/>
    <s v="DEBE GOZAR EN EL AÑO UN TOTAL DE 8 DÍAS ANTES DEL 31/12/2026"/>
    <n v="0"/>
    <n v="0"/>
    <n v="0"/>
    <n v="0"/>
    <n v="0"/>
    <n v="0"/>
    <n v="0"/>
    <n v="0"/>
    <n v="0"/>
    <n v="8"/>
    <n v="0"/>
    <n v="0"/>
    <n v="8"/>
    <n v="8"/>
    <n v="1"/>
    <n v="0.01"/>
    <n v="0"/>
    <n v="8"/>
    <m/>
    <n v="0"/>
    <m/>
    <n v="8"/>
    <n v="2.6666666666666665"/>
    <n v="0"/>
    <n v="0"/>
    <n v="2.6666666666666665"/>
    <n v="8"/>
  </r>
  <r>
    <n v="1061130131"/>
    <s v="SOBERON ROJAS LUIS JUNIOR"/>
    <x v="0"/>
    <s v="61130131"/>
    <d v="2025-10-16T00:00:00"/>
    <d v="2025-10-16T00:00:00"/>
    <d v="2026-10-16T00:00:00"/>
    <s v="ESTACIONAMIENTOS LIMA"/>
    <d v="2026-03-10T00:00:00"/>
    <d v="2025-12-31T00:00:00"/>
    <s v="EMPLEADOS"/>
    <s v="PCES.20/02/0032"/>
    <x v="2"/>
    <m/>
    <m/>
    <m/>
    <m/>
    <m/>
    <n v="0"/>
    <n v="6.25"/>
    <n v="6.25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61143183"/>
    <s v="VALENTE ALVAREZ JOSE FRANCESCO EDER"/>
    <x v="0"/>
    <s v="61143183"/>
    <d v="2025-11-07T00:00:00"/>
    <d v="2025-11-07T00:00:00"/>
    <d v="2026-11-07T00:00:00"/>
    <s v="ESTACIONAMIENTOS LIMA"/>
    <d v="1899-12-30T00:00:00"/>
    <d v="2025-12-31T00:00:00"/>
    <s v="EMPLEADOS"/>
    <s v="PCES.20/01/0001"/>
    <x v="2"/>
    <s v="Diego Ruiz"/>
    <s v="Huamán Osorio Alexander"/>
    <s v="CACERES"/>
    <s v="ANFITRION(A)"/>
    <m/>
    <n v="0"/>
    <n v="4.5"/>
    <n v="4.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61148427"/>
    <s v="NARVAEZ GARRAGATE YERI ABDIEL"/>
    <x v="0"/>
    <s v="61148427"/>
    <d v="2025-01-16T00:00:00"/>
    <d v="2025-01-16T00:00:00"/>
    <d v="2026-01-16T00:00:00"/>
    <s v="ESTACIONAMIENTOS LIMA"/>
    <d v="2026-02-06T00:00:00"/>
    <d v="2025-12-31T00:00:00"/>
    <s v="EMPLEADOS"/>
    <s v="PCES.20/03/0049"/>
    <x v="0"/>
    <m/>
    <m/>
    <m/>
    <m/>
    <m/>
    <n v="0"/>
    <n v="28.75"/>
    <n v="28.75"/>
    <n v="29"/>
    <s v="-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61151899"/>
    <s v="ESLAVA SANCHEZ VICTOR ALBERTO"/>
    <x v="0"/>
    <s v="61151899"/>
    <d v="2025-10-10T00:00:00"/>
    <d v="2025-10-10T00:00:00"/>
    <d v="2026-10-10T00:00:00"/>
    <s v="ESTACIONAMIENTOS LIMA"/>
    <d v="2026-01-01T00:00:00"/>
    <d v="2025-12-31T00:00:00"/>
    <s v="EMPLEADOS"/>
    <s v="PCES.20/03/0052/0004"/>
    <x v="0"/>
    <m/>
    <m/>
    <m/>
    <m/>
    <m/>
    <n v="0"/>
    <n v="6.75"/>
    <n v="6.7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61165393"/>
    <s v="BETETA PAULINO ALLYSON FERNANDA SARAI"/>
    <x v="0"/>
    <s v="61165393"/>
    <d v="2025-09-01T00:00:00"/>
    <d v="2025-09-01T00:00:00"/>
    <d v="2026-09-01T00:00:00"/>
    <s v="ESTACIONAMIENTOS LIMA"/>
    <d v="2026-01-01T00:00:00"/>
    <d v="2025-12-31T00:00:00"/>
    <s v="EMPLEADOS"/>
    <s v="PCES.20/01/0006"/>
    <x v="2"/>
    <m/>
    <m/>
    <m/>
    <m/>
    <m/>
    <n v="0"/>
    <n v="10"/>
    <n v="10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61176534"/>
    <s v="LA TORRE FUNES JOSUE MOISES"/>
    <x v="0"/>
    <s v="61176534"/>
    <d v="2025-10-10T00:00:00"/>
    <d v="2025-10-10T00:00:00"/>
    <d v="2026-10-10T00:00:00"/>
    <s v="ESTACIONAMIENTOS LIMA"/>
    <d v="2026-01-11T00:00:00"/>
    <d v="2025-12-31T00:00:00"/>
    <s v="EMPLEADOS"/>
    <s v="PCES.20/03/0052/0020"/>
    <x v="0"/>
    <m/>
    <m/>
    <m/>
    <m/>
    <m/>
    <n v="0"/>
    <n v="6.75"/>
    <n v="6.7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61184093"/>
    <s v="CORDERO TORRES MATIAS "/>
    <x v="0"/>
    <s v="61184093"/>
    <d v="2025-12-06T00:00:00"/>
    <d v="2025-12-06T00:00:00"/>
    <d v="2026-12-06T00:00:00"/>
    <s v="ESTACIONAMIENTOS LIMA"/>
    <d v="2026-02-28T00:00:00"/>
    <d v="2025-12-31T00:00:00"/>
    <s v="EMPLEADOS"/>
    <s v="PCES.20/03/0002/0001"/>
    <x v="0"/>
    <m/>
    <m/>
    <m/>
    <m/>
    <m/>
    <n v="0"/>
    <n v="2.0832999999999999"/>
    <n v="2.0832999999999999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61222568"/>
    <s v="PINEDO GONZALES NICOLL BRIGGET"/>
    <x v="0"/>
    <s v="61222568"/>
    <d v="2025-05-06T00:00:00"/>
    <d v="2025-05-06T00:00:00"/>
    <d v="2026-05-06T00:00:00"/>
    <s v="ESTACIONAMIENTOS LIMA"/>
    <d v="1899-12-30T00:00:00"/>
    <d v="2025-12-31T00:00:00"/>
    <s v="EMPLEADOS"/>
    <s v="PCES.20/03/0013/0009"/>
    <x v="0"/>
    <s v="Diego Uriarte"/>
    <s v="James Panez"/>
    <s v="METRO SAN JUAN DE LURIGANCHO"/>
    <s v="ANFITRION(A)"/>
    <m/>
    <n v="0"/>
    <n v="19.583300000000001"/>
    <n v="19.583300000000001"/>
    <n v="20"/>
    <s v="-"/>
    <s v="DEBE GOZAR EN EL AÑO UN TOTAL DE 20 DÍAS ANTES DEL 31/12/2026"/>
    <n v="0"/>
    <n v="0"/>
    <n v="0"/>
    <n v="2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61229279"/>
    <s v="SILVANO TUISIMA EVELIN PAMELA"/>
    <x v="0"/>
    <s v="61229279"/>
    <d v="2023-04-01T00:00:00"/>
    <d v="2025-04-01T00:00:00"/>
    <d v="2026-04-01T00:00:00"/>
    <s v="ESTACIONAMIENTOS LIMA"/>
    <d v="1899-12-30T00:00:00"/>
    <d v="2025-12-31T00:00:00"/>
    <s v="EMPLEADOS"/>
    <s v="PCES.20/03/0012/0008"/>
    <x v="0"/>
    <s v="Diego Uriarte"/>
    <s v="Alfredo Vasquez"/>
    <s v="WONG ALDABAS"/>
    <s v="ANFITRION(A)"/>
    <m/>
    <n v="6"/>
    <n v="22.5"/>
    <n v="28.5"/>
    <n v="29"/>
    <s v="DEBE GOZAR 6 DÍAS ANTES DEL 31/03/2026"/>
    <s v="DEBE GOZAR EN EL AÑO UN TOTAL DE 29 DÍAS ANTES DEL 31/12/2026"/>
    <n v="1"/>
    <n v="28"/>
    <n v="1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  <m/>
    <n v="29"/>
    <n v="9.6666666666666661"/>
    <n v="30"/>
    <n v="9.6666666666666661"/>
    <n v="0"/>
    <n v="0"/>
  </r>
  <r>
    <n v="1061243141"/>
    <s v="PIÑA FATAMA ARLENY MILAGROS"/>
    <x v="0"/>
    <s v="61243141"/>
    <d v="2025-12-02T00:00:00"/>
    <d v="2025-12-02T00:00:00"/>
    <d v="2026-12-02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 C"/>
    <m/>
    <n v="0"/>
    <n v="2.4167000000000001"/>
    <n v="2.41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61249994"/>
    <s v="REYNA RODRIGUEZ BRYAN DANIEL"/>
    <x v="0"/>
    <s v="61249994"/>
    <d v="2024-01-11T00:00:00"/>
    <d v="2025-01-11T00:00:00"/>
    <d v="2026-01-11T00:00:00"/>
    <s v="ESTACIONAMIENTOS LIMA"/>
    <d v="1899-12-30T00:00:00"/>
    <d v="2025-12-31T00:00:00"/>
    <s v="EMPLEADOS"/>
    <s v="PCES.20/03/0021"/>
    <x v="0"/>
    <s v="Erli Sialer"/>
    <s v="Cynthia Camacho"/>
    <s v="LAP TERMINAL 2"/>
    <s v="SUPERVISOR OPERATIVO"/>
    <m/>
    <n v="0"/>
    <n v="28.166699999999999"/>
    <n v="28.166699999999999"/>
    <n v="29"/>
    <s v="-"/>
    <s v="DEBE GOZAR EN EL AÑO UN TOTAL DE 29 DÍAS ANTES DEL 31/12/2026"/>
    <n v="0"/>
    <n v="0"/>
    <n v="0"/>
    <n v="0"/>
    <n v="9"/>
    <n v="0"/>
    <n v="0"/>
    <n v="0"/>
    <n v="0"/>
    <n v="0"/>
    <n v="0"/>
    <n v="0"/>
    <n v="9"/>
    <n v="9"/>
    <n v="0.31034482758620691"/>
    <n v="3.1034482758620693E-3"/>
    <n v="0"/>
    <n v="9"/>
    <m/>
    <n v="20"/>
    <m/>
    <n v="29"/>
    <n v="9.6666666666666661"/>
    <n v="0"/>
    <n v="0"/>
    <n v="9.6666666666666661"/>
    <n v="9"/>
  </r>
  <r>
    <n v="1061252189"/>
    <s v="CASTAÑEDA VARGAS RODOLFO ADRIAN"/>
    <x v="0"/>
    <s v="61252189"/>
    <d v="2024-12-20T00:00:00"/>
    <d v="2025-12-20T00:00:00"/>
    <d v="2026-12-20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29"/>
    <n v="0.91669999999999874"/>
    <n v="29.916699999999999"/>
    <n v="30"/>
    <s v="DEBE GOZAR 29 DÍAS ANTES DEL 19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61286208"/>
    <s v="BARRIGA RAMIREZ DIANA CAROLINA"/>
    <x v="1"/>
    <s v="61286208"/>
    <d v="2022-04-23T00:00:00"/>
    <d v="2025-04-23T00:00:00"/>
    <d v="2026-04-23T00:00:00"/>
    <s v="ESTACIONAMIENTOS PUCALLPA"/>
    <d v="1899-12-30T00:00:00"/>
    <d v="2025-12-31T00:00:00"/>
    <s v="EMPLEADOS"/>
    <s v="PCES.20/03/0042/0003"/>
    <x v="0"/>
    <s v="Gloria Mora"/>
    <s v="Kelly Luyo"/>
    <s v="ADP OPERACION PUCALLPA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61319437"/>
    <s v="MONTALVAN GUERRA HERMES SAMUEL"/>
    <x v="0"/>
    <s v="61319437"/>
    <d v="2023-10-02T00:00:00"/>
    <d v="2025-10-02T00:00:00"/>
    <d v="2026-10-02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0"/>
    <n v="0"/>
    <n v="15"/>
    <n v="1"/>
    <n v="0"/>
    <n v="0"/>
    <n v="0"/>
    <n v="0"/>
    <n v="0"/>
    <n v="0"/>
    <n v="16"/>
    <n v="16"/>
    <n v="0.53333333333333333"/>
    <n v="5.3333333333333332E-3"/>
    <n v="0"/>
    <n v="16"/>
    <m/>
    <n v="14"/>
    <m/>
    <n v="30"/>
    <n v="10"/>
    <n v="0"/>
    <n v="0"/>
    <n v="10"/>
    <n v="16"/>
  </r>
  <r>
    <n v="1061338925"/>
    <s v="CONDE CHOTA LUISA NICOLE"/>
    <x v="0"/>
    <s v="61338925"/>
    <d v="2025-02-07T00:00:00"/>
    <d v="2025-02-07T00:00:00"/>
    <d v="2026-02-07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27"/>
    <n v="27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61393276"/>
    <s v="ARANDA CHOQUE MAITE JOHANA"/>
    <x v="0"/>
    <s v="61393276"/>
    <d v="2025-04-07T00:00:00"/>
    <d v="2025-04-07T00:00:00"/>
    <d v="2026-04-07T00:00:00"/>
    <s v="ESTACIONAMIENTOS LIMA"/>
    <d v="2026-03-01T00:00:00"/>
    <d v="2025-12-31T00:00:00"/>
    <s v="EMPLEADOS"/>
    <s v="PCES.20/03/0046/0019"/>
    <x v="0"/>
    <m/>
    <m/>
    <m/>
    <m/>
    <m/>
    <n v="0"/>
    <n v="22"/>
    <n v="22"/>
    <n v="22"/>
    <s v="-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61491903"/>
    <s v="CASTAÑEDA ACHAHUE CLAUDIA"/>
    <x v="0"/>
    <s v="61491903"/>
    <d v="2023-09-14T00:00:00"/>
    <d v="2025-09-14T00:00:00"/>
    <d v="2026-09-14T00:00:00"/>
    <s v="ESTACIONAMIENTOS CUZCO"/>
    <d v="2026-01-01T00:00:00"/>
    <d v="2025-12-31T00:00:00"/>
    <s v="EMPLEADOS"/>
    <s v="PCES.20/03/0051/0005"/>
    <x v="0"/>
    <m/>
    <m/>
    <m/>
    <m/>
    <m/>
    <n v="21"/>
    <n v="8.9167000000000058"/>
    <n v="29.916700000000006"/>
    <n v="30"/>
    <s v="DEBE GOZAR 21 DÍAS ANTES DEL 13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61528280"/>
    <s v="CABELLOS RODRIGUEZ ROSSMERY ANGELICA"/>
    <x v="0"/>
    <s v="61528280"/>
    <d v="2025-10-13T00:00:00"/>
    <d v="2025-10-13T00:00:00"/>
    <d v="2026-10-13T00:00:00"/>
    <s v="ESTACIONAMIENTOS LIMA"/>
    <d v="1899-12-30T00:00:00"/>
    <d v="2025-12-31T00:00:00"/>
    <s v="EMPLEADOS"/>
    <s v="PCES.20/03/0010/0001"/>
    <x v="0"/>
    <s v="Diego Uriarte"/>
    <s v="Paul Espinoza"/>
    <s v="SAGA DE MIRAFLORES"/>
    <s v="ANFITRION(A)"/>
    <m/>
    <n v="0"/>
    <n v="6.5"/>
    <n v="6.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61602962"/>
    <s v="ALTAMIRANO NAVARRO RUTH KARINA"/>
    <x v="0"/>
    <s v="61602962"/>
    <d v="2024-11-13T00:00:00"/>
    <d v="2025-11-13T00:00:00"/>
    <d v="2026-11-13T00:00:00"/>
    <s v="ESTACIONAMIENTOS LIMA"/>
    <d v="2026-03-08T00:00:00"/>
    <d v="2025-12-31T00:00:00"/>
    <s v="EMPLEADOS"/>
    <s v="PCES.20/03/0052/0002"/>
    <x v="0"/>
    <m/>
    <m/>
    <m/>
    <m/>
    <m/>
    <n v="26"/>
    <n v="4"/>
    <n v="30"/>
    <n v="30"/>
    <s v="DEBE GOZAR 26 DÍAS ANTES DEL 12/11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61656847"/>
    <s v="BELLIDO HUARCAYA THALIA FLOR"/>
    <x v="0"/>
    <s v="61656847"/>
    <d v="2024-10-01T00:00:00"/>
    <d v="2025-10-01T00:00:00"/>
    <d v="2026-10-01T00:00:00"/>
    <s v="ESTACIONAMIENTOS ICA"/>
    <d v="1899-12-30T00:00:00"/>
    <d v="2025-12-31T00:00:00"/>
    <s v="EMPLEADOS"/>
    <s v="PCES.20/03/0052/0015"/>
    <x v="0"/>
    <s v="Carmen Capristan"/>
    <s v="Gabriela Gutierrez"/>
    <s v="PLAZA VEA ICA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26"/>
    <n v="4"/>
    <n v="0"/>
    <n v="0"/>
    <n v="0"/>
    <n v="0"/>
    <n v="0"/>
    <n v="0"/>
    <n v="0"/>
    <n v="30"/>
    <n v="30"/>
    <n v="1"/>
    <n v="0.01"/>
    <n v="26"/>
    <n v="30"/>
    <m/>
    <n v="0"/>
    <m/>
    <n v="30"/>
    <n v="10"/>
    <n v="26"/>
    <n v="10"/>
    <n v="0"/>
    <n v="4"/>
  </r>
  <r>
    <n v="1061782922"/>
    <s v="ROMERO FLORES PARTIDA CARLOS EDUARDO"/>
    <x v="0"/>
    <s v="61782922"/>
    <d v="2025-09-03T00:00:00"/>
    <d v="2025-09-03T00:00:00"/>
    <d v="2026-09-03T00:00:00"/>
    <s v="ESTACIONAMIENTOS LIMA"/>
    <d v="2026-01-11T00:00:00"/>
    <d v="2025-12-31T00:00:00"/>
    <s v="EMPLEADOS"/>
    <s v="PCES.20/03/0021"/>
    <x v="0"/>
    <m/>
    <m/>
    <m/>
    <m/>
    <m/>
    <n v="0"/>
    <n v="9.8332999999999995"/>
    <n v="9.833299999999999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61846565"/>
    <s v="COVEÑAS MENDOZA ANGHELO JOSUE"/>
    <x v="0"/>
    <s v="61846565"/>
    <d v="2024-07-01T00:00:00"/>
    <d v="2025-07-01T00:00:00"/>
    <d v="2026-07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5"/>
    <n v="15"/>
    <n v="30"/>
    <n v="30"/>
    <s v="DEBE GOZAR 15 DÍAS ANTES DEL 30/06/2026"/>
    <s v="DEBE GOZAR EN EL AÑO UN TOTAL DE 30 DÍAS ANTES DEL 31/12/2026"/>
    <n v="0"/>
    <n v="0"/>
    <n v="6"/>
    <n v="9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61968301"/>
    <s v="VASQUEZ LIMO JHONN ANTHONY"/>
    <x v="0"/>
    <s v="61968301"/>
    <d v="2025-07-16T00:00:00"/>
    <d v="2025-07-16T00:00:00"/>
    <d v="2026-07-16T00:00:00"/>
    <s v="ESTACIONAMIENTOS LIMA"/>
    <d v="2026-01-01T00:00:00"/>
    <d v="2025-12-31T00:00:00"/>
    <s v="EMPLEADOS"/>
    <s v="PCES.20/03/0044"/>
    <x v="0"/>
    <m/>
    <m/>
    <m/>
    <m/>
    <m/>
    <n v="0"/>
    <n v="13.75"/>
    <n v="13.75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62056823"/>
    <s v="MITACC TIPISMANA LUIS CARLOS"/>
    <x v="0"/>
    <s v="62056823"/>
    <d v="2025-08-01T00:00:00"/>
    <d v="2025-08-01T00:00:00"/>
    <d v="2026-08-01T00:00:00"/>
    <s v="ESTACIONAMIENTOS ICA"/>
    <d v="1899-12-30T00:00:00"/>
    <d v="2025-12-31T00:00:00"/>
    <s v="EMPLEADOS"/>
    <s v="PCES.20/03/0056/0004"/>
    <x v="0"/>
    <s v="Carmen Capristan"/>
    <s v="Gabriela Gutierrez"/>
    <s v="PROMART ICA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11"/>
    <n v="2"/>
    <n v="0"/>
    <n v="0"/>
    <n v="13"/>
    <n v="13"/>
    <n v="1"/>
    <n v="0.01"/>
    <n v="0"/>
    <n v="13"/>
    <m/>
    <n v="0"/>
    <m/>
    <n v="13"/>
    <n v="4.333333333333333"/>
    <n v="0"/>
    <n v="0"/>
    <n v="4.333333333333333"/>
    <n v="13"/>
  </r>
  <r>
    <n v="1062174868"/>
    <s v="CHOQUETOJRO PACCO DEYSI ROSITA"/>
    <x v="0"/>
    <s v="62174868"/>
    <d v="2025-07-01T00:00:00"/>
    <d v="2025-07-01T00:00:00"/>
    <d v="2026-07-01T00:00:00"/>
    <s v="ESTACIONAMIENTOS LIMA"/>
    <d v="1899-12-30T00:00:00"/>
    <d v="2025-12-31T00:00:00"/>
    <s v="EMPLEADOS"/>
    <s v="PCES.20/03/0048"/>
    <x v="0"/>
    <s v="Rafael Aguirre"/>
    <s v="Vanessa Rubina"/>
    <s v="BOULEVARD DE ASIA"/>
    <s v="ANFITRION(A)"/>
    <m/>
    <n v="0"/>
    <n v="15"/>
    <n v="15"/>
    <n v="15"/>
    <s v="-"/>
    <s v="DEBE GOZAR EN EL AÑO UN TOTAL DE 15 DÍAS ANTES DEL 31/12/2026"/>
    <n v="0"/>
    <n v="0"/>
    <n v="0"/>
    <n v="6"/>
    <n v="9"/>
    <n v="0"/>
    <n v="0"/>
    <n v="0"/>
    <n v="0"/>
    <n v="0"/>
    <n v="0"/>
    <n v="0"/>
    <n v="15"/>
    <n v="15"/>
    <n v="1"/>
    <n v="0.01"/>
    <n v="6"/>
    <n v="15"/>
    <m/>
    <n v="0"/>
    <m/>
    <n v="15"/>
    <n v="5"/>
    <n v="6"/>
    <n v="5"/>
    <n v="0"/>
    <n v="9"/>
  </r>
  <r>
    <n v="1062274677"/>
    <s v="SANTA MARIA LOPEZ ALAN PAUL"/>
    <x v="0"/>
    <s v="62274677"/>
    <d v="2025-12-04T00:00:00"/>
    <d v="2025-12-04T00:00:00"/>
    <d v="2026-12-04T00:00:00"/>
    <s v="ESTACIONAMIENTOS LA LIBERTAD"/>
    <d v="2026-03-31T00:00:00"/>
    <d v="2025-12-31T00:00:00"/>
    <s v="EMPLEADOS"/>
    <s v="PCES.20/03/0042/0005"/>
    <x v="0"/>
    <m/>
    <m/>
    <m/>
    <m/>
    <m/>
    <n v="0"/>
    <n v="2.25"/>
    <n v="2.25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62375892"/>
    <s v="OSCUCHAGUA MORENO YASMIN ROSSLEN"/>
    <x v="0"/>
    <s v="62375892"/>
    <d v="2025-05-15T00:00:00"/>
    <d v="2025-05-15T00:00:00"/>
    <d v="2026-05-15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62399287"/>
    <s v="SHUÑA VALDERRAMA KAROLYNE EYMMY"/>
    <x v="0"/>
    <s v="62399287"/>
    <d v="2025-05-06T00:00:00"/>
    <d v="2025-05-06T00:00:00"/>
    <d v="2026-05-06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0"/>
    <n v="19.583300000000001"/>
    <n v="19.583300000000001"/>
    <n v="20"/>
    <s v="-"/>
    <s v="DEBE GOZAR EN EL AÑO UN TOTAL DE 20 DÍAS ANTES DEL 31/12/2026"/>
    <n v="0"/>
    <n v="0"/>
    <n v="0"/>
    <n v="0"/>
    <n v="0"/>
    <n v="15"/>
    <n v="0"/>
    <n v="0"/>
    <n v="0"/>
    <n v="5"/>
    <n v="0"/>
    <n v="0"/>
    <n v="20"/>
    <n v="20"/>
    <n v="1"/>
    <n v="0.01"/>
    <n v="0"/>
    <n v="20"/>
    <m/>
    <n v="0"/>
    <m/>
    <n v="20"/>
    <n v="6.666666666666667"/>
    <n v="0"/>
    <n v="0"/>
    <n v="6.666666666666667"/>
    <n v="20"/>
  </r>
  <r>
    <n v="1062457412"/>
    <s v="BACA CORAQUILLO JAIME CESAR"/>
    <x v="0"/>
    <s v="62457412"/>
    <d v="2024-11-14T00:00:00"/>
    <d v="2025-11-14T00:00:00"/>
    <d v="2026-11-14T00:00:00"/>
    <s v="ESTACIONAMIENTOS ANCASH"/>
    <d v="1899-12-30T00:00:00"/>
    <d v="2025-12-31T00:00:00"/>
    <s v="EMPLEADOS"/>
    <s v="PCES.20/03/0051/0004"/>
    <x v="0"/>
    <s v="Carmen Capristan"/>
    <s v="Alejandro Roca"/>
    <s v="REAL PLAZA NUEVO CHIMBOTE"/>
    <s v="ANFITRION(A)"/>
    <m/>
    <n v="26"/>
    <n v="3.9166999999999987"/>
    <n v="29.916699999999999"/>
    <n v="30"/>
    <s v="DEBE GOZAR 26 DÍAS ANTES DEL 13/11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62526207"/>
    <s v="ESPINOZA SAJAMI JESUS ANTONIO"/>
    <x v="0"/>
    <s v="62526207"/>
    <d v="2025-10-17T00:00:00"/>
    <d v="2025-10-17T00:00:00"/>
    <d v="2026-10-17T00:00:00"/>
    <s v="ESTACIONAMIENTOS LIMA"/>
    <d v="1899-12-30T00:00:00"/>
    <d v="2025-12-31T00:00:00"/>
    <s v="EMPLEADOS"/>
    <s v="PCES.20/03/0052/0041"/>
    <x v="0"/>
    <s v="Carmen Capristan"/>
    <s v="Jeffrey Vilchez"/>
    <s v="PLAZA VEA SUCRE"/>
    <s v="ANFITRION(A)"/>
    <m/>
    <n v="0"/>
    <n v="6.1666999999999996"/>
    <n v="6.1666999999999996"/>
    <n v="7"/>
    <s v="-"/>
    <s v="DEBE GOZAR EN EL AÑO UN TOTAL DE 7 DÍAS ANTES DEL 31/12/2026"/>
    <n v="0"/>
    <n v="0"/>
    <n v="0"/>
    <n v="0"/>
    <n v="0"/>
    <n v="0"/>
    <n v="0"/>
    <n v="6"/>
    <n v="1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62539558"/>
    <s v="CALIXTO YAMOCA JOSE LUIS"/>
    <x v="0"/>
    <s v="62539558"/>
    <d v="2025-05-07T00:00:00"/>
    <d v="2025-05-07T00:00:00"/>
    <d v="2026-05-07T00:00:00"/>
    <s v="ESTACIONAMIENTOS LIMA"/>
    <d v="2026-01-15T00:00:00"/>
    <d v="2025-12-31T00:00:00"/>
    <s v="EMPLEADOS"/>
    <s v="PCES.20/02/0041"/>
    <x v="2"/>
    <m/>
    <m/>
    <m/>
    <m/>
    <m/>
    <n v="0"/>
    <n v="19.5"/>
    <n v="19.5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62606108"/>
    <s v="ESQUIVEL PEREDA JHAIR OSWALDO"/>
    <x v="0"/>
    <s v="62606108"/>
    <d v="2025-08-27T00:00:00"/>
    <d v="2025-08-27T00:00:00"/>
    <d v="2026-08-27T00:00:00"/>
    <s v="ESTACIONAMIENTOS LIMA"/>
    <d v="2026-02-26T00:00:00"/>
    <d v="2025-12-31T00:00:00"/>
    <s v="EMPLEADOS"/>
    <s v="PCES.20/03/0052/0036"/>
    <x v="0"/>
    <m/>
    <m/>
    <m/>
    <m/>
    <m/>
    <n v="0"/>
    <n v="10.333299999999999"/>
    <n v="10.333299999999999"/>
    <n v="11"/>
    <s v="-"/>
    <s v="DEBE GOZAR EN EL AÑO UN TOTAL DE 11 DÍAS ANTES DEL 31/12/2026"/>
    <n v="0"/>
    <n v="11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62719714"/>
    <s v="MORA HUARICAPCHA MIGUEL ANGEL"/>
    <x v="0"/>
    <s v="62719714"/>
    <d v="2024-10-23T00:00:00"/>
    <d v="2025-10-23T00:00:00"/>
    <d v="2026-10-23T00:00:00"/>
    <s v="ESTACIONAMIENTOS AREQUIPA"/>
    <d v="2026-01-31T00:00:00"/>
    <d v="2025-12-31T00:00:00"/>
    <s v="EMPLEADOS"/>
    <s v="PCES.20/02/0044"/>
    <x v="2"/>
    <m/>
    <m/>
    <m/>
    <m/>
    <m/>
    <n v="15"/>
    <n v="5.6666999999999987"/>
    <n v="20.666699999999999"/>
    <n v="21"/>
    <s v="DEBE GOZAR 15 DÍAS ANTES DEL 22/10/2026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62720937"/>
    <s v="CASTRO VILLOSLADA MARIA ELMA"/>
    <x v="0"/>
    <s v="62720937"/>
    <d v="2025-08-19T00:00:00"/>
    <d v="2025-08-19T00:00:00"/>
    <d v="2026-08-19T00:00:00"/>
    <s v="ESTACIONAMIENTOS LIMA"/>
    <d v="2026-01-31T00:00:00"/>
    <d v="2025-12-31T00:00:00"/>
    <s v="EMPLEADOS"/>
    <s v="PCES.20/01/0006"/>
    <x v="2"/>
    <m/>
    <m/>
    <m/>
    <m/>
    <m/>
    <n v="0"/>
    <n v="11"/>
    <n v="1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63080022"/>
    <s v="LETONA CARNERO FABRICIO ANGEL"/>
    <x v="0"/>
    <s v="63080022"/>
    <d v="2025-11-07T00:00:00"/>
    <d v="2025-11-07T00:00:00"/>
    <d v="2026-11-07T00:00:00"/>
    <s v="ESTACIONAMIENTOS LIMA"/>
    <d v="2026-05-12T00:00:00"/>
    <d v="2025-12-31T00:00:00"/>
    <s v="EMPLEADOS"/>
    <s v="PCES.20/03/0062"/>
    <x v="0"/>
    <s v="Diego Uriarte"/>
    <s v="Gaby Novoa"/>
    <s v="HOTEL BELMOND"/>
    <s v="VALET"/>
    <m/>
    <n v="0"/>
    <n v="4.5"/>
    <n v="4.5"/>
    <n v="5"/>
    <s v="-"/>
    <s v="DEBE GOZAR EN EL AÑO UN TOTAL DE 5 DÍAS ANTES DEL 31/12/2026"/>
    <n v="0"/>
    <n v="0"/>
    <n v="4"/>
    <n v="4"/>
    <n v="0"/>
    <n v="0"/>
    <n v="0"/>
    <n v="0"/>
    <n v="0"/>
    <n v="0"/>
    <n v="0"/>
    <n v="0"/>
    <n v="8"/>
    <n v="8"/>
    <n v="1.6"/>
    <n v="1.6E-2"/>
    <n v="8"/>
    <n v="5"/>
    <m/>
    <n v="0"/>
    <m/>
    <n v="5"/>
    <n v="1.6666666666666667"/>
    <n v="8"/>
    <n v="1.6666666666666667"/>
    <n v="0"/>
    <n v="0"/>
  </r>
  <r>
    <n v="1070015110"/>
    <s v="MURGA AMARANTO FRANCISCO RUDY"/>
    <x v="0"/>
    <s v="70015110"/>
    <d v="2025-04-01T00:00:00"/>
    <d v="2025-04-01T00:00:00"/>
    <d v="2026-04-01T00:00:00"/>
    <s v="ESTACIONAMIENTOS LIMA"/>
    <d v="1899-12-30T00:00:00"/>
    <d v="2025-12-31T00:00:00"/>
    <s v="EMPLEADOS"/>
    <s v="PCES.20/03/0013/0012"/>
    <x v="0"/>
    <s v="Diego Uriarte"/>
    <s v="James Panez"/>
    <s v="METRO BREÑA"/>
    <s v="ANFITRION(A)"/>
    <m/>
    <n v="0"/>
    <n v="22.5"/>
    <n v="22.5"/>
    <n v="23"/>
    <s v="-"/>
    <s v="DEBE GOZAR EN EL AÑO UN TOTAL DE 23 DÍAS ANTES DEL 31/12/2026"/>
    <n v="0"/>
    <n v="0"/>
    <n v="0"/>
    <n v="1"/>
    <n v="22"/>
    <n v="0"/>
    <n v="0"/>
    <n v="0"/>
    <n v="0"/>
    <n v="0"/>
    <n v="0"/>
    <n v="0"/>
    <n v="23"/>
    <n v="23"/>
    <n v="1"/>
    <n v="0.01"/>
    <n v="1"/>
    <n v="23"/>
    <m/>
    <n v="0"/>
    <m/>
    <n v="23"/>
    <n v="7.666666666666667"/>
    <n v="1"/>
    <n v="1"/>
    <n v="6.666666666666667"/>
    <n v="22"/>
  </r>
  <r>
    <n v="1070017753"/>
    <s v="ESPINOZA REMICIO CARMEN ELENA"/>
    <x v="0"/>
    <s v="70017753"/>
    <d v="2025-01-07T00:00:00"/>
    <d v="2025-01-07T00:00:00"/>
    <d v="2026-01-07T00:00:00"/>
    <s v="ESTACIONAMIENTOS TUMBES"/>
    <d v="1899-12-30T00:00:00"/>
    <d v="2025-12-31T00:00:00"/>
    <s v="EMPLEADOS"/>
    <s v="PCES.20/03/0052/0056"/>
    <x v="0"/>
    <s v="Carmen Capristan"/>
    <s v="Jean Carlo Albán"/>
    <s v="PLAZA VEA CC TUMBES"/>
    <s v="ANFITRION(A)"/>
    <m/>
    <n v="0"/>
    <n v="29.5"/>
    <n v="29.5"/>
    <n v="30"/>
    <s v="-"/>
    <s v="DEBE GOZAR EN EL AÑO UN TOTAL DE 30 DÍAS ANTES DEL 31/12/2026"/>
    <n v="0"/>
    <n v="0"/>
    <n v="0"/>
    <n v="0"/>
    <n v="0"/>
    <n v="0"/>
    <n v="0"/>
    <n v="11"/>
    <n v="19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0022351"/>
    <s v="VEGA GARCIA ALEJANDRA"/>
    <x v="2"/>
    <s v="70022351"/>
    <d v="2023-09-22T00:00:00"/>
    <d v="2025-09-22T00:00:00"/>
    <d v="2026-09-22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DMINISTRADOR DE NEGOCIO"/>
    <m/>
    <n v="10"/>
    <n v="8.25"/>
    <n v="18.25"/>
    <n v="19"/>
    <s v="DEBE GOZAR 10 DÍAS ANTES DEL 21/09/2026"/>
    <s v="DEBE GOZAR EN EL AÑO UN TOTAL DE 19 DÍAS ANTES DEL 31/12/2026"/>
    <n v="0"/>
    <n v="8"/>
    <n v="6"/>
    <n v="0"/>
    <n v="0"/>
    <n v="0"/>
    <n v="0"/>
    <n v="0"/>
    <n v="0"/>
    <n v="0"/>
    <n v="0"/>
    <n v="0"/>
    <n v="14"/>
    <n v="14"/>
    <n v="0.73684210526315785"/>
    <n v="7.3684210526315788E-3"/>
    <n v="14"/>
    <n v="14"/>
    <m/>
    <n v="5"/>
    <m/>
    <n v="19"/>
    <n v="6.333333333333333"/>
    <n v="14"/>
    <n v="6.333333333333333"/>
    <n v="0"/>
    <n v="0"/>
  </r>
  <r>
    <n v="1070022667"/>
    <s v="CAMPOS RAMOS DIANA PILAR"/>
    <x v="0"/>
    <s v="70022667"/>
    <d v="2021-12-22T00:00:00"/>
    <d v="2025-12-22T00:00:00"/>
    <d v="2026-12-22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30"/>
    <n v="0"/>
    <n v="30"/>
    <n v="30"/>
    <s v="DEBE GOZAR 30 DÍAS ANTES DEL 21/12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025429"/>
    <s v="ALCA MENDOZA JOSE CARLOS"/>
    <x v="0"/>
    <s v="70025429"/>
    <d v="2025-10-02T00:00:00"/>
    <d v="2025-10-02T00:00:00"/>
    <d v="2026-10-02T00:00:00"/>
    <s v="ESTACIONAMIENTOS LIMA"/>
    <d v="2026-01-01T00:00:00"/>
    <d v="2025-12-31T00:00:00"/>
    <s v="EMPLEADOS"/>
    <s v="PCES.20/03/0034/0001"/>
    <x v="0"/>
    <m/>
    <m/>
    <m/>
    <m/>
    <m/>
    <n v="0"/>
    <n v="7.4166999999999996"/>
    <n v="7.4166999999999996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0026322"/>
    <s v="VICUÑA ROSALES MAHOLY JOHANNA"/>
    <x v="0"/>
    <s v="70026322"/>
    <d v="2013-10-29T00:00:00"/>
    <d v="2025-10-29T00:00:00"/>
    <d v="2026-10-29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ANFITRION(A)"/>
    <m/>
    <n v="8"/>
    <n v="5.1666999999999916"/>
    <n v="13.166699999999992"/>
    <n v="14"/>
    <s v="DEBE GOZAR 8 DÍAS ANTES DEL 28/10/2026"/>
    <s v="DEBE GOZAR EN EL AÑO UN TOTAL DE 14 DÍAS ANTES DEL 31/12/2026"/>
    <n v="0"/>
    <n v="0"/>
    <n v="14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0026502"/>
    <s v="CUBA LLAMOCA RONALDO RICHARD"/>
    <x v="0"/>
    <s v="70026502"/>
    <d v="2025-05-15T00:00:00"/>
    <d v="2025-05-15T00:00:00"/>
    <d v="2026-05-15T00:00:00"/>
    <s v="ESTACIONAMIENTOS LIMA"/>
    <d v="1899-12-30T00:00:00"/>
    <d v="2025-12-31T00:00:00"/>
    <s v="EMPLEADOS"/>
    <s v="PCES.20/03/0061/0001"/>
    <x v="0"/>
    <s v="Erli Sialer"/>
    <s v="Erick Padilla"/>
    <s v="MEGAPLAZA VILLA EL SALVADOR 1"/>
    <s v="ANFITRION(A)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70027884"/>
    <s v="LLANOS BELTRAN JASSON MARTIN"/>
    <x v="0"/>
    <s v="70027884"/>
    <d v="2024-08-22T00:00:00"/>
    <d v="2025-08-22T00:00:00"/>
    <d v="2026-08-22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ANFITRION(A) R"/>
    <m/>
    <n v="15"/>
    <n v="10.75"/>
    <n v="25.75"/>
    <n v="26"/>
    <s v="DEBE GOZAR 15 DÍAS ANTES DEL 21/08/2026"/>
    <s v="DEBE GOZAR EN EL AÑO UN TOTAL DE 26 DÍAS ANTES DEL 31/12/2026"/>
    <n v="0"/>
    <n v="15"/>
    <n v="0"/>
    <n v="0"/>
    <n v="0"/>
    <n v="0"/>
    <n v="0"/>
    <n v="0"/>
    <n v="15"/>
    <n v="0"/>
    <n v="0"/>
    <n v="0"/>
    <n v="30"/>
    <n v="30"/>
    <n v="1.1538461538461537"/>
    <n v="1.1538461538461537E-2"/>
    <n v="15"/>
    <n v="26"/>
    <m/>
    <n v="0"/>
    <m/>
    <n v="26"/>
    <n v="8.6666666666666661"/>
    <n v="15"/>
    <n v="8.6666666666666661"/>
    <n v="0"/>
    <n v="15"/>
  </r>
  <r>
    <n v="1070028399"/>
    <s v="ANAMPA DE LA CRUZ GISELA PAULINA"/>
    <x v="0"/>
    <s v="70028399"/>
    <d v="2014-08-18T00:00:00"/>
    <d v="2025-08-18T00:00:00"/>
    <d v="2026-08-18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5"/>
    <n v="11.083300000000008"/>
    <n v="26.083300000000008"/>
    <n v="27"/>
    <s v="DEBE GOZAR 15 DÍAS ANTES DEL 17/08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70040821"/>
    <s v="SOTO CASTRO CESAR AUGUSTO"/>
    <x v="0"/>
    <s v="70040821"/>
    <d v="2023-08-02T00:00:00"/>
    <d v="2025-08-02T00:00:00"/>
    <d v="2026-08-02T00:00:00"/>
    <s v="ESTACIONAMIENTOS LIMA"/>
    <d v="2026-02-01T00:00:00"/>
    <d v="2025-12-31T00:00:00"/>
    <s v="EMPLEADOS"/>
    <s v="PCES.20/03/0035/0002"/>
    <x v="0"/>
    <m/>
    <m/>
    <m/>
    <m/>
    <m/>
    <n v="30"/>
    <n v="-2.5832999999999942"/>
    <n v="27.416700000000006"/>
    <n v="28"/>
    <s v="DEBE GOZAR 30 DÍAS ANTES DEL 01/08/2026"/>
    <s v="DEBE GOZAR EN EL AÑO UN TOTAL DE 28 DÍAS ANTES DEL 31/12/2026"/>
    <n v="0"/>
    <n v="28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10630398"/>
    <s v="ELLIOTT ALVARADO EDWIN NARCISO"/>
    <x v="2"/>
    <s v="10630398"/>
    <d v="2023-11-15T00:00:00"/>
    <d v="2025-11-15T00:00:00"/>
    <d v="2026-11-15T00:00:00"/>
    <s v="ESTACIONAMIENTOS SEDE CENTRAL"/>
    <d v="1899-12-30T00:00:00"/>
    <d v="2025-12-31T00:00:00"/>
    <s v="EMPLEADOS"/>
    <n v="2003030100"/>
    <x v="1"/>
    <s v="Ayax Guardia"/>
    <s v="Ayax Guardia"/>
    <s v="MANTENIMIENTO"/>
    <s v="TECNICO DE MANTENIMIENTO"/>
    <m/>
    <n v="12"/>
    <n v="3.8333000000000013"/>
    <n v="15.833300000000001"/>
    <n v="16"/>
    <s v="DEBE GOZAR 12 DÍAS ANTES DEL 14/11/2026"/>
    <s v="DEBE GOZAR EN EL AÑO UN TOTAL DE 16 DÍAS ANTES DEL 31/12/2026"/>
    <n v="0"/>
    <n v="0"/>
    <n v="12"/>
    <n v="0"/>
    <n v="0"/>
    <n v="0"/>
    <n v="0"/>
    <n v="0"/>
    <n v="0"/>
    <n v="0"/>
    <n v="0"/>
    <n v="0"/>
    <n v="12"/>
    <n v="12"/>
    <n v="0.75"/>
    <n v="7.4999999999999997E-3"/>
    <n v="12"/>
    <n v="12"/>
    <m/>
    <n v="4"/>
    <m/>
    <n v="16"/>
    <n v="5.333333333333333"/>
    <n v="12"/>
    <n v="5.333333333333333"/>
    <n v="0"/>
    <n v="0"/>
  </r>
  <r>
    <n v="1070058438"/>
    <s v="APAZA CALLO RUBEN HIDALGO"/>
    <x v="2"/>
    <s v="70058438"/>
    <d v="2023-08-24T00:00:00"/>
    <d v="2025-08-24T00:00:00"/>
    <d v="2026-08-24T00:00:00"/>
    <s v="ESTACIONAMIENTOS PUNO"/>
    <d v="1899-12-30T00:00:00"/>
    <d v="2025-12-31T00:00:00"/>
    <s v="EMPLEADOS"/>
    <n v="2003020100"/>
    <x v="0"/>
    <s v="Aldo Zamudio"/>
    <s v="Aldo Zamudio"/>
    <s v="NUCLEO COMERC VP"/>
    <s v="ADMINISTRADOR DE NEGOCIO"/>
    <m/>
    <n v="19"/>
    <n v="10.583299999999994"/>
    <n v="29.583299999999994"/>
    <n v="30"/>
    <s v="DEBE GOZAR 19 DÍAS ANTES DEL 2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0060378"/>
    <s v="SAAVEDRA COLLANTES ALEXANDRA LISBET"/>
    <x v="0"/>
    <s v="70060378"/>
    <d v="2025-07-01T00:00:00"/>
    <d v="2025-07-01T00:00:00"/>
    <d v="2026-07-01T00:00:00"/>
    <s v="ESTACIONAMIENTOS LAMBAYEQUE"/>
    <d v="1899-12-30T00:00:00"/>
    <d v="2025-12-31T00:00:00"/>
    <s v="EMPLEADOS"/>
    <s v="PCES.20/03/0051/0003"/>
    <x v="0"/>
    <s v="Carmen Capristan"/>
    <s v="Marjhory Ramos"/>
    <s v="REAL PLAZA CHICLAYO"/>
    <s v="ANFITRION(A)"/>
    <m/>
    <n v="0"/>
    <n v="15"/>
    <n v="15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70062559"/>
    <s v="VILELA SILUPU CHRISTIAN ALBERTO"/>
    <x v="0"/>
    <s v="70062559"/>
    <d v="2025-05-23T00:00:00"/>
    <d v="2025-05-23T00:00:00"/>
    <d v="2026-05-23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18.166699999999999"/>
    <n v="18.166699999999999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70068242"/>
    <s v="CAJALEON JULCA JOHN ANDERSON"/>
    <x v="0"/>
    <s v="70068242"/>
    <d v="2025-11-14T00:00:00"/>
    <d v="2025-11-14T00:00:00"/>
    <d v="2026-11-14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 V"/>
    <m/>
    <n v="0"/>
    <n v="3.9167000000000001"/>
    <n v="3.9167000000000001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0097976"/>
    <s v="JARAMILLO JUAREZ LUIGI PHOOL"/>
    <x v="0"/>
    <s v="70097976"/>
    <d v="2025-06-11T00:00:00"/>
    <d v="2025-06-11T00:00:00"/>
    <d v="2026-06-11T00:00:00"/>
    <s v="ESTACIONAMIENTOS LIMA"/>
    <d v="2026-05-11T00:00:00"/>
    <d v="2025-12-31T00:00:00"/>
    <s v="EMPLEADOS"/>
    <s v="PCES.20/03/0002/0001"/>
    <x v="0"/>
    <s v="Gloria Mora"/>
    <s v="Kelly Luyo"/>
    <s v="CLINICA SAN FELIPE"/>
    <s v="VALET V"/>
    <m/>
    <n v="0"/>
    <n v="16.666699999999999"/>
    <n v="16.666699999999999"/>
    <n v="17"/>
    <s v="-"/>
    <s v="DEBE GOZAR EN EL AÑO UN TOTAL DE 17 DÍAS ANTES DEL 31/12/2026"/>
    <n v="0"/>
    <n v="0"/>
    <n v="0"/>
    <n v="0"/>
    <n v="17"/>
    <n v="0"/>
    <n v="0"/>
    <n v="0"/>
    <n v="0"/>
    <n v="0"/>
    <n v="0"/>
    <n v="0"/>
    <n v="17"/>
    <n v="17"/>
    <n v="1"/>
    <n v="0.01"/>
    <n v="0"/>
    <n v="17"/>
    <m/>
    <n v="0"/>
    <m/>
    <n v="17"/>
    <n v="5.666666666666667"/>
    <n v="0"/>
    <n v="0"/>
    <n v="5.666666666666667"/>
    <n v="17"/>
  </r>
  <r>
    <n v="1070146256"/>
    <s v="MOREYRA MENA MARICIELO GUADALUPE"/>
    <x v="2"/>
    <s v="70146256"/>
    <d v="2022-07-20T00:00:00"/>
    <d v="2025-07-20T00:00:00"/>
    <d v="2026-07-20T00:00:00"/>
    <s v="ESTACIONAMIENTOS SEDE CENTRAL"/>
    <d v="1899-12-30T00:00:00"/>
    <d v="2025-12-31T00:00:00"/>
    <s v="EMPLEADOS"/>
    <n v="2001020702"/>
    <x v="3"/>
    <s v="Alicia San Martin"/>
    <s v="Alicia San Martin"/>
    <s v="CAPACITACION Y DESARROLLO"/>
    <s v="ANALISTA DE CAPACITACION Y DESARROLLO"/>
    <m/>
    <n v="15"/>
    <n v="13.416700000000006"/>
    <n v="28.416700000000006"/>
    <n v="29"/>
    <s v="DEBE GOZAR 15 DÍAS ANTES DEL 19/07/2026"/>
    <s v="DEBE GOZAR EN EL AÑO UN TOTAL DE 29 DÍAS ANTES DEL 31/12/2026"/>
    <n v="0"/>
    <n v="0"/>
    <n v="7"/>
    <n v="0"/>
    <n v="8"/>
    <n v="0"/>
    <n v="1"/>
    <n v="7"/>
    <n v="0"/>
    <n v="0"/>
    <n v="7"/>
    <n v="0"/>
    <n v="30"/>
    <n v="30"/>
    <n v="1.0344827586206897"/>
    <n v="1.0344827586206896E-2"/>
    <n v="7"/>
    <n v="29"/>
    <m/>
    <n v="0"/>
    <m/>
    <n v="29"/>
    <n v="9.6666666666666661"/>
    <n v="7"/>
    <n v="7"/>
    <n v="2.6666666666666661"/>
    <n v="23"/>
  </r>
  <r>
    <n v="1070153447"/>
    <s v="PEREZ CALERO CAROLINA CHRIST"/>
    <x v="0"/>
    <s v="70153447"/>
    <d v="2025-04-01T00:00:00"/>
    <d v="2025-04-01T00:00:00"/>
    <d v="2026-04-01T00:00:00"/>
    <s v="ESTACIONAMIENTOS HUANUCO"/>
    <d v="1899-12-30T00:00:00"/>
    <d v="2025-12-31T00:00:00"/>
    <s v="EMPLEADOS"/>
    <s v="PCES.20/03/0051/0008"/>
    <x v="0"/>
    <s v="Carmen Capristan"/>
    <s v="Alejandro Roca"/>
    <s v="REAL PLAZA HUANUCO"/>
    <s v="ANFITRION(A) V"/>
    <m/>
    <n v="0"/>
    <n v="22.5"/>
    <n v="22.5"/>
    <n v="23"/>
    <s v="-"/>
    <s v="DEBE GOZAR EN EL AÑO UN TOTAL DE 23 DÍAS ANTES DEL 31/12/2026"/>
    <n v="0"/>
    <n v="0"/>
    <n v="0"/>
    <n v="0"/>
    <n v="14"/>
    <n v="9"/>
    <n v="0"/>
    <n v="0"/>
    <n v="0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70172564"/>
    <s v="JAYO MONTEZA JACK ANTONIO"/>
    <x v="0"/>
    <s v="70172564"/>
    <d v="2023-02-01T00:00:00"/>
    <d v="2025-02-01T00:00:00"/>
    <d v="2026-02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OPERADOR CCTV"/>
    <m/>
    <n v="10"/>
    <n v="17.5"/>
    <n v="27.5"/>
    <n v="28"/>
    <s v="DEBE GOZAR 10 DÍAS ANTES DEL 31/01/2026"/>
    <s v="DEBE GOZAR EN EL AÑO UN TOTAL DE 28 DÍAS ANTES DEL 31/12/2026"/>
    <n v="14"/>
    <n v="7"/>
    <n v="0"/>
    <n v="0"/>
    <n v="0"/>
    <n v="0"/>
    <n v="0"/>
    <n v="0"/>
    <n v="0"/>
    <n v="0"/>
    <n v="0"/>
    <n v="0"/>
    <n v="21"/>
    <n v="21"/>
    <n v="0.75"/>
    <n v="7.4999999999999997E-3"/>
    <n v="21"/>
    <n v="21"/>
    <m/>
    <n v="7"/>
    <m/>
    <n v="28"/>
    <n v="9.3333333333333339"/>
    <n v="21"/>
    <n v="9.3333333333333339"/>
    <n v="0"/>
    <n v="0"/>
  </r>
  <r>
    <n v="1070184810"/>
    <s v="PORTUGAL HERENCIA JESUS ALEJANDRO"/>
    <x v="0"/>
    <s v="70184810"/>
    <d v="2025-03-17T00:00:00"/>
    <d v="2025-03-17T00:00:00"/>
    <d v="2026-03-17T00:00:00"/>
    <s v="ESTACIONAMIENTOS AREQUIPA"/>
    <d v="1899-12-30T00:00:00"/>
    <d v="2025-12-31T00:00:00"/>
    <s v="EMPLEADOS"/>
    <s v="PCES.20/02/0049"/>
    <x v="2"/>
    <s v="Diego Ruiz"/>
    <s v="Cuba Quillahuaman Doris"/>
    <s v="ALCIDES CARRION 524"/>
    <s v="ANFITRION(A)"/>
    <m/>
    <n v="0"/>
    <n v="23.666699999999999"/>
    <n v="23.666699999999999"/>
    <n v="24"/>
    <s v="-"/>
    <s v="DEBE GOZAR EN EL AÑO UN TOTAL DE 24 DÍAS ANTES DEL 31/12/2026"/>
    <n v="0"/>
    <n v="0"/>
    <n v="0"/>
    <n v="0"/>
    <n v="0"/>
    <n v="0"/>
    <n v="0"/>
    <n v="0"/>
    <n v="0"/>
    <n v="0"/>
    <n v="22"/>
    <n v="2"/>
    <n v="24"/>
    <n v="24"/>
    <n v="1"/>
    <n v="0.01"/>
    <n v="0"/>
    <n v="24"/>
    <m/>
    <n v="0"/>
    <m/>
    <n v="24"/>
    <n v="8"/>
    <n v="0"/>
    <n v="0"/>
    <n v="8"/>
    <n v="24"/>
  </r>
  <r>
    <n v="1070199357"/>
    <s v="CORTEGANA CASTILLO LENNIN BRAYDY"/>
    <x v="2"/>
    <s v="70199357"/>
    <d v="2018-07-23T00:00:00"/>
    <d v="2025-07-23T00:00:00"/>
    <d v="2026-07-23T00:00:00"/>
    <s v="ESTACIONAMIENTOS CAJAMARCA"/>
    <d v="1899-12-30T00:00:00"/>
    <d v="2025-12-31T00:00:00"/>
    <s v="EMPLEADOS"/>
    <s v="PCES.20/03/0027/0001"/>
    <x v="0"/>
    <s v="Erli Sialer"/>
    <s v="Franco Garcia"/>
    <s v="QUINDE CAJAMARCA"/>
    <s v="ADMINISTRADOR DE NEGOCIO"/>
    <m/>
    <n v="16"/>
    <n v="13.166699999999992"/>
    <n v="29.166699999999992"/>
    <n v="30"/>
    <s v="DEBE GOZAR 16 DÍAS ANTES DEL 22/07/2026"/>
    <s v="DEBE GOZAR EN EL AÑO UN TOTAL DE 30 DÍAS ANTES DEL 31/12/2026"/>
    <n v="0"/>
    <n v="7"/>
    <n v="17"/>
    <n v="0"/>
    <n v="7"/>
    <n v="7"/>
    <n v="0"/>
    <n v="0"/>
    <n v="0"/>
    <n v="0"/>
    <n v="0"/>
    <n v="0"/>
    <n v="38"/>
    <n v="38"/>
    <n v="1.2666666666666666"/>
    <n v="1.2666666666666666E-2"/>
    <n v="24"/>
    <n v="30"/>
    <m/>
    <n v="0"/>
    <m/>
    <n v="30"/>
    <n v="10"/>
    <n v="24"/>
    <n v="10"/>
    <n v="0"/>
    <n v="14"/>
  </r>
  <r>
    <n v="1070200771"/>
    <s v="CHUMPITAZ YAYA MAYRA ARACELI"/>
    <x v="0"/>
    <s v="70200771"/>
    <d v="2024-06-18T00:00:00"/>
    <d v="2025-06-18T00:00:00"/>
    <d v="2026-06-18T00:00:00"/>
    <s v="ESTACIONAMIENTOS LIMA"/>
    <d v="1899-12-30T00:00:00"/>
    <d v="2025-12-31T00:00:00"/>
    <s v="EMPLEADOS"/>
    <s v="PCES.20/03/0048"/>
    <x v="0"/>
    <s v="Rafael Aguirre"/>
    <s v="Vanessa Rubina"/>
    <s v="BOULEVARD DE ASIA"/>
    <s v="ANFITRION(A)"/>
    <m/>
    <n v="0"/>
    <n v="16.083300000000001"/>
    <n v="16.083300000000001"/>
    <n v="17"/>
    <s v="-"/>
    <s v="DEBE GOZAR EN EL AÑO UN TOTAL DE 17 DÍAS ANTES DEL 31/12/2026"/>
    <n v="0"/>
    <n v="0"/>
    <n v="0"/>
    <n v="17"/>
    <n v="0"/>
    <n v="0"/>
    <n v="0"/>
    <n v="0"/>
    <n v="0"/>
    <n v="0"/>
    <n v="0"/>
    <n v="0"/>
    <n v="17"/>
    <n v="17"/>
    <n v="1"/>
    <n v="0.01"/>
    <n v="17"/>
    <n v="17"/>
    <m/>
    <n v="0"/>
    <m/>
    <n v="17"/>
    <n v="5.666666666666667"/>
    <n v="17"/>
    <n v="5.666666666666667"/>
    <n v="0"/>
    <n v="0"/>
  </r>
  <r>
    <n v="1070251262"/>
    <s v="MHELO MOZOMBITE WENDY LUZ"/>
    <x v="0"/>
    <s v="70251262"/>
    <d v="2025-12-01T00:00:00"/>
    <d v="2025-12-01T00:00:00"/>
    <d v="2026-12-01T00:00:00"/>
    <s v="ESTACIONAMIENTOS LORETO"/>
    <d v="2026-01-31T00:00:00"/>
    <d v="2025-12-31T00:00:00"/>
    <s v="PART TIME"/>
    <s v="PCES.20/03/0042/0002"/>
    <x v="0"/>
    <m/>
    <m/>
    <m/>
    <m/>
    <m/>
    <n v="0"/>
    <n v="0.5"/>
    <n v="0.5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0253030"/>
    <s v="GONZALES DAVILA TANIA "/>
    <x v="0"/>
    <s v="70253030"/>
    <d v="2025-04-02T00:00:00"/>
    <d v="2025-04-02T00:00:00"/>
    <d v="2026-04-02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 C"/>
    <m/>
    <n v="0"/>
    <n v="22.416699999999999"/>
    <n v="22.4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70260574"/>
    <s v="ÑAHUIS MORENO JONATHAN ROBERTO"/>
    <x v="2"/>
    <s v="70260574"/>
    <d v="2025-01-17T00:00:00"/>
    <d v="2025-01-17T00:00:00"/>
    <d v="2026-01-17T00:00:00"/>
    <s v="ESTACIONAMIENTOS SEDE CENTRAL"/>
    <d v="2026-03-31T00:00:00"/>
    <d v="2025-12-31T00:00:00"/>
    <s v="EMPLEADOS"/>
    <n v="2001020600"/>
    <x v="3"/>
    <m/>
    <m/>
    <m/>
    <m/>
    <m/>
    <n v="0"/>
    <n v="28.666699999999999"/>
    <n v="28.666699999999999"/>
    <n v="29"/>
    <s v="-"/>
    <s v="DEBE GOZAR EN EL AÑO UN TOTAL DE 29 DÍAS ANTES DEL 31/12/2026"/>
    <n v="0"/>
    <n v="1"/>
    <n v="28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0280962"/>
    <s v="QUISPE LOPEZ JOSE ENRIQUE"/>
    <x v="0"/>
    <s v="70280962"/>
    <d v="2022-07-01T00:00:00"/>
    <d v="2025-07-01T00:00:00"/>
    <d v="2026-07-01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15"/>
    <n v="0"/>
    <n v="0"/>
    <n v="0"/>
    <n v="0"/>
    <n v="0"/>
    <n v="0"/>
    <n v="0"/>
    <n v="15"/>
    <n v="15"/>
    <n v="0.5"/>
    <n v="5.0000000000000001E-3"/>
    <n v="0"/>
    <n v="15"/>
    <m/>
    <n v="15"/>
    <m/>
    <n v="30"/>
    <n v="10"/>
    <n v="0"/>
    <n v="0"/>
    <n v="10"/>
    <n v="15"/>
  </r>
  <r>
    <n v="1070284420"/>
    <s v="CAYCHO MORALES STEPHANY ESTELA"/>
    <x v="0"/>
    <s v="70284420"/>
    <d v="2023-09-23T00:00:00"/>
    <d v="2025-09-23T00:00:00"/>
    <d v="2026-09-23T00:00:00"/>
    <s v="ESTACIONAMIENTOS LIMA"/>
    <d v="1899-12-30T00:00:00"/>
    <d v="2025-12-31T00:00:00"/>
    <s v="EMPLEADOS"/>
    <s v="PCES.20/03/0060"/>
    <x v="0"/>
    <s v="Erli Sialer"/>
    <s v="Cynthia Camacho"/>
    <s v="LAP TERMINAL 2"/>
    <s v="OPERADOR CCTV"/>
    <m/>
    <n v="21"/>
    <n v="8.1667000000000058"/>
    <n v="29.166700000000006"/>
    <n v="30"/>
    <s v="DEBE GOZAR 21 DÍAS ANTES DEL 22/09/2026"/>
    <s v="DEBE GOZAR EN EL AÑO UN TOTAL DE 30 DÍAS ANTES DEL 31/12/2026"/>
    <n v="0"/>
    <n v="0"/>
    <n v="3"/>
    <n v="0"/>
    <n v="0"/>
    <n v="0"/>
    <n v="0"/>
    <n v="0"/>
    <n v="0"/>
    <n v="0"/>
    <n v="0"/>
    <n v="0"/>
    <n v="3"/>
    <n v="3"/>
    <n v="0.1"/>
    <n v="1E-3"/>
    <n v="3"/>
    <n v="3"/>
    <m/>
    <n v="27"/>
    <m/>
    <n v="30"/>
    <n v="10"/>
    <n v="3"/>
    <n v="3"/>
    <n v="7"/>
    <n v="0"/>
  </r>
  <r>
    <n v="1070289338"/>
    <s v="GOMEZ GOMEZ ROBER"/>
    <x v="2"/>
    <s v="70289338"/>
    <d v="2023-07-20T00:00:00"/>
    <d v="2025-07-20T00:00:00"/>
    <d v="2026-07-20T00:00:00"/>
    <s v="ESTACIONAMIENTOS LIMA"/>
    <d v="1899-12-30T00:00:00"/>
    <d v="2025-12-31T00:00:00"/>
    <s v="EMPLEADOS"/>
    <s v="PCES.20/03/0060"/>
    <x v="6"/>
    <s v="Erli Sialer"/>
    <s v="Cynthia Camacho"/>
    <s v="LAP TERMINAL 2"/>
    <s v="TECNICO ELECTRONICO LAP"/>
    <m/>
    <n v="15"/>
    <n v="13.416700000000006"/>
    <n v="28.416700000000006"/>
    <n v="29"/>
    <s v="DEBE GOZAR 15 DÍAS ANTES DEL 19/07/2026"/>
    <s v="DEBE GOZAR EN EL AÑO UN TOTAL DE 29 DÍAS ANTES DEL 31/12/2026"/>
    <n v="0"/>
    <n v="15"/>
    <n v="0"/>
    <n v="0"/>
    <n v="0"/>
    <n v="1"/>
    <n v="14"/>
    <n v="0"/>
    <n v="0"/>
    <n v="0"/>
    <n v="0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70314474"/>
    <s v="VELAZCO BUZZI RODRIGO"/>
    <x v="2"/>
    <s v="70314474"/>
    <d v="2022-02-02T00:00:00"/>
    <d v="2025-02-02T00:00:00"/>
    <d v="2026-02-02T00:00:00"/>
    <s v="ESTACIONAMIENTOS SEDE CENTRAL"/>
    <d v="1899-12-30T00:00:00"/>
    <d v="2025-12-31T00:00:00"/>
    <s v="EMPLEADOS"/>
    <n v="2003010100"/>
    <x v="4"/>
    <s v="Alfredo Leon"/>
    <s v="Alfredo Leon"/>
    <s v="ESTANDARIZACION Y EXCELENCIA OPERATIVA"/>
    <s v="JEFE DE ESTANDARIZACION"/>
    <m/>
    <n v="0"/>
    <n v="26.416700000000006"/>
    <n v="26.416700000000006"/>
    <n v="27"/>
    <s v="-"/>
    <s v="DEBE GOZAR EN EL AÑO UN TOTAL DE 27 DÍAS ANTES DEL 31/12/2026"/>
    <n v="0"/>
    <n v="0"/>
    <n v="7"/>
    <n v="0"/>
    <n v="0"/>
    <n v="0"/>
    <n v="3"/>
    <n v="0"/>
    <n v="0"/>
    <n v="0"/>
    <n v="3"/>
    <n v="4"/>
    <n v="17"/>
    <n v="17"/>
    <n v="0.62962962962962965"/>
    <n v="6.2962962962962964E-3"/>
    <n v="7"/>
    <n v="17"/>
    <m/>
    <n v="10"/>
    <m/>
    <n v="27"/>
    <n v="9"/>
    <n v="7"/>
    <n v="7"/>
    <n v="2"/>
    <n v="10"/>
  </r>
  <r>
    <n v="1070317746"/>
    <s v="AVALOS QUISPE RONAL VICTOR"/>
    <x v="0"/>
    <s v="70317746"/>
    <d v="2024-08-14T00:00:00"/>
    <d v="2025-08-14T00:00:00"/>
    <d v="2026-08-14T00:00:00"/>
    <s v="ESTACIONAMIENTOS LIMA"/>
    <d v="1899-12-30T00:00:00"/>
    <d v="2025-12-31T00:00:00"/>
    <s v="EMPLEADOS"/>
    <s v="PCES.20/03/0050"/>
    <x v="0"/>
    <s v="Gloria Mora"/>
    <s v="Kelly Luyo"/>
    <s v="CENTRO MEDICO LA MOLINA"/>
    <s v="VALET"/>
    <m/>
    <n v="18"/>
    <n v="11.416699999999999"/>
    <n v="29.416699999999999"/>
    <n v="30"/>
    <s v="DEBE GOZAR 18 DÍAS ANTES DEL 1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0331103"/>
    <s v="POMPILLA ZEGARRA NASSDI MELANNIE"/>
    <x v="0"/>
    <s v="70331103"/>
    <d v="2023-07-25T00:00:00"/>
    <d v="2025-07-25T00:00:00"/>
    <d v="2026-07-25T00:00:00"/>
    <s v="ESTACIONAMIENTOS CUZCO"/>
    <d v="1899-12-30T00:00:00"/>
    <d v="2025-12-31T00:00:00"/>
    <s v="EMPLEADOS"/>
    <s v="PCES.20/03/0030"/>
    <x v="0"/>
    <s v="Diego Uriarte"/>
    <s v="Alfredo Vasquez"/>
    <s v="CORPAC CUSCO"/>
    <s v="ANFITRION(A)"/>
    <m/>
    <n v="15"/>
    <n v="13"/>
    <n v="28"/>
    <n v="28"/>
    <s v="DEBE GOZAR 15 DÍAS ANTES DEL 24/07/2026"/>
    <s v="DEBE GOZAR EN EL AÑO UN TOTAL DE 28 DÍAS ANTES DEL 31/12/2026"/>
    <n v="0"/>
    <n v="0"/>
    <n v="0"/>
    <n v="0"/>
    <n v="0"/>
    <n v="30"/>
    <n v="0"/>
    <n v="0"/>
    <n v="0"/>
    <n v="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70344401"/>
    <s v="MELENDEZ GRANDEZ ANA LUCIA"/>
    <x v="0"/>
    <s v="70344401"/>
    <d v="2025-03-17T00:00:00"/>
    <d v="2025-03-17T00:00:00"/>
    <d v="2026-03-17T00:00:00"/>
    <s v="ESTACIONAMIENTOS LIMA"/>
    <d v="1899-12-30T00:00:00"/>
    <d v="2025-12-31T00:00:00"/>
    <s v="EMPLEADOS"/>
    <s v="PCES.20/03/0035/0005"/>
    <x v="0"/>
    <s v="Gloria Mora"/>
    <s v="Xiomara Quispe"/>
    <s v="SANNA ALBERTO DEL CAMPO"/>
    <s v="ANFITRION(A)"/>
    <m/>
    <n v="0"/>
    <n v="23.666699999999999"/>
    <n v="23.666699999999999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n v="24"/>
    <n v="8"/>
    <n v="0"/>
    <n v="0"/>
    <n v="8"/>
    <n v="0"/>
  </r>
  <r>
    <n v="1075999492"/>
    <s v="ROGIC CHOCANO MATIAS NICOLA"/>
    <x v="2"/>
    <s v="75999492"/>
    <d v="2021-07-01T00:00:00"/>
    <d v="2025-07-01T00:00:00"/>
    <d v="2026-07-01T00:00:00"/>
    <s v="ESTACIONAMIENTOS SEDE CENTRAL"/>
    <d v="1899-12-30T00:00:00"/>
    <d v="2025-12-31T00:00:00"/>
    <s v="EMPLEADOS"/>
    <n v="2002010100"/>
    <x v="5"/>
    <s v="Ernesto Maldonado"/>
    <s v="Ernesto Maldonado"/>
    <s v="COMERCIAL"/>
    <s v="JEFE DE PRODUCTO ABONADO"/>
    <m/>
    <n v="12"/>
    <n v="16"/>
    <n v="28"/>
    <n v="28"/>
    <s v="DEBE GOZAR 12 DÍAS ANTES DEL 30/06/2026"/>
    <s v="DEBE GOZAR EN EL AÑO UN TOTAL DE 28 DÍAS ANTES DEL 31/12/2026"/>
    <n v="1"/>
    <n v="0"/>
    <n v="5"/>
    <n v="3"/>
    <n v="1"/>
    <n v="5"/>
    <n v="5"/>
    <n v="0"/>
    <n v="0"/>
    <n v="0"/>
    <n v="0"/>
    <n v="4"/>
    <n v="24"/>
    <n v="24"/>
    <n v="0.8571428571428571"/>
    <n v="8.5714285714285701E-3"/>
    <n v="9"/>
    <n v="24"/>
    <m/>
    <n v="4"/>
    <m/>
    <n v="28"/>
    <n v="9.3333333333333339"/>
    <n v="9"/>
    <n v="9"/>
    <n v="0.33333333333333393"/>
    <n v="15"/>
  </r>
  <r>
    <n v="1070356976"/>
    <s v="SULCA MOLLEDA AYME GREYSI"/>
    <x v="0"/>
    <s v="70356976"/>
    <d v="2023-02-13T00:00:00"/>
    <d v="2025-02-13T00:00:00"/>
    <d v="2026-02-13T00:00:00"/>
    <s v="ESTACIONAMIENTOS LIMA"/>
    <d v="1899-12-30T00:00:00"/>
    <d v="2025-12-31T00:00:00"/>
    <s v="EMPLEADOS"/>
    <s v="PCES.20/03/0056/0002"/>
    <x v="0"/>
    <s v="Carmen Capristan"/>
    <s v="Arnold Salvador"/>
    <s v="PROMART LA MOLINA"/>
    <s v="ANFITRION(A)"/>
    <m/>
    <n v="3"/>
    <n v="26.5"/>
    <n v="29.5"/>
    <n v="30"/>
    <s v="DEBE GOZAR 3 DÍAS ANTES DEL 12/02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0365565"/>
    <s v="MOLINA TOVAR BARBARA ALEJANDRA"/>
    <x v="0"/>
    <s v="70365565"/>
    <d v="2025-12-11T00:00:00"/>
    <d v="2025-12-11T00:00:00"/>
    <d v="2026-12-11T00:00:00"/>
    <s v="ESTACIONAMIENTOS AREQUIPA"/>
    <d v="2026-04-01T00:00:00"/>
    <d v="2025-12-31T00:00:00"/>
    <s v="EMPLEADOS"/>
    <s v="PCES.20/03/0051/0001"/>
    <x v="0"/>
    <m/>
    <m/>
    <m/>
    <m/>
    <m/>
    <n v="0"/>
    <n v="1.6667000000000001"/>
    <n v="1.6667000000000001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0368254"/>
    <s v="SONCCO LAPA RUTH ESTER"/>
    <x v="0"/>
    <s v="70368254"/>
    <d v="2025-01-08T00:00:00"/>
    <d v="2025-01-08T00:00:00"/>
    <d v="2026-01-08T00:00:00"/>
    <s v="ESTACIONAMIENTOS LIMA"/>
    <d v="1899-12-30T00:00:00"/>
    <d v="2025-12-31T00:00:00"/>
    <s v="EMPLEADOS"/>
    <s v="PCES.20/02/0014"/>
    <x v="2"/>
    <s v="Diego Ruiz"/>
    <s v="Huamán Osorio Alexander"/>
    <s v="JUAN DE ARONA II"/>
    <s v="ANFITRION(A)"/>
    <m/>
    <n v="0"/>
    <n v="29.416699999999999"/>
    <n v="29.416699999999999"/>
    <n v="30"/>
    <s v="-"/>
    <s v="DEBE GOZAR EN EL AÑO UN TOTAL DE 30 DÍAS ANTES DEL 31/12/2026"/>
    <n v="0"/>
    <n v="0"/>
    <n v="15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0370874"/>
    <s v="LLAPAPASCA HUAMBACHANO EDSON ROBERT"/>
    <x v="0"/>
    <s v="70370874"/>
    <d v="2023-08-22T00:00:00"/>
    <d v="2025-08-22T00:00:00"/>
    <d v="2026-08-22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4"/>
    <n v="10.75"/>
    <n v="14.75"/>
    <n v="15"/>
    <s v="DEBE GOZAR 4 DÍAS ANTES DEL 21/08/2026"/>
    <s v="DEBE GOZAR EN EL AÑO UN TOTAL DE 15 DÍAS ANTES DEL 31/12/2026"/>
    <n v="0"/>
    <n v="0"/>
    <n v="0"/>
    <n v="15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0373656"/>
    <s v="PADILLA CARDENAS AYRTON MICHAEL"/>
    <x v="0"/>
    <s v="70373656"/>
    <d v="2023-07-12T00:00:00"/>
    <d v="2025-07-12T00:00:00"/>
    <d v="2026-07-12T00:00:00"/>
    <s v="ESTACIONAMIENTOS LIMA"/>
    <d v="2026-01-01T00:00:00"/>
    <d v="2025-12-31T00:00:00"/>
    <s v="EMPLEADOS"/>
    <s v="PCES.20/03/0052/0057"/>
    <x v="0"/>
    <m/>
    <m/>
    <m/>
    <m/>
    <m/>
    <n v="13"/>
    <n v="14.083299999999994"/>
    <n v="27.083299999999994"/>
    <n v="28"/>
    <s v="DEBE GOZAR 13 DÍAS ANTES DEL 11/07/2026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70374122"/>
    <s v="RIVERA RAMOS JUANA ELISA"/>
    <x v="0"/>
    <s v="70374122"/>
    <d v="2024-09-03T00:00:00"/>
    <d v="2025-09-03T00:00:00"/>
    <d v="2026-09-03T00:00:00"/>
    <s v="ESTACIONAMIENTOS LIMA"/>
    <d v="1899-12-30T00:00:00"/>
    <d v="2025-12-31T00:00:00"/>
    <s v="EMPLEADOS"/>
    <s v="PCES.20/03/0013/0014"/>
    <x v="0"/>
    <s v="Diego Uriarte"/>
    <s v="James Panez"/>
    <s v="METRO LA MOLINA"/>
    <s v="ANFITRION(A) V"/>
    <m/>
    <n v="15"/>
    <n v="9.8333000000000013"/>
    <n v="24.833300000000001"/>
    <n v="25"/>
    <s v="DEBE GOZAR 15 DÍAS ANTES DEL 02/09/2026"/>
    <s v="DEBE GOZAR EN EL AÑO UN TOTAL DE 25 DÍAS ANTES DEL 31/12/2026"/>
    <n v="0"/>
    <n v="24"/>
    <n v="1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0374901"/>
    <s v="MONZON ORMEÑO JAIRO FERNANDO"/>
    <x v="0"/>
    <s v="70374901"/>
    <d v="2025-05-13T00:00:00"/>
    <d v="2025-05-13T00:00:00"/>
    <d v="2026-05-13T00:00:00"/>
    <s v="ESTACIONAMIENTOS LIMA"/>
    <d v="1899-12-30T00:00:00"/>
    <d v="2025-12-31T00:00:00"/>
    <s v="EMPLEADOS"/>
    <s v="PCES.20/03/0012/0002"/>
    <x v="0"/>
    <s v="Diego Uriarte"/>
    <s v="Gerson Peña"/>
    <s v="WONG CHACARILLA"/>
    <s v="ANFITRION(A)"/>
    <m/>
    <n v="0"/>
    <n v="19"/>
    <n v="19"/>
    <n v="19"/>
    <s v="-"/>
    <s v="DEBE GOZAR EN EL AÑO UN TOTAL DE 19 DÍAS ANTES DEL 31/12/2026"/>
    <n v="0"/>
    <n v="0"/>
    <n v="19"/>
    <n v="2"/>
    <n v="0"/>
    <n v="0"/>
    <n v="0"/>
    <n v="0"/>
    <n v="0"/>
    <n v="0"/>
    <n v="0"/>
    <n v="0"/>
    <n v="21"/>
    <n v="21"/>
    <n v="1.1052631578947369"/>
    <n v="1.1052631578947369E-2"/>
    <n v="21"/>
    <n v="19"/>
    <m/>
    <n v="0"/>
    <m/>
    <n v="19"/>
    <n v="6.333333333333333"/>
    <n v="21"/>
    <n v="6.333333333333333"/>
    <n v="0"/>
    <n v="0"/>
  </r>
  <r>
    <n v="1070384934"/>
    <s v="REMIGIO FERNANDEZ ELIZABETH SANTA"/>
    <x v="0"/>
    <s v="70384934"/>
    <d v="2025-10-21T00:00:00"/>
    <d v="2025-10-21T00:00:00"/>
    <d v="2026-10-21T00:00:00"/>
    <s v="ESTACIONAMIENTOS LIMA"/>
    <d v="2026-01-27T00:00:00"/>
    <d v="2025-12-31T00:00:00"/>
    <s v="EMPLEADOS"/>
    <s v="PCES.20/02/0006"/>
    <x v="2"/>
    <m/>
    <m/>
    <m/>
    <m/>
    <m/>
    <n v="0"/>
    <n v="5.8333000000000004"/>
    <n v="5.83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0388912"/>
    <s v="MEDINA ZAPATA DEIVI YAMPIER"/>
    <x v="0"/>
    <s v="70388912"/>
    <d v="2025-11-18T00:00:00"/>
    <d v="2025-11-18T00:00:00"/>
    <d v="2026-11-18T00:00:00"/>
    <s v="ESTACIONAMIENTOS LIMA"/>
    <d v="2026-01-01T00:00:00"/>
    <d v="2025-12-31T00:00:00"/>
    <s v="EMPLEADOS"/>
    <s v="PCES.20/03/0052/0050"/>
    <x v="0"/>
    <m/>
    <m/>
    <m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0401127"/>
    <s v="LOPEZ CONDEMARIN CARLOS ANDRES"/>
    <x v="2"/>
    <s v="70401127"/>
    <d v="2024-06-03T00:00:00"/>
    <d v="2025-06-03T00:00:00"/>
    <d v="2026-06-03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COORDINADOR DE COBRANZAS"/>
    <m/>
    <n v="11"/>
    <n v="17.333300000000001"/>
    <n v="28.333300000000001"/>
    <n v="29"/>
    <s v="DEBE GOZAR 11 DÍAS ANTES DEL 02/06/2026"/>
    <s v="DEBE GOZAR EN EL AÑO UN TOTAL DE 29 DÍAS ANTES DEL 31/12/2026"/>
    <n v="0"/>
    <n v="0"/>
    <n v="0"/>
    <n v="4"/>
    <n v="7"/>
    <n v="0"/>
    <n v="0"/>
    <n v="0"/>
    <n v="0"/>
    <n v="0"/>
    <n v="0"/>
    <n v="0"/>
    <n v="11"/>
    <n v="11"/>
    <n v="0.37931034482758619"/>
    <n v="3.7931034482758617E-3"/>
    <n v="4"/>
    <n v="11"/>
    <m/>
    <n v="18"/>
    <m/>
    <n v="29"/>
    <n v="9.6666666666666661"/>
    <n v="4"/>
    <n v="4"/>
    <n v="5.6666666666666661"/>
    <n v="7"/>
  </r>
  <r>
    <n v="1070407405"/>
    <s v="PARHUAY LECHE RUTH KARINA"/>
    <x v="1"/>
    <s v="70407405"/>
    <d v="2022-06-02T00:00:00"/>
    <d v="2025-06-02T00:00:00"/>
    <d v="2026-06-02T00:00:00"/>
    <s v="ESTACIONAMIENTOS LIMA"/>
    <d v="1899-12-30T00:00:00"/>
    <d v="2025-12-31T00:00:00"/>
    <s v="EMPLEADOS"/>
    <s v="PCES.20/03/0051/0010"/>
    <x v="0"/>
    <s v="Carmen Capristan"/>
    <s v="Alejandro Roca"/>
    <s v="REAL PLAZA VMT"/>
    <s v="SUPERVISOR OPERATIVO"/>
    <m/>
    <n v="12"/>
    <n v="17.416700000000006"/>
    <n v="29.416700000000006"/>
    <n v="30"/>
    <s v="DEBE GOZAR 12 DÍAS ANTES DEL 01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419213"/>
    <s v="SANCHEZ CARRION ANTHONY ALEXANDER"/>
    <x v="1"/>
    <s v="70419213"/>
    <d v="2025-07-14T00:00:00"/>
    <d v="2025-07-14T00:00:00"/>
    <d v="2026-07-14T00:00:00"/>
    <s v="ESTACIONAMIENTOS LIMA"/>
    <d v="1899-12-30T00:00:00"/>
    <d v="2025-12-31T00:00:00"/>
    <s v="EMPLEADOS"/>
    <s v="PCES.20/03/0057"/>
    <x v="0"/>
    <s v="Gloria Mora"/>
    <s v="Kelly Luyo"/>
    <s v="BOULEVARD PUNTA MAR"/>
    <s v="SUPERVISOR OPERATIVO"/>
    <m/>
    <n v="0"/>
    <n v="13.916700000000001"/>
    <n v="13.916700000000001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  <m/>
    <n v="14"/>
    <n v="4.666666666666667"/>
    <n v="0"/>
    <n v="0"/>
    <n v="4.666666666666667"/>
    <n v="0"/>
  </r>
  <r>
    <n v="1070430410"/>
    <s v="SAAVEDRA FREITAS JORDY FIDENCIO"/>
    <x v="0"/>
    <s v="70430410"/>
    <d v="2022-01-14T00:00:00"/>
    <d v="2025-01-14T00:00:00"/>
    <d v="2026-01-14T00:00:00"/>
    <s v="ESTACIONAMIENTOS LIMA"/>
    <d v="1899-12-30T00:00:00"/>
    <d v="2025-12-31T00:00:00"/>
    <s v="EMPLEADOS"/>
    <s v="PCES.20/02/0033"/>
    <x v="2"/>
    <s v="Diego Ruiz"/>
    <s v="Ramos Monzon Angela"/>
    <s v="GUARDIA CIVIL 237"/>
    <s v="ANFITRION(A)"/>
    <m/>
    <n v="0"/>
    <n v="28.916700000000006"/>
    <n v="28.916700000000006"/>
    <n v="29"/>
    <s v="-"/>
    <s v="DEBE GOZAR EN EL AÑO UN TOTAL DE 29 DÍAS ANTES DEL 31/12/2026"/>
    <n v="0"/>
    <n v="0"/>
    <n v="0"/>
    <n v="0"/>
    <n v="0"/>
    <n v="30"/>
    <n v="0"/>
    <n v="0"/>
    <n v="0"/>
    <n v="0"/>
    <n v="0"/>
    <n v="0"/>
    <n v="30"/>
    <n v="30"/>
    <n v="1.0344827586206897"/>
    <n v="1.0344827586206896E-2"/>
    <n v="0"/>
    <n v="29"/>
    <m/>
    <n v="0"/>
    <m/>
    <n v="29"/>
    <n v="9.6666666666666661"/>
    <n v="0"/>
    <n v="0"/>
    <n v="9.6666666666666661"/>
    <n v="30"/>
  </r>
  <r>
    <n v="1070432454"/>
    <s v="FARJE BALTODANO GABRIEL EMIR"/>
    <x v="0"/>
    <s v="70432454"/>
    <d v="2025-10-09T00:00:00"/>
    <d v="2025-10-09T00:00:00"/>
    <d v="2026-10-09T00:00:00"/>
    <s v="ESTACIONAMIENTOS LIMA"/>
    <d v="2026-05-01T00:00:00"/>
    <d v="2025-12-31T00:00:00"/>
    <s v="EMPLEADOS"/>
    <s v="PCES.20/02/0030"/>
    <x v="2"/>
    <s v="Diego Ruiz"/>
    <s v="Ramos Monzon Angela"/>
    <s v="EL DERBY 155"/>
    <s v="VALET"/>
    <m/>
    <n v="0"/>
    <n v="6.8333000000000004"/>
    <n v="6.8333000000000004"/>
    <n v="7"/>
    <s v="-"/>
    <s v="DEBE GOZAR EN EL AÑO UN TOTAL DE 7 DÍAS ANTES DEL 31/12/2026"/>
    <n v="0"/>
    <n v="0"/>
    <n v="0"/>
    <n v="0"/>
    <n v="7"/>
    <n v="0"/>
    <n v="0"/>
    <n v="0"/>
    <n v="0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70434054"/>
    <s v="ORTEGA RUEDA DIANA YAHAIRA"/>
    <x v="0"/>
    <s v="70434054"/>
    <d v="2024-05-06T00:00:00"/>
    <d v="2025-05-06T00:00:00"/>
    <d v="2026-05-06T00:00:00"/>
    <s v="ESTACIONAMIENTOS LIMA"/>
    <d v="1899-12-30T00:00:00"/>
    <d v="2025-12-31T00:00:00"/>
    <s v="EMPLEADOS"/>
    <s v="PCES.20/03/0046/0019"/>
    <x v="0"/>
    <s v="Carmen Capristan"/>
    <s v="Khristian Alvarez"/>
    <s v="MAKRO HUAYLAS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70445961"/>
    <s v="CENEPO SILVANO MERY ESTELA"/>
    <x v="1"/>
    <s v="70445961"/>
    <d v="2020-07-16T00:00:00"/>
    <d v="2025-07-16T00:00:00"/>
    <d v="2026-07-16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SUPERVISOR OPERATIVO"/>
    <m/>
    <n v="16"/>
    <n v="13.75"/>
    <n v="29.75"/>
    <n v="30"/>
    <s v="DEBE GOZAR 16 DÍAS ANTES DEL 15/07/2026"/>
    <s v="DEBE GOZAR EN EL AÑO UN TOTAL DE 30 DÍAS ANTES DEL 31/12/2026"/>
    <n v="0"/>
    <n v="0"/>
    <n v="10"/>
    <n v="0"/>
    <n v="0"/>
    <n v="10"/>
    <n v="0"/>
    <n v="0"/>
    <n v="10"/>
    <n v="0"/>
    <n v="0"/>
    <n v="0"/>
    <n v="30"/>
    <n v="30"/>
    <n v="1"/>
    <n v="0.01"/>
    <n v="10"/>
    <n v="30"/>
    <m/>
    <n v="0"/>
    <m/>
    <n v="30"/>
    <n v="10"/>
    <n v="10"/>
    <n v="10"/>
    <n v="0"/>
    <n v="20"/>
  </r>
  <r>
    <n v="1041130771"/>
    <s v="VARGAS TORREJON DIEGO JAIME"/>
    <x v="2"/>
    <s v="41130771"/>
    <d v="2017-03-23T00:00:00"/>
    <d v="2025-03-23T00:00:00"/>
    <d v="2026-03-23T00:00:00"/>
    <s v="ESTACIONAMIENTOS SEDE CENTRAL"/>
    <d v="1899-12-30T00:00:00"/>
    <d v="2025-12-31T00:00:00"/>
    <s v="EMPLEADOS"/>
    <n v="2003030100"/>
    <x v="1"/>
    <s v="Ayax Guardia"/>
    <s v="Ayax Guardia"/>
    <s v="MANTENIMIENTO"/>
    <s v="TECNICO DE MANTENIMIENTO"/>
    <m/>
    <n v="4"/>
    <n v="23.166699999999992"/>
    <n v="27.166699999999992"/>
    <n v="28"/>
    <s v="DEBE GOZAR 4 DÍAS ANTES DEL 22/03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70469424"/>
    <s v="FLORES AGUIRRE CARLOS ARTURO"/>
    <x v="0"/>
    <s v="70469424"/>
    <d v="2025-11-06T00:00:00"/>
    <d v="2025-11-06T00:00:00"/>
    <d v="2026-11-06T00:00:00"/>
    <s v="ESTACIONAMIENTOS LIMA"/>
    <d v="2026-01-01T00:00:00"/>
    <d v="2025-12-31T00:00:00"/>
    <s v="EMPLEADOS"/>
    <s v="PCES.20/03/0024"/>
    <x v="0"/>
    <m/>
    <m/>
    <m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0474422"/>
    <s v="QUISPE CHOQUECAHUA ANDERSON JOEL"/>
    <x v="0"/>
    <s v="70474422"/>
    <d v="2025-11-22T00:00:00"/>
    <d v="2025-11-22T00:00:00"/>
    <d v="2026-11-22T00:00:00"/>
    <s v="ESTACIONAMIENTOS AYACUCHO"/>
    <d v="1899-12-30T00:00:00"/>
    <d v="2025-12-31T00:00:00"/>
    <s v="EMPLEADOS"/>
    <s v="PCES.20/03/0052/0061"/>
    <x v="0"/>
    <s v="Carmen Capristan"/>
    <s v="Gabriela Gutierrez"/>
    <s v="PLAZA VEA CHACHI AYACUCHO"/>
    <s v="ANFITRION(A)"/>
    <m/>
    <n v="0"/>
    <n v="3.25"/>
    <n v="3.25"/>
    <n v="4"/>
    <s v="-"/>
    <s v="DEBE GOZAR EN EL AÑO UN TOTAL DE 4 DÍAS ANTES DEL 31/12/2026"/>
    <n v="0"/>
    <n v="0"/>
    <n v="0"/>
    <n v="0"/>
    <n v="0"/>
    <n v="0"/>
    <n v="0"/>
    <n v="0"/>
    <n v="0"/>
    <n v="0"/>
    <n v="4"/>
    <n v="0"/>
    <n v="4"/>
    <n v="4"/>
    <n v="1"/>
    <n v="0.01"/>
    <n v="0"/>
    <n v="4"/>
    <m/>
    <n v="0"/>
    <m/>
    <n v="4"/>
    <n v="1.3333333333333333"/>
    <n v="0"/>
    <n v="0"/>
    <n v="1.3333333333333333"/>
    <n v="4"/>
  </r>
  <r>
    <n v="1043002514"/>
    <s v="LEON SALAS JHEFRI TODD"/>
    <x v="2"/>
    <s v="43002514"/>
    <d v="2024-01-29T00:00:00"/>
    <d v="2025-01-29T00:00:00"/>
    <d v="2026-01-29T00:00:00"/>
    <s v="ESTACIONAMIENTOS SEDE CENTRAL"/>
    <d v="1899-12-30T00:00:00"/>
    <d v="2025-12-31T00:00:00"/>
    <s v="EMPLEADOS"/>
    <n v="2003030100"/>
    <x v="1"/>
    <s v="Ayax Guardia"/>
    <s v="Ayax Guardia"/>
    <s v="MANTENIMIENTO"/>
    <s v="TECNICO DE MANTENIMIENTO"/>
    <m/>
    <n v="0"/>
    <n v="26.666699999999999"/>
    <n v="26.666699999999999"/>
    <n v="27"/>
    <s v="-"/>
    <s v="DEBE GOZAR EN EL AÑO UN TOTAL DE 27 DÍAS ANTES DEL 31/12/2026"/>
    <n v="0"/>
    <n v="16"/>
    <n v="0"/>
    <n v="0"/>
    <n v="0"/>
    <n v="11"/>
    <n v="0"/>
    <n v="0"/>
    <n v="0"/>
    <n v="0"/>
    <n v="0"/>
    <n v="0"/>
    <n v="27"/>
    <n v="27"/>
    <n v="1"/>
    <n v="0.01"/>
    <n v="16"/>
    <n v="27"/>
    <m/>
    <n v="0"/>
    <m/>
    <n v="27"/>
    <n v="9"/>
    <n v="16"/>
    <n v="9"/>
    <n v="0"/>
    <n v="11"/>
  </r>
  <r>
    <n v="1070483277"/>
    <s v="ROQUE VENTURA JENSY JHANINA"/>
    <x v="0"/>
    <s v="70483277"/>
    <d v="2025-04-15T00:00:00"/>
    <d v="2025-04-15T00:00:00"/>
    <d v="2026-04-15T00:00:00"/>
    <s v="ESTACIONAMIENTOS LIMA"/>
    <d v="1899-12-30T00:00:00"/>
    <d v="2025-12-31T00:00:00"/>
    <s v="EMPLEADOS"/>
    <s v="PCES.20/03/0052/0048"/>
    <x v="0"/>
    <s v="Carmen Capristan"/>
    <s v="Khristian Alvarez"/>
    <s v="PLAZA VEA CC HIGUERETA"/>
    <s v="ANFITRION(A)"/>
    <m/>
    <n v="0"/>
    <n v="21.333300000000001"/>
    <n v="21.333300000000001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70485934"/>
    <s v="LEON CALERO JOSUE ALBERTO"/>
    <x v="0"/>
    <s v="70485934"/>
    <d v="2025-01-02T00:00:00"/>
    <d v="2025-01-02T00:00:00"/>
    <d v="2026-01-02T00:00:00"/>
    <s v="ESTACIONAMIENTOS LIMA"/>
    <d v="2026-01-01T00:00:00"/>
    <d v="2025-12-31T00:00:00"/>
    <s v="EMPLEADOS"/>
    <s v="PCES.20/03/0044"/>
    <x v="0"/>
    <m/>
    <m/>
    <m/>
    <m/>
    <m/>
    <n v="0"/>
    <n v="20.916699999999999"/>
    <n v="20.916699999999999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0486539"/>
    <s v="VARGAS ZAMUDIO JHON WILFREDO"/>
    <x v="0"/>
    <s v="70486539"/>
    <d v="2023-08-28T00:00:00"/>
    <d v="2025-08-28T00:00:00"/>
    <d v="2026-08-28T00:00:00"/>
    <s v="ESTACIONAMIENTOS LIMA"/>
    <d v="1899-12-30T00:00:00"/>
    <d v="2025-12-31T00:00:00"/>
    <s v="EMPLEADOS"/>
    <s v="PCES.20/03/0011/0006"/>
    <x v="0"/>
    <s v="Diego Uriarte"/>
    <s v="Gerson Peña"/>
    <s v="OPEN PLAZA CANTA CALLAO"/>
    <s v="ANFITRION(A)"/>
    <m/>
    <n v="16"/>
    <n v="10.25"/>
    <n v="26.25"/>
    <n v="27"/>
    <s v="DEBE GOZAR 16 DÍAS ANTES DEL 27/08/2026"/>
    <s v="DEBE GOZAR EN EL AÑO UN TOTAL DE 27 DÍAS ANTES DEL 31/12/2026"/>
    <n v="18"/>
    <n v="9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0487261"/>
    <s v="MEZA JULCA KEYLY CAMILA"/>
    <x v="0"/>
    <s v="70487261"/>
    <d v="2025-11-17T00:00:00"/>
    <d v="2025-11-17T00:00:00"/>
    <d v="2026-11-17T00:00:00"/>
    <s v="ESTACIONAMIENTOS JUNIN"/>
    <d v="2026-02-22T00:00:00"/>
    <d v="2025-12-31T00:00:00"/>
    <s v="PART TIME"/>
    <s v="PCES.20/03/0046/0011"/>
    <x v="0"/>
    <m/>
    <m/>
    <m/>
    <m/>
    <m/>
    <n v="0"/>
    <n v="0.73329999999999995"/>
    <n v="0.73329999999999995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0489418"/>
    <s v="DIAZ SILVA DIANA MELANY"/>
    <x v="0"/>
    <s v="70489418"/>
    <d v="2025-03-13T00:00:00"/>
    <d v="2025-03-13T00:00:00"/>
    <d v="2026-03-13T00:00:00"/>
    <s v="ESTACIONAMIENTOS LIMA"/>
    <d v="2026-03-01T00:00:00"/>
    <d v="2025-12-31T00:00:00"/>
    <s v="EMPLEADOS"/>
    <s v="PCES.20/03/0021"/>
    <x v="0"/>
    <m/>
    <m/>
    <m/>
    <m/>
    <m/>
    <n v="0"/>
    <n v="24"/>
    <n v="24"/>
    <n v="24"/>
    <s v="-"/>
    <s v="DEBE GOZAR EN EL AÑO UN TOTAL DE 24 DÍAS ANTES DEL 31/12/2026"/>
    <n v="15"/>
    <n v="0"/>
    <n v="9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0494162"/>
    <s v="COAHILA QUIÑONES ANA MARIA KELLY"/>
    <x v="0"/>
    <s v="70494162"/>
    <d v="2025-09-09T00:00:00"/>
    <d v="2025-09-09T00:00:00"/>
    <d v="2026-09-09T00:00:00"/>
    <s v="ESTACIONAMIENTOS LIMA"/>
    <d v="1899-12-30T00:00:00"/>
    <d v="2025-12-31T00:00:00"/>
    <s v="EMPLEADOS"/>
    <s v="PCES.20/03/0052/0058"/>
    <x v="0"/>
    <s v="Carmen Capristan"/>
    <s v="Arnold Salvador"/>
    <s v="PLAZA VEA MOLINA PLAZA"/>
    <s v="ANFITRION(A)"/>
    <m/>
    <n v="0"/>
    <n v="9.3332999999999995"/>
    <n v="9.333299999999999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70497185"/>
    <s v="ARAUJO SAUCEDO LESLY MIRELLA"/>
    <x v="0"/>
    <s v="70497185"/>
    <d v="2023-07-01T00:00:00"/>
    <d v="2025-07-01T00:00:00"/>
    <d v="2026-07-01T00:00:00"/>
    <s v="ESTACIONAMIENTOS LA LIBERTAD"/>
    <d v="2026-01-31T00:00:00"/>
    <d v="2025-12-31T00:00:00"/>
    <s v="EMPLEADOS"/>
    <s v="PCES.20/03/0046/0007"/>
    <x v="0"/>
    <m/>
    <m/>
    <m/>
    <m/>
    <m/>
    <n v="0"/>
    <n v="2"/>
    <n v="2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0503476"/>
    <s v="ZAVALA HUAMANCUSI BENJAMIN JOEL"/>
    <x v="0"/>
    <s v="70503476"/>
    <d v="2025-11-04T00:00:00"/>
    <d v="2025-11-04T00:00:00"/>
    <d v="2026-11-04T00:00:00"/>
    <s v="ESTACIONAMIENTOS LIMA"/>
    <d v="2026-01-01T00:00:00"/>
    <d v="2025-12-31T00:00:00"/>
    <s v="EMPLEADOS"/>
    <s v="PCES.20/03/0007"/>
    <x v="0"/>
    <m/>
    <m/>
    <m/>
    <m/>
    <m/>
    <n v="0"/>
    <n v="4.75"/>
    <n v="4.7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0503954"/>
    <s v="INGA TABOADA KAREN LIZETH"/>
    <x v="0"/>
    <s v="70503954"/>
    <d v="2024-04-01T00:00:00"/>
    <d v="2025-04-01T00:00:00"/>
    <d v="2026-04-01T00:00:00"/>
    <s v="ESTACIONAMIENTOS PIURA"/>
    <d v="1899-12-30T00:00:00"/>
    <d v="2025-12-31T00:00:00"/>
    <s v="EMPLEADOS"/>
    <s v="PCES.20/03/0046/0008"/>
    <x v="0"/>
    <s v="Carmen Capristan"/>
    <s v="Jean Carlo Albán"/>
    <s v="MAKRO PIURA"/>
    <s v="ANFITRION(A)"/>
    <m/>
    <n v="7"/>
    <n v="22.5"/>
    <n v="29.5"/>
    <n v="30"/>
    <s v="DEBE GOZAR 7 DÍAS ANTES DEL 31/03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504835"/>
    <s v="MUÑOZ FACHIN JHONNY WILLIAM"/>
    <x v="0"/>
    <s v="70504835"/>
    <d v="2025-10-09T00:00:00"/>
    <d v="2025-10-09T00:00:00"/>
    <d v="2026-10-09T00:00:00"/>
    <s v="ESTACIONAMIENTOS LIMA"/>
    <d v="1899-12-30T00:00:00"/>
    <d v="2025-12-31T00:00:00"/>
    <s v="EMPLEADOS"/>
    <s v="PCES.20/02/0013"/>
    <x v="2"/>
    <s v="Diego Ruiz"/>
    <s v="Cedano Mendez Carol"/>
    <s v="ABANCAY"/>
    <s v="ANFITRION(A)"/>
    <m/>
    <n v="0"/>
    <n v="6.8333000000000004"/>
    <n v="6.8333000000000004"/>
    <n v="7"/>
    <s v="-"/>
    <s v="DEBE GOZAR EN EL AÑO UN TOTAL DE 7 DÍAS ANTES DEL 31/12/2026"/>
    <n v="0"/>
    <n v="0"/>
    <n v="0"/>
    <n v="0"/>
    <n v="0"/>
    <n v="0"/>
    <n v="0"/>
    <n v="7"/>
    <n v="0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70528631"/>
    <s v="RIQUEROS YANQUI CARLOS GABRIEL"/>
    <x v="0"/>
    <s v="70528631"/>
    <d v="2025-03-14T00:00:00"/>
    <d v="2025-03-14T00:00:00"/>
    <d v="2026-03-14T00:00:00"/>
    <s v="ESTACIONAMIENTOS LIMA"/>
    <d v="1899-12-30T00:00:00"/>
    <d v="2025-12-31T00:00:00"/>
    <s v="PART TIME"/>
    <s v="PCES.20/03/0010/0001"/>
    <x v="0"/>
    <s v="Diego Uriarte"/>
    <s v="Paul Espinoza"/>
    <s v="SAGA DE MIRAFLORES"/>
    <s v="ANFITRION(A) PT"/>
    <m/>
    <n v="0"/>
    <n v="4.7832999999999997"/>
    <n v="4.7832999999999997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0528868"/>
    <s v="DOMINGUEZ ESPINOZA RODRIGO FABRIZIO"/>
    <x v="0"/>
    <s v="70528868"/>
    <d v="2025-09-22T00:00:00"/>
    <d v="2025-09-22T00:00:00"/>
    <d v="2026-09-22T00:00:00"/>
    <s v="ESTACIONAMIENTOS LIMA"/>
    <d v="1899-12-30T00:00:00"/>
    <d v="2025-12-31T00:00:00"/>
    <s v="EMPLEADOS"/>
    <s v="PCES.20/03/0052/0006"/>
    <x v="0"/>
    <s v="Carmen Capristan"/>
    <s v="Erick Aguirre"/>
    <s v="PLAZA VEA CALLAO"/>
    <s v="ANFITRION(A)"/>
    <m/>
    <n v="0"/>
    <n v="8.25"/>
    <n v="8.25"/>
    <n v="9"/>
    <s v="-"/>
    <s v="DEBE GOZAR EN EL AÑO UN TOTAL DE 9 DÍAS ANTES DEL 31/12/2026"/>
    <n v="0"/>
    <n v="0"/>
    <n v="0"/>
    <n v="0"/>
    <n v="0"/>
    <n v="0"/>
    <n v="0"/>
    <n v="0"/>
    <n v="0"/>
    <n v="0"/>
    <n v="9"/>
    <n v="0"/>
    <n v="9"/>
    <n v="9"/>
    <n v="1"/>
    <n v="0.01"/>
    <n v="0"/>
    <n v="9"/>
    <m/>
    <n v="0"/>
    <m/>
    <n v="9"/>
    <n v="3"/>
    <n v="0"/>
    <n v="0"/>
    <n v="3"/>
    <n v="9"/>
  </r>
  <r>
    <n v="1070532283"/>
    <s v="VASQUEZ VASQUEZ JHOAN DAVID LEONARDO"/>
    <x v="0"/>
    <s v="70532283"/>
    <d v="2025-09-25T00:00:00"/>
    <d v="2025-09-25T00:00:00"/>
    <d v="2026-09-25T00:00:00"/>
    <s v="ESTACIONAMIENTOS LIMA"/>
    <d v="2026-04-01T00:00:00"/>
    <d v="2025-12-31T00:00:00"/>
    <s v="EMPLEADOS"/>
    <s v="PCES.20/03/0046/0009"/>
    <x v="0"/>
    <m/>
    <m/>
    <m/>
    <m/>
    <m/>
    <n v="0"/>
    <n v="8"/>
    <n v="8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0533165"/>
    <s v="MEJIA LOPINTA MIGUEL FERNANDO"/>
    <x v="0"/>
    <s v="70533165"/>
    <d v="2025-07-07T00:00:00"/>
    <d v="2025-07-07T00:00:00"/>
    <d v="2026-07-07T00:00:00"/>
    <s v="ESTACIONAMIENTOS LIMA"/>
    <d v="2026-01-01T00:00:00"/>
    <d v="2025-12-31T00:00:00"/>
    <s v="EMPLEADOS"/>
    <s v="PCES.20/03/0031/0002"/>
    <x v="0"/>
    <m/>
    <m/>
    <m/>
    <m/>
    <m/>
    <n v="0"/>
    <n v="14.5"/>
    <n v="14.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0536619"/>
    <s v="PEREZ SANTISTEBAN LUIS SNAIDHER"/>
    <x v="0"/>
    <s v="70536619"/>
    <d v="2025-08-01T00:00:00"/>
    <d v="2025-08-01T00:00:00"/>
    <d v="2026-08-01T00:00:00"/>
    <s v="ESTACIONAMIENTOS LIMA"/>
    <d v="1899-12-30T00:00:00"/>
    <d v="2025-12-31T00:00:00"/>
    <s v="PART TIME"/>
    <s v="PCES.20/03/0044"/>
    <x v="0"/>
    <s v="Erli Sialer"/>
    <s v="Niel Moreno"/>
    <s v="MEGAPLAZA INDEPENDENCIA"/>
    <s v="ANFITRION(A) PT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0550379"/>
    <s v="MOSTAJO GARCIA RUBI MARYORI"/>
    <x v="0"/>
    <s v="70550379"/>
    <d v="2024-12-03T00:00:00"/>
    <d v="2025-12-03T00:00:00"/>
    <d v="2026-12-03T00:00:00"/>
    <s v="ESTACIONAMIENTOS AREQUIPA"/>
    <d v="1899-12-30T00:00:00"/>
    <d v="2025-12-31T00:00:00"/>
    <s v="EMPLEADOS"/>
    <s v="PCES.20/02/0047"/>
    <x v="2"/>
    <s v="Diego Ruiz"/>
    <s v="Cuba Quillahuaman Doris"/>
    <s v="ALCIDES CARRION 524"/>
    <s v="ANFITRION(A)"/>
    <m/>
    <n v="27"/>
    <n v="2.3333000000000013"/>
    <n v="29.333300000000001"/>
    <n v="30"/>
    <s v="DEBE GOZAR 27 DÍAS ANTES DEL 02/12/2026"/>
    <s v="DEBE GOZAR EN EL AÑO UN TOTAL DE 30 DÍAS ANTES DEL 31/12/2026"/>
    <n v="0"/>
    <n v="0"/>
    <n v="0"/>
    <n v="4"/>
    <n v="0"/>
    <n v="0"/>
    <n v="0"/>
    <n v="21"/>
    <n v="5"/>
    <n v="0"/>
    <n v="0"/>
    <n v="0"/>
    <n v="30"/>
    <n v="30"/>
    <n v="1"/>
    <n v="0.01"/>
    <n v="4"/>
    <n v="30"/>
    <m/>
    <n v="0"/>
    <m/>
    <n v="30"/>
    <n v="10"/>
    <n v="4"/>
    <n v="4"/>
    <n v="6"/>
    <n v="26"/>
  </r>
  <r>
    <n v="1070556285"/>
    <s v="QUISPE HUARGUA JESSICA SUSANA"/>
    <x v="0"/>
    <s v="70556285"/>
    <d v="2025-11-06T00:00:00"/>
    <d v="2025-11-06T00:00:00"/>
    <d v="2026-11-06T00:00:00"/>
    <s v="ESTACIONAMIENTOS LIMA"/>
    <d v="2026-01-01T00:00:00"/>
    <d v="2025-12-31T00:00:00"/>
    <s v="EMPLEADOS"/>
    <s v="PCES.20/03/0061/0001"/>
    <x v="0"/>
    <m/>
    <m/>
    <m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0572422"/>
    <s v="MENDOZA CARRION JEFFERSON RICARDO"/>
    <x v="0"/>
    <s v="70572422"/>
    <d v="2025-11-05T00:00:00"/>
    <d v="2025-11-05T00:00:00"/>
    <d v="2026-11-05T00:00:00"/>
    <s v="ESTACIONAMIENTOS LIMA"/>
    <d v="2026-01-20T00:00:00"/>
    <d v="2025-12-31T00:00:00"/>
    <s v="EMPLEADOS"/>
    <s v="PCES.20/03/0052/0043"/>
    <x v="0"/>
    <m/>
    <m/>
    <m/>
    <m/>
    <m/>
    <n v="0"/>
    <n v="4.6666999999999996"/>
    <n v="4.6666999999999996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0573134"/>
    <s v="GUTIERREZ ARCE LIZBETH ERICA"/>
    <x v="0"/>
    <s v="70573134"/>
    <d v="2025-04-01T00:00:00"/>
    <d v="2025-04-01T00:00:00"/>
    <d v="2026-04-01T00:00:00"/>
    <s v="ESTACIONAMIENTOS AREQUIPA"/>
    <d v="1899-12-30T00:00:00"/>
    <d v="2025-12-31T00:00:00"/>
    <s v="EMPLEADOS"/>
    <s v="PCES.20/03/0046/0004"/>
    <x v="0"/>
    <s v="Carmen Capristan"/>
    <s v="Ruben Apaza"/>
    <s v="MAKRO AREQUIPA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7"/>
    <n v="16"/>
    <n v="0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70574610"/>
    <s v="MALLQUI ROJAS ANDERSON RONALDIÑO"/>
    <x v="0"/>
    <s v="70574610"/>
    <d v="2025-11-25T00:00:00"/>
    <d v="2025-11-25T00:00:00"/>
    <d v="2026-11-25T00:00:00"/>
    <s v="ESTACIONAMIENTOS AYACUCHO"/>
    <d v="1899-12-30T00:00:00"/>
    <d v="2025-12-31T00:00:00"/>
    <s v="EMPLEADOS"/>
    <s v="PCES.20/03/0052/0061"/>
    <x v="0"/>
    <s v="Carmen Capristan"/>
    <s v="Gabriela Gutierrez"/>
    <s v="PLAZA VEA CHACHI AYACUCHO"/>
    <s v="ANFITRION(A)"/>
    <m/>
    <n v="0"/>
    <n v="3"/>
    <n v="3"/>
    <n v="3"/>
    <s v="-"/>
    <s v="DEBE GOZAR EN EL AÑO UN TOTAL DE 3 DÍAS ANTES DEL 31/12/2026"/>
    <n v="0"/>
    <n v="0"/>
    <n v="0"/>
    <n v="0"/>
    <n v="0"/>
    <n v="0"/>
    <n v="0"/>
    <n v="0"/>
    <n v="0"/>
    <n v="0"/>
    <n v="3"/>
    <n v="0"/>
    <n v="3"/>
    <n v="3"/>
    <n v="1"/>
    <n v="0.01"/>
    <n v="0"/>
    <n v="3"/>
    <m/>
    <n v="0"/>
    <m/>
    <n v="3"/>
    <n v="1"/>
    <n v="0"/>
    <n v="0"/>
    <n v="1"/>
    <n v="3"/>
  </r>
  <r>
    <n v="1070590044"/>
    <s v="FARFAN REYES ALBERTO ALEJANDRO"/>
    <x v="0"/>
    <s v="70590044"/>
    <d v="2025-07-21T00:00:00"/>
    <d v="2025-07-21T00:00:00"/>
    <d v="2026-07-21T00:00:00"/>
    <s v="ESTACIONAMIENTOS LIMA"/>
    <d v="1899-12-30T00:00:00"/>
    <d v="2025-12-31T00:00:00"/>
    <s v="PART TIME"/>
    <s v="PCES.20/02/0052"/>
    <x v="2"/>
    <s v="Diego Ruiz"/>
    <s v="Ramos Monzon Angela"/>
    <s v="ALIAGA 410"/>
    <s v="ANFITRION(A) PT"/>
    <m/>
    <n v="0"/>
    <n v="2.6667000000000001"/>
    <n v="2.66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0600849"/>
    <s v="AYLLON ESQUIA EMILY MARITZA"/>
    <x v="1"/>
    <s v="70600849"/>
    <d v="2023-03-28T00:00:00"/>
    <d v="2025-03-28T00:00:00"/>
    <d v="2026-03-28T00:00:00"/>
    <s v="ESTACIONAMIENTOS SAN MARTIN"/>
    <d v="1899-12-30T00:00:00"/>
    <d v="2025-12-31T00:00:00"/>
    <s v="EMPLEADOS"/>
    <s v="PCES.20/03/0042/0007"/>
    <x v="0"/>
    <s v="Gloria Mora"/>
    <s v="Kelly Luyo"/>
    <s v="ADP OPERACION TARAPOTO"/>
    <s v="SUPERVISOR OPERATIVO"/>
    <m/>
    <n v="7"/>
    <n v="22.75"/>
    <n v="29.75"/>
    <n v="30"/>
    <s v="DEBE GOZAR 7 DÍAS ANTES DEL 27/03/2026"/>
    <s v="DEBE GOZAR EN EL AÑO UN TOTAL DE 30 DÍAS ANTES DEL 31/12/2026"/>
    <n v="0"/>
    <n v="19"/>
    <n v="0"/>
    <n v="0"/>
    <n v="8"/>
    <n v="3"/>
    <n v="0"/>
    <n v="0"/>
    <n v="0"/>
    <n v="0"/>
    <n v="0"/>
    <n v="0"/>
    <n v="30"/>
    <n v="30"/>
    <n v="1"/>
    <n v="0.01"/>
    <n v="19"/>
    <n v="30"/>
    <m/>
    <n v="0"/>
    <m/>
    <n v="30"/>
    <n v="10"/>
    <n v="19"/>
    <n v="10"/>
    <n v="0"/>
    <n v="11"/>
  </r>
  <r>
    <n v="1070600890"/>
    <s v="SILVANO TAMANI FLOWER EFOD"/>
    <x v="0"/>
    <s v="70600890"/>
    <d v="2025-10-14T00:00:00"/>
    <d v="2025-10-14T00:00:00"/>
    <d v="2026-10-14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6.4166999999999996"/>
    <n v="6.4166999999999996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70603662"/>
    <s v="QUISPE MAMANI ELIZABETH ROSMERY"/>
    <x v="1"/>
    <s v="70603662"/>
    <d v="2023-07-01T00:00:00"/>
    <d v="2025-07-01T00:00:00"/>
    <d v="2026-07-01T00:00:00"/>
    <s v="ESTACIONAMIENTOS AREQUIPA"/>
    <d v="1899-12-30T00:00:00"/>
    <d v="2025-12-31T00:00:00"/>
    <s v="EMPLEADOS"/>
    <n v="2003020100"/>
    <x v="0"/>
    <s v="Aldo Zamudio"/>
    <s v="Aldo Zamudio"/>
    <s v="NUCLEO COMERC VP"/>
    <s v="SUPERVISOR OPERATIVO ZONAL"/>
    <m/>
    <n v="15"/>
    <n v="15"/>
    <n v="30"/>
    <n v="30"/>
    <s v="DEBE GOZAR 15 DÍAS ANTES DEL 30/06/2026"/>
    <s v="DEBE GOZAR EN EL AÑO UN TOTAL DE 30 DÍAS ANTES DEL 31/12/2026"/>
    <n v="0"/>
    <n v="0"/>
    <n v="0"/>
    <n v="7"/>
    <n v="7"/>
    <n v="7"/>
    <n v="9"/>
    <n v="0"/>
    <n v="0"/>
    <n v="0"/>
    <n v="0"/>
    <n v="0"/>
    <n v="30"/>
    <n v="30"/>
    <n v="1"/>
    <n v="0.01"/>
    <n v="7"/>
    <n v="30"/>
    <m/>
    <n v="0"/>
    <m/>
    <n v="30"/>
    <n v="10"/>
    <n v="7"/>
    <n v="7"/>
    <n v="3"/>
    <n v="23"/>
  </r>
  <r>
    <n v="1070612064"/>
    <s v="ALVARADO ISLA SILVANA MARLENE"/>
    <x v="0"/>
    <s v="70612064"/>
    <d v="2025-06-25T00:00:00"/>
    <d v="2025-06-25T00:00:00"/>
    <d v="2026-06-25T00:00:00"/>
    <s v="ESTACIONAMIENTOS LIMA"/>
    <d v="2026-02-01T00:00:00"/>
    <d v="2025-12-31T00:00:00"/>
    <s v="EMPLEADOS"/>
    <s v="PCES.20/03/0013/0011"/>
    <x v="0"/>
    <m/>
    <m/>
    <m/>
    <m/>
    <m/>
    <n v="0"/>
    <n v="15.5"/>
    <n v="15.5"/>
    <n v="16"/>
    <s v="-"/>
    <s v="DEBE GOZAR EN EL AÑO UN TOTAL DE 16 DÍAS ANTES DEL 31/12/2026"/>
    <n v="0"/>
    <n v="16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0613255"/>
    <s v="ESPINOZA SOLORZANO JONATHAN JORDAN"/>
    <x v="2"/>
    <s v="70613255"/>
    <d v="2025-07-15T00:00:00"/>
    <d v="2025-07-15T00:00:00"/>
    <d v="2026-07-15T00:00:00"/>
    <s v="ESTACIONAMIENTOS LIMA"/>
    <d v="1899-12-30T00:00:00"/>
    <d v="2025-12-31T00:00:00"/>
    <s v="EMPLEADOS"/>
    <s v="PCES.20/03/0021"/>
    <x v="6"/>
    <s v="Erli Sialer"/>
    <s v="Diego Velásquez "/>
    <s v="PLAZA SAN MIGUEL"/>
    <s v="TECNICO ELECTRONICO"/>
    <m/>
    <n v="0"/>
    <n v="13.833299999999999"/>
    <n v="13.833299999999999"/>
    <n v="14"/>
    <s v="-"/>
    <s v="DEBE GOZAR EN EL AÑO UN TOTAL DE 14 DÍAS ANTES DEL 31/12/2026"/>
    <n v="0"/>
    <n v="0"/>
    <n v="0"/>
    <n v="0"/>
    <n v="0"/>
    <n v="0"/>
    <n v="7"/>
    <n v="0"/>
    <n v="3"/>
    <n v="4"/>
    <n v="0"/>
    <n v="0"/>
    <n v="14"/>
    <n v="14"/>
    <n v="1"/>
    <n v="0.01"/>
    <n v="0"/>
    <n v="14"/>
    <m/>
    <n v="0"/>
    <m/>
    <n v="14"/>
    <n v="4.666666666666667"/>
    <n v="0"/>
    <n v="0"/>
    <n v="4.666666666666667"/>
    <n v="14"/>
  </r>
  <r>
    <n v="1070616706"/>
    <s v="CABRERA CHIRINOS LUIS ALBERTO"/>
    <x v="0"/>
    <s v="70616706"/>
    <d v="2025-01-13T00:00:00"/>
    <d v="2025-01-13T00:00:00"/>
    <d v="2026-01-13T00:00:00"/>
    <s v="ESTACIONAMIENTOS LIMA"/>
    <d v="2026-01-01T00:00:00"/>
    <d v="2025-12-31T00:00:00"/>
    <s v="EMPLEADOS"/>
    <s v="PCES.20/03/0021"/>
    <x v="0"/>
    <m/>
    <m/>
    <m/>
    <m/>
    <m/>
    <n v="0"/>
    <n v="29"/>
    <n v="29"/>
    <n v="29"/>
    <s v="-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0618264"/>
    <s v="AGUILAR CORDOVA SEGUNDO ANDRES"/>
    <x v="1"/>
    <s v="70618264"/>
    <d v="2023-07-01T00:00:00"/>
    <d v="2025-07-01T00:00:00"/>
    <d v="2026-07-01T00:00:00"/>
    <s v="ESTACIONAMIENTOS PIURA"/>
    <d v="2026-02-22T00:00:00"/>
    <d v="2025-12-31T00:00:00"/>
    <s v="EMPLEADOS"/>
    <s v="PCES.20/03/0051/0011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629293"/>
    <s v="MENDOZA ZELA MARITZA ANDREA"/>
    <x v="0"/>
    <s v="70629293"/>
    <d v="2025-05-27T00:00:00"/>
    <d v="2025-05-27T00:00:00"/>
    <d v="2026-05-27T00:00:00"/>
    <s v="ESTACIONAMIENTOS LIMA"/>
    <d v="1899-12-30T00:00:00"/>
    <d v="2025-12-31T00:00:00"/>
    <s v="EMPLEADOS"/>
    <s v="PCES.20/03/0046/0016"/>
    <x v="0"/>
    <s v="Carmen Capristan"/>
    <s v="Arnold Salvador"/>
    <s v="MAKRO ZÁRATE"/>
    <s v="ANFITRION(A)"/>
    <m/>
    <n v="0"/>
    <n v="17.833300000000001"/>
    <n v="17.833300000000001"/>
    <n v="18"/>
    <s v="-"/>
    <s v="DEBE GOZAR EN EL AÑO UN TOTAL DE 18 DÍAS ANTES DEL 31/12/2026"/>
    <n v="0"/>
    <n v="10"/>
    <n v="8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70629470"/>
    <s v="PORRAS MALDONADO ANIL ABHISHEK"/>
    <x v="0"/>
    <s v="70629470"/>
    <d v="2025-02-21T00:00:00"/>
    <d v="2025-02-21T00:00:00"/>
    <d v="2026-02-21T00:00:00"/>
    <s v="ESTACIONAMIENTOS LIMA"/>
    <d v="1899-12-30T00:00:00"/>
    <d v="2025-12-31T00:00:00"/>
    <s v="EMPLEADOS"/>
    <s v="PCES.20/03/0012/0005"/>
    <x v="0"/>
    <s v="Diego Uriarte"/>
    <s v="Paul Espinoza"/>
    <s v="WONG UCELLO"/>
    <s v="ANFITRION(A)"/>
    <m/>
    <n v="0"/>
    <n v="25.833300000000001"/>
    <n v="25.833300000000001"/>
    <n v="26"/>
    <s v="-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m/>
    <n v="26"/>
    <n v="8.6666666666666661"/>
    <n v="0"/>
    <n v="0"/>
    <n v="8.6666666666666661"/>
    <n v="0"/>
  </r>
  <r>
    <n v="1070631272"/>
    <s v="VASQUEZ SAMILLAN MARIA ALEJANDRA"/>
    <x v="0"/>
    <s v="70631272"/>
    <d v="2025-11-07T00:00:00"/>
    <d v="2025-11-07T00:00:00"/>
    <d v="2026-11-07T00:00:00"/>
    <s v="ESTACIONAMIENTOS LIMA"/>
    <d v="2026-05-12T00:00:00"/>
    <d v="2025-12-31T00:00:00"/>
    <s v="PART TIME"/>
    <s v="PCES.20/03/0046/0009"/>
    <x v="0"/>
    <s v="Carmen Capristan"/>
    <s v="Erick Aguirre"/>
    <s v="MAKRO COMAS"/>
    <s v="ANFITRION(A) PT"/>
    <m/>
    <n v="0"/>
    <n v="0.9"/>
    <n v="0.9"/>
    <n v="1"/>
    <s v="-"/>
    <s v="DEBE GOZAR EN EL AÑO UN TOTAL DE 1 DÍAS ANTES DEL 31/12/2026"/>
    <n v="0"/>
    <n v="0"/>
    <n v="0"/>
    <n v="0"/>
    <n v="1"/>
    <n v="0"/>
    <n v="0"/>
    <n v="0"/>
    <n v="0"/>
    <n v="0"/>
    <n v="0"/>
    <n v="0"/>
    <n v="1"/>
    <n v="1"/>
    <n v="1"/>
    <n v="0.01"/>
    <n v="0"/>
    <n v="1"/>
    <m/>
    <n v="0"/>
    <m/>
    <n v="1"/>
    <n v="0.33333333333333331"/>
    <n v="0"/>
    <n v="0"/>
    <n v="0.33333333333333331"/>
    <n v="1"/>
  </r>
  <r>
    <n v="1070637159"/>
    <s v="MORON VILCA FABIAN ALEJANDRO"/>
    <x v="0"/>
    <s v="70637159"/>
    <d v="2025-08-19T00:00:00"/>
    <d v="2025-08-19T00:00:00"/>
    <d v="2026-08-19T00:00:00"/>
    <s v="ESTACIONAMIENTOS LIMA"/>
    <d v="2026-01-01T00:00:00"/>
    <d v="2025-12-31T00:00:00"/>
    <s v="EMPLEADOS"/>
    <s v="PCES.20/03/0060"/>
    <x v="0"/>
    <m/>
    <m/>
    <m/>
    <m/>
    <m/>
    <n v="0"/>
    <n v="11"/>
    <n v="1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0643859"/>
    <s v="MORALES CALDERON LUIS ANGEL"/>
    <x v="0"/>
    <s v="70643859"/>
    <d v="2025-12-01T00:00:00"/>
    <d v="2025-12-01T00:00:00"/>
    <d v="2026-12-01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0644640"/>
    <s v="QUINTANA QUINTANILLA ERICKA ELENA"/>
    <x v="0"/>
    <s v="70644640"/>
    <d v="2025-12-11T00:00:00"/>
    <d v="2025-12-11T00:00:00"/>
    <d v="2026-12-11T00:00:00"/>
    <s v="ESTACIONAMIENTOS LIMA"/>
    <d v="2026-02-08T00:00:00"/>
    <d v="2025-12-31T00:00:00"/>
    <s v="EMPLEADOS"/>
    <s v="PCES.20/03/0012/0003"/>
    <x v="0"/>
    <m/>
    <m/>
    <m/>
    <m/>
    <m/>
    <n v="0"/>
    <n v="1.6667000000000001"/>
    <n v="1.6667000000000001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0645503"/>
    <s v="CANCHO ALBERCA KIARA ASHLY"/>
    <x v="0"/>
    <s v="70645503"/>
    <d v="2025-11-20T00:00:00"/>
    <d v="2025-11-20T00:00:00"/>
    <d v="2026-11-20T00:00:00"/>
    <s v="ESTACIONAMIENTOS LIMA"/>
    <d v="2026-01-31T00:00:00"/>
    <d v="2025-12-31T00:00:00"/>
    <s v="EMPLEADOS"/>
    <s v="PCES.20/03/0049"/>
    <x v="0"/>
    <m/>
    <m/>
    <m/>
    <m/>
    <m/>
    <n v="0"/>
    <n v="3.4167000000000001"/>
    <n v="3.4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0654669"/>
    <s v="CORONADO SANGAMA JESUS SEBASTIAN"/>
    <x v="0"/>
    <s v="70654669"/>
    <d v="2024-05-17T00:00:00"/>
    <d v="2025-05-17T00:00:00"/>
    <d v="2026-05-17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1"/>
    <n v="18.666699999999999"/>
    <n v="29.666699999999999"/>
    <n v="30"/>
    <s v="DEBE GOZAR 11 DÍAS ANTES DEL 16/05/2026"/>
    <s v="DEBE GOZAR EN EL AÑO UN TOTAL DE 30 DÍAS ANTES DEL 31/12/2026"/>
    <n v="0"/>
    <n v="0"/>
    <n v="0"/>
    <n v="0"/>
    <n v="15"/>
    <n v="0"/>
    <n v="0"/>
    <n v="0"/>
    <n v="0"/>
    <n v="15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0691106"/>
    <s v="SUAREZ YAULI RICARDO JESUS"/>
    <x v="0"/>
    <s v="70691106"/>
    <d v="2024-09-12T00:00:00"/>
    <d v="2025-09-12T00:00:00"/>
    <d v="2026-09-12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5"/>
    <n v="9.0833000000000013"/>
    <n v="24.083300000000001"/>
    <n v="25"/>
    <s v="DEBE GOZAR 15 DÍAS ANTES DEL 11/09/2026"/>
    <s v="DEBE GOZAR EN EL AÑO UN TOTAL DE 25 DÍAS ANTES DEL 31/12/2026"/>
    <n v="15"/>
    <n v="0"/>
    <n v="1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0691969"/>
    <s v="CABALLERO BERAUN DIEGO MARTIN"/>
    <x v="2"/>
    <s v="70691969"/>
    <d v="2024-01-24T00:00:00"/>
    <d v="2025-01-24T00:00:00"/>
    <d v="2026-01-24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ANALISTA DE RECAUDO Y LIQUIDACIÓN"/>
    <m/>
    <n v="0"/>
    <n v="28.083300000000001"/>
    <n v="28.083300000000001"/>
    <n v="29"/>
    <s v="-"/>
    <s v="DEBE GOZAR EN EL AÑO UN TOTAL DE 29 DÍAS ANTES DEL 31/12/2026"/>
    <n v="7"/>
    <n v="1"/>
    <n v="0"/>
    <n v="0"/>
    <n v="9"/>
    <n v="0"/>
    <n v="0"/>
    <n v="0"/>
    <n v="0"/>
    <n v="0"/>
    <n v="0"/>
    <n v="0"/>
    <n v="17"/>
    <n v="17"/>
    <n v="0.58620689655172409"/>
    <n v="5.8620689655172406E-3"/>
    <n v="8"/>
    <n v="17"/>
    <m/>
    <n v="12"/>
    <m/>
    <n v="29"/>
    <n v="9.6666666666666661"/>
    <n v="8"/>
    <n v="8"/>
    <n v="1.6666666666666661"/>
    <n v="9"/>
  </r>
  <r>
    <n v="1070696970"/>
    <s v="RAMIREZ LUQUE LEYLA STEFANY"/>
    <x v="0"/>
    <s v="70696970"/>
    <d v="2025-08-21T00:00:00"/>
    <d v="2025-08-21T00:00:00"/>
    <d v="2026-08-21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10.833299999999999"/>
    <n v="10.8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70710108"/>
    <s v="ALCARRAZ SAAVEDRA DIEGO "/>
    <x v="0"/>
    <s v="70710108"/>
    <d v="2025-08-14T00:00:00"/>
    <d v="2025-08-14T00:00:00"/>
    <d v="2026-08-14T00:00:00"/>
    <s v="ESTACIONAMIENTOS LIMA"/>
    <d v="2026-01-01T00:00:00"/>
    <d v="2025-12-31T00:00:00"/>
    <s v="EMPLEADOS"/>
    <s v="PCES.20/02/0040"/>
    <x v="2"/>
    <m/>
    <m/>
    <m/>
    <m/>
    <m/>
    <n v="0"/>
    <n v="11.416700000000001"/>
    <n v="11.416700000000001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0728844"/>
    <s v="RIVERA QUISPE AXEL SAHID"/>
    <x v="0"/>
    <s v="70728844"/>
    <d v="2025-10-01T00:00:00"/>
    <d v="2025-10-01T00:00:00"/>
    <d v="2026-10-01T00:00:00"/>
    <s v="ESTACIONAMIENTOS LIMA"/>
    <d v="2026-01-16T00:00:00"/>
    <d v="2025-12-31T00:00:00"/>
    <s v="EMPLEADOS"/>
    <s v="PCES.20/03/0021"/>
    <x v="0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0728863"/>
    <s v="CELI GALINDO ROSSMERY IVONNE"/>
    <x v="0"/>
    <s v="70728863"/>
    <d v="2025-11-20T00:00:00"/>
    <d v="2025-11-20T00:00:00"/>
    <d v="2026-11-20T00:00:00"/>
    <s v="ESTACIONAMIENTOS LIMA"/>
    <d v="2026-02-01T00:00:00"/>
    <d v="2025-12-31T00:00:00"/>
    <s v="EMPLEADOS"/>
    <s v="PCES.20/01/0006"/>
    <x v="2"/>
    <m/>
    <m/>
    <m/>
    <m/>
    <m/>
    <n v="0"/>
    <n v="3.4167000000000001"/>
    <n v="3.41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0732791"/>
    <s v="PACHECO PAREDES FLOR STHEPHANY"/>
    <x v="0"/>
    <s v="70732791"/>
    <d v="2025-10-20T00:00:00"/>
    <d v="2025-10-20T00:00:00"/>
    <d v="2026-10-20T00:00:00"/>
    <s v="ESTACIONAMIENTOS LIMA"/>
    <d v="2026-01-01T00:00:00"/>
    <d v="2025-12-31T00:00:00"/>
    <s v="EMPLEADOS"/>
    <s v="PCES.20/03/0058"/>
    <x v="0"/>
    <m/>
    <m/>
    <m/>
    <m/>
    <m/>
    <n v="0"/>
    <n v="5.9166999999999996"/>
    <n v="5.91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0734310"/>
    <s v="HUANCAPAZA TINTAYA ALDO LUIS"/>
    <x v="0"/>
    <s v="70734310"/>
    <d v="2025-10-01T00:00:00"/>
    <d v="2025-10-01T00:00:00"/>
    <d v="2026-10-01T00:00:00"/>
    <s v="ESTACIONAMIENTOS LIMA"/>
    <d v="2026-02-01T00:00:00"/>
    <d v="2025-12-31T00:00:00"/>
    <s v="EMPLEADOS"/>
    <s v="PCES.20/01/0002"/>
    <x v="2"/>
    <m/>
    <m/>
    <m/>
    <m/>
    <m/>
    <n v="0"/>
    <n v="7.5"/>
    <n v="7.5"/>
    <n v="8"/>
    <s v="-"/>
    <s v="DEBE GOZAR EN EL AÑO UN TOTAL DE 8 DÍAS ANTES DEL 31/12/2026"/>
    <n v="0"/>
    <n v="8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0737721"/>
    <s v="RIOS VILLAVICENCIO MAURICIO "/>
    <x v="0"/>
    <s v="70737721"/>
    <d v="2025-10-14T00:00:00"/>
    <d v="2025-10-14T00:00:00"/>
    <d v="2026-10-14T00:00:00"/>
    <s v="ESTACIONAMIENTOS LIMA"/>
    <d v="1899-12-30T00:00:00"/>
    <d v="2025-12-31T00:00:00"/>
    <s v="PART TIME"/>
    <s v="PCES.20/03/0040"/>
    <x v="0"/>
    <s v="Erli Sialer"/>
    <s v="Diana Inouye"/>
    <s v="STRIP CENTER SANTA CATALINA/VILLARAN"/>
    <s v="ANFITRION(A) PT"/>
    <m/>
    <n v="0"/>
    <n v="1.2833000000000001"/>
    <n v="1.2833000000000001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0738105"/>
    <s v="HERRERA GAYOSO MARIANA VALERIA"/>
    <x v="0"/>
    <s v="70738105"/>
    <d v="2025-11-21T00:00:00"/>
    <d v="2025-11-21T00:00:00"/>
    <d v="2026-11-21T00:00:00"/>
    <s v="ESTACIONAMIENTOS LIMA"/>
    <d v="2026-02-15T00:00:00"/>
    <d v="2025-12-31T00:00:00"/>
    <s v="EMPLEADOS"/>
    <s v="PCES.20/03/0013/0006"/>
    <x v="0"/>
    <m/>
    <m/>
    <m/>
    <m/>
    <m/>
    <n v="0"/>
    <n v="3.3332999999999999"/>
    <n v="3.3332999999999999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0751253"/>
    <s v="ARENAS PERALTA JOSHUA ENRIQUE"/>
    <x v="2"/>
    <s v="70751253"/>
    <d v="2024-08-20T00:00:00"/>
    <d v="2025-08-20T00:00:00"/>
    <d v="2026-08-20T00:00:00"/>
    <s v="ESTACIONAMIENTOS AREQUIPA"/>
    <d v="1899-12-30T00:00:00"/>
    <d v="2025-12-31T00:00:00"/>
    <s v="EMPLEADOS"/>
    <s v="PCES.20/03/0053/0003"/>
    <x v="0"/>
    <s v="Gloria Mora"/>
    <s v="Joshua Arenas"/>
    <s v="MALL AVENTURA AREQUIPA"/>
    <s v="ADMINISTRADOR JUNIOR"/>
    <m/>
    <n v="19"/>
    <n v="10.916699999999999"/>
    <n v="29.916699999999999"/>
    <n v="30"/>
    <s v="DEBE GOZAR 19 DÍAS ANTES DEL 19/08/2026"/>
    <s v="DEBE GOZAR EN EL AÑO UN TOTAL DE 30 DÍAS ANTES DEL 31/12/2026"/>
    <n v="0"/>
    <n v="0"/>
    <n v="0"/>
    <n v="0"/>
    <n v="7"/>
    <n v="0"/>
    <n v="0"/>
    <n v="0"/>
    <n v="0"/>
    <n v="0"/>
    <n v="0"/>
    <n v="0"/>
    <n v="7"/>
    <n v="7"/>
    <n v="0.23333333333333334"/>
    <n v="2.3333333333333335E-3"/>
    <n v="0"/>
    <n v="7"/>
    <m/>
    <n v="23"/>
    <m/>
    <n v="30"/>
    <n v="10"/>
    <n v="0"/>
    <n v="0"/>
    <n v="10"/>
    <n v="7"/>
  </r>
  <r>
    <n v="1070759102"/>
    <s v="TRUJILLO PEREZ VIANCATH GHUNELLY"/>
    <x v="0"/>
    <s v="70759102"/>
    <d v="2025-10-06T00:00:00"/>
    <d v="2025-10-06T00:00:00"/>
    <d v="2026-10-06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7.0833000000000004"/>
    <n v="7.08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70773721"/>
    <s v="MOSTACERO VARGAS ALEXANDER BREIDY"/>
    <x v="0"/>
    <s v="70773721"/>
    <d v="2022-04-05T00:00:00"/>
    <d v="2025-04-05T00:00:00"/>
    <d v="2026-04-05T00:00:00"/>
    <s v="ESTACIONAMIENTOS CAJAMARCA"/>
    <d v="2026-05-01T00:00:00"/>
    <d v="2025-12-31T00:00:00"/>
    <s v="EMPLEADOS"/>
    <s v="PCES.20/03/0027/0001"/>
    <x v="0"/>
    <s v="Erli Sialer"/>
    <s v="Franco Garcia"/>
    <s v="QUINDE CAJAMARCA"/>
    <s v="ANFITRION(A)"/>
    <m/>
    <n v="7"/>
    <n v="22.166700000000006"/>
    <n v="29.166700000000006"/>
    <n v="30"/>
    <s v="DEBE GOZAR 7 DÍAS ANTES DEL 04/04/2026"/>
    <s v="DEBE GOZAR EN EL AÑO UN TOTAL DE 30 DÍAS ANTES DEL 31/12/2026"/>
    <n v="0"/>
    <n v="0"/>
    <n v="0"/>
    <n v="0"/>
    <n v="30"/>
    <n v="0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0776606"/>
    <s v="PUESCAS GUZMAN JEISON ORLANDO"/>
    <x v="0"/>
    <s v="70776606"/>
    <d v="2025-10-29T00:00:00"/>
    <d v="2025-10-29T00:00:00"/>
    <d v="2026-10-29T00:00:00"/>
    <s v="ESTACIONAMIENTOS LIMA"/>
    <d v="2026-02-11T00:00:00"/>
    <d v="2025-12-31T00:00:00"/>
    <s v="EMPLEADOS"/>
    <s v="PCES.20/03/0060"/>
    <x v="0"/>
    <m/>
    <m/>
    <m/>
    <m/>
    <m/>
    <n v="0"/>
    <n v="5.1666999999999996"/>
    <n v="5.1666999999999996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0786024"/>
    <s v="MAURICIO APAZA NICOLE PRESCILA"/>
    <x v="0"/>
    <s v="70786024"/>
    <d v="2024-10-01T00:00:00"/>
    <d v="2025-10-01T00:00:00"/>
    <d v="2026-10-01T00:00:00"/>
    <s v="ESTACIONAMIENTOS LIMA"/>
    <d v="1899-12-30T00:00:00"/>
    <d v="2025-12-31T00:00:00"/>
    <s v="EMPLEADOS"/>
    <s v="PCES.20/03/0012/0013"/>
    <x v="0"/>
    <s v="Diego Uriarte"/>
    <s v="Paul Espinoza"/>
    <s v="WONG BAJADA BALTA"/>
    <s v="ANFITRION(A)"/>
    <m/>
    <n v="22"/>
    <n v="7.5"/>
    <n v="29.5"/>
    <n v="30"/>
    <s v="DEBE GOZAR 22 DÍAS ANTES DEL 30/09/2026"/>
    <s v="DEBE GOZAR EN EL AÑO UN TOTAL DE 30 DÍAS ANTES DEL 31/12/2026"/>
    <n v="0"/>
    <n v="7"/>
    <n v="8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6228385"/>
    <s v="DELGADO SIPION KIMBERLY MOSHE"/>
    <x v="2"/>
    <s v="76228385"/>
    <d v="2024-08-07T00:00:00"/>
    <d v="2025-08-07T00:00:00"/>
    <d v="2026-08-07T00:00:00"/>
    <s v="ESTACIONAMIENTOS SEDE CENTRAL"/>
    <d v="2026-04-07T00:00:00"/>
    <d v="2025-12-31T00:00:00"/>
    <s v="EMPLEADOS"/>
    <n v="2002010100"/>
    <x v="5"/>
    <m/>
    <m/>
    <m/>
    <m/>
    <m/>
    <n v="1"/>
    <n v="10"/>
    <n v="11"/>
    <n v="11"/>
    <s v="DEBE GOZAR 1 DÍAS ANTES DEL 06/08/2026"/>
    <s v="DEBE GOZAR EN EL AÑO UN TOTAL DE 11 DÍAS ANTES DEL 31/12/2026"/>
    <n v="0"/>
    <n v="7"/>
    <n v="0"/>
    <n v="4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0810720"/>
    <s v="PEREZ VILLALOBOS DAVID JAZEF"/>
    <x v="0"/>
    <s v="70810720"/>
    <d v="2025-04-01T00:00:00"/>
    <d v="2025-04-01T00:00:00"/>
    <d v="2026-04-01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0"/>
    <n v="22.5"/>
    <n v="22.5"/>
    <n v="23"/>
    <s v="-"/>
    <s v="DEBE GOZAR EN EL AÑO UN TOTAL DE 23 DÍAS ANTES DEL 31/12/2026"/>
    <n v="0"/>
    <n v="0"/>
    <n v="0"/>
    <n v="18"/>
    <n v="5"/>
    <n v="0"/>
    <n v="0"/>
    <n v="0"/>
    <n v="0"/>
    <n v="0"/>
    <n v="0"/>
    <n v="0"/>
    <n v="23"/>
    <n v="23"/>
    <n v="1"/>
    <n v="0.01"/>
    <n v="18"/>
    <n v="23"/>
    <m/>
    <n v="0"/>
    <m/>
    <n v="23"/>
    <n v="7.666666666666667"/>
    <n v="18"/>
    <n v="7.666666666666667"/>
    <n v="0"/>
    <n v="5"/>
  </r>
  <r>
    <n v="1070818635"/>
    <s v="CHECCA ESCOBEDO LOURDES ANTONIA"/>
    <x v="0"/>
    <s v="70818635"/>
    <d v="2023-11-03T00:00:00"/>
    <d v="2025-11-03T00:00:00"/>
    <d v="2026-11-03T00:00:00"/>
    <s v="ESTACIONAMIENTOS AREQUIPA"/>
    <d v="2026-04-14T00:00:00"/>
    <d v="2025-12-31T00:00:00"/>
    <s v="EMPLEADOS"/>
    <s v="PCES.20/03/0056/0003"/>
    <x v="0"/>
    <m/>
    <m/>
    <m/>
    <m/>
    <m/>
    <n v="18"/>
    <n v="4.8332999999999942"/>
    <n v="22.833299999999994"/>
    <n v="23"/>
    <s v="DEBE GOZAR 18 DÍAS ANTES DEL 02/11/2026"/>
    <s v="DEBE GOZAR EN EL AÑO UN TOTAL DE 23 DÍAS ANTES DEL 31/12/2026"/>
    <n v="0"/>
    <n v="0"/>
    <n v="0"/>
    <n v="23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0819914"/>
    <s v="VARGAS CONDORI HAYDEE"/>
    <x v="0"/>
    <s v="70819914"/>
    <d v="2023-07-01T00:00:00"/>
    <d v="2025-07-01T00:00:00"/>
    <d v="2026-07-0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15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0831439"/>
    <s v="ROMERO CALVO JEAN FRANCO"/>
    <x v="0"/>
    <s v="70831439"/>
    <d v="2024-08-26T00:00:00"/>
    <d v="2025-08-26T00:00:00"/>
    <d v="2026-08-26T00:00:00"/>
    <s v="ESTACIONAMIENTOS CUZCO"/>
    <d v="2026-02-01T00:00:00"/>
    <d v="2025-12-31T00:00:00"/>
    <s v="EMPLEADOS"/>
    <s v="PCES.20/03/0051/0005"/>
    <x v="0"/>
    <m/>
    <m/>
    <m/>
    <m/>
    <m/>
    <n v="19"/>
    <n v="10.416699999999999"/>
    <n v="29.416699999999999"/>
    <n v="30"/>
    <s v="DEBE GOZAR 19 DÍAS ANTES DEL 25/08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835310"/>
    <s v="ARQUIÑIGO ARIAS ANA DANIELA"/>
    <x v="0"/>
    <s v="70835310"/>
    <d v="2025-07-08T00:00:00"/>
    <d v="2025-07-08T00:00:00"/>
    <d v="2026-07-08T00:00:00"/>
    <s v="ESTACIONAMIENTOS LIMA"/>
    <d v="2026-01-14T00:00:00"/>
    <d v="2025-12-31T00:00:00"/>
    <s v="EMPLEADOS"/>
    <s v="PCES.20/03/0013/0013"/>
    <x v="0"/>
    <m/>
    <m/>
    <m/>
    <m/>
    <m/>
    <n v="0"/>
    <n v="14.416700000000001"/>
    <n v="14.41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0835325"/>
    <s v="QUIJANO APOLINARIO KARINA SANTA"/>
    <x v="0"/>
    <s v="70835325"/>
    <d v="2026-03-03T00:00:00"/>
    <d v="2025-07-12T00:00:00"/>
    <d v="2026-07-12T00:00:00"/>
    <s v="ESTACIONAMIENTOS ANCASH"/>
    <d v="1899-12-30T00:00:00"/>
    <d v="2025-12-31T00:00:00"/>
    <s v="PART TIME"/>
    <s v="PCES.20/03/0042/0008"/>
    <x v="0"/>
    <s v="Gloria Mora"/>
    <s v="Lennin Cortegana"/>
    <s v="ADP OPERACION ANTA"/>
    <s v="ANFITRION(A)"/>
    <m/>
    <n v="1"/>
    <n v="2.8167000000000009"/>
    <n v="3.8167000000000009"/>
    <n v="4"/>
    <s v="DEBE GOZAR 1 DÍAS ANTES DEL 11/07/2026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0835875"/>
    <s v="PEÑA TELLO GERSON ALFREDO"/>
    <x v="2"/>
    <s v="70835875"/>
    <d v="2023-11-23T00:00:00"/>
    <d v="2025-11-23T00:00:00"/>
    <d v="2026-11-23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26"/>
    <n v="3.1666999999999987"/>
    <n v="29.166699999999999"/>
    <n v="30"/>
    <s v="DEBE GOZAR 26 DÍAS ANTES DEL 22/11/2026"/>
    <s v="DEBE GOZAR EN EL AÑO UN TOTAL DE 30 DÍAS ANTES DEL 31/12/2026"/>
    <n v="0"/>
    <n v="0"/>
    <n v="15"/>
    <n v="15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841601"/>
    <s v="MARTEL CHAVEZ DHANAY ARAZELHY"/>
    <x v="0"/>
    <s v="70841601"/>
    <d v="2025-10-02T00:00:00"/>
    <d v="2025-10-02T00:00:00"/>
    <d v="2026-10-02T00:00:00"/>
    <s v="ESTACIONAMIENTOS LIMA"/>
    <d v="2026-01-13T00:00:00"/>
    <d v="2025-12-31T00:00:00"/>
    <s v="EMPLEADOS"/>
    <s v="PCES.20/03/0012/0002"/>
    <x v="0"/>
    <m/>
    <m/>
    <m/>
    <m/>
    <m/>
    <n v="0"/>
    <n v="7.4166999999999996"/>
    <n v="7.4166999999999996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0852234"/>
    <s v="ARAPA CHARCA YAN CARLOS"/>
    <x v="0"/>
    <s v="70852234"/>
    <d v="2024-10-01T00:00:00"/>
    <d v="2025-10-01T00:00:00"/>
    <d v="2026-10-01T00:00:00"/>
    <s v="ESTACIONAMIENTOS LIMA"/>
    <d v="2026-04-04T00:00:00"/>
    <d v="2025-12-31T00:00:00"/>
    <s v="EMPLEADOS"/>
    <s v="PCES.20/03/0033"/>
    <x v="0"/>
    <m/>
    <m/>
    <m/>
    <m/>
    <m/>
    <n v="15"/>
    <n v="7.5"/>
    <n v="22.5"/>
    <n v="23"/>
    <s v="DEBE GOZAR 15 DÍAS ANTES DEL 30/09/2026"/>
    <s v="DEBE GOZAR EN EL AÑO UN TOTAL DE 23 DÍAS ANTES DEL 31/12/2026"/>
    <n v="15"/>
    <n v="0"/>
    <n v="0"/>
    <n v="8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0857399"/>
    <s v="GARCIA ABREGU CESAR ENRIQUE"/>
    <x v="0"/>
    <s v="70857399"/>
    <d v="2025-07-10T00:00:00"/>
    <d v="2025-07-10T00:00:00"/>
    <d v="2026-07-10T00:00:00"/>
    <s v="ESTACIONAMIENTOS LIMA"/>
    <d v="2026-03-14T00:00:00"/>
    <d v="2025-12-31T00:00:00"/>
    <s v="EMPLEADOS"/>
    <s v="PCES.20/03/0004/0001"/>
    <x v="0"/>
    <m/>
    <m/>
    <m/>
    <m/>
    <m/>
    <n v="0"/>
    <n v="14.25"/>
    <n v="14.25"/>
    <n v="15"/>
    <s v="-"/>
    <s v="DEBE GOZAR EN EL AÑO UN TOTAL DE 15 DÍAS ANTES DEL 31/12/2026"/>
    <n v="0"/>
    <n v="0"/>
    <n v="15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0866126"/>
    <s v="PRIETO VELASQUEZ JUAN SEBASTIAN"/>
    <x v="0"/>
    <s v="70866126"/>
    <d v="2025-07-03T00:00:00"/>
    <d v="2025-07-03T00:00:00"/>
    <d v="2026-07-03T00:00:00"/>
    <s v="ESTACIONAMIENTOS LIMA"/>
    <d v="2026-01-06T00:00:00"/>
    <d v="2025-12-31T00:00:00"/>
    <s v="EMPLEADOS"/>
    <s v="PCES.20/03/0060"/>
    <x v="0"/>
    <m/>
    <m/>
    <m/>
    <m/>
    <m/>
    <n v="0"/>
    <n v="14.833299999999999"/>
    <n v="14.833299999999999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0871110"/>
    <s v="LEON VILCA CHRISTIAN JHORDY"/>
    <x v="0"/>
    <s v="70871110"/>
    <d v="2025-08-08T00:00:00"/>
    <d v="2025-08-08T00:00:00"/>
    <d v="2026-08-08T00:00:00"/>
    <s v="ESTACIONAMIENTOS LIMA"/>
    <d v="2026-02-25T00:00:00"/>
    <d v="2025-12-31T00:00:00"/>
    <s v="EMPLEADOS"/>
    <s v="PCES.20/03/0060"/>
    <x v="0"/>
    <m/>
    <m/>
    <m/>
    <m/>
    <m/>
    <n v="0"/>
    <n v="11.916700000000001"/>
    <n v="11.916700000000001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6930801"/>
    <s v="LUNA RAMIREZ EUNICE KRISTHEL"/>
    <x v="2"/>
    <s v="76930801"/>
    <d v="2020-02-17T00:00:00"/>
    <d v="2025-02-17T00:00:00"/>
    <d v="2026-02-17T00:00:00"/>
    <s v="ESTACIONAMIENTOS SEDE CENTRAL"/>
    <d v="1899-12-30T00:00:00"/>
    <d v="2025-12-31T00:00:00"/>
    <s v="EMPLEADOS"/>
    <n v="2002010100"/>
    <x v="5"/>
    <s v="Ernesto Maldonado"/>
    <s v="Ernesto Maldonado"/>
    <s v="COMERCIAL"/>
    <s v="COORDINADOR DE PRODUCTO"/>
    <m/>
    <n v="0"/>
    <n v="10.166699999999992"/>
    <n v="10.166699999999992"/>
    <n v="11"/>
    <s v="-"/>
    <s v="DEBE GOZAR EN EL AÑO UN TOTAL DE 11 DÍAS ANTES DEL 31/12/2026"/>
    <n v="0"/>
    <n v="0"/>
    <n v="0"/>
    <n v="7"/>
    <n v="0"/>
    <n v="3"/>
    <n v="0"/>
    <n v="0"/>
    <n v="7"/>
    <n v="0"/>
    <n v="1"/>
    <n v="0"/>
    <n v="18"/>
    <n v="18"/>
    <n v="1.6363636363636365"/>
    <n v="1.6363636363636365E-2"/>
    <n v="7"/>
    <n v="11"/>
    <m/>
    <n v="0"/>
    <m/>
    <n v="11"/>
    <n v="3.6666666666666665"/>
    <n v="7"/>
    <n v="3.6666666666666665"/>
    <n v="0"/>
    <n v="11"/>
  </r>
  <r>
    <n v="1070878134"/>
    <s v="TRELLES DIAZ FABRIZIO ALONSO"/>
    <x v="0"/>
    <s v="70878134"/>
    <d v="2023-07-21T00:00:00"/>
    <d v="2025-07-21T00:00:00"/>
    <d v="2026-07-21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VALET"/>
    <m/>
    <n v="15"/>
    <n v="13.333299999999994"/>
    <n v="28.333299999999994"/>
    <n v="29"/>
    <s v="DEBE GOZAR 15 DÍAS ANTES DEL 20/07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0881550"/>
    <s v="ACUÑA ARENALES LEONELL STEVEN"/>
    <x v="0"/>
    <s v="70881550"/>
    <d v="2022-05-11T00:00:00"/>
    <d v="2025-05-11T00:00:00"/>
    <d v="2026-05-11T00:00:00"/>
    <s v="ESTACIONAMIENTOS LIMA"/>
    <d v="1899-12-30T00:00:00"/>
    <d v="2025-12-31T00:00:00"/>
    <s v="EMPLEADOS"/>
    <s v="PCES.20/03/0012/0013"/>
    <x v="0"/>
    <s v="Diego Uriarte"/>
    <s v="Paul Espinoza"/>
    <s v="WONG BAJADA BALTA"/>
    <s v="ANFITRION(A)"/>
    <m/>
    <n v="10"/>
    <n v="19.166700000000006"/>
    <n v="29.166700000000006"/>
    <n v="30"/>
    <s v="DEBE GOZAR 10 DÍAS ANTES DEL 10/05/2026"/>
    <s v="DEBE GOZAR EN EL AÑO UN TOTAL DE 30 DÍAS ANTES DEL 31/12/2026"/>
    <n v="0"/>
    <n v="16"/>
    <n v="0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  <m/>
    <n v="30"/>
    <n v="10"/>
    <n v="16"/>
    <n v="10"/>
    <n v="0"/>
    <n v="0"/>
  </r>
  <r>
    <n v="1070885567"/>
    <s v="KONG SAN COSSIO CHONYIEN FRANK"/>
    <x v="1"/>
    <s v="70885567"/>
    <d v="2024-09-06T00:00:00"/>
    <d v="2025-09-06T00:00:00"/>
    <d v="2026-09-06T00:00:00"/>
    <s v="ESTACIONAMIENTOS LIMA"/>
    <d v="1899-12-30T00:00:00"/>
    <d v="2025-12-31T00:00:00"/>
    <s v="EMPLEADOS"/>
    <s v="PCES.20/03/0035/0004"/>
    <x v="0"/>
    <s v="Gloria Mora"/>
    <s v="Xiomara Quispe"/>
    <s v="SANNA EL GOLF"/>
    <s v="SUPERVISOR VALET PARKING"/>
    <m/>
    <n v="20"/>
    <n v="9.5833000000000013"/>
    <n v="29.583300000000001"/>
    <n v="30"/>
    <s v="DEBE GOZAR 20 DÍAS ANTES DEL 05/09/2026"/>
    <s v="DEBE GOZAR EN EL AÑO UN TOTAL DE 30 DÍAS ANTES DEL 31/12/2026"/>
    <n v="0"/>
    <n v="0"/>
    <n v="0"/>
    <n v="7"/>
    <n v="23"/>
    <n v="0"/>
    <n v="0"/>
    <n v="0"/>
    <n v="0"/>
    <n v="0"/>
    <n v="0"/>
    <n v="0"/>
    <n v="30"/>
    <n v="30"/>
    <n v="1"/>
    <n v="0.01"/>
    <n v="7"/>
    <n v="30"/>
    <m/>
    <n v="0"/>
    <m/>
    <n v="30"/>
    <n v="10"/>
    <n v="7"/>
    <n v="7"/>
    <n v="3"/>
    <n v="23"/>
  </r>
  <r>
    <n v="1070889059"/>
    <s v="CARDENAS VARGAS MAURICIO JAVIER"/>
    <x v="0"/>
    <s v="70889059"/>
    <d v="2025-01-16T00:00:00"/>
    <d v="2025-01-16T00:00:00"/>
    <d v="2026-01-16T00:00:00"/>
    <s v="ESTACIONAMIENTOS LIMA"/>
    <d v="2026-01-01T00:00:00"/>
    <d v="2025-12-31T00:00:00"/>
    <s v="EMPLEADOS"/>
    <s v="PCES.20/02/0033"/>
    <x v="2"/>
    <m/>
    <m/>
    <m/>
    <m/>
    <m/>
    <n v="0"/>
    <n v="28.75"/>
    <n v="28.75"/>
    <n v="29"/>
    <s v="-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0892984"/>
    <s v="TINOCO MUNAYLLA PATSI NITSA"/>
    <x v="0"/>
    <s v="70892984"/>
    <d v="2025-02-12T00:00:00"/>
    <d v="2025-02-12T00:00:00"/>
    <d v="2026-02-12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26.583300000000001"/>
    <n v="26.583300000000001"/>
    <n v="27"/>
    <s v="-"/>
    <s v="DEBE GOZAR EN EL AÑO UN TOTAL DE 27 DÍAS ANTES DEL 31/12/2026"/>
    <n v="0"/>
    <n v="15"/>
    <n v="0"/>
    <n v="0"/>
    <n v="15"/>
    <n v="0"/>
    <n v="0"/>
    <n v="0"/>
    <n v="0"/>
    <n v="0"/>
    <n v="0"/>
    <n v="0"/>
    <n v="30"/>
    <n v="30"/>
    <n v="1.1111111111111112"/>
    <n v="1.1111111111111112E-2"/>
    <n v="15"/>
    <n v="27"/>
    <m/>
    <n v="0"/>
    <m/>
    <n v="27"/>
    <n v="9"/>
    <n v="15"/>
    <n v="9"/>
    <n v="0"/>
    <n v="15"/>
  </r>
  <r>
    <n v="1070900834"/>
    <s v="LEON EUSEBIO LUCY MAGDALENA"/>
    <x v="0"/>
    <s v="70900834"/>
    <d v="2025-03-06T00:00:00"/>
    <d v="2025-03-06T00:00:00"/>
    <d v="2026-03-06T00:00:00"/>
    <s v="ESTACIONAMIENTOS TACNA"/>
    <d v="2026-02-28T00:00:00"/>
    <d v="2025-12-31T00:00:00"/>
    <s v="EMPLEADOS"/>
    <s v="PCES.20/03/0041/0005"/>
    <x v="0"/>
    <m/>
    <m/>
    <m/>
    <m/>
    <m/>
    <n v="0"/>
    <n v="24.583300000000001"/>
    <n v="24.583300000000001"/>
    <n v="25"/>
    <s v="-"/>
    <s v="DEBE GOZAR EN EL AÑO UN TOTAL DE 25 DÍAS ANTES DEL 31/12/2026"/>
    <n v="15"/>
    <n v="1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0902959"/>
    <s v="MUÑOZ ALBINO LUISA ROSANA"/>
    <x v="0"/>
    <s v="70902959"/>
    <d v="2025-05-13T00:00:00"/>
    <d v="2025-05-13T00:00:00"/>
    <d v="2026-05-13T00:00:00"/>
    <s v="ESTACIONAMIENTOS LIMA"/>
    <d v="2026-02-28T00:00:00"/>
    <d v="2025-12-31T00:00:00"/>
    <s v="EMPLEADOS"/>
    <s v="PCES.20/03/0031/0002"/>
    <x v="0"/>
    <m/>
    <m/>
    <m/>
    <m/>
    <m/>
    <n v="0"/>
    <n v="19"/>
    <n v="19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0911728"/>
    <s v="SANTA CRUZ FLORIAN MILAGROS JENIFER"/>
    <x v="0"/>
    <s v="70911728"/>
    <d v="2022-06-06T00:00:00"/>
    <d v="2025-06-06T00:00:00"/>
    <d v="2026-06-06T00:00:00"/>
    <s v="ESTACIONAMIENTOS LIMA"/>
    <d v="1899-12-30T00:00:00"/>
    <d v="2025-12-31T00:00:00"/>
    <s v="EMPLEADOS"/>
    <s v="PCES.20/02/0029"/>
    <x v="2"/>
    <s v="Diego Ruiz"/>
    <s v="Ramos Monzon Angela"/>
    <s v="GUARDIA CIVIL 205"/>
    <s v="ANFITRION(A)"/>
    <m/>
    <n v="0"/>
    <n v="17.083299999999994"/>
    <n v="17.083299999999994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70911833"/>
    <s v="MOLERO OSCCO NILTON RIVALDO"/>
    <x v="0"/>
    <s v="70911833"/>
    <d v="2025-07-11T00:00:00"/>
    <d v="2025-07-11T00:00:00"/>
    <d v="2026-07-11T00:00:00"/>
    <s v="ESTACIONAMIENTOS LIMA"/>
    <d v="2026-01-01T00:00:00"/>
    <d v="2025-12-31T00:00:00"/>
    <s v="EMPLEADOS"/>
    <s v="PCES.20/03/0051/0016"/>
    <x v="0"/>
    <m/>
    <m/>
    <m/>
    <m/>
    <m/>
    <n v="0"/>
    <n v="14.166700000000001"/>
    <n v="14.16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0917749"/>
    <s v="CABRERA TAQUIRE EVA ROSSELLY"/>
    <x v="2"/>
    <s v="70917749"/>
    <d v="2024-05-09T00:00:00"/>
    <d v="2025-05-09T00:00:00"/>
    <d v="2026-05-09T00:00:00"/>
    <s v="ESTACIONAMIENTOS SEDE CENTRAL"/>
    <d v="1899-12-30T00:00:00"/>
    <d v="2025-12-31T00:00:00"/>
    <s v="EMPLEADOS"/>
    <n v="2001020705"/>
    <x v="3"/>
    <s v="Alicia San Martin"/>
    <s v="Alicia San Martin"/>
    <s v="RECLUTAMIENTO Y SELECCIÓN"/>
    <s v="ANALISTA DE SELECCIÓN OPERATIVOS"/>
    <m/>
    <n v="6"/>
    <n v="19.333300000000001"/>
    <n v="25.333300000000001"/>
    <n v="26"/>
    <s v="DEBE GOZAR 6 DÍAS ANTES DEL 08/05/2026"/>
    <s v="DEBE GOZAR EN EL AÑO UN TOTAL DE 26 DÍAS ANTES DEL 31/12/2026"/>
    <n v="0"/>
    <n v="0"/>
    <n v="0"/>
    <n v="7"/>
    <n v="0"/>
    <n v="7"/>
    <n v="0"/>
    <n v="1"/>
    <n v="6"/>
    <n v="0"/>
    <n v="7"/>
    <n v="0"/>
    <n v="28"/>
    <n v="28"/>
    <n v="1.0769230769230769"/>
    <n v="1.0769230769230769E-2"/>
    <n v="7"/>
    <n v="26"/>
    <m/>
    <n v="0"/>
    <m/>
    <n v="26"/>
    <n v="8.6666666666666661"/>
    <n v="7"/>
    <n v="7"/>
    <n v="1.6666666666666661"/>
    <n v="21"/>
  </r>
  <r>
    <n v="1070921840"/>
    <s v="GARCIA ZAVALETA FRANCO PAOLO"/>
    <x v="2"/>
    <s v="70921840"/>
    <d v="2025-09-22T00:00:00"/>
    <d v="2025-09-22T00:00:00"/>
    <d v="2026-09-22T00:00:00"/>
    <s v="ESTACIONAMIENTOS ANCASH"/>
    <d v="2026-03-31T00:00:00"/>
    <d v="2025-12-31T00:00:00"/>
    <s v="EMPLEADOS"/>
    <s v="PCES.20/03/0061/0006"/>
    <x v="0"/>
    <m/>
    <m/>
    <m/>
    <m/>
    <m/>
    <n v="0"/>
    <n v="8.25"/>
    <n v="8.25"/>
    <n v="9"/>
    <s v="-"/>
    <s v="DEBE GOZAR EN EL AÑO UN TOTAL DE 9 DÍAS ANTES DEL 31/12/2026"/>
    <n v="0"/>
    <n v="0"/>
    <n v="9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0929407"/>
    <s v="MORETO OJEDA JONAS JAVET"/>
    <x v="0"/>
    <s v="70929407"/>
    <d v="2024-05-01T00:00:00"/>
    <d v="2025-05-01T00:00:00"/>
    <d v="2026-05-01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8"/>
    <n v="20"/>
    <n v="28"/>
    <n v="28"/>
    <s v="DEBE GOZAR 8 DÍAS ANTES DEL 30/04/2026"/>
    <s v="DEBE GOZAR EN EL AÑO UN TOTAL DE 28 DÍAS ANTES DEL 31/12/2026"/>
    <n v="0"/>
    <n v="0"/>
    <n v="8"/>
    <n v="9"/>
    <n v="0"/>
    <n v="0"/>
    <n v="13"/>
    <n v="0"/>
    <n v="0"/>
    <n v="0"/>
    <n v="0"/>
    <n v="7"/>
    <n v="37"/>
    <n v="37"/>
    <n v="1.3214285714285714"/>
    <n v="1.3214285714285713E-2"/>
    <n v="17"/>
    <n v="28"/>
    <m/>
    <n v="0"/>
    <m/>
    <n v="28"/>
    <n v="9.3333333333333339"/>
    <n v="17"/>
    <n v="9.3333333333333339"/>
    <n v="0"/>
    <n v="20"/>
  </r>
  <r>
    <n v="1070930520"/>
    <s v="LEUYACC PALOMINO STEPHANIE DANITZA"/>
    <x v="0"/>
    <s v="70930520"/>
    <d v="2020-08-25T00:00:00"/>
    <d v="2025-08-25T00:00:00"/>
    <d v="2026-08-25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17"/>
    <n v="10.5"/>
    <n v="27.5"/>
    <n v="28"/>
    <s v="DEBE GOZAR 17 DÍAS ANTES DEL 24/08/2026"/>
    <s v="DEBE GOZAR EN EL AÑO UN TOTAL DE 28 DÍAS ANTES DEL 31/12/2026"/>
    <n v="0"/>
    <n v="0"/>
    <n v="14"/>
    <n v="0"/>
    <n v="0"/>
    <n v="0"/>
    <n v="0"/>
    <n v="0"/>
    <n v="0"/>
    <n v="0"/>
    <n v="0"/>
    <n v="0"/>
    <n v="14"/>
    <n v="14"/>
    <n v="0.5"/>
    <n v="5.0000000000000001E-3"/>
    <n v="14"/>
    <n v="14"/>
    <m/>
    <n v="14"/>
    <m/>
    <n v="28"/>
    <n v="9.3333333333333339"/>
    <n v="14"/>
    <n v="9.3333333333333339"/>
    <n v="0"/>
    <n v="0"/>
  </r>
  <r>
    <n v="1070935531"/>
    <s v="QUISPE RAMOS LUIS AARON"/>
    <x v="0"/>
    <s v="70935531"/>
    <d v="2025-11-26T00:00:00"/>
    <d v="2025-11-26T00:00:00"/>
    <d v="2026-11-26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0"/>
    <n v="2.9167000000000001"/>
    <n v="2.91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0935992"/>
    <s v="VASQUEZ FLORES CILENE MILAGROS"/>
    <x v="0"/>
    <s v="70935992"/>
    <d v="2025-10-01T00:00:00"/>
    <d v="2025-10-01T00:00:00"/>
    <d v="2026-10-01T00:00:00"/>
    <s v="ESTACIONAMIENTOS LIMA"/>
    <d v="2026-04-04T00:00:00"/>
    <d v="2025-12-31T00:00:00"/>
    <s v="EMPLEADOS"/>
    <s v="PCES.20/02/0007"/>
    <x v="2"/>
    <m/>
    <m/>
    <m/>
    <m/>
    <m/>
    <n v="0"/>
    <n v="7.5"/>
    <n v="7.5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0942701"/>
    <s v="FLORES CHUNGA LEYDY PAOLA"/>
    <x v="0"/>
    <s v="70942701"/>
    <d v="2025-01-01T00:00:00"/>
    <d v="2026-01-01T00:00:00"/>
    <d v="2027-01-01T00:00:00"/>
    <s v="ESTACIONAMIENTOS PIURA"/>
    <d v="2026-01-24T00:00:00"/>
    <d v="2025-12-31T00:00:00"/>
    <s v="EMPLEADOS"/>
    <s v="PCES.20/03/0011/0003"/>
    <x v="0"/>
    <m/>
    <m/>
    <m/>
    <m/>
    <m/>
    <n v="30"/>
    <n v="0"/>
    <n v="30"/>
    <n v="30"/>
    <s v="DEBE GOZAR 30 DÍAS ANTES DEL 31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949802"/>
    <s v="PALOMINO REQUIZ KEIRA STEPHANIE PRIYA"/>
    <x v="0"/>
    <s v="70949802"/>
    <d v="2025-10-27T00:00:00"/>
    <d v="2025-10-27T00:00:00"/>
    <d v="2026-10-27T00:00:00"/>
    <s v="ESTACIONAMIENTOS LIMA"/>
    <d v="2026-01-04T00:00:00"/>
    <d v="2025-12-31T00:00:00"/>
    <s v="EMPLEADOS"/>
    <s v="PCES.20/03/0024"/>
    <x v="0"/>
    <m/>
    <m/>
    <m/>
    <m/>
    <m/>
    <n v="0"/>
    <n v="5.3333000000000004"/>
    <n v="5.33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0975955"/>
    <s v="CANO SOUZA MARICIELO ELENA"/>
    <x v="0"/>
    <s v="70975955"/>
    <d v="2018-01-09T00:00:00"/>
    <d v="2025-01-09T00:00:00"/>
    <d v="2026-01-09T00:00:00"/>
    <s v="ESTACIONAMIENTOS LIMA"/>
    <d v="1899-12-30T00:00:00"/>
    <d v="2025-12-31T00:00:00"/>
    <s v="EMPLEADOS"/>
    <s v="PCES.20/03/0029"/>
    <x v="0"/>
    <s v="Erli Sialer"/>
    <s v="Erick Padilla"/>
    <s v="OUTLET LURIN"/>
    <s v="ANFITRION(A)"/>
    <m/>
    <n v="0"/>
    <n v="13.333300000000008"/>
    <n v="13.333300000000008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  <m/>
    <n v="14"/>
    <n v="4.666666666666667"/>
    <n v="0"/>
    <n v="0"/>
    <n v="4.666666666666667"/>
    <n v="0"/>
  </r>
  <r>
    <n v="1070985872"/>
    <s v="SEVILLANO VENTURA GUADALUPE MORELIA"/>
    <x v="0"/>
    <s v="70985872"/>
    <d v="2025-05-15T00:00:00"/>
    <d v="2025-05-15T00:00:00"/>
    <d v="2026-05-15T00:00:00"/>
    <s v="ESTACIONAMIENTOS LIMA"/>
    <d v="1899-12-30T00:00:00"/>
    <d v="2025-12-31T00:00:00"/>
    <s v="EMPLEADOS"/>
    <s v="PCES.20/03/0061/0001"/>
    <x v="0"/>
    <s v="Erli Sialer"/>
    <s v="Erick Padilla"/>
    <s v="MEGAPLAZA VILLA EL SALVADOR 1"/>
    <s v="ANFITRION(A)"/>
    <m/>
    <n v="0"/>
    <n v="18.833300000000001"/>
    <n v="18.833300000000001"/>
    <n v="19"/>
    <s v="-"/>
    <s v="DEBE GOZAR EN EL AÑO UN TOTAL DE 19 DÍAS ANTES DEL 31/12/2026"/>
    <n v="0"/>
    <n v="12"/>
    <n v="8"/>
    <n v="0"/>
    <n v="0"/>
    <n v="0"/>
    <n v="0"/>
    <n v="0"/>
    <n v="0"/>
    <n v="0"/>
    <n v="0"/>
    <n v="0"/>
    <n v="20"/>
    <n v="20"/>
    <n v="1.0526315789473684"/>
    <n v="1.0526315789473684E-2"/>
    <n v="20"/>
    <n v="19"/>
    <m/>
    <n v="0"/>
    <m/>
    <n v="19"/>
    <n v="6.333333333333333"/>
    <n v="20"/>
    <n v="6.333333333333333"/>
    <n v="0"/>
    <n v="0"/>
  </r>
  <r>
    <n v="1070989084"/>
    <s v="SANCHEZ FLORES PAMELA JASMIN"/>
    <x v="0"/>
    <s v="70989084"/>
    <d v="2023-07-01T00:00:00"/>
    <d v="2025-07-01T00:00:00"/>
    <d v="2026-07-01T00:00:00"/>
    <s v="ESTACIONAMIENTOS LIMA"/>
    <d v="1899-12-30T00:00:00"/>
    <d v="2025-12-31T00:00:00"/>
    <s v="EMPLEADOS"/>
    <s v="PCES.20/03/0052/0014"/>
    <x v="0"/>
    <s v="Carmen Capristan"/>
    <s v="Khristian Alvarez"/>
    <s v="PLAZA VEA EL CORTIJO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70989187"/>
    <s v="MOYA GARCIA PATRICIA"/>
    <x v="0"/>
    <s v="70989187"/>
    <d v="2023-11-16T00:00:00"/>
    <d v="2025-11-16T00:00:00"/>
    <d v="2026-11-16T00:00:00"/>
    <s v="ESTACIONAMIENTOS LIMA"/>
    <d v="2026-04-01T00:00:00"/>
    <d v="2025-12-31T00:00:00"/>
    <s v="EMPLEADOS"/>
    <s v="PCES.20/03/0046/0016"/>
    <x v="0"/>
    <m/>
    <m/>
    <m/>
    <m/>
    <m/>
    <n v="15"/>
    <n v="3.75"/>
    <n v="18.75"/>
    <n v="19"/>
    <s v="DEBE GOZAR 15 DÍAS ANTES DEL 15/11/2026"/>
    <s v="DEBE GOZAR EN EL AÑO UN TOTAL DE 19 DÍAS ANTES DEL 31/12/2026"/>
    <n v="0"/>
    <n v="0"/>
    <n v="0"/>
    <n v="19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0992687"/>
    <s v="MÁRQUEZ SOPLÍN LUIS ARMANDO"/>
    <x v="0"/>
    <s v="70992687"/>
    <d v="2025-10-30T00:00:00"/>
    <d v="2025-10-30T00:00:00"/>
    <d v="2026-10-30T00:00:00"/>
    <s v="ESTACIONAMIENTOS SAN MARTIN"/>
    <d v="2026-01-15T00:00:00"/>
    <d v="2025-12-31T00:00:00"/>
    <s v="EMPLEADOS"/>
    <s v="PCES.20/03/0051/0019"/>
    <x v="0"/>
    <m/>
    <m/>
    <m/>
    <m/>
    <m/>
    <n v="0"/>
    <n v="5.0833000000000004"/>
    <n v="5.08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0993441"/>
    <s v="VALDERRAMA REYES ABEL JESUS"/>
    <x v="0"/>
    <s v="70993441"/>
    <d v="2023-09-20T00:00:00"/>
    <d v="2025-09-20T00:00:00"/>
    <d v="2026-09-20T00:00:00"/>
    <s v="ESTACIONAMIENTOS LIMA"/>
    <d v="2026-01-01T00:00:00"/>
    <d v="2025-12-31T00:00:00"/>
    <s v="EMPLEADOS"/>
    <s v="PCES.20/03/0051/0013"/>
    <x v="0"/>
    <m/>
    <m/>
    <m/>
    <m/>
    <m/>
    <n v="10"/>
    <n v="8.4167000000000058"/>
    <n v="18.416700000000006"/>
    <n v="19"/>
    <s v="DEBE GOZAR 10 DÍAS ANTES DEL 19/09/2026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0996840"/>
    <s v="BARRERA CORTEZ ETHELL MARISOL"/>
    <x v="0"/>
    <s v="70996840"/>
    <d v="2025-01-03T00:00:00"/>
    <d v="2025-01-03T00:00:00"/>
    <d v="2026-01-03T00:00:00"/>
    <s v="ESTACIONAMIENTOS LIMA"/>
    <d v="2026-02-14T00:00:00"/>
    <d v="2025-12-31T00:00:00"/>
    <s v="EMPLEADOS"/>
    <s v="PCES.20/03/0003"/>
    <x v="0"/>
    <m/>
    <m/>
    <m/>
    <m/>
    <m/>
    <n v="0"/>
    <n v="29.833300000000001"/>
    <n v="29.833300000000001"/>
    <n v="30"/>
    <s v="-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0998924"/>
    <s v="TRUJILLO ASENCIOS YAN VLADIMIR"/>
    <x v="0"/>
    <s v="70998924"/>
    <d v="2024-03-07T00:00:00"/>
    <d v="2025-03-07T00:00:00"/>
    <d v="2026-03-07T00:00:00"/>
    <s v="ESTACIONAMIENTOS LIMA"/>
    <d v="2026-01-01T00:00:00"/>
    <d v="2025-12-31T00:00:00"/>
    <s v="EMPLEADOS"/>
    <s v="PCES.20/03/0013/0005"/>
    <x v="0"/>
    <m/>
    <m/>
    <m/>
    <m/>
    <m/>
    <n v="0"/>
    <n v="18.5"/>
    <n v="18.5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1012692"/>
    <s v="ECHEVARRIA VALENZUELA LIZET ANA"/>
    <x v="0"/>
    <s v="71012692"/>
    <d v="2023-07-01T00:00:00"/>
    <d v="2025-07-01T00:00:00"/>
    <d v="2026-07-01T00:00:00"/>
    <s v="ESTACIONAMIENTOS LIMA"/>
    <d v="1899-12-30T00:00:00"/>
    <d v="2025-12-31T00:00:00"/>
    <s v="EMPLEADOS"/>
    <s v="PCES.20/03/0052/0054"/>
    <x v="0"/>
    <s v="Carmen Capristan"/>
    <s v="Khristian Alvarez"/>
    <s v="PLAZA VEA CC PLACITA"/>
    <s v="ANFITRION(A)"/>
    <m/>
    <n v="15"/>
    <n v="15"/>
    <n v="30"/>
    <n v="30"/>
    <s v="DEBE GOZAR 15 DÍAS ANTES DEL 30/06/2026"/>
    <s v="DEBE GOZAR EN EL AÑO UN TOTAL DE 30 DÍAS ANTES DEL 31/12/2026"/>
    <n v="0"/>
    <n v="0"/>
    <n v="6"/>
    <n v="8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  <m/>
    <n v="30"/>
    <n v="10"/>
    <n v="14"/>
    <n v="10"/>
    <n v="0"/>
    <n v="0"/>
  </r>
  <r>
    <n v="1071034011"/>
    <s v="SINCHI NUÑEZ LUIS SANTIAGO"/>
    <x v="0"/>
    <s v="71034011"/>
    <d v="2025-10-07T00:00:00"/>
    <d v="2025-10-07T00:00:00"/>
    <d v="2026-10-07T00:00:00"/>
    <s v="ESTACIONAMIENTOS LIMA"/>
    <d v="2026-03-31T00:00:00"/>
    <d v="2025-12-31T00:00:00"/>
    <s v="PART TIME"/>
    <s v="PCES.20/03/0035/0003"/>
    <x v="0"/>
    <m/>
    <m/>
    <m/>
    <m/>
    <m/>
    <n v="0"/>
    <n v="1.4"/>
    <n v="1.4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1043102"/>
    <s v="ROMERO OLAYA JUANITA FIORELLA"/>
    <x v="1"/>
    <s v="71043102"/>
    <d v="2019-10-25T00:00:00"/>
    <d v="2025-10-25T00:00:00"/>
    <d v="2026-10-25T00:00:00"/>
    <s v="ESTACIONAMIENTOS TUMBES"/>
    <d v="1899-12-30T00:00:00"/>
    <d v="2025-12-31T00:00:00"/>
    <s v="EMPLEADOS"/>
    <s v="PCES.20/03/0042/0006"/>
    <x v="0"/>
    <s v="Gloria Mora"/>
    <s v="Lennin Cortegana"/>
    <s v="ADP OPERACION TUMBES"/>
    <s v="SUPERVISOR OPERATIVO"/>
    <m/>
    <n v="24"/>
    <n v="5.5"/>
    <n v="29.5"/>
    <n v="30"/>
    <s v="DEBE GOZAR 24 DÍAS ANTES DEL 24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1046034"/>
    <s v="HENDERSON LAYCHE EDUARDO ENRIQUE"/>
    <x v="0"/>
    <s v="71046034"/>
    <d v="2025-01-13T00:00:00"/>
    <d v="2025-01-13T00:00:00"/>
    <d v="2026-01-13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 V"/>
    <m/>
    <n v="0"/>
    <n v="29"/>
    <n v="29"/>
    <n v="29"/>
    <s v="-"/>
    <s v="DEBE GOZAR EN EL AÑO UN TOTAL DE 29 DÍAS ANTES DEL 31/12/2026"/>
    <n v="0"/>
    <n v="0"/>
    <n v="2"/>
    <n v="13"/>
    <n v="6"/>
    <n v="9"/>
    <n v="0"/>
    <n v="0"/>
    <n v="0"/>
    <n v="0"/>
    <n v="0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71049862"/>
    <s v="SAAVEDRA VASQUEZ JHONATAN YAHIR"/>
    <x v="0"/>
    <s v="71049862"/>
    <d v="2025-09-10T00:00:00"/>
    <d v="2025-09-10T00:00:00"/>
    <d v="2026-09-10T00:00:00"/>
    <s v="ESTACIONAMIENTOS LIMA"/>
    <d v="2026-02-15T00:00:00"/>
    <d v="2025-12-31T00:00:00"/>
    <s v="PART TIME"/>
    <s v="PCES.20/03/0035/0002"/>
    <x v="0"/>
    <m/>
    <m/>
    <m/>
    <m/>
    <m/>
    <n v="0"/>
    <n v="1.85"/>
    <n v="1.85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1051474"/>
    <s v="PULIDO OSORIO GIAN CARLOS DAVID"/>
    <x v="0"/>
    <s v="71051474"/>
    <d v="2022-09-13T00:00:00"/>
    <d v="2025-09-13T00:00:00"/>
    <d v="2026-09-13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"/>
    <m/>
    <n v="20"/>
    <n v="9"/>
    <n v="29"/>
    <n v="29"/>
    <s v="DEBE GOZAR 20 DÍAS ANTES DEL 12/09/2026"/>
    <s v="DEBE GOZAR EN EL AÑO UN TOTAL DE 29 DÍAS ANTES DEL 31/12/2026"/>
    <n v="23"/>
    <n v="7"/>
    <n v="0"/>
    <n v="0"/>
    <n v="0"/>
    <n v="0"/>
    <n v="0"/>
    <n v="0"/>
    <n v="0"/>
    <n v="0"/>
    <n v="0"/>
    <n v="0"/>
    <n v="30"/>
    <n v="30"/>
    <n v="1.0344827586206897"/>
    <n v="1.0344827586206896E-2"/>
    <n v="30"/>
    <n v="29"/>
    <m/>
    <n v="0"/>
    <m/>
    <n v="29"/>
    <n v="9.6666666666666661"/>
    <n v="30"/>
    <n v="9.6666666666666661"/>
    <n v="0"/>
    <n v="0"/>
  </r>
  <r>
    <n v="1071080480"/>
    <s v="SAES VERGARAY LUCAS LUIS"/>
    <x v="1"/>
    <s v="71080480"/>
    <d v="2013-08-01T00:00:00"/>
    <d v="2025-08-01T00:00:00"/>
    <d v="2026-08-01T00:00:00"/>
    <s v="ESTACIONAMIENTOS LIMA"/>
    <d v="1899-12-30T00:00:00"/>
    <d v="2025-12-31T00:00:00"/>
    <s v="EMPLEADOS"/>
    <s v="PCES.20/02/0030"/>
    <x v="2"/>
    <s v="Diego Ruiz"/>
    <s v="Ramos Monzon Angela"/>
    <s v="EL DERBY 155"/>
    <s v="SUPERVISOR OPERATIVO"/>
    <m/>
    <n v="0"/>
    <n v="9.5"/>
    <n v="9.5"/>
    <n v="10"/>
    <s v="-"/>
    <s v="DEBE GOZAR EN EL AÑO UN TOTAL DE 10 DÍAS ANTES DEL 31/12/2026"/>
    <n v="0"/>
    <n v="0"/>
    <n v="0"/>
    <n v="0"/>
    <n v="0"/>
    <n v="0"/>
    <n v="15"/>
    <n v="0"/>
    <n v="0"/>
    <n v="15"/>
    <n v="0"/>
    <n v="0"/>
    <n v="30"/>
    <n v="30"/>
    <n v="3"/>
    <n v="0.03"/>
    <n v="0"/>
    <n v="10"/>
    <m/>
    <n v="0"/>
    <m/>
    <n v="10"/>
    <n v="3.3333333333333335"/>
    <n v="0"/>
    <n v="0"/>
    <n v="3.3333333333333335"/>
    <n v="30"/>
  </r>
  <r>
    <n v="1071085100"/>
    <s v="QUISPE OCAS LUIS RODRIGO"/>
    <x v="0"/>
    <s v="71085100"/>
    <d v="2025-09-10T00:00:00"/>
    <d v="2025-09-10T00:00:00"/>
    <d v="2026-09-10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9.25"/>
    <n v="9.25"/>
    <n v="10"/>
    <s v="-"/>
    <s v="DEBE GOZAR EN EL AÑO UN TOTAL DE 10 DÍAS ANTES DEL 31/12/2026"/>
    <n v="0"/>
    <n v="0"/>
    <n v="0"/>
    <n v="0"/>
    <n v="0"/>
    <n v="0"/>
    <n v="0"/>
    <n v="0"/>
    <n v="10"/>
    <n v="0"/>
    <n v="0"/>
    <n v="0"/>
    <n v="10"/>
    <n v="10"/>
    <n v="1"/>
    <n v="0.01"/>
    <n v="0"/>
    <n v="10"/>
    <m/>
    <n v="0"/>
    <m/>
    <n v="10"/>
    <n v="3.3333333333333335"/>
    <n v="0"/>
    <n v="0"/>
    <n v="3.3333333333333335"/>
    <n v="10"/>
  </r>
  <r>
    <n v="1071085602"/>
    <s v="RUIZ HUERTAS MARY KATHERINE"/>
    <x v="0"/>
    <s v="71085602"/>
    <d v="2022-08-12T00:00:00"/>
    <d v="2025-08-12T00:00:00"/>
    <d v="2026-08-12T00:00:00"/>
    <s v="ESTACIONAMIENTOS LIMA"/>
    <d v="2026-02-01T00:00:00"/>
    <d v="2025-12-31T00:00:00"/>
    <s v="EMPLEADOS"/>
    <s v="PCES.20/02/0021"/>
    <x v="2"/>
    <m/>
    <m/>
    <m/>
    <m/>
    <m/>
    <n v="0"/>
    <n v="11.583299999999994"/>
    <n v="11.583299999999994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1094075"/>
    <s v="SERNAQUE LACHIRA CINTHIA PAOLA"/>
    <x v="0"/>
    <s v="71094075"/>
    <d v="2025-04-14T00:00:00"/>
    <d v="2025-04-14T00:00:00"/>
    <d v="2026-04-14T00:00:00"/>
    <s v="ESTACIONAMIENTOS PIURA"/>
    <d v="2026-02-01T00:00:00"/>
    <d v="2025-12-31T00:00:00"/>
    <s v="EMPLEADOS"/>
    <s v="PCES.20/03/0051/0011"/>
    <x v="0"/>
    <m/>
    <m/>
    <m/>
    <m/>
    <m/>
    <n v="0"/>
    <n v="21.416699999999999"/>
    <n v="21.416699999999999"/>
    <n v="22"/>
    <s v="-"/>
    <s v="DEBE GOZAR EN EL AÑO UN TOTAL DE 22 DÍAS ANTES DEL 31/12/2026"/>
    <n v="0"/>
    <n v="22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1095515"/>
    <s v="TORRES ARMAS ALVARO GIOVANNI"/>
    <x v="0"/>
    <s v="71095515"/>
    <d v="2025-04-14T00:00:00"/>
    <d v="2025-04-14T00:00:00"/>
    <d v="2026-04-14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"/>
    <m/>
    <n v="0"/>
    <n v="21.416699999999999"/>
    <n v="21.416699999999999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71099898"/>
    <s v="PIPA LOPEZ MARIO RIDER"/>
    <x v="0"/>
    <s v="71099898"/>
    <d v="2024-05-01T00:00:00"/>
    <d v="2025-05-01T00:00:00"/>
    <d v="2026-05-01T00:00:00"/>
    <s v="ESTACIONAMIENTOS LORETO"/>
    <d v="2026-04-01T00:00:00"/>
    <d v="2025-12-31T00:00:00"/>
    <s v="EMPLEADOS"/>
    <s v="PCES.20/03/0053/0001"/>
    <x v="0"/>
    <m/>
    <m/>
    <m/>
    <m/>
    <m/>
    <n v="10"/>
    <n v="20"/>
    <n v="30"/>
    <n v="30"/>
    <s v="DEBE GOZAR 10 DÍAS ANTES DEL 30/04/2026"/>
    <s v="DEBE GOZAR EN EL AÑO UN TOTAL DE 30 DÍAS ANTES DEL 31/12/2026"/>
    <n v="0"/>
    <n v="10"/>
    <n v="0"/>
    <n v="2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1133675"/>
    <s v="CONDORCALLO CONDORI ALVARO"/>
    <x v="0"/>
    <s v="71133675"/>
    <d v="2023-07-01T00:00:00"/>
    <d v="2025-07-01T00:00:00"/>
    <d v="2026-07-01T00:00:00"/>
    <s v="ESTACIONAMIENTOS PUNO"/>
    <d v="2026-02-28T00:00:00"/>
    <d v="2025-12-31T00:00:00"/>
    <s v="EMPLEADOS"/>
    <s v="PCES.20/03/0051/0009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1177511"/>
    <s v="SANCHEZ VARGAS ABRAHAM FABRIZIO"/>
    <x v="0"/>
    <s v="71177511"/>
    <d v="2024-08-01T00:00:00"/>
    <d v="2025-08-01T00:00:00"/>
    <d v="2026-08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OPERADOR CCTV"/>
    <m/>
    <n v="14"/>
    <n v="12.5"/>
    <n v="26.5"/>
    <n v="27"/>
    <s v="DEBE GOZAR 14 DÍAS ANTES DEL 31/07/2026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71235899"/>
    <s v="MOGOLLON DIOSES ESTEFANI LINEIDA"/>
    <x v="0"/>
    <s v="71235899"/>
    <d v="2023-12-19T00:00:00"/>
    <d v="2025-12-19T00:00:00"/>
    <d v="2026-12-19T00:00:00"/>
    <s v="ESTACIONAMIENTOS TUMBES"/>
    <d v="1899-12-30T00:00:00"/>
    <d v="2025-12-31T00:00:00"/>
    <s v="EMPLEADOS"/>
    <s v="PCES.20/03/0052/0056"/>
    <x v="0"/>
    <s v="Carmen Capristan"/>
    <s v="Jean Carlo Albán"/>
    <s v="PLAZA VEA CC TUMBES"/>
    <s v="ANFITRION(A)"/>
    <m/>
    <n v="29"/>
    <n v="1"/>
    <n v="30"/>
    <n v="30"/>
    <s v="DEBE GOZAR 29 DÍAS ANTES DEL 18/12/2026"/>
    <s v="DEBE GOZAR EN EL AÑO UN TOTAL DE 30 DÍAS ANTES DEL 31/12/2026"/>
    <n v="0"/>
    <n v="0"/>
    <n v="0"/>
    <n v="0"/>
    <n v="9"/>
    <n v="21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1247313"/>
    <s v="FIESTAS NAVARRO DE MORE ANA PAOLA"/>
    <x v="0"/>
    <s v="71247313"/>
    <d v="2025-08-01T00:00:00"/>
    <d v="2025-08-01T00:00:00"/>
    <d v="2026-08-01T00:00:00"/>
    <s v="ESTACIONAMIENTOS PIURA"/>
    <d v="1899-12-30T00:00:00"/>
    <d v="2025-12-31T00:00:00"/>
    <s v="EMPLEADOS"/>
    <s v="PCES.20/03/0046/0008"/>
    <x v="0"/>
    <s v="Carmen Capristan"/>
    <s v="Jean Carlo Albán"/>
    <s v="MAKRO PIURA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13"/>
    <n v="0"/>
    <n v="0"/>
    <n v="13"/>
    <n v="13"/>
    <n v="1"/>
    <n v="0.01"/>
    <n v="0"/>
    <n v="13"/>
    <m/>
    <n v="0"/>
    <m/>
    <n v="13"/>
    <n v="4.333333333333333"/>
    <n v="0"/>
    <n v="0"/>
    <n v="4.333333333333333"/>
    <n v="13"/>
  </r>
  <r>
    <n v="1071247316"/>
    <s v="SANCHEZ HURTADO FRANSHESCA XIOMARA"/>
    <x v="0"/>
    <s v="71247316"/>
    <d v="2025-08-07T00:00:00"/>
    <d v="2025-08-07T00:00:00"/>
    <d v="2026-08-07T00:00:00"/>
    <s v="ESTACIONAMIENTOS LIMA"/>
    <d v="2026-01-31T00:00:00"/>
    <d v="2025-12-31T00:00:00"/>
    <s v="EMPLEADOS"/>
    <s v="PCES.20/03/0052/0031"/>
    <x v="0"/>
    <m/>
    <m/>
    <m/>
    <m/>
    <m/>
    <n v="0"/>
    <n v="3"/>
    <n v="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1250552"/>
    <s v="LOPEZ QUISPE JAZMIN AIME"/>
    <x v="0"/>
    <s v="71250552"/>
    <d v="2025-06-21T00:00:00"/>
    <d v="2025-06-21T00:00:00"/>
    <d v="2026-06-21T00:00:00"/>
    <s v="ESTACIONAMIENTOS LIMA"/>
    <d v="1899-12-30T00:00:00"/>
    <d v="2025-12-31T00:00:00"/>
    <s v="EMPLEADOS"/>
    <s v="PCES.20/03/0052/0002"/>
    <x v="0"/>
    <s v="Carmen Capristan"/>
    <s v="Arnold Salvador"/>
    <s v="PLAZA VEA ATE"/>
    <s v="ANFITRION(A)"/>
    <m/>
    <n v="0"/>
    <n v="15.833299999999999"/>
    <n v="15.833299999999999"/>
    <n v="16"/>
    <s v="-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1255122"/>
    <s v="ALACHE MOROCHO DANIEL SALVADOR"/>
    <x v="2"/>
    <s v="71255122"/>
    <d v="2023-05-30T00:00:00"/>
    <d v="2025-05-30T00:00:00"/>
    <d v="2026-05-30T00:00:00"/>
    <s v="ESTACIONAMIENTOS SEDE CENTRAL"/>
    <d v="1899-12-30T00:00:00"/>
    <d v="2025-12-31T00:00:00"/>
    <s v="EMPLEADOS"/>
    <n v="2001040000"/>
    <x v="9"/>
    <s v="Mayra Colan"/>
    <s v="Mayra Colan"/>
    <s v="LEGAL"/>
    <s v="ABOGADO"/>
    <m/>
    <n v="6"/>
    <n v="17.583299999999994"/>
    <n v="23.583299999999994"/>
    <n v="24"/>
    <s v="DEBE GOZAR 6 DÍAS ANTES DEL 29/05/2026"/>
    <s v="DEBE GOZAR EN EL AÑO UN TOTAL DE 24 DÍAS ANTES DEL 31/12/2026"/>
    <n v="0"/>
    <n v="8"/>
    <n v="0"/>
    <n v="0"/>
    <n v="0"/>
    <n v="3"/>
    <n v="5"/>
    <n v="1"/>
    <n v="2"/>
    <n v="1"/>
    <n v="7"/>
    <n v="2"/>
    <n v="29"/>
    <n v="29"/>
    <n v="1.2083333333333333"/>
    <n v="1.2083333333333333E-2"/>
    <n v="8"/>
    <n v="24"/>
    <m/>
    <n v="0"/>
    <m/>
    <n v="24"/>
    <n v="8"/>
    <n v="8"/>
    <n v="8"/>
    <n v="0"/>
    <n v="21"/>
  </r>
  <r>
    <n v="1071260933"/>
    <s v="AYBAR ANGULO JOSE LUIS"/>
    <x v="0"/>
    <s v="71260933"/>
    <d v="2025-11-06T00:00:00"/>
    <d v="2025-11-06T00:00:00"/>
    <d v="2026-11-06T00:00:00"/>
    <s v="ESTACIONAMIENTOS LIMA"/>
    <d v="1899-12-30T00:00:00"/>
    <d v="2025-12-31T00:00:00"/>
    <s v="EMPLEADOS"/>
    <s v="PCES.20/01/0004"/>
    <x v="2"/>
    <s v="Diego Ruiz"/>
    <s v="Contreras Rojas Everth Gilberth"/>
    <s v="OVALO GUTIERREZ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1265321"/>
    <s v="MONTALBAN RODRIGUEZ MILAGROS AURORA"/>
    <x v="0"/>
    <s v="71265321"/>
    <d v="2025-06-02T00:00:00"/>
    <d v="2025-06-02T00:00:00"/>
    <d v="2026-06-02T00:00:00"/>
    <s v="ESTACIONAMIENTOS LIMA"/>
    <d v="1899-12-30T00:00:00"/>
    <d v="2025-12-31T00:00:00"/>
    <s v="EMPLEADOS"/>
    <s v="PCES.20/02/0020"/>
    <x v="2"/>
    <s v="Diego Ruiz"/>
    <s v="Ramos Monzon Angela"/>
    <s v="BERNINI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71269940"/>
    <s v="RAMIREZ TORRES JUMER ADRIAN"/>
    <x v="0"/>
    <s v="71269940"/>
    <d v="2025-08-20T00:00:00"/>
    <d v="2025-08-20T00:00:00"/>
    <d v="2026-08-20T00:00:00"/>
    <s v="ESTACIONAMIENTOS LIMA"/>
    <d v="2026-01-31T00:00:00"/>
    <d v="2025-12-31T00:00:00"/>
    <s v="EMPLEADOS"/>
    <s v="PCES.20/03/0012/0001"/>
    <x v="0"/>
    <m/>
    <m/>
    <m/>
    <m/>
    <m/>
    <n v="0"/>
    <n v="10.916700000000001"/>
    <n v="10.9167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1276613"/>
    <s v="GONZALES GONZALES ALEJANDRA MISHELL"/>
    <x v="0"/>
    <s v="71276613"/>
    <d v="2025-10-13T00:00:00"/>
    <d v="2025-10-13T00:00:00"/>
    <d v="2026-10-1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6.5"/>
    <n v="6.5"/>
    <n v="7"/>
    <s v="-"/>
    <s v="DEBE GOZAR EN EL AÑO UN TOTAL DE 7 DÍAS ANTES DEL 31/12/2026"/>
    <n v="0"/>
    <n v="0"/>
    <n v="0"/>
    <n v="0"/>
    <n v="0"/>
    <n v="7"/>
    <n v="0"/>
    <n v="0"/>
    <n v="0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71284454"/>
    <s v="PENAS GIL MEDALI YACELY"/>
    <x v="0"/>
    <s v="71284454"/>
    <d v="2024-07-01T00:00:00"/>
    <d v="2025-07-01T00:00:00"/>
    <d v="2026-07-01T00:00:00"/>
    <s v="ESTACIONAMIENTOS LIMA"/>
    <d v="1899-12-30T00:00:00"/>
    <d v="2025-12-31T00:00:00"/>
    <s v="EMPLEADOS"/>
    <s v="PCES.20/03/0052/0047"/>
    <x v="0"/>
    <s v="Carmen Capristan"/>
    <s v="Khristian Alvarez"/>
    <s v="PLAZA VEA CAMINO DEL INC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"/>
    <n v="15"/>
    <n v="0"/>
    <n v="0"/>
    <n v="0"/>
    <n v="0"/>
    <n v="0"/>
    <n v="0"/>
    <n v="17"/>
    <n v="17"/>
    <n v="0.56666666666666665"/>
    <n v="5.6666666666666662E-3"/>
    <n v="0"/>
    <n v="17"/>
    <m/>
    <n v="13"/>
    <m/>
    <n v="30"/>
    <n v="10"/>
    <n v="0"/>
    <n v="0"/>
    <n v="10"/>
    <n v="17"/>
  </r>
  <r>
    <n v="1071317962"/>
    <s v="VICENTE PACHECO YANINA DAISI"/>
    <x v="0"/>
    <s v="71317962"/>
    <d v="2025-10-20T00:00:00"/>
    <d v="2025-10-20T00:00:00"/>
    <d v="2026-10-20T00:00:00"/>
    <s v="ESTACIONAMIENTOS AREQUIPA"/>
    <d v="2026-01-04T00:00:00"/>
    <d v="2025-12-31T00:00:00"/>
    <s v="EMPLEADOS"/>
    <s v="PCES.20/03/0051/0001"/>
    <x v="0"/>
    <m/>
    <m/>
    <m/>
    <m/>
    <m/>
    <n v="0"/>
    <n v="5.9166999999999996"/>
    <n v="5.91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7169163"/>
    <s v="QUIROGA AYALA DIEGO ALONSO"/>
    <x v="2"/>
    <s v="77169163"/>
    <d v="2021-04-26T00:00:00"/>
    <d v="2025-04-26T00:00:00"/>
    <d v="2026-04-26T00:00:00"/>
    <s v="ESTACIONAMIENTOS SEDE CENTRAL"/>
    <d v="1899-12-30T00:00:00"/>
    <d v="2025-12-31T00:00:00"/>
    <s v="EMPLEADOS"/>
    <n v="2002010100"/>
    <x v="5"/>
    <s v="Ernesto Maldonado"/>
    <s v="Ernesto Maldonado"/>
    <s v="COMERCIAL"/>
    <s v="JEFE DE SERVICIOS ADMINISTRATIVOS"/>
    <m/>
    <n v="0"/>
    <n v="17.416699999999992"/>
    <n v="17.416699999999992"/>
    <n v="18"/>
    <s v="-"/>
    <s v="DEBE GOZAR EN EL AÑO UN TOTAL DE 18 DÍAS ANTES DEL 31/12/2026"/>
    <n v="0"/>
    <n v="2"/>
    <n v="2"/>
    <n v="0"/>
    <n v="0"/>
    <n v="0"/>
    <n v="3"/>
    <n v="5"/>
    <n v="0"/>
    <n v="2"/>
    <n v="0"/>
    <n v="0"/>
    <n v="14"/>
    <n v="14"/>
    <n v="0.77777777777777779"/>
    <n v="7.7777777777777776E-3"/>
    <n v="4"/>
    <n v="14"/>
    <m/>
    <n v="4"/>
    <m/>
    <n v="18"/>
    <n v="6"/>
    <n v="4"/>
    <n v="4"/>
    <n v="2"/>
    <n v="10"/>
  </r>
  <r>
    <n v="1071331227"/>
    <s v="CHIHUA MARIÑOS GABRIEL OMAR"/>
    <x v="0"/>
    <s v="71331227"/>
    <d v="2024-11-26T00:00:00"/>
    <d v="2025-11-26T00:00:00"/>
    <d v="2026-11-26T00:00:00"/>
    <s v="ESTACIONAMIENTOS LIMA"/>
    <d v="1899-12-30T00:00:00"/>
    <d v="2025-12-31T00:00:00"/>
    <s v="EMPLEADOS"/>
    <s v="PCES.20/03/0052/0029"/>
    <x v="0"/>
    <s v="Carmen Capristan"/>
    <s v="Arnold Salvador"/>
    <s v="PLAZA VEA CERES"/>
    <s v="ANFITRION(A)"/>
    <m/>
    <n v="22"/>
    <n v="2.9166999999999987"/>
    <n v="24.916699999999999"/>
    <n v="25"/>
    <s v="DEBE GOZAR 22 DÍAS ANTES DEL 25/11/2026"/>
    <s v="DEBE GOZAR EN EL AÑO UN TOTAL DE 25 DÍAS ANTES DEL 31/12/2026"/>
    <n v="0"/>
    <n v="15"/>
    <n v="0"/>
    <n v="1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1333017"/>
    <s v="HUALINGA AMASIFUEN BLANCA AZUCENA"/>
    <x v="0"/>
    <s v="71333017"/>
    <d v="2025-01-10T00:00:00"/>
    <d v="2025-01-10T00:00:00"/>
    <d v="2026-01-10T00:00:00"/>
    <s v="ESTACIONAMIENTOS LORETO"/>
    <d v="2026-04-30T00:00:00"/>
    <d v="2025-12-31T00:00:00"/>
    <s v="PART TIME"/>
    <s v="PCES.20/03/0042/0002"/>
    <x v="0"/>
    <s v="Gloria Mora"/>
    <s v="Kelly Luyo"/>
    <s v="ADP OPERACION IQUITOS"/>
    <s v="ANFITRION(A) PT"/>
    <m/>
    <n v="0"/>
    <n v="5.85"/>
    <n v="5.85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1351360"/>
    <s v="BLAS VILCHEZ FRANCISCO MIGUEL TEDDY"/>
    <x v="0"/>
    <s v="71351360"/>
    <d v="2025-01-29T00:00:00"/>
    <d v="2025-01-29T00:00:00"/>
    <d v="2026-01-29T00:00:00"/>
    <s v="ESTACIONAMIENTOS LIMA"/>
    <d v="2026-01-31T00:00:00"/>
    <d v="2025-12-31T00:00:00"/>
    <s v="EMPLEADOS"/>
    <s v="PCES.20/03/0060"/>
    <x v="0"/>
    <m/>
    <m/>
    <m/>
    <m/>
    <m/>
    <n v="0"/>
    <n v="27.666699999999999"/>
    <n v="27.666699999999999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71359563"/>
    <s v="HINOSTROZA ASTETE JHOEL ABEL"/>
    <x v="0"/>
    <s v="71359563"/>
    <d v="2025-04-21T00:00:00"/>
    <d v="2025-04-21T00:00:00"/>
    <d v="2026-04-21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20.833300000000001"/>
    <n v="20.833300000000001"/>
    <n v="21"/>
    <s v="-"/>
    <s v="DEBE GOZAR EN EL AÑO UN TOTAL DE 21 DÍAS ANTES DEL 31/12/2026"/>
    <n v="0"/>
    <n v="1"/>
    <n v="21"/>
    <n v="0"/>
    <n v="0"/>
    <n v="0"/>
    <n v="0"/>
    <n v="0"/>
    <n v="0"/>
    <n v="0"/>
    <n v="0"/>
    <n v="0"/>
    <n v="22"/>
    <n v="22"/>
    <n v="1.0476190476190477"/>
    <n v="1.0476190476190477E-2"/>
    <n v="22"/>
    <n v="21"/>
    <m/>
    <n v="0"/>
    <m/>
    <n v="21"/>
    <n v="7"/>
    <n v="22"/>
    <n v="7"/>
    <n v="0"/>
    <n v="0"/>
  </r>
  <r>
    <n v="1071387730"/>
    <s v="RIVEROS CURI SEBASTIAN PAOLO"/>
    <x v="0"/>
    <s v="71387730"/>
    <d v="2025-03-14T00:00:00"/>
    <d v="2025-03-14T00:00:00"/>
    <d v="2026-03-14T00:00:00"/>
    <s v="ESTACIONAMIENTOS LIMA"/>
    <d v="2026-02-01T00:00:00"/>
    <d v="2025-12-31T00:00:00"/>
    <s v="EMPLEADOS"/>
    <s v="PCES.20/04/0001"/>
    <x v="0"/>
    <m/>
    <m/>
    <m/>
    <m/>
    <m/>
    <n v="0"/>
    <n v="23.916699999999999"/>
    <n v="23.916699999999999"/>
    <n v="24"/>
    <s v="-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1424856"/>
    <s v="ABANTO BORDA MICHAEL JHOJANES"/>
    <x v="0"/>
    <s v="71424856"/>
    <d v="2025-09-05T00:00:00"/>
    <d v="2025-09-05T00:00:00"/>
    <d v="2026-09-05T00:00:00"/>
    <s v="ESTACIONAMIENTOS LIMA"/>
    <d v="2026-01-10T00:00:00"/>
    <d v="2025-12-31T00:00:00"/>
    <s v="EMPLEADOS"/>
    <s v="PCES.20/02/0004"/>
    <x v="2"/>
    <m/>
    <m/>
    <m/>
    <m/>
    <m/>
    <n v="0"/>
    <n v="9.6667000000000005"/>
    <n v="9.666700000000000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1426888"/>
    <s v="RAMIREZ CHAVEZ KEVIN STEFANO"/>
    <x v="0"/>
    <s v="71426888"/>
    <d v="2025-10-01T00:00:00"/>
    <d v="2025-10-01T00:00:00"/>
    <d v="2026-10-01T00:00:00"/>
    <s v="ESTACIONAMIENTOS LIMA"/>
    <d v="2026-02-18T00:00:00"/>
    <d v="2025-12-31T00:00:00"/>
    <s v="EMPLEADOS"/>
    <s v="PCES.20/03/0008"/>
    <x v="0"/>
    <m/>
    <m/>
    <m/>
    <m/>
    <m/>
    <n v="0"/>
    <n v="7.5"/>
    <n v="7.5"/>
    <n v="8"/>
    <s v="-"/>
    <s v="DEBE GOZAR EN EL AÑO UN TOTAL DE 8 DÍAS ANTES DEL 31/12/2026"/>
    <n v="0"/>
    <n v="8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1430170"/>
    <s v="AVENDAÑO SOTO ALIV JACET"/>
    <x v="0"/>
    <s v="71430170"/>
    <d v="2025-03-01T00:00:00"/>
    <d v="2025-03-01T00:00:00"/>
    <d v="2026-03-01T00:00:00"/>
    <s v="ESTACIONAMIENTOS LIMA"/>
    <d v="1899-12-30T00:00:00"/>
    <d v="2025-12-31T00:00:00"/>
    <s v="EMPLEADOS"/>
    <s v="PCES.20/03/0052/0043"/>
    <x v="0"/>
    <s v="Carmen Capristan"/>
    <s v="Erick Aguirre"/>
    <s v="PLAZA VEA CC PUENTE PIEDRA"/>
    <s v="ANFITRION(A)"/>
    <m/>
    <n v="0"/>
    <n v="25"/>
    <n v="25"/>
    <n v="25"/>
    <s v="-"/>
    <s v="DEBE GOZAR EN EL AÑO UN TOTAL DE 25 DÍAS ANTES DEL 31/12/2026"/>
    <n v="0"/>
    <n v="0"/>
    <n v="0"/>
    <n v="0"/>
    <n v="4"/>
    <n v="21"/>
    <n v="0"/>
    <n v="0"/>
    <n v="0"/>
    <n v="0"/>
    <n v="0"/>
    <n v="0"/>
    <n v="25"/>
    <n v="25"/>
    <n v="1"/>
    <n v="0.01"/>
    <n v="0"/>
    <n v="25"/>
    <m/>
    <n v="0"/>
    <m/>
    <n v="25"/>
    <n v="8.3333333333333339"/>
    <n v="0"/>
    <n v="0"/>
    <n v="8.3333333333333339"/>
    <n v="25"/>
  </r>
  <r>
    <n v="1071439958"/>
    <s v="OBLITAS VELASQUEZ EVER ALEXANDER"/>
    <x v="0"/>
    <s v="71439958"/>
    <d v="2020-11-04T00:00:00"/>
    <d v="2025-11-04T00:00:00"/>
    <d v="2026-11-04T00:00:00"/>
    <s v="ESTACIONAMIENTOS CAJAMARCA"/>
    <d v="1899-12-30T00:00:00"/>
    <d v="2025-12-31T00:00:00"/>
    <s v="EMPLEADOS"/>
    <s v="PCES.20/03/0027/0001"/>
    <x v="0"/>
    <s v="Erli Sialer"/>
    <s v="Franco Garcia"/>
    <s v="QUINDE CAJAMARCA"/>
    <s v="ANFITRION(A)"/>
    <m/>
    <n v="25"/>
    <n v="4.75"/>
    <n v="29.75"/>
    <n v="30"/>
    <s v="DEBE GOZAR 25 DÍAS ANTES DEL 03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1453004"/>
    <s v="ARACA YANARICO DAMARIZ ARACELI"/>
    <x v="0"/>
    <s v="71453004"/>
    <d v="2025-04-03T00:00:00"/>
    <d v="2025-04-03T00:00:00"/>
    <d v="2026-04-03T00:00:00"/>
    <s v="ESTACIONAMIENTOS PUNO"/>
    <d v="1899-12-30T00:00:00"/>
    <d v="2025-12-31T00:00:00"/>
    <s v="PART TIME"/>
    <s v="PCES.20/03/0041/0003"/>
    <x v="0"/>
    <s v="Diego Uriarte"/>
    <s v="Alfredo Vasquez"/>
    <s v="AAP JULIACA"/>
    <s v="ANFITRION(A) PT"/>
    <m/>
    <n v="0"/>
    <n v="4.4667000000000003"/>
    <n v="4.4667000000000003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1461672"/>
    <s v="COLONIA TAIPE AARON SANDRO"/>
    <x v="1"/>
    <s v="71461672"/>
    <d v="2025-03-06T00:00:00"/>
    <d v="2025-03-06T00:00:00"/>
    <d v="2026-03-06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ADMINISTRATIVO"/>
    <m/>
    <n v="0"/>
    <n v="24.583300000000001"/>
    <n v="24.5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71462284"/>
    <s v="ANGLAS SILVA PIERO BERNARDO"/>
    <x v="0"/>
    <s v="71462284"/>
    <d v="2025-10-10T00:00:00"/>
    <d v="2025-10-10T00:00:00"/>
    <d v="2026-10-10T00:00:00"/>
    <s v="ESTACIONAMIENTOS LIMA"/>
    <d v="2026-01-25T00:00:00"/>
    <d v="2025-12-31T00:00:00"/>
    <s v="PART TIME"/>
    <s v="PCES.20/03/0035/0005"/>
    <x v="0"/>
    <m/>
    <m/>
    <m/>
    <m/>
    <m/>
    <n v="0"/>
    <n v="1.35"/>
    <n v="1.3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1478820"/>
    <s v="CRUZADO FLORES KARLITA "/>
    <x v="0"/>
    <s v="71478820"/>
    <d v="2025-12-02T00:00:00"/>
    <d v="2025-12-02T00:00:00"/>
    <d v="2026-12-02T00:00:00"/>
    <s v="ESTACIONAMIENTOS SAN MARTIN"/>
    <d v="2026-02-11T00:00:00"/>
    <d v="2025-12-31T00:00:00"/>
    <s v="PART TIME"/>
    <s v="PCES.20/03/0052/0055"/>
    <x v="0"/>
    <m/>
    <m/>
    <m/>
    <m/>
    <m/>
    <n v="0"/>
    <n v="0.48330000000000001"/>
    <n v="0.48330000000000001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1497865"/>
    <s v="CRUZ BALAREZO DIEGO GERARDO"/>
    <x v="0"/>
    <s v="71497865"/>
    <d v="2023-07-01T00:00:00"/>
    <d v="2025-07-01T00:00:00"/>
    <d v="2026-07-01T00:00:00"/>
    <s v="ESTACIONAMIENTOS LIMA"/>
    <d v="1899-12-30T00:00:00"/>
    <d v="2025-12-31T00:00:00"/>
    <s v="EMPLEADOS"/>
    <s v="PCES.20/03/0052/0041"/>
    <x v="0"/>
    <s v="Carmen Capristan"/>
    <s v="Jeffrey Vilchez"/>
    <s v="PLAZA VEA SUCRE"/>
    <s v="ANFITRION(A)"/>
    <m/>
    <n v="10"/>
    <n v="15"/>
    <n v="25"/>
    <n v="25"/>
    <s v="DEBE GOZAR 10 DÍAS ANTES DEL 30/06/2026"/>
    <s v="DEBE GOZAR EN EL AÑO UN TOTAL DE 25 DÍAS ANTES DEL 31/12/2026"/>
    <n v="0"/>
    <n v="0"/>
    <n v="0"/>
    <n v="20"/>
    <n v="5"/>
    <n v="0"/>
    <n v="0"/>
    <n v="0"/>
    <n v="0"/>
    <n v="0"/>
    <n v="0"/>
    <n v="0"/>
    <n v="25"/>
    <n v="25"/>
    <n v="1"/>
    <n v="0.01"/>
    <n v="20"/>
    <n v="25"/>
    <m/>
    <n v="0"/>
    <m/>
    <n v="25"/>
    <n v="8.3333333333333339"/>
    <n v="20"/>
    <n v="8.3333333333333339"/>
    <n v="0"/>
    <n v="5"/>
  </r>
  <r>
    <n v="1071507809"/>
    <s v="RAFAEL ARTEAGA RUBEN CRISTOFER"/>
    <x v="0"/>
    <s v="71507809"/>
    <d v="2023-12-01T00:00:00"/>
    <d v="2025-12-01T00:00:00"/>
    <d v="2026-12-01T00:00:00"/>
    <s v="ESTACIONAMIENTOS LIMA"/>
    <d v="2026-01-01T00:00:00"/>
    <d v="2025-12-31T00:00:00"/>
    <s v="EMPLEADOS"/>
    <s v="PCES.20/03/0049"/>
    <x v="0"/>
    <m/>
    <m/>
    <m/>
    <m/>
    <m/>
    <n v="27"/>
    <n v="2.5"/>
    <n v="29.5"/>
    <n v="30"/>
    <s v="DEBE GOZAR 27 DÍAS ANTES DEL 30/11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1520618"/>
    <s v="LAZO CHUINGA FRANCO JORDI"/>
    <x v="0"/>
    <s v="71520618"/>
    <d v="2024-09-03T00:00:00"/>
    <d v="2025-09-03T00:00:00"/>
    <d v="2026-09-03T00:00:00"/>
    <s v="ESTACIONAMIENTOS LIMA"/>
    <d v="2026-01-01T00:00:00"/>
    <d v="2025-12-31T00:00:00"/>
    <s v="EMPLEADOS"/>
    <s v="PCES.20/03/0052/0036"/>
    <x v="0"/>
    <m/>
    <m/>
    <m/>
    <m/>
    <m/>
    <n v="4"/>
    <n v="9.8333000000000013"/>
    <n v="13.833300000000001"/>
    <n v="14"/>
    <s v="DEBE GOZAR 4 DÍAS ANTES DEL 02/09/2026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1524352"/>
    <s v="ABAD REYES JOHAN STEVE"/>
    <x v="0"/>
    <s v="71524352"/>
    <d v="2023-09-01T00:00:00"/>
    <d v="2025-09-01T00:00:00"/>
    <d v="2026-09-01T00:00:00"/>
    <s v="ESTACIONAMIENTOS PIURA"/>
    <d v="2026-02-01T00:00:00"/>
    <d v="2025-12-31T00:00:00"/>
    <s v="EMPLEADOS"/>
    <s v="PCES.20/03/0051/0017"/>
    <x v="0"/>
    <m/>
    <m/>
    <m/>
    <m/>
    <m/>
    <n v="10"/>
    <n v="10"/>
    <n v="20"/>
    <n v="20"/>
    <s v="DEBE GOZAR 10 DÍAS ANTES DEL 31/08/2026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1537118"/>
    <s v="PICON OYARCE ROSARIO STEPHANY"/>
    <x v="0"/>
    <s v="71537118"/>
    <d v="2025-05-14T00:00:00"/>
    <d v="2025-05-14T00:00:00"/>
    <d v="2026-05-14T00:00:00"/>
    <s v="ESTACIONAMIENTOS AMAZONAS"/>
    <d v="1899-12-30T00:00:00"/>
    <d v="2025-12-31T00:00:00"/>
    <s v="EMPLEADOS"/>
    <s v="PCES.20/03/0042/0009"/>
    <x v="0"/>
    <s v="Gloria Mora"/>
    <s v="Lennin Cortegana"/>
    <s v="ADP OPERACION CHACHAPOYAS"/>
    <s v="ANFITRION(A)"/>
    <m/>
    <n v="0"/>
    <n v="18.916699999999999"/>
    <n v="18.916699999999999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71542150"/>
    <s v="CHOQUE CORDOVA JHON KEVIN"/>
    <x v="2"/>
    <s v="71542150"/>
    <d v="2024-12-26T00:00:00"/>
    <d v="2025-12-26T00:00:00"/>
    <d v="2026-12-26T00:00:00"/>
    <s v="ESTACIONAMIENTOS SEDE CENTRAL"/>
    <d v="1899-12-30T00:00:00"/>
    <d v="2025-12-31T00:00:00"/>
    <s v="EMPLEADOS"/>
    <n v="2001040000"/>
    <x v="9"/>
    <s v="Mayra Colan"/>
    <s v="Mayra Colan"/>
    <s v="LEGAL"/>
    <s v="ABOGADO SENIOR"/>
    <m/>
    <n v="27"/>
    <n v="0.41669999999999874"/>
    <n v="27.416699999999999"/>
    <n v="28"/>
    <s v="DEBE GOZAR 27 DÍAS ANTES DEL 25/12/2026"/>
    <s v="DEBE GOZAR EN EL AÑO UN TOTAL DE 28 DÍAS ANTES DEL 31/12/2026"/>
    <n v="0"/>
    <n v="7"/>
    <n v="0"/>
    <n v="8"/>
    <n v="0"/>
    <n v="2"/>
    <n v="2"/>
    <n v="2"/>
    <n v="2"/>
    <n v="1"/>
    <n v="3"/>
    <n v="1"/>
    <n v="28"/>
    <n v="28"/>
    <n v="1"/>
    <n v="0.01"/>
    <n v="15"/>
    <n v="28"/>
    <m/>
    <n v="0"/>
    <m/>
    <n v="28"/>
    <n v="9.3333333333333339"/>
    <n v="15"/>
    <n v="9.3333333333333339"/>
    <n v="0"/>
    <n v="13"/>
  </r>
  <r>
    <n v="1071555010"/>
    <s v="ANACLETO CORONEL ROSA ANGELICA MILAGROS"/>
    <x v="0"/>
    <s v="71555010"/>
    <d v="2025-08-04T00:00:00"/>
    <d v="2025-08-04T00:00:00"/>
    <d v="2026-08-04T00:00:00"/>
    <s v="ESTACIONAMIENTOS CAJAMARCA"/>
    <d v="2026-03-01T00:00:00"/>
    <d v="2025-12-31T00:00:00"/>
    <s v="EMPLEADOS"/>
    <s v="PCES.20/03/0061/0007"/>
    <x v="0"/>
    <m/>
    <m/>
    <m/>
    <m/>
    <m/>
    <n v="0"/>
    <n v="12.25"/>
    <n v="12.25"/>
    <n v="13"/>
    <s v="-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1560398"/>
    <s v="MALLQUI PIMENTEL ALEJANDRA"/>
    <x v="0"/>
    <s v="71560398"/>
    <d v="2025-02-10T00:00:00"/>
    <d v="2025-02-10T00:00:00"/>
    <d v="2026-02-10T00:00:00"/>
    <s v="ESTACIONAMIENTOS PUCALLPA"/>
    <d v="2026-03-31T00:00:00"/>
    <d v="2025-12-31T00:00:00"/>
    <s v="EMPLEADOS"/>
    <s v="PCES.20/03/0011/0004"/>
    <x v="0"/>
    <m/>
    <m/>
    <m/>
    <m/>
    <m/>
    <n v="0"/>
    <n v="26.75"/>
    <n v="26.75"/>
    <n v="27"/>
    <s v="-"/>
    <s v="DEBE GOZAR EN EL AÑO UN TOTAL DE 27 DÍAS ANTES DEL 31/12/2026"/>
    <n v="0"/>
    <n v="0"/>
    <n v="27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1581807"/>
    <s v="ANDRADE RAMOS ADRIAN ENRIQUE"/>
    <x v="0"/>
    <s v="71581807"/>
    <d v="2020-11-02T00:00:00"/>
    <d v="2025-11-02T00:00:00"/>
    <d v="2026-11-02T00:00:00"/>
    <s v="ESTACIONAMIENTOS LIMA"/>
    <d v="1899-12-30T00:00:00"/>
    <d v="2025-12-31T00:00:00"/>
    <s v="EMPLEADOS"/>
    <s v="PCES.20/02/0012"/>
    <x v="2"/>
    <s v="Diego Ruiz"/>
    <s v="Contreras Rojas Everth Gilberth"/>
    <s v="ALFREDO SALAZAR V"/>
    <s v="ANFITRION(A)"/>
    <m/>
    <n v="19"/>
    <n v="4.9166999999999916"/>
    <n v="23.916699999999992"/>
    <n v="24"/>
    <s v="DEBE GOZAR 19 DÍAS ANTES DEL 01/11/2026"/>
    <s v="DEBE GOZAR EN EL AÑO UN TOTAL DE 24 DÍAS ANTES DEL 31/12/2026"/>
    <n v="0"/>
    <n v="0"/>
    <n v="0"/>
    <n v="0"/>
    <n v="0"/>
    <n v="0"/>
    <n v="0"/>
    <n v="0"/>
    <n v="0"/>
    <n v="23"/>
    <n v="7"/>
    <n v="0"/>
    <n v="30"/>
    <n v="30"/>
    <n v="1.25"/>
    <n v="1.2500000000000001E-2"/>
    <n v="0"/>
    <n v="24"/>
    <m/>
    <n v="0"/>
    <m/>
    <n v="24"/>
    <n v="8"/>
    <n v="0"/>
    <n v="0"/>
    <n v="8"/>
    <n v="30"/>
  </r>
  <r>
    <n v="1071592097"/>
    <s v="HIDALGO MOZOMBITE GERALDINE"/>
    <x v="0"/>
    <s v="71592097"/>
    <d v="2022-06-01T00:00:00"/>
    <d v="2025-06-01T00:00:00"/>
    <d v="2026-06-01T00:00:00"/>
    <s v="ESTACIONAMIENTOS SAN MARTIN"/>
    <d v="1899-12-30T00:00:00"/>
    <d v="2025-12-31T00:00:00"/>
    <s v="EMPLEADOS"/>
    <s v="PCES.20/03/0042/0007"/>
    <x v="0"/>
    <s v="Gloria Mora"/>
    <s v="Kelly Luyo"/>
    <s v="ADP OPERACION TARAPOTO"/>
    <s v="ANFITRION(A)"/>
    <m/>
    <n v="12"/>
    <n v="17.5"/>
    <n v="29.5"/>
    <n v="30"/>
    <s v="DEBE GOZAR 12 DÍAS ANTES DEL 31/05/2026"/>
    <s v="DEBE GOZAR EN EL AÑO UN TOTAL DE 30 DÍAS ANTES DEL 31/12/2026"/>
    <n v="3"/>
    <n v="9"/>
    <n v="0"/>
    <n v="0"/>
    <n v="18"/>
    <n v="0"/>
    <n v="0"/>
    <n v="0"/>
    <n v="0"/>
    <n v="0"/>
    <n v="0"/>
    <n v="0"/>
    <n v="30"/>
    <n v="30"/>
    <n v="1"/>
    <n v="0.01"/>
    <n v="12"/>
    <n v="30"/>
    <m/>
    <n v="0"/>
    <m/>
    <n v="30"/>
    <n v="10"/>
    <n v="12"/>
    <n v="10"/>
    <n v="0"/>
    <n v="18"/>
  </r>
  <r>
    <n v="1071594787"/>
    <s v="CONTRERAS MOORI ROGGER LUIS SEBASTIAN"/>
    <x v="0"/>
    <s v="71594787"/>
    <d v="2025-10-24T00:00:00"/>
    <d v="2025-10-24T00:00:00"/>
    <d v="2026-10-24T00:00:00"/>
    <s v="ESTACIONAMIENTOS LIMA"/>
    <d v="2026-01-28T00:00:00"/>
    <d v="2025-12-31T00:00:00"/>
    <s v="EMPLEADOS"/>
    <s v="PCES.20/02/0025"/>
    <x v="2"/>
    <m/>
    <m/>
    <m/>
    <m/>
    <m/>
    <n v="0"/>
    <n v="5.5833000000000004"/>
    <n v="5.5833000000000004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1597005"/>
    <s v="CHIRA ALBAN MAYTE LISSETH"/>
    <x v="2"/>
    <s v="71597005"/>
    <d v="2018-07-02T00:00:00"/>
    <d v="2025-07-02T00:00:00"/>
    <d v="2026-07-02T00:00:00"/>
    <s v="ESTACIONAMIENTOS PIURA"/>
    <d v="1899-12-30T00:00:00"/>
    <d v="2025-12-31T00:00:00"/>
    <s v="EMPLEADOS"/>
    <n v="2003020100"/>
    <x v="0"/>
    <s v="Aldo Zamudio"/>
    <s v="Aldo Zamudio"/>
    <s v="NUCLEO COMERC VP"/>
    <s v="ADMINISTRADOR DE NEGOCIO"/>
    <m/>
    <n v="15"/>
    <n v="14.916699999999992"/>
    <n v="29.916699999999992"/>
    <n v="30"/>
    <s v="DEBE GOZAR 15 DÍAS ANTES DEL 0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10726630"/>
    <s v="LLONTOP GRANADOS OMAR ALEXIS"/>
    <x v="2"/>
    <s v="10726630"/>
    <d v="2021-09-02T00:00:00"/>
    <d v="2025-09-02T00:00:00"/>
    <d v="2026-09-02T00:00:00"/>
    <s v="ESTACIONAMIENTOS SEDE CENTRAL"/>
    <d v="1899-12-30T00:00:00"/>
    <d v="2025-12-31T00:00:00"/>
    <s v="EMPLEADOS"/>
    <n v="2002010200"/>
    <x v="5"/>
    <s v="Ernesto Maldonado"/>
    <s v="Ernesto Maldonado"/>
    <s v="DESARROLLO"/>
    <s v="EJECUTIVO DE SOLUCIONES TECNOLOGICAS"/>
    <m/>
    <n v="12"/>
    <n v="9.9166999999999916"/>
    <n v="21.916699999999992"/>
    <n v="22"/>
    <s v="DEBE GOZAR 12 DÍAS ANTES DEL 01/09/2026"/>
    <s v="DEBE GOZAR EN EL AÑO UN TOTAL DE 22 DÍAS ANTES DEL 31/12/2026"/>
    <n v="7"/>
    <n v="7"/>
    <n v="0"/>
    <n v="0"/>
    <n v="0"/>
    <n v="0"/>
    <n v="2"/>
    <n v="5"/>
    <n v="0"/>
    <n v="0"/>
    <n v="0"/>
    <n v="0"/>
    <n v="21"/>
    <n v="21"/>
    <n v="0.95454545454545459"/>
    <n v="9.5454545454545462E-3"/>
    <n v="14"/>
    <n v="21"/>
    <m/>
    <n v="1"/>
    <m/>
    <n v="22"/>
    <n v="7.333333333333333"/>
    <n v="14"/>
    <n v="7.333333333333333"/>
    <n v="0"/>
    <n v="7"/>
  </r>
  <r>
    <n v="1071616499"/>
    <s v="CASTRO PEREZ AILEEN ALEXANDRA"/>
    <x v="0"/>
    <s v="71616499"/>
    <d v="2025-11-06T00:00:00"/>
    <d v="2025-11-06T00:00:00"/>
    <d v="2026-11-06T00:00:00"/>
    <s v="ESTACIONAMIENTOS LIMA"/>
    <d v="2026-01-09T00:00:00"/>
    <d v="2025-12-31T00:00:00"/>
    <s v="PART TIME"/>
    <s v="PCES.20/03/0052/0058"/>
    <x v="0"/>
    <m/>
    <m/>
    <m/>
    <m/>
    <m/>
    <n v="0"/>
    <n v="0.91669999999999996"/>
    <n v="0.91669999999999996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1618192"/>
    <s v="CABRERA MELO LUIS ENRIQUE"/>
    <x v="1"/>
    <s v="71618192"/>
    <d v="2025-11-26T00:00:00"/>
    <d v="2025-11-26T00:00:00"/>
    <d v="2026-11-26T00:00:00"/>
    <s v="ESTACIONAMIENTOS LIMA"/>
    <d v="2026-02-01T00:00:00"/>
    <d v="2025-12-31T00:00:00"/>
    <s v="EMPLEADOS"/>
    <s v="PCES.20/03/0052/0017"/>
    <x v="0"/>
    <m/>
    <m/>
    <m/>
    <m/>
    <m/>
    <n v="0"/>
    <n v="2.9167000000000001"/>
    <n v="2.91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40196712"/>
    <s v="VARGAS DELGADO JUAN CARLOS"/>
    <x v="2"/>
    <s v="40196712"/>
    <d v="2009-05-18T00:00:00"/>
    <d v="2025-05-18T00:00:00"/>
    <d v="2026-05-18T00:00:00"/>
    <s v="ESTACIONAMIENTOS SEDE CENTRAL"/>
    <d v="1899-12-30T00:00:00"/>
    <d v="2025-12-31T00:00:00"/>
    <s v="EMPLEADOS"/>
    <n v="2002010200"/>
    <x v="5"/>
    <s v="Ernesto Maldonado"/>
    <s v="Ernesto Maldonado"/>
    <s v="DESARROLLO"/>
    <s v="JEFE DE DESARROLLO"/>
    <m/>
    <n v="0"/>
    <n v="14.583300000000008"/>
    <n v="14.583300000000008"/>
    <n v="15"/>
    <s v="-"/>
    <s v="DEBE GOZAR EN EL AÑO UN TOTAL DE 15 DÍAS ANTES DEL 31/12/2026"/>
    <n v="0"/>
    <n v="0"/>
    <n v="0"/>
    <n v="0"/>
    <n v="0"/>
    <n v="0"/>
    <n v="0"/>
    <n v="0"/>
    <n v="0"/>
    <n v="7"/>
    <n v="0"/>
    <n v="0"/>
    <n v="7"/>
    <n v="7"/>
    <n v="0.46666666666666667"/>
    <n v="4.6666666666666671E-3"/>
    <n v="0"/>
    <n v="7"/>
    <m/>
    <n v="8"/>
    <m/>
    <n v="15"/>
    <n v="5"/>
    <n v="0"/>
    <n v="0"/>
    <n v="5"/>
    <n v="7"/>
  </r>
  <r>
    <n v="1071629264"/>
    <s v="COBEÑAS LANDA JOSE MANUEL"/>
    <x v="0"/>
    <s v="71629264"/>
    <d v="2025-09-08T00:00:00"/>
    <d v="2025-09-08T00:00:00"/>
    <d v="2026-09-08T00:00:00"/>
    <s v="ESTACIONAMIENTOS LIMA"/>
    <d v="2026-02-28T00:00:00"/>
    <d v="2025-12-31T00:00:00"/>
    <s v="EMPLEADOS"/>
    <s v="PCES.20/03/0014"/>
    <x v="0"/>
    <m/>
    <m/>
    <m/>
    <m/>
    <m/>
    <n v="0"/>
    <n v="9.4167000000000005"/>
    <n v="9.416700000000000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1629288"/>
    <s v="CARDOZO LANDA ALEXANDER MIGUEL"/>
    <x v="0"/>
    <s v="71629288"/>
    <d v="2025-08-12T00:00:00"/>
    <d v="2025-08-12T00:00:00"/>
    <d v="2026-08-12T00:00:00"/>
    <s v="ESTACIONAMIENTOS LIMA"/>
    <d v="2026-01-12T00:00:00"/>
    <d v="2025-12-31T00:00:00"/>
    <s v="EMPLEADOS"/>
    <s v="PCES.20/03/0014"/>
    <x v="0"/>
    <m/>
    <m/>
    <m/>
    <m/>
    <m/>
    <n v="0"/>
    <n v="11.583299999999999"/>
    <n v="11.583299999999999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1650448"/>
    <s v="CASTILLO MORAN SEGUNDO D ALEXANDRO"/>
    <x v="0"/>
    <s v="71650448"/>
    <d v="2024-05-01T00:00:00"/>
    <d v="2025-05-01T00:00:00"/>
    <d v="2026-05-01T00:00:00"/>
    <s v="ESTACIONAMIENTOS LIMA"/>
    <d v="2026-01-31T00:00:00"/>
    <d v="2025-12-31T00:00:00"/>
    <s v="EMPLEADOS"/>
    <s v="PCES.20/03/0047/0002"/>
    <x v="0"/>
    <m/>
    <m/>
    <m/>
    <m/>
    <m/>
    <n v="0"/>
    <n v="16"/>
    <n v="16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1677909"/>
    <s v="SANDOVAL YAPO LUZ MAGALY"/>
    <x v="0"/>
    <s v="71677909"/>
    <d v="2025-08-11T00:00:00"/>
    <d v="2025-08-11T00:00:00"/>
    <d v="2026-08-11T00:00:00"/>
    <s v="ESTACIONAMIENTOS LIMA"/>
    <d v="2026-01-31T00:00:00"/>
    <d v="2025-12-31T00:00:00"/>
    <s v="EMPLEADOS"/>
    <s v="PCES.20/02/0022"/>
    <x v="2"/>
    <m/>
    <m/>
    <m/>
    <m/>
    <m/>
    <n v="0"/>
    <n v="11.666700000000001"/>
    <n v="11.666700000000001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1701826"/>
    <s v="CAMPOS MEDINA ISAAC AUGUSTO"/>
    <x v="0"/>
    <s v="71701826"/>
    <d v="2024-07-17T00:00:00"/>
    <d v="2025-07-17T00:00:00"/>
    <d v="2026-07-17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5"/>
    <n v="13.666699999999999"/>
    <n v="28.666699999999999"/>
    <n v="29"/>
    <s v="DEBE GOZAR 15 DÍAS ANTES DEL 16/07/2026"/>
    <s v="DEBE GOZAR EN EL AÑO UN TOTAL DE 29 DÍAS ANTES DEL 31/12/2026"/>
    <n v="0"/>
    <n v="0"/>
    <n v="0"/>
    <n v="0"/>
    <n v="0"/>
    <n v="15"/>
    <n v="0"/>
    <n v="0"/>
    <n v="0"/>
    <n v="0"/>
    <n v="14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71705539"/>
    <s v="CASTAÑEDA VARGAS SERGIO SAMUEL"/>
    <x v="0"/>
    <s v="71705539"/>
    <d v="2025-05-21T00:00:00"/>
    <d v="2025-05-21T00:00:00"/>
    <d v="2026-05-21T00:00:00"/>
    <s v="ESTACIONAMIENTOS LIMA"/>
    <d v="2026-01-31T00:00:00"/>
    <d v="2025-12-31T00:00:00"/>
    <s v="EMPLEADOS"/>
    <s v="PCES.20/03/0044"/>
    <x v="0"/>
    <m/>
    <m/>
    <m/>
    <m/>
    <m/>
    <n v="0"/>
    <n v="18.333300000000001"/>
    <n v="18.333300000000001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1710349"/>
    <s v="CESPEDES VERA YADHIRA MAITE"/>
    <x v="0"/>
    <s v="71710349"/>
    <d v="2025-01-13T00:00:00"/>
    <d v="2025-01-13T00:00:00"/>
    <d v="2026-01-13T00:00:00"/>
    <s v="ESTACIONAMIENTOS AREQUIPA"/>
    <d v="1899-12-30T00:00:00"/>
    <d v="2025-12-31T00:00:00"/>
    <s v="EMPLEADOS"/>
    <s v="PCES.20/03/0041/0002"/>
    <x v="0"/>
    <s v="Diego Uriarte"/>
    <s v="Alfredo Vasquez"/>
    <s v="AAP AREQUIPA"/>
    <s v="ANFITRION(A)"/>
    <m/>
    <n v="0"/>
    <n v="29"/>
    <n v="29"/>
    <n v="29"/>
    <s v="-"/>
    <s v="DEBE GOZAR EN EL AÑO UN TOTAL DE 29 DÍAS ANTES DEL 31/12/2026"/>
    <n v="0"/>
    <n v="0"/>
    <n v="0"/>
    <n v="0"/>
    <n v="0"/>
    <n v="30"/>
    <n v="0"/>
    <n v="0"/>
    <n v="0"/>
    <n v="0"/>
    <n v="0"/>
    <n v="0"/>
    <n v="30"/>
    <n v="30"/>
    <n v="1.0344827586206897"/>
    <n v="1.0344827586206896E-2"/>
    <n v="0"/>
    <n v="29"/>
    <m/>
    <n v="0"/>
    <m/>
    <n v="29"/>
    <n v="9.6666666666666661"/>
    <n v="0"/>
    <n v="0"/>
    <n v="9.6666666666666661"/>
    <n v="30"/>
  </r>
  <r>
    <n v="1071717103"/>
    <s v="ESPIRITU ATACHAHUA WILLIAM CELSO"/>
    <x v="0"/>
    <s v="71717103"/>
    <d v="2025-08-08T00:00:00"/>
    <d v="2025-08-08T00:00:00"/>
    <d v="2026-08-08T00:00:00"/>
    <s v="ESTACIONAMIENTOS HUANUCO"/>
    <d v="2026-01-31T00:00:00"/>
    <d v="2025-12-31T00:00:00"/>
    <s v="EMPLEADOS"/>
    <s v="PCES.20/03/0051/0008"/>
    <x v="0"/>
    <m/>
    <m/>
    <m/>
    <m/>
    <m/>
    <n v="0"/>
    <n v="11.916700000000001"/>
    <n v="11.916700000000001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1722446"/>
    <s v="GUEVARA SANCHEZ JEAN PAUL"/>
    <x v="1"/>
    <s v="71722446"/>
    <d v="2023-11-20T00:00:00"/>
    <d v="2025-11-20T00:00:00"/>
    <d v="2026-11-20T00:00:00"/>
    <s v="ESTACIONAMIENTOS LIMA"/>
    <d v="1899-12-30T00:00:00"/>
    <d v="2025-12-31T00:00:00"/>
    <s v="EMPLEADOS"/>
    <s v="PCES.20/03/0039/0001"/>
    <x v="0"/>
    <s v="Erli Sialer"/>
    <s v="Erick Padilla"/>
    <s v="MINKA LAVADO Y TAXI"/>
    <s v="SUPERVISOR DE SERVICIOS COLATERALES"/>
    <m/>
    <n v="24"/>
    <n v="3.4166999999999987"/>
    <n v="27.416699999999999"/>
    <n v="28"/>
    <s v="DEBE GOZAR 24 DÍAS ANTES DEL 19/11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71724342"/>
    <s v="PAREDES TANANTA NASHELLY "/>
    <x v="0"/>
    <s v="71724342"/>
    <d v="2025-06-05T00:00:00"/>
    <d v="2025-06-05T00:00:00"/>
    <d v="2026-06-05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"/>
    <m/>
    <n v="0"/>
    <n v="17.166699999999999"/>
    <n v="17.166699999999999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71727229"/>
    <s v="CORNEJO ZARATE DIEGO ALONSO"/>
    <x v="2"/>
    <s v="71727229"/>
    <d v="2016-03-01T00:00:00"/>
    <d v="2025-03-01T00:00:00"/>
    <d v="2026-03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SISTENTE ADMINISTRATIVO"/>
    <m/>
    <n v="1"/>
    <n v="25"/>
    <n v="26"/>
    <n v="26"/>
    <s v="DEBE GOZAR 1 DÍAS ANTES DEL 28/02/2026"/>
    <s v="DEBE GOZAR EN EL AÑO UN TOTAL DE 26 DÍAS ANTES DEL 31/12/2026"/>
    <n v="0"/>
    <n v="1"/>
    <n v="0"/>
    <n v="0"/>
    <n v="0"/>
    <n v="0"/>
    <n v="0"/>
    <n v="0"/>
    <n v="0"/>
    <n v="0"/>
    <n v="0"/>
    <n v="0"/>
    <n v="1"/>
    <n v="1"/>
    <n v="3.8461538461538464E-2"/>
    <n v="3.8461538461538462E-4"/>
    <n v="1"/>
    <n v="1"/>
    <m/>
    <n v="25"/>
    <m/>
    <n v="26"/>
    <n v="8.6666666666666661"/>
    <n v="1"/>
    <n v="1"/>
    <n v="7.6666666666666661"/>
    <n v="0"/>
  </r>
  <r>
    <n v="1071732227"/>
    <s v="CASTILLO RAMAL STEPHANO ALEJANDRO"/>
    <x v="0"/>
    <s v="71732227"/>
    <d v="2024-12-11T00:00:00"/>
    <d v="2025-12-11T00:00:00"/>
    <d v="2026-12-11T00:00:00"/>
    <s v="ESTACIONAMIENTOS LIMA"/>
    <d v="2026-04-01T00:00:00"/>
    <d v="2025-12-31T00:00:00"/>
    <s v="EMPLEADOS"/>
    <s v="PCES.20/03/0021"/>
    <x v="0"/>
    <m/>
    <m/>
    <m/>
    <m/>
    <m/>
    <n v="28"/>
    <n v="1.6666999999999987"/>
    <n v="29.666699999999999"/>
    <n v="30"/>
    <s v="DEBE GOZAR 28 DÍAS ANTES DEL 10/12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1735870"/>
    <s v="ALIAGA HINOSTROZA ERYK JOSE"/>
    <x v="0"/>
    <s v="71735870"/>
    <d v="2024-01-08T00:00:00"/>
    <d v="2025-01-08T00:00:00"/>
    <d v="2026-01-08T00:00:00"/>
    <s v="ESTACIONAMIENTOS JUNIN"/>
    <d v="1899-12-30T00:00:00"/>
    <d v="2025-12-31T00:00:00"/>
    <s v="EMPLEADOS"/>
    <s v="PCES.20/03/0011/0007"/>
    <x v="0"/>
    <s v="Diego Uriarte"/>
    <s v="Paul Espinoza"/>
    <s v="OPEN PLAZA HUANCAYO"/>
    <s v="ANFITRION(A)"/>
    <m/>
    <n v="0"/>
    <n v="29.416699999999999"/>
    <n v="29.416699999999999"/>
    <n v="30"/>
    <s v="-"/>
    <s v="DEBE GOZAR EN EL AÑO UN TOTAL DE 30 DÍAS ANTES DEL 31/12/2026"/>
    <n v="0"/>
    <n v="15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1736881"/>
    <s v="CARBAJAL POMAREDA ANTONELLA PIERINA"/>
    <x v="0"/>
    <s v="71736881"/>
    <d v="2023-04-01T00:00:00"/>
    <d v="2025-04-01T00:00:00"/>
    <d v="2026-04-01T00:00:00"/>
    <s v="ESTACIONAMIENTOS LIMA"/>
    <d v="1899-12-30T00:00:00"/>
    <d v="2025-12-31T00:00:00"/>
    <s v="EMPLEADOS"/>
    <s v="PCES.20/03/0018"/>
    <x v="0"/>
    <s v="Gloria Mora"/>
    <s v="Kelly Luyo"/>
    <s v="HOTEL WESTIN"/>
    <s v="ANFITRION(A)"/>
    <m/>
    <n v="0"/>
    <n v="22.5"/>
    <n v="22.5"/>
    <n v="23"/>
    <s v="-"/>
    <s v="DEBE GOZAR EN EL AÑO UN TOTAL DE 23 DÍAS ANTES DEL 31/12/2026"/>
    <n v="0"/>
    <n v="0"/>
    <n v="3"/>
    <n v="27"/>
    <n v="0"/>
    <n v="0"/>
    <n v="0"/>
    <n v="0"/>
    <n v="0"/>
    <n v="0"/>
    <n v="0"/>
    <n v="0"/>
    <n v="30"/>
    <n v="30"/>
    <n v="1.3043478260869565"/>
    <n v="1.3043478260869566E-2"/>
    <n v="30"/>
    <n v="23"/>
    <m/>
    <n v="0"/>
    <m/>
    <n v="23"/>
    <n v="7.666666666666667"/>
    <n v="30"/>
    <n v="7.666666666666667"/>
    <n v="0"/>
    <n v="0"/>
  </r>
  <r>
    <n v="1071741830"/>
    <s v="CORREA ORDOÑEZ THOMAS ANDERSON"/>
    <x v="1"/>
    <s v="71741830"/>
    <d v="2023-08-25T00:00:00"/>
    <d v="2025-08-25T00:00:00"/>
    <d v="2026-08-25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SUPERVISOR OPERATIVO"/>
    <m/>
    <n v="19"/>
    <n v="10.5"/>
    <n v="29.5"/>
    <n v="30"/>
    <s v="DEBE GOZAR 19 DÍAS ANTES DEL 24/08/2026"/>
    <s v="DEBE GOZAR EN EL AÑO UN TOTAL DE 30 DÍAS ANTES DEL 31/12/2026"/>
    <n v="0"/>
    <n v="10"/>
    <n v="0"/>
    <n v="0"/>
    <n v="10"/>
    <n v="0"/>
    <n v="0"/>
    <n v="9"/>
    <n v="1"/>
    <n v="0"/>
    <n v="0"/>
    <n v="0"/>
    <n v="30"/>
    <n v="30"/>
    <n v="1"/>
    <n v="0.01"/>
    <n v="10"/>
    <n v="30"/>
    <m/>
    <n v="0"/>
    <m/>
    <n v="30"/>
    <n v="10"/>
    <n v="10"/>
    <n v="10"/>
    <n v="0"/>
    <n v="20"/>
  </r>
  <r>
    <n v="1071747374"/>
    <s v="CACERES JIMENEZ KIMBERLY NICOLE"/>
    <x v="0"/>
    <s v="71747374"/>
    <d v="2025-10-06T00:00:00"/>
    <d v="2025-10-06T00:00:00"/>
    <d v="2026-10-06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0"/>
    <n v="7.0833000000000004"/>
    <n v="7.08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71752960"/>
    <s v="CHIRINOS LEON ENZO FELIPE"/>
    <x v="0"/>
    <s v="71752960"/>
    <d v="2025-10-03T00:00:00"/>
    <d v="2025-10-03T00:00:00"/>
    <d v="2026-10-03T00:00:00"/>
    <s v="ESTACIONAMIENTOS LIMA"/>
    <d v="2026-01-11T00:00:00"/>
    <d v="2025-12-31T00:00:00"/>
    <s v="PART TIME"/>
    <s v="PCES.20/03/0036"/>
    <x v="0"/>
    <m/>
    <m/>
    <m/>
    <m/>
    <m/>
    <n v="0"/>
    <n v="1.4666999999999999"/>
    <n v="1.4666999999999999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1784333"/>
    <s v="ALVARADO MENDEZ PIERO ALESSANDRO"/>
    <x v="0"/>
    <s v="71784333"/>
    <d v="2025-12-05T00:00:00"/>
    <d v="2025-12-05T00:00:00"/>
    <d v="2026-12-05T00:00:00"/>
    <s v="ESTACIONAMIENTOS ANCASH"/>
    <d v="2026-02-01T00:00:00"/>
    <d v="2025-12-31T00:00:00"/>
    <s v="EMPLEADOS"/>
    <s v="PCES.20/03/0061/0006"/>
    <x v="0"/>
    <m/>
    <m/>
    <m/>
    <m/>
    <m/>
    <n v="0"/>
    <n v="2.1667000000000001"/>
    <n v="2.16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1788100"/>
    <s v="FLORES BUSTAMANTE ALVARO JAVIER"/>
    <x v="0"/>
    <s v="71788100"/>
    <d v="2025-04-21T00:00:00"/>
    <d v="2025-04-21T00:00:00"/>
    <d v="2026-04-21T00:00:00"/>
    <s v="ESTACIONAMIENTOS LIMA"/>
    <d v="1899-12-30T00:00:00"/>
    <d v="2025-12-31T00:00:00"/>
    <s v="EMPLEADOS"/>
    <s v="PCES.20/03/0012/0006"/>
    <x v="0"/>
    <s v="Diego Uriarte"/>
    <s v="Paul Espinoza"/>
    <s v="WONG AURORA"/>
    <s v="ANFITRION(A)"/>
    <m/>
    <n v="0"/>
    <n v="20.833300000000001"/>
    <n v="20.833300000000001"/>
    <n v="21"/>
    <s v="-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n v="21"/>
    <n v="7"/>
    <n v="0"/>
    <n v="0"/>
    <n v="7"/>
    <n v="0"/>
  </r>
  <r>
    <n v="1071799449"/>
    <s v="ALVARO CHAVEZ DENNIS JARITH"/>
    <x v="0"/>
    <s v="71799449"/>
    <d v="2025-08-01T00:00:00"/>
    <d v="2025-08-01T00:00:00"/>
    <d v="2026-08-01T00:00:00"/>
    <s v="ESTACIONAMIENTOS LIMA"/>
    <d v="1899-12-30T00:00:00"/>
    <d v="2025-12-31T00:00:00"/>
    <s v="EMPLEADOS"/>
    <s v="PCES.20/03/0012/0010"/>
    <x v="0"/>
    <s v="Diego Uriarte"/>
    <s v="Gerson Peña"/>
    <s v="WONG CHACARILLA II"/>
    <s v="ANFITRION(A)"/>
    <m/>
    <n v="0"/>
    <n v="12.5"/>
    <n v="12.5"/>
    <n v="13"/>
    <s v="-"/>
    <s v="DEBE GOZAR EN EL AÑO UN TOTAL DE 13 DÍAS ANTES DEL 31/12/2026"/>
    <n v="0"/>
    <n v="0"/>
    <n v="8"/>
    <n v="5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1813606"/>
    <s v="CAMPOVERDE UCEDA LUISA EMPERATRIZ"/>
    <x v="0"/>
    <s v="71813606"/>
    <d v="2025-02-21T00:00:00"/>
    <d v="2025-02-21T00:00:00"/>
    <d v="2026-02-2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0"/>
    <n v="25.833300000000001"/>
    <n v="25.833300000000001"/>
    <n v="26"/>
    <s v="-"/>
    <s v="DEBE GOZAR EN EL AÑO UN TOTAL DE 26 DÍAS ANTES DEL 31/12/2026"/>
    <n v="0"/>
    <n v="0"/>
    <n v="0"/>
    <n v="9"/>
    <n v="6"/>
    <n v="0"/>
    <n v="0"/>
    <n v="0"/>
    <n v="0"/>
    <n v="0"/>
    <n v="0"/>
    <n v="0"/>
    <n v="15"/>
    <n v="15"/>
    <n v="0.57692307692307687"/>
    <n v="5.7692307692307687E-3"/>
    <n v="9"/>
    <n v="15"/>
    <m/>
    <n v="11"/>
    <m/>
    <n v="26"/>
    <n v="8.6666666666666661"/>
    <n v="9"/>
    <n v="8.6666666666666661"/>
    <n v="0"/>
    <n v="6"/>
  </r>
  <r>
    <n v="1071825884"/>
    <s v="GUARNIZ ALCANTARA ELI NOE"/>
    <x v="0"/>
    <s v="71825884"/>
    <d v="2022-06-01T00:00:00"/>
    <d v="2025-06-01T00:00:00"/>
    <d v="2026-06-01T00:00:00"/>
    <s v="ESTACIONAMIENTOS CAJAMARCA"/>
    <d v="1899-12-30T00:00:00"/>
    <d v="2025-12-31T00:00:00"/>
    <s v="EMPLEADOS"/>
    <s v="PCES.20/03/0027/0001"/>
    <x v="0"/>
    <s v="Erli Sialer"/>
    <s v="Franco Garcia"/>
    <s v="QUINDE CAJAMARCA"/>
    <s v="ANFITRION(A)"/>
    <m/>
    <n v="12"/>
    <n v="17.5"/>
    <n v="29.5"/>
    <n v="30"/>
    <s v="DEBE GOZAR 12 DÍAS ANTES DEL 31/05/2026"/>
    <s v="DEBE GOZAR EN EL AÑO UN TOTAL DE 30 DÍAS ANTES DEL 31/12/2026"/>
    <n v="0"/>
    <n v="0"/>
    <n v="0"/>
    <n v="0"/>
    <n v="12"/>
    <n v="0"/>
    <n v="0"/>
    <n v="0"/>
    <n v="0"/>
    <n v="0"/>
    <n v="0"/>
    <n v="0"/>
    <n v="12"/>
    <n v="12"/>
    <n v="0.4"/>
    <n v="4.0000000000000001E-3"/>
    <n v="0"/>
    <n v="12"/>
    <m/>
    <n v="18"/>
    <m/>
    <n v="30"/>
    <n v="10"/>
    <n v="0"/>
    <n v="0"/>
    <n v="10"/>
    <n v="12"/>
  </r>
  <r>
    <n v="1071835404"/>
    <s v="EXEBIO ZULUAGA PAMELA ADELAIDA"/>
    <x v="0"/>
    <s v="71835404"/>
    <d v="2022-08-04T00:00:00"/>
    <d v="2025-08-04T00:00:00"/>
    <d v="2026-08-04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5"/>
    <n v="12.25"/>
    <n v="27.25"/>
    <n v="28"/>
    <s v="DEBE GOZAR 15 DÍAS ANTES DEL 03/08/2026"/>
    <s v="DEBE GOZAR EN EL AÑO UN TOTAL DE 28 DÍAS ANTES DEL 31/12/2026"/>
    <n v="0"/>
    <n v="15"/>
    <n v="0"/>
    <n v="0"/>
    <n v="0"/>
    <n v="0"/>
    <n v="0"/>
    <n v="0"/>
    <n v="13"/>
    <n v="0"/>
    <n v="0"/>
    <n v="0"/>
    <n v="28"/>
    <n v="28"/>
    <n v="1"/>
    <n v="0.01"/>
    <n v="15"/>
    <n v="28"/>
    <m/>
    <n v="0"/>
    <m/>
    <n v="28"/>
    <n v="9.3333333333333339"/>
    <n v="15"/>
    <n v="9.3333333333333339"/>
    <n v="0"/>
    <n v="13"/>
  </r>
  <r>
    <n v="1071839033"/>
    <s v="DIAZ MONTOYA RONALDO"/>
    <x v="0"/>
    <s v="71839033"/>
    <d v="2023-07-01T00:00:00"/>
    <d v="2025-07-01T00:00:00"/>
    <d v="2026-07-01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0"/>
    <n v="9"/>
    <n v="9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  <m/>
    <n v="9"/>
    <n v="3"/>
    <n v="0"/>
    <n v="0"/>
    <n v="3"/>
    <n v="0"/>
  </r>
  <r>
    <n v="1071854728"/>
    <s v="BOÑON ACURIO LEONARDO GUBETH"/>
    <x v="0"/>
    <s v="71854728"/>
    <d v="2025-06-01T00:00:00"/>
    <d v="2025-06-01T00:00:00"/>
    <d v="2026-06-01T00:00:00"/>
    <s v="ESTACIONAMIENTOS LIMA"/>
    <d v="2026-04-01T00:00:00"/>
    <d v="2025-12-31T00:00:00"/>
    <s v="EMPLEADOS"/>
    <s v="PCES.20/03/0052/0020"/>
    <x v="0"/>
    <m/>
    <m/>
    <m/>
    <m/>
    <m/>
    <n v="0"/>
    <n v="17.5"/>
    <n v="17.5"/>
    <n v="18"/>
    <s v="-"/>
    <s v="DEBE GOZAR EN EL AÑO UN TOTAL DE 18 DÍAS ANTES DEL 31/12/2026"/>
    <n v="0"/>
    <n v="18"/>
    <n v="0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71879981"/>
    <s v="GONZALES VELA SEGUNDO PHILL"/>
    <x v="0"/>
    <s v="71879981"/>
    <d v="2025-04-15T00:00:00"/>
    <d v="2025-04-15T00:00:00"/>
    <d v="2026-04-15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0"/>
    <n v="21.333300000000001"/>
    <n v="21.333300000000001"/>
    <n v="22"/>
    <s v="-"/>
    <s v="DEBE GOZAR EN EL AÑO UN TOTAL DE 22 DÍAS ANTES DEL 31/12/2026"/>
    <n v="0"/>
    <n v="0"/>
    <n v="0"/>
    <n v="4"/>
    <n v="11"/>
    <n v="7"/>
    <n v="0"/>
    <n v="0"/>
    <n v="0"/>
    <n v="0"/>
    <n v="0"/>
    <n v="0"/>
    <n v="22"/>
    <n v="22"/>
    <n v="1"/>
    <n v="0.01"/>
    <n v="4"/>
    <n v="22"/>
    <m/>
    <n v="0"/>
    <m/>
    <n v="22"/>
    <n v="7.333333333333333"/>
    <n v="4"/>
    <n v="4"/>
    <n v="3.333333333333333"/>
    <n v="18"/>
  </r>
  <r>
    <n v="1071882488"/>
    <s v="ZAVALA HIDALGO JUAN ANTONIO"/>
    <x v="0"/>
    <s v="71882488"/>
    <d v="2025-11-17T00:00:00"/>
    <d v="2025-11-17T00:00:00"/>
    <d v="2026-11-17T00:00:00"/>
    <s v="ESTACIONAMIENTOS LIMA"/>
    <d v="2026-03-01T00:00:00"/>
    <d v="2025-12-31T00:00:00"/>
    <s v="EMPLEADOS"/>
    <s v="PCES.20/03/0049"/>
    <x v="0"/>
    <m/>
    <m/>
    <m/>
    <m/>
    <m/>
    <n v="0"/>
    <n v="3.6667000000000001"/>
    <n v="3.6667000000000001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1885986"/>
    <s v="DIAZ ROSADO HUGO MANUEL"/>
    <x v="0"/>
    <s v="71885986"/>
    <d v="2023-12-01T00:00:00"/>
    <d v="2025-12-01T00:00:00"/>
    <d v="2026-12-01T00:00:00"/>
    <s v="ESTACIONAMIENTOS LIMA"/>
    <d v="2026-02-28T00:00:00"/>
    <d v="2025-12-31T00:00:00"/>
    <s v="EMPLEADOS"/>
    <s v="PCES.20/03/0049"/>
    <x v="0"/>
    <m/>
    <m/>
    <m/>
    <m/>
    <m/>
    <n v="27"/>
    <n v="2.5"/>
    <n v="29.5"/>
    <n v="30"/>
    <s v="DEBE GOZAR 27 DÍAS ANTES DEL 30/11/2026"/>
    <s v="DEBE GOZAR EN EL AÑO UN TOTAL DE 30 DÍAS ANTES DEL 31/12/2026"/>
    <n v="7"/>
    <n v="23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1896750"/>
    <s v="ICONEMA GUTIERREZ KRISTY NELITZA"/>
    <x v="1"/>
    <s v="71896750"/>
    <d v="2024-07-01T00:00:00"/>
    <d v="2025-07-01T00:00:00"/>
    <d v="2026-07-01T00:00:00"/>
    <s v="ESTACIONAMIENTOS LIMA"/>
    <d v="1899-12-30T00:00:00"/>
    <d v="2025-12-31T00:00:00"/>
    <s v="EMPLEADOS"/>
    <s v="PCES.20/03/0011/0005"/>
    <x v="0"/>
    <s v="Erli Sialer"/>
    <s v="Diana Inouye"/>
    <s v="MARCAN POD"/>
    <s v="SUPERVISOR OPERATIVO"/>
    <m/>
    <n v="12"/>
    <n v="15"/>
    <n v="27"/>
    <n v="27"/>
    <s v="DEBE GOZAR 12 DÍAS ANTES DEL 30/06/2026"/>
    <s v="DEBE GOZAR EN EL AÑO UN TOTAL DE 27 DÍAS ANTES DEL 31/12/2026"/>
    <n v="15"/>
    <n v="0"/>
    <n v="15"/>
    <n v="0"/>
    <n v="0"/>
    <n v="14"/>
    <n v="1"/>
    <n v="0"/>
    <n v="0"/>
    <n v="0"/>
    <n v="0"/>
    <n v="0"/>
    <n v="45"/>
    <n v="45"/>
    <n v="1.6666666666666667"/>
    <n v="1.6666666666666666E-2"/>
    <n v="30"/>
    <n v="27"/>
    <m/>
    <n v="0"/>
    <m/>
    <n v="27"/>
    <n v="9"/>
    <n v="30"/>
    <n v="9"/>
    <n v="0"/>
    <n v="15"/>
  </r>
  <r>
    <n v="1071908901"/>
    <s v="ESPINOZA APARCANA TIFFANY DEL ROSARIO"/>
    <x v="0"/>
    <s v="71908901"/>
    <d v="2025-11-26T00:00:00"/>
    <d v="2025-11-26T00:00:00"/>
    <d v="2026-11-26T00:00:00"/>
    <s v="ESTACIONAMIENTOS ICA"/>
    <d v="1899-12-30T00:00:00"/>
    <d v="2025-12-31T00:00:00"/>
    <s v="EMPLEADOS"/>
    <s v="PCES.20/03/0056/0004"/>
    <x v="0"/>
    <s v="Carmen Capristan"/>
    <s v="Gabriela Gutierrez"/>
    <s v="PROMART ICA"/>
    <s v="ANFITRION(A)"/>
    <m/>
    <n v="0"/>
    <n v="2.9167000000000001"/>
    <n v="2.91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3"/>
    <n v="0"/>
    <n v="3"/>
    <n v="3"/>
    <n v="1"/>
    <n v="0.01"/>
    <n v="0"/>
    <n v="3"/>
    <m/>
    <n v="0"/>
    <m/>
    <n v="3"/>
    <n v="1"/>
    <n v="0"/>
    <n v="0"/>
    <n v="1"/>
    <n v="3"/>
  </r>
  <r>
    <n v="1071951343"/>
    <s v="ARCOS GUZMAN IVET CATHERINE"/>
    <x v="0"/>
    <s v="71951343"/>
    <d v="2025-07-14T00:00:00"/>
    <d v="2025-07-14T00:00:00"/>
    <d v="2026-07-14T00:00:00"/>
    <s v="ESTACIONAMIENTOS LIMA"/>
    <d v="2026-01-01T00:00:00"/>
    <d v="2025-12-31T00:00:00"/>
    <s v="EMPLEADOS"/>
    <s v="PCES.20/03/0024"/>
    <x v="0"/>
    <m/>
    <m/>
    <m/>
    <m/>
    <m/>
    <n v="0"/>
    <n v="13.916700000000001"/>
    <n v="13.916700000000001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1960843"/>
    <s v="GORDON RAMIREZ ADRIANO JOSUE FRANCISCO"/>
    <x v="0"/>
    <s v="71960843"/>
    <d v="2025-07-03T00:00:00"/>
    <d v="2025-07-03T00:00:00"/>
    <d v="2026-07-03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"/>
    <m/>
    <n v="0"/>
    <n v="14.833299999999999"/>
    <n v="14.833299999999999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72000936"/>
    <s v="GUTIERREZ CIPRIAN JOAQUIN MIGUEL"/>
    <x v="1"/>
    <s v="72000936"/>
    <d v="2021-10-22T00:00:00"/>
    <d v="2025-10-22T00:00:00"/>
    <d v="2026-10-22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SUPERVISOR OPERATIVO"/>
    <m/>
    <n v="23"/>
    <n v="5.75"/>
    <n v="28.75"/>
    <n v="29"/>
    <s v="DEBE GOZAR 23 DÍAS ANTES DEL 21/10/2026"/>
    <s v="DEBE GOZAR EN EL AÑO UN TOTAL DE 29 DÍAS ANTES DEL 31/12/2026"/>
    <n v="0"/>
    <n v="15"/>
    <n v="0"/>
    <n v="0"/>
    <n v="0"/>
    <n v="0"/>
    <n v="0"/>
    <n v="1"/>
    <n v="14"/>
    <n v="0"/>
    <n v="0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72010578"/>
    <s v="TRINIDAD QUISPE JHON FRANKO"/>
    <x v="0"/>
    <s v="72010578"/>
    <d v="2024-05-03T00:00:00"/>
    <d v="2025-05-03T00:00:00"/>
    <d v="2026-05-03T00:00:00"/>
    <s v="ESTACIONAMIENTOS JUNIN"/>
    <d v="1899-12-30T00:00:00"/>
    <d v="2025-12-31T00:00:00"/>
    <s v="EMPLEADOS"/>
    <s v="PCES.20/03/0011/0007"/>
    <x v="0"/>
    <s v="Diego Uriarte"/>
    <s v="Paul Espinoza"/>
    <s v="OPEN PLAZA HUANCAYO"/>
    <s v="ANFITRION(A) V"/>
    <m/>
    <n v="10"/>
    <n v="19.833300000000001"/>
    <n v="29.833300000000001"/>
    <n v="30"/>
    <s v="DEBE GOZAR 10 DÍAS ANTES DEL 02/05/2026"/>
    <s v="DEBE GOZAR EN EL AÑO UN TOTAL DE 30 DÍAS ANTES DEL 31/12/2026"/>
    <n v="0"/>
    <n v="0"/>
    <n v="15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2030310"/>
    <s v="CHAVEZ CORDOVA FERNANDO ESTEBAN"/>
    <x v="2"/>
    <s v="72030310"/>
    <d v="2024-05-15T00:00:00"/>
    <d v="2025-05-15T00:00:00"/>
    <d v="2026-05-15T00:00:00"/>
    <s v="ESTACIONAMIENTOS SEDE CENTRAL"/>
    <d v="1899-12-30T00:00:00"/>
    <d v="2025-12-31T00:00:00"/>
    <s v="EMPLEADOS"/>
    <n v="2001020705"/>
    <x v="3"/>
    <s v="Alicia San Martin"/>
    <s v="Alicia San Martin"/>
    <s v="RECLUTAMIENTO Y SELECCIÓN"/>
    <s v="ASISTENTE DE RECLUTAMIENTO Y SELECCION"/>
    <m/>
    <n v="10"/>
    <n v="18.833300000000001"/>
    <n v="28.833300000000001"/>
    <n v="29"/>
    <s v="DEBE GOZAR 10 DÍAS ANTES DEL 14/05/2026"/>
    <s v="DEBE GOZAR EN EL AÑO UN TOTAL DE 29 DÍAS ANTES DEL 31/12/2026"/>
    <n v="0"/>
    <n v="10"/>
    <n v="0"/>
    <n v="0"/>
    <n v="10"/>
    <n v="0"/>
    <n v="0"/>
    <n v="9"/>
    <n v="0"/>
    <n v="0"/>
    <n v="0"/>
    <n v="0"/>
    <n v="29"/>
    <n v="29"/>
    <n v="1"/>
    <n v="0.01"/>
    <n v="10"/>
    <n v="29"/>
    <m/>
    <n v="0"/>
    <m/>
    <n v="29"/>
    <n v="9.6666666666666661"/>
    <n v="10"/>
    <n v="9.6666666666666661"/>
    <n v="0"/>
    <n v="19"/>
  </r>
  <r>
    <n v="1072031804"/>
    <s v="LAURA NAJARRO ALDO MIGUEL"/>
    <x v="0"/>
    <s v="72031804"/>
    <d v="2023-11-16T00:00:00"/>
    <d v="2025-11-16T00:00:00"/>
    <d v="2026-11-16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26"/>
    <n v="3.75"/>
    <n v="29.75"/>
    <n v="30"/>
    <s v="DEBE GOZAR 26 DÍAS ANTES DEL 15/11/2026"/>
    <s v="DEBE GOZAR EN EL AÑO UN TOTAL DE 30 DÍAS ANTES DEL 31/12/2026"/>
    <n v="0"/>
    <n v="10"/>
    <n v="16"/>
    <n v="0"/>
    <n v="0"/>
    <n v="0"/>
    <n v="0"/>
    <n v="0"/>
    <n v="0"/>
    <n v="0"/>
    <n v="0"/>
    <n v="0"/>
    <n v="26"/>
    <n v="26"/>
    <n v="0.8666666666666667"/>
    <n v="8.6666666666666663E-3"/>
    <n v="26"/>
    <n v="26"/>
    <m/>
    <n v="4"/>
    <m/>
    <n v="30"/>
    <n v="10"/>
    <n v="26"/>
    <n v="10"/>
    <n v="0"/>
    <n v="0"/>
  </r>
  <r>
    <n v="1072035857"/>
    <s v="HERRERA MANRIQUE CAROLINA ALEJANDRA"/>
    <x v="0"/>
    <s v="72035857"/>
    <d v="2025-07-04T00:00:00"/>
    <d v="2025-07-04T00:00:00"/>
    <d v="2026-07-04T00:00:00"/>
    <s v="ESTACIONAMIENTOS LIMA"/>
    <d v="2026-02-28T00:00:00"/>
    <d v="2025-12-31T00:00:00"/>
    <s v="EMPLEADOS"/>
    <s v="PCES.20/03/0052/0040"/>
    <x v="0"/>
    <m/>
    <m/>
    <m/>
    <m/>
    <m/>
    <n v="0"/>
    <n v="14.75"/>
    <n v="14.75"/>
    <n v="15"/>
    <s v="-"/>
    <s v="DEBE GOZAR EN EL AÑO UN TOTAL DE 15 DÍAS ANTES DEL 31/12/2026"/>
    <n v="0"/>
    <n v="15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2038899"/>
    <s v="SILUPU ROSALES KIARA DAYANA"/>
    <x v="0"/>
    <s v="72038899"/>
    <d v="2022-08-21T00:00:00"/>
    <d v="2025-08-21T00:00:00"/>
    <d v="2026-08-21T00:00:00"/>
    <s v="ESTACIONAMIENTOS PIURA"/>
    <d v="1899-12-30T00:00:00"/>
    <d v="2025-12-31T00:00:00"/>
    <s v="EMPLEADOS"/>
    <s v="PCES.20/03/0016/0001"/>
    <x v="0"/>
    <s v="Gloria Mora"/>
    <s v="Lennin Cortegana"/>
    <s v="PLAZA DEL SOL PIURA"/>
    <s v="ANFITRION(A)"/>
    <m/>
    <n v="17"/>
    <n v="10.833299999999994"/>
    <n v="27.833299999999994"/>
    <n v="28"/>
    <s v="DEBE GOZAR 17 DÍAS ANTES DEL 20/08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72050353"/>
    <s v="ALVARADO PAJARES KEVIN ALLAN"/>
    <x v="0"/>
    <s v="72050353"/>
    <d v="2025-07-03T00:00:00"/>
    <d v="2025-07-03T00:00:00"/>
    <d v="2026-07-03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VALET"/>
    <m/>
    <n v="0"/>
    <n v="14.833299999999999"/>
    <n v="14.833299999999999"/>
    <n v="15"/>
    <s v="-"/>
    <s v="DEBE GOZAR EN EL AÑO UN TOTAL DE 15 DÍAS ANTES DEL 31/12/2026"/>
    <n v="0"/>
    <n v="0"/>
    <n v="0"/>
    <n v="0"/>
    <n v="10"/>
    <n v="30"/>
    <n v="7"/>
    <n v="0"/>
    <n v="0"/>
    <n v="0"/>
    <n v="0"/>
    <n v="0"/>
    <n v="47"/>
    <n v="47"/>
    <n v="3.1333333333333333"/>
    <n v="3.1333333333333331E-2"/>
    <n v="0"/>
    <n v="15"/>
    <m/>
    <n v="0"/>
    <m/>
    <n v="15"/>
    <n v="5"/>
    <n v="0"/>
    <n v="0"/>
    <n v="5"/>
    <n v="47"/>
  </r>
  <r>
    <n v="1072081521"/>
    <s v="ORTIZ ZARABIA BLENI"/>
    <x v="0"/>
    <s v="72081521"/>
    <d v="2024-11-08T00:00:00"/>
    <d v="2025-11-08T00:00:00"/>
    <d v="2026-11-08T00:00:00"/>
    <s v="ESTACIONAMIENTOS AREQUIPA"/>
    <d v="2026-02-01T00:00:00"/>
    <d v="2025-12-31T00:00:00"/>
    <s v="EMPLEADOS"/>
    <s v="PCES.20/03/0053/0003"/>
    <x v="0"/>
    <m/>
    <m/>
    <m/>
    <m/>
    <m/>
    <n v="19"/>
    <n v="4.4166999999999987"/>
    <n v="23.416699999999999"/>
    <n v="24"/>
    <s v="DEBE GOZAR 19 DÍAS ANTES DEL 07/11/2026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2093495"/>
    <s v="CHARAJA AYQUIPA BRYAN "/>
    <x v="1"/>
    <s v="72093495"/>
    <d v="2025-11-28T00:00:00"/>
    <d v="2025-11-28T00:00:00"/>
    <d v="2026-11-28T00:00:00"/>
    <s v="ESTACIONAMIENTOS AREQUIPA"/>
    <d v="2026-02-22T00:00:00"/>
    <d v="2025-12-31T00:00:00"/>
    <s v="EMPLEADOS"/>
    <s v="PCES.20/03/0053/0003"/>
    <x v="0"/>
    <m/>
    <m/>
    <m/>
    <m/>
    <m/>
    <n v="0"/>
    <n v="2.75"/>
    <n v="2.75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2094116"/>
    <s v="ASCAYA CANAZA LORENZO ANDRE"/>
    <x v="0"/>
    <s v="72094116"/>
    <d v="2025-03-18T00:00:00"/>
    <d v="2025-03-18T00:00:00"/>
    <d v="2026-03-18T00:00:00"/>
    <s v="ESTACIONAMIENTOS LIMA"/>
    <d v="1899-12-30T00:00:00"/>
    <d v="2025-12-31T00:00:00"/>
    <s v="EMPLEADOS"/>
    <s v="PCES.20/03/0035/0004"/>
    <x v="0"/>
    <s v="Gloria Mora"/>
    <s v="Xiomara Quispe"/>
    <s v="SANNA EL GOLF"/>
    <s v="ANFITRION(A)"/>
    <m/>
    <n v="0"/>
    <n v="23.583300000000001"/>
    <n v="23.583300000000001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n v="24"/>
    <n v="8"/>
    <n v="0"/>
    <n v="0"/>
    <n v="8"/>
    <n v="0"/>
  </r>
  <r>
    <n v="1072103607"/>
    <s v="JIMENEZ VIZARRETA IVONNE SANDRA"/>
    <x v="0"/>
    <s v="72103607"/>
    <d v="2025-10-10T00:00:00"/>
    <d v="2025-10-10T00:00:00"/>
    <d v="2026-10-10T00:00:00"/>
    <s v="ESTACIONAMIENTOS LIMA"/>
    <d v="2026-03-01T00:00:00"/>
    <d v="2025-12-31T00:00:00"/>
    <s v="EMPLEADOS"/>
    <s v="PCES.20/03/0052/0037"/>
    <x v="0"/>
    <m/>
    <m/>
    <m/>
    <m/>
    <m/>
    <n v="0"/>
    <n v="6.75"/>
    <n v="6.7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2113129"/>
    <s v="PEÑA ALIAGA GIANPIEER "/>
    <x v="0"/>
    <s v="72113129"/>
    <d v="2025-06-24T00:00:00"/>
    <d v="2025-06-24T00:00:00"/>
    <d v="2026-06-24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"/>
    <m/>
    <n v="0"/>
    <n v="15.583299999999999"/>
    <n v="15.583299999999999"/>
    <n v="16"/>
    <s v="-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2115822"/>
    <s v="ARCOS PACHECO HENRY"/>
    <x v="0"/>
    <s v="72115822"/>
    <d v="2016-08-01T00:00:00"/>
    <d v="2025-08-01T00:00:00"/>
    <d v="2026-08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OPERADOR CCTV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2120581"/>
    <s v="PINCHI MACAHUACHI DIANA ISABEL"/>
    <x v="0"/>
    <s v="72120581"/>
    <d v="2023-07-01T00:00:00"/>
    <d v="2025-07-01T00:00:00"/>
    <d v="2026-07-01T00:00:00"/>
    <s v="ESTACIONAMIENTOS LIMA"/>
    <d v="2026-02-09T00:00:00"/>
    <d v="2025-12-31T00:00:00"/>
    <s v="EMPLEADOS"/>
    <s v="PCES.20/03/0051/0016"/>
    <x v="0"/>
    <m/>
    <m/>
    <m/>
    <m/>
    <m/>
    <n v="14"/>
    <n v="15"/>
    <n v="29"/>
    <n v="29"/>
    <s v="DEBE GOZAR 14 DÍAS ANTES DEL 30/06/2026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2128106"/>
    <s v="HERRERA CHOMBA DIANISER ALEXANDER"/>
    <x v="0"/>
    <s v="72128106"/>
    <d v="2024-04-03T00:00:00"/>
    <d v="2025-04-03T00:00:00"/>
    <d v="2026-04-03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"/>
    <m/>
    <n v="0"/>
    <n v="20.333300000000001"/>
    <n v="20.333300000000001"/>
    <n v="21"/>
    <s v="-"/>
    <s v="DEBE GOZAR EN EL AÑO UN TOTAL DE 21 DÍAS ANTES DEL 31/12/2026"/>
    <n v="6"/>
    <n v="23"/>
    <n v="16"/>
    <n v="5"/>
    <n v="0"/>
    <n v="0"/>
    <n v="0"/>
    <n v="0"/>
    <n v="0"/>
    <n v="0"/>
    <n v="0"/>
    <n v="0"/>
    <n v="50"/>
    <n v="50"/>
    <n v="2.3809523809523809"/>
    <n v="2.3809523809523808E-2"/>
    <n v="50"/>
    <n v="21"/>
    <m/>
    <n v="0"/>
    <m/>
    <n v="21"/>
    <n v="7"/>
    <n v="50"/>
    <n v="7"/>
    <n v="0"/>
    <n v="0"/>
  </r>
  <r>
    <n v="1072130492"/>
    <s v="VILLACAQUI MONTANE MARY LEI VANESSA"/>
    <x v="2"/>
    <s v="72130492"/>
    <d v="2024-04-01T00:00:00"/>
    <d v="2025-04-01T00:00:00"/>
    <d v="2026-04-01T00:00:00"/>
    <s v="ESTACIONAMIENTOS SEDE CENTRAL"/>
    <d v="1899-12-30T00:00:00"/>
    <d v="2025-12-31T00:00:00"/>
    <s v="EMPLEADOS"/>
    <n v="2001040000"/>
    <x v="9"/>
    <s v="Mayra Colan"/>
    <s v="Mayra Colan"/>
    <s v="LEGAL"/>
    <s v="ABOGADO"/>
    <m/>
    <n v="0"/>
    <n v="22.5"/>
    <n v="22.5"/>
    <n v="23"/>
    <s v="-"/>
    <s v="DEBE GOZAR EN EL AÑO UN TOTAL DE 23 DÍAS ANTES DEL 31/12/2026"/>
    <n v="0"/>
    <n v="0"/>
    <n v="2"/>
    <n v="1"/>
    <n v="0"/>
    <n v="0"/>
    <n v="7"/>
    <n v="0"/>
    <n v="0"/>
    <n v="0"/>
    <n v="5"/>
    <n v="8"/>
    <n v="23"/>
    <n v="23"/>
    <n v="1"/>
    <n v="0.01"/>
    <n v="3"/>
    <n v="23"/>
    <m/>
    <n v="0"/>
    <m/>
    <n v="23"/>
    <n v="7.666666666666667"/>
    <n v="3"/>
    <n v="3"/>
    <n v="4.666666666666667"/>
    <n v="20"/>
  </r>
  <r>
    <n v="1072133993"/>
    <s v="BRAVO CAHUANA BETTY MANUELA"/>
    <x v="0"/>
    <s v="72133993"/>
    <d v="2024-08-28T00:00:00"/>
    <d v="2025-08-28T00:00:00"/>
    <d v="2026-08-28T00:00:00"/>
    <s v="ESTACIONAMIENTOS AREQUIPA"/>
    <d v="2026-02-28T00:00:00"/>
    <d v="2025-12-31T00:00:00"/>
    <s v="EMPLEADOS"/>
    <s v="PCES.20/02/0050"/>
    <x v="2"/>
    <m/>
    <m/>
    <m/>
    <m/>
    <m/>
    <n v="15"/>
    <n v="10.25"/>
    <n v="25.25"/>
    <n v="26"/>
    <s v="DEBE GOZAR 15 DÍAS ANTES DEL 27/08/2026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72144055"/>
    <s v="VEGA MONTALVO JOSE IAN MOISES"/>
    <x v="0"/>
    <s v="72144055"/>
    <d v="2025-07-05T00:00:00"/>
    <d v="2025-07-05T00:00:00"/>
    <d v="2026-07-05T00:00:00"/>
    <s v="ESTACIONAMIENTOS AREQUIPA"/>
    <d v="1899-12-30T00:00:00"/>
    <d v="2025-12-31T00:00:00"/>
    <s v="EMPLEADOS"/>
    <s v="PCES.20/03/0046/0004"/>
    <x v="0"/>
    <s v="Carmen Capristan"/>
    <s v="Ruben Apaza"/>
    <s v="MAKRO AREQUIPA 2"/>
    <s v="ANFITRION(A)"/>
    <m/>
    <n v="0"/>
    <n v="14.666700000000001"/>
    <n v="14.666700000000001"/>
    <n v="15"/>
    <s v="-"/>
    <s v="DEBE GOZAR EN EL AÑO UN TOTAL DE 15 DÍAS ANTES DEL 31/12/2026"/>
    <n v="0"/>
    <n v="0"/>
    <n v="0"/>
    <n v="0"/>
    <n v="0"/>
    <n v="0"/>
    <n v="15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72145215"/>
    <s v="LUCAS LOPEZ MARIA DEL PILAR NIEVES"/>
    <x v="0"/>
    <s v="72145215"/>
    <d v="2025-08-28T00:00:00"/>
    <d v="2025-08-28T00:00:00"/>
    <d v="2026-08-28T00:00:00"/>
    <s v="ESTACIONAMIENTOS LIMA"/>
    <d v="2026-01-16T00:00:00"/>
    <d v="2025-12-31T00:00:00"/>
    <s v="PART TIME"/>
    <s v="PCES.20/03/0023"/>
    <x v="0"/>
    <m/>
    <m/>
    <m/>
    <m/>
    <m/>
    <n v="0"/>
    <n v="2.0499999999999998"/>
    <n v="2.0499999999999998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2148107"/>
    <s v="ALFARO TITO MARIBEL "/>
    <x v="0"/>
    <s v="72148107"/>
    <d v="2025-06-18T00:00:00"/>
    <d v="2025-06-18T00:00:00"/>
    <d v="2026-06-18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ANFITRION(A)"/>
    <m/>
    <n v="0"/>
    <n v="16.083300000000001"/>
    <n v="16.083300000000001"/>
    <n v="17"/>
    <s v="-"/>
    <s v="DEBE GOZAR EN EL AÑO UN TOTAL DE 17 DÍAS ANTES DEL 31/12/2026"/>
    <n v="0"/>
    <n v="0"/>
    <n v="0"/>
    <n v="0"/>
    <n v="0"/>
    <n v="0"/>
    <n v="0"/>
    <n v="0"/>
    <n v="16"/>
    <n v="4"/>
    <n v="0"/>
    <n v="0"/>
    <n v="20"/>
    <n v="20"/>
    <n v="1.1764705882352942"/>
    <n v="1.1764705882352941E-2"/>
    <n v="0"/>
    <n v="17"/>
    <m/>
    <n v="0"/>
    <m/>
    <n v="17"/>
    <n v="5.666666666666667"/>
    <n v="0"/>
    <n v="0"/>
    <n v="5.666666666666667"/>
    <n v="20"/>
  </r>
  <r>
    <n v="1072154509"/>
    <s v="LEON GONZALES KATHERINE MIRELLA"/>
    <x v="0"/>
    <s v="72154509"/>
    <d v="2023-07-01T00:00:00"/>
    <d v="2025-07-01T00:00:00"/>
    <d v="2026-07-01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ANFITRION(A)"/>
    <m/>
    <n v="0"/>
    <n v="15"/>
    <n v="15"/>
    <n v="15"/>
    <s v="-"/>
    <s v="DEBE GOZAR EN EL AÑO UN TOTAL DE 15 DÍAS ANTES DEL 31/12/2026"/>
    <n v="0"/>
    <n v="13"/>
    <n v="2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2156295"/>
    <s v="LUNA CALDERON OLIVER ROBER"/>
    <x v="0"/>
    <s v="72156295"/>
    <d v="2024-10-01T00:00:00"/>
    <d v="2025-10-01T00:00:00"/>
    <d v="2026-10-01T00:00:00"/>
    <s v="ESTACIONAMIENTOS JUNIN"/>
    <d v="1899-12-30T00:00:00"/>
    <d v="2025-12-31T00:00:00"/>
    <s v="EMPLEADOS"/>
    <s v="PCES.20/03/0046/0011"/>
    <x v="0"/>
    <s v="Carmen Capristan"/>
    <s v="Gabriela Gutierrez"/>
    <s v="MAKRO HUANCAYO"/>
    <s v="ANFITRION(A)"/>
    <m/>
    <n v="22"/>
    <n v="7.5"/>
    <n v="29.5"/>
    <n v="30"/>
    <s v="DEBE GOZAR 22 DÍAS ANTES DEL 30/09/2026"/>
    <s v="DEBE GOZAR EN EL AÑO UN TOTAL DE 30 DÍAS ANTES DEL 31/12/2026"/>
    <n v="0"/>
    <n v="6"/>
    <n v="24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164688"/>
    <s v="VERA NINA MAURICIO VICTOR"/>
    <x v="0"/>
    <s v="72164688"/>
    <d v="2024-11-04T00:00:00"/>
    <d v="2025-11-04T00:00:00"/>
    <d v="2026-11-04T00:00:00"/>
    <s v="ESTACIONAMIENTOS AREQUIPA"/>
    <d v="2026-02-01T00:00:00"/>
    <d v="2025-12-31T00:00:00"/>
    <s v="EMPLEADOS"/>
    <s v="PCES.20/03/0056/0003"/>
    <x v="0"/>
    <m/>
    <m/>
    <m/>
    <m/>
    <m/>
    <n v="20"/>
    <n v="9.75"/>
    <n v="29.75"/>
    <n v="30"/>
    <s v="DEBE GOZAR 20 DÍAS ANTES DEL 03/11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167553"/>
    <s v="BARREDA ARCE FERNANDO JOSE"/>
    <x v="0"/>
    <s v="72167553"/>
    <d v="2023-07-18T00:00:00"/>
    <d v="2025-07-18T00:00:00"/>
    <d v="2026-07-18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NFITRION(A)"/>
    <m/>
    <n v="0"/>
    <n v="11.583299999999994"/>
    <n v="11.583299999999994"/>
    <n v="12"/>
    <s v="-"/>
    <s v="DEBE GOZAR EN EL AÑO UN TOTAL DE 12 DÍAS ANTES DEL 31/12/2026"/>
    <n v="0"/>
    <n v="5"/>
    <n v="14"/>
    <n v="0"/>
    <n v="0"/>
    <n v="0"/>
    <n v="0"/>
    <n v="0"/>
    <n v="0"/>
    <n v="0"/>
    <n v="0"/>
    <n v="0"/>
    <n v="19"/>
    <n v="19"/>
    <n v="1.5833333333333333"/>
    <n v="1.5833333333333331E-2"/>
    <n v="19"/>
    <n v="12"/>
    <m/>
    <n v="0"/>
    <m/>
    <n v="12"/>
    <n v="4"/>
    <n v="19"/>
    <n v="4"/>
    <n v="0"/>
    <n v="0"/>
  </r>
  <r>
    <n v="1072170534"/>
    <s v="HUAMANI CHUMPITAZ NAGELY JANETH"/>
    <x v="0"/>
    <s v="72170534"/>
    <d v="2025-12-01T00:00:00"/>
    <d v="2025-12-01T00:00:00"/>
    <d v="2026-12-01T00:00:00"/>
    <s v="ESTACIONAMIENTOS LIMA"/>
    <d v="2026-01-04T00:00:00"/>
    <d v="2025-12-31T00:00:00"/>
    <s v="EMPLEADOS"/>
    <s v="PCES.20/03/0052/0051"/>
    <x v="0"/>
    <m/>
    <m/>
    <m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2201883"/>
    <s v="NEYRA ALARCON GIULIANA PAOLA"/>
    <x v="0"/>
    <s v="72201883"/>
    <d v="2023-10-04T00:00:00"/>
    <d v="2025-10-04T00:00:00"/>
    <d v="2026-10-04T00:00:00"/>
    <s v="ESTACIONAMIENTOS LIMA"/>
    <d v="1899-12-30T00:00:00"/>
    <d v="2025-12-31T00:00:00"/>
    <s v="EMPLEADOS"/>
    <s v="PCES.20/03/0052/0003"/>
    <x v="0"/>
    <s v="Carmen Capristan"/>
    <s v="Khristian Alvarez"/>
    <s v="PLAZA VEA AYACUCHO"/>
    <s v="ANFITRION(A)"/>
    <m/>
    <n v="15"/>
    <n v="7.25"/>
    <n v="22.25"/>
    <n v="23"/>
    <s v="DEBE GOZAR 15 DÍAS ANTES DEL 03/10/2026"/>
    <s v="DEBE GOZAR EN EL AÑO UN TOTAL DE 23 DÍAS ANTES DEL 31/12/2026"/>
    <n v="0"/>
    <n v="0"/>
    <n v="0"/>
    <n v="0"/>
    <n v="0"/>
    <n v="15"/>
    <n v="0"/>
    <n v="0"/>
    <n v="0"/>
    <n v="0"/>
    <n v="0"/>
    <n v="0"/>
    <n v="15"/>
    <n v="15"/>
    <n v="0.65217391304347827"/>
    <n v="6.5217391304347831E-3"/>
    <n v="0"/>
    <n v="15"/>
    <m/>
    <n v="8"/>
    <m/>
    <n v="23"/>
    <n v="7.666666666666667"/>
    <n v="0"/>
    <n v="0"/>
    <n v="7.666666666666667"/>
    <n v="15"/>
  </r>
  <r>
    <n v="1072202383"/>
    <s v="MAMANI HUANCA KRISTEL YAKIMI"/>
    <x v="0"/>
    <s v="72202383"/>
    <d v="2023-12-01T00:00:00"/>
    <d v="2025-12-01T00:00:00"/>
    <d v="2026-12-01T00:00:00"/>
    <s v="ESTACIONAMIENTOS MOQUEGUA"/>
    <d v="1899-12-30T00:00:00"/>
    <d v="2025-12-31T00:00:00"/>
    <s v="EMPLEADOS"/>
    <s v="PCES.20/03/0052/0042"/>
    <x v="0"/>
    <s v="Carmen Capristan"/>
    <s v="Ruben Apaza"/>
    <s v="PLAZA VEA CC ILO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1"/>
    <n v="29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2204055"/>
    <s v="ACHENQUIPA CHUPA ANTOANELLY LORENA"/>
    <x v="0"/>
    <s v="72204055"/>
    <d v="2025-05-05T00:00:00"/>
    <d v="2025-05-05T00:00:00"/>
    <d v="2026-05-05T00:00:00"/>
    <s v="ESTACIONAMIENTOS PUNO"/>
    <d v="2026-04-18T00:00:00"/>
    <d v="2025-12-31T00:00:00"/>
    <s v="EMPLEADOS"/>
    <s v="PCES.20/03/0052/0053"/>
    <x v="0"/>
    <s v="Carmen Capristan"/>
    <s v="Ruben Apaza"/>
    <s v="PLAZA VEA CC PUNO"/>
    <s v="ANFITRION(A)"/>
    <m/>
    <n v="0"/>
    <n v="19.666699999999999"/>
    <n v="19.666699999999999"/>
    <n v="20"/>
    <s v="-"/>
    <s v="DEBE GOZAR EN EL AÑO UN TOTAL DE 20 DÍAS ANTES DEL 31/12/2026"/>
    <n v="0"/>
    <n v="0"/>
    <n v="0"/>
    <n v="2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2206436"/>
    <s v="LUNA LOPEZ RONALD ALONSO ANDREU"/>
    <x v="0"/>
    <s v="72206436"/>
    <d v="2025-12-11T00:00:00"/>
    <d v="2025-12-11T00:00:00"/>
    <d v="2026-12-11T00:00:00"/>
    <s v="ESTACIONAMIENTOS ANCASH"/>
    <d v="2026-01-31T00:00:00"/>
    <d v="2025-12-31T00:00:00"/>
    <s v="EMPLEADOS"/>
    <s v="PCES.20/03/0061/0006"/>
    <x v="0"/>
    <m/>
    <m/>
    <m/>
    <m/>
    <m/>
    <n v="0"/>
    <n v="1.6667000000000001"/>
    <n v="1.6667000000000001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2210133"/>
    <s v="GUTIERREZ CANALES TAMARA NAOMI"/>
    <x v="0"/>
    <s v="72210133"/>
    <d v="2025-08-01T00:00:00"/>
    <d v="2025-08-01T00:00:00"/>
    <d v="2026-08-01T00:00:00"/>
    <s v="ESTACIONAMIENTOS LIMA"/>
    <d v="2026-01-04T00:00:00"/>
    <d v="2025-12-31T00:00:00"/>
    <s v="EMPLEADOS"/>
    <s v="PCES.20/03/0012/0001"/>
    <x v="0"/>
    <m/>
    <m/>
    <m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2214374"/>
    <s v="COLOS CARRERA MAX ANDY"/>
    <x v="0"/>
    <s v="72214374"/>
    <d v="2025-03-26T00:00:00"/>
    <d v="2025-03-26T00:00:00"/>
    <d v="2026-03-26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0"/>
    <n v="22.916699999999999"/>
    <n v="22.916699999999999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72217264"/>
    <s v="MARCOS JAUYA JOHAN GIANCARLOS"/>
    <x v="2"/>
    <s v="72217264"/>
    <d v="2024-02-19T00:00:00"/>
    <d v="2025-02-19T00:00:00"/>
    <d v="2026-02-19T00:00:00"/>
    <s v="ESTACIONAMIENTOS SEDE CENTRAL"/>
    <d v="1899-12-30T00:00:00"/>
    <d v="2025-12-31T00:00:00"/>
    <s v="EMPLEADOS"/>
    <n v="2001030200"/>
    <x v="4"/>
    <s v="Alfredo Leon"/>
    <s v="Alfredo Leon"/>
    <s v="ESTANDARIZACION Y EXCELENCIA OPERATIVA"/>
    <s v="AUXILIAR DE ATENCION AL CLIENTE"/>
    <m/>
    <n v="0"/>
    <n v="26"/>
    <n v="26"/>
    <n v="26"/>
    <s v="-"/>
    <s v="DEBE GOZAR EN EL AÑO UN TOTAL DE 26 DÍAS ANTES DEL 31/12/2026"/>
    <n v="7"/>
    <n v="7"/>
    <n v="0"/>
    <n v="0"/>
    <n v="0"/>
    <n v="0"/>
    <n v="4"/>
    <n v="0"/>
    <n v="0"/>
    <n v="8"/>
    <n v="0"/>
    <n v="0"/>
    <n v="26"/>
    <n v="26"/>
    <n v="1"/>
    <n v="0.01"/>
    <n v="14"/>
    <n v="26"/>
    <m/>
    <n v="0"/>
    <m/>
    <n v="26"/>
    <n v="8.6666666666666661"/>
    <n v="14"/>
    <n v="8.6666666666666661"/>
    <n v="0"/>
    <n v="12"/>
  </r>
  <r>
    <n v="1072222284"/>
    <s v="VASQUEZ GONZALES LUIS RUBEN"/>
    <x v="0"/>
    <s v="72222284"/>
    <d v="2024-02-28T00:00:00"/>
    <d v="2025-02-28T00:00:00"/>
    <d v="2026-02-28T00:00:00"/>
    <s v="ESTACIONAMIENTOS CAJAMARCA"/>
    <d v="1899-12-30T00:00:00"/>
    <d v="2025-12-31T00:00:00"/>
    <s v="EMPLEADOS"/>
    <s v="PCES.20/03/0042/0001"/>
    <x v="0"/>
    <s v="Gloria Mora"/>
    <s v="Lennin Cortegana"/>
    <s v="ADP OPERACION CAJAMARCA"/>
    <s v="ANFITRION(A)"/>
    <m/>
    <n v="4"/>
    <n v="25.25"/>
    <n v="29.25"/>
    <n v="30"/>
    <s v="DEBE GOZAR 4 DÍAS ANTES DEL 27/02/2026"/>
    <s v="DEBE GOZAR EN EL AÑO UN TOTAL DE 30 DÍAS ANTES DEL 31/12/2026"/>
    <n v="0"/>
    <n v="6"/>
    <n v="24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225004"/>
    <s v="DAMIAN CARRILLO TRACY GERALDINE"/>
    <x v="0"/>
    <s v="72225004"/>
    <d v="2023-11-13T00:00:00"/>
    <d v="2025-11-13T00:00:00"/>
    <d v="2026-11-13T00:00:00"/>
    <s v="ESTACIONAMIENTOS PIURA"/>
    <d v="2026-04-21T00:00:00"/>
    <d v="2025-12-31T00:00:00"/>
    <s v="PART TIME"/>
    <s v="PCES.20/03/0051/0017"/>
    <x v="0"/>
    <m/>
    <m/>
    <m/>
    <m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72230412"/>
    <s v="ENCALADA LEMAS ELIZABETH DEL SOCORRO"/>
    <x v="0"/>
    <s v="72230412"/>
    <d v="2025-12-05T00:00:00"/>
    <d v="2025-12-05T00:00:00"/>
    <d v="2026-12-05T00:00:00"/>
    <s v="ESTACIONAMIENTOS PIURA"/>
    <d v="2026-03-31T00:00:00"/>
    <d v="2025-12-31T00:00:00"/>
    <s v="PART TIME"/>
    <s v="PCES.20/03/0042/0004"/>
    <x v="0"/>
    <m/>
    <m/>
    <m/>
    <m/>
    <m/>
    <n v="0"/>
    <n v="0.43330000000000002"/>
    <n v="0.43330000000000002"/>
    <n v="1"/>
    <s v="-"/>
    <s v="DEBE GOZAR EN EL AÑO UN TOTAL DE 1 DÍAS ANTES DEL 31/12/2026"/>
    <n v="0"/>
    <n v="0"/>
    <n v="0"/>
    <n v="1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2246683"/>
    <s v="ARAPA VARGAS INES SIMONA"/>
    <x v="0"/>
    <s v="72246683"/>
    <d v="2024-09-21T00:00:00"/>
    <d v="2025-09-21T00:00:00"/>
    <d v="2026-09-21T00:00:00"/>
    <s v="ESTACIONAMIENTOS AREQUIPA"/>
    <d v="1899-12-30T00:00:00"/>
    <d v="2025-12-31T00:00:00"/>
    <s v="EMPLEADOS"/>
    <s v="PCES.20/03/0052/0001"/>
    <x v="0"/>
    <s v="Carmen Capristan"/>
    <s v="Ruben Apaza"/>
    <s v="PLAZA VEA AREQUIPA"/>
    <s v="ANFITRION(A)"/>
    <m/>
    <n v="21"/>
    <n v="8.3333000000000013"/>
    <n v="29.333300000000001"/>
    <n v="30"/>
    <s v="DEBE GOZAR 21 DÍAS ANTES DEL 20/09/2026"/>
    <s v="DEBE GOZAR EN EL AÑO UN TOTAL DE 30 DÍAS ANTES DEL 31/12/2026"/>
    <n v="0"/>
    <n v="0"/>
    <n v="0"/>
    <n v="0"/>
    <n v="0"/>
    <n v="0"/>
    <n v="0"/>
    <n v="13"/>
    <n v="17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2260308"/>
    <s v="MORA CHAMA JOEL JESUS"/>
    <x v="0"/>
    <s v="72260308"/>
    <d v="2025-06-01T00:00:00"/>
    <d v="2025-06-01T00:00:00"/>
    <d v="2026-06-01T00:00:00"/>
    <s v="ESTACIONAMIENTOS AREQUIPA"/>
    <d v="1899-12-30T00:00:00"/>
    <d v="2025-12-31T00:00:00"/>
    <s v="EMPLEADOS"/>
    <s v="PCES.20/03/0046/0023"/>
    <x v="0"/>
    <s v="Carmen Capristan"/>
    <s v="Ruben Apaza"/>
    <s v="MAKRO AREQUIPA 2"/>
    <s v="ANFITRION(A)"/>
    <m/>
    <n v="0"/>
    <n v="17.5"/>
    <n v="17.5"/>
    <n v="18"/>
    <s v="-"/>
    <s v="DEBE GOZAR EN EL AÑO UN TOTAL DE 18 DÍAS ANTES DEL 31/12/2026"/>
    <n v="0"/>
    <n v="0"/>
    <n v="0"/>
    <n v="0"/>
    <n v="0"/>
    <n v="14"/>
    <n v="4"/>
    <n v="0"/>
    <n v="0"/>
    <n v="0"/>
    <n v="0"/>
    <n v="0"/>
    <n v="18"/>
    <n v="18"/>
    <n v="1"/>
    <n v="0.01"/>
    <n v="0"/>
    <n v="18"/>
    <m/>
    <n v="0"/>
    <m/>
    <n v="18"/>
    <n v="6"/>
    <n v="0"/>
    <n v="0"/>
    <n v="6"/>
    <n v="18"/>
  </r>
  <r>
    <n v="1072266592"/>
    <s v="MONTESINOS DEL BARCO DIEGO GONZALO"/>
    <x v="2"/>
    <s v="72266592"/>
    <d v="2025-09-11T00:00:00"/>
    <d v="2025-09-11T00:00:00"/>
    <d v="2026-09-11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0"/>
    <n v="9.1667000000000005"/>
    <n v="9.1667000000000005"/>
    <n v="10"/>
    <s v="-"/>
    <s v="DEBE GOZAR EN EL AÑO UN TOTAL DE 10 DÍAS ANTES DEL 31/12/2026"/>
    <n v="0"/>
    <n v="0"/>
    <n v="0"/>
    <n v="0"/>
    <n v="10"/>
    <n v="0"/>
    <n v="0"/>
    <n v="0"/>
    <n v="0"/>
    <n v="0"/>
    <n v="0"/>
    <n v="0"/>
    <n v="10"/>
    <n v="10"/>
    <n v="1"/>
    <n v="0.01"/>
    <n v="0"/>
    <n v="10"/>
    <m/>
    <n v="0"/>
    <m/>
    <n v="10"/>
    <n v="3.3333333333333335"/>
    <n v="0"/>
    <n v="0"/>
    <n v="3.3333333333333335"/>
    <n v="10"/>
  </r>
  <r>
    <n v="1072271534"/>
    <s v="MACO ESPINOZA LUIS JEFFERSON"/>
    <x v="0"/>
    <s v="72271534"/>
    <d v="2025-05-15T00:00:00"/>
    <d v="2025-05-15T00:00:00"/>
    <d v="2026-05-15T00:00:00"/>
    <s v="ESTACIONAMIENTOS TUMBES"/>
    <d v="2026-02-01T00:00:00"/>
    <d v="2025-12-31T00:00:00"/>
    <s v="PART TIME"/>
    <s v="PCES.20/03/0042/0006"/>
    <x v="0"/>
    <m/>
    <m/>
    <m/>
    <m/>
    <m/>
    <n v="0"/>
    <n v="3.7667000000000002"/>
    <n v="3.7667000000000002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2288705"/>
    <s v="DANIEL ROBLES JEANPIERE ALEX"/>
    <x v="0"/>
    <s v="72288705"/>
    <d v="2025-01-03T00:00:00"/>
    <d v="2025-01-03T00:00:00"/>
    <d v="2026-01-03T00:00:00"/>
    <s v="ESTACIONAMIENTOS LIMA"/>
    <d v="2026-03-31T00:00:00"/>
    <d v="2025-12-31T00:00:00"/>
    <s v="EMPLEADOS"/>
    <s v="PCES.20/03/0013/0004"/>
    <x v="0"/>
    <m/>
    <m/>
    <m/>
    <m/>
    <m/>
    <n v="0"/>
    <n v="29.833300000000001"/>
    <n v="29.833300000000001"/>
    <n v="30"/>
    <s v="-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294773"/>
    <s v="SILVA LLEREN JOSUE MIGUEL"/>
    <x v="0"/>
    <s v="72294773"/>
    <d v="2025-08-04T00:00:00"/>
    <d v="2025-08-04T00:00:00"/>
    <d v="2026-08-04T00:00:00"/>
    <s v="ESTACIONAMIENTOS LIMA"/>
    <d v="2026-01-01T00:00:00"/>
    <d v="2025-12-31T00:00:00"/>
    <s v="PART TIME"/>
    <s v="PCES.20/03/0061/0004"/>
    <x v="0"/>
    <m/>
    <m/>
    <m/>
    <m/>
    <m/>
    <n v="0"/>
    <n v="2.4500000000000002"/>
    <n v="2.4500000000000002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2299368"/>
    <s v="MENDOZA CASTILLO EDMUNDO JOEL"/>
    <x v="0"/>
    <s v="72299368"/>
    <d v="2025-12-11T00:00:00"/>
    <d v="2025-12-11T00:00:00"/>
    <d v="2026-12-11T00:00:00"/>
    <s v="ESTACIONAMIENTOS LIMA"/>
    <d v="2026-02-03T00:00:00"/>
    <d v="2025-12-31T00:00:00"/>
    <s v="EMPLEADOS"/>
    <s v="PCES.20/02/0006"/>
    <x v="2"/>
    <m/>
    <m/>
    <m/>
    <m/>
    <m/>
    <n v="0"/>
    <n v="1.6667000000000001"/>
    <n v="1.6667000000000001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2303275"/>
    <s v="MAGALLAN MESCCO ELVIS"/>
    <x v="0"/>
    <s v="72303275"/>
    <d v="2025-06-01T00:00:00"/>
    <d v="2025-06-01T00:00:00"/>
    <d v="2026-06-01T00:00:00"/>
    <s v="ESTACIONAMIENTOS LIMA"/>
    <d v="1899-12-30T00:00:00"/>
    <d v="2025-12-31T00:00:00"/>
    <s v="EMPLEADOS"/>
    <s v="PCES.20/03/0001/0002"/>
    <x v="0"/>
    <s v="Gloria Mora"/>
    <s v="Xiomara Quispe"/>
    <s v="NUEVA CLINICA INTERNACIONAL"/>
    <s v="VALET"/>
    <m/>
    <n v="0"/>
    <n v="17.5"/>
    <n v="17.5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72318036"/>
    <s v="GABRIEL GABRIEL ALEXANDER"/>
    <x v="0"/>
    <s v="72318036"/>
    <d v="2022-08-01T00:00:00"/>
    <d v="2025-08-01T00:00:00"/>
    <d v="2026-08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2352599"/>
    <s v="CASTELLANOS QUISPE CHRISTIAN FERNANDO"/>
    <x v="0"/>
    <s v="72352599"/>
    <d v="2025-12-11T00:00:00"/>
    <d v="2025-12-11T00:00:00"/>
    <d v="2026-12-11T00:00:00"/>
    <s v="ESTACIONAMIENTOS AREQUIPA"/>
    <d v="1899-12-30T00:00:00"/>
    <d v="2025-12-31T00:00:00"/>
    <s v="PART TIME"/>
    <s v="PCES.20/03/0046/0004"/>
    <x v="0"/>
    <s v="Carmen Capristan"/>
    <s v="Ruben Apaza"/>
    <s v="MAKRO AREQUIPA"/>
    <s v="ANFITRION(A) PT"/>
    <m/>
    <n v="0"/>
    <n v="0.33329999999999999"/>
    <n v="0.33329999999999999"/>
    <n v="1"/>
    <s v="-"/>
    <s v="DEBE GOZAR EN EL AÑO UN TOTAL DE 1 DÍAS ANTES DEL 31/12/2026"/>
    <n v="0"/>
    <n v="0"/>
    <n v="0"/>
    <n v="0"/>
    <n v="0"/>
    <n v="0"/>
    <n v="0"/>
    <n v="0"/>
    <n v="0"/>
    <n v="1"/>
    <n v="0"/>
    <n v="0"/>
    <n v="1"/>
    <n v="1"/>
    <n v="1"/>
    <n v="0.01"/>
    <n v="0"/>
    <n v="1"/>
    <m/>
    <n v="0"/>
    <m/>
    <n v="1"/>
    <n v="0.33333333333333331"/>
    <n v="0"/>
    <n v="0"/>
    <n v="0.33333333333333331"/>
    <n v="1"/>
  </r>
  <r>
    <n v="1072363389"/>
    <s v="QUICO QUICO IRMA SILVIA"/>
    <x v="0"/>
    <s v="72363389"/>
    <d v="2023-07-01T00:00:00"/>
    <d v="2025-07-01T00:00:00"/>
    <d v="2026-07-01T00:00:00"/>
    <s v="ESTACIONAMIENTOS AREQUIPA"/>
    <d v="2026-04-01T00:00:00"/>
    <d v="2025-12-31T00:00:00"/>
    <s v="EMPLEADOS"/>
    <s v="PCES.20/03/0056/0003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0"/>
    <n v="29"/>
    <n v="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369886"/>
    <s v="MONTAÑEZ GARCIA STEFANO MARTIN"/>
    <x v="0"/>
    <s v="72369886"/>
    <d v="2026-01-01T00:00:00"/>
    <d v="2025-09-01T00:00:00"/>
    <d v="2026-09-01T00:00:00"/>
    <s v="ESTACIONAMIENTOS LIMA"/>
    <d v="1899-12-30T00:00:00"/>
    <d v="2025-12-31T00:00:00"/>
    <s v="PART TIME"/>
    <s v="PCES.20/03/0051/0013"/>
    <x v="0"/>
    <s v="Carmen Capristan"/>
    <s v="Alejandro Roca"/>
    <s v="REAL PLAZA PRO"/>
    <s v="ANFITRION(A)"/>
    <m/>
    <n v="0"/>
    <n v="2"/>
    <n v="2"/>
    <n v="2"/>
    <s v="-"/>
    <s v="DEBE GOZAR EN EL AÑO UN TOTAL DE 2 DÍAS ANTES DEL 31/12/2026"/>
    <n v="0"/>
    <n v="0"/>
    <n v="0"/>
    <n v="0"/>
    <n v="2"/>
    <n v="0"/>
    <n v="0"/>
    <n v="0"/>
    <n v="0"/>
    <n v="0"/>
    <n v="0"/>
    <n v="0"/>
    <n v="2"/>
    <n v="2"/>
    <n v="1"/>
    <n v="0.01"/>
    <n v="0"/>
    <n v="2"/>
    <m/>
    <n v="0"/>
    <m/>
    <n v="2"/>
    <n v="0.66666666666666663"/>
    <n v="0"/>
    <n v="0"/>
    <n v="0.66666666666666663"/>
    <n v="2"/>
  </r>
  <r>
    <n v="1072379429"/>
    <s v="MILLA SILVA ANGELA ROSEMARY"/>
    <x v="0"/>
    <s v="72379429"/>
    <d v="2011-02-03T00:00:00"/>
    <d v="2025-02-03T00:00:00"/>
    <d v="2026-02-03T00:00:00"/>
    <s v="ESTACIONAMIENTOS LIMA"/>
    <d v="1899-12-30T00:00:00"/>
    <d v="2025-12-31T00:00:00"/>
    <s v="EMPLEADOS"/>
    <s v="PCES.20/01/0002"/>
    <x v="2"/>
    <s v="Diego Ruiz"/>
    <s v="Ramos Monzon Angela"/>
    <s v="CAMINO REAL"/>
    <s v="ANFITRION(A)"/>
    <m/>
    <n v="0"/>
    <n v="21.333300000000008"/>
    <n v="21.333300000000008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72379514"/>
    <s v="MARTINEZ MILLA ERICK HENRY"/>
    <x v="0"/>
    <s v="72379514"/>
    <d v="2025-08-26T00:00:00"/>
    <d v="2025-08-26T00:00:00"/>
    <d v="2026-08-26T00:00:00"/>
    <s v="ESTACIONAMIENTOS LIMA"/>
    <d v="2026-01-31T00:00:00"/>
    <d v="2025-12-31T00:00:00"/>
    <s v="EMPLEADOS"/>
    <s v="PCES.20/02/0006"/>
    <x v="2"/>
    <m/>
    <m/>
    <m/>
    <m/>
    <m/>
    <n v="0"/>
    <n v="10.416700000000001"/>
    <n v="10.4167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2381738"/>
    <s v="NIZAMA CHAVEZ CATHERINE LORENA"/>
    <x v="0"/>
    <s v="72381738"/>
    <d v="2022-08-09T00:00:00"/>
    <d v="2025-08-09T00:00:00"/>
    <d v="2026-08-09T00:00:00"/>
    <s v="ESTACIONAMIENTOS PIURA"/>
    <d v="2026-04-18T00:00:00"/>
    <d v="2025-12-31T00:00:00"/>
    <s v="PART TIME"/>
    <s v="PCES.20/03/0042/0004"/>
    <x v="0"/>
    <s v="Gloria Mora"/>
    <s v="Lennin Cortegana"/>
    <s v="ADP OPERACION TALARA"/>
    <s v="ANFITRION(A) PT"/>
    <m/>
    <n v="3"/>
    <n v="2.3667000000000016"/>
    <n v="5.3667000000000016"/>
    <n v="6"/>
    <s v="DEBE GOZAR 3 DÍAS ANTES DEL 08/08/2026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2384369"/>
    <s v="MONTEZA TANTACHUCO ZOILA STEFANY"/>
    <x v="0"/>
    <s v="72384369"/>
    <d v="2024-12-26T00:00:00"/>
    <d v="2025-12-26T00:00:00"/>
    <d v="2026-12-26T00:00:00"/>
    <s v="ESTACIONAMIENTOS LIMA"/>
    <d v="1899-12-30T00:00:00"/>
    <d v="2025-12-31T00:00:00"/>
    <s v="EMPLEADOS"/>
    <s v="PCES.20/02/0028"/>
    <x v="2"/>
    <s v="Diego Ruiz"/>
    <s v="Ramos Monzon Angela"/>
    <s v="MARISTAS"/>
    <s v="ANFITRION(A)"/>
    <m/>
    <n v="23"/>
    <n v="0.41669999999999874"/>
    <n v="23.416699999999999"/>
    <n v="24"/>
    <s v="DEBE GOZAR 23 DÍAS ANTES DEL 25/12/2026"/>
    <s v="DEBE GOZAR EN EL AÑO UN TOTAL DE 24 DÍAS ANTES DEL 31/12/2026"/>
    <n v="23"/>
    <n v="0"/>
    <n v="0"/>
    <n v="0"/>
    <n v="0"/>
    <n v="0"/>
    <n v="0"/>
    <n v="0"/>
    <n v="0"/>
    <n v="0"/>
    <n v="0"/>
    <n v="0"/>
    <n v="23"/>
    <n v="23"/>
    <n v="0.95833333333333337"/>
    <n v="9.5833333333333343E-3"/>
    <n v="23"/>
    <n v="23"/>
    <m/>
    <n v="1"/>
    <m/>
    <n v="24"/>
    <n v="8"/>
    <n v="23"/>
    <n v="8"/>
    <n v="0"/>
    <n v="0"/>
  </r>
  <r>
    <n v="1072386369"/>
    <s v="RAMOS CALLA MARCO ANTONIO"/>
    <x v="0"/>
    <s v="72386369"/>
    <d v="2025-03-01T00:00:00"/>
    <d v="2025-03-01T00:00:00"/>
    <d v="2026-03-01T00:00:00"/>
    <s v="ESTACIONAMIENTOS LIMA"/>
    <d v="2026-03-31T00:00:00"/>
    <d v="2025-12-31T00:00:00"/>
    <s v="PART TIME"/>
    <s v="PCES.20/03/0044"/>
    <x v="0"/>
    <m/>
    <m/>
    <m/>
    <m/>
    <m/>
    <n v="0"/>
    <n v="5"/>
    <n v="5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2395569"/>
    <s v="ATAUJE VASQUEZ LUIS ANGELO"/>
    <x v="0"/>
    <s v="72395569"/>
    <d v="2025-09-08T00:00:00"/>
    <d v="2025-09-08T00:00:00"/>
    <d v="2026-09-08T00:00:00"/>
    <s v="ESTACIONAMIENTOS LAMBAYEQUE"/>
    <d v="2026-02-01T00:00:00"/>
    <d v="2025-12-31T00:00:00"/>
    <s v="EMPLEADOS"/>
    <s v="PCES.20/03/0051/0003"/>
    <x v="0"/>
    <m/>
    <m/>
    <m/>
    <m/>
    <m/>
    <n v="0"/>
    <n v="9.4167000000000005"/>
    <n v="9.416700000000000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2397030"/>
    <s v="MAS HUAMAN LUIGI ALBERTO"/>
    <x v="1"/>
    <s v="72397030"/>
    <d v="2023-04-01T00:00:00"/>
    <d v="2025-04-01T00:00:00"/>
    <d v="2026-04-01T00:00:00"/>
    <s v="ESTACIONAMIENTOS LIMA"/>
    <d v="1899-12-30T00:00:00"/>
    <d v="2025-12-31T00:00:00"/>
    <s v="EMPLEADOS"/>
    <s v="PCES.20/03/0047/0003"/>
    <x v="0"/>
    <s v="Erli Sialer"/>
    <s v="Diana Inouye"/>
    <s v="MARCAN ROOSEVELT 6000"/>
    <s v="SUPERVISOR OPERATIVO"/>
    <m/>
    <n v="7"/>
    <n v="22.5"/>
    <n v="29.5"/>
    <n v="30"/>
    <s v="DEBE GOZAR 7 DÍAS ANTES DEL 31/03/2026"/>
    <s v="DEBE GOZAR EN EL AÑO UN TOTAL DE 30 DÍAS ANTES DEL 31/12/2026"/>
    <n v="0"/>
    <n v="13"/>
    <n v="2"/>
    <n v="0"/>
    <n v="0"/>
    <n v="0"/>
    <n v="0"/>
    <n v="0"/>
    <n v="15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2413262"/>
    <s v="MAYURI PEREZ MAITED GERALDIN"/>
    <x v="0"/>
    <s v="72413262"/>
    <d v="2022-03-21T00:00:00"/>
    <d v="2025-03-21T00:00:00"/>
    <d v="2026-03-21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3"/>
    <n v="23.333299999999994"/>
    <n v="26.333299999999994"/>
    <n v="27"/>
    <s v="DEBE GOZAR 3 DÍAS ANTES DEL 20/03/2026"/>
    <s v="DEBE GOZAR EN EL AÑO UN TOTAL DE 27 DÍAS ANTES DEL 31/12/2026"/>
    <n v="0"/>
    <n v="0"/>
    <n v="15"/>
    <n v="0"/>
    <n v="0"/>
    <n v="0"/>
    <n v="0"/>
    <n v="12"/>
    <n v="0"/>
    <n v="0"/>
    <n v="0"/>
    <n v="0"/>
    <n v="27"/>
    <n v="27"/>
    <n v="1"/>
    <n v="0.01"/>
    <n v="15"/>
    <n v="27"/>
    <m/>
    <n v="0"/>
    <m/>
    <n v="27"/>
    <n v="9"/>
    <n v="15"/>
    <n v="9"/>
    <n v="0"/>
    <n v="12"/>
  </r>
  <r>
    <n v="1072422447"/>
    <s v="MORETO PACHERRES JURITZA MARISOL"/>
    <x v="0"/>
    <s v="72422447"/>
    <d v="2020-07-10T00:00:00"/>
    <d v="2025-07-10T00:00:00"/>
    <d v="2026-07-10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15"/>
    <n v="14.25"/>
    <n v="29.25"/>
    <n v="30"/>
    <s v="DEBE GOZAR 15 DÍAS ANTES DEL 09/07/2026"/>
    <s v="DEBE GOZAR EN EL AÑO UN TOTAL DE 30 DÍAS ANTES DEL 31/12/2026"/>
    <n v="0"/>
    <n v="0"/>
    <n v="0"/>
    <n v="0"/>
    <n v="23"/>
    <n v="7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2430960"/>
    <s v="SHAHUANO MURAYARI ASTRID ISABEL"/>
    <x v="0"/>
    <s v="72430960"/>
    <d v="2018-04-03T00:00:00"/>
    <d v="2025-04-03T00:00:00"/>
    <d v="2026-04-03T00:00:00"/>
    <s v="ESTACIONAMIENTOS LIMA"/>
    <d v="2026-02-01T00:00:00"/>
    <d v="2025-12-31T00:00:00"/>
    <s v="EMPLEADOS"/>
    <s v="PCES.20/03/0012/0005"/>
    <x v="0"/>
    <m/>
    <m/>
    <m/>
    <m/>
    <m/>
    <n v="7"/>
    <n v="22.333300000000008"/>
    <n v="29.333300000000008"/>
    <n v="30"/>
    <s v="DEBE GOZAR 7 DÍAS ANTES DEL 02/04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432547"/>
    <s v="SAAVEDRA CELAYARAN JOSEPH NICOLAS"/>
    <x v="0"/>
    <s v="72432547"/>
    <d v="2021-05-17T00:00:00"/>
    <d v="2025-05-17T00:00:00"/>
    <d v="2026-05-17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0"/>
    <n v="18.666699999999992"/>
    <n v="28.666699999999992"/>
    <n v="29"/>
    <s v="DEBE GOZAR 10 DÍAS ANTES DEL 16/05/2026"/>
    <s v="DEBE GOZAR EN EL AÑO UN TOTAL DE 29 DÍAS ANTES DEL 31/12/2026"/>
    <n v="0"/>
    <n v="14"/>
    <n v="1"/>
    <n v="0"/>
    <n v="0"/>
    <n v="0"/>
    <n v="0"/>
    <n v="0"/>
    <n v="4"/>
    <n v="10"/>
    <n v="0"/>
    <n v="0"/>
    <n v="29"/>
    <n v="29"/>
    <n v="1"/>
    <n v="0.01"/>
    <n v="15"/>
    <n v="29"/>
    <m/>
    <n v="0"/>
    <m/>
    <n v="29"/>
    <n v="9.6666666666666661"/>
    <n v="15"/>
    <n v="9.6666666666666661"/>
    <n v="0"/>
    <n v="14"/>
  </r>
  <r>
    <n v="1072434993"/>
    <s v="ALCANTARA MORALES EDUARDO FABIAN"/>
    <x v="0"/>
    <s v="72434993"/>
    <d v="2025-08-01T00:00:00"/>
    <d v="2025-08-01T00:00:00"/>
    <d v="2026-08-01T00:00:00"/>
    <s v="ESTACIONAMIENTOS LIMA"/>
    <d v="1899-12-30T00:00:00"/>
    <d v="2025-12-31T00:00:00"/>
    <s v="EMPLEADOS"/>
    <s v="PCES.20/01/0005"/>
    <x v="2"/>
    <s v="Diego Ruiz"/>
    <s v="Ramos Monzon Angela"/>
    <s v="REAL ONCE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72437121"/>
    <s v="CHUMPE LOPEZ DAVID EUSEBIO"/>
    <x v="0"/>
    <s v="72437121"/>
    <d v="2023-02-01T00:00:00"/>
    <d v="2025-02-01T00:00:00"/>
    <d v="2026-02-01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10.5"/>
    <n v="10.5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72439305"/>
    <s v="CHURA AYMA MIRIAM YULISA"/>
    <x v="2"/>
    <s v="72439305"/>
    <d v="2024-09-10T00:00:00"/>
    <d v="2025-09-10T00:00:00"/>
    <d v="2026-09-10T00:00:00"/>
    <s v="ESTACIONAMIENTOS SEDE CENTRAL"/>
    <d v="1899-12-30T00:00:00"/>
    <d v="2025-12-31T00:00:00"/>
    <s v="EMPLEADOS"/>
    <n v="2001020705"/>
    <x v="3"/>
    <s v="Alicia San Martin"/>
    <s v="Alicia San Martin"/>
    <s v="RECLUTAMIENTO Y SELECCIÓN"/>
    <s v="AUXILIAR DE RECLUTAMIENTO Y SELECCION"/>
    <m/>
    <n v="18"/>
    <n v="9.25"/>
    <n v="27.25"/>
    <n v="28"/>
    <s v="DEBE GOZAR 18 DÍAS ANTES DEL 09/09/2026"/>
    <s v="DEBE GOZAR EN EL AÑO UN TOTAL DE 28 DÍAS ANTES DEL 31/12/2026"/>
    <n v="0"/>
    <n v="0"/>
    <n v="0"/>
    <n v="0"/>
    <n v="0"/>
    <n v="9"/>
    <n v="0"/>
    <n v="8"/>
    <n v="1"/>
    <n v="0"/>
    <n v="1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72443952"/>
    <s v="GRADOS AGUIRRE EIMY DARIANA"/>
    <x v="0"/>
    <s v="72443952"/>
    <d v="2025-03-10T00:00:00"/>
    <d v="2025-03-10T00:00:00"/>
    <d v="2026-03-10T00:00:00"/>
    <s v="ESTACIONAMIENTOS LIMA"/>
    <d v="1899-12-30T00:00:00"/>
    <d v="2025-12-31T00:00:00"/>
    <s v="EMPLEADOS"/>
    <s v="PCES.20/03/0010/0001"/>
    <x v="0"/>
    <s v="Diego Uriarte"/>
    <s v="Paul Espinoza"/>
    <s v="SAGA DE MIRAFLORES"/>
    <s v="ANFITRION(A)"/>
    <m/>
    <n v="0"/>
    <n v="24.25"/>
    <n v="24.25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72446135"/>
    <s v="LUPACA CAQUE CARLOS EDUARDO"/>
    <x v="0"/>
    <s v="72446135"/>
    <d v="2025-03-24T00:00:00"/>
    <d v="2025-03-24T00:00:00"/>
    <d v="2026-03-24T00:00:00"/>
    <s v="ESTACIONAMIENTOS LIMA"/>
    <d v="2026-01-01T00:00:00"/>
    <d v="2025-12-31T00:00:00"/>
    <s v="EMPLEADOS"/>
    <s v="PCES.20/03/0055/0004"/>
    <x v="0"/>
    <m/>
    <m/>
    <m/>
    <m/>
    <m/>
    <n v="0"/>
    <n v="10.083300000000001"/>
    <n v="10.0833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2458976"/>
    <s v="QUISPE PRADO ARTEMIA NORMA"/>
    <x v="0"/>
    <s v="72458976"/>
    <d v="2025-04-01T00:00:00"/>
    <d v="2025-04-01T00:00:00"/>
    <d v="2026-04-01T00:00:00"/>
    <s v="ESTACIONAMIENTOS AREQUIPA"/>
    <d v="2026-05-12T00:00:00"/>
    <d v="2025-12-31T00:00:00"/>
    <s v="EMPLEADOS"/>
    <s v="PCES.20/03/0053/0003"/>
    <x v="0"/>
    <s v="Gloria Mora"/>
    <s v="Joshua Arenas"/>
    <s v="MALL AVENTURA AREQUIPA"/>
    <s v="ANFITRION(A)"/>
    <m/>
    <n v="0"/>
    <n v="22.5"/>
    <n v="22.5"/>
    <n v="23"/>
    <s v="-"/>
    <s v="DEBE GOZAR EN EL AÑO UN TOTAL DE 23 DÍAS ANTES DEL 31/12/2026"/>
    <n v="0"/>
    <n v="0"/>
    <n v="0"/>
    <n v="0"/>
    <n v="23"/>
    <n v="0"/>
    <n v="0"/>
    <n v="0"/>
    <n v="0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72459364"/>
    <s v="RIOS SANCHEZ ALMENDRA YAJAYRA"/>
    <x v="0"/>
    <s v="72459364"/>
    <d v="2025-03-21T00:00:00"/>
    <d v="2025-03-21T00:00:00"/>
    <d v="2026-03-21T00:00:00"/>
    <s v="ESTACIONAMIENTOS LIMA"/>
    <d v="1899-12-30T00:00:00"/>
    <d v="2025-12-31T00:00:00"/>
    <s v="EMPLEADOS"/>
    <s v="PCES.20/03/0038"/>
    <x v="0"/>
    <s v="Erli Sialer"/>
    <s v="Dorian Pérez"/>
    <s v="VIA MIX COLONIAL"/>
    <s v="ANFITRION(A)"/>
    <m/>
    <n v="0"/>
    <n v="23.333300000000001"/>
    <n v="23.333300000000001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n v="24"/>
    <n v="8"/>
    <n v="0"/>
    <n v="0"/>
    <n v="8"/>
    <n v="0"/>
  </r>
  <r>
    <n v="1072459713"/>
    <s v="PEÑA HERNANDEZ GIANMARCO JESUS"/>
    <x v="0"/>
    <s v="72459713"/>
    <d v="2025-11-24T00:00:00"/>
    <d v="2025-11-24T00:00:00"/>
    <d v="2026-11-24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3.0832999999999999"/>
    <n v="3.0832999999999999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2465614"/>
    <s v="PRIETO JOVE MARIA ALEXANDRA"/>
    <x v="0"/>
    <s v="72465614"/>
    <d v="2024-11-13T00:00:00"/>
    <d v="2025-11-13T00:00:00"/>
    <d v="2026-11-13T00:00:00"/>
    <s v="ESTACIONAMIENTOS AREQUIPA"/>
    <d v="1899-12-30T00:00:00"/>
    <d v="2025-12-31T00:00:00"/>
    <s v="EMPLEADOS"/>
    <s v="PCES.20/03/0053/0003"/>
    <x v="0"/>
    <s v="Gloria Mora"/>
    <s v="Joshua Arenas"/>
    <s v="MALL AVENTURA AREQUIPA"/>
    <s v="ANFITRION(A)"/>
    <m/>
    <n v="18"/>
    <n v="4"/>
    <n v="22"/>
    <n v="22"/>
    <s v="DEBE GOZAR 18 DÍAS ANTES DEL 12/11/2026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72467430"/>
    <s v="PAREDES LAVADO OSCAR FRANCISCO JOEL"/>
    <x v="0"/>
    <s v="72467430"/>
    <d v="2025-04-25T00:00:00"/>
    <d v="2025-04-25T00:00:00"/>
    <d v="2026-04-25T00:00:00"/>
    <s v="ESTACIONAMIENTOS LIMA"/>
    <d v="1899-12-30T00:00:00"/>
    <d v="2025-12-31T00:00:00"/>
    <s v="EMPLEADOS"/>
    <s v="PCES.20/03/0044"/>
    <x v="0"/>
    <s v="Erli Sialer"/>
    <s v="Niel Moreno"/>
    <s v="MEGAPLAZA INDEPENDENCIA"/>
    <s v="OPERADOR CCTV"/>
    <m/>
    <n v="0"/>
    <n v="20.5"/>
    <n v="20.5"/>
    <n v="21"/>
    <s v="-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n v="21"/>
    <n v="7"/>
    <n v="0"/>
    <n v="0"/>
    <n v="7"/>
    <n v="0"/>
  </r>
  <r>
    <n v="1072471414"/>
    <s v="CESIAS URBINA CRISTHIAN ALESSANDRO"/>
    <x v="0"/>
    <s v="72471414"/>
    <d v="2025-08-05T00:00:00"/>
    <d v="2025-08-05T00:00:00"/>
    <d v="2026-08-05T00:00:00"/>
    <s v="ESTACIONAMIENTOS MOQUEGUA"/>
    <d v="2026-01-01T00:00:00"/>
    <d v="2025-12-31T00:00:00"/>
    <s v="EMPLEADOS"/>
    <s v="PCES.20/03/0052/0042"/>
    <x v="0"/>
    <m/>
    <m/>
    <m/>
    <m/>
    <m/>
    <n v="0"/>
    <n v="12.166700000000001"/>
    <n v="12.166700000000001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2472558"/>
    <s v="PALOMINO SALAZAR ALEJANDRA MICAELA"/>
    <x v="0"/>
    <s v="72472558"/>
    <d v="2025-12-11T00:00:00"/>
    <d v="2025-12-11T00:00:00"/>
    <d v="2026-12-11T00:00:00"/>
    <s v="ESTACIONAMIENTOS LIMA"/>
    <d v="2026-02-01T00:00:00"/>
    <d v="2025-12-31T00:00:00"/>
    <s v="EMPLEADOS"/>
    <s v="PCES.20/02/0006"/>
    <x v="2"/>
    <m/>
    <m/>
    <m/>
    <m/>
    <m/>
    <n v="0"/>
    <n v="1.6667000000000001"/>
    <n v="1.6667000000000001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2476294"/>
    <s v="MALLCCO LLIUYACC BEATRIZ "/>
    <x v="0"/>
    <s v="72476294"/>
    <d v="2025-03-01T00:00:00"/>
    <d v="2025-03-01T00:00:00"/>
    <d v="2026-03-01T00:00:00"/>
    <s v="ESTACIONAMIENTOS LIMA"/>
    <d v="2026-01-20T00:00:00"/>
    <d v="2025-12-31T00:00:00"/>
    <s v="EMPLEADOS"/>
    <s v="PCES.20/03/0049"/>
    <x v="0"/>
    <m/>
    <m/>
    <m/>
    <m/>
    <m/>
    <n v="0"/>
    <n v="25"/>
    <n v="2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2478131"/>
    <s v="PANEZ VALENTIN JAMES DAVID"/>
    <x v="2"/>
    <s v="72478131"/>
    <d v="2025-02-25T00:00:00"/>
    <d v="2025-02-25T00:00:00"/>
    <d v="2026-02-25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0"/>
    <n v="25.5"/>
    <n v="25.5"/>
    <n v="26"/>
    <s v="-"/>
    <s v="DEBE GOZAR EN EL AÑO UN TOTAL DE 26 DÍAS ANTES DEL 31/12/2026"/>
    <n v="3"/>
    <n v="7"/>
    <n v="0"/>
    <n v="0"/>
    <n v="0"/>
    <n v="7"/>
    <n v="0"/>
    <n v="0"/>
    <n v="0"/>
    <n v="6"/>
    <n v="1"/>
    <n v="7"/>
    <n v="31"/>
    <n v="31"/>
    <n v="1.1923076923076923"/>
    <n v="1.1923076923076923E-2"/>
    <n v="10"/>
    <n v="26"/>
    <m/>
    <n v="0"/>
    <m/>
    <n v="26"/>
    <n v="8.6666666666666661"/>
    <n v="10"/>
    <n v="8.6666666666666661"/>
    <n v="0"/>
    <n v="21"/>
  </r>
  <r>
    <n v="1072480488"/>
    <s v="SIPION CARMONA JESUS FELIPE"/>
    <x v="0"/>
    <s v="72480488"/>
    <d v="2024-04-10T00:00:00"/>
    <d v="2025-04-10T00:00:00"/>
    <d v="2026-04-10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8"/>
    <n v="21.75"/>
    <n v="29.75"/>
    <n v="30"/>
    <s v="DEBE GOZAR 8 DÍAS ANTES DEL 09/04/2026"/>
    <s v="DEBE GOZAR EN EL AÑO UN TOTAL DE 30 DÍAS ANTES DEL 31/12/2026"/>
    <n v="11"/>
    <n v="4"/>
    <n v="0"/>
    <n v="0"/>
    <n v="0"/>
    <n v="11"/>
    <n v="4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2483423"/>
    <s v="PEREZ SANCHEZ IRENE CELIA"/>
    <x v="1"/>
    <s v="72483423"/>
    <d v="2023-01-01T00:00:00"/>
    <d v="2026-01-01T00:00:00"/>
    <d v="2027-01-01T00:00:00"/>
    <s v="ESTACIONAMIENTOS LIMA"/>
    <d v="1899-12-30T00:00:00"/>
    <d v="2025-12-31T00:00:00"/>
    <s v="EMPLEADOS"/>
    <s v="PCES.20/03/0049"/>
    <x v="0"/>
    <s v="Diego Uriarte"/>
    <s v="James Panez"/>
    <s v="MALL LA MOLINA"/>
    <s v="SUPERVISOR OPERATIVO"/>
    <m/>
    <n v="29"/>
    <n v="0"/>
    <n v="29"/>
    <n v="29"/>
    <s v="DEBE GOZAR 29 DÍAS ANTES DEL 31/12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2494597"/>
    <s v="CARTAMAN OJANAMA ALESSANDRA ADAMARI"/>
    <x v="0"/>
    <s v="72494597"/>
    <d v="2024-12-24T00:00:00"/>
    <d v="2025-12-24T00:00:00"/>
    <d v="2026-12-24T00:00:00"/>
    <s v="ESTACIONAMIENTOS PUCALLPA"/>
    <d v="2026-01-01T00:00:00"/>
    <d v="2025-12-31T00:00:00"/>
    <s v="EMPLEADOS"/>
    <s v="PCES.20/03/0011/0004"/>
    <x v="0"/>
    <m/>
    <m/>
    <m/>
    <m/>
    <m/>
    <n v="29"/>
    <n v="0.58330000000000126"/>
    <n v="29.583300000000001"/>
    <n v="30"/>
    <s v="DEBE GOZAR 29 DÍAS ANTES DEL 23/12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508934"/>
    <s v="GUTIERREZ SIANCAS GRECIA BEATRIZ"/>
    <x v="0"/>
    <s v="72508934"/>
    <d v="2025-04-01T00:00:00"/>
    <d v="2025-04-01T00:00:00"/>
    <d v="2026-04-01T00:00:00"/>
    <s v="ESTACIONAMIENTOS LIMA"/>
    <d v="2026-03-31T00:00:00"/>
    <d v="2025-12-31T00:00:00"/>
    <s v="EMPLEADOS"/>
    <s v="PCES.20/03/0052/0039"/>
    <x v="0"/>
    <m/>
    <m/>
    <m/>
    <m/>
    <m/>
    <n v="0"/>
    <n v="22.5"/>
    <n v="22.5"/>
    <n v="23"/>
    <s v="-"/>
    <s v="DEBE GOZAR EN EL AÑO UN TOTAL DE 23 DÍAS ANTES DEL 31/12/2026"/>
    <n v="0"/>
    <n v="7"/>
    <n v="0"/>
    <n v="16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2514895"/>
    <s v="QUISPE GARCIA PEDRO MOISES"/>
    <x v="0"/>
    <s v="72514895"/>
    <d v="2025-11-11T00:00:00"/>
    <d v="2025-11-11T00:00:00"/>
    <d v="2026-11-1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4.1666999999999996"/>
    <n v="4.1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2525301"/>
    <s v="POMAJULCA POMA ALESSANDRA VANESSA"/>
    <x v="0"/>
    <s v="72525301"/>
    <d v="2025-02-04T00:00:00"/>
    <d v="2025-02-04T00:00:00"/>
    <d v="2026-02-04T00:00:00"/>
    <s v="ESTACIONAMIENTOS LIMA"/>
    <d v="1899-12-30T00:00:00"/>
    <d v="2025-12-31T00:00:00"/>
    <s v="EMPLEADOS"/>
    <s v="PCES.20/03/0012/0001"/>
    <x v="0"/>
    <s v="Diego Uriarte"/>
    <s v="James Panez"/>
    <s v="WONG OVALO GUTIERREZ"/>
    <s v="ANFITRION(A)"/>
    <m/>
    <n v="0"/>
    <n v="27.25"/>
    <n v="27.25"/>
    <n v="28"/>
    <s v="-"/>
    <s v="DEBE GOZAR EN EL AÑO UN TOTAL DE 28 DÍAS ANTES DEL 31/12/2026"/>
    <n v="0"/>
    <n v="28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72529114"/>
    <s v="DE SOUZA GASLA FABIO ALEJANDRO"/>
    <x v="2"/>
    <s v="72529114"/>
    <d v="2025-01-01T00:00:00"/>
    <d v="2026-01-01T00:00:00"/>
    <d v="2027-01-01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ASISTENTE DE FACTURACION"/>
    <m/>
    <n v="15"/>
    <n v="0"/>
    <n v="15"/>
    <n v="15"/>
    <s v="DEBE GOZAR 15 DÍAS ANTES DEL 31/12/2026"/>
    <s v="DEBE GOZAR EN EL AÑO UN TOTAL DE 15 DÍAS ANTES DEL 31/12/2026"/>
    <n v="0"/>
    <n v="0"/>
    <n v="7"/>
    <n v="0"/>
    <n v="0"/>
    <n v="0"/>
    <n v="0"/>
    <n v="0"/>
    <n v="0"/>
    <n v="0"/>
    <n v="0"/>
    <n v="0"/>
    <n v="7"/>
    <n v="7"/>
    <n v="0.46666666666666667"/>
    <n v="4.6666666666666671E-3"/>
    <n v="7"/>
    <n v="7"/>
    <m/>
    <n v="8"/>
    <m/>
    <n v="15"/>
    <n v="5"/>
    <n v="7"/>
    <n v="5"/>
    <n v="0"/>
    <n v="0"/>
  </r>
  <r>
    <n v="1072540551"/>
    <s v="QUISPE GUTIERREZ JUAN SEBASTIAN"/>
    <x v="0"/>
    <s v="72540551"/>
    <d v="2025-06-02T00:00:00"/>
    <d v="2025-06-02T00:00:00"/>
    <d v="2026-06-02T00:00:00"/>
    <s v="ESTACIONAMIENTOS LAMBAYEQUE"/>
    <d v="1899-12-30T00:00:00"/>
    <d v="2025-12-31T00:00:00"/>
    <s v="EMPLEADOS"/>
    <s v="PCES.20/03/0051/0003"/>
    <x v="0"/>
    <s v="Carmen Capristan"/>
    <s v="Marjhory Ramos"/>
    <s v="REAL PLAZA CHICLAYO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18"/>
    <n v="0"/>
    <n v="0"/>
    <n v="0"/>
    <n v="0"/>
    <n v="0"/>
    <n v="0"/>
    <n v="0"/>
    <n v="18"/>
    <n v="18"/>
    <n v="1"/>
    <n v="0.01"/>
    <n v="0"/>
    <n v="18"/>
    <m/>
    <n v="0"/>
    <m/>
    <n v="18"/>
    <n v="6"/>
    <n v="0"/>
    <n v="0"/>
    <n v="6"/>
    <n v="18"/>
  </r>
  <r>
    <n v="1072540791"/>
    <s v="PACAYA SALAZAR HUGO JUNIOR"/>
    <x v="0"/>
    <s v="72540791"/>
    <d v="2023-07-01T00:00:00"/>
    <d v="2025-07-01T00:00:00"/>
    <d v="2026-07-01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0"/>
    <n v="10"/>
    <n v="10"/>
    <n v="10"/>
    <s v="-"/>
    <s v="DEBE GOZAR EN EL AÑO UN TOTAL DE 10 DÍAS ANTES DEL 31/12/2026"/>
    <n v="0"/>
    <n v="0"/>
    <n v="0"/>
    <n v="0"/>
    <n v="10"/>
    <n v="0"/>
    <n v="0"/>
    <n v="0"/>
    <n v="0"/>
    <n v="0"/>
    <n v="0"/>
    <n v="0"/>
    <n v="10"/>
    <n v="10"/>
    <n v="1"/>
    <n v="0.01"/>
    <n v="0"/>
    <n v="10"/>
    <m/>
    <n v="0"/>
    <m/>
    <n v="10"/>
    <n v="3.3333333333333335"/>
    <n v="0"/>
    <n v="0"/>
    <n v="3.3333333333333335"/>
    <n v="10"/>
  </r>
  <r>
    <n v="1072545936"/>
    <s v="RAMOS MEJIA PEDRO ROGGER"/>
    <x v="0"/>
    <s v="72545936"/>
    <d v="2022-11-03T00:00:00"/>
    <d v="2025-11-03T00:00:00"/>
    <d v="2026-11-0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23"/>
    <n v="4.8332999999999942"/>
    <n v="27.833299999999994"/>
    <n v="28"/>
    <s v="DEBE GOZAR 23 DÍAS ANTES DEL 02/11/2026"/>
    <s v="DEBE GOZAR EN EL AÑO UN TOTAL DE 28 DÍAS ANTES DEL 31/12/2026"/>
    <n v="0"/>
    <n v="0"/>
    <n v="15"/>
    <n v="0"/>
    <n v="0"/>
    <n v="0"/>
    <n v="0"/>
    <n v="0"/>
    <n v="0"/>
    <n v="13"/>
    <n v="0"/>
    <n v="0"/>
    <n v="28"/>
    <n v="28"/>
    <n v="1"/>
    <n v="0.01"/>
    <n v="15"/>
    <n v="28"/>
    <m/>
    <n v="0"/>
    <m/>
    <n v="28"/>
    <n v="9.3333333333333339"/>
    <n v="15"/>
    <n v="9.3333333333333339"/>
    <n v="0"/>
    <n v="13"/>
  </r>
  <r>
    <n v="1072546326"/>
    <s v="PANTA SANDOVAL RAFAEL JEFERSSON"/>
    <x v="0"/>
    <s v="72546326"/>
    <d v="2025-10-01T00:00:00"/>
    <d v="2025-10-01T00:00:00"/>
    <d v="2026-10-01T00:00:00"/>
    <s v="ESTACIONAMIENTOS LAMBAYEQUE"/>
    <d v="2026-03-31T00:00:00"/>
    <d v="2025-12-31T00:00:00"/>
    <s v="EMPLEADOS"/>
    <s v="PCES.20/03/0051/0003"/>
    <x v="0"/>
    <m/>
    <m/>
    <m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2552577"/>
    <s v="LEIVA GALINDO JORGE ANTONIO"/>
    <x v="0"/>
    <s v="72552577"/>
    <d v="2025-02-01T00:00:00"/>
    <d v="2025-02-01T00:00:00"/>
    <d v="2026-02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20.5"/>
    <n v="20.5"/>
    <n v="21"/>
    <s v="-"/>
    <s v="DEBE GOZAR EN EL AÑO UN TOTAL DE 21 DÍAS ANTES DEL 31/12/2026"/>
    <n v="0"/>
    <n v="0"/>
    <n v="0"/>
    <n v="0"/>
    <n v="19"/>
    <n v="2"/>
    <n v="0"/>
    <n v="0"/>
    <n v="0"/>
    <n v="0"/>
    <n v="0"/>
    <n v="0"/>
    <n v="21"/>
    <n v="21"/>
    <n v="1"/>
    <n v="0.01"/>
    <n v="0"/>
    <n v="21"/>
    <m/>
    <n v="0"/>
    <m/>
    <n v="21"/>
    <n v="7"/>
    <n v="0"/>
    <n v="0"/>
    <n v="7"/>
    <n v="21"/>
  </r>
  <r>
    <n v="1072566577"/>
    <s v="EZCURRA NEYRA LESLIE PATRICIA"/>
    <x v="0"/>
    <s v="72566577"/>
    <d v="2025-09-12T00:00:00"/>
    <d v="2025-09-12T00:00:00"/>
    <d v="2026-09-12T00:00:00"/>
    <s v="ESTACIONAMIENTOS LIMA"/>
    <d v="2026-02-28T00:00:00"/>
    <d v="2025-12-31T00:00:00"/>
    <s v="EMPLEADOS"/>
    <s v="PCES.20/03/0014"/>
    <x v="0"/>
    <m/>
    <m/>
    <m/>
    <m/>
    <m/>
    <n v="0"/>
    <n v="9.0832999999999995"/>
    <n v="9.08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2567167"/>
    <s v="PARI MOGROVEJO MARILIA MARIVI"/>
    <x v="0"/>
    <s v="72567167"/>
    <d v="2023-07-12T00:00:00"/>
    <d v="2025-07-12T00:00:00"/>
    <d v="2026-07-12T00:00:00"/>
    <s v="ESTACIONAMIENTOS AREQUIPA"/>
    <d v="1899-12-30T00:00:00"/>
    <d v="2025-12-31T00:00:00"/>
    <s v="EMPLEADOS"/>
    <s v="PCES.20/02/0044"/>
    <x v="2"/>
    <s v="Diego Ruiz"/>
    <s v="Cuba Quillahuaman Doris"/>
    <s v="MORAL 205"/>
    <s v="ANFITRION(A)"/>
    <m/>
    <n v="15"/>
    <n v="14.083299999999994"/>
    <n v="29.083299999999994"/>
    <n v="30"/>
    <s v="DEBE GOZAR 15 DÍAS ANTES DEL 11/07/2026"/>
    <s v="DEBE GOZAR EN EL AÑO UN TOTAL DE 30 DÍAS ANTES DEL 31/12/2026"/>
    <n v="0"/>
    <n v="0"/>
    <n v="15"/>
    <n v="0"/>
    <n v="0"/>
    <n v="0"/>
    <n v="9"/>
    <n v="6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2610898"/>
    <s v="QUINTANILLA AYVAR LUIS MANUEL"/>
    <x v="0"/>
    <s v="72610898"/>
    <d v="2025-09-18T00:00:00"/>
    <d v="2025-09-18T00:00:00"/>
    <d v="2026-09-18T00:00:00"/>
    <s v="ESTACIONAMIENTOS LIMA"/>
    <d v="2026-01-01T00:00:00"/>
    <d v="2025-12-31T00:00:00"/>
    <s v="EMPLEADOS"/>
    <s v="PCES.20/01/0004"/>
    <x v="2"/>
    <m/>
    <m/>
    <m/>
    <m/>
    <m/>
    <n v="0"/>
    <n v="8.5832999999999995"/>
    <n v="8.583299999999999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2619089"/>
    <s v="MASHACURI PANAIFO EDINSON SEBADIAN"/>
    <x v="0"/>
    <s v="72619089"/>
    <d v="2025-11-19T00:00:00"/>
    <d v="2025-11-19T00:00:00"/>
    <d v="2026-11-19T00:00:00"/>
    <s v="ESTACIONAMIENTOS LIMA"/>
    <d v="2026-02-08T00:00:00"/>
    <d v="2025-12-31T00:00:00"/>
    <s v="EMPLEADOS"/>
    <s v="PCES.20/03/0019"/>
    <x v="0"/>
    <m/>
    <m/>
    <m/>
    <m/>
    <m/>
    <n v="0"/>
    <n v="3.5"/>
    <n v="3.5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2621977"/>
    <s v="MORI MONCADA JORGE MANUEL"/>
    <x v="0"/>
    <s v="72621977"/>
    <d v="2026-02-01T00:00:00"/>
    <d v="2025-03-03T00:00:00"/>
    <d v="2026-03-03T00:00:00"/>
    <s v="ESTACIONAMIENTOS LIMA"/>
    <d v="1899-12-30T00:00:00"/>
    <d v="2025-12-31T00:00:00"/>
    <s v="PART TIME"/>
    <s v="PCES.20/03/0031/0001"/>
    <x v="0"/>
    <s v="Gloria Mora"/>
    <s v="Alejandra Vega"/>
    <s v="LA RAMBLA SAN BORJA"/>
    <s v="ANFITRION(A)"/>
    <m/>
    <n v="0"/>
    <n v="4.9667000000000003"/>
    <n v="4.9667000000000003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2629561"/>
    <s v="GOMEZ LOAYZA YALLE LUZ CAROLINA"/>
    <x v="0"/>
    <s v="72629561"/>
    <d v="2025-11-13T00:00:00"/>
    <d v="2025-11-13T00:00:00"/>
    <d v="2026-11-13T00:00:00"/>
    <s v="ESTACIONAMIENTOS LIMA"/>
    <d v="2026-03-31T00:00:00"/>
    <d v="2025-12-31T00:00:00"/>
    <s v="EMPLEADOS"/>
    <s v="PCES.20/03/0021"/>
    <x v="0"/>
    <m/>
    <m/>
    <m/>
    <m/>
    <m/>
    <n v="0"/>
    <n v="4"/>
    <n v="4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2630559"/>
    <s v="SANCHEZ VENEGAS MILEYNI MARCIEL"/>
    <x v="0"/>
    <s v="72630559"/>
    <d v="2025-05-13T00:00:00"/>
    <d v="2025-05-13T00:00:00"/>
    <d v="2026-05-13T00:00:00"/>
    <s v="ESTACIONAMIENTOS LIMA"/>
    <d v="1899-12-30T00:00:00"/>
    <d v="2025-12-31T00:00:00"/>
    <s v="EMPLEADOS"/>
    <s v="PCES.20/03/0013/0011"/>
    <x v="0"/>
    <s v="Diego Uriarte"/>
    <s v="James Panez"/>
    <s v="METRO COLONIAL"/>
    <s v="ANFITRION(A)"/>
    <m/>
    <n v="0"/>
    <n v="19"/>
    <n v="19"/>
    <n v="19"/>
    <s v="-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2638037"/>
    <s v="HERNANDEZ PANDURO DIEGO "/>
    <x v="0"/>
    <s v="72638037"/>
    <d v="2024-12-19T00:00:00"/>
    <d v="2025-12-19T00:00:00"/>
    <d v="2026-12-19T00:00:00"/>
    <s v="ESTACIONAMIENTOS SAN MARTIN"/>
    <d v="2026-01-01T00:00:00"/>
    <d v="2025-12-31T00:00:00"/>
    <s v="EMPLEADOS"/>
    <s v="PCES.20/03/0052/0055"/>
    <x v="0"/>
    <m/>
    <m/>
    <m/>
    <m/>
    <m/>
    <n v="28"/>
    <n v="1"/>
    <n v="29"/>
    <n v="29"/>
    <s v="DEBE GOZAR 28 DÍAS ANTES DEL 18/12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2650744"/>
    <s v="ARROYO MENA OSCAR ROBINSON"/>
    <x v="0"/>
    <s v="72650744"/>
    <d v="2023-09-01T00:00:00"/>
    <d v="2025-09-01T00:00:00"/>
    <d v="2026-09-01T00:00:00"/>
    <s v="ESTACIONAMIENTOS TUMBES"/>
    <d v="1899-12-30T00:00:00"/>
    <d v="2025-12-31T00:00:00"/>
    <s v="EMPLEADOS"/>
    <s v="PCES.20/03/0042/0006"/>
    <x v="0"/>
    <s v="Gloria Mora"/>
    <s v="Lennin Cortegana"/>
    <s v="ADP OPERACION TUMBES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10"/>
    <n v="2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2655198"/>
    <s v="PALACIN JARA JOHN ERICK"/>
    <x v="2"/>
    <s v="72655198"/>
    <d v="2024-11-11T00:00:00"/>
    <d v="2025-11-11T00:00:00"/>
    <d v="2026-11-11T00:00:00"/>
    <s v="ESTACIONAMIENTOS SEDE CENTRAL"/>
    <d v="1899-12-30T00:00:00"/>
    <d v="2025-12-31T00:00:00"/>
    <s v="EMPLEADOS"/>
    <n v="2001020500"/>
    <x v="3"/>
    <s v="Andree Cerron"/>
    <s v="Andree Cerron"/>
    <s v="TESORERIA"/>
    <s v="COORDINADOR DE TESORERIA"/>
    <m/>
    <n v="15"/>
    <n v="2.1666999999999987"/>
    <n v="17.166699999999999"/>
    <n v="18"/>
    <s v="DEBE GOZAR 15 DÍAS ANTES DEL 10/11/2026"/>
    <s v="DEBE GOZAR EN EL AÑO UN TOTAL DE 18 DÍAS ANTES DEL 31/12/2026"/>
    <n v="0"/>
    <n v="0"/>
    <n v="0"/>
    <n v="4"/>
    <n v="8"/>
    <n v="0"/>
    <n v="2"/>
    <n v="7"/>
    <n v="12"/>
    <n v="0"/>
    <n v="0"/>
    <n v="11"/>
    <n v="44"/>
    <n v="44"/>
    <n v="2.4444444444444446"/>
    <n v="2.4444444444444446E-2"/>
    <n v="4"/>
    <n v="18"/>
    <m/>
    <n v="0"/>
    <m/>
    <n v="18"/>
    <n v="6"/>
    <n v="4"/>
    <n v="4"/>
    <n v="2"/>
    <n v="40"/>
  </r>
  <r>
    <n v="1072662238"/>
    <s v="SANCHEZ VILCHEZ JOHANN ALESSANDRO"/>
    <x v="0"/>
    <s v="72662238"/>
    <d v="2024-10-16T00:00:00"/>
    <d v="2025-10-16T00:00:00"/>
    <d v="2026-10-16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22"/>
    <n v="6.25"/>
    <n v="28.25"/>
    <n v="29"/>
    <s v="DEBE GOZAR 22 DÍAS ANTES DEL 15/10/2026"/>
    <s v="DEBE GOZAR EN EL AÑO UN TOTAL DE 29 DÍAS ANTES DEL 31/12/2026"/>
    <n v="15"/>
    <n v="0"/>
    <n v="0"/>
    <n v="0"/>
    <n v="5"/>
    <n v="10"/>
    <n v="0"/>
    <n v="0"/>
    <n v="0"/>
    <n v="0"/>
    <n v="0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72665074"/>
    <s v="QUEREVALU APONTE ROSITA ESPERANZA"/>
    <x v="0"/>
    <s v="72665074"/>
    <d v="2025-06-26T00:00:00"/>
    <d v="2025-06-26T00:00:00"/>
    <d v="2026-06-26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5.416700000000001"/>
    <n v="15.416700000000001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72665835"/>
    <s v="RUIZ SALCEDO DIEGO ALONSO"/>
    <x v="2"/>
    <s v="72665835"/>
    <d v="2011-11-08T00:00:00"/>
    <d v="2025-11-08T00:00:00"/>
    <d v="2026-11-08T00:00:00"/>
    <s v="ESTACIONAMIENTOS SEDE CENTRAL"/>
    <d v="1899-12-30T00:00:00"/>
    <d v="2025-12-31T00:00:00"/>
    <s v="EMPLEADOS"/>
    <n v="2003020100"/>
    <x v="2"/>
    <s v="Diego Ruiz"/>
    <s v="Diego Ruiz"/>
    <s v="NUCLEO MEGA MIC"/>
    <s v="SUB GERENTE JUNIOR DE NEGOCIOS MEGA Y MICRO"/>
    <m/>
    <n v="25"/>
    <n v="4.4166999999999916"/>
    <n v="29.416699999999992"/>
    <n v="30"/>
    <s v="DEBE GOZAR 25 DÍAS ANTES DEL 07/11/2026"/>
    <s v="DEBE GOZAR EN EL AÑO UN TOTAL DE 30 DÍAS ANTES DEL 31/12/2026"/>
    <n v="0"/>
    <n v="0"/>
    <n v="0"/>
    <n v="0"/>
    <n v="6"/>
    <n v="0"/>
    <n v="0"/>
    <n v="0"/>
    <n v="0"/>
    <n v="0"/>
    <n v="0"/>
    <n v="0"/>
    <n v="6"/>
    <n v="6"/>
    <n v="0.2"/>
    <n v="2E-3"/>
    <n v="0"/>
    <n v="6"/>
    <m/>
    <n v="24"/>
    <m/>
    <n v="30"/>
    <n v="10"/>
    <n v="0"/>
    <n v="0"/>
    <n v="10"/>
    <n v="6"/>
  </r>
  <r>
    <n v="1072674512"/>
    <s v="HUERTAS CASTILLO FRANK JUNIOR"/>
    <x v="0"/>
    <s v="72674512"/>
    <d v="2022-02-21T00:00:00"/>
    <d v="2025-02-21T00:00:00"/>
    <d v="2026-02-21T00:00:00"/>
    <s v="ESTACIONAMIENTOS LIMA"/>
    <d v="1899-12-30T00:00:00"/>
    <d v="2025-12-31T00:00:00"/>
    <s v="PART TIME"/>
    <s v="PCES.20/03/0001/0002"/>
    <x v="0"/>
    <s v="Gloria Mora"/>
    <s v="Xiomara Quispe"/>
    <s v="NUEVA CLINICA INTERNACIONAL"/>
    <s v="ANFITRION(A) PT"/>
    <m/>
    <n v="0"/>
    <n v="1.1666999999999987"/>
    <n v="1.1666999999999987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2677603"/>
    <s v="RUIZ FRANCIA ALEXANDER BRYAN"/>
    <x v="0"/>
    <s v="72677603"/>
    <d v="2020-12-18T00:00:00"/>
    <d v="2025-12-18T00:00:00"/>
    <d v="2026-12-18T00:00:00"/>
    <s v="ESTACIONAMIENTOS LIMA"/>
    <d v="2026-04-15T00:00:00"/>
    <d v="2025-12-31T00:00:00"/>
    <s v="EMPLEADOS"/>
    <s v="PCES.20/02/0015"/>
    <x v="2"/>
    <m/>
    <m/>
    <m/>
    <m/>
    <m/>
    <n v="20"/>
    <n v="1.0833000000000084"/>
    <n v="21.083300000000008"/>
    <n v="22"/>
    <s v="DEBE GOZAR 20 DÍAS ANTES DEL 17/12/2026"/>
    <s v="DEBE GOZAR EN EL AÑO UN TOTAL DE 22 DÍAS ANTES DEL 31/12/2026"/>
    <n v="0"/>
    <n v="14"/>
    <n v="0"/>
    <n v="8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2681267"/>
    <s v="ODAGAWA PIEDRA MILAGROS LIURKA"/>
    <x v="0"/>
    <s v="72681267"/>
    <d v="2022-11-21T00:00:00"/>
    <d v="2025-11-21T00:00:00"/>
    <d v="2026-11-21T00:00:00"/>
    <s v="ESTACIONAMIENTOS MADRE DIOS"/>
    <d v="1899-12-30T00:00:00"/>
    <d v="2025-12-31T00:00:00"/>
    <s v="PART TIME"/>
    <s v="PCES.20/03/0041/0004"/>
    <x v="0"/>
    <s v="Diego Uriarte"/>
    <s v="Alfredo Vasquez"/>
    <s v="AAP PUERTO MALDONADO"/>
    <s v="ANFITRION(A) PT"/>
    <m/>
    <n v="5"/>
    <n v="0.66669999999999874"/>
    <n v="5.6666999999999987"/>
    <n v="6"/>
    <s v="DEBE GOZAR 5 DÍAS ANTES DEL 20/11/2026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2686661"/>
    <s v="DELGADO GARCIA RUSSEL ELIAS"/>
    <x v="0"/>
    <s v="72686661"/>
    <d v="2024-09-06T00:00:00"/>
    <d v="2025-09-06T00:00:00"/>
    <d v="2026-09-06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"/>
    <m/>
    <n v="20"/>
    <n v="9.5833000000000013"/>
    <n v="29.583300000000001"/>
    <n v="30"/>
    <s v="DEBE GOZAR 20 DÍAS ANTES DEL 05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2687460"/>
    <s v="ROLDAN TORRES DANIEL AUGUSTO"/>
    <x v="0"/>
    <s v="72687460"/>
    <d v="2025-08-19T00:00:00"/>
    <d v="2025-08-19T00:00:00"/>
    <d v="2026-08-19T00:00:00"/>
    <s v="ESTACIONAMIENTOS ANCASH"/>
    <d v="2026-04-08T00:00:00"/>
    <d v="2025-12-31T00:00:00"/>
    <s v="EMPLEADOS"/>
    <s v="PCES.20/03/0061/0006"/>
    <x v="0"/>
    <m/>
    <m/>
    <m/>
    <m/>
    <m/>
    <n v="0"/>
    <n v="11"/>
    <n v="11"/>
    <n v="11"/>
    <s v="-"/>
    <s v="DEBE GOZAR EN EL AÑO UN TOTAL DE 11 DÍAS ANTES DEL 31/12/2026"/>
    <n v="0"/>
    <n v="0"/>
    <n v="0"/>
    <n v="11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43551076"/>
    <s v="CASTAÑEDA HERRERA JORGE LUIS"/>
    <x v="2"/>
    <s v="43551076"/>
    <d v="2017-06-26T00:00:00"/>
    <d v="2025-06-26T00:00:00"/>
    <d v="2026-06-26T00:00:00"/>
    <s v="ESTACIONAMIENTOS SEDE CENTRAL"/>
    <d v="1899-12-30T00:00:00"/>
    <d v="2025-12-31T00:00:00"/>
    <s v="GERENTES"/>
    <n v="2002010200"/>
    <x v="5"/>
    <s v="Ernesto Maldonado"/>
    <s v="Ernesto Maldonado"/>
    <s v="DESARROLLO"/>
    <s v="SUB GERENTE DE DESARROLLO Y PRODUCTOS"/>
    <m/>
    <n v="10"/>
    <n v="15.416699999999992"/>
    <n v="25.416699999999992"/>
    <n v="26"/>
    <s v="DEBE GOZAR 10 DÍAS ANTES DEL 25/06/2026"/>
    <s v="DEBE GOZAR EN EL AÑO UN TOTAL DE 26 DÍAS ANTES DEL 31/12/2026"/>
    <n v="0"/>
    <n v="0"/>
    <n v="14"/>
    <n v="0"/>
    <n v="0"/>
    <n v="0"/>
    <n v="0"/>
    <n v="0"/>
    <n v="0"/>
    <n v="0"/>
    <n v="0"/>
    <n v="0"/>
    <n v="14"/>
    <n v="14"/>
    <n v="0.53846153846153844"/>
    <n v="5.3846153846153844E-3"/>
    <n v="14"/>
    <n v="14"/>
    <m/>
    <n v="12"/>
    <m/>
    <n v="26"/>
    <n v="8.6666666666666661"/>
    <n v="14"/>
    <n v="8.6666666666666661"/>
    <n v="0"/>
    <n v="0"/>
  </r>
  <r>
    <n v="1072690379"/>
    <s v="SANGAMA TARICUARIMA HILDER SEGUNDO"/>
    <x v="0"/>
    <s v="72690379"/>
    <d v="2025-04-01T00:00:00"/>
    <d v="2025-04-01T00:00:00"/>
    <d v="2026-04-01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ANFITRION(A)"/>
    <m/>
    <n v="0"/>
    <n v="22.5"/>
    <n v="22.5"/>
    <n v="23"/>
    <s v="-"/>
    <s v="DEBE GOZAR EN EL AÑO UN TOTAL DE 23 DÍAS ANTES DEL 31/12/2026"/>
    <n v="0"/>
    <n v="0"/>
    <n v="0"/>
    <n v="10"/>
    <n v="0"/>
    <n v="0"/>
    <n v="13"/>
    <n v="0"/>
    <n v="0"/>
    <n v="0"/>
    <n v="0"/>
    <n v="0"/>
    <n v="23"/>
    <n v="23"/>
    <n v="1"/>
    <n v="0.01"/>
    <n v="10"/>
    <n v="23"/>
    <m/>
    <n v="0"/>
    <m/>
    <n v="23"/>
    <n v="7.666666666666667"/>
    <n v="10"/>
    <n v="7.666666666666667"/>
    <n v="0"/>
    <n v="13"/>
  </r>
  <r>
    <n v="1072690783"/>
    <s v="LIVAQUE GONZALES JOSE ADRIANO"/>
    <x v="0"/>
    <s v="72690783"/>
    <d v="2025-02-10T00:00:00"/>
    <d v="2025-02-10T00:00:00"/>
    <d v="2026-02-10T00:00:00"/>
    <s v="ESTACIONAMIENTOS LIMA"/>
    <d v="2026-04-30T00:00:00"/>
    <d v="2025-12-31T00:00:00"/>
    <s v="EMPLEADOS"/>
    <s v="PCES.20/03/0008"/>
    <x v="0"/>
    <s v="Erli Sialer"/>
    <s v="Erick Padilla"/>
    <s v="MINKA"/>
    <s v="ANFITRION(A)"/>
    <m/>
    <n v="0"/>
    <n v="26.75"/>
    <n v="26.75"/>
    <n v="27"/>
    <s v="-"/>
    <s v="DEBE GOZAR EN EL AÑO UN TOTAL DE 27 DÍAS ANTES DEL 31/12/2026"/>
    <n v="0"/>
    <n v="0"/>
    <n v="0"/>
    <n v="27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2706622"/>
    <s v="SERNAQUE SERNAQUE MIGUEL ALONSO"/>
    <x v="0"/>
    <s v="72706622"/>
    <d v="2023-12-28T00:00:00"/>
    <d v="2025-12-28T00:00:00"/>
    <d v="2026-12-28T00:00:00"/>
    <s v="ESTACIONAMIENTOS LIMA"/>
    <d v="1899-12-30T00:00:00"/>
    <d v="2025-12-31T00:00:00"/>
    <s v="EMPLEADOS"/>
    <s v="PCES.20/03/0052/0008"/>
    <x v="0"/>
    <s v="Carmen Capristan"/>
    <s v="Jeffrey Vilchez"/>
    <s v="PLAZA VEA DASSO"/>
    <s v="ANFITRION(A)"/>
    <m/>
    <n v="29"/>
    <n v="0.25"/>
    <n v="29.25"/>
    <n v="30"/>
    <s v="DEBE GOZAR 29 DÍAS ANTES DEL 27/12/2026"/>
    <s v="DEBE GOZAR EN EL AÑO UN TOTAL DE 30 DÍAS ANTES DEL 31/12/2026"/>
    <n v="0"/>
    <n v="0"/>
    <n v="0"/>
    <n v="0"/>
    <n v="0"/>
    <n v="0"/>
    <n v="6"/>
    <n v="24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2715755"/>
    <s v="RIOS SULCA DIEGO FABIAN"/>
    <x v="0"/>
    <s v="72715755"/>
    <d v="2023-07-01T00:00:00"/>
    <d v="2025-07-01T00:00:00"/>
    <d v="2026-07-01T00:00:00"/>
    <s v="ESTACIONAMIENTOS LIMA"/>
    <d v="1899-12-30T00:00:00"/>
    <d v="2025-12-31T00:00:00"/>
    <s v="EMPLEADOS"/>
    <s v="PCES.20/03/0052/0035"/>
    <x v="0"/>
    <s v="Carmen Capristan"/>
    <s v="Erick Aguirre"/>
    <s v="PLAZA VEA UNIVERSITARI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8"/>
    <n v="2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2719146"/>
    <s v="RUELAS PORRAS DENNIS OLIVER"/>
    <x v="0"/>
    <s v="72719146"/>
    <d v="2025-10-17T00:00:00"/>
    <d v="2025-10-17T00:00:00"/>
    <d v="2026-10-17T00:00:00"/>
    <s v="ESTACIONAMIENTOS LIMA"/>
    <d v="2026-03-09T00:00:00"/>
    <d v="2025-12-31T00:00:00"/>
    <s v="EMPLEADOS"/>
    <s v="PCES.20/03/0013/0015"/>
    <x v="0"/>
    <m/>
    <m/>
    <m/>
    <m/>
    <m/>
    <n v="0"/>
    <n v="6.1666999999999996"/>
    <n v="6.1666999999999996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2724276"/>
    <s v="SANCHEZ PILCO VIVIAN ROSMERY"/>
    <x v="0"/>
    <s v="72724276"/>
    <d v="2025-12-01T00:00:00"/>
    <d v="2025-12-01T00:00:00"/>
    <d v="2026-12-01T00:00:00"/>
    <s v="ESTACIONAMIENTOS LIMA"/>
    <d v="1899-12-30T00:00:00"/>
    <d v="2025-12-31T00:00:00"/>
    <s v="EMPLEADOS"/>
    <s v="PCES.20/03/0012/0003"/>
    <x v="0"/>
    <s v="Erli Sialer"/>
    <s v="Diana Inouye"/>
    <s v="CLINICA MONTESUR"/>
    <s v="ANFITRION(A)"/>
    <m/>
    <n v="0"/>
    <n v="2.5"/>
    <n v="2.5"/>
    <n v="3"/>
    <s v="-"/>
    <s v="DEBE GOZAR EN EL AÑO UN TOTAL DE 3 DÍAS ANTES DEL 31/12/2026"/>
    <n v="0"/>
    <n v="0"/>
    <n v="0"/>
    <n v="0"/>
    <n v="7"/>
    <n v="0"/>
    <n v="0"/>
    <n v="0"/>
    <n v="0"/>
    <n v="0"/>
    <n v="0"/>
    <n v="0"/>
    <n v="7"/>
    <n v="7"/>
    <n v="2.3333333333333335"/>
    <n v="2.3333333333333334E-2"/>
    <n v="0"/>
    <n v="3"/>
    <m/>
    <n v="0"/>
    <m/>
    <n v="3"/>
    <n v="1"/>
    <n v="0"/>
    <n v="0"/>
    <n v="1"/>
    <n v="7"/>
  </r>
  <r>
    <n v="1072728737"/>
    <s v="SALAS ARTEAGA GUSTAVO ANDRES"/>
    <x v="0"/>
    <s v="72728737"/>
    <d v="2025-09-01T00:00:00"/>
    <d v="2025-09-01T00:00:00"/>
    <d v="2026-09-01T00:00:00"/>
    <s v="ESTACIONAMIENTOS LIMA"/>
    <d v="1899-12-30T00:00:00"/>
    <d v="2025-12-31T00:00:00"/>
    <s v="EMPLEADOS"/>
    <s v="PCES.20/03/0012/0002"/>
    <x v="0"/>
    <s v="Diego Uriarte"/>
    <s v="Gerson Peña"/>
    <s v="WONG CHACARILLA"/>
    <s v="ANFITRION(A)"/>
    <m/>
    <n v="0"/>
    <n v="10"/>
    <n v="10"/>
    <n v="10"/>
    <s v="-"/>
    <s v="DEBE GOZAR EN EL AÑO UN TOTAL DE 10 DÍAS ANTES DEL 31/12/2026"/>
    <n v="0"/>
    <n v="0"/>
    <n v="14"/>
    <n v="0"/>
    <n v="0"/>
    <n v="0"/>
    <n v="0"/>
    <n v="0"/>
    <n v="0"/>
    <n v="0"/>
    <n v="0"/>
    <n v="0"/>
    <n v="14"/>
    <n v="14"/>
    <n v="1.4"/>
    <n v="1.3999999999999999E-2"/>
    <n v="14"/>
    <n v="10"/>
    <m/>
    <n v="0"/>
    <m/>
    <n v="10"/>
    <n v="3.3333333333333335"/>
    <n v="14"/>
    <n v="3.3333333333333335"/>
    <n v="0"/>
    <n v="0"/>
  </r>
  <r>
    <n v="1072734501"/>
    <s v="ORIHUELA TRUJILLO MARIA PAZ"/>
    <x v="0"/>
    <s v="72734501"/>
    <d v="2025-04-04T00:00:00"/>
    <d v="2025-04-04T00:00:00"/>
    <d v="2026-04-04T00:00:00"/>
    <s v="ESTACIONAMIENTOS LIMA"/>
    <d v="2026-03-31T00:00:00"/>
    <d v="2025-12-31T00:00:00"/>
    <s v="EMPLEADOS"/>
    <s v="PCES.20/03/0012/0007"/>
    <x v="0"/>
    <m/>
    <m/>
    <m/>
    <m/>
    <m/>
    <n v="0"/>
    <n v="22.25"/>
    <n v="22.25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2735191"/>
    <s v="ALVAREZ GARCIA KHRISTIAN"/>
    <x v="2"/>
    <s v="72735191"/>
    <d v="2024-02-22T00:00:00"/>
    <d v="2025-02-22T00:00:00"/>
    <d v="2026-02-22T00:00:00"/>
    <s v="ESTACIONAMIENTOS CUZCO"/>
    <d v="1899-12-30T00:00:00"/>
    <d v="2025-12-31T00:00:00"/>
    <s v="EMPLEADOS"/>
    <s v="PCES.20/03/0051/0005"/>
    <x v="0"/>
    <s v="Aldo Zamudio"/>
    <s v="Aldo Zamudio"/>
    <s v="NUCLEO COMERC VP"/>
    <s v="ADMINISTRADOR DE NEGOCIO"/>
    <m/>
    <n v="4"/>
    <n v="25.75"/>
    <n v="29.75"/>
    <n v="30"/>
    <s v="DEBE GOZAR 4 DÍAS ANTES DEL 21/02/2026"/>
    <s v="DEBE GOZAR EN EL AÑO UN TOTAL DE 30 DÍAS ANTES DEL 31/12/2026"/>
    <n v="0"/>
    <n v="4"/>
    <n v="0"/>
    <n v="0"/>
    <n v="0"/>
    <n v="0"/>
    <n v="0"/>
    <n v="0"/>
    <n v="0"/>
    <n v="0"/>
    <n v="0"/>
    <n v="0"/>
    <n v="4"/>
    <n v="4"/>
    <n v="0.13333333333333333"/>
    <n v="1.3333333333333333E-3"/>
    <n v="4"/>
    <n v="4"/>
    <m/>
    <n v="26"/>
    <m/>
    <n v="30"/>
    <n v="10"/>
    <n v="4"/>
    <n v="4"/>
    <n v="6"/>
    <n v="0"/>
  </r>
  <r>
    <n v="1072738822"/>
    <s v="TRIGOSO LOPEZ JAIR FRANCISCO"/>
    <x v="0"/>
    <s v="72738822"/>
    <d v="2024-05-20T00:00:00"/>
    <d v="2025-05-20T00:00:00"/>
    <d v="2026-05-20T00:00:00"/>
    <s v="ESTACIONAMIENTOS LIMA"/>
    <d v="2026-03-01T00:00:00"/>
    <d v="2025-12-31T00:00:00"/>
    <s v="PART TIME"/>
    <s v="PCES.20/03/0008"/>
    <x v="0"/>
    <m/>
    <m/>
    <m/>
    <m/>
    <m/>
    <n v="2"/>
    <n v="3.6832999999999991"/>
    <n v="5.6832999999999991"/>
    <n v="6"/>
    <s v="DEBE GOZAR 2 DÍAS ANTES DEL 19/05/2026"/>
    <s v="DEBE GOZAR EN EL AÑO UN TOTAL DE 6 DÍAS ANTES DEL 31/12/2026"/>
    <n v="0"/>
    <n v="3"/>
    <n v="3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2750909"/>
    <s v="HUAMANI MELENDEZ MARIA FERNANDA"/>
    <x v="0"/>
    <s v="72750909"/>
    <d v="2024-12-19T00:00:00"/>
    <d v="2025-12-19T00:00:00"/>
    <d v="2026-12-19T00:00:00"/>
    <s v="ESTACIONAMIENTOS LIMA"/>
    <d v="1899-12-30T00:00:00"/>
    <d v="2025-12-31T00:00:00"/>
    <s v="PART TIME"/>
    <s v="PCES.20/03/0012/0013"/>
    <x v="0"/>
    <s v="Diego Uriarte"/>
    <s v="Paul Espinoza"/>
    <s v="WONG BAJADA BALTA"/>
    <s v="ANFITRION(A) PT"/>
    <m/>
    <n v="0"/>
    <n v="5.2"/>
    <n v="5.2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72764636"/>
    <s v="SOTELO PAZ ROSA ISELA"/>
    <x v="0"/>
    <s v="72764636"/>
    <d v="2025-08-15T00:00:00"/>
    <d v="2025-08-15T00:00:00"/>
    <d v="2026-08-15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72776312"/>
    <s v="TENAZOA FLORES ANGIE BRIGITT MILAGROS"/>
    <x v="0"/>
    <s v="72776312"/>
    <d v="2025-08-01T00:00:00"/>
    <d v="2025-08-01T00:00:00"/>
    <d v="2026-08-01T00:00:00"/>
    <s v="ESTACIONAMIENTOS LIMA"/>
    <d v="1899-12-30T00:00:00"/>
    <d v="2025-12-31T00:00:00"/>
    <s v="PART TIME"/>
    <s v="PCES.20/03/0013/0014"/>
    <x v="0"/>
    <s v="Diego Uriarte"/>
    <s v="James Panez"/>
    <s v="METRO LA MOLINA"/>
    <s v="ANFITRION(A) PT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2776464"/>
    <s v="DE LA CRUZ TORRES YEIKO JEFFERSON"/>
    <x v="0"/>
    <s v="72776464"/>
    <d v="2025-03-19T00:00:00"/>
    <d v="2025-03-19T00:00:00"/>
    <d v="2026-03-19T00:00:00"/>
    <s v="ESTACIONAMIENTOS LIMA"/>
    <d v="2026-01-01T00:00:00"/>
    <d v="2025-12-31T00:00:00"/>
    <s v="EMPLEADOS"/>
    <s v="PCES.20/03/0021"/>
    <x v="0"/>
    <m/>
    <m/>
    <m/>
    <m/>
    <m/>
    <n v="0"/>
    <n v="23.5"/>
    <n v="23.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2781940"/>
    <s v="TICONA DURAN ARACELY NICOLL"/>
    <x v="0"/>
    <s v="72781940"/>
    <d v="2025-07-01T00:00:00"/>
    <d v="2025-07-01T00:00:00"/>
    <d v="2026-07-01T00:00:00"/>
    <s v="ESTACIONAMIENTOS AREQUIPA"/>
    <d v="1899-12-30T00:00:00"/>
    <d v="2025-12-31T00:00:00"/>
    <s v="EMPLEADOS"/>
    <s v="PCES.20/02/0050"/>
    <x v="2"/>
    <s v="Diego Ruiz"/>
    <s v="Cuba Quillahuaman Doris"/>
    <s v="CALLE SIGLO XX 218"/>
    <s v="ANFITRION(A)"/>
    <m/>
    <n v="0"/>
    <n v="15"/>
    <n v="15"/>
    <n v="15"/>
    <s v="-"/>
    <s v="DEBE GOZAR EN EL AÑO UN TOTAL DE 15 DÍAS ANTES DEL 31/12/2026"/>
    <n v="0"/>
    <n v="0"/>
    <n v="0"/>
    <n v="0"/>
    <n v="0"/>
    <n v="15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72782126"/>
    <s v="ANGULO ESCOBAR HERBART DANIEL"/>
    <x v="0"/>
    <s v="72782126"/>
    <d v="2025-03-12T00:00:00"/>
    <d v="2025-03-12T00:00:00"/>
    <d v="2026-03-12T00:00:00"/>
    <s v="ESTACIONAMIENTOS LIMA"/>
    <d v="2026-05-15T00:00:00"/>
    <d v="2025-12-31T00:00:00"/>
    <s v="PART TIME"/>
    <s v="PCES.20/03/0007"/>
    <x v="0"/>
    <s v="Erli Sialer"/>
    <s v="Marwin Carpio"/>
    <s v="LARCOMAR"/>
    <s v="ANFITRION(A) PT"/>
    <m/>
    <n v="0"/>
    <n v="4.8167"/>
    <n v="4.8167"/>
    <n v="5"/>
    <s v="-"/>
    <s v="DEBE GOZAR EN EL AÑO UN TOTAL DE 5 DÍAS ANTES DEL 31/12/2026"/>
    <n v="0"/>
    <n v="0"/>
    <n v="0"/>
    <n v="1"/>
    <n v="6"/>
    <n v="0"/>
    <n v="0"/>
    <n v="0"/>
    <n v="0"/>
    <n v="0"/>
    <n v="0"/>
    <n v="0"/>
    <n v="7"/>
    <n v="7"/>
    <n v="1.4"/>
    <n v="1.3999999999999999E-2"/>
    <n v="1"/>
    <n v="5"/>
    <m/>
    <n v="0"/>
    <m/>
    <n v="5"/>
    <n v="1.6666666666666667"/>
    <n v="1"/>
    <n v="1"/>
    <n v="0.66666666666666674"/>
    <n v="6"/>
  </r>
  <r>
    <n v="1072783880"/>
    <s v="MORENO TORRES VICTOR HUGO"/>
    <x v="1"/>
    <s v="72783880"/>
    <d v="2023-07-01T00:00:00"/>
    <d v="2025-07-01T00:00:00"/>
    <d v="2026-07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0"/>
    <n v="0"/>
    <n v="0"/>
    <n v="9"/>
    <n v="6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2785840"/>
    <s v="BARRETO ELIAS MOISES DAVID"/>
    <x v="0"/>
    <s v="72785840"/>
    <d v="2025-10-02T00:00:00"/>
    <d v="2025-10-02T00:00:00"/>
    <d v="2026-10-02T00:00:00"/>
    <s v="ESTACIONAMIENTOS LIMA"/>
    <d v="1899-12-30T00:00:00"/>
    <d v="2025-12-31T00:00:00"/>
    <s v="EMPLEADOS"/>
    <s v="PCES.20/03/0051/0013"/>
    <x v="0"/>
    <s v="Carmen Capristan"/>
    <s v="Alejandro Roca"/>
    <s v="REAL PLAZA PRO"/>
    <s v="ANFITRION(A)"/>
    <m/>
    <n v="0"/>
    <n v="7.4166999999999996"/>
    <n v="7.4166999999999996"/>
    <n v="8"/>
    <s v="-"/>
    <s v="DEBE GOZAR EN EL AÑO UN TOTAL DE 8 DÍAS ANTES DEL 31/12/2026"/>
    <n v="0"/>
    <n v="0"/>
    <n v="0"/>
    <n v="8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2785976"/>
    <s v="CARTAGENA ZAPATA BRENDA CAROLINA"/>
    <x v="0"/>
    <s v="72785976"/>
    <d v="2025-05-01T00:00:00"/>
    <d v="2025-05-01T00:00:00"/>
    <d v="2026-05-01T00:00:00"/>
    <s v="ESTACIONAMIENTOS LIMA"/>
    <d v="2026-01-17T00:00:00"/>
    <d v="2025-12-31T00:00:00"/>
    <s v="EMPLEADOS"/>
    <s v="PCES.20/03/0019"/>
    <x v="0"/>
    <m/>
    <m/>
    <m/>
    <m/>
    <m/>
    <n v="0"/>
    <n v="3"/>
    <n v="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2800740"/>
    <s v="MONTOYA CARO FABIOLA ALEJANDRA"/>
    <x v="0"/>
    <s v="72800740"/>
    <d v="2025-02-10T00:00:00"/>
    <d v="2025-02-10T00:00:00"/>
    <d v="2026-02-10T00:00:00"/>
    <s v="ESTACIONAMIENTOS AREQUIPA"/>
    <d v="1899-12-30T00:00:00"/>
    <d v="2025-12-31T00:00:00"/>
    <s v="EMPLEADOS"/>
    <s v="PCES.20/03/0053/0003"/>
    <x v="0"/>
    <s v="Gloria Mora"/>
    <s v="Joshua Arenas"/>
    <s v="MALL AVENTURA AREQUIPA"/>
    <s v="ANFITRION(A)"/>
    <m/>
    <n v="0"/>
    <n v="26.75"/>
    <n v="26.75"/>
    <n v="27"/>
    <s v="-"/>
    <s v="DEBE GOZAR EN EL AÑO UN TOTAL DE 27 DÍAS ANTES DEL 31/12/2026"/>
    <n v="0"/>
    <n v="7"/>
    <n v="0"/>
    <n v="0"/>
    <n v="0"/>
    <n v="0"/>
    <n v="0"/>
    <n v="0"/>
    <n v="0"/>
    <n v="0"/>
    <n v="0"/>
    <n v="0"/>
    <n v="7"/>
    <n v="7"/>
    <n v="0.25925925925925924"/>
    <n v="2.5925925925925925E-3"/>
    <n v="7"/>
    <n v="7"/>
    <m/>
    <n v="20"/>
    <m/>
    <n v="27"/>
    <n v="9"/>
    <n v="7"/>
    <n v="7"/>
    <n v="2"/>
    <n v="0"/>
  </r>
  <r>
    <n v="1072802718"/>
    <s v="UGARTE TERAN ABRAHAM "/>
    <x v="0"/>
    <s v="72802718"/>
    <d v="2025-08-12T00:00:00"/>
    <d v="2025-08-12T00:00:00"/>
    <d v="2026-08-12T00:00:00"/>
    <s v="ESTACIONAMIENTOS LIMA"/>
    <d v="1899-12-30T00:00:00"/>
    <d v="2025-12-31T00:00:00"/>
    <s v="PART TIME"/>
    <s v="PCES.20/03/0052/0057"/>
    <x v="0"/>
    <s v="Carmen Capristan"/>
    <s v="Erick Aguirre"/>
    <s v="PLAZA VEA PLAZA CENTER REX"/>
    <s v="ANFITRION(A) PT"/>
    <m/>
    <n v="0"/>
    <n v="2.3167"/>
    <n v="2.3167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2803793"/>
    <s v="TORRES MAQUE AYRTHON NEILL"/>
    <x v="0"/>
    <s v="72803793"/>
    <d v="2024-09-05T00:00:00"/>
    <d v="2025-09-05T00:00:00"/>
    <d v="2026-09-05T00:00:00"/>
    <s v="ESTACIONAMIENTOS AREQUIPA"/>
    <d v="2026-02-28T00:00:00"/>
    <d v="2025-12-31T00:00:00"/>
    <s v="EMPLEADOS"/>
    <s v="PCES.20/03/0053/0003"/>
    <x v="0"/>
    <m/>
    <m/>
    <m/>
    <m/>
    <m/>
    <n v="17"/>
    <n v="9.6666999999999987"/>
    <n v="26.666699999999999"/>
    <n v="27"/>
    <s v="DEBE GOZAR 17 DÍAS ANTES DEL 04/09/2026"/>
    <s v="DEBE GOZAR EN EL AÑO UN TOTAL DE 27 DÍAS ANTES DEL 31/12/2026"/>
    <n v="17"/>
    <n v="10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2809178"/>
    <s v="VILLARROEL CARDENAS KEVIN RODRIGO"/>
    <x v="2"/>
    <s v="72809178"/>
    <d v="2025-08-19T00:00:00"/>
    <d v="2025-08-19T00:00:00"/>
    <d v="2026-08-19T00:00:00"/>
    <s v="ESTACIONAMIENTOS SEDE CENTRAL"/>
    <d v="1899-12-30T00:00:00"/>
    <d v="2025-12-31T00:00:00"/>
    <s v="EMPLEADOS"/>
    <n v="2001020200"/>
    <x v="3"/>
    <s v="Catherine Chang"/>
    <s v="Catherine Chang"/>
    <s v="PLANEAMIENTO Y CONTROL DE GESTIÓN"/>
    <s v="ANALISTA DE PLANEAMIENTO FINANCIERO"/>
    <m/>
    <n v="0"/>
    <n v="11"/>
    <n v="11"/>
    <n v="11"/>
    <s v="-"/>
    <s v="DEBE GOZAR EN EL AÑO UN TOTAL DE 11 DÍAS ANTES DEL 31/12/2026"/>
    <n v="0"/>
    <n v="0"/>
    <n v="2"/>
    <n v="5"/>
    <n v="7"/>
    <n v="0"/>
    <n v="0"/>
    <n v="0"/>
    <n v="0"/>
    <n v="0"/>
    <n v="0"/>
    <n v="0"/>
    <n v="14"/>
    <n v="14"/>
    <n v="1.2727272727272727"/>
    <n v="1.2727272727272728E-2"/>
    <n v="7"/>
    <n v="11"/>
    <m/>
    <n v="0"/>
    <m/>
    <n v="11"/>
    <n v="3.6666666666666665"/>
    <n v="7"/>
    <n v="3.6666666666666665"/>
    <n v="0"/>
    <n v="7"/>
  </r>
  <r>
    <n v="1072823235"/>
    <s v="AVILA ROSAS SHANTALL XAOMI"/>
    <x v="0"/>
    <s v="72823235"/>
    <d v="2025-10-15T00:00:00"/>
    <d v="2025-10-15T00:00:00"/>
    <d v="2026-10-15T00:00:00"/>
    <s v="ESTACIONAMIENTOS LIMA"/>
    <d v="2026-01-01T00:00:00"/>
    <d v="2025-12-31T00:00:00"/>
    <s v="EMPLEADOS"/>
    <s v="PCES.20/03/0049"/>
    <x v="0"/>
    <m/>
    <m/>
    <m/>
    <m/>
    <m/>
    <n v="0"/>
    <n v="6.3333000000000004"/>
    <n v="6.3333000000000004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2852016"/>
    <s v="CHINCHA AGUILAR JUAN DIEGO"/>
    <x v="0"/>
    <s v="72852016"/>
    <d v="2025-04-22T00:00:00"/>
    <d v="2025-04-22T00:00:00"/>
    <d v="2026-04-22T00:00:00"/>
    <s v="ESTACIONAMIENTOS LIMA"/>
    <d v="1899-12-30T00:00:00"/>
    <d v="2025-12-31T00:00:00"/>
    <s v="PART TIME"/>
    <s v="PCES.20/03/0013/0015"/>
    <x v="0"/>
    <s v="Diego Uriarte"/>
    <s v="Paul Espinoza"/>
    <s v="WONG UCELLO"/>
    <s v="ANFITRION(A) PT"/>
    <m/>
    <n v="0"/>
    <n v="4.1500000000000004"/>
    <n v="4.1500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45886982"/>
    <s v="ASTUDILLO MENDOZA JOSE ANDRE"/>
    <x v="2"/>
    <s v="45886982"/>
    <d v="2025-06-17T00:00:00"/>
    <d v="2025-06-17T00:00:00"/>
    <d v="2026-06-17T00:00:00"/>
    <s v="ESTACIONAMIENTOS SEDE CENTRAL"/>
    <d v="1899-12-30T00:00:00"/>
    <d v="2025-12-31T00:00:00"/>
    <s v="EMPLEADOS"/>
    <n v="2003030100"/>
    <x v="1"/>
    <s v="Ayax Guardia"/>
    <s v="Ayax Guardia"/>
    <s v="MANTENIMIENTO"/>
    <s v="TECNICO DE MANTENIMIENTO"/>
    <m/>
    <n v="0"/>
    <n v="16.166699999999999"/>
    <n v="16.166699999999999"/>
    <n v="17"/>
    <s v="-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  <m/>
    <n v="17"/>
    <n v="5.666666666666667"/>
    <n v="0"/>
    <n v="0"/>
    <n v="5.666666666666667"/>
    <n v="0"/>
  </r>
  <r>
    <n v="1072856270"/>
    <s v="VILLENA GOMEZ JOSE MANUEL"/>
    <x v="0"/>
    <s v="72856270"/>
    <d v="2025-10-01T00:00:00"/>
    <d v="2025-10-01T00:00:00"/>
    <d v="2026-10-01T00:00:00"/>
    <s v="ESTACIONAMIENTOS LIMA"/>
    <d v="2026-01-03T00:00:00"/>
    <d v="2025-12-31T00:00:00"/>
    <s v="EMPLEADOS"/>
    <s v="PCES.20/03/0044"/>
    <x v="0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2859417"/>
    <s v="ARRUNATEGUI CARDOZA HENRY SEBASTIAN"/>
    <x v="0"/>
    <s v="72859417"/>
    <d v="2025-07-25T00:00:00"/>
    <d v="2025-07-25T00:00:00"/>
    <d v="2026-07-25T00:00:00"/>
    <s v="ESTACIONAMIENTOS LIMA"/>
    <d v="1899-12-30T00:00:00"/>
    <d v="2025-12-31T00:00:00"/>
    <s v="EMPLEADOS"/>
    <s v="PCES.20/03/0047/0002"/>
    <x v="0"/>
    <s v="Erli Sialer"/>
    <s v="Diana Inouye"/>
    <s v="TIME QUALIS"/>
    <s v="ANFITRION(A)"/>
    <m/>
    <n v="0"/>
    <n v="13"/>
    <n v="13"/>
    <n v="13"/>
    <s v="-"/>
    <s v="DEBE GOZAR EN EL AÑO UN TOTAL DE 13 DÍAS ANTES DEL 31/12/2026"/>
    <n v="0"/>
    <n v="0"/>
    <n v="0"/>
    <n v="0"/>
    <n v="15"/>
    <n v="0"/>
    <n v="0"/>
    <n v="0"/>
    <n v="0"/>
    <n v="0"/>
    <n v="0"/>
    <n v="0"/>
    <n v="15"/>
    <n v="15"/>
    <n v="1.1538461538461537"/>
    <n v="1.1538461538461537E-2"/>
    <n v="0"/>
    <n v="13"/>
    <m/>
    <n v="0"/>
    <m/>
    <n v="13"/>
    <n v="4.333333333333333"/>
    <n v="0"/>
    <n v="0"/>
    <n v="4.333333333333333"/>
    <n v="15"/>
  </r>
  <r>
    <n v="1072869436"/>
    <s v="VIGO MAMANI JAIR ANDERSON"/>
    <x v="0"/>
    <s v="72869436"/>
    <d v="2025-12-05T00:00:00"/>
    <d v="2025-12-05T00:00:00"/>
    <d v="2026-12-05T00:00:00"/>
    <s v="ESTACIONAMIENTOS LIMA"/>
    <d v="1899-12-30T00:00:00"/>
    <d v="2025-12-31T00:00:00"/>
    <s v="EMPLEADOS"/>
    <s v="PCES.20/03/0046/0002"/>
    <x v="0"/>
    <s v="Carmen Capristan"/>
    <s v="Arnold Salvador"/>
    <s v="MAKRO SANTA ANITA"/>
    <s v="ANFITRION(A)"/>
    <m/>
    <n v="0"/>
    <n v="2.1667000000000001"/>
    <n v="2.1667000000000001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2869671"/>
    <s v="VILLASIS DAVILA LIZET MILAGROS"/>
    <x v="0"/>
    <s v="72869671"/>
    <d v="2025-08-01T00:00:00"/>
    <d v="2025-08-01T00:00:00"/>
    <d v="2026-08-01T00:00:00"/>
    <s v="ESTACIONAMIENTOS LIMA"/>
    <d v="2026-01-31T00:00:00"/>
    <d v="2025-12-31T00:00:00"/>
    <s v="EMPLEADOS"/>
    <s v="PCES.20/03/0051/0013"/>
    <x v="0"/>
    <m/>
    <m/>
    <m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2873290"/>
    <s v="CASTILLO GARCIA SHANTEEL CATZI"/>
    <x v="1"/>
    <s v="72873290"/>
    <d v="2025-02-01T00:00:00"/>
    <d v="2025-02-01T00:00:00"/>
    <d v="2026-02-01T00:00:00"/>
    <s v="ESTACIONAMIENTOS LIMA"/>
    <d v="1899-12-30T00:00:00"/>
    <d v="2025-12-31T00:00:00"/>
    <s v="EMPLEADOS"/>
    <s v="PCES.20/03/0007"/>
    <x v="0"/>
    <s v="Erli Sialer"/>
    <s v="Marwin Carpio"/>
    <s v="LARCOMAR"/>
    <s v="SUPERVISOR OPERATIVO"/>
    <m/>
    <n v="0"/>
    <n v="2.5"/>
    <n v="2.5"/>
    <n v="3"/>
    <s v="-"/>
    <s v="DEBE GOZAR EN EL AÑO UN TOTAL DE 3 DÍAS ANTES DEL 31/12/2026"/>
    <n v="0"/>
    <n v="0"/>
    <n v="0"/>
    <n v="0"/>
    <n v="7"/>
    <n v="0"/>
    <n v="0"/>
    <n v="0"/>
    <n v="0"/>
    <n v="0"/>
    <n v="0"/>
    <n v="0"/>
    <n v="7"/>
    <n v="7"/>
    <n v="2.3333333333333335"/>
    <n v="2.3333333333333334E-2"/>
    <n v="0"/>
    <n v="3"/>
    <m/>
    <n v="0"/>
    <m/>
    <n v="3"/>
    <n v="1"/>
    <n v="0"/>
    <n v="0"/>
    <n v="1"/>
    <n v="7"/>
  </r>
  <r>
    <n v="1072881988"/>
    <s v="CRUZ AVALOS ZE TERRY"/>
    <x v="0"/>
    <s v="72881988"/>
    <d v="2025-10-03T00:00:00"/>
    <d v="2025-10-03T00:00:00"/>
    <d v="2026-10-03T00:00:00"/>
    <s v="ESTACIONAMIENTOS LIMA"/>
    <d v="2026-01-22T00:00:00"/>
    <d v="2025-12-31T00:00:00"/>
    <s v="EMPLEADOS"/>
    <s v="PCES.20/03/0024"/>
    <x v="0"/>
    <m/>
    <m/>
    <m/>
    <m/>
    <m/>
    <n v="0"/>
    <n v="7.3333000000000004"/>
    <n v="7.33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2885549"/>
    <s v="CASQUERO VARA MOISES JOSE"/>
    <x v="0"/>
    <s v="72885549"/>
    <d v="2025-09-01T00:00:00"/>
    <d v="2025-09-01T00:00:00"/>
    <d v="2026-09-01T00:00:00"/>
    <s v="ESTACIONAMIENTOS LIMA"/>
    <d v="1899-12-30T00:00:00"/>
    <d v="2025-12-31T00:00:00"/>
    <s v="EMPLEADOS"/>
    <s v="PCES.20/03/0040"/>
    <x v="0"/>
    <s v="Erli Sialer"/>
    <s v="Diana Inouye"/>
    <s v="STRIP CENTER SANTA CATALINA/VILLARAN"/>
    <s v="ANFITRION(A)"/>
    <m/>
    <n v="0"/>
    <n v="10"/>
    <n v="10"/>
    <n v="10"/>
    <s v="-"/>
    <s v="DEBE GOZAR EN EL AÑO UN TOTAL DE 10 DÍAS ANTES DEL 31/12/2026"/>
    <n v="0"/>
    <n v="0"/>
    <n v="0"/>
    <n v="1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2891874"/>
    <s v="ROSSI AMADO ALEXANDRA ABIGAIL"/>
    <x v="0"/>
    <s v="72891874"/>
    <d v="2025-09-01T00:00:00"/>
    <d v="2025-09-01T00:00:00"/>
    <d v="2026-09-01T00:00:00"/>
    <s v="ESTACIONAMIENTOS LIMA"/>
    <d v="2026-02-28T00:00:00"/>
    <d v="2025-12-31T00:00:00"/>
    <s v="EMPLEADOS"/>
    <s v="PCES.20/03/0021"/>
    <x v="0"/>
    <m/>
    <m/>
    <m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2898202"/>
    <s v="TTICA VELIZ SELENE NICOL"/>
    <x v="0"/>
    <s v="72898202"/>
    <d v="2023-04-21T00:00:00"/>
    <d v="2025-04-21T00:00:00"/>
    <d v="2026-04-21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0"/>
    <n v="20.833299999999994"/>
    <n v="20.833299999999994"/>
    <n v="21"/>
    <s v="-"/>
    <s v="DEBE GOZAR EN EL AÑO UN TOTAL DE 21 DÍAS ANTES DEL 31/12/2026"/>
    <n v="0"/>
    <n v="0"/>
    <n v="0"/>
    <n v="15"/>
    <n v="15"/>
    <n v="0"/>
    <n v="0"/>
    <n v="0"/>
    <n v="0"/>
    <n v="0"/>
    <n v="0"/>
    <n v="0"/>
    <n v="30"/>
    <n v="30"/>
    <n v="1.4285714285714286"/>
    <n v="1.4285714285714285E-2"/>
    <n v="15"/>
    <n v="21"/>
    <m/>
    <n v="0"/>
    <m/>
    <n v="21"/>
    <n v="7"/>
    <n v="15"/>
    <n v="7"/>
    <n v="0"/>
    <n v="15"/>
  </r>
  <r>
    <n v="1072898425"/>
    <s v="VIDARTE BALCAZAR GERSON JAVIER"/>
    <x v="0"/>
    <s v="72898425"/>
    <d v="2024-02-21T00:00:00"/>
    <d v="2025-02-21T00:00:00"/>
    <d v="2026-02-21T00:00:00"/>
    <s v="ESTACIONAMIENTOS LIMA"/>
    <d v="1899-12-30T00:00:00"/>
    <d v="2025-12-31T00:00:00"/>
    <s v="EMPLEADOS"/>
    <s v="PCES.20/03/0013/0005"/>
    <x v="0"/>
    <s v="Diego Uriarte"/>
    <s v="Alfredo Vasquez"/>
    <s v="METRO COMAS"/>
    <s v="ANFITRION(A)"/>
    <m/>
    <n v="4"/>
    <n v="25.833300000000001"/>
    <n v="29.833300000000001"/>
    <n v="30"/>
    <s v="DEBE GOZAR 4 DÍAS ANTES DEL 20/02/2026"/>
    <s v="DEBE GOZAR EN EL AÑO UN TOTAL DE 30 DÍAS ANTES DEL 31/12/2026"/>
    <n v="3"/>
    <n v="27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903164"/>
    <s v="TANCAYLLO CHILE RUTH MARIBEL"/>
    <x v="0"/>
    <s v="72903164"/>
    <d v="2023-10-02T00:00:00"/>
    <d v="2025-10-02T00:00:00"/>
    <d v="2026-10-02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ANFITRION(A)"/>
    <m/>
    <n v="22"/>
    <n v="7.4167000000000058"/>
    <n v="29.416700000000006"/>
    <n v="30"/>
    <s v="DEBE GOZAR 22 DÍAS ANTES DEL 01/10/2026"/>
    <s v="DEBE GOZAR EN EL AÑO UN TOTAL DE 30 DÍAS ANTES DEL 31/12/2026"/>
    <n v="0"/>
    <n v="0"/>
    <n v="0"/>
    <n v="15"/>
    <n v="7"/>
    <n v="0"/>
    <n v="0"/>
    <n v="0"/>
    <n v="0"/>
    <n v="8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2904904"/>
    <s v="NEIRA LUDEÑA GEFERSON ALDAIR"/>
    <x v="1"/>
    <s v="72904904"/>
    <d v="2025-07-24T00:00:00"/>
    <d v="2025-07-24T00:00:00"/>
    <d v="2026-07-24T00:00:00"/>
    <s v="ESTACIONAMIENTOS LIMA"/>
    <d v="1899-12-30T00:00:00"/>
    <d v="2025-12-31T00:00:00"/>
    <s v="EMPLEADOS"/>
    <s v="PCES.20/03/0013/0015"/>
    <x v="0"/>
    <s v="Diego Uriarte"/>
    <s v="Paul Espinoza"/>
    <s v="METRO EMANCIPACION"/>
    <s v="SUPERVISOR OPERATIVO VALET PARKING"/>
    <m/>
    <n v="0"/>
    <n v="13.083299999999999"/>
    <n v="13.083299999999999"/>
    <n v="14"/>
    <s v="-"/>
    <s v="DEBE GOZAR EN EL AÑO UN TOTAL DE 14 DÍAS ANTES DEL 31/12/2026"/>
    <n v="0"/>
    <n v="0"/>
    <n v="7"/>
    <n v="0"/>
    <n v="0"/>
    <n v="0"/>
    <n v="0"/>
    <n v="0"/>
    <n v="0"/>
    <n v="0"/>
    <n v="0"/>
    <n v="0"/>
    <n v="7"/>
    <n v="7"/>
    <n v="0.5"/>
    <n v="5.0000000000000001E-3"/>
    <n v="7"/>
    <n v="7"/>
    <m/>
    <n v="7"/>
    <m/>
    <n v="14"/>
    <n v="4.666666666666667"/>
    <n v="7"/>
    <n v="4.666666666666667"/>
    <n v="0"/>
    <n v="0"/>
  </r>
  <r>
    <n v="1072907291"/>
    <s v="ESCOBEDO MENDOZA SHARON NICOL"/>
    <x v="0"/>
    <s v="72907291"/>
    <d v="2025-07-02T00:00:00"/>
    <d v="2025-07-02T00:00:00"/>
    <d v="2026-07-02T00:00:00"/>
    <s v="ESTACIONAMIENTOS AREQUIPA"/>
    <d v="2026-01-26T00:00:00"/>
    <d v="2025-12-31T00:00:00"/>
    <s v="EMPLEADOS"/>
    <s v="PCES.20/03/0053/0003"/>
    <x v="0"/>
    <m/>
    <m/>
    <m/>
    <m/>
    <m/>
    <n v="0"/>
    <n v="14.916700000000001"/>
    <n v="14.91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2909932"/>
    <s v="ROMERO HUAMANI FRANK ALBERTO"/>
    <x v="0"/>
    <s v="72909932"/>
    <d v="2025-10-13T00:00:00"/>
    <d v="2025-10-13T00:00:00"/>
    <d v="2026-10-13T00:00:00"/>
    <s v="ESTACIONAMIENTOS JUNIN"/>
    <d v="2026-01-01T00:00:00"/>
    <d v="2025-12-31T00:00:00"/>
    <s v="EMPLEADOS"/>
    <s v="PCES.20/03/0011/0007"/>
    <x v="0"/>
    <m/>
    <m/>
    <m/>
    <m/>
    <m/>
    <n v="0"/>
    <n v="6.5"/>
    <n v="6.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2913308"/>
    <s v="VERA PEREZ HAROLD SEBASTIAN"/>
    <x v="0"/>
    <s v="72913308"/>
    <d v="2023-12-01T00:00:00"/>
    <d v="2025-12-01T00:00:00"/>
    <d v="2026-12-01T00:00:00"/>
    <s v="ESTACIONAMIENTOS AREQUIPA"/>
    <d v="1899-12-30T00:00:00"/>
    <d v="2025-12-31T00:00:00"/>
    <s v="EMPLEADOS"/>
    <s v="PCES.20/03/0052/0001"/>
    <x v="0"/>
    <s v="Carmen Capristan"/>
    <s v="Ruben Apaza"/>
    <s v="PLAZA VEA AREQUIPA"/>
    <s v="ANFITRION(A)"/>
    <m/>
    <n v="27"/>
    <n v="2.5"/>
    <n v="29.5"/>
    <n v="30"/>
    <s v="DEBE GOZAR 27 DÍAS ANTES DEL 30/11/2026"/>
    <s v="DEBE GOZAR EN EL AÑO UN TOTAL DE 30 DÍAS ANTES DEL 31/12/2026"/>
    <n v="0"/>
    <n v="0"/>
    <n v="0"/>
    <n v="0"/>
    <n v="0"/>
    <n v="0"/>
    <n v="0"/>
    <n v="0"/>
    <n v="13"/>
    <n v="17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0452537"/>
    <s v="HUAYANCA ACLETO CARLOS DANIEL"/>
    <x v="2"/>
    <s v="70452537"/>
    <d v="2022-06-30T00:00:00"/>
    <d v="2025-06-30T00:00:00"/>
    <d v="2026-06-30T00:00:00"/>
    <s v="ESTACIONAMIENTOS SEDE CENTRAL"/>
    <d v="1899-12-30T00:00:00"/>
    <d v="2025-12-31T00:00:00"/>
    <s v="EMPLEADOS"/>
    <n v="2003030100"/>
    <x v="1"/>
    <s v="Ayax Guardia"/>
    <s v="Ayax Guardia"/>
    <s v="MANTENIMIENTO"/>
    <s v="COORDINADOR DE MANTENIMIENTO"/>
    <m/>
    <n v="0"/>
    <n v="11.083299999999994"/>
    <n v="11.083299999999994"/>
    <n v="12"/>
    <s v="-"/>
    <s v="DEBE GOZAR EN EL AÑO UN TOTAL DE 12 DÍAS ANTES DEL 31/12/2026"/>
    <n v="2"/>
    <n v="0"/>
    <n v="7"/>
    <n v="0"/>
    <n v="0"/>
    <n v="0"/>
    <n v="2"/>
    <n v="0"/>
    <n v="3"/>
    <n v="2"/>
    <n v="0"/>
    <n v="0"/>
    <n v="16"/>
    <n v="16"/>
    <n v="1.3333333333333333"/>
    <n v="1.3333333333333332E-2"/>
    <n v="9"/>
    <n v="12"/>
    <m/>
    <n v="0"/>
    <m/>
    <n v="12"/>
    <n v="4"/>
    <n v="9"/>
    <n v="4"/>
    <n v="0"/>
    <n v="7"/>
  </r>
  <r>
    <n v="1072922252"/>
    <s v="VIVANCO PUELLES FABRIZIO SALVADOR"/>
    <x v="2"/>
    <s v="72922252"/>
    <d v="2024-03-18T00:00:00"/>
    <d v="2025-03-18T00:00:00"/>
    <d v="2026-03-18T00:00:00"/>
    <s v="ESTACIONAMIENTOS SEDE CENTRAL"/>
    <d v="1899-12-30T00:00:00"/>
    <d v="2025-12-31T00:00:00"/>
    <s v="EMPLEADOS"/>
    <n v="2001030600"/>
    <x v="6"/>
    <s v="Jose Luis Llerena"/>
    <s v="Jose Luis Llerena"/>
    <s v="TI"/>
    <s v="GESTOR DE PROYECTOS TI"/>
    <m/>
    <n v="0"/>
    <n v="12.583300000000001"/>
    <n v="12.583300000000001"/>
    <n v="13"/>
    <s v="-"/>
    <s v="DEBE GOZAR EN EL AÑO UN TOTAL DE 13 DÍAS ANTES DEL 31/12/2026"/>
    <n v="8"/>
    <n v="0"/>
    <n v="1"/>
    <n v="4"/>
    <n v="0"/>
    <n v="0"/>
    <n v="0"/>
    <n v="0"/>
    <n v="0"/>
    <n v="0"/>
    <n v="2"/>
    <n v="0"/>
    <n v="15"/>
    <n v="15"/>
    <n v="1.1538461538461537"/>
    <n v="1.1538461538461537E-2"/>
    <n v="13"/>
    <n v="13"/>
    <m/>
    <n v="0"/>
    <m/>
    <n v="13"/>
    <n v="4.333333333333333"/>
    <n v="13"/>
    <n v="4.333333333333333"/>
    <n v="0"/>
    <n v="2"/>
  </r>
  <r>
    <n v="1072928948"/>
    <s v="TOVAR VENEGAS STEPHANY MIRELLY"/>
    <x v="0"/>
    <s v="72928948"/>
    <d v="2025-12-01T00:00:00"/>
    <d v="2025-12-01T00:00:00"/>
    <d v="2026-12-01T00:00:00"/>
    <s v="ESTACIONAMIENTOS LIMA"/>
    <d v="1899-12-30T00:00:00"/>
    <d v="2025-12-31T00:00:00"/>
    <s v="EMPLEADOS"/>
    <s v="PCES.20/03/0052/0046"/>
    <x v="0"/>
    <s v="Carmen Capristan"/>
    <s v="Arnold Salvador"/>
    <s v="PLAZA VEA CHACLACAYO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2929421"/>
    <s v="VEGA PEÑA SORAYA NICOL"/>
    <x v="2"/>
    <s v="72929421"/>
    <d v="2025-01-01T00:00:00"/>
    <d v="2026-01-01T00:00:00"/>
    <d v="2027-01-01T00:00:00"/>
    <s v="ESTACIONAMIENTOS SEDE CENTRAL"/>
    <d v="1899-12-30T00:00:00"/>
    <d v="2025-12-31T00:00:00"/>
    <s v="EMPLEADOS"/>
    <n v="2001020703"/>
    <x v="3"/>
    <s v="Veronica Benites"/>
    <s v="Veronica Benites"/>
    <s v="BIENESTAR SOCIAL"/>
    <s v="TRABAJADORA SOCIAL JR"/>
    <m/>
    <n v="28"/>
    <n v="0"/>
    <n v="28"/>
    <n v="28"/>
    <s v="DEBE GOZAR 28 DÍAS ANTES DEL 31/12/2026"/>
    <s v="DEBE GOZAR EN EL AÑO UN TOTAL DE 28 DÍAS ANTES DEL 31/12/2026"/>
    <n v="0"/>
    <n v="0"/>
    <n v="1"/>
    <n v="6"/>
    <n v="7"/>
    <n v="0"/>
    <n v="0"/>
    <n v="7"/>
    <n v="7"/>
    <n v="0"/>
    <n v="0"/>
    <n v="3"/>
    <n v="31"/>
    <n v="31"/>
    <n v="1.1071428571428572"/>
    <n v="1.1071428571428572E-2"/>
    <n v="7"/>
    <n v="28"/>
    <m/>
    <n v="0"/>
    <m/>
    <n v="28"/>
    <n v="9.3333333333333339"/>
    <n v="7"/>
    <n v="7"/>
    <n v="2.3333333333333339"/>
    <n v="24"/>
  </r>
  <r>
    <n v="1072933119"/>
    <s v="RONCAL CANCINO MILAGROS MARISETT"/>
    <x v="0"/>
    <s v="72933119"/>
    <d v="2023-07-01T00:00:00"/>
    <d v="2025-07-01T00:00:00"/>
    <d v="2026-07-01T00:00:00"/>
    <s v="ESTACIONAMIENTOS CHICLAYO"/>
    <d v="2026-03-31T00:00:00"/>
    <d v="2025-12-31T00:00:00"/>
    <s v="EMPLEADOS"/>
    <s v="PCES.20/03/0051/0003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2933687"/>
    <s v="ALAN LOPEZ ROSARIO ROSSIEL"/>
    <x v="0"/>
    <s v="72933687"/>
    <d v="2025-07-24T00:00:00"/>
    <d v="2025-07-24T00:00:00"/>
    <d v="2026-07-24T00:00:00"/>
    <s v="ESTACIONAMIENTOS LIMA"/>
    <d v="2026-03-31T00:00:00"/>
    <d v="2025-12-31T00:00:00"/>
    <s v="EMPLEADOS"/>
    <s v="PCES.20/02/0034"/>
    <x v="2"/>
    <m/>
    <m/>
    <m/>
    <m/>
    <m/>
    <n v="0"/>
    <n v="13.083299999999999"/>
    <n v="13.083299999999999"/>
    <n v="14"/>
    <s v="-"/>
    <s v="DEBE GOZAR EN EL AÑO UN TOTAL DE 14 DÍAS ANTES DEL 31/12/2026"/>
    <n v="0"/>
    <n v="0"/>
    <n v="14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2941395"/>
    <s v="VERASTEGUI CHOMBA JULIO CESAR"/>
    <x v="0"/>
    <s v="72941395"/>
    <d v="2025-03-01T00:00:00"/>
    <d v="2025-03-01T00:00:00"/>
    <d v="2026-03-01T00:00:00"/>
    <s v="ESTACIONAMIENTOS CAJAMARCA"/>
    <d v="2026-05-09T00:00:00"/>
    <d v="2025-12-31T00:00:00"/>
    <s v="EMPLEADOS"/>
    <s v="PCES.20/03/0051/0002"/>
    <x v="0"/>
    <s v="Carmen Capristan"/>
    <s v="Alejandro Roca"/>
    <s v="REAL PLAZA CAJAMARCA"/>
    <s v="ANFITRION(A)"/>
    <m/>
    <n v="0"/>
    <n v="25"/>
    <n v="25"/>
    <n v="25"/>
    <s v="-"/>
    <s v="DEBE GOZAR EN EL AÑO UN TOTAL DE 25 DÍAS ANTES DEL 31/12/2026"/>
    <n v="0"/>
    <n v="0"/>
    <n v="15"/>
    <n v="0"/>
    <n v="10"/>
    <n v="0"/>
    <n v="0"/>
    <n v="0"/>
    <n v="0"/>
    <n v="0"/>
    <n v="0"/>
    <n v="0"/>
    <n v="25"/>
    <n v="25"/>
    <n v="1"/>
    <n v="0.01"/>
    <n v="15"/>
    <n v="25"/>
    <m/>
    <n v="0"/>
    <m/>
    <n v="25"/>
    <n v="8.3333333333333339"/>
    <n v="15"/>
    <n v="8.3333333333333339"/>
    <n v="0"/>
    <n v="10"/>
  </r>
  <r>
    <n v="1072943014"/>
    <s v="ULLOA FLOREZ NORMAN LEE FRANK"/>
    <x v="0"/>
    <s v="72943014"/>
    <d v="2025-06-20T00:00:00"/>
    <d v="2025-06-20T00:00:00"/>
    <d v="2026-06-20T00:00:00"/>
    <s v="ESTACIONAMIENTOS AREQUIPA"/>
    <d v="2026-02-28T00:00:00"/>
    <d v="2025-12-31T00:00:00"/>
    <s v="EMPLEADOS"/>
    <s v="PCES.20/03/0045"/>
    <x v="0"/>
    <m/>
    <m/>
    <m/>
    <m/>
    <m/>
    <n v="0"/>
    <n v="15.916700000000001"/>
    <n v="15.916700000000001"/>
    <n v="16"/>
    <s v="-"/>
    <s v="DEBE GOZAR EN EL AÑO UN TOTAL DE 16 DÍAS ANTES DEL 31/12/2026"/>
    <n v="0"/>
    <n v="16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2944259"/>
    <s v="DE LA CRUZ PARDO JOE AARON"/>
    <x v="0"/>
    <s v="72944259"/>
    <d v="2025-11-05T00:00:00"/>
    <d v="2025-11-05T00:00:00"/>
    <d v="2026-11-05T00:00:00"/>
    <s v="ESTACIONAMIENTOS PIURA"/>
    <d v="2026-02-23T00:00:00"/>
    <d v="2025-12-31T00:00:00"/>
    <s v="EMPLEADOS"/>
    <s v="PCES.20/03/0011/0003"/>
    <x v="0"/>
    <m/>
    <m/>
    <m/>
    <m/>
    <m/>
    <n v="0"/>
    <n v="4.6666999999999996"/>
    <n v="4.6666999999999996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2955268"/>
    <s v="CASIMIRO CHUE MILAGROS "/>
    <x v="0"/>
    <s v="72955268"/>
    <d v="2025-02-13T00:00:00"/>
    <d v="2025-02-13T00:00:00"/>
    <d v="2026-02-13T00:00:00"/>
    <s v="ESTACIONAMIENTOS LIMA"/>
    <d v="1899-12-30T00:00:00"/>
    <d v="2025-12-31T00:00:00"/>
    <s v="EMPLEADOS"/>
    <s v="PCES.20/03/0051/0016"/>
    <x v="0"/>
    <s v="Carmen Capristan"/>
    <s v="Klelia Garnelo"/>
    <s v="REAL PLAZA SANTA CLARA"/>
    <s v="ANFITRION(A)"/>
    <m/>
    <n v="0"/>
    <n v="11.5"/>
    <n v="11.5"/>
    <n v="12"/>
    <s v="-"/>
    <s v="DEBE GOZAR EN EL AÑO UN TOTAL DE 12 DÍAS ANTES DEL 31/12/2026"/>
    <n v="0"/>
    <n v="0"/>
    <n v="0"/>
    <n v="12"/>
    <n v="3"/>
    <n v="0"/>
    <n v="0"/>
    <n v="0"/>
    <n v="0"/>
    <n v="0"/>
    <n v="0"/>
    <n v="0"/>
    <n v="15"/>
    <n v="15"/>
    <n v="1.25"/>
    <n v="1.2500000000000001E-2"/>
    <n v="12"/>
    <n v="12"/>
    <m/>
    <n v="0"/>
    <m/>
    <n v="12"/>
    <n v="4"/>
    <n v="12"/>
    <n v="4"/>
    <n v="0"/>
    <n v="3"/>
  </r>
  <r>
    <n v="1072958187"/>
    <s v="ISASI CAJALEON BRAIYAN ANTONIO"/>
    <x v="0"/>
    <s v="72958187"/>
    <d v="2025-07-25T00:00:00"/>
    <d v="2025-07-25T00:00:00"/>
    <d v="2026-07-25T00:00:00"/>
    <s v="ESTACIONAMIENTOS LIMA"/>
    <d v="2026-01-20T00:00:00"/>
    <d v="2025-12-31T00:00:00"/>
    <s v="EMPLEADOS"/>
    <s v="PCES.20/03/0002/0001"/>
    <x v="0"/>
    <m/>
    <m/>
    <m/>
    <m/>
    <m/>
    <n v="0"/>
    <n v="13"/>
    <n v="13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2969593"/>
    <s v="MONTOYA ROJAS JOSSELYN ESTEFANIA"/>
    <x v="0"/>
    <s v="72969593"/>
    <d v="2024-12-13T00:00:00"/>
    <d v="2025-12-13T00:00:00"/>
    <d v="2026-12-13T00:00:00"/>
    <s v="ESTACIONAMIENTOS LIMA"/>
    <d v="2026-01-11T00:00:00"/>
    <d v="2025-12-31T00:00:00"/>
    <s v="EMPLEADOS"/>
    <s v="PCES.20/03/0052/0005"/>
    <x v="0"/>
    <m/>
    <m/>
    <m/>
    <m/>
    <m/>
    <n v="16"/>
    <n v="1.5"/>
    <n v="17.5"/>
    <n v="18"/>
    <s v="DEBE GOZAR 16 DÍAS ANTES DEL 12/12/2026"/>
    <s v="DEBE GOZAR EN EL AÑO UN TOTAL DE 18 DÍAS ANTES DEL 31/12/2026"/>
    <n v="18"/>
    <n v="0"/>
    <n v="0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72974691"/>
    <s v="BALBIN GARCIA ALEXANDRA CAMILA"/>
    <x v="0"/>
    <s v="72974691"/>
    <d v="2025-10-01T00:00:00"/>
    <d v="2025-10-01T00:00:00"/>
    <d v="2026-10-01T00:00:00"/>
    <s v="ESTACIONAMIENTOS LIMA"/>
    <d v="2026-03-03T00:00:00"/>
    <d v="2025-12-31T00:00:00"/>
    <s v="EMPLEADOS"/>
    <s v="PCES.20/03/0024"/>
    <x v="0"/>
    <m/>
    <m/>
    <m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2976103"/>
    <s v="MONCHON SARA CARLOS ADRIAN"/>
    <x v="0"/>
    <s v="72976103"/>
    <d v="2025-06-01T00:00:00"/>
    <d v="2025-06-01T00:00:00"/>
    <d v="2026-06-01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 V"/>
    <m/>
    <n v="0"/>
    <n v="17.5"/>
    <n v="17.5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72976718"/>
    <s v="MORALES SANCHEZ GABRIEL ANDRES"/>
    <x v="0"/>
    <s v="72976718"/>
    <d v="2025-07-21T00:00:00"/>
    <d v="2025-07-21T00:00:00"/>
    <d v="2026-07-21T00:00:00"/>
    <s v="ESTACIONAMIENTOS LIMA"/>
    <d v="2026-02-01T00:00:00"/>
    <d v="2025-12-31T00:00:00"/>
    <s v="EMPLEADOS"/>
    <s v="PCES.20/03/0052/0033"/>
    <x v="0"/>
    <m/>
    <m/>
    <m/>
    <m/>
    <m/>
    <n v="0"/>
    <n v="13.333299999999999"/>
    <n v="13.333299999999999"/>
    <n v="14"/>
    <s v="-"/>
    <s v="DEBE GOZAR EN EL AÑO UN TOTAL DE 14 DÍAS ANTES DEL 31/12/2026"/>
    <n v="0"/>
    <n v="14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2977493"/>
    <s v="DE LA CRUZ INGA ROSALINDA"/>
    <x v="1"/>
    <s v="72977493"/>
    <d v="2023-07-01T00:00:00"/>
    <d v="2025-07-01T00:00:00"/>
    <d v="2026-07-01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0"/>
    <n v="24"/>
    <n v="6"/>
    <n v="0"/>
    <n v="0"/>
    <n v="0"/>
    <n v="0"/>
    <n v="0"/>
    <n v="0"/>
    <n v="0"/>
    <n v="30"/>
    <n v="30"/>
    <n v="1"/>
    <n v="0.01"/>
    <n v="24"/>
    <n v="30"/>
    <m/>
    <n v="0"/>
    <m/>
    <n v="30"/>
    <n v="10"/>
    <n v="24"/>
    <n v="10"/>
    <n v="0"/>
    <n v="6"/>
  </r>
  <r>
    <n v="1072978324"/>
    <s v="MORENO VASQUEZ FLOR MARICIELO"/>
    <x v="0"/>
    <s v="72978324"/>
    <d v="2025-08-25T00:00:00"/>
    <d v="2025-08-25T00:00:00"/>
    <d v="2026-08-25T00:00:00"/>
    <s v="ESTACIONAMIENTOS LIMA"/>
    <d v="2026-04-01T00:00:00"/>
    <d v="2025-12-31T00:00:00"/>
    <s v="EMPLEADOS"/>
    <s v="PCES.20/03/0047/0004"/>
    <x v="0"/>
    <m/>
    <m/>
    <m/>
    <m/>
    <m/>
    <n v="0"/>
    <n v="10.5"/>
    <n v="10.5"/>
    <n v="11"/>
    <s v="-"/>
    <s v="DEBE GOZAR EN EL AÑO UN TOTAL DE 11 DÍAS ANTES DEL 31/12/2026"/>
    <n v="0"/>
    <n v="0"/>
    <n v="11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2980057"/>
    <s v="GUEVARA RENGIFO WINIEY MINOLLY"/>
    <x v="0"/>
    <s v="72980057"/>
    <d v="2025-02-01T00:00:00"/>
    <d v="2025-02-01T00:00:00"/>
    <d v="2026-02-01T00:00:00"/>
    <s v="ESTACIONAMIENTOS LIMA"/>
    <d v="1899-12-30T00:00:00"/>
    <d v="2025-12-31T00:00:00"/>
    <s v="EMPLEADOS"/>
    <s v="PCES.20/03/0046/0001"/>
    <x v="0"/>
    <s v="Carmen Capristan"/>
    <s v="Erick Aguirre"/>
    <s v="MAKRO CALLAO"/>
    <s v="ANFITRION(A)"/>
    <m/>
    <n v="0"/>
    <n v="27.5"/>
    <n v="27.5"/>
    <n v="28"/>
    <s v="-"/>
    <s v="DEBE GOZAR EN EL AÑO UN TOTAL DE 28 DÍAS ANTES DEL 31/12/2026"/>
    <n v="28"/>
    <n v="0"/>
    <n v="0"/>
    <n v="0"/>
    <n v="0"/>
    <n v="0"/>
    <n v="0"/>
    <n v="0"/>
    <n v="28"/>
    <n v="0"/>
    <n v="0"/>
    <n v="0"/>
    <n v="56"/>
    <n v="56"/>
    <n v="2"/>
    <n v="0.02"/>
    <n v="28"/>
    <n v="28"/>
    <m/>
    <n v="0"/>
    <m/>
    <n v="28"/>
    <n v="9.3333333333333339"/>
    <n v="28"/>
    <n v="9.3333333333333339"/>
    <n v="0"/>
    <n v="28"/>
  </r>
  <r>
    <n v="1073002416"/>
    <s v="CHEHADE REYNA ALVARO MARTIN"/>
    <x v="2"/>
    <s v="73002416"/>
    <d v="2025-08-04T00:00:00"/>
    <d v="2025-08-04T00:00:00"/>
    <d v="2026-08-04T00:00:00"/>
    <s v="ESTACIONAMIENTOS SEDE CENTRAL"/>
    <d v="1899-12-30T00:00:00"/>
    <d v="2025-12-31T00:00:00"/>
    <s v="EMPLEADOS"/>
    <n v="2003030100"/>
    <x v="1"/>
    <s v="Ayax Guardia"/>
    <s v="Ayax Guardia"/>
    <s v="MANTENIMIENTO"/>
    <s v="ASISTENTE DE MANTENIMIENTO"/>
    <m/>
    <n v="0"/>
    <n v="12.25"/>
    <n v="12.25"/>
    <n v="13"/>
    <s v="-"/>
    <s v="DEBE GOZAR EN EL AÑO UN TOTAL DE 13 DÍAS ANTES DEL 31/12/2026"/>
    <n v="0"/>
    <n v="0"/>
    <n v="2"/>
    <n v="3"/>
    <n v="0"/>
    <n v="1"/>
    <n v="7"/>
    <n v="0"/>
    <n v="0"/>
    <n v="0"/>
    <n v="0"/>
    <n v="0"/>
    <n v="13"/>
    <n v="13"/>
    <n v="1"/>
    <n v="0.01"/>
    <n v="5"/>
    <n v="13"/>
    <m/>
    <n v="0"/>
    <m/>
    <n v="13"/>
    <n v="4.333333333333333"/>
    <n v="5"/>
    <n v="4.333333333333333"/>
    <n v="0"/>
    <n v="8"/>
  </r>
  <r>
    <n v="1073012909"/>
    <s v="SANCHEZ LLAMOCCA ANAHI ESTHEFANY"/>
    <x v="0"/>
    <s v="73012909"/>
    <d v="2025-05-15T00:00:00"/>
    <d v="2025-05-15T00:00:00"/>
    <d v="2026-05-15T00:00:00"/>
    <s v="ESTACIONAMIENTOS LIMA"/>
    <d v="2026-01-01T00:00:00"/>
    <d v="2025-12-31T00:00:00"/>
    <s v="EMPLEADOS"/>
    <s v="PCES.20/03/0046/0019"/>
    <x v="0"/>
    <m/>
    <m/>
    <m/>
    <m/>
    <m/>
    <n v="0"/>
    <n v="18.833300000000001"/>
    <n v="18.833300000000001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3041965"/>
    <s v="CARLOS LOPEZ KAROLINE KATE"/>
    <x v="0"/>
    <s v="73041965"/>
    <d v="2023-07-01T00:00:00"/>
    <d v="2025-07-01T00:00:00"/>
    <d v="2026-07-01T00:00:00"/>
    <s v="ESTACIONAMIENTOS LIMA"/>
    <d v="2026-01-01T00:00:00"/>
    <d v="2025-12-31T00:00:00"/>
    <s v="EMPLEADOS"/>
    <s v="PCES.20/03/0052/0010"/>
    <x v="0"/>
    <m/>
    <m/>
    <m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045402"/>
    <s v="HERRERA FERNANDEZ LUIS LEONARDO"/>
    <x v="0"/>
    <s v="73045402"/>
    <d v="2025-09-21T00:00:00"/>
    <d v="2025-09-21T00:00:00"/>
    <d v="2026-09-21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  <m/>
    <n v="9"/>
    <n v="3"/>
    <n v="0"/>
    <n v="0"/>
    <n v="3"/>
    <n v="0"/>
  </r>
  <r>
    <n v="1073046456"/>
    <s v="CONDORI FERREL RODOLFO ALEJANDRO"/>
    <x v="0"/>
    <s v="73046456"/>
    <d v="2024-02-20T00:00:00"/>
    <d v="2025-02-20T00:00:00"/>
    <d v="2026-02-20T00:00:00"/>
    <s v="ESTACIONAMIENTOS LIMA"/>
    <d v="1899-12-30T00:00:00"/>
    <d v="2025-12-31T00:00:00"/>
    <s v="EMPLEADOS"/>
    <s v="PCES.20/03/0052/0043"/>
    <x v="0"/>
    <s v="Carmen Capristan"/>
    <s v="Erick Aguirre"/>
    <s v="PLAZA VEA CC PUENTE PIEDRA"/>
    <s v="ANFITRION(A)"/>
    <m/>
    <n v="4"/>
    <n v="25.916699999999999"/>
    <n v="29.916699999999999"/>
    <n v="30"/>
    <s v="DEBE GOZAR 4 DÍAS ANTES DEL 19/02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046701"/>
    <s v="BEDON TORRES GABRIEL VICTOR"/>
    <x v="2"/>
    <s v="73046701"/>
    <d v="2025-02-25T00:00:00"/>
    <d v="2025-02-25T00:00:00"/>
    <d v="2026-02-25T00:00:00"/>
    <s v="ESTACIONAMIENTOS SEDE CENTRAL"/>
    <d v="1899-12-30T00:00:00"/>
    <d v="2025-12-31T00:00:00"/>
    <s v="EMPLEADOS"/>
    <n v="2001020600"/>
    <x v="3"/>
    <s v="Rosario Rojas"/>
    <s v="Rosario Rojas"/>
    <s v="LOGISTICA"/>
    <s v="ANALISTA DE COMPRAS"/>
    <m/>
    <n v="0"/>
    <n v="16.5"/>
    <n v="16.5"/>
    <n v="17"/>
    <s v="-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  <m/>
    <n v="17"/>
    <n v="5.666666666666667"/>
    <n v="0"/>
    <n v="0"/>
    <n v="5.666666666666667"/>
    <n v="0"/>
  </r>
  <r>
    <n v="1073049878"/>
    <s v="ROCHA GOMEZ MARILYN CAROLINE"/>
    <x v="0"/>
    <s v="73049878"/>
    <d v="2025-11-20T00:00:00"/>
    <d v="2025-11-20T00:00:00"/>
    <d v="2026-11-20T00:00:00"/>
    <s v="ESTACIONAMIENTOS AREQUIPA"/>
    <d v="2026-02-01T00:00:00"/>
    <d v="2025-12-31T00:00:00"/>
    <s v="PART TIME"/>
    <s v="PCES.20/03/0046/0023"/>
    <x v="0"/>
    <m/>
    <m/>
    <m/>
    <m/>
    <m/>
    <n v="0"/>
    <n v="0.68330000000000002"/>
    <n v="0.68330000000000002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3054344"/>
    <s v="ARCE PRADA HILARY ARACELLY"/>
    <x v="2"/>
    <s v="73054344"/>
    <d v="2024-09-10T00:00:00"/>
    <d v="2025-09-10T00:00:00"/>
    <d v="2026-09-10T00:00:00"/>
    <s v="ESTACIONAMIENTOS SEDE CENTRAL"/>
    <d v="2026-04-07T00:00:00"/>
    <d v="2025-12-31T00:00:00"/>
    <s v="EMPLEADOS"/>
    <n v="2001020705"/>
    <x v="3"/>
    <m/>
    <m/>
    <m/>
    <m/>
    <m/>
    <n v="10"/>
    <n v="9.25"/>
    <n v="19.25"/>
    <n v="20"/>
    <s v="DEBE GOZAR 10 DÍAS ANTES DEL 09/09/2026"/>
    <s v="DEBE GOZAR EN EL AÑO UN TOTAL DE 20 DÍAS ANTES DEL 31/12/2026"/>
    <n v="0"/>
    <n v="0"/>
    <n v="10"/>
    <n v="1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3059980"/>
    <s v="TEJADA ACOSTA GEAN CARLO"/>
    <x v="0"/>
    <s v="73059980"/>
    <d v="2025-09-18T00:00:00"/>
    <d v="2025-09-18T00:00:00"/>
    <d v="2026-09-18T00:00:00"/>
    <s v="ESTACIONAMIENTOS SAN MARTIN"/>
    <d v="1899-12-30T00:00:00"/>
    <d v="2025-12-31T00:00:00"/>
    <s v="EMPLEADOS"/>
    <s v="PCES.20/03/0042/0007"/>
    <x v="0"/>
    <s v="Gloria Mora"/>
    <s v="Kelly Luyo"/>
    <s v="ADP OPERACION TARAPOTO"/>
    <s v="ANFITRION(A)"/>
    <m/>
    <n v="0"/>
    <n v="8.5832999999999995"/>
    <n v="8.5832999999999995"/>
    <n v="9"/>
    <s v="-"/>
    <s v="DEBE GOZAR EN EL AÑO UN TOTAL DE 9 DÍAS ANTES DEL 31/12/2026"/>
    <n v="0"/>
    <n v="0"/>
    <n v="0"/>
    <n v="9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3068928"/>
    <s v="REYES REYES ELVIS JHON LENNON"/>
    <x v="1"/>
    <s v="73068928"/>
    <d v="2023-08-17T00:00:00"/>
    <d v="2025-08-17T00:00:00"/>
    <d v="2026-08-17T00:00:00"/>
    <s v="ESTACIONAMIENTOS PIURA"/>
    <d v="1899-12-30T00:00:00"/>
    <d v="2025-12-31T00:00:00"/>
    <s v="EMPLEADOS"/>
    <s v="PCES.20/03/0051/0017"/>
    <x v="0"/>
    <s v="Carmen Capristan"/>
    <s v="Mayte Chira"/>
    <s v="REAL PLAZA SULLANA"/>
    <s v="SUPERVISOR OPERATIVO"/>
    <m/>
    <n v="3"/>
    <n v="11.166700000000006"/>
    <n v="14.166700000000006"/>
    <n v="15"/>
    <s v="DEBE GOZAR 3 DÍAS ANTES DEL 16/08/2026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73081915"/>
    <s v="MUÑOZ URIOL BRUNO MERLYN"/>
    <x v="0"/>
    <s v="73081915"/>
    <d v="2025-08-14T00:00:00"/>
    <d v="2025-08-14T00:00:00"/>
    <d v="2026-08-14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11.416700000000001"/>
    <n v="11.41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73084309"/>
    <s v="ORIHUELA CANO YESENIA SOLEDAD"/>
    <x v="0"/>
    <s v="73084309"/>
    <d v="2024-09-05T00:00:00"/>
    <d v="2025-09-05T00:00:00"/>
    <d v="2026-09-05T00:00:00"/>
    <s v="ESTACIONAMIENTOS LIMA"/>
    <d v="1899-12-30T00:00:00"/>
    <d v="2025-12-31T00:00:00"/>
    <s v="EMPLEADOS"/>
    <s v="PCES.20/03/0052/0058"/>
    <x v="0"/>
    <s v="Carmen Capristan"/>
    <s v="Arnold Salvador"/>
    <s v="PLAZA VEA MOLINA PLAZA"/>
    <s v="ANFITRION(A)"/>
    <m/>
    <n v="20"/>
    <n v="9.6666999999999987"/>
    <n v="29.666699999999999"/>
    <n v="30"/>
    <s v="DEBE GOZAR 20 DÍAS ANTES DEL 04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3084898"/>
    <s v="QUINTO CORTEZ BRENDA GERALDINE"/>
    <x v="1"/>
    <s v="73084898"/>
    <d v="2020-08-12T00:00:00"/>
    <d v="2025-08-12T00:00:00"/>
    <d v="2026-08-12T00:00:00"/>
    <s v="ESTACIONAMIENTOS LIMA"/>
    <d v="1899-12-30T00:00:00"/>
    <d v="2025-12-31T00:00:00"/>
    <s v="EMPLEADOS"/>
    <s v="PCES.20/03/0012/0006"/>
    <x v="0"/>
    <s v="Diego Uriarte"/>
    <s v="Paul Espinoza"/>
    <s v="WONG AURORA"/>
    <s v="SUPERVISOR OPERATIVO"/>
    <m/>
    <n v="15"/>
    <n v="11.583300000000008"/>
    <n v="26.583300000000008"/>
    <n v="27"/>
    <s v="DEBE GOZAR 15 DÍAS ANTES DEL 11/08/2026"/>
    <s v="DEBE GOZAR EN EL AÑO UN TOTAL DE 27 DÍAS ANTES DEL 31/12/2026"/>
    <n v="0"/>
    <n v="4"/>
    <n v="11"/>
    <n v="0"/>
    <n v="0"/>
    <n v="0"/>
    <n v="0"/>
    <n v="0"/>
    <n v="0"/>
    <n v="0"/>
    <n v="0"/>
    <n v="0"/>
    <n v="15"/>
    <n v="15"/>
    <n v="0.55555555555555558"/>
    <n v="5.5555555555555558E-3"/>
    <n v="15"/>
    <n v="15"/>
    <m/>
    <n v="12"/>
    <m/>
    <n v="27"/>
    <n v="9"/>
    <n v="15"/>
    <n v="9"/>
    <n v="0"/>
    <n v="0"/>
  </r>
  <r>
    <n v="1073085601"/>
    <s v="LLAMACCHIMA ENCISO LEONARDO MICHEL"/>
    <x v="0"/>
    <s v="73085601"/>
    <d v="2025-04-01T00:00:00"/>
    <d v="2025-04-01T00:00:00"/>
    <d v="2026-04-01T00:00:00"/>
    <s v="ESTACIONAMIENTOS LIMA"/>
    <d v="2026-01-01T00:00:00"/>
    <d v="2025-12-31T00:00:00"/>
    <s v="EMPLEADOS"/>
    <s v="PCES.20/03/0052/0023"/>
    <x v="0"/>
    <m/>
    <m/>
    <m/>
    <m/>
    <m/>
    <n v="0"/>
    <n v="22.5"/>
    <n v="22.5"/>
    <n v="23"/>
    <s v="-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3087182"/>
    <s v="CARBAJAL COELLO LUCIANO EMILIO"/>
    <x v="0"/>
    <s v="73087182"/>
    <d v="2025-09-25T00:00:00"/>
    <d v="2025-09-25T00:00:00"/>
    <d v="2026-09-25T00:00:00"/>
    <s v="ESTACIONAMIENTOS LIMA"/>
    <d v="1899-12-30T00:00:00"/>
    <d v="2025-12-31T00:00:00"/>
    <s v="EMPLEADOS"/>
    <s v="PCES.20/03/0008"/>
    <x v="0"/>
    <s v="Erli Sialer"/>
    <s v="Erick Padilla"/>
    <s v="MINKA"/>
    <s v="ANFITRION(A) C"/>
    <m/>
    <n v="0"/>
    <n v="8"/>
    <n v="8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73092822"/>
    <s v="PASTOR QUISPE ANGEL DAVID HERNAN"/>
    <x v="0"/>
    <s v="73092822"/>
    <d v="2025-05-15T00:00:00"/>
    <d v="2025-05-15T00:00:00"/>
    <d v="2026-05-15T00:00:00"/>
    <s v="ESTACIONAMIENTOS LIMA"/>
    <d v="1899-12-30T00:00:00"/>
    <d v="2025-12-31T00:00:00"/>
    <s v="EMPLEADOS"/>
    <s v="PCES.20/03/0060"/>
    <x v="0"/>
    <s v="Erli Sialer"/>
    <s v="Cynthia Camacho"/>
    <s v="LAP TERMINAL 2"/>
    <s v="OPERADOR CCTV"/>
    <m/>
    <n v="0"/>
    <n v="18.833300000000001"/>
    <n v="18.833300000000001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73095095"/>
    <s v="GARNELO CORREA KLELIA ROSA DEL PILAR"/>
    <x v="2"/>
    <s v="73095095"/>
    <d v="2025-04-21T00:00:00"/>
    <d v="2025-04-21T00:00:00"/>
    <d v="2026-04-21T00:00:00"/>
    <s v="ESTACIONAMIENTOS LIMA"/>
    <d v="2026-04-22T00:00:00"/>
    <d v="2025-12-31T00:00:00"/>
    <s v="EMPLEADOS"/>
    <s v="PCES.20/03/0051/0016"/>
    <x v="0"/>
    <s v="Carmen Capristan"/>
    <s v="Klelia Garnelo"/>
    <s v="REAL PLAZA SANTA CLARA"/>
    <s v="ADMINISTRADOR JUNIOR"/>
    <m/>
    <n v="0"/>
    <n v="20.833300000000001"/>
    <n v="20.833300000000001"/>
    <n v="21"/>
    <s v="-"/>
    <s v="DEBE GOZAR EN EL AÑO UN TOTAL DE 21 DÍAS ANTES DEL 31/12/2026"/>
    <n v="0"/>
    <n v="0"/>
    <n v="0"/>
    <n v="21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3096333"/>
    <s v="ESPEJO VALVERDE MARCIONILA"/>
    <x v="0"/>
    <s v="73096333"/>
    <d v="2024-12-20T00:00:00"/>
    <d v="2025-12-20T00:00:00"/>
    <d v="2026-12-20T00:00:00"/>
    <s v="ESTACIONAMIENTOS LA LIBERTAD"/>
    <d v="1899-12-30T00:00:00"/>
    <d v="2025-12-31T00:00:00"/>
    <s v="EMPLEADOS"/>
    <s v="PCES.20/03/0042/0005"/>
    <x v="0"/>
    <s v="Gloria Mora"/>
    <s v="Lennin Cortegana"/>
    <s v="ADP OPERACION TRUJILLO"/>
    <s v="ANFITRION(A)"/>
    <m/>
    <n v="29"/>
    <n v="0.91669999999999874"/>
    <n v="29.916699999999999"/>
    <n v="30"/>
    <s v="DEBE GOZAR 29 DÍAS ANTES DEL 19/12/2026"/>
    <s v="DEBE GOZAR EN EL AÑO UN TOTAL DE 30 DÍAS ANTES DEL 31/12/2026"/>
    <n v="0"/>
    <n v="14"/>
    <n v="0"/>
    <n v="0"/>
    <n v="21"/>
    <n v="7"/>
    <n v="0"/>
    <n v="0"/>
    <n v="0"/>
    <n v="0"/>
    <n v="0"/>
    <n v="0"/>
    <n v="42"/>
    <n v="42"/>
    <n v="1.4"/>
    <n v="1.3999999999999999E-2"/>
    <n v="14"/>
    <n v="30"/>
    <m/>
    <n v="0"/>
    <m/>
    <n v="30"/>
    <n v="10"/>
    <n v="14"/>
    <n v="10"/>
    <n v="0"/>
    <n v="28"/>
  </r>
  <r>
    <n v="1073099620"/>
    <s v="LIPA MAYORCA ANDY JHOSEPH"/>
    <x v="0"/>
    <s v="73099620"/>
    <d v="2025-05-01T00:00:00"/>
    <d v="2025-05-01T00:00:00"/>
    <d v="2026-05-01T00:00:00"/>
    <s v="ESTACIONAMIENTOS LIMA"/>
    <d v="1899-12-30T00:00:00"/>
    <d v="2025-12-31T00:00:00"/>
    <s v="PART TIME"/>
    <s v="PCES.20/03/0044"/>
    <x v="0"/>
    <s v="Erli Sialer"/>
    <s v="Niel Moreno"/>
    <s v="MEGAPLAZA INDEPENDENCIA"/>
    <s v="ANFITRION(A) PT"/>
    <m/>
    <n v="0"/>
    <n v="4"/>
    <n v="4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3102805"/>
    <s v="PEÑALOZA GARATE YOY ALEJANDRA"/>
    <x v="0"/>
    <s v="73102805"/>
    <d v="2024-10-15T00:00:00"/>
    <d v="2025-10-15T00:00:00"/>
    <d v="2026-10-15T00:00:00"/>
    <s v="ESTACIONAMIENTOS LIMA"/>
    <d v="1899-12-30T00:00:00"/>
    <d v="2025-12-31T00:00:00"/>
    <s v="PART TIME"/>
    <s v="PCES.20/03/0001/0002"/>
    <x v="0"/>
    <s v="Gloria Mora"/>
    <s v="Xiomara Quispe"/>
    <s v="NUEVA CLINICA INTERNACIONAL"/>
    <s v="ANFITRION(A) PT"/>
    <m/>
    <n v="3"/>
    <n v="1.2667000000000002"/>
    <n v="4.2667000000000002"/>
    <n v="5"/>
    <s v="DEBE GOZAR 3 DÍAS ANTES DEL 14/10/2026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3104568"/>
    <s v="URETA POCH LESLIE CAROLINA"/>
    <x v="0"/>
    <s v="73104568"/>
    <d v="2023-07-01T00:00:00"/>
    <d v="2025-07-01T00:00:00"/>
    <d v="2026-07-01T00:00:00"/>
    <s v="ESTACIONAMIENTOS MOQUEGUA"/>
    <d v="2026-03-31T00:00:00"/>
    <d v="2025-12-31T00:00:00"/>
    <s v="EMPLEADOS"/>
    <s v="PCES.20/03/0052/0042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110450"/>
    <s v="ORDOÑEZ DIAZ JHON MARKO"/>
    <x v="0"/>
    <s v="73110450"/>
    <d v="2025-08-07T00:00:00"/>
    <d v="2025-08-07T00:00:00"/>
    <d v="2026-08-07T00:00:00"/>
    <s v="ESTACIONAMIENTOS LIMA"/>
    <d v="2026-02-01T00:00:00"/>
    <d v="2025-12-31T00:00:00"/>
    <s v="EMPLEADOS"/>
    <s v="PCES.20/03/0012/0003"/>
    <x v="0"/>
    <m/>
    <m/>
    <m/>
    <m/>
    <m/>
    <n v="0"/>
    <n v="12"/>
    <n v="12"/>
    <n v="12"/>
    <s v="-"/>
    <s v="DEBE GOZAR EN EL AÑO UN TOTAL DE 12 DÍAS ANTES DEL 31/12/2026"/>
    <n v="0"/>
    <n v="12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3111128"/>
    <s v="LOPEZ DIAZ ABNER BRUNO"/>
    <x v="0"/>
    <s v="73111128"/>
    <d v="2023-11-01T00:00:00"/>
    <d v="2025-11-01T00:00:00"/>
    <d v="2026-11-01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8"/>
    <n v="5"/>
    <n v="13"/>
    <n v="13"/>
    <s v="DEBE GOZAR 8 DÍAS ANTES DEL 31/10/2026"/>
    <s v="DEBE GOZAR EN EL AÑO UN TOTAL DE 13 DÍAS ANTES DEL 31/12/2026"/>
    <n v="0"/>
    <n v="0"/>
    <n v="0"/>
    <n v="0"/>
    <n v="0"/>
    <n v="0"/>
    <n v="0"/>
    <n v="13"/>
    <n v="0"/>
    <n v="0"/>
    <n v="0"/>
    <n v="0"/>
    <n v="13"/>
    <n v="13"/>
    <n v="1"/>
    <n v="0.01"/>
    <n v="0"/>
    <n v="13"/>
    <m/>
    <n v="0"/>
    <m/>
    <n v="13"/>
    <n v="4.333333333333333"/>
    <n v="0"/>
    <n v="0"/>
    <n v="4.333333333333333"/>
    <n v="13"/>
  </r>
  <r>
    <n v="1073117593"/>
    <s v="TAFUR FLORES DIOSDADO JUAN"/>
    <x v="0"/>
    <s v="73117593"/>
    <d v="2025-09-03T00:00:00"/>
    <d v="2025-09-03T00:00:00"/>
    <d v="2026-09-03T00:00:00"/>
    <s v="ESTACIONAMIENTOS LIMA"/>
    <d v="2026-03-01T00:00:00"/>
    <d v="2025-12-31T00:00:00"/>
    <s v="EMPLEADOS"/>
    <s v="PCES.20/03/0011/0005"/>
    <x v="0"/>
    <m/>
    <m/>
    <m/>
    <m/>
    <m/>
    <n v="0"/>
    <n v="9.8332999999999995"/>
    <n v="9.8332999999999995"/>
    <n v="10"/>
    <s v="-"/>
    <s v="DEBE GOZAR EN EL AÑO UN TOTAL DE 10 DÍAS ANTES DEL 31/12/2026"/>
    <n v="0"/>
    <n v="0"/>
    <n v="1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3117595"/>
    <s v="TAFUR FLORES YURICO LUITH FRECIA"/>
    <x v="0"/>
    <s v="73117595"/>
    <d v="2024-05-07T00:00:00"/>
    <d v="2025-05-07T00:00:00"/>
    <d v="2026-05-07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ANFITRION(A)"/>
    <m/>
    <n v="10"/>
    <n v="19.5"/>
    <n v="29.5"/>
    <n v="30"/>
    <s v="DEBE GOZAR 10 DÍAS ANTES DEL 06/05/2026"/>
    <s v="DEBE GOZAR EN EL AÑO UN TOTAL DE 30 DÍAS ANTES DEL 31/12/2026"/>
    <n v="0"/>
    <n v="0"/>
    <n v="5"/>
    <n v="5"/>
    <n v="0"/>
    <n v="6"/>
    <n v="4"/>
    <n v="0"/>
    <n v="3"/>
    <n v="7"/>
    <n v="0"/>
    <n v="0"/>
    <n v="30"/>
    <n v="30"/>
    <n v="1"/>
    <n v="0.01"/>
    <n v="10"/>
    <n v="30"/>
    <m/>
    <n v="0"/>
    <m/>
    <n v="30"/>
    <n v="10"/>
    <n v="10"/>
    <n v="10"/>
    <n v="0"/>
    <n v="20"/>
  </r>
  <r>
    <n v="1073122601"/>
    <s v="ESPINOZA CONDESO ROXANA"/>
    <x v="0"/>
    <s v="73122601"/>
    <d v="2023-05-26T00:00:00"/>
    <d v="2025-05-26T00:00:00"/>
    <d v="2026-05-26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"/>
    <m/>
    <n v="12"/>
    <n v="6.9167000000000058"/>
    <n v="18.916700000000006"/>
    <n v="19"/>
    <s v="DEBE GOZAR 12 DÍAS ANTES DEL 25/05/2026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73122757"/>
    <s v="AGUADO HUAMAN VICTOR MANUEL"/>
    <x v="2"/>
    <s v="73122757"/>
    <d v="2025-03-06T00:00:00"/>
    <d v="2025-03-06T00:00:00"/>
    <d v="2026-03-06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GESTOR DE COBRANZAS"/>
    <m/>
    <n v="0"/>
    <n v="23.583300000000001"/>
    <n v="23.583300000000001"/>
    <n v="24"/>
    <s v="-"/>
    <s v="DEBE GOZAR EN EL AÑO UN TOTAL DE 24 DÍAS ANTES DEL 31/12/2026"/>
    <n v="0"/>
    <n v="7"/>
    <n v="0"/>
    <n v="7"/>
    <n v="2"/>
    <n v="0"/>
    <n v="8"/>
    <n v="0"/>
    <n v="0"/>
    <n v="0"/>
    <n v="0"/>
    <n v="0"/>
    <n v="24"/>
    <n v="24"/>
    <n v="1"/>
    <n v="0.01"/>
    <n v="14"/>
    <n v="24"/>
    <m/>
    <n v="0"/>
    <m/>
    <n v="24"/>
    <n v="8"/>
    <n v="14"/>
    <n v="8"/>
    <n v="0"/>
    <n v="10"/>
  </r>
  <r>
    <n v="1073122889"/>
    <s v="ORA BADILLO YERALDIN SAYURI"/>
    <x v="0"/>
    <s v="73122889"/>
    <d v="2025-12-01T00:00:00"/>
    <d v="2025-12-01T00:00:00"/>
    <d v="2026-12-01T00:00:00"/>
    <s v="ESTACIONAMIENTOS LIMA"/>
    <d v="2026-01-06T00:00:00"/>
    <d v="2025-12-31T00:00:00"/>
    <s v="EMPLEADOS"/>
    <s v="PCES.20/03/0049"/>
    <x v="0"/>
    <m/>
    <m/>
    <m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3125633"/>
    <s v="DIAZ ALVA ESTRELLA ROSARIO ISABEL"/>
    <x v="0"/>
    <s v="73125633"/>
    <d v="2025-11-07T00:00:00"/>
    <d v="2025-11-07T00:00:00"/>
    <d v="2026-11-07T00:00:00"/>
    <s v="ESTACIONAMIENTOS LORETO"/>
    <d v="1899-12-30T00:00:00"/>
    <d v="2025-12-31T00:00:00"/>
    <s v="PART TIME"/>
    <s v="PCES.20/03/0042/0002"/>
    <x v="0"/>
    <s v="Gloria Mora"/>
    <s v="Kelly Luyo"/>
    <s v="ADP OPERACION IQUITOS"/>
    <s v="ANFITRION(A) PT"/>
    <m/>
    <n v="0"/>
    <n v="0.9"/>
    <n v="0.9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0.33333333333333331"/>
    <n v="0"/>
    <n v="0"/>
    <n v="0.33333333333333331"/>
    <n v="0"/>
  </r>
  <r>
    <n v="1073131078"/>
    <s v="SERRANO GAMARRA POUL ALEXANDER"/>
    <x v="0"/>
    <s v="73131078"/>
    <d v="2025-05-01T00:00:00"/>
    <d v="2025-05-01T00:00:00"/>
    <d v="2026-05-01T00:00:00"/>
    <s v="ESTACIONAMIENTOS CUZCO"/>
    <d v="2026-01-31T00:00:00"/>
    <d v="2025-12-31T00:00:00"/>
    <s v="EMPLEADOS"/>
    <s v="PCES.20/03/0051/0005"/>
    <x v="0"/>
    <m/>
    <m/>
    <m/>
    <m/>
    <m/>
    <n v="0"/>
    <n v="20"/>
    <n v="20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3132285"/>
    <s v="COCA FIESTAS NICOLLE ALEXANDRA"/>
    <x v="0"/>
    <s v="73132285"/>
    <d v="2025-09-04T00:00:00"/>
    <d v="2025-09-04T00:00:00"/>
    <d v="2026-09-04T00:00:00"/>
    <s v="ESTACIONAMIENTOS LIMA"/>
    <d v="2026-01-31T00:00:00"/>
    <d v="2025-12-31T00:00:00"/>
    <s v="EMPLEADOS"/>
    <s v="PCES.20/03/0008"/>
    <x v="0"/>
    <m/>
    <m/>
    <m/>
    <m/>
    <m/>
    <n v="0"/>
    <n v="9.75"/>
    <n v="9.7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3133652"/>
    <s v="LOZANO FERNANDEZ JHONN FRANK"/>
    <x v="0"/>
    <s v="73133652"/>
    <d v="2025-08-01T00:00:00"/>
    <d v="2025-08-01T00:00:00"/>
    <d v="2026-08-01T00:00:00"/>
    <s v="ESTACIONAMIENTOS LAMBAYEQUE"/>
    <d v="1899-12-30T00:00:00"/>
    <d v="2025-12-31T00:00:00"/>
    <s v="EMPLEADOS"/>
    <s v="PCES.20/03/0042/0012"/>
    <x v="0"/>
    <s v="Gloria Mora"/>
    <s v="Lennin Cortegana"/>
    <s v="ADP OPERACION CHICLAYO"/>
    <s v="ANFITRION(A)"/>
    <m/>
    <n v="0"/>
    <n v="12.5"/>
    <n v="12.5"/>
    <n v="13"/>
    <s v="-"/>
    <s v="DEBE GOZAR EN EL AÑO UN TOTAL DE 13 DÍAS ANTES DEL 31/12/2026"/>
    <n v="0"/>
    <n v="0"/>
    <n v="0"/>
    <n v="13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3138214"/>
    <s v="ROJAS RAMOS CLAUDIA RAZIEL"/>
    <x v="0"/>
    <s v="73138214"/>
    <d v="2025-09-23T00:00:00"/>
    <d v="2025-09-23T00:00:00"/>
    <d v="2026-09-23T00:00:00"/>
    <s v="ESTACIONAMIENTOS LIMA"/>
    <d v="2026-02-17T00:00:00"/>
    <d v="2025-12-31T00:00:00"/>
    <s v="EMPLEADOS"/>
    <s v="PCES.20/03/0051/0006"/>
    <x v="0"/>
    <m/>
    <m/>
    <m/>
    <m/>
    <m/>
    <n v="0"/>
    <n v="8.1667000000000005"/>
    <n v="8.166700000000000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3141366"/>
    <s v="DEL BUSTO CATASHUNGA URPI JAZMIN"/>
    <x v="0"/>
    <s v="73141366"/>
    <d v="2024-12-18T00:00:00"/>
    <d v="2025-12-18T00:00:00"/>
    <d v="2026-12-18T00:00:00"/>
    <s v="ESTACIONAMIENTOS LORETO"/>
    <d v="1899-12-30T00:00:00"/>
    <d v="2025-12-31T00:00:00"/>
    <s v="PART TIME"/>
    <s v="PCES.20/03/0042/0002"/>
    <x v="0"/>
    <s v="Gloria Mora"/>
    <s v="Kelly Luyo"/>
    <s v="ADP OPERACION IQUITOS"/>
    <s v="ANFITRION(A) PT"/>
    <m/>
    <n v="5"/>
    <n v="0.21670000000000034"/>
    <n v="5.2167000000000003"/>
    <n v="6"/>
    <s v="DEBE GOZAR 5 DÍAS ANTES DEL 17/12/2026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73145699"/>
    <s v="LOPEZ CALERO WILSON MIYAGUI"/>
    <x v="0"/>
    <s v="73145699"/>
    <d v="2025-04-07T00:00:00"/>
    <d v="2025-04-07T00:00:00"/>
    <d v="2026-04-07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0"/>
    <n v="22"/>
    <n v="22"/>
    <n v="22"/>
    <s v="-"/>
    <s v="DEBE GOZAR EN EL AÑO UN TOTAL DE 22 DÍAS ANTES DEL 31/12/2026"/>
    <n v="0"/>
    <n v="0"/>
    <n v="0"/>
    <n v="15"/>
    <n v="0"/>
    <n v="7"/>
    <n v="0"/>
    <n v="0"/>
    <n v="0"/>
    <n v="0"/>
    <n v="0"/>
    <n v="0"/>
    <n v="22"/>
    <n v="22"/>
    <n v="1"/>
    <n v="0.01"/>
    <n v="15"/>
    <n v="22"/>
    <m/>
    <n v="0"/>
    <m/>
    <n v="22"/>
    <n v="7.333333333333333"/>
    <n v="15"/>
    <n v="7.333333333333333"/>
    <n v="0"/>
    <n v="7"/>
  </r>
  <r>
    <n v="1073149078"/>
    <s v="GARCIA CHOQUE ELIZABETH GRACIELA"/>
    <x v="0"/>
    <s v="73149078"/>
    <d v="2025-02-05T00:00:00"/>
    <d v="2025-02-05T00:00:00"/>
    <d v="2026-02-05T00:00:00"/>
    <s v="ESTACIONAMIENTOS LIMA"/>
    <d v="1899-12-30T00:00:00"/>
    <d v="2025-12-31T00:00:00"/>
    <s v="EMPLEADOS"/>
    <s v="PCES.20/03/0035/0004"/>
    <x v="0"/>
    <s v="Gloria Mora"/>
    <s v="Xiomara Quispe"/>
    <s v="SANNA EL GOLF"/>
    <s v="ANFITRION(A)"/>
    <m/>
    <n v="0"/>
    <n v="27.166699999999999"/>
    <n v="27.166699999999999"/>
    <n v="28"/>
    <s v="-"/>
    <s v="DEBE GOZAR EN EL AÑO UN TOTAL DE 28 DÍAS ANTES DEL 31/12/2026"/>
    <n v="0"/>
    <n v="0"/>
    <n v="0"/>
    <n v="21"/>
    <n v="7"/>
    <n v="0"/>
    <n v="0"/>
    <n v="0"/>
    <n v="0"/>
    <n v="0"/>
    <n v="0"/>
    <n v="0"/>
    <n v="28"/>
    <n v="28"/>
    <n v="1"/>
    <n v="0.01"/>
    <n v="21"/>
    <n v="28"/>
    <m/>
    <n v="0"/>
    <m/>
    <n v="28"/>
    <n v="9.3333333333333339"/>
    <n v="21"/>
    <n v="9.3333333333333339"/>
    <n v="0"/>
    <n v="7"/>
  </r>
  <r>
    <n v="1073165915"/>
    <s v="MESONES RUEDA GERSON "/>
    <x v="0"/>
    <s v="73165915"/>
    <d v="2025-10-01T00:00:00"/>
    <d v="2025-10-01T00:00:00"/>
    <d v="2026-10-01T00:00:00"/>
    <s v="ESTACIONAMIENTOS LIMA"/>
    <d v="2026-01-28T00:00:00"/>
    <d v="2025-12-31T00:00:00"/>
    <s v="EMPLEADOS"/>
    <s v="PCES.20/02/0020"/>
    <x v="2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3174581"/>
    <s v="CARRION ARISTA JOSE MANUEL"/>
    <x v="0"/>
    <s v="73174581"/>
    <d v="2025-12-11T00:00:00"/>
    <d v="2025-12-11T00:00:00"/>
    <d v="2026-12-11T00:00:00"/>
    <s v="ESTACIONAMIENTOS LIMA"/>
    <d v="2026-02-28T00:00:00"/>
    <d v="2025-12-31T00:00:00"/>
    <s v="EMPLEADOS"/>
    <s v="PCES.20/03/0004/0001"/>
    <x v="0"/>
    <m/>
    <m/>
    <m/>
    <m/>
    <m/>
    <n v="0"/>
    <n v="1.6667000000000001"/>
    <n v="1.6667000000000001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3175550"/>
    <s v="MUERAS GONZALES PIERO ALESSANDRO"/>
    <x v="0"/>
    <s v="73175550"/>
    <d v="2025-11-18T00:00:00"/>
    <d v="2025-11-18T00:00:00"/>
    <d v="2026-11-18T00:00:00"/>
    <s v="ESTACIONAMIENTOS JUNIN"/>
    <d v="2026-01-12T00:00:00"/>
    <d v="2025-12-31T00:00:00"/>
    <s v="PART TIME"/>
    <s v="PCES.20/03/0051/0007"/>
    <x v="0"/>
    <m/>
    <m/>
    <m/>
    <m/>
    <m/>
    <n v="0"/>
    <n v="0.7167"/>
    <n v="0.7167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3178578"/>
    <s v="SAICO CACERES MARIA YSABEL"/>
    <x v="0"/>
    <s v="73178578"/>
    <d v="2025-05-08T00:00:00"/>
    <d v="2025-05-08T00:00:00"/>
    <d v="2026-05-08T00:00:00"/>
    <s v="ESTACIONAMIENTOS AREQUIPA"/>
    <d v="2026-02-01T00:00:00"/>
    <d v="2025-12-31T00:00:00"/>
    <s v="PART TIME"/>
    <s v="PCES.20/03/0041/0002"/>
    <x v="0"/>
    <m/>
    <m/>
    <m/>
    <m/>
    <m/>
    <n v="0"/>
    <n v="3.8833000000000002"/>
    <n v="3.8833000000000002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3188182"/>
    <s v="JUSTO COTACALLAPA BRYAN JAVIER"/>
    <x v="0"/>
    <s v="73188182"/>
    <d v="2025-09-01T00:00:00"/>
    <d v="2025-09-01T00:00:00"/>
    <d v="2026-09-01T00:00:00"/>
    <s v="ESTACIONAMIENTOS AREQUIPA"/>
    <d v="2026-01-10T00:00:00"/>
    <d v="2025-12-31T00:00:00"/>
    <s v="EMPLEADOS"/>
    <s v="PCES.20/03/0046/0004"/>
    <x v="0"/>
    <m/>
    <m/>
    <m/>
    <m/>
    <m/>
    <n v="0"/>
    <n v="10"/>
    <n v="10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3189057"/>
    <s v="RUIZ CRESPO KEIZ JEFFREY"/>
    <x v="0"/>
    <s v="73189057"/>
    <d v="2025-08-14T00:00:00"/>
    <d v="2025-08-14T00:00:00"/>
    <d v="2026-08-14T00:00:00"/>
    <s v="ESTACIONAMIENTOS ANCASH"/>
    <d v="1899-12-30T00:00:00"/>
    <d v="2025-12-31T00:00:00"/>
    <s v="EMPLEADOS"/>
    <s v="PCES.20/03/0061/0006"/>
    <x v="0"/>
    <s v="Erli Sialer"/>
    <s v="Franco Garcia"/>
    <s v="MEGAPLAZA CHIMBOTE"/>
    <s v="ANFITRION(A)"/>
    <m/>
    <n v="0"/>
    <n v="11.416700000000001"/>
    <n v="11.41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73191107"/>
    <s v="PACOTAIPE GARCIA ROY DIEGO"/>
    <x v="0"/>
    <s v="73191107"/>
    <d v="2025-11-06T00:00:00"/>
    <d v="2025-11-06T00:00:00"/>
    <d v="2026-11-06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3191695"/>
    <s v="SUPA VILLAGOMEZ JOEL OSCAR"/>
    <x v="0"/>
    <s v="73191695"/>
    <d v="2025-09-03T00:00:00"/>
    <d v="2025-09-03T00:00:00"/>
    <d v="2026-09-03T00:00:00"/>
    <s v="ESTACIONAMIENTOS LIMA"/>
    <d v="2026-02-28T00:00:00"/>
    <d v="2025-12-31T00:00:00"/>
    <s v="EMPLEADOS"/>
    <s v="PCES.20/03/0053/0002"/>
    <x v="0"/>
    <m/>
    <m/>
    <m/>
    <m/>
    <m/>
    <n v="0"/>
    <n v="9.8332999999999995"/>
    <n v="9.83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3192225"/>
    <s v="RUIZ CURI JUAN DAVID"/>
    <x v="0"/>
    <s v="73192225"/>
    <d v="2024-05-07T00:00:00"/>
    <d v="2025-05-07T00:00:00"/>
    <d v="2026-05-07T00:00:00"/>
    <s v="ESTACIONAMIENTOS LIMA"/>
    <d v="1899-12-30T00:00:00"/>
    <d v="2025-12-31T00:00:00"/>
    <s v="EMPLEADOS"/>
    <s v="PCES.20/03/0046/0006"/>
    <x v="0"/>
    <s v="Carmen Capristan"/>
    <s v="Arnold Salvador"/>
    <s v="MAKRO SAN JUAN DE LURIGANCHO"/>
    <s v="ANFITRION(A) V"/>
    <m/>
    <n v="10"/>
    <n v="19.5"/>
    <n v="29.5"/>
    <n v="30"/>
    <s v="DEBE GOZAR 10 DÍAS ANTES DEL 06/05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3196739"/>
    <s v="GARCIA PACCO JHOEL "/>
    <x v="0"/>
    <s v="73196739"/>
    <d v="2025-08-21T00:00:00"/>
    <d v="2025-08-21T00:00:00"/>
    <d v="2026-08-21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NFITRION(A) V"/>
    <m/>
    <n v="0"/>
    <n v="10.833299999999999"/>
    <n v="10.833299999999999"/>
    <n v="11"/>
    <s v="-"/>
    <s v="DEBE GOZAR EN EL AÑO UN TOTAL DE 11 DÍAS ANTES DEL 31/12/2026"/>
    <n v="0"/>
    <n v="0"/>
    <n v="0"/>
    <n v="12"/>
    <n v="0"/>
    <n v="0"/>
    <n v="0"/>
    <n v="0"/>
    <n v="0"/>
    <n v="0"/>
    <n v="0"/>
    <n v="0"/>
    <n v="12"/>
    <n v="12"/>
    <n v="1.0909090909090908"/>
    <n v="1.0909090909090908E-2"/>
    <n v="12"/>
    <n v="11"/>
    <m/>
    <n v="0"/>
    <m/>
    <n v="11"/>
    <n v="3.6666666666666665"/>
    <n v="12"/>
    <n v="3.6666666666666665"/>
    <n v="0"/>
    <n v="0"/>
  </r>
  <r>
    <n v="1073203257"/>
    <s v="QUISPE INCA LILIANA"/>
    <x v="1"/>
    <s v="73203257"/>
    <d v="2023-06-16T00:00:00"/>
    <d v="2025-06-16T00:00:00"/>
    <d v="2026-06-16T00:00:00"/>
    <s v="ESTACIONAMIENTOS LIMA"/>
    <d v="1899-12-30T00:00:00"/>
    <d v="2025-12-31T00:00:00"/>
    <s v="EMPLEADOS"/>
    <s v="PCES.20/03/0028"/>
    <x v="0"/>
    <s v="Gloria Mora"/>
    <s v="Kelly Luyo"/>
    <s v="SUBTERRANEO SWISSOTEL"/>
    <s v="SUPERVISOR OPERATIVO"/>
    <m/>
    <n v="13"/>
    <n v="16.25"/>
    <n v="29.25"/>
    <n v="30"/>
    <s v="DEBE GOZAR 13 DÍAS ANTES DEL 15/06/2026"/>
    <s v="DEBE GOZAR EN EL AÑO UN TOTAL DE 30 DÍAS ANTES DEL 31/12/2026"/>
    <n v="0"/>
    <n v="6"/>
    <n v="24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205579"/>
    <s v="SAWAY VILELA DANITZA ANALI"/>
    <x v="0"/>
    <s v="73205579"/>
    <d v="2022-04-01T00:00:00"/>
    <d v="2025-04-01T00:00:00"/>
    <d v="2026-04-01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6"/>
    <n v="22.5"/>
    <n v="28.5"/>
    <n v="29"/>
    <s v="DEBE GOZAR 6 DÍAS ANTES DEL 31/03/2026"/>
    <s v="DEBE GOZAR EN EL AÑO UN TOTAL DE 29 DÍAS ANTES DEL 31/12/2026"/>
    <n v="0"/>
    <n v="0"/>
    <n v="0"/>
    <n v="5"/>
    <n v="2"/>
    <n v="0"/>
    <n v="24"/>
    <n v="5"/>
    <n v="0"/>
    <n v="0"/>
    <n v="0"/>
    <n v="0"/>
    <n v="36"/>
    <n v="36"/>
    <n v="1.2413793103448276"/>
    <n v="1.2413793103448277E-2"/>
    <n v="5"/>
    <n v="29"/>
    <m/>
    <n v="0"/>
    <m/>
    <n v="29"/>
    <n v="9.6666666666666661"/>
    <n v="5"/>
    <n v="5"/>
    <n v="4.6666666666666661"/>
    <n v="31"/>
  </r>
  <r>
    <n v="1073206794"/>
    <s v="BARBARAN GIL ERICK EDUARDO"/>
    <x v="0"/>
    <s v="73206794"/>
    <d v="2025-12-01T00:00:00"/>
    <d v="2025-12-01T00:00:00"/>
    <d v="2026-12-01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ANFITRION(A)"/>
    <m/>
    <n v="0"/>
    <n v="2.5"/>
    <n v="2.5"/>
    <n v="3"/>
    <s v="-"/>
    <s v="DEBE GOZAR EN EL AÑO UN TOTAL DE 3 DÍAS ANTES DEL 31/12/2026"/>
    <n v="0"/>
    <n v="0"/>
    <n v="0"/>
    <n v="0"/>
    <n v="0"/>
    <n v="0"/>
    <n v="0"/>
    <n v="8"/>
    <n v="0"/>
    <n v="0"/>
    <n v="0"/>
    <n v="0"/>
    <n v="8"/>
    <n v="8"/>
    <n v="2.6666666666666665"/>
    <n v="2.6666666666666665E-2"/>
    <n v="0"/>
    <n v="3"/>
    <m/>
    <n v="0"/>
    <m/>
    <n v="3"/>
    <n v="1"/>
    <n v="0"/>
    <n v="0"/>
    <n v="1"/>
    <n v="8"/>
  </r>
  <r>
    <n v="1073207885"/>
    <s v="TALAVERA COLLANTES MARIA DEL CARMEN"/>
    <x v="0"/>
    <s v="73207885"/>
    <d v="2023-10-24T00:00:00"/>
    <d v="2025-10-24T00:00:00"/>
    <d v="2026-10-24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5"/>
    <n v="5.5832999999999942"/>
    <n v="20.583299999999994"/>
    <n v="21"/>
    <s v="DEBE GOZAR 15 DÍAS ANTES DEL 23/10/2026"/>
    <s v="DEBE GOZAR EN EL AÑO UN TOTAL DE 21 DÍAS ANTES DEL 31/12/2026"/>
    <n v="0"/>
    <n v="0"/>
    <n v="0"/>
    <n v="0"/>
    <n v="11"/>
    <n v="0"/>
    <n v="0"/>
    <n v="0"/>
    <n v="10"/>
    <n v="0"/>
    <n v="0"/>
    <n v="0"/>
    <n v="21"/>
    <n v="21"/>
    <n v="1"/>
    <n v="0.01"/>
    <n v="0"/>
    <n v="21"/>
    <m/>
    <n v="0"/>
    <m/>
    <n v="21"/>
    <n v="7"/>
    <n v="0"/>
    <n v="0"/>
    <n v="7"/>
    <n v="21"/>
  </r>
  <r>
    <n v="1073211004"/>
    <s v="LOPEZ QUESQUEN JESUS ALBERTO"/>
    <x v="0"/>
    <s v="73211004"/>
    <d v="2025-10-02T00:00:00"/>
    <d v="2025-10-02T00:00:00"/>
    <d v="2026-10-02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 V"/>
    <m/>
    <n v="0"/>
    <n v="7.4166999999999996"/>
    <n v="7.4166999999999996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73211313"/>
    <s v="HERRERA MARILUZ JOAQUIN GAEL"/>
    <x v="0"/>
    <s v="73211313"/>
    <d v="2025-10-10T00:00:00"/>
    <d v="2025-10-10T00:00:00"/>
    <d v="2026-10-10T00:00:00"/>
    <s v="ESTACIONAMIENTOS LIMA"/>
    <d v="1899-12-30T00:00:00"/>
    <d v="2025-12-31T00:00:00"/>
    <s v="EMPLEADOS"/>
    <s v="PCES.20/01/0005"/>
    <x v="2"/>
    <s v="Diego Ruiz"/>
    <s v="Ramos Monzon Angela"/>
    <s v="REAL ONCE"/>
    <s v="ANFITRION(A)"/>
    <m/>
    <n v="0"/>
    <n v="6.75"/>
    <n v="6.7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73217295"/>
    <s v="HUANUCO VILLANUEVA ALEXIS JUSTO"/>
    <x v="0"/>
    <s v="73217295"/>
    <d v="2025-04-15T00:00:00"/>
    <d v="2025-04-15T00:00:00"/>
    <d v="2026-04-15T00:00:00"/>
    <s v="ESTACIONAMIENTOS LIMA"/>
    <d v="1899-12-30T00:00:00"/>
    <d v="2025-12-31T00:00:00"/>
    <s v="EMPLEADOS"/>
    <s v="PCES.20/03/0002/0001"/>
    <x v="0"/>
    <s v="Gloria Mora"/>
    <s v="Kelly Luyo"/>
    <s v="CLINICA SAN FELIPE"/>
    <s v="VALET"/>
    <m/>
    <n v="0"/>
    <n v="21.333300000000001"/>
    <n v="21.333300000000001"/>
    <n v="22"/>
    <s v="-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3219826"/>
    <s v="NINA PEREZ PIERO ALEXANDRO"/>
    <x v="0"/>
    <s v="73219826"/>
    <d v="2024-11-01T00:00:00"/>
    <d v="2025-11-01T00:00:00"/>
    <d v="2026-11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19"/>
    <n v="5"/>
    <n v="24"/>
    <n v="24"/>
    <s v="DEBE GOZAR 19 DÍAS ANTES DEL 31/10/2026"/>
    <s v="DEBE GOZAR EN EL AÑO UN TOTAL DE 24 DÍAS ANTES DEL 31/12/2026"/>
    <n v="0"/>
    <n v="8"/>
    <n v="15"/>
    <n v="0"/>
    <n v="0"/>
    <n v="0"/>
    <n v="0"/>
    <n v="0"/>
    <n v="0"/>
    <n v="0"/>
    <n v="0"/>
    <n v="0"/>
    <n v="23"/>
    <n v="23"/>
    <n v="0.95833333333333337"/>
    <n v="9.5833333333333343E-3"/>
    <n v="23"/>
    <n v="23"/>
    <m/>
    <n v="1"/>
    <m/>
    <n v="24"/>
    <n v="8"/>
    <n v="23"/>
    <n v="8"/>
    <n v="0"/>
    <n v="0"/>
  </r>
  <r>
    <n v="1073229338"/>
    <s v="ACHAICA RIOJAS DIANA RAQUEL"/>
    <x v="0"/>
    <s v="73229338"/>
    <d v="2024-01-24T00:00:00"/>
    <d v="2026-01-01T00:00:00"/>
    <d v="2027-01-01T00:00:00"/>
    <s v="ESTACIONAMIENTOS LIMA"/>
    <d v="1899-12-30T00:00:00"/>
    <d v="2025-12-31T00:00:00"/>
    <s v="EMPLEADOS"/>
    <s v="PCES.20/03/0052/0010"/>
    <x v="0"/>
    <s v="Carmen Capristan"/>
    <s v="Arnold Salvador"/>
    <s v="PLAZA VEA CHOSICA"/>
    <s v="ANFITRION(A)"/>
    <m/>
    <n v="29"/>
    <n v="8.3300000000001262E-2"/>
    <n v="29.083300000000001"/>
    <n v="30"/>
    <s v="DEBE GOZAR 29 DÍAS ANTES DEL 31/12/2026"/>
    <s v="DEBE GOZAR EN EL AÑO UN TOTAL DE 30 DÍAS ANTES DEL 31/12/2026"/>
    <n v="0"/>
    <n v="0"/>
    <n v="21"/>
    <n v="0"/>
    <n v="0"/>
    <n v="0"/>
    <n v="0"/>
    <n v="0"/>
    <n v="0"/>
    <n v="0"/>
    <n v="0"/>
    <n v="0"/>
    <n v="21"/>
    <n v="21"/>
    <n v="0.7"/>
    <n v="6.9999999999999993E-3"/>
    <n v="21"/>
    <n v="21"/>
    <m/>
    <n v="9"/>
    <m/>
    <n v="30"/>
    <n v="10"/>
    <n v="21"/>
    <n v="10"/>
    <n v="0"/>
    <n v="0"/>
  </r>
  <r>
    <n v="1073231225"/>
    <s v="VELASQUEZ EVARISTO PAUL PIER"/>
    <x v="1"/>
    <s v="73231225"/>
    <d v="2024-06-28T00:00:00"/>
    <d v="2025-06-28T00:00:00"/>
    <d v="2026-06-28T00:00:00"/>
    <s v="ESTACIONAMIENTOS ANCASH"/>
    <d v="2026-03-01T00:00:00"/>
    <d v="2025-12-31T00:00:00"/>
    <s v="EMPLEADOS"/>
    <s v="PCES.20/03/0042/0008"/>
    <x v="0"/>
    <m/>
    <m/>
    <m/>
    <m/>
    <m/>
    <n v="0"/>
    <n v="0.25"/>
    <n v="0.25"/>
    <n v="1"/>
    <s v="-"/>
    <s v="DEBE GOZAR EN EL AÑO UN TOTAL DE 1 DÍAS ANTES DEL 31/12/2026"/>
    <n v="0"/>
    <n v="0"/>
    <n v="1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3231929"/>
    <s v="VISAG HUAMAN KATE VALERY"/>
    <x v="2"/>
    <s v="73231929"/>
    <d v="2025-03-10T00:00:00"/>
    <d v="2025-03-10T00:00:00"/>
    <d v="2026-03-10T00:00:00"/>
    <s v="ESTACIONAMIENTOS SEDE CENTRAL"/>
    <d v="1899-12-30T00:00:00"/>
    <d v="2025-12-31T00:00:00"/>
    <s v="EMPLEADOS"/>
    <n v="2001020701"/>
    <x v="3"/>
    <s v="Victoria Alarcon"/>
    <s v="Oswaldo Aguirre"/>
    <s v="ADM. RH"/>
    <s v="ASISTENTE DE ADMINISTRACION DE PERSONAL"/>
    <m/>
    <n v="0"/>
    <n v="15.25"/>
    <n v="15.25"/>
    <n v="16"/>
    <s v="-"/>
    <s v="DEBE GOZAR EN EL AÑO UN TOTAL DE 16 DÍAS ANTES DEL 31/12/2026"/>
    <n v="0"/>
    <n v="5"/>
    <n v="2"/>
    <n v="0"/>
    <n v="2"/>
    <n v="7"/>
    <n v="0"/>
    <n v="0"/>
    <n v="0"/>
    <n v="3"/>
    <n v="0"/>
    <n v="2"/>
    <n v="21"/>
    <n v="21"/>
    <n v="1.3125"/>
    <n v="1.3125E-2"/>
    <n v="7"/>
    <n v="16"/>
    <m/>
    <n v="0"/>
    <m/>
    <n v="16"/>
    <n v="5.333333333333333"/>
    <n v="7"/>
    <n v="5.333333333333333"/>
    <n v="0"/>
    <n v="14"/>
  </r>
  <r>
    <n v="1073235002"/>
    <s v="CORDOVA GUISADO MANUEL DOMINGO"/>
    <x v="0"/>
    <s v="73235002"/>
    <d v="2025-10-14T00:00:00"/>
    <d v="2025-10-14T00:00:00"/>
    <d v="2026-10-14T00:00:00"/>
    <s v="ESTACIONAMIENTOS JUNIN"/>
    <d v="1899-12-30T00:00:00"/>
    <d v="2025-12-31T00:00:00"/>
    <s v="PART TIME"/>
    <s v="PCES.20/03/0051/0007"/>
    <x v="0"/>
    <s v="Carmen Capristan"/>
    <s v="Lizeth Taype"/>
    <s v="REAL PLAZA HUANCAYO"/>
    <s v="ANFITRION(A) PT"/>
    <m/>
    <n v="0"/>
    <n v="1.2833000000000001"/>
    <n v="1.2833000000000001"/>
    <n v="2"/>
    <s v="-"/>
    <s v="DEBE GOZAR EN EL AÑO UN TOTAL DE 2 DÍAS ANTES DEL 31/12/2026"/>
    <n v="0"/>
    <n v="0"/>
    <n v="0"/>
    <n v="0"/>
    <n v="0"/>
    <n v="0"/>
    <n v="0"/>
    <n v="0"/>
    <n v="0"/>
    <n v="0"/>
    <n v="7"/>
    <n v="0"/>
    <n v="7"/>
    <n v="7"/>
    <n v="3.5"/>
    <n v="3.5000000000000003E-2"/>
    <n v="0"/>
    <n v="2"/>
    <m/>
    <n v="0"/>
    <m/>
    <n v="2"/>
    <n v="0.66666666666666663"/>
    <n v="0"/>
    <n v="0"/>
    <n v="0.66666666666666663"/>
    <n v="7"/>
  </r>
  <r>
    <n v="1073239686"/>
    <s v="GONZALES ROSADO CARLOS ALBERTO"/>
    <x v="0"/>
    <s v="73239686"/>
    <d v="2024-05-14T00:00:00"/>
    <d v="2025-05-14T00:00:00"/>
    <d v="2026-05-14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0"/>
    <n v="18.916699999999999"/>
    <n v="18.916699999999999"/>
    <n v="19"/>
    <s v="-"/>
    <s v="DEBE GOZAR EN EL AÑO UN TOTAL DE 19 DÍAS ANTES DEL 31/12/2026"/>
    <n v="0"/>
    <n v="0"/>
    <n v="0"/>
    <n v="0"/>
    <n v="0"/>
    <n v="0"/>
    <n v="0"/>
    <n v="0"/>
    <n v="2"/>
    <n v="28"/>
    <n v="0"/>
    <n v="0"/>
    <n v="30"/>
    <n v="30"/>
    <n v="1.5789473684210527"/>
    <n v="1.5789473684210527E-2"/>
    <n v="0"/>
    <n v="19"/>
    <m/>
    <n v="0"/>
    <m/>
    <n v="19"/>
    <n v="6.333333333333333"/>
    <n v="0"/>
    <n v="0"/>
    <n v="6.333333333333333"/>
    <n v="30"/>
  </r>
  <r>
    <n v="1073243715"/>
    <s v="CASTAÑEDA AGUILAR SANTIAGO VALENTIN"/>
    <x v="0"/>
    <s v="73243715"/>
    <d v="2025-01-17T00:00:00"/>
    <d v="2025-01-17T00:00:00"/>
    <d v="2026-01-17T00:00:00"/>
    <s v="ESTACIONAMIENTOS LIMA"/>
    <d v="1899-12-30T00:00:00"/>
    <d v="2025-12-31T00:00:00"/>
    <s v="EMPLEADOS"/>
    <s v="PCES.20/03/0046/0020"/>
    <x v="0"/>
    <s v="Carmen Capristan"/>
    <s v="Jeffrey Vilchez"/>
    <s v="MAKRO VENEZUELA"/>
    <s v="ANFITRION(A)"/>
    <m/>
    <n v="0"/>
    <n v="28.666699999999999"/>
    <n v="28.666699999999999"/>
    <n v="29"/>
    <s v="-"/>
    <s v="DEBE GOZAR EN EL AÑO UN TOTAL DE 29 DÍAS ANTES DEL 31/12/2026"/>
    <n v="0"/>
    <n v="0"/>
    <n v="0"/>
    <n v="0"/>
    <n v="0"/>
    <n v="0"/>
    <n v="28"/>
    <n v="1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73244871"/>
    <s v="HARO VILLANUEVA ENZO GABRIEL"/>
    <x v="0"/>
    <s v="73244871"/>
    <d v="2025-07-11T00:00:00"/>
    <d v="2025-07-11T00:00:00"/>
    <d v="2026-07-11T00:00:00"/>
    <s v="ESTACIONAMIENTOS LIMA"/>
    <d v="2026-01-01T00:00:00"/>
    <d v="2025-12-31T00:00:00"/>
    <s v="EMPLEADOS"/>
    <s v="PCES.20/03/0046/0020"/>
    <x v="0"/>
    <m/>
    <m/>
    <m/>
    <m/>
    <m/>
    <n v="0"/>
    <n v="14.166700000000001"/>
    <n v="14.166700000000001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3245882"/>
    <s v="CORREA PIÑIN MARILYN DE LOS ANGELES"/>
    <x v="0"/>
    <s v="73245882"/>
    <d v="2025-04-01T00:00:00"/>
    <d v="2025-04-01T00:00:00"/>
    <d v="2026-04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73246701"/>
    <s v="RODRIGUEZ CHIRINOS KARINA EVELYN"/>
    <x v="1"/>
    <s v="73246701"/>
    <d v="2023-01-20T00:00:00"/>
    <d v="2025-01-20T00:00:00"/>
    <d v="2026-01-20T00:00:00"/>
    <s v="ESTACIONAMIENTOS LIMA"/>
    <d v="1899-12-30T00:00:00"/>
    <d v="2025-12-31T00:00:00"/>
    <s v="EMPLEADOS"/>
    <n v="2003010100"/>
    <x v="2"/>
    <s v="Diego Ruiz"/>
    <s v="Diego Ruiz"/>
    <s v="NUCLEO MEGA MIC"/>
    <s v="SUPERVISOR OPERATIVO"/>
    <m/>
    <n v="0"/>
    <n v="28.416700000000006"/>
    <n v="28.416700000000006"/>
    <n v="29"/>
    <s v="-"/>
    <s v="DEBE GOZAR EN EL AÑO UN TOTAL DE 29 DÍAS ANTES DEL 31/12/2026"/>
    <n v="0"/>
    <n v="0"/>
    <n v="0"/>
    <n v="15"/>
    <n v="0"/>
    <n v="0"/>
    <n v="0"/>
    <n v="0"/>
    <n v="0"/>
    <n v="2"/>
    <n v="13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73249697"/>
    <s v="ESTRADA ANGELES HUMBERTO ALONSO"/>
    <x v="0"/>
    <s v="73249697"/>
    <d v="2025-04-15T00:00:00"/>
    <d v="2025-04-15T00:00:00"/>
    <d v="2026-04-15T00:00:00"/>
    <s v="ESTACIONAMIENTOS LIMA"/>
    <d v="2026-03-11T00:00:00"/>
    <d v="2025-12-31T00:00:00"/>
    <s v="PART TIME"/>
    <s v="PCES.20/03/0044"/>
    <x v="0"/>
    <m/>
    <m/>
    <m/>
    <m/>
    <m/>
    <n v="0"/>
    <n v="4.2667000000000002"/>
    <n v="4.2667000000000002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3252813"/>
    <s v="ZAPATA PINEDO JAZMIN ASHLLY"/>
    <x v="2"/>
    <s v="73252813"/>
    <d v="2025-01-06T00:00:00"/>
    <d v="2025-01-06T00:00:00"/>
    <d v="2026-01-06T00:00:00"/>
    <s v="ESTACIONAMIENTOS SEDE CENTRAL"/>
    <d v="1899-12-30T00:00:00"/>
    <d v="2025-12-31T00:00:00"/>
    <s v="EMPLEADOS"/>
    <n v="2001020500"/>
    <x v="3"/>
    <s v="Andree Cerron"/>
    <s v="Andree Cerron"/>
    <s v="TESORERIA"/>
    <s v="ANALISTA DE TESORERIA"/>
    <m/>
    <n v="0"/>
    <n v="10.583300000000001"/>
    <n v="10.583300000000001"/>
    <n v="11"/>
    <s v="-"/>
    <s v="DEBE GOZAR EN EL AÑO UN TOTAL DE 11 DÍAS ANTES DEL 31/12/2026"/>
    <n v="0"/>
    <n v="8"/>
    <n v="0"/>
    <n v="0"/>
    <n v="0"/>
    <n v="0"/>
    <n v="0"/>
    <n v="0"/>
    <n v="0"/>
    <n v="0"/>
    <n v="0"/>
    <n v="0"/>
    <n v="8"/>
    <n v="8"/>
    <n v="0.72727272727272729"/>
    <n v="7.2727272727272727E-3"/>
    <n v="8"/>
    <n v="8"/>
    <m/>
    <n v="3"/>
    <m/>
    <n v="11"/>
    <n v="3.6666666666666665"/>
    <n v="8"/>
    <n v="3.6666666666666665"/>
    <n v="0"/>
    <n v="0"/>
  </r>
  <r>
    <n v="1073258543"/>
    <s v="CONTRERAS REYES JOSSEPH ANTHONY"/>
    <x v="0"/>
    <s v="73258543"/>
    <d v="2025-06-26T00:00:00"/>
    <d v="2025-06-26T00:00:00"/>
    <d v="2026-06-26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15.416700000000001"/>
    <n v="15.416700000000001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73258599"/>
    <s v="LA ROSA CONDOR MARIA STEFANNY"/>
    <x v="0"/>
    <s v="73258599"/>
    <d v="2025-04-01T00:00:00"/>
    <d v="2025-04-01T00:00:00"/>
    <d v="2026-04-01T00:00:00"/>
    <s v="ESTACIONAMIENTOS HUACHO"/>
    <d v="1899-12-30T00:00:00"/>
    <d v="2025-12-31T00:00:00"/>
    <s v="PART TIME"/>
    <s v="PCES.20/03/0046/0014"/>
    <x v="0"/>
    <s v="Carmen Capristan"/>
    <s v="Erick Aguirre"/>
    <s v="MAKRO HUACHO"/>
    <s v="ANFITRION(A) PT"/>
    <m/>
    <n v="0"/>
    <n v="4.5"/>
    <n v="4.5"/>
    <n v="5"/>
    <s v="-"/>
    <s v="DEBE GOZAR EN EL AÑO UN TOTAL DE 5 DÍAS ANTES DEL 31/12/2026"/>
    <n v="0"/>
    <n v="0"/>
    <n v="0"/>
    <n v="0"/>
    <n v="0"/>
    <n v="4"/>
    <n v="0"/>
    <n v="0"/>
    <n v="0"/>
    <n v="0"/>
    <n v="0"/>
    <n v="0"/>
    <n v="4"/>
    <n v="4"/>
    <n v="0.8"/>
    <n v="8.0000000000000002E-3"/>
    <n v="0"/>
    <n v="4"/>
    <m/>
    <n v="1"/>
    <m/>
    <n v="5"/>
    <n v="1.6666666666666667"/>
    <n v="0"/>
    <n v="0"/>
    <n v="1.6666666666666667"/>
    <n v="4"/>
  </r>
  <r>
    <n v="1073277291"/>
    <s v="FLORES ORE FERNANDA VALERIA"/>
    <x v="0"/>
    <s v="73277291"/>
    <d v="2024-10-01T00:00:00"/>
    <d v="2025-10-01T00:00:00"/>
    <d v="2026-10-01T00:00:00"/>
    <s v="ESTACIONAMIENTOS AREQUIPA"/>
    <d v="1899-12-30T00:00:00"/>
    <d v="2025-12-31T00:00:00"/>
    <s v="EMPLEADOS"/>
    <s v="PCES.20/03/0052/0001"/>
    <x v="0"/>
    <s v="Carmen Capristan"/>
    <s v="Ruben Apaza"/>
    <s v="PLAZA VEA AREQUIPA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12"/>
    <n v="18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3277598"/>
    <s v="REVOLLEDO CASTRO DIEGO ALONSO THOMAS"/>
    <x v="0"/>
    <s v="73277598"/>
    <d v="2025-07-02T00:00:00"/>
    <d v="2025-07-02T00:00:00"/>
    <d v="2026-07-02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4.916700000000001"/>
    <n v="14.916700000000001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73316966"/>
    <s v="YUPANQUI HUARSAYA DAVID "/>
    <x v="0"/>
    <s v="73316966"/>
    <d v="2025-05-20T00:00:00"/>
    <d v="2025-05-20T00:00:00"/>
    <d v="2026-05-20T00:00:00"/>
    <s v="ESTACIONAMIENTOS MOQUEGUA"/>
    <d v="2026-01-31T00:00:00"/>
    <d v="2025-12-31T00:00:00"/>
    <s v="EMPLEADOS"/>
    <s v="PCES.20/03/0052/0018"/>
    <x v="0"/>
    <m/>
    <m/>
    <m/>
    <m/>
    <m/>
    <n v="0"/>
    <n v="18.416699999999999"/>
    <n v="18.416699999999999"/>
    <n v="19"/>
    <s v="-"/>
    <s v="DEBE GOZAR EN EL AÑO UN TOTAL DE 19 DÍAS ANTES DEL 31/12/2026"/>
    <n v="19"/>
    <n v="0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3320536"/>
    <s v="REVATTA CASTILLO LUCIA ELIZABETH"/>
    <x v="0"/>
    <s v="73320536"/>
    <d v="2025-08-18T00:00:00"/>
    <d v="2025-08-18T00:00:00"/>
    <d v="2026-08-18T00:00:00"/>
    <s v="ESTACIONAMIENTOS LIMA"/>
    <d v="1899-12-30T00:00:00"/>
    <d v="2025-12-31T00:00:00"/>
    <s v="EMPLEADOS"/>
    <s v="PCES.20/02/0053"/>
    <x v="2"/>
    <s v="Diego Ruiz"/>
    <s v="Cedano Mendez Carol"/>
    <s v="IGNACIO MERINO 1839"/>
    <s v="ANFITRION(A)"/>
    <m/>
    <n v="0"/>
    <n v="11.083299999999999"/>
    <n v="11.083299999999999"/>
    <n v="12"/>
    <s v="-"/>
    <s v="DEBE GOZAR EN EL AÑO UN TOTAL DE 12 DÍAS ANTES DEL 31/12/2026"/>
    <n v="0"/>
    <n v="0"/>
    <n v="0"/>
    <n v="0"/>
    <n v="0"/>
    <n v="2"/>
    <n v="10"/>
    <n v="0"/>
    <n v="0"/>
    <n v="0"/>
    <n v="0"/>
    <n v="0"/>
    <n v="12"/>
    <n v="12"/>
    <n v="1"/>
    <n v="0.01"/>
    <n v="0"/>
    <n v="12"/>
    <m/>
    <n v="0"/>
    <m/>
    <n v="12"/>
    <n v="4"/>
    <n v="0"/>
    <n v="0"/>
    <n v="4"/>
    <n v="12"/>
  </r>
  <r>
    <n v="1073328186"/>
    <s v="MONJA ARROYO ANA LIZETH"/>
    <x v="0"/>
    <s v="73328186"/>
    <d v="2025-04-02T00:00:00"/>
    <d v="2025-04-02T00:00:00"/>
    <d v="2026-04-02T00:00:00"/>
    <s v="ESTACIONAMIENTOS LAMBAYEQUE"/>
    <d v="1899-12-30T00:00:00"/>
    <d v="2025-12-31T00:00:00"/>
    <s v="EMPLEADOS"/>
    <s v="PCES.20/03/0053/0004"/>
    <x v="0"/>
    <s v="Gloria Mora"/>
    <s v="Dennis Gonzales"/>
    <s v="MALL AVENTURA CHICLAYO"/>
    <s v="ANFITRION(A)"/>
    <m/>
    <n v="0"/>
    <n v="22.416699999999999"/>
    <n v="22.416699999999999"/>
    <n v="23"/>
    <s v="-"/>
    <s v="DEBE GOZAR EN EL AÑO UN TOTAL DE 23 DÍAS ANTES DEL 31/12/2026"/>
    <n v="0"/>
    <n v="0"/>
    <n v="7"/>
    <n v="4"/>
    <n v="3"/>
    <n v="0"/>
    <n v="5"/>
    <n v="2"/>
    <n v="0"/>
    <n v="7"/>
    <n v="0"/>
    <n v="0"/>
    <n v="28"/>
    <n v="28"/>
    <n v="1.2173913043478262"/>
    <n v="1.2173913043478262E-2"/>
    <n v="11"/>
    <n v="23"/>
    <m/>
    <n v="0"/>
    <m/>
    <n v="23"/>
    <n v="7.666666666666667"/>
    <n v="11"/>
    <n v="7.666666666666667"/>
    <n v="0"/>
    <n v="17"/>
  </r>
  <r>
    <n v="1073329345"/>
    <s v="MELO MUÑIZ NAYDA "/>
    <x v="0"/>
    <s v="73329345"/>
    <d v="2025-10-18T00:00:00"/>
    <d v="2025-10-18T00:00:00"/>
    <d v="2026-10-18T00:00:00"/>
    <s v="ESTACIONAMIENTOS LIMA"/>
    <d v="1899-12-30T00:00:00"/>
    <d v="2025-12-31T00:00:00"/>
    <s v="PART TIME"/>
    <s v="PCES.20/03/0034/0001"/>
    <x v="0"/>
    <s v="Gloria Mora"/>
    <s v="Xiomara Quispe"/>
    <s v="TORRE EL PARQUE"/>
    <s v="ANFITRION(A) PT"/>
    <m/>
    <n v="0"/>
    <n v="1.2166999999999999"/>
    <n v="1.2166999999999999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3346407"/>
    <s v="CCOPA JARA LUISA GELLY CATHERINE"/>
    <x v="0"/>
    <s v="73346407"/>
    <d v="2025-02-11T00:00:00"/>
    <d v="2025-02-11T00:00:00"/>
    <d v="2026-02-11T00:00:00"/>
    <s v="ESTACIONAMIENTOS AREQUIPA"/>
    <d v="1899-12-30T00:00:00"/>
    <d v="2025-12-31T00:00:00"/>
    <s v="EMPLEADOS"/>
    <s v="PCES.20/03/0045"/>
    <x v="0"/>
    <s v="Diego Uriarte"/>
    <s v="Paul Espinoza"/>
    <s v="C.C. AREQUIPA CENTER"/>
    <s v="ANFITRION(A)"/>
    <m/>
    <n v="0"/>
    <n v="26.666699999999999"/>
    <n v="26.666699999999999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73349193"/>
    <s v="LOZADA VIZA ALEXANDRA LUCERO"/>
    <x v="0"/>
    <s v="73349193"/>
    <d v="2024-07-02T00:00:00"/>
    <d v="2025-07-02T00:00:00"/>
    <d v="2026-07-02T00:00:00"/>
    <s v="ESTACIONAMIENTOS AREQUIPA"/>
    <d v="1899-12-30T00:00:00"/>
    <d v="2025-12-31T00:00:00"/>
    <s v="EMPLEADOS"/>
    <s v="PCES.20/03/0053/0003"/>
    <x v="0"/>
    <s v="Gloria Mora"/>
    <s v="Joshua Arenas"/>
    <s v="MALL AVENTURA AREQUIPA"/>
    <s v="ANFITRION(A)"/>
    <m/>
    <n v="6"/>
    <n v="14.916699999999999"/>
    <n v="20.916699999999999"/>
    <n v="21"/>
    <s v="DEBE GOZAR 6 DÍAS ANTES DEL 01/07/2026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n v="21"/>
    <n v="7"/>
    <n v="0"/>
    <n v="0"/>
    <n v="7"/>
    <n v="0"/>
  </r>
  <r>
    <n v="1073354444"/>
    <s v="ROSEL MENDOZA ANGIE LIZET"/>
    <x v="0"/>
    <s v="73354444"/>
    <d v="2025-03-04T00:00:00"/>
    <d v="2025-03-04T00:00:00"/>
    <d v="2026-03-04T00:00:00"/>
    <s v="ESTACIONAMIENTOS LIMA"/>
    <d v="2026-01-31T00:00:00"/>
    <d v="2025-12-31T00:00:00"/>
    <s v="EMPLEADOS"/>
    <s v="PCES.20/03/0049"/>
    <x v="0"/>
    <m/>
    <m/>
    <m/>
    <m/>
    <m/>
    <n v="0"/>
    <n v="24.75"/>
    <n v="24.7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3357334"/>
    <s v="SALVADOR BLAS ARNOLD BREDT"/>
    <x v="2"/>
    <s v="73357334"/>
    <d v="2020-10-01T00:00:00"/>
    <d v="2025-10-01T00:00:00"/>
    <d v="2026-10-01T00:00:00"/>
    <s v="ESTACIONAMIENTOS LA LIBERTAD"/>
    <d v="1899-12-30T00:00:00"/>
    <d v="2025-12-31T00:00:00"/>
    <s v="EMPLEADOS"/>
    <s v="PCES.20/03/0051/0018"/>
    <x v="0"/>
    <s v="Aldo Zamudio"/>
    <s v="Aldo Zamudio"/>
    <s v="NUCLEO COMERC VP"/>
    <s v="ADMINISTRADOR DE NEGOCIO"/>
    <m/>
    <n v="13"/>
    <n v="7.5"/>
    <n v="20.5"/>
    <n v="21"/>
    <s v="DEBE GOZAR 13 DÍAS ANTES DEL 30/09/2026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n v="21"/>
    <n v="7"/>
    <n v="0"/>
    <n v="0"/>
    <n v="7"/>
    <n v="0"/>
  </r>
  <r>
    <n v="1073374850"/>
    <s v="VEGA ECHAIZ GUSTAVO ELIAS"/>
    <x v="0"/>
    <s v="73374850"/>
    <d v="2025-12-10T00:00:00"/>
    <d v="2025-12-10T00:00:00"/>
    <d v="2026-12-10T00:00:00"/>
    <s v="ESTACIONAMIENTOS LIMA"/>
    <d v="2026-01-01T00:00:00"/>
    <d v="2025-12-31T00:00:00"/>
    <s v="EMPLEADOS"/>
    <s v="PCES.20/03/0052/0027"/>
    <x v="0"/>
    <m/>
    <m/>
    <m/>
    <m/>
    <m/>
    <n v="0"/>
    <n v="1.75"/>
    <n v="1.7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3376175"/>
    <s v="DAMASO LOPEZ BRISSA DEL CIELO"/>
    <x v="0"/>
    <s v="73376175"/>
    <d v="2025-05-13T00:00:00"/>
    <d v="2025-05-13T00:00:00"/>
    <d v="2026-05-13T00:00:00"/>
    <s v="ESTACIONAMIENTOS ANCASH"/>
    <d v="2026-02-01T00:00:00"/>
    <d v="2025-12-31T00:00:00"/>
    <s v="EMPLEADOS"/>
    <s v="PCES.20/03/0051/0004"/>
    <x v="0"/>
    <m/>
    <m/>
    <m/>
    <m/>
    <m/>
    <n v="0"/>
    <n v="19"/>
    <n v="19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3377298"/>
    <s v="BAYONA RIVAS ARACELY ELIZABETH"/>
    <x v="0"/>
    <s v="73377298"/>
    <d v="2016-07-01T00:00:00"/>
    <d v="2025-07-01T00:00:00"/>
    <d v="2026-07-01T00:00:00"/>
    <s v="ESTACIONAMIENTOS PIURA"/>
    <d v="1899-12-30T00:00:00"/>
    <d v="2025-12-31T00:00:00"/>
    <s v="EMPLEADOS"/>
    <s v="PCES.20/03/0016/0002"/>
    <x v="0"/>
    <s v="Gloria Mora"/>
    <s v="Lennin Cortegana"/>
    <s v="PLAZA DEL SOL LUNA PIUR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3390897"/>
    <s v="ALLPOC IZARRA JHAFET ANTONNY"/>
    <x v="0"/>
    <s v="73390897"/>
    <d v="2025-05-08T00:00:00"/>
    <d v="2025-05-08T00:00:00"/>
    <d v="2026-05-08T00:00:00"/>
    <s v="ESTACIONAMIENTOS LIMA"/>
    <d v="1899-12-30T00:00:00"/>
    <d v="2025-12-31T00:00:00"/>
    <s v="EMPLEADOS"/>
    <s v="PCES.20/03/0052/0028"/>
    <x v="0"/>
    <s v="Carmen Capristan"/>
    <s v="Arnold Salvador"/>
    <s v="PLAZA VEA ACHO"/>
    <s v="ANFITRION(A)"/>
    <m/>
    <n v="0"/>
    <n v="19.416699999999999"/>
    <n v="19.416699999999999"/>
    <n v="20"/>
    <s v="-"/>
    <s v="DEBE GOZAR EN EL AÑO UN TOTAL DE 20 DÍAS ANTES DEL 31/12/2026"/>
    <n v="0"/>
    <n v="10"/>
    <n v="0"/>
    <n v="0"/>
    <n v="0"/>
    <n v="0"/>
    <n v="0"/>
    <n v="0"/>
    <n v="0"/>
    <n v="0"/>
    <n v="0"/>
    <n v="0"/>
    <n v="10"/>
    <n v="10"/>
    <n v="0.5"/>
    <n v="5.0000000000000001E-3"/>
    <n v="10"/>
    <n v="10"/>
    <m/>
    <n v="10"/>
    <m/>
    <n v="20"/>
    <n v="6.666666666666667"/>
    <n v="10"/>
    <n v="6.666666666666667"/>
    <n v="0"/>
    <n v="0"/>
  </r>
  <r>
    <n v="1073420960"/>
    <s v="ESPINOZA JARAMILLO DIEGO ANTONIO"/>
    <x v="0"/>
    <s v="73420960"/>
    <d v="2025-11-18T00:00:00"/>
    <d v="2025-11-18T00:00:00"/>
    <d v="2026-11-18T00:00:00"/>
    <s v="ESTACIONAMIENTOS LIMA"/>
    <d v="2026-01-18T00:00:00"/>
    <d v="2025-12-31T00:00:00"/>
    <s v="EMPLEADOS"/>
    <s v="PCES.20/03/0031/0001"/>
    <x v="0"/>
    <m/>
    <m/>
    <m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3423758"/>
    <s v="TAVARA ENRIQUEZ MANUEL DAVID"/>
    <x v="1"/>
    <s v="73423758"/>
    <d v="2022-01-07T00:00:00"/>
    <d v="2025-01-07T00:00:00"/>
    <d v="2026-01-07T00:00:00"/>
    <s v="ESTACIONAMIENTOS LIMA"/>
    <d v="2026-02-22T00:00:00"/>
    <d v="2025-12-31T00:00:00"/>
    <s v="EMPLEADOS"/>
    <s v="PCES.20/03/0001/0002"/>
    <x v="0"/>
    <m/>
    <m/>
    <m/>
    <m/>
    <m/>
    <n v="0"/>
    <n v="19.5"/>
    <n v="19.5"/>
    <n v="20"/>
    <s v="-"/>
    <s v="DEBE GOZAR EN EL AÑO UN TOTAL DE 20 DÍAS ANTES DEL 31/12/2026"/>
    <n v="0"/>
    <n v="2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3433773"/>
    <s v="VILLALTA GRANDA ISAIAS GABRIEL"/>
    <x v="0"/>
    <s v="73433773"/>
    <d v="2025-04-01T00:00:00"/>
    <d v="2025-04-01T00:00:00"/>
    <d v="2026-04-01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22.5"/>
    <n v="22.5"/>
    <n v="23"/>
    <s v="-"/>
    <s v="DEBE GOZAR EN EL AÑO UN TOTAL DE 23 DÍAS ANTES DEL 31/12/2026"/>
    <n v="0"/>
    <n v="0"/>
    <n v="0"/>
    <n v="17"/>
    <n v="13"/>
    <n v="0"/>
    <n v="0"/>
    <n v="0"/>
    <n v="0"/>
    <n v="0"/>
    <n v="0"/>
    <n v="0"/>
    <n v="30"/>
    <n v="30"/>
    <n v="1.3043478260869565"/>
    <n v="1.3043478260869566E-2"/>
    <n v="17"/>
    <n v="23"/>
    <m/>
    <n v="0"/>
    <m/>
    <n v="23"/>
    <n v="7.666666666666667"/>
    <n v="17"/>
    <n v="7.666666666666667"/>
    <n v="0"/>
    <n v="13"/>
  </r>
  <r>
    <n v="1073433949"/>
    <s v="SALDARRIAGA CRUZ JHOE DAVID"/>
    <x v="0"/>
    <s v="73433949"/>
    <d v="2024-10-04T00:00:00"/>
    <d v="2025-10-04T00:00:00"/>
    <d v="2026-10-04T00:00:00"/>
    <s v="ESTACIONAMIENTOS TUMBES"/>
    <d v="1899-12-30T00:00:00"/>
    <d v="2025-12-31T00:00:00"/>
    <s v="EMPLEADOS"/>
    <s v="PCES.20/03/0052/0056"/>
    <x v="0"/>
    <s v="Carmen Capristan"/>
    <s v="Jean Carlo Albán"/>
    <s v="PLAZA VEA CC TUMBES"/>
    <s v="ANFITRION(A)"/>
    <m/>
    <n v="22"/>
    <n v="7.25"/>
    <n v="29.25"/>
    <n v="30"/>
    <s v="DEBE GOZAR 22 DÍAS ANTES DEL 03/10/2026"/>
    <s v="DEBE GOZAR EN EL AÑO UN TOTAL DE 30 DÍAS ANTES DEL 31/12/2026"/>
    <n v="0"/>
    <n v="0"/>
    <n v="0"/>
    <n v="0"/>
    <n v="0"/>
    <n v="0"/>
    <n v="10"/>
    <n v="2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3434886"/>
    <s v="VEDIA RUIZ JHOSEP RONALDO"/>
    <x v="0"/>
    <s v="73434886"/>
    <d v="2025-10-01T00:00:00"/>
    <d v="2025-10-01T00:00:00"/>
    <d v="2026-10-01T00:00:00"/>
    <s v="ESTACIONAMIENTOS LIMA"/>
    <d v="2026-03-29T00:00:00"/>
    <d v="2025-12-31T00:00:00"/>
    <s v="EMPLEADOS"/>
    <s v="PCES.20/03/0052/0008"/>
    <x v="0"/>
    <m/>
    <m/>
    <m/>
    <m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3435885"/>
    <s v="BULNES LOPEZ CESAR ALBERTO"/>
    <x v="0"/>
    <s v="73435885"/>
    <d v="2025-05-22T00:00:00"/>
    <d v="2025-05-22T00:00:00"/>
    <d v="2026-05-22T00:00:00"/>
    <s v="ESTACIONAMIENTOS PIURA"/>
    <d v="2026-03-11T00:00:00"/>
    <d v="2025-12-31T00:00:00"/>
    <s v="EMPLEADOS"/>
    <s v="PCES.20/03/0051/0011"/>
    <x v="0"/>
    <m/>
    <m/>
    <m/>
    <m/>
    <m/>
    <n v="0"/>
    <n v="18.25"/>
    <n v="18.25"/>
    <n v="19"/>
    <s v="-"/>
    <s v="DEBE GOZAR EN EL AÑO UN TOTAL DE 19 DÍAS ANTES DEL 31/12/2026"/>
    <n v="0"/>
    <n v="0"/>
    <n v="19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3437743"/>
    <s v="GREFFA CHOTA REYNA SOLANCH"/>
    <x v="0"/>
    <s v="73437743"/>
    <d v="2025-04-04T00:00:00"/>
    <d v="2025-04-04T00:00:00"/>
    <d v="2026-04-04T00:00:00"/>
    <s v="ESTACIONAMIENTOS LIMA"/>
    <d v="1899-12-30T00:00:00"/>
    <d v="2025-12-31T00:00:00"/>
    <s v="PART TIME"/>
    <s v="PCES.20/03/0028"/>
    <x v="0"/>
    <s v="Gloria Mora"/>
    <s v="Kelly Luyo"/>
    <s v="SUBTERRANEO SWISSOTEL"/>
    <s v="ANFITRION(A) PT"/>
    <m/>
    <n v="0"/>
    <n v="4.45"/>
    <n v="4.45"/>
    <n v="5"/>
    <s v="-"/>
    <s v="DEBE GOZAR EN EL AÑO UN TOTAL DE 5 DÍAS ANTES DEL 31/12/2026"/>
    <n v="0"/>
    <n v="0"/>
    <n v="0"/>
    <n v="0"/>
    <n v="0"/>
    <n v="0"/>
    <n v="0"/>
    <n v="0"/>
    <n v="5"/>
    <n v="0"/>
    <n v="0"/>
    <n v="0"/>
    <n v="5"/>
    <n v="5"/>
    <n v="1"/>
    <n v="0.01"/>
    <n v="0"/>
    <n v="5"/>
    <m/>
    <n v="0"/>
    <m/>
    <n v="5"/>
    <n v="1.6666666666666667"/>
    <n v="0"/>
    <n v="0"/>
    <n v="1.6666666666666667"/>
    <n v="5"/>
  </r>
  <r>
    <n v="1073438579"/>
    <s v="BARRIOS NAVARRO ROSA BRILLIT"/>
    <x v="0"/>
    <s v="73438579"/>
    <d v="2024-03-12T00:00:00"/>
    <d v="2025-03-12T00:00:00"/>
    <d v="2026-03-12T00:00:00"/>
    <s v="ESTACIONAMIENTOS CHICLAYO"/>
    <d v="1899-12-30T00:00:00"/>
    <d v="2025-12-31T00:00:00"/>
    <s v="EMPLEADOS"/>
    <s v="PCES.20/03/0046/0005"/>
    <x v="0"/>
    <s v="Carmen Capristan"/>
    <s v="Jean Carlo Albán"/>
    <s v="MAKRO CHICLAYO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19"/>
    <n v="6"/>
    <n v="0"/>
    <n v="0"/>
    <n v="0"/>
    <n v="0"/>
    <n v="0"/>
    <n v="0"/>
    <n v="0"/>
    <n v="25"/>
    <n v="25"/>
    <n v="1"/>
    <n v="0.01"/>
    <n v="19"/>
    <n v="25"/>
    <m/>
    <n v="0"/>
    <m/>
    <n v="25"/>
    <n v="8.3333333333333339"/>
    <n v="19"/>
    <n v="8.3333333333333339"/>
    <n v="0"/>
    <n v="6"/>
  </r>
  <r>
    <n v="1073449029"/>
    <s v="CHUNGA NOLASCO JESUS DAVID"/>
    <x v="0"/>
    <s v="73449029"/>
    <d v="2025-02-18T00:00:00"/>
    <d v="2025-02-18T00:00:00"/>
    <d v="2026-02-18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26.083300000000001"/>
    <n v="26.083300000000001"/>
    <n v="27"/>
    <s v="-"/>
    <s v="DEBE GOZAR EN EL AÑO UN TOTAL DE 27 DÍAS ANTES DEL 31/12/2026"/>
    <n v="0"/>
    <n v="0"/>
    <n v="11"/>
    <n v="16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3454908"/>
    <s v="LOZANO LUCANO JESUS ALBERTO"/>
    <x v="0"/>
    <s v="73454908"/>
    <d v="2025-10-10T00:00:00"/>
    <d v="2025-10-10T00:00:00"/>
    <d v="2026-10-10T00:00:00"/>
    <s v="ESTACIONAMIENTOS LIMA"/>
    <d v="2026-03-02T00:00:00"/>
    <d v="2025-12-31T00:00:00"/>
    <s v="EMPLEADOS"/>
    <s v="PCES.20/03/0051/0006"/>
    <x v="0"/>
    <m/>
    <m/>
    <m/>
    <m/>
    <m/>
    <n v="0"/>
    <n v="6.75"/>
    <n v="6.7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3459423"/>
    <s v="BRAVO SANTOS JHOJAN FRANCISCO"/>
    <x v="0"/>
    <s v="73459423"/>
    <d v="2025-01-09T00:00:00"/>
    <d v="2025-01-09T00:00:00"/>
    <d v="2026-01-09T00:00:00"/>
    <s v="ESTACIONAMIENTOS LIMA"/>
    <d v="2026-01-28T00:00:00"/>
    <d v="2025-12-31T00:00:00"/>
    <s v="PART TIME"/>
    <s v="PCES.20/03/0044"/>
    <x v="0"/>
    <m/>
    <m/>
    <m/>
    <m/>
    <m/>
    <n v="0"/>
    <n v="5.8666999999999998"/>
    <n v="5.8666999999999998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3488513"/>
    <s v="SANCHEZ LOPEZ YAMILI KASSANDRA"/>
    <x v="0"/>
    <s v="73488513"/>
    <d v="2023-09-19T00:00:00"/>
    <d v="2025-09-19T00:00:00"/>
    <d v="2026-09-19T00:00:00"/>
    <s v="ESTACIONAMIENTOS AREQUIPA"/>
    <d v="1899-12-30T00:00:00"/>
    <d v="2025-12-31T00:00:00"/>
    <s v="EMPLEADOS"/>
    <s v="PCES.20/03/0041/0002"/>
    <x v="0"/>
    <s v="Diego Uriarte"/>
    <s v="Alfredo Vasquez"/>
    <s v="AAP AREQUIPA"/>
    <s v="ANFITRION(A)"/>
    <m/>
    <n v="16"/>
    <n v="8.5"/>
    <n v="24.5"/>
    <n v="25"/>
    <s v="DEBE GOZAR 16 DÍAS ANTES DEL 18/09/2026"/>
    <s v="DEBE GOZAR EN EL AÑO UN TOTAL DE 25 DÍAS ANTES DEL 31/12/2026"/>
    <n v="20"/>
    <n v="10"/>
    <n v="0"/>
    <n v="0"/>
    <n v="0"/>
    <n v="0"/>
    <n v="0"/>
    <n v="0"/>
    <n v="0"/>
    <n v="0"/>
    <n v="0"/>
    <n v="0"/>
    <n v="30"/>
    <n v="30"/>
    <n v="1.2"/>
    <n v="1.2E-2"/>
    <n v="30"/>
    <n v="25"/>
    <m/>
    <n v="0"/>
    <m/>
    <n v="25"/>
    <n v="8.3333333333333339"/>
    <n v="30"/>
    <n v="8.3333333333333339"/>
    <n v="0"/>
    <n v="0"/>
  </r>
  <r>
    <n v="1073502094"/>
    <s v="ARQUE TAPARA BRIYITH DELHY"/>
    <x v="1"/>
    <s v="73502094"/>
    <d v="2023-05-21T00:00:00"/>
    <d v="2025-05-21T00:00:00"/>
    <d v="2026-05-21T00:00:00"/>
    <s v="ESTACIONAMIENTOS LIMA"/>
    <d v="1899-12-30T00:00:00"/>
    <d v="2025-12-31T00:00:00"/>
    <s v="EMPLEADOS"/>
    <s v="PCES.20/03/0014"/>
    <x v="0"/>
    <s v="Diego Uriarte"/>
    <s v="Paul Espinoza"/>
    <s v="PLAZA LIMA SUR"/>
    <s v="SUPERVISOR OPERATIVO"/>
    <m/>
    <n v="0"/>
    <n v="18.333299999999994"/>
    <n v="18.333299999999994"/>
    <n v="19"/>
    <s v="-"/>
    <s v="DEBE GOZAR EN EL AÑO UN TOTAL DE 19 DÍAS ANTES DEL 31/12/2026"/>
    <n v="0"/>
    <n v="20"/>
    <n v="2"/>
    <n v="0"/>
    <n v="0"/>
    <n v="0"/>
    <n v="0"/>
    <n v="0"/>
    <n v="0"/>
    <n v="0"/>
    <n v="0"/>
    <n v="0"/>
    <n v="22"/>
    <n v="22"/>
    <n v="1.1578947368421053"/>
    <n v="1.1578947368421053E-2"/>
    <n v="22"/>
    <n v="19"/>
    <m/>
    <n v="0"/>
    <m/>
    <n v="19"/>
    <n v="6.333333333333333"/>
    <n v="22"/>
    <n v="6.333333333333333"/>
    <n v="0"/>
    <n v="0"/>
  </r>
  <r>
    <n v="1073504420"/>
    <s v="HUARACHI HUAMAN DINA GABY"/>
    <x v="0"/>
    <s v="73504420"/>
    <d v="2024-09-16T00:00:00"/>
    <d v="2025-09-16T00:00:00"/>
    <d v="2026-09-16T00:00:00"/>
    <s v="ESTACIONAMIENTOS AREQUIPA"/>
    <d v="1899-12-30T00:00:00"/>
    <d v="2025-12-31T00:00:00"/>
    <s v="EMPLEADOS"/>
    <s v="PCES.20/03/0053/0003"/>
    <x v="0"/>
    <s v="Gloria Mora"/>
    <s v="Joshua Arenas"/>
    <s v="MALL AVENTURA AREQUIPA"/>
    <s v="ANFITRION(A) C"/>
    <m/>
    <n v="17"/>
    <n v="8.75"/>
    <n v="25.75"/>
    <n v="26"/>
    <s v="DEBE GOZAR 17 DÍAS ANTES DEL 15/09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m/>
    <n v="26"/>
    <n v="8.6666666666666661"/>
    <n v="0"/>
    <n v="0"/>
    <n v="8.6666666666666661"/>
    <n v="0"/>
  </r>
  <r>
    <n v="1073514150"/>
    <s v="BEJAR VIVANCO LIZARDO OMAR"/>
    <x v="0"/>
    <s v="73514150"/>
    <d v="2025-02-07T00:00:00"/>
    <d v="2025-02-07T00:00:00"/>
    <d v="2026-02-07T00:00:00"/>
    <s v="ESTACIONAMIENTOS LIMA"/>
    <d v="1899-12-30T00:00:00"/>
    <d v="2025-12-31T00:00:00"/>
    <s v="EMPLEADOS"/>
    <s v="PCES.20/01/0001"/>
    <x v="2"/>
    <s v="Diego Ruiz"/>
    <s v="Huamán Osorio Alexander"/>
    <s v="CACERES"/>
    <s v="OPERARIO DE LIMPIEZA"/>
    <m/>
    <n v="0"/>
    <n v="27"/>
    <n v="27"/>
    <n v="27"/>
    <s v="-"/>
    <s v="DEBE GOZAR EN EL AÑO UN TOTAL DE 27 DÍAS ANTES DEL 31/12/2026"/>
    <n v="0"/>
    <n v="22"/>
    <n v="1"/>
    <n v="0"/>
    <n v="0"/>
    <n v="0"/>
    <n v="0"/>
    <n v="0"/>
    <n v="0"/>
    <n v="0"/>
    <n v="0"/>
    <n v="0"/>
    <n v="23"/>
    <n v="23"/>
    <n v="0.85185185185185186"/>
    <n v="8.518518518518519E-3"/>
    <n v="23"/>
    <n v="23"/>
    <m/>
    <n v="4"/>
    <m/>
    <n v="27"/>
    <n v="9"/>
    <n v="23"/>
    <n v="9"/>
    <n v="0"/>
    <n v="0"/>
  </r>
  <r>
    <n v="1073514190"/>
    <s v="GOIZUETA TIZA OKSANA MISELL"/>
    <x v="0"/>
    <s v="73514190"/>
    <d v="2023-07-01T00:00:00"/>
    <d v="2025-07-01T00:00:00"/>
    <d v="2026-07-01T00:00:00"/>
    <s v="ESTACIONAMIENTOS LIMA"/>
    <d v="1899-12-30T00:00:00"/>
    <d v="2025-12-31T00:00:00"/>
    <s v="EMPLEADOS"/>
    <s v="PCES.20/03/0052/0002"/>
    <x v="0"/>
    <s v="Carmen Capristan"/>
    <s v="Arnold Salvador"/>
    <s v="PLAZA VEA ATE"/>
    <s v="ANFITRION(A)"/>
    <m/>
    <n v="6"/>
    <n v="15"/>
    <n v="21"/>
    <n v="21"/>
    <s v="DEBE GOZAR 6 DÍAS ANTES DEL 30/06/2026"/>
    <s v="DEBE GOZAR EN EL AÑO UN TOTAL DE 21 DÍAS ANTES DEL 31/12/2026"/>
    <n v="0"/>
    <n v="0"/>
    <n v="0"/>
    <n v="15"/>
    <n v="0"/>
    <n v="0"/>
    <n v="0"/>
    <n v="0"/>
    <n v="0"/>
    <n v="0"/>
    <n v="0"/>
    <n v="0"/>
    <n v="15"/>
    <n v="15"/>
    <n v="0.7142857142857143"/>
    <n v="7.1428571428571426E-3"/>
    <n v="15"/>
    <n v="15"/>
    <m/>
    <n v="6"/>
    <m/>
    <n v="21"/>
    <n v="7"/>
    <n v="15"/>
    <n v="7"/>
    <n v="0"/>
    <n v="0"/>
  </r>
  <r>
    <n v="1070349155"/>
    <s v="HUAMAN LOPEZ RUSSELL ROY"/>
    <x v="2"/>
    <s v="70349155"/>
    <d v="2025-02-03T00:00:00"/>
    <d v="2025-02-03T00:00:00"/>
    <d v="2026-02-03T00:00:00"/>
    <s v="ESTACIONAMIENTOS SEDE CENTRAL"/>
    <d v="1899-12-30T00:00:00"/>
    <d v="2025-12-31T00:00:00"/>
    <s v="EMPLEADOS"/>
    <n v="2002010200"/>
    <x v="5"/>
    <s v="Ernesto Maldonado"/>
    <s v="Ernesto Maldonado"/>
    <s v="DESARROLLO"/>
    <s v="ANALISTA TECNICO DE PROYECTOS INORGANICOS"/>
    <m/>
    <n v="0"/>
    <n v="27.333300000000001"/>
    <n v="27.333300000000001"/>
    <n v="28"/>
    <s v="-"/>
    <s v="DEBE GOZAR EN EL AÑO UN TOTAL DE 28 DÍAS ANTES DEL 31/12/2026"/>
    <n v="0"/>
    <n v="0"/>
    <n v="0"/>
    <n v="2"/>
    <n v="0"/>
    <n v="6"/>
    <n v="4"/>
    <n v="1"/>
    <n v="1"/>
    <n v="5"/>
    <n v="0"/>
    <n v="9"/>
    <n v="28"/>
    <n v="28"/>
    <n v="1"/>
    <n v="0.01"/>
    <n v="2"/>
    <n v="28"/>
    <m/>
    <n v="0"/>
    <m/>
    <n v="28"/>
    <n v="9.3333333333333339"/>
    <n v="2"/>
    <n v="2"/>
    <n v="7.3333333333333339"/>
    <n v="26"/>
  </r>
  <r>
    <n v="1073520621"/>
    <s v="CASO MATOS RODRIGO FERNANDO"/>
    <x v="0"/>
    <s v="73520621"/>
    <d v="2025-01-17T00:00:00"/>
    <d v="2025-01-17T00:00:00"/>
    <d v="2026-01-17T00:00:00"/>
    <s v="ESTACIONAMIENTOS LIMA"/>
    <d v="2026-02-17T00:00:00"/>
    <d v="2025-12-31T00:00:00"/>
    <s v="EMPLEADOS"/>
    <s v="PCES.20/03/0046/0002"/>
    <x v="0"/>
    <m/>
    <m/>
    <m/>
    <m/>
    <m/>
    <n v="0"/>
    <n v="28.666699999999999"/>
    <n v="28.666699999999999"/>
    <n v="29"/>
    <s v="-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3539335"/>
    <s v="PEREIRA CARAZAS FIORELA"/>
    <x v="0"/>
    <s v="73539335"/>
    <d v="2023-06-01T00:00:00"/>
    <d v="2025-06-01T00:00:00"/>
    <d v="2026-06-01T00:00:00"/>
    <s v="ESTACIONAMIENTOS CUZCO"/>
    <d v="1899-12-30T00:00:00"/>
    <d v="2025-12-31T00:00:00"/>
    <s v="EMPLEADOS"/>
    <s v="PCES.20/03/0030"/>
    <x v="0"/>
    <s v="Diego Uriarte"/>
    <s v="Alfredo Vasquez"/>
    <s v="CORPAC CUSCO"/>
    <s v="ANFITRION(A)"/>
    <m/>
    <n v="1"/>
    <n v="17.5"/>
    <n v="18.5"/>
    <n v="19"/>
    <s v="DEBE GOZAR 1 DÍAS ANTES DEL 31/05/2026"/>
    <s v="DEBE GOZAR EN EL AÑO UN TOTAL DE 19 DÍAS ANTES DEL 31/12/2026"/>
    <n v="0"/>
    <n v="0"/>
    <n v="2"/>
    <n v="0"/>
    <n v="0"/>
    <n v="0"/>
    <n v="0"/>
    <n v="17"/>
    <n v="0"/>
    <n v="0"/>
    <n v="0"/>
    <n v="0"/>
    <n v="19"/>
    <n v="19"/>
    <n v="1"/>
    <n v="0.01"/>
    <n v="2"/>
    <n v="19"/>
    <m/>
    <n v="0"/>
    <m/>
    <n v="19"/>
    <n v="6.333333333333333"/>
    <n v="2"/>
    <n v="2"/>
    <n v="4.333333333333333"/>
    <n v="17"/>
  </r>
  <r>
    <n v="1073556314"/>
    <s v="ALBUJAR MELGAREJO MAILY FRANCHESCA"/>
    <x v="0"/>
    <s v="73556314"/>
    <d v="2024-03-11T00:00:00"/>
    <d v="2025-03-11T00:00:00"/>
    <d v="2026-03-11T00:00:00"/>
    <s v="ESTACIONAMIENTOS LIMA"/>
    <d v="1899-12-30T00:00:00"/>
    <d v="2025-12-31T00:00:00"/>
    <s v="EMPLEADOS"/>
    <s v="PCES.20/03/0013/0005"/>
    <x v="0"/>
    <s v="Diego Uriarte"/>
    <s v="Alfredo Vasquez"/>
    <s v="METRO COMAS"/>
    <s v="ANFITRION(A)"/>
    <m/>
    <n v="5"/>
    <n v="24.166699999999999"/>
    <n v="29.166699999999999"/>
    <n v="30"/>
    <s v="DEBE GOZAR 5 DÍAS ANTES DEL 10/03/2026"/>
    <s v="DEBE GOZAR EN EL AÑO UN TOTAL DE 30 DÍAS ANTES DEL 31/12/2026"/>
    <n v="0"/>
    <n v="1"/>
    <n v="29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571444"/>
    <s v="CARHUAMACA RODRIGUEZ JHOSSEP JHONY"/>
    <x v="0"/>
    <s v="73571444"/>
    <d v="2025-12-01T00:00:00"/>
    <d v="2025-12-01T00:00:00"/>
    <d v="2026-12-01T00:00:00"/>
    <s v="ESTACIONAMIENTOS JUNIN"/>
    <d v="2026-02-05T00:00:00"/>
    <d v="2025-12-31T00:00:00"/>
    <s v="EMPLEADOS"/>
    <s v="PCES.20/03/0051/0007"/>
    <x v="0"/>
    <m/>
    <m/>
    <m/>
    <m/>
    <m/>
    <n v="0"/>
    <n v="2.5"/>
    <n v="2.5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3609210"/>
    <s v="VILCHEZ SANCHEZ JEFFREY AXEL"/>
    <x v="2"/>
    <s v="73609210"/>
    <d v="2023-12-14T00:00:00"/>
    <d v="2025-12-14T00:00:00"/>
    <d v="2026-12-14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28"/>
    <n v="1.4166999999999987"/>
    <n v="29.416699999999999"/>
    <n v="30"/>
    <s v="DEBE GOZAR 28 DÍAS ANTES DEL 13/12/2026"/>
    <s v="DEBE GOZAR EN EL AÑO UN TOTAL DE 30 DÍAS ANTES DEL 31/12/2026"/>
    <n v="0"/>
    <n v="0"/>
    <n v="0"/>
    <n v="0"/>
    <n v="0"/>
    <n v="11"/>
    <n v="0"/>
    <n v="0"/>
    <n v="0"/>
    <n v="0"/>
    <n v="0"/>
    <n v="0"/>
    <n v="11"/>
    <n v="11"/>
    <n v="0.36666666666666664"/>
    <n v="3.6666666666666666E-3"/>
    <n v="0"/>
    <n v="11"/>
    <m/>
    <n v="19"/>
    <m/>
    <n v="30"/>
    <n v="10"/>
    <n v="0"/>
    <n v="0"/>
    <n v="10"/>
    <n v="11"/>
  </r>
  <r>
    <n v="1073610370"/>
    <s v="ESPINOZA RAMOS FREDY OMAR"/>
    <x v="0"/>
    <s v="73610370"/>
    <d v="2023-07-01T00:00:00"/>
    <d v="2025-07-01T00:00:00"/>
    <d v="2026-07-01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"/>
    <m/>
    <n v="14"/>
    <n v="15"/>
    <n v="29"/>
    <n v="29"/>
    <s v="DEBE GOZAR 14 DÍAS ANTES DEL 30/06/2026"/>
    <s v="DEBE GOZAR EN EL AÑO UN TOTAL DE 29 DÍAS ANTES DEL 31/12/2026"/>
    <n v="0"/>
    <n v="0"/>
    <n v="15"/>
    <n v="0"/>
    <n v="0"/>
    <n v="0"/>
    <n v="15"/>
    <n v="0"/>
    <n v="0"/>
    <n v="0"/>
    <n v="0"/>
    <n v="0"/>
    <n v="30"/>
    <n v="30"/>
    <n v="1.0344827586206897"/>
    <n v="1.0344827586206896E-2"/>
    <n v="15"/>
    <n v="29"/>
    <m/>
    <n v="0"/>
    <m/>
    <n v="29"/>
    <n v="9.6666666666666661"/>
    <n v="15"/>
    <n v="9.6666666666666661"/>
    <n v="0"/>
    <n v="15"/>
  </r>
  <r>
    <n v="1073615194"/>
    <s v="ISLACHE CARRANZA HUGH AXEL"/>
    <x v="0"/>
    <s v="73615194"/>
    <d v="2024-07-25T00:00:00"/>
    <d v="2025-07-25T00:00:00"/>
    <d v="2026-07-25T00:00:00"/>
    <s v="ESTACIONAMIENTOS LIMA"/>
    <d v="2026-04-26T00:00:00"/>
    <d v="2025-12-31T00:00:00"/>
    <s v="EMPLEADOS"/>
    <s v="PCES.20/03/0012/0001"/>
    <x v="0"/>
    <s v="Diego Uriarte"/>
    <s v="James Panez"/>
    <s v="WONG OVALO GUTIERREZ"/>
    <s v="ANFITRION(A)"/>
    <m/>
    <n v="4"/>
    <n v="13"/>
    <n v="17"/>
    <n v="17"/>
    <s v="DEBE GOZAR 4 DÍAS ANTES DEL 24/07/2026"/>
    <s v="DEBE GOZAR EN EL AÑO UN TOTAL DE 17 DÍAS ANTES DEL 31/12/2026"/>
    <n v="0"/>
    <n v="0"/>
    <n v="1"/>
    <n v="16"/>
    <n v="0"/>
    <n v="0"/>
    <n v="0"/>
    <n v="0"/>
    <n v="0"/>
    <n v="0"/>
    <n v="0"/>
    <n v="0"/>
    <n v="17"/>
    <n v="17"/>
    <n v="1"/>
    <n v="0.01"/>
    <n v="17"/>
    <n v="17"/>
    <m/>
    <n v="0"/>
    <m/>
    <n v="17"/>
    <n v="5.666666666666667"/>
    <n v="17"/>
    <n v="5.666666666666667"/>
    <n v="0"/>
    <n v="0"/>
  </r>
  <r>
    <n v="1073625289"/>
    <s v="VILLA POMACAJA ANTHONY JOSE"/>
    <x v="2"/>
    <s v="73625289"/>
    <d v="2025-02-03T00:00:00"/>
    <d v="2025-02-03T00:00:00"/>
    <d v="2026-02-03T00:00:00"/>
    <s v="ESTACIONAMIENTOS SEDE CENTRAL"/>
    <d v="1899-12-30T00:00:00"/>
    <d v="2025-12-31T00:00:00"/>
    <s v="EMPLEADOS"/>
    <n v="2003030200"/>
    <x v="6"/>
    <s v="Patricia Vilela"/>
    <s v="Patricia Vilela"/>
    <s v="TECNOLOGIA"/>
    <s v="ASISTENTE DE TECNOLOGIA"/>
    <m/>
    <n v="0"/>
    <n v="26.333300000000001"/>
    <n v="26.333300000000001"/>
    <n v="27"/>
    <s v="-"/>
    <s v="DEBE GOZAR EN EL AÑO UN TOTAL DE 27 DÍAS ANTES DEL 31/12/2026"/>
    <n v="0"/>
    <n v="6"/>
    <n v="3"/>
    <n v="1"/>
    <n v="0"/>
    <n v="7"/>
    <n v="5"/>
    <n v="0"/>
    <n v="0"/>
    <n v="0"/>
    <n v="0"/>
    <n v="7"/>
    <n v="29"/>
    <n v="29"/>
    <n v="1.0740740740740742"/>
    <n v="1.0740740740740742E-2"/>
    <n v="10"/>
    <n v="27"/>
    <m/>
    <n v="0"/>
    <m/>
    <n v="27"/>
    <n v="9"/>
    <n v="10"/>
    <n v="9"/>
    <n v="0"/>
    <n v="19"/>
  </r>
  <r>
    <n v="1073631843"/>
    <s v="RAMIREZ MARTEL GIANFRANCO"/>
    <x v="0"/>
    <s v="73631843"/>
    <d v="2024-11-27T00:00:00"/>
    <d v="2025-11-27T00:00:00"/>
    <d v="2026-11-27T00:00:00"/>
    <s v="ESTACIONAMIENTOS LIMA"/>
    <d v="2026-01-18T00:00:00"/>
    <d v="2025-12-31T00:00:00"/>
    <s v="PART TIME"/>
    <s v="PCES.20/03/0013/0012"/>
    <x v="0"/>
    <m/>
    <m/>
    <m/>
    <m/>
    <m/>
    <n v="5"/>
    <n v="0.56669999999999998"/>
    <n v="5.5667"/>
    <n v="6"/>
    <s v="DEBE GOZAR 5 DÍAS ANTES DEL 26/11/2026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3631871"/>
    <s v="CARDENAS AGUIRRE KEVIN RONALD"/>
    <x v="0"/>
    <s v="73631871"/>
    <d v="2023-08-25T00:00:00"/>
    <d v="2025-08-25T00:00:00"/>
    <d v="2026-08-25T00:00:00"/>
    <s v="ESTACIONAMIENTOS LIMA"/>
    <d v="2026-03-01T00:00:00"/>
    <d v="2025-12-31T00:00:00"/>
    <s v="EMPLEADOS"/>
    <s v="PCES.20/03/0021"/>
    <x v="0"/>
    <m/>
    <m/>
    <m/>
    <m/>
    <m/>
    <n v="15"/>
    <n v="10.5"/>
    <n v="25.5"/>
    <n v="26"/>
    <s v="DEBE GOZAR 15 DÍAS ANTES DEL 24/08/2026"/>
    <s v="DEBE GOZAR EN EL AÑO UN TOTAL DE 26 DÍAS ANTES DEL 31/12/2026"/>
    <n v="0"/>
    <n v="0"/>
    <n v="26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73632151"/>
    <s v="ABREGU ASTO ALISSON ANDREA"/>
    <x v="0"/>
    <s v="73632151"/>
    <d v="2024-05-09T00:00:00"/>
    <d v="2025-05-09T00:00:00"/>
    <d v="2026-05-09T00:00:00"/>
    <s v="ESTACIONAMIENTOS LIMA"/>
    <d v="2026-03-04T00:00:00"/>
    <d v="2025-12-31T00:00:00"/>
    <s v="EMPLEADOS"/>
    <s v="PCES.20/03/0053/0005"/>
    <x v="0"/>
    <m/>
    <m/>
    <m/>
    <m/>
    <m/>
    <n v="10"/>
    <n v="19.333300000000001"/>
    <n v="29.333300000000001"/>
    <n v="30"/>
    <s v="DEBE GOZAR 10 DÍAS ANTES DEL 08/05/2026"/>
    <s v="DEBE GOZAR EN EL AÑO UN TOTAL DE 30 DÍAS ANTES DEL 31/12/2026"/>
    <n v="0"/>
    <n v="15"/>
    <n v="15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635034"/>
    <s v="TUESTA CORDOVA GABRIELA LUZMARINA"/>
    <x v="0"/>
    <s v="73635034"/>
    <d v="2025-01-01T00:00:00"/>
    <d v="2026-01-01T00:00:00"/>
    <d v="2027-01-01T00:00:00"/>
    <s v="ESTACIONAMIENTOS LORETO"/>
    <d v="1899-12-30T00:00:00"/>
    <d v="2025-12-31T00:00:00"/>
    <s v="EMPLEADOS"/>
    <s v="PCES.20/03/0042/0002"/>
    <x v="0"/>
    <s v="Gloria Mora"/>
    <s v="Kelly Luyo"/>
    <s v="ADP OPERACION IQUITOS"/>
    <s v="ANFITRION(A)"/>
    <m/>
    <n v="30"/>
    <n v="0"/>
    <n v="30"/>
    <n v="30"/>
    <s v="DEBE GOZAR 30 DÍAS ANTES DEL 31/12/2026"/>
    <s v="DEBE GOZAR EN EL AÑO UN TOTAL DE 30 DÍAS ANTES DEL 31/12/2026"/>
    <n v="0"/>
    <n v="0"/>
    <n v="17"/>
    <n v="0"/>
    <n v="0"/>
    <n v="0"/>
    <n v="0"/>
    <n v="0"/>
    <n v="0"/>
    <n v="12"/>
    <n v="1"/>
    <n v="0"/>
    <n v="30"/>
    <n v="30"/>
    <n v="1"/>
    <n v="0.01"/>
    <n v="17"/>
    <n v="30"/>
    <m/>
    <n v="0"/>
    <m/>
    <n v="30"/>
    <n v="10"/>
    <n v="17"/>
    <n v="10"/>
    <n v="0"/>
    <n v="13"/>
  </r>
  <r>
    <n v="1073660506"/>
    <s v="SALAZAR GONZALES DEL VALLE OSCAR VLADIMIR"/>
    <x v="0"/>
    <s v="73660506"/>
    <d v="2025-08-12T00:00:00"/>
    <d v="2025-08-12T00:00:00"/>
    <d v="2026-08-12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11.583299999999999"/>
    <n v="11.583299999999999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12"/>
    <n v="12"/>
    <n v="12"/>
    <n v="1"/>
    <n v="0.01"/>
    <n v="0"/>
    <n v="12"/>
    <m/>
    <n v="0"/>
    <m/>
    <n v="12"/>
    <n v="4"/>
    <n v="0"/>
    <n v="0"/>
    <n v="4"/>
    <n v="12"/>
  </r>
  <r>
    <n v="1073672135"/>
    <s v="ROJAS ESPEJO RAFAEL RICARDO"/>
    <x v="0"/>
    <s v="73672135"/>
    <d v="2025-07-24T00:00:00"/>
    <d v="2025-07-24T00:00:00"/>
    <d v="2026-07-24T00:00:00"/>
    <s v="ESTACIONAMIENTOS LIMA"/>
    <d v="2026-01-01T00:00:00"/>
    <d v="2025-12-31T00:00:00"/>
    <s v="EMPLEADOS"/>
    <s v="PCES.20/02/0033"/>
    <x v="2"/>
    <m/>
    <m/>
    <m/>
    <m/>
    <m/>
    <n v="0"/>
    <n v="13.083299999999999"/>
    <n v="13.083299999999999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3682455"/>
    <s v="CARRILLO DEL VALLE STEFHANO ALBERT HUGH"/>
    <x v="0"/>
    <s v="73682455"/>
    <d v="2025-10-10T00:00:00"/>
    <d v="2025-10-10T00:00:00"/>
    <d v="2026-10-10T00:00:00"/>
    <s v="ESTACIONAMIENTOS LIMA"/>
    <d v="1899-12-30T00:00:00"/>
    <d v="2025-12-31T00:00:00"/>
    <s v="EMPLEADOS"/>
    <s v="PCES.20/03/0062"/>
    <x v="0"/>
    <s v="Diego Uriarte"/>
    <s v="Gaby Novoa"/>
    <s v="HOTEL BELMOND"/>
    <s v="VALET"/>
    <m/>
    <n v="0"/>
    <n v="6.75"/>
    <n v="6.7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73697551"/>
    <s v="MORA RIOS VICTOR MANUEL"/>
    <x v="0"/>
    <s v="73697551"/>
    <d v="2025-11-24T00:00:00"/>
    <d v="2025-11-24T00:00:00"/>
    <d v="2026-11-24T00:00:00"/>
    <s v="ESTACIONAMIENTOS SAN MARTIN"/>
    <d v="1899-12-30T00:00:00"/>
    <d v="2025-12-31T00:00:00"/>
    <s v="EMPLEADOS"/>
    <s v="PCES.20/03/0051/0019"/>
    <x v="0"/>
    <s v="Carmen Capristan"/>
    <s v="Alejandro Roca"/>
    <s v="REAL PLAZA TARAPOTO"/>
    <s v="ANFITRION(A)"/>
    <m/>
    <n v="0"/>
    <n v="3.0832999999999999"/>
    <n v="3.0832999999999999"/>
    <n v="4"/>
    <s v="-"/>
    <s v="DEBE GOZAR EN EL AÑO UN TOTAL DE 4 DÍAS ANTES DEL 31/12/2026"/>
    <n v="0"/>
    <n v="0"/>
    <n v="0"/>
    <n v="4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3700855"/>
    <s v="HUAZANGA QUINTOS MARIA MONSERRATH"/>
    <x v="0"/>
    <s v="73700855"/>
    <d v="2025-07-24T00:00:00"/>
    <d v="2025-07-24T00:00:00"/>
    <d v="2026-07-24T00:00:00"/>
    <s v="ESTACIONAMIENTOS SAN MARTIN"/>
    <d v="1899-12-30T00:00:00"/>
    <d v="2025-12-31T00:00:00"/>
    <s v="EMPLEADOS"/>
    <s v="PCES.20/03/0042/0007"/>
    <x v="0"/>
    <s v="Gloria Mora"/>
    <s v="Kelly Luyo"/>
    <s v="ADP OPERACION TARAPOTO"/>
    <s v="ANFITRION(A)"/>
    <m/>
    <n v="0"/>
    <n v="13.083299999999999"/>
    <n v="13.083299999999999"/>
    <n v="14"/>
    <s v="-"/>
    <s v="DEBE GOZAR EN EL AÑO UN TOTAL DE 14 DÍAS ANTES DEL 31/12/2026"/>
    <n v="0"/>
    <n v="0"/>
    <n v="1"/>
    <n v="13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3702991"/>
    <s v="GUTIERREZ RAYMUNDO RONALD EDSON"/>
    <x v="0"/>
    <s v="73702991"/>
    <d v="2025-10-15T00:00:00"/>
    <d v="2025-10-15T00:00:00"/>
    <d v="2026-10-15T00:00:00"/>
    <s v="ESTACIONAMIENTOS LIMA"/>
    <d v="1899-12-30T00:00:00"/>
    <d v="2025-12-31T00:00:00"/>
    <s v="EMPLEADOS"/>
    <s v="PCES.20/01/0006"/>
    <x v="2"/>
    <s v="Diego Ruiz"/>
    <s v="Contreras Rojas Everth Gilberth"/>
    <s v="PARQUE KENNEDY"/>
    <s v="ANFITRION(A)"/>
    <m/>
    <n v="0"/>
    <n v="6.3333000000000004"/>
    <n v="6.3333000000000004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10"/>
    <n v="10"/>
    <n v="10"/>
    <n v="1.4285714285714286"/>
    <n v="1.4285714285714285E-2"/>
    <n v="0"/>
    <n v="7"/>
    <m/>
    <n v="0"/>
    <m/>
    <n v="7"/>
    <n v="2.3333333333333335"/>
    <n v="0"/>
    <n v="0"/>
    <n v="2.3333333333333335"/>
    <n v="10"/>
  </r>
  <r>
    <n v="1073707440"/>
    <s v="RODRIGUEZ RUCOBA JENNIFER ROMINA"/>
    <x v="0"/>
    <s v="73707440"/>
    <d v="2025-01-13T00:00:00"/>
    <d v="2025-01-13T00:00:00"/>
    <d v="2026-01-13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"/>
    <m/>
    <n v="0"/>
    <n v="29"/>
    <n v="29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3708742"/>
    <s v="ZAPATA CARCAMO MARIA PAOLA"/>
    <x v="0"/>
    <s v="73708742"/>
    <d v="2024-11-25T00:00:00"/>
    <d v="2025-11-25T00:00:00"/>
    <d v="2026-11-25T00:00:00"/>
    <s v="ESTACIONAMIENTOS CHICLAYO"/>
    <d v="1899-12-30T00:00:00"/>
    <d v="2025-12-31T00:00:00"/>
    <s v="PART TIME"/>
    <s v="PCES.20/03/0051/0003"/>
    <x v="0"/>
    <s v="Carmen Capristan"/>
    <s v="Marjhory Ramos"/>
    <s v="REAL PLAZA CHICLAYO"/>
    <s v="ANFITRION(A) PT"/>
    <m/>
    <n v="5"/>
    <n v="0.59999999999999964"/>
    <n v="5.6"/>
    <n v="6"/>
    <s v="DEBE GOZAR 5 DÍAS ANTES DEL 24/11/2026"/>
    <s v="DEBE GOZAR EN EL AÑO UN TOTAL DE 6 DÍAS ANTES DEL 31/12/2026"/>
    <n v="0"/>
    <n v="0"/>
    <n v="0"/>
    <n v="0"/>
    <n v="0"/>
    <n v="0"/>
    <n v="3"/>
    <n v="3"/>
    <n v="0"/>
    <n v="0"/>
    <n v="0"/>
    <n v="0"/>
    <n v="6"/>
    <n v="6"/>
    <n v="1"/>
    <n v="0.01"/>
    <n v="0"/>
    <n v="6"/>
    <m/>
    <n v="0"/>
    <m/>
    <n v="6"/>
    <n v="2"/>
    <n v="0"/>
    <n v="0"/>
    <n v="2"/>
    <n v="6"/>
  </r>
  <r>
    <n v="1073735912"/>
    <s v="TORRES VASQUEZ JOSE DAVID"/>
    <x v="1"/>
    <s v="73735912"/>
    <d v="2023-08-08T00:00:00"/>
    <d v="2025-08-08T00:00:00"/>
    <d v="2026-08-08T00:00:00"/>
    <s v="ESTACIONAMIENTOS TACNA"/>
    <d v="1899-12-30T00:00:00"/>
    <d v="2025-12-31T00:00:00"/>
    <s v="EMPLEADOS"/>
    <s v="PCES.20/03/0041/0005"/>
    <x v="0"/>
    <s v="Diego Uriarte"/>
    <s v="Alfredo Vasquez"/>
    <s v="AAP TACNA"/>
    <s v="SUPERVISOR OPERATIVO"/>
    <m/>
    <n v="18"/>
    <n v="11.916700000000006"/>
    <n v="29.916700000000006"/>
    <n v="30"/>
    <s v="DEBE GOZAR 18 DÍAS ANTES DEL 07/08/2026"/>
    <s v="DEBE GOZAR EN EL AÑO UN TOTAL DE 30 DÍAS ANTES DEL 31/12/2026"/>
    <n v="0"/>
    <n v="0"/>
    <n v="0"/>
    <n v="0"/>
    <n v="15"/>
    <n v="0"/>
    <n v="15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3741239"/>
    <s v="RAMOS GONZALES VALERIA FRANCIS"/>
    <x v="0"/>
    <s v="73741239"/>
    <d v="2025-10-07T00:00:00"/>
    <d v="2025-10-07T00:00:00"/>
    <d v="2026-10-07T00:00:00"/>
    <s v="ESTACIONAMIENTOS LIMA"/>
    <d v="2026-01-01T00:00:00"/>
    <d v="2025-12-31T00:00:00"/>
    <s v="EMPLEADOS"/>
    <s v="PCES.20/03/0011/0001"/>
    <x v="0"/>
    <m/>
    <m/>
    <m/>
    <m/>
    <m/>
    <n v="0"/>
    <n v="7"/>
    <n v="7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3760278"/>
    <s v="AGUERO FARFAN ITALO AARON"/>
    <x v="0"/>
    <s v="73760278"/>
    <d v="2025-08-01T00:00:00"/>
    <d v="2025-08-01T00:00:00"/>
    <d v="2026-08-01T00:00:00"/>
    <s v="ESTACIONAMIENTOS LIMA"/>
    <d v="2026-01-31T00:00:00"/>
    <d v="2025-12-31T00:00:00"/>
    <s v="EMPLEADOS"/>
    <s v="PCES.20/03/0060"/>
    <x v="0"/>
    <m/>
    <m/>
    <m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3760850"/>
    <s v="CUBAS VALDIVIA ALESSANDRA ZALET"/>
    <x v="0"/>
    <s v="73760850"/>
    <d v="2025-01-14T00:00:00"/>
    <d v="2025-01-14T00:00:00"/>
    <d v="2026-01-14T00:00:00"/>
    <s v="ESTACIONAMIENTOS LA LIBERTAD"/>
    <d v="1899-12-30T00:00:00"/>
    <d v="2025-12-31T00:00:00"/>
    <s v="EMPLEADOS"/>
    <s v="PCES.20/03/0046/0015"/>
    <x v="0"/>
    <s v="Carmen Capristan"/>
    <s v="Jean Carlo Albán"/>
    <s v="MAKRO TRUJILLO II"/>
    <s v="ANFITRION(A)"/>
    <m/>
    <n v="0"/>
    <n v="28.916699999999999"/>
    <n v="28.916699999999999"/>
    <n v="29"/>
    <s v="-"/>
    <s v="DEBE GOZAR EN EL AÑO UN TOTAL DE 29 DÍAS ANTES DEL 31/12/2026"/>
    <n v="0"/>
    <n v="0"/>
    <n v="0"/>
    <n v="0"/>
    <n v="0"/>
    <n v="29"/>
    <n v="0"/>
    <n v="0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73762270"/>
    <s v="MAMANI BUSTINZA HERBERT RONNY"/>
    <x v="0"/>
    <s v="73762270"/>
    <d v="2025-08-13T00:00:00"/>
    <d v="2025-08-13T00:00:00"/>
    <d v="2026-08-13T00:00:00"/>
    <s v="ESTACIONAMIENTOS PUNO"/>
    <d v="2026-01-31T00:00:00"/>
    <d v="2025-12-31T00:00:00"/>
    <s v="EMPLEADOS"/>
    <s v="PCES.20/03/0051/0009"/>
    <x v="0"/>
    <m/>
    <m/>
    <m/>
    <m/>
    <m/>
    <n v="0"/>
    <n v="11.5"/>
    <n v="11.5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3768128"/>
    <s v="BARRERA CHOTA DANIEL"/>
    <x v="0"/>
    <s v="73768128"/>
    <d v="2020-12-04T00:00:00"/>
    <d v="2025-12-04T00:00:00"/>
    <d v="2026-12-04T00:00:00"/>
    <s v="ESTACIONAMIENTOS LIMA"/>
    <d v="1899-12-30T00:00:00"/>
    <d v="2025-12-31T00:00:00"/>
    <s v="EMPLEADOS"/>
    <s v="PCES.20/03/0031/0001"/>
    <x v="0"/>
    <s v="Diego Uriarte"/>
    <s v="Paul Espinoza"/>
    <s v="WONG UCELLO"/>
    <s v="SUPERVISOR OPERATIVO"/>
    <m/>
    <n v="27"/>
    <n v="2.25"/>
    <n v="29.25"/>
    <n v="30"/>
    <s v="DEBE GOZAR 27 DÍAS ANTES DEL 03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3771828"/>
    <s v="QUISPE QUISPE MARITZA MARLENI"/>
    <x v="0"/>
    <s v="73771828"/>
    <d v="2024-01-18T00:00:00"/>
    <d v="2025-01-18T00:00:00"/>
    <d v="2026-01-18T00:00:00"/>
    <s v="ESTACIONAMIENTOS PUNO"/>
    <d v="1899-12-30T00:00:00"/>
    <d v="2025-12-31T00:00:00"/>
    <s v="EMPLEADOS"/>
    <s v="PCES.20/03/0052/0053"/>
    <x v="0"/>
    <s v="Carmen Capristan"/>
    <s v="Ruben Apaza"/>
    <s v="PLAZA VEA CC PUNO"/>
    <s v="ANFITRION(A)"/>
    <m/>
    <n v="0"/>
    <n v="28.583300000000001"/>
    <n v="28.583300000000001"/>
    <n v="29"/>
    <s v="-"/>
    <s v="DEBE GOZAR EN EL AÑO UN TOTAL DE 29 DÍAS ANTES DEL 31/12/2026"/>
    <n v="0"/>
    <n v="0"/>
    <n v="0"/>
    <n v="0"/>
    <n v="0"/>
    <n v="0"/>
    <n v="0"/>
    <n v="29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73772227"/>
    <s v="RAMIREZ HERNANDEZ GIANCARLO YAHIR"/>
    <x v="0"/>
    <s v="73772227"/>
    <d v="2021-04-04T00:00:00"/>
    <d v="2025-04-04T00:00:00"/>
    <d v="2026-04-04T00:00:00"/>
    <s v="ESTACIONAMIENTOS LAMBAYEQUE"/>
    <d v="1899-12-30T00:00:00"/>
    <d v="2025-12-31T00:00:00"/>
    <s v="EMPLEADOS"/>
    <s v="PCES.20/03/0042/0012"/>
    <x v="0"/>
    <s v="Gloria Mora"/>
    <s v="Lennin Cortegana"/>
    <s v="ADP OPERACION CHICLAYO"/>
    <s v="ANFITRION(A)"/>
    <m/>
    <n v="7"/>
    <n v="22.25"/>
    <n v="29.25"/>
    <n v="30"/>
    <s v="DEBE GOZAR 7 DÍAS ANTES DEL 03/04/2026"/>
    <s v="DEBE GOZAR EN EL AÑO UN TOTAL DE 30 DÍAS ANTES DEL 31/12/2026"/>
    <n v="0"/>
    <n v="0"/>
    <n v="2"/>
    <n v="6"/>
    <n v="9"/>
    <n v="14"/>
    <n v="0"/>
    <n v="0"/>
    <n v="0"/>
    <n v="0"/>
    <n v="0"/>
    <n v="0"/>
    <n v="31"/>
    <n v="31"/>
    <n v="1.0333333333333334"/>
    <n v="1.0333333333333335E-2"/>
    <n v="8"/>
    <n v="30"/>
    <m/>
    <n v="0"/>
    <m/>
    <n v="30"/>
    <n v="10"/>
    <n v="8"/>
    <n v="8"/>
    <n v="2"/>
    <n v="23"/>
  </r>
  <r>
    <n v="1073797760"/>
    <s v="ALVA ALAMO JORDY "/>
    <x v="0"/>
    <s v="73797760"/>
    <d v="2025-08-11T00:00:00"/>
    <d v="2025-08-11T00:00:00"/>
    <d v="2026-08-11T00:00:00"/>
    <s v="ESTACIONAMIENTOS LIMA"/>
    <d v="1899-12-30T00:00:00"/>
    <d v="2025-12-31T00:00:00"/>
    <s v="EMPLEADOS"/>
    <s v="PCES.20/03/0052/0034"/>
    <x v="0"/>
    <s v="Carmen Capristan"/>
    <s v="Erick Aguirre"/>
    <s v="PLAZA VEA LOS OLIVOS"/>
    <s v="ANFITRION(A)"/>
    <m/>
    <n v="0"/>
    <n v="11.666700000000001"/>
    <n v="11.666700000000001"/>
    <n v="12"/>
    <s v="-"/>
    <s v="DEBE GOZAR EN EL AÑO UN TOTAL DE 12 DÍAS ANTES DEL 31/12/2026"/>
    <n v="0"/>
    <n v="0"/>
    <n v="0"/>
    <n v="0"/>
    <n v="0"/>
    <n v="0"/>
    <n v="0"/>
    <n v="5"/>
    <n v="7"/>
    <n v="0"/>
    <n v="0"/>
    <n v="0"/>
    <n v="12"/>
    <n v="12"/>
    <n v="1"/>
    <n v="0.01"/>
    <n v="0"/>
    <n v="12"/>
    <m/>
    <n v="0"/>
    <m/>
    <n v="12"/>
    <n v="4"/>
    <n v="0"/>
    <n v="0"/>
    <n v="4"/>
    <n v="12"/>
  </r>
  <r>
    <n v="1073798806"/>
    <s v="SIERRA MALDONADO YOFFRE ANGHELO"/>
    <x v="0"/>
    <s v="73798806"/>
    <d v="2025-07-11T00:00:00"/>
    <d v="2025-07-11T00:00:00"/>
    <d v="2026-07-11T00:00:00"/>
    <s v="ESTACIONAMIENTOS LIMA"/>
    <d v="1899-12-30T00:00:00"/>
    <d v="2025-12-31T00:00:00"/>
    <s v="EMPLEADOS"/>
    <s v="PCES.20/01/0003"/>
    <x v="2"/>
    <s v="Diego Ruiz"/>
    <s v="Huamán Osorio Alexander"/>
    <s v="JUAN DE ARONA II"/>
    <s v="VALET"/>
    <m/>
    <n v="0"/>
    <n v="14.166700000000001"/>
    <n v="14.166700000000001"/>
    <n v="15"/>
    <s v="-"/>
    <s v="DEBE GOZAR EN EL AÑO UN TOTAL DE 15 DÍAS ANTES DEL 31/12/2026"/>
    <n v="0"/>
    <n v="0"/>
    <n v="0"/>
    <n v="0"/>
    <n v="7"/>
    <n v="0"/>
    <n v="0"/>
    <n v="0"/>
    <n v="0"/>
    <n v="0"/>
    <n v="0"/>
    <n v="0"/>
    <n v="7"/>
    <n v="7"/>
    <n v="0.46666666666666667"/>
    <n v="4.6666666666666671E-3"/>
    <n v="0"/>
    <n v="7"/>
    <m/>
    <n v="8"/>
    <m/>
    <n v="15"/>
    <n v="5"/>
    <n v="0"/>
    <n v="0"/>
    <n v="5"/>
    <n v="7"/>
  </r>
  <r>
    <n v="1073801398"/>
    <s v="SIFUENTES RUEDA CAROLINA ROCIO"/>
    <x v="0"/>
    <s v="73801398"/>
    <d v="2024-04-12T00:00:00"/>
    <d v="2025-04-12T00:00:00"/>
    <d v="2026-04-12T00:00:00"/>
    <s v="ESTACIONAMIENTOS LIMA"/>
    <d v="1899-12-30T00:00:00"/>
    <d v="2025-12-31T00:00:00"/>
    <s v="PART TIME"/>
    <s v="PCES.20/03/0025"/>
    <x v="0"/>
    <s v="Erli Sialer"/>
    <s v="Erick Padilla"/>
    <s v="STRIP CENTER CHORRILLOS"/>
    <s v="ANFITRION(A) PT"/>
    <m/>
    <n v="1"/>
    <n v="4.3167000000000009"/>
    <n v="5.3167000000000009"/>
    <n v="6"/>
    <s v="DEBE GOZAR 1 DÍAS ANTES DEL 11/04/2026"/>
    <s v="DEBE GOZAR EN EL AÑO UN TOTAL DE 6 DÍAS ANTES DEL 31/12/2026"/>
    <n v="0"/>
    <n v="0"/>
    <n v="0"/>
    <n v="1"/>
    <n v="0"/>
    <n v="0"/>
    <n v="0"/>
    <n v="0"/>
    <n v="0"/>
    <n v="0"/>
    <n v="0"/>
    <n v="0"/>
    <n v="1"/>
    <n v="1"/>
    <n v="0.16666666666666666"/>
    <n v="1.6666666666666666E-3"/>
    <n v="1"/>
    <n v="1"/>
    <m/>
    <n v="5"/>
    <m/>
    <n v="6"/>
    <n v="2"/>
    <n v="1"/>
    <n v="1"/>
    <n v="1"/>
    <n v="0"/>
  </r>
  <r>
    <n v="1073805180"/>
    <s v="ANGELES DELGADO VICTOR DANIEL"/>
    <x v="0"/>
    <s v="73805180"/>
    <d v="2023-11-07T00:00:00"/>
    <d v="2025-11-07T00:00:00"/>
    <d v="2026-11-07T00:00:00"/>
    <s v="ESTACIONAMIENTOS LIMA"/>
    <d v="1899-12-30T00:00:00"/>
    <d v="2025-12-31T00:00:00"/>
    <s v="EMPLEADOS"/>
    <s v="PCES.20/03/0035/0003"/>
    <x v="0"/>
    <s v="Gloria Mora"/>
    <s v="Xiomara Quispe"/>
    <s v="SANNA JAVIER PRADO"/>
    <s v="VALET"/>
    <m/>
    <n v="10"/>
    <n v="4.5"/>
    <n v="14.5"/>
    <n v="15"/>
    <s v="DEBE GOZAR 10 DÍAS ANTES DEL 06/11/2026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73806569"/>
    <s v="MAMANI BURGOS ERIKA LESLIE"/>
    <x v="0"/>
    <s v="73806569"/>
    <d v="2025-09-17T00:00:00"/>
    <d v="2025-09-17T00:00:00"/>
    <d v="2026-09-17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0"/>
    <n v="8.6667000000000005"/>
    <n v="8.6667000000000005"/>
    <n v="9"/>
    <s v="-"/>
    <s v="DEBE GOZAR EN EL AÑO UN TOTAL DE 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"/>
    <m/>
    <n v="9"/>
    <n v="3"/>
    <n v="0"/>
    <n v="0"/>
    <n v="3"/>
    <n v="0"/>
  </r>
  <r>
    <n v="1073815732"/>
    <s v="SALGUERO LOAYZA JESUS LEONARDO"/>
    <x v="0"/>
    <s v="73815732"/>
    <d v="2024-05-23T00:00:00"/>
    <d v="2025-05-23T00:00:00"/>
    <d v="2026-05-23T00:00:00"/>
    <s v="ESTACIONAMIENTOS LIMA"/>
    <d v="2026-04-01T00:00:00"/>
    <d v="2025-12-31T00:00:00"/>
    <s v="EMPLEADOS"/>
    <s v="PCES.20/03/0021"/>
    <x v="0"/>
    <m/>
    <m/>
    <m/>
    <m/>
    <m/>
    <n v="11"/>
    <n v="18.166699999999999"/>
    <n v="29.166699999999999"/>
    <n v="30"/>
    <s v="DEBE GOZAR 11 DÍAS ANTES DEL 22/05/2026"/>
    <s v="DEBE GOZAR EN EL AÑO UN TOTAL DE 30 DÍAS ANTES DEL 31/12/2026"/>
    <n v="2"/>
    <n v="13"/>
    <n v="0"/>
    <n v="15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815794"/>
    <s v="VALENCIA SHIMABUKURO HARUMI LIZBETH"/>
    <x v="0"/>
    <s v="73815794"/>
    <d v="2024-08-27T00:00:00"/>
    <d v="2025-08-27T00:00:00"/>
    <d v="2026-08-27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9"/>
    <n v="10.333300000000001"/>
    <n v="29.333300000000001"/>
    <n v="30"/>
    <s v="DEBE GOZAR 19 DÍAS ANTES DEL 26/08/2026"/>
    <s v="DEBE GOZAR EN EL AÑO UN TOTAL DE 30 DÍAS ANTES DEL 31/12/2026"/>
    <n v="0"/>
    <n v="0"/>
    <n v="0"/>
    <n v="0"/>
    <n v="0"/>
    <n v="0"/>
    <n v="29"/>
    <n v="2"/>
    <n v="0"/>
    <n v="0"/>
    <n v="0"/>
    <n v="0"/>
    <n v="31"/>
    <n v="31"/>
    <n v="1.0333333333333334"/>
    <n v="1.0333333333333335E-2"/>
    <n v="0"/>
    <n v="30"/>
    <m/>
    <n v="0"/>
    <m/>
    <n v="30"/>
    <n v="10"/>
    <n v="0"/>
    <n v="0"/>
    <n v="10"/>
    <n v="31"/>
  </r>
  <r>
    <n v="1073817263"/>
    <s v="CARRASCAL VERA JOSUE ANDERSON"/>
    <x v="0"/>
    <s v="73817263"/>
    <d v="2025-11-13T00:00:00"/>
    <d v="2025-11-13T00:00:00"/>
    <d v="2026-11-13T00:00:00"/>
    <s v="ESTACIONAMIENTOS LIMA"/>
    <d v="2026-01-01T00:00:00"/>
    <d v="2025-12-31T00:00:00"/>
    <s v="EMPLEADOS"/>
    <s v="PCES.20/03/0031/0002"/>
    <x v="0"/>
    <m/>
    <m/>
    <m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3818802"/>
    <s v="PACHECO DE LA CRUZ JULISSA SOLEDAD"/>
    <x v="0"/>
    <s v="73818802"/>
    <d v="2025-11-01T00:00:00"/>
    <d v="2025-11-01T00:00:00"/>
    <d v="2026-11-01T00:00:00"/>
    <s v="ESTACIONAMIENTOS LIMA"/>
    <d v="2026-03-21T00:00:00"/>
    <d v="2025-12-31T00:00:00"/>
    <s v="EMPLEADOS"/>
    <s v="PCES.20/03/0046/0009"/>
    <x v="0"/>
    <m/>
    <m/>
    <m/>
    <m/>
    <m/>
    <n v="0"/>
    <n v="5"/>
    <n v="5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3827340"/>
    <s v="HUARHUACHI TENORIO RENATO "/>
    <x v="0"/>
    <s v="73827340"/>
    <d v="2025-09-09T00:00:00"/>
    <d v="2025-09-09T00:00:00"/>
    <d v="2026-09-09T00:00:00"/>
    <s v="ESTACIONAMIENTOS LIMA"/>
    <d v="2026-03-01T00:00:00"/>
    <d v="2025-12-31T00:00:00"/>
    <s v="EMPLEADOS"/>
    <s v="PCES.20/03/0051/0016"/>
    <x v="0"/>
    <m/>
    <m/>
    <m/>
    <m/>
    <m/>
    <n v="0"/>
    <n v="9.3332999999999995"/>
    <n v="9.3332999999999995"/>
    <n v="10"/>
    <s v="-"/>
    <s v="DEBE GOZAR EN EL AÑO UN TOTAL DE 10 DÍAS ANTES DEL 31/12/2026"/>
    <n v="0"/>
    <n v="0"/>
    <n v="1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3827878"/>
    <s v="QUISPE ESPINOZA ROBERTO CARLOS"/>
    <x v="0"/>
    <s v="73827878"/>
    <d v="2024-06-01T00:00:00"/>
    <d v="2025-06-01T00:00:00"/>
    <d v="2026-06-01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"/>
    <m/>
    <n v="0"/>
    <n v="0.5"/>
    <n v="0.5"/>
    <n v="1"/>
    <s v="-"/>
    <s v="DEBE GOZAR EN EL AÑO UN TOTAL DE 1 DÍAS ANTES DEL 31/12/2026"/>
    <n v="0"/>
    <n v="0"/>
    <n v="0"/>
    <n v="2"/>
    <n v="0"/>
    <n v="0"/>
    <n v="0"/>
    <n v="0"/>
    <n v="0"/>
    <n v="0"/>
    <n v="0"/>
    <n v="0"/>
    <n v="2"/>
    <n v="2"/>
    <n v="2"/>
    <n v="0.02"/>
    <n v="2"/>
    <n v="1"/>
    <m/>
    <n v="0"/>
    <m/>
    <n v="1"/>
    <n v="0.33333333333333331"/>
    <n v="2"/>
    <n v="0.33333333333333331"/>
    <n v="0"/>
    <n v="0"/>
  </r>
  <r>
    <n v="1073832302"/>
    <s v="QUISPE RUIZ YOVANNA ANGELICA"/>
    <x v="1"/>
    <s v="73832302"/>
    <d v="2022-12-15T00:00:00"/>
    <d v="2025-12-15T00:00:00"/>
    <d v="2026-12-15T00:00:00"/>
    <s v="ESTACIONAMIENTOS LIMA"/>
    <d v="1899-12-30T00:00:00"/>
    <d v="2025-12-31T00:00:00"/>
    <s v="EMPLEADOS"/>
    <s v="PCES.20/03/0048"/>
    <x v="0"/>
    <s v="Rafael Aguirre"/>
    <s v="Vanessa Rubina"/>
    <s v="BOULEVARD DE ASIA"/>
    <s v="SUPERVISOR OPERATIVO"/>
    <m/>
    <n v="28"/>
    <n v="1.3332999999999942"/>
    <n v="29.333299999999994"/>
    <n v="30"/>
    <s v="DEBE GOZAR 28 DÍAS ANTES DEL 14/12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3860128"/>
    <s v="DIAZ VILLANTOY JOSEPH MAURICIO"/>
    <x v="0"/>
    <s v="73860128"/>
    <d v="2025-11-05T00:00:00"/>
    <d v="2025-11-05T00:00:00"/>
    <d v="2026-11-05T00:00:00"/>
    <s v="ESTACIONAMIENTOS LIMA"/>
    <d v="1899-12-30T00:00:00"/>
    <d v="2025-12-31T00:00:00"/>
    <s v="EMPLEADOS"/>
    <s v="PCES.20/03/0013/0013"/>
    <x v="0"/>
    <s v="Diego Uriarte"/>
    <s v="Gaby Novoa"/>
    <s v="METRO LIMATAMBO"/>
    <s v="ANFITRION(A)"/>
    <m/>
    <n v="0"/>
    <n v="4.6666999999999996"/>
    <n v="4.6666999999999996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3863919"/>
    <s v="QUISPE CORDOVA THAIS NICOLE"/>
    <x v="0"/>
    <s v="73863919"/>
    <d v="2024-07-26T00:00:00"/>
    <d v="2025-07-26T00:00:00"/>
    <d v="2026-07-26T00:00:00"/>
    <s v="ESTACIONAMIENTOS LIMA"/>
    <d v="2026-04-01T00:00:00"/>
    <d v="2025-12-31T00:00:00"/>
    <s v="EMPLEADOS"/>
    <s v="PCES.20/03/0052/0024"/>
    <x v="0"/>
    <m/>
    <m/>
    <m/>
    <m/>
    <m/>
    <n v="17"/>
    <n v="12.916699999999999"/>
    <n v="29.916699999999999"/>
    <n v="30"/>
    <s v="DEBE GOZAR 17 DÍAS ANTES DEL 25/07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871893"/>
    <s v="MAMANI BENITO YESSICA STHEFANY"/>
    <x v="0"/>
    <s v="73871893"/>
    <d v="2025-06-10T00:00:00"/>
    <d v="2025-06-10T00:00:00"/>
    <d v="2026-06-10T00:00:00"/>
    <s v="ESTACIONAMIENTOS PUNO"/>
    <d v="1899-12-30T00:00:00"/>
    <d v="2025-12-31T00:00:00"/>
    <s v="EMPLEADOS"/>
    <s v="PCES.20/03/0052/0053"/>
    <x v="0"/>
    <s v="Carmen Capristan"/>
    <s v="Ruben Apaza"/>
    <s v="PLAZA VEA CC PUNO"/>
    <s v="ANFITRION(A)"/>
    <m/>
    <n v="0"/>
    <n v="16.75"/>
    <n v="16.75"/>
    <n v="17"/>
    <s v="-"/>
    <s v="DEBE GOZAR EN EL AÑO UN TOTAL DE 17 DÍAS ANTES DEL 31/12/2026"/>
    <n v="0"/>
    <n v="0"/>
    <n v="0"/>
    <n v="0"/>
    <n v="0"/>
    <n v="0"/>
    <n v="0"/>
    <n v="0"/>
    <n v="12"/>
    <n v="5"/>
    <n v="0"/>
    <n v="0"/>
    <n v="17"/>
    <n v="17"/>
    <n v="1"/>
    <n v="0.01"/>
    <n v="0"/>
    <n v="17"/>
    <m/>
    <n v="0"/>
    <m/>
    <n v="17"/>
    <n v="5.666666666666667"/>
    <n v="0"/>
    <n v="0"/>
    <n v="5.666666666666667"/>
    <n v="17"/>
  </r>
  <r>
    <n v="1073877316"/>
    <s v="ZEÑA CAJUSOL CARLOS ALFREDO"/>
    <x v="0"/>
    <s v="73877316"/>
    <d v="2018-03-27T00:00:00"/>
    <d v="2025-03-27T00:00:00"/>
    <d v="2026-03-27T00:00:00"/>
    <s v="ESTACIONAMIENTOS LIMA"/>
    <d v="1899-12-30T00:00:00"/>
    <d v="2025-12-31T00:00:00"/>
    <s v="EMPLEADOS"/>
    <s v="PCES.20/02/0016"/>
    <x v="0"/>
    <s v="Diego Uriarte"/>
    <s v="James Panez"/>
    <s v="MALL LA MOLINA"/>
    <s v="ANFITRION(A)"/>
    <m/>
    <n v="0"/>
    <n v="22.833300000000008"/>
    <n v="22.833300000000008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73900342"/>
    <s v="SANCHEZ GUTIERREZ FLOR MARIANELA"/>
    <x v="0"/>
    <s v="73900342"/>
    <d v="2025-01-30T00:00:00"/>
    <d v="2025-01-30T00:00:00"/>
    <d v="2026-01-30T00:00:00"/>
    <s v="ESTACIONAMIENTOS AYACUCHO"/>
    <d v="1899-12-30T00:00:00"/>
    <d v="2025-12-31T00:00:00"/>
    <s v="EMPLEADOS"/>
    <s v="PCES.20/03/0041/0001"/>
    <x v="0"/>
    <s v="Diego Uriarte"/>
    <s v="Alfredo Vasquez"/>
    <s v="AAP AYACUCHO"/>
    <s v="ANFITRION(A)"/>
    <m/>
    <n v="0"/>
    <n v="27.583300000000001"/>
    <n v="27.583300000000001"/>
    <n v="28"/>
    <s v="-"/>
    <s v="DEBE GOZAR EN EL AÑO UN TOTAL DE 28 DÍAS ANTES DEL 31/12/2026"/>
    <n v="25"/>
    <n v="5"/>
    <n v="0"/>
    <n v="0"/>
    <n v="0"/>
    <n v="0"/>
    <n v="0"/>
    <n v="0"/>
    <n v="0"/>
    <n v="0"/>
    <n v="0"/>
    <n v="0"/>
    <n v="30"/>
    <n v="30"/>
    <n v="1.0714285714285714"/>
    <n v="1.0714285714285714E-2"/>
    <n v="30"/>
    <n v="28"/>
    <m/>
    <n v="0"/>
    <m/>
    <n v="28"/>
    <n v="9.3333333333333339"/>
    <n v="30"/>
    <n v="9.3333333333333339"/>
    <n v="0"/>
    <n v="0"/>
  </r>
  <r>
    <n v="1073902085"/>
    <s v="CAMPOS CHAVEZ ANA ELIZABETH"/>
    <x v="0"/>
    <s v="73902085"/>
    <d v="2025-09-21T00:00:00"/>
    <d v="2025-09-21T00:00:00"/>
    <d v="2026-09-21T00:00:00"/>
    <s v="ESTACIONAMIENTOS LIMA"/>
    <d v="2026-01-23T00:00:00"/>
    <d v="2025-12-31T00:00:00"/>
    <s v="EMPLEADOS"/>
    <s v="PCES.20/03/0024"/>
    <x v="0"/>
    <m/>
    <m/>
    <m/>
    <m/>
    <m/>
    <n v="0"/>
    <n v="8.3332999999999995"/>
    <n v="8.333299999999999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3902375"/>
    <s v="LOA CABRERA ELEAZAR "/>
    <x v="0"/>
    <s v="73902375"/>
    <d v="2025-12-01T00:00:00"/>
    <d v="2025-12-01T00:00:00"/>
    <d v="2026-12-01T00:00:00"/>
    <s v="ESTACIONAMIENTOS JUNIN"/>
    <d v="2026-02-05T00:00:00"/>
    <d v="2025-12-31T00:00:00"/>
    <s v="EMPLEADOS"/>
    <s v="PCES.20/03/0051/0007"/>
    <x v="0"/>
    <m/>
    <m/>
    <m/>
    <m/>
    <m/>
    <n v="0"/>
    <n v="2.5"/>
    <n v="2.5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3906015"/>
    <s v="MENDOZA GUTIERREZ ANTHONY BRHAYAN"/>
    <x v="0"/>
    <s v="73906015"/>
    <d v="2024-12-04T00:00:00"/>
    <d v="2025-12-04T00:00:00"/>
    <d v="2026-12-04T00:00:00"/>
    <s v="ESTACIONAMIENTOS CUZCO"/>
    <d v="1899-12-30T00:00:00"/>
    <d v="2025-12-31T00:00:00"/>
    <s v="EMPLEADOS"/>
    <s v="PCES.20/03/0046/0017"/>
    <x v="0"/>
    <s v="Carmen Capristan"/>
    <s v="Ruben Apaza"/>
    <s v="MAKRO CUSCO"/>
    <s v="ANFITRION(A)"/>
    <m/>
    <n v="27"/>
    <n v="2.25"/>
    <n v="29.25"/>
    <n v="30"/>
    <s v="DEBE GOZAR 27 DÍAS ANTES DEL 03/12/2026"/>
    <s v="DEBE GOZAR EN EL AÑO UN TOTAL DE 30 DÍAS ANTES DEL 31/12/2026"/>
    <n v="0"/>
    <n v="26"/>
    <n v="4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3933031"/>
    <s v="ESPINOZA JUIPA MATEO DANIEL"/>
    <x v="0"/>
    <s v="73933031"/>
    <d v="2025-11-11T00:00:00"/>
    <d v="2025-11-11T00:00:00"/>
    <d v="2026-11-11T00:00:00"/>
    <s v="ESTACIONAMIENTOS LIMA"/>
    <d v="2026-01-24T00:00:00"/>
    <d v="2025-12-31T00:00:00"/>
    <s v="PART TIME"/>
    <s v="PCES.20/03/0044"/>
    <x v="0"/>
    <m/>
    <m/>
    <m/>
    <m/>
    <m/>
    <n v="0"/>
    <n v="0.83330000000000004"/>
    <n v="0.83330000000000004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3937816"/>
    <s v="CARLOS MAGUIÑA OSCAR FERNANDO"/>
    <x v="0"/>
    <s v="73937816"/>
    <d v="2025-12-10T00:00:00"/>
    <d v="2025-12-10T00:00:00"/>
    <d v="2026-12-10T00:00:00"/>
    <s v="ESTACIONAMIENTOS LIMA"/>
    <d v="2026-01-18T00:00:00"/>
    <d v="2025-12-31T00:00:00"/>
    <s v="EMPLEADOS"/>
    <s v="PCES.20/03/0052/0002"/>
    <x v="0"/>
    <m/>
    <m/>
    <m/>
    <m/>
    <m/>
    <n v="0"/>
    <n v="1.75"/>
    <n v="1.7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3938621"/>
    <s v="NOLE DEL AGUILA CHRISS STEVEN"/>
    <x v="0"/>
    <s v="73938621"/>
    <d v="2025-05-19T00:00:00"/>
    <d v="2025-05-19T00:00:00"/>
    <d v="2026-05-19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0"/>
    <n v="18.5"/>
    <n v="18.5"/>
    <n v="19"/>
    <s v="-"/>
    <s v="DEBE GOZAR EN EL AÑO UN TOTAL DE 1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"/>
    <m/>
    <n v="19"/>
    <n v="6.333333333333333"/>
    <n v="0"/>
    <n v="0"/>
    <n v="6.333333333333333"/>
    <n v="0"/>
  </r>
  <r>
    <n v="1073945917"/>
    <s v="ARAMBURU LA TORRE ANDRES ENRIQUE"/>
    <x v="0"/>
    <s v="73945917"/>
    <d v="2023-08-18T00:00:00"/>
    <d v="2025-08-18T00:00:00"/>
    <d v="2026-08-18T00:00:00"/>
    <s v="ESTACIONAMIENTOS LIMA"/>
    <d v="1899-12-30T00:00:00"/>
    <d v="2025-12-31T00:00:00"/>
    <s v="EMPLEADOS"/>
    <s v="PCES.20/03/0052/0047"/>
    <x v="0"/>
    <s v="Carmen Capristan"/>
    <s v="Khristian Alvarez"/>
    <s v="PLAZA VEA CAMINO DEL INCA"/>
    <s v="ANFITRION(A)"/>
    <m/>
    <n v="18"/>
    <n v="11.083299999999994"/>
    <n v="29.083299999999994"/>
    <n v="30"/>
    <s v="DEBE GOZAR 18 DÍAS ANTES DEL 17/08/2026"/>
    <s v="DEBE GOZAR EN EL AÑO UN TOTAL DE 30 DÍAS ANTES DEL 31/12/2026"/>
    <n v="0"/>
    <n v="0"/>
    <n v="0"/>
    <n v="0"/>
    <n v="0"/>
    <n v="0"/>
    <n v="18"/>
    <n v="0"/>
    <n v="0"/>
    <n v="0"/>
    <n v="0"/>
    <n v="0"/>
    <n v="18"/>
    <n v="18"/>
    <n v="0.6"/>
    <n v="6.0000000000000001E-3"/>
    <n v="0"/>
    <n v="18"/>
    <m/>
    <n v="12"/>
    <m/>
    <n v="30"/>
    <n v="10"/>
    <n v="0"/>
    <n v="0"/>
    <n v="10"/>
    <n v="18"/>
  </r>
  <r>
    <n v="1071323462"/>
    <s v="AGUILAR CHAVARRIA ANTHONY HERSCHEL"/>
    <x v="2"/>
    <s v="71323462"/>
    <d v="2025-12-01T00:00:00"/>
    <d v="2025-12-01T00:00:00"/>
    <d v="2026-12-01T00:00:00"/>
    <s v="ESTACIONAMIENTOS LIMA"/>
    <d v="1899-12-30T00:00:00"/>
    <d v="2025-12-31T00:00:00"/>
    <s v="EMPLEADOS"/>
    <n v="2002010200"/>
    <x v="5"/>
    <s v="Ernesto Maldonado"/>
    <s v="Ernesto Maldonado"/>
    <s v="DESARROLLO"/>
    <s v="ASISTENTE DE DESARROLLO"/>
    <m/>
    <n v="0"/>
    <n v="2.5"/>
    <n v="2.5"/>
    <n v="3"/>
    <s v="-"/>
    <s v="DEBE GOZAR EN EL AÑO UN TOTAL DE 3 DÍAS ANTES DEL 31/12/2026"/>
    <n v="0"/>
    <n v="0"/>
    <n v="0"/>
    <n v="0"/>
    <n v="7"/>
    <n v="0"/>
    <n v="0"/>
    <n v="0"/>
    <n v="0"/>
    <n v="0"/>
    <n v="0"/>
    <n v="0"/>
    <n v="7"/>
    <n v="7"/>
    <n v="2.3333333333333335"/>
    <n v="2.3333333333333334E-2"/>
    <n v="0"/>
    <n v="3"/>
    <m/>
    <n v="0"/>
    <m/>
    <n v="3"/>
    <n v="1"/>
    <n v="0"/>
    <n v="0"/>
    <n v="1"/>
    <n v="7"/>
  </r>
  <r>
    <n v="1073982796"/>
    <s v="OJEDA LAZO JAN POOL"/>
    <x v="0"/>
    <s v="73982796"/>
    <d v="2025-06-30T00:00:00"/>
    <d v="2025-06-30T00:00:00"/>
    <d v="2026-06-30T00:00:00"/>
    <s v="ESTACIONAMIENTOS JUNIN"/>
    <d v="2026-04-30T00:00:00"/>
    <d v="2025-12-31T00:00:00"/>
    <s v="PART TIME"/>
    <s v="PCES.20/03/0051/0007"/>
    <x v="0"/>
    <s v="Carmen Capristan"/>
    <s v="Lizeth Taype"/>
    <s v="REAL PLAZA HUANCAYO"/>
    <s v="ANFITRION(A) PT"/>
    <m/>
    <n v="0"/>
    <n v="3.0167000000000002"/>
    <n v="3.0167000000000002"/>
    <n v="4"/>
    <s v="-"/>
    <s v="DEBE GOZAR EN EL AÑO UN TOTAL DE 4 DÍAS ANTES DEL 31/12/2026"/>
    <n v="0"/>
    <n v="0"/>
    <n v="0"/>
    <n v="4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3985543"/>
    <s v="CALLAN CABALLERO GRECIA ZOLANSH"/>
    <x v="0"/>
    <s v="73985543"/>
    <d v="2024-12-13T00:00:00"/>
    <d v="2025-12-13T00:00:00"/>
    <d v="2026-12-13T00:00:00"/>
    <s v="ESTACIONAMIENTOS LIMA"/>
    <d v="1899-12-30T00:00:00"/>
    <d v="2025-12-31T00:00:00"/>
    <s v="EMPLEADOS"/>
    <s v="PCES.20/03/0046/0024"/>
    <x v="0"/>
    <s v="Carmen Capristan"/>
    <s v="Jeffrey Vilchez"/>
    <s v="MAKRO SAN JUAN DE MIRAFLORES"/>
    <s v="ANFITRION(A)"/>
    <m/>
    <n v="23"/>
    <n v="1.5"/>
    <n v="24.5"/>
    <n v="25"/>
    <s v="DEBE GOZAR 23 DÍAS ANTES DEL 12/12/2026"/>
    <s v="DEBE GOZAR EN EL AÑO UN TOTAL DE 25 DÍAS ANTES DEL 31/12/2026"/>
    <n v="0"/>
    <n v="0"/>
    <n v="11"/>
    <n v="19"/>
    <n v="0"/>
    <n v="0"/>
    <n v="0"/>
    <n v="0"/>
    <n v="0"/>
    <n v="0"/>
    <n v="0"/>
    <n v="0"/>
    <n v="30"/>
    <n v="30"/>
    <n v="1.2"/>
    <n v="1.2E-2"/>
    <n v="30"/>
    <n v="25"/>
    <m/>
    <n v="0"/>
    <m/>
    <n v="25"/>
    <n v="8.3333333333333339"/>
    <n v="30"/>
    <n v="8.3333333333333339"/>
    <n v="0"/>
    <n v="0"/>
  </r>
  <r>
    <n v="1073988574"/>
    <s v="MENDOZA MARTINEZ YAQUELINE MARYORI"/>
    <x v="0"/>
    <s v="73988574"/>
    <d v="2024-02-22T00:00:00"/>
    <d v="2025-02-22T00:00:00"/>
    <d v="2026-02-22T00:00:00"/>
    <s v="ESTACIONAMIENTOS LIMA"/>
    <d v="1899-12-30T00:00:00"/>
    <d v="2025-12-31T00:00:00"/>
    <s v="EMPLEADOS"/>
    <s v="PCES.20/03/0051/0016"/>
    <x v="0"/>
    <s v="Carmen Capristan"/>
    <s v="Klelia Garnelo"/>
    <s v="REAL PLAZA SANTA CLARA"/>
    <s v="ANFITRION(A)"/>
    <m/>
    <n v="0"/>
    <n v="23.75"/>
    <n v="23.75"/>
    <n v="24"/>
    <s v="-"/>
    <s v="DEBE GOZAR EN EL AÑO UN TOTAL DE 24 DÍAS ANTES DEL 31/12/2026"/>
    <n v="0"/>
    <n v="0"/>
    <n v="0"/>
    <n v="0"/>
    <n v="0"/>
    <n v="0"/>
    <n v="0"/>
    <n v="26"/>
    <n v="4"/>
    <n v="0"/>
    <n v="0"/>
    <n v="0"/>
    <n v="30"/>
    <n v="30"/>
    <n v="1.25"/>
    <n v="1.2500000000000001E-2"/>
    <n v="0"/>
    <n v="24"/>
    <m/>
    <n v="0"/>
    <m/>
    <n v="24"/>
    <n v="8"/>
    <n v="0"/>
    <n v="0"/>
    <n v="8"/>
    <n v="30"/>
  </r>
  <r>
    <n v="1073989211"/>
    <s v="PECHO MARTINEZ MARIO ABRAHAM"/>
    <x v="0"/>
    <s v="73989211"/>
    <d v="2025-03-14T00:00:00"/>
    <d v="2025-03-14T00:00:00"/>
    <d v="2026-03-14T00:00:00"/>
    <s v="ESTACIONAMIENTOS LIMA"/>
    <d v="1899-12-30T00:00:00"/>
    <d v="2025-12-31T00:00:00"/>
    <s v="PART TIME"/>
    <s v="PCES.20/03/0026"/>
    <x v="0"/>
    <s v="Gloria Mora"/>
    <s v="Kelly Luyo"/>
    <s v="EDIFICIO PARDO Y ALIAGA"/>
    <s v="ANFITRION(A) PT"/>
    <m/>
    <n v="0"/>
    <n v="4.7832999999999997"/>
    <n v="4.7832999999999997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3992947"/>
    <s v="TEJEDA ARIAS LUIS ALBERTO"/>
    <x v="2"/>
    <s v="73992947"/>
    <d v="2025-02-01T00:00:00"/>
    <d v="2025-02-01T00:00:00"/>
    <d v="2026-02-01T00:00:00"/>
    <s v="ESTACIONAMIENTOS SEDE CENTRAL"/>
    <d v="1899-12-30T00:00:00"/>
    <d v="2025-12-31T00:00:00"/>
    <s v="EMPLEADOS"/>
    <n v="2001020701"/>
    <x v="3"/>
    <s v="Victoria Alarcon"/>
    <s v="Oswaldo Aguirre"/>
    <s v="ADM. RH"/>
    <s v="ASISTENTE DE ADMINISTRACION DE PERSONAL"/>
    <m/>
    <n v="0"/>
    <n v="26.5"/>
    <n v="26.5"/>
    <n v="27"/>
    <s v="-"/>
    <s v="DEBE GOZAR EN EL AÑO UN TOTAL DE 27 DÍAS ANTES DEL 31/12/2026"/>
    <n v="1"/>
    <n v="7"/>
    <n v="0"/>
    <n v="0"/>
    <n v="0"/>
    <n v="0"/>
    <n v="0"/>
    <n v="0"/>
    <n v="0"/>
    <n v="0"/>
    <n v="0"/>
    <n v="0"/>
    <n v="8"/>
    <n v="8"/>
    <n v="0.29629629629629628"/>
    <n v="2.9629629629629628E-3"/>
    <n v="8"/>
    <n v="8"/>
    <m/>
    <n v="19"/>
    <m/>
    <n v="27"/>
    <n v="9"/>
    <n v="8"/>
    <n v="8"/>
    <n v="1"/>
    <n v="0"/>
  </r>
  <r>
    <n v="1073994380"/>
    <s v="TUDELA SULLA WALTHER JAIR"/>
    <x v="0"/>
    <s v="73994380"/>
    <d v="2025-08-04T00:00:00"/>
    <d v="2025-08-04T00:00:00"/>
    <d v="2026-08-04T00:00:00"/>
    <s v="ESTACIONAMIENTOS LIMA"/>
    <d v="2026-04-17T00:00:00"/>
    <d v="2025-12-31T00:00:00"/>
    <s v="EMPLEADOS"/>
    <s v="PCES.20/03/0061/0003"/>
    <x v="0"/>
    <s v="Erli Sialer"/>
    <s v="Erick Padilla"/>
    <s v="MEGAPLAZA CHORRILLOS"/>
    <s v="ANFITRION(A)"/>
    <m/>
    <n v="0"/>
    <n v="12.25"/>
    <n v="12.25"/>
    <n v="13"/>
    <s v="-"/>
    <s v="DEBE GOZAR EN EL AÑO UN TOTAL DE 13 DÍAS ANTES DEL 31/12/2026"/>
    <n v="0"/>
    <n v="0"/>
    <n v="0"/>
    <n v="13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4013184"/>
    <s v="MENDOZA MINAYA IMANOL KEOMA VALENTINO"/>
    <x v="0"/>
    <s v="74013184"/>
    <d v="2025-08-20T00:00:00"/>
    <d v="2025-08-20T00:00:00"/>
    <d v="2026-08-20T00:00:00"/>
    <s v="ESTACIONAMIENTOS LIMA"/>
    <d v="2026-01-01T00:00:00"/>
    <d v="2025-12-31T00:00:00"/>
    <s v="EMPLEADOS"/>
    <s v="PCES.20/03/0021"/>
    <x v="0"/>
    <m/>
    <m/>
    <m/>
    <m/>
    <m/>
    <n v="0"/>
    <n v="10.916700000000001"/>
    <n v="10.916700000000001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4023356"/>
    <s v="QUISPE PERALTA YOHANA ERIKA"/>
    <x v="0"/>
    <s v="74023356"/>
    <d v="2025-09-01T00:00:00"/>
    <d v="2025-09-01T00:00:00"/>
    <d v="2026-09-01T00:00:00"/>
    <s v="ESTACIONAMIENTOS AREQUIPA"/>
    <d v="2026-02-28T00:00:00"/>
    <d v="2025-12-31T00:00:00"/>
    <s v="EMPLEADOS"/>
    <s v="PCES.20/03/0051/0001"/>
    <x v="0"/>
    <m/>
    <m/>
    <m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4024122"/>
    <s v="POZU NUÑEZ ADRIANO ESTEBAN"/>
    <x v="0"/>
    <s v="74024122"/>
    <d v="2025-03-01T00:00:00"/>
    <d v="2025-03-01T00:00:00"/>
    <d v="2026-03-01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18"/>
    <n v="18"/>
    <n v="18"/>
    <s v="-"/>
    <s v="DEBE GOZAR EN EL AÑO UN TOTAL DE 18 DÍAS ANTES DEL 31/12/2026"/>
    <n v="0"/>
    <n v="0"/>
    <n v="0"/>
    <n v="0"/>
    <n v="0"/>
    <n v="18"/>
    <n v="0"/>
    <n v="0"/>
    <n v="0"/>
    <n v="0"/>
    <n v="0"/>
    <n v="0"/>
    <n v="18"/>
    <n v="18"/>
    <n v="1"/>
    <n v="0.01"/>
    <n v="0"/>
    <n v="18"/>
    <m/>
    <n v="0"/>
    <m/>
    <n v="18"/>
    <n v="6"/>
    <n v="0"/>
    <n v="0"/>
    <n v="6"/>
    <n v="18"/>
  </r>
  <r>
    <n v="1074024222"/>
    <s v="HUAMAN PACASI MARIA DEL ROSARIO"/>
    <x v="0"/>
    <s v="74024222"/>
    <d v="2020-12-16T00:00:00"/>
    <d v="2025-12-16T00:00:00"/>
    <d v="2026-12-16T00:00:00"/>
    <s v="ESTACIONAMIENTOS LIMA"/>
    <d v="1899-12-30T00:00:00"/>
    <d v="2025-12-31T00:00:00"/>
    <s v="EMPLEADOS"/>
    <s v="PCES.20/03/0013/0007"/>
    <x v="0"/>
    <s v="Diego Uriarte"/>
    <s v="Alfredo Vasquez"/>
    <s v="METRO CANADA"/>
    <s v="ANFITRION(A)"/>
    <m/>
    <n v="28"/>
    <n v="1.25"/>
    <n v="29.25"/>
    <n v="30"/>
    <s v="DEBE GOZAR 28 DÍAS ANTES DEL 15/12/2026"/>
    <s v="DEBE GOZAR EN EL AÑO UN TOTAL DE 30 DÍAS ANTES DEL 31/12/2026"/>
    <n v="0"/>
    <n v="0"/>
    <n v="9"/>
    <n v="2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034896"/>
    <s v="LOVON PEÑA MEYLEE FIORELLA"/>
    <x v="0"/>
    <s v="74034896"/>
    <d v="2025-06-20T00:00:00"/>
    <d v="2025-06-20T00:00:00"/>
    <d v="2026-06-20T00:00:00"/>
    <s v="ESTACIONAMIENTOS CUZCO"/>
    <d v="2026-01-13T00:00:00"/>
    <d v="2025-12-31T00:00:00"/>
    <s v="EMPLEADOS"/>
    <s v="PCES.20/03/0046/0017"/>
    <x v="0"/>
    <m/>
    <m/>
    <m/>
    <m/>
    <m/>
    <n v="0"/>
    <n v="15.916700000000001"/>
    <n v="15.916700000000001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4038640"/>
    <s v="VASQUEZ SANGUINETTI STEFANO"/>
    <x v="2"/>
    <s v="74038640"/>
    <d v="2025-08-01T00:00:00"/>
    <d v="2025-08-01T00:00:00"/>
    <d v="2026-08-01T00:00:00"/>
    <s v="ESTACIONAMIENTOS SEDE CENTRAL"/>
    <d v="1899-12-30T00:00:00"/>
    <d v="2025-12-31T00:00:00"/>
    <s v="EMPLEADOS"/>
    <n v="2003020100"/>
    <x v="2"/>
    <s v="Diego Ruiz"/>
    <s v="Diego Ruiz"/>
    <s v="NUCLEO MEGA MIC"/>
    <s v="ASISTENTE DE NEGOCIOS"/>
    <m/>
    <n v="0"/>
    <n v="6.5"/>
    <n v="6.5"/>
    <n v="7"/>
    <s v="-"/>
    <s v="DEBE GOZAR EN EL AÑO UN TOTAL DE 7 DÍAS ANTES DEL 31/12/2026"/>
    <n v="12"/>
    <n v="0"/>
    <n v="2"/>
    <n v="0"/>
    <n v="0"/>
    <n v="0"/>
    <n v="0"/>
    <n v="0"/>
    <n v="0"/>
    <n v="0"/>
    <n v="0"/>
    <n v="0"/>
    <n v="14"/>
    <n v="14"/>
    <n v="2"/>
    <n v="0.02"/>
    <n v="14"/>
    <n v="7"/>
    <m/>
    <n v="0"/>
    <m/>
    <n v="7"/>
    <n v="2.3333333333333335"/>
    <n v="14"/>
    <n v="2.3333333333333335"/>
    <n v="0"/>
    <n v="0"/>
  </r>
  <r>
    <n v="1074041316"/>
    <s v="CCAPA ILACHOQUE YOSELIN PAOLA"/>
    <x v="0"/>
    <s v="74041316"/>
    <d v="2023-10-06T00:00:00"/>
    <d v="2025-10-06T00:00:00"/>
    <d v="2026-10-06T00:00:00"/>
    <s v="ESTACIONAMIENTOS PUNO"/>
    <d v="1899-12-30T00:00:00"/>
    <d v="2025-12-31T00:00:00"/>
    <s v="EMPLEADOS"/>
    <s v="PCES.20/03/0051/0009"/>
    <x v="0"/>
    <s v="Carmen Capristan"/>
    <s v="Roberto Chung"/>
    <s v="REAL PLAZA JULIACA"/>
    <s v="ANFITRION(A)"/>
    <m/>
    <n v="22"/>
    <n v="7.0832999999999942"/>
    <n v="29.083299999999994"/>
    <n v="30"/>
    <s v="DEBE GOZAR 22 DÍAS ANTES DEL 05/10/2026"/>
    <s v="DEBE GOZAR EN EL AÑO UN TOTAL DE 30 DÍAS ANTES DEL 31/12/2026"/>
    <n v="0"/>
    <n v="0"/>
    <n v="7"/>
    <n v="0"/>
    <n v="0"/>
    <n v="16"/>
    <n v="0"/>
    <n v="0"/>
    <n v="0"/>
    <n v="0"/>
    <n v="0"/>
    <n v="0"/>
    <n v="23"/>
    <n v="23"/>
    <n v="0.76666666666666672"/>
    <n v="7.6666666666666671E-3"/>
    <n v="7"/>
    <n v="23"/>
    <m/>
    <n v="7"/>
    <m/>
    <n v="30"/>
    <n v="10"/>
    <n v="7"/>
    <n v="7"/>
    <n v="3"/>
    <n v="16"/>
  </r>
  <r>
    <n v="1074046749"/>
    <s v="DAVILA RIVAS JOSSELY TATIANA"/>
    <x v="0"/>
    <s v="74046749"/>
    <d v="2025-11-13T00:00:00"/>
    <d v="2025-11-13T00:00:00"/>
    <d v="2026-11-13T00:00:00"/>
    <s v="ESTACIONAMIENTOS ANCASH"/>
    <d v="2026-01-04T00:00:00"/>
    <d v="2025-12-31T00:00:00"/>
    <s v="EMPLEADOS"/>
    <s v="PCES.20/03/0061/0006"/>
    <x v="0"/>
    <m/>
    <m/>
    <m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4058566"/>
    <s v="JIMENEZ CASTRO ASTRID CAROLINA"/>
    <x v="0"/>
    <s v="74058566"/>
    <d v="2025-08-01T00:00:00"/>
    <d v="2025-08-01T00:00:00"/>
    <d v="2026-08-01T00:00:00"/>
    <s v="ESTACIONAMIENTOS LIMA"/>
    <d v="1899-12-30T00:00:00"/>
    <d v="2025-12-31T00:00:00"/>
    <s v="PART TIME"/>
    <s v="PCES.20/03/0052/0017"/>
    <x v="0"/>
    <s v="Carmen Capristan"/>
    <s v="Gabriela Gutierrez"/>
    <s v="PLAZA VEA CC LURIN"/>
    <s v="ANFITRION(A) PT"/>
    <m/>
    <n v="0"/>
    <n v="2.5"/>
    <n v="2.5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4060588"/>
    <s v="GONZALES CHONTA MONICA ANDREA"/>
    <x v="0"/>
    <s v="74060588"/>
    <d v="2025-08-20T00:00:00"/>
    <d v="2025-08-20T00:00:00"/>
    <d v="2026-08-20T00:00:00"/>
    <s v="ESTACIONAMIENTOS LIMA"/>
    <d v="2026-01-12T00:00:00"/>
    <d v="2025-12-31T00:00:00"/>
    <s v="PART TIME"/>
    <s v="PCES.20/03/0013/0013"/>
    <x v="0"/>
    <m/>
    <m/>
    <m/>
    <m/>
    <m/>
    <n v="0"/>
    <n v="2.1833"/>
    <n v="2.1833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4063516"/>
    <s v="MANSILLA GIRON CORAL"/>
    <x v="0"/>
    <s v="74063516"/>
    <d v="2023-07-04T00:00:00"/>
    <d v="2025-07-04T00:00:00"/>
    <d v="2026-07-04T00:00:00"/>
    <s v="ESTACIONAMIENTOS LIMA"/>
    <d v="2026-03-31T00:00:00"/>
    <d v="2025-12-31T00:00:00"/>
    <s v="EMPLEADOS"/>
    <s v="PCES.20/03/0046/0006"/>
    <x v="0"/>
    <m/>
    <m/>
    <m/>
    <m/>
    <m/>
    <n v="15"/>
    <n v="14.75"/>
    <n v="29.75"/>
    <n v="30"/>
    <s v="DEBE GOZAR 15 DÍAS ANTES DEL 03/07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064984"/>
    <s v="CHAMBI TORRES ALEJANDRO "/>
    <x v="0"/>
    <s v="74064984"/>
    <d v="2025-08-25T00:00:00"/>
    <d v="2025-08-25T00:00:00"/>
    <d v="2026-08-25T00:00:00"/>
    <s v="ESTACIONAMIENTOS LIMA"/>
    <d v="2026-03-03T00:00:00"/>
    <d v="2025-12-31T00:00:00"/>
    <s v="PART TIME"/>
    <s v="PCES.20/03/0023"/>
    <x v="0"/>
    <m/>
    <m/>
    <m/>
    <m/>
    <m/>
    <n v="0"/>
    <n v="2.1"/>
    <n v="2.1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4081377"/>
    <s v="ZAVALETA TAPIA MAYRA NOELIA"/>
    <x v="2"/>
    <s v="74081377"/>
    <d v="2023-11-09T00:00:00"/>
    <d v="2025-11-09T00:00:00"/>
    <d v="2026-11-09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GESTOR DE COBRANZAS"/>
    <m/>
    <n v="21"/>
    <n v="4.3332999999999942"/>
    <n v="25.333299999999994"/>
    <n v="26"/>
    <s v="DEBE GOZAR 21 DÍAS ANTES DEL 08/11/2026"/>
    <s v="DEBE GOZAR EN EL AÑO UN TOTAL DE 26 DÍAS ANTES DEL 31/12/2026"/>
    <n v="1"/>
    <n v="0"/>
    <n v="0"/>
    <n v="1"/>
    <n v="0"/>
    <n v="7"/>
    <n v="0"/>
    <n v="0"/>
    <n v="7"/>
    <n v="4"/>
    <n v="0"/>
    <n v="4"/>
    <n v="24"/>
    <n v="24"/>
    <n v="0.92307692307692313"/>
    <n v="9.2307692307692316E-3"/>
    <n v="2"/>
    <n v="24"/>
    <m/>
    <n v="2"/>
    <m/>
    <n v="26"/>
    <n v="8.6666666666666661"/>
    <n v="2"/>
    <n v="2"/>
    <n v="6.6666666666666661"/>
    <n v="22"/>
  </r>
  <r>
    <n v="1074081698"/>
    <s v="BENITES CAHUANA TREICY DAYANNA"/>
    <x v="0"/>
    <s v="74081698"/>
    <d v="2025-04-16T00:00:00"/>
    <d v="2025-04-16T00:00:00"/>
    <d v="2026-04-16T00:00:00"/>
    <s v="ESTACIONAMIENTOS LIMA"/>
    <d v="2026-04-01T00:00:00"/>
    <d v="2025-12-31T00:00:00"/>
    <s v="EMPLEADOS"/>
    <s v="PCES.20/03/0011/0001"/>
    <x v="0"/>
    <m/>
    <m/>
    <m/>
    <m/>
    <m/>
    <n v="0"/>
    <n v="6.25"/>
    <n v="6.25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4084410"/>
    <s v="REQUE MEDINA RENZO ALONSO"/>
    <x v="0"/>
    <s v="74084410"/>
    <d v="2025-08-01T00:00:00"/>
    <d v="2025-08-01T00:00:00"/>
    <d v="2026-08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12.5"/>
    <n v="12.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74086326"/>
    <s v="FLORES ROJAS BRAYAN"/>
    <x v="0"/>
    <s v="74086326"/>
    <d v="2024-02-27T00:00:00"/>
    <d v="2025-02-27T00:00:00"/>
    <d v="2026-02-27T00:00:00"/>
    <s v="ESTACIONAMIENTOS LIMA"/>
    <d v="2026-02-28T00:00:00"/>
    <d v="2025-12-31T00:00:00"/>
    <s v="EMPLEADOS"/>
    <s v="PCES.20/03/0052/0020"/>
    <x v="0"/>
    <m/>
    <m/>
    <m/>
    <m/>
    <m/>
    <n v="4"/>
    <n v="25.333300000000001"/>
    <n v="29.333300000000001"/>
    <n v="30"/>
    <s v="DEBE GOZAR 4 DÍAS ANTES DEL 26/02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086372"/>
    <s v="CURASI GUTIERREZ JUANITA"/>
    <x v="0"/>
    <s v="74086372"/>
    <d v="2023-07-06T00:00:00"/>
    <d v="2025-07-06T00:00:00"/>
    <d v="2026-07-06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ANFITRION(A)"/>
    <m/>
    <n v="15"/>
    <n v="14.583299999999994"/>
    <n v="29.583299999999994"/>
    <n v="30"/>
    <s v="DEBE GOZAR 15 DÍAS ANTES DEL 05/07/2026"/>
    <s v="DEBE GOZAR EN EL AÑO UN TOTAL DE 30 DÍAS ANTES DEL 31/12/2026"/>
    <n v="0"/>
    <n v="0"/>
    <n v="0"/>
    <n v="14"/>
    <n v="1"/>
    <n v="8"/>
    <n v="7"/>
    <n v="0"/>
    <n v="0"/>
    <n v="0"/>
    <n v="0"/>
    <n v="0"/>
    <n v="30"/>
    <n v="30"/>
    <n v="1"/>
    <n v="0.01"/>
    <n v="14"/>
    <n v="30"/>
    <m/>
    <n v="0"/>
    <m/>
    <n v="30"/>
    <n v="10"/>
    <n v="14"/>
    <n v="10"/>
    <n v="0"/>
    <n v="16"/>
  </r>
  <r>
    <n v="1074088482"/>
    <s v="TRUJILLO LEYTON LUCERO OMAIRA"/>
    <x v="0"/>
    <s v="74088482"/>
    <d v="2023-07-01T00:00:00"/>
    <d v="2025-07-01T00:00:00"/>
    <d v="2026-07-01T00:00:00"/>
    <s v="ESTACIONAMIENTOS ANCASH"/>
    <d v="1899-12-30T00:00:00"/>
    <d v="2025-12-31T00:00:00"/>
    <s v="EMPLEADOS"/>
    <s v="PCES.20/03/0052/0030"/>
    <x v="0"/>
    <s v="Carmen Capristan"/>
    <s v="Erick Aguirre"/>
    <s v="PLAZA VEA CHIMBOTE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13"/>
    <n v="2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74090963"/>
    <s v="MALDONADO RIME JOSEPH "/>
    <x v="0"/>
    <s v="74090963"/>
    <d v="2025-05-01T00:00:00"/>
    <d v="2025-05-01T00:00:00"/>
    <d v="2026-05-01T00:00:00"/>
    <s v="ESTACIONAMIENTOS LIMA"/>
    <d v="2026-01-31T00:00:00"/>
    <d v="2025-12-31T00:00:00"/>
    <s v="EMPLEADOS"/>
    <s v="PCES.20/03/0049"/>
    <x v="0"/>
    <m/>
    <m/>
    <m/>
    <m/>
    <m/>
    <n v="0"/>
    <n v="20"/>
    <n v="20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4094203"/>
    <s v="GALVEZ CHAVEZ BRITNEY GIANELLA"/>
    <x v="0"/>
    <s v="74094203"/>
    <d v="2024-02-28T00:00:00"/>
    <d v="2025-02-28T00:00:00"/>
    <d v="2026-02-28T00:00:00"/>
    <s v="ESTACIONAMIENTOS LIMA"/>
    <d v="2026-02-08T00:00:00"/>
    <d v="2025-12-31T00:00:00"/>
    <s v="EMPLEADOS"/>
    <s v="PCES.20/03/0024"/>
    <x v="0"/>
    <m/>
    <m/>
    <m/>
    <m/>
    <m/>
    <n v="3"/>
    <n v="25.25"/>
    <n v="28.25"/>
    <n v="29"/>
    <s v="DEBE GOZAR 3 DÍAS ANTES DEL 27/02/2026"/>
    <s v="DEBE GOZAR EN EL AÑO UN TOTAL DE 29 DÍAS ANTES DEL 31/12/2026"/>
    <n v="12"/>
    <n v="17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4094614"/>
    <s v="TEJADA VILLANUEVA ZLATKA ALEXA AGNIESZKA"/>
    <x v="0"/>
    <s v="74094614"/>
    <d v="2025-03-25T00:00:00"/>
    <d v="2025-03-25T00:00:00"/>
    <d v="2026-03-25T00:00:00"/>
    <s v="ESTACIONAMIENTOS LIMA"/>
    <d v="1899-12-30T00:00:00"/>
    <d v="2025-12-31T00:00:00"/>
    <s v="EMPLEADOS"/>
    <s v="PCES.20/03/0052/0006"/>
    <x v="0"/>
    <s v="Carmen Capristan"/>
    <s v="Erick Aguirre"/>
    <s v="PLAZA VEA CALLAO"/>
    <s v="ANFITRION(A)"/>
    <m/>
    <n v="0"/>
    <n v="23"/>
    <n v="23"/>
    <n v="23"/>
    <s v="-"/>
    <s v="DEBE GOZAR EN EL AÑO UN TOTAL DE 23 DÍAS ANTES DEL 31/12/2026"/>
    <n v="0"/>
    <n v="0"/>
    <n v="0"/>
    <n v="0"/>
    <n v="0"/>
    <n v="0"/>
    <n v="0"/>
    <n v="0"/>
    <n v="0"/>
    <n v="20"/>
    <n v="3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74094618"/>
    <s v="TEJADA VILLANUEVA KATHARINA WINNETKA"/>
    <x v="0"/>
    <s v="74094618"/>
    <d v="2025-07-07T00:00:00"/>
    <d v="2025-07-07T00:00:00"/>
    <d v="2026-07-07T00:00:00"/>
    <s v="ESTACIONAMIENTOS LIMA"/>
    <d v="2026-01-19T00:00:00"/>
    <d v="2025-12-31T00:00:00"/>
    <s v="PART TIME"/>
    <s v="PCES.20/03/0046/0001"/>
    <x v="0"/>
    <m/>
    <m/>
    <m/>
    <m/>
    <m/>
    <n v="0"/>
    <n v="2.9"/>
    <n v="2.9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4100141"/>
    <s v="CONTRERAS ALANIA JOSÉ"/>
    <x v="0"/>
    <s v="74100141"/>
    <d v="2025-12-10T00:00:00"/>
    <d v="2025-12-10T00:00:00"/>
    <d v="2026-12-10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1.75"/>
    <n v="1.75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4100679"/>
    <s v="CHANI CAMPOS HAROLD HARRISON"/>
    <x v="0"/>
    <s v="74100679"/>
    <d v="2025-10-14T00:00:00"/>
    <d v="2025-10-14T00:00:00"/>
    <d v="2026-10-14T00:00:00"/>
    <s v="ESTACIONAMIENTOS LIMA"/>
    <d v="2026-01-01T00:00:00"/>
    <d v="2025-12-31T00:00:00"/>
    <s v="EMPLEADOS"/>
    <s v="PCES.20/02/0020"/>
    <x v="2"/>
    <m/>
    <m/>
    <m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4125652"/>
    <s v="QUEVEDO PEZANTES ESTEFANIA PAMELA"/>
    <x v="0"/>
    <s v="74125652"/>
    <d v="2025-03-19T00:00:00"/>
    <d v="2025-03-19T00:00:00"/>
    <d v="2026-03-19T00:00:00"/>
    <s v="ESTACIONAMIENTOS LIMA"/>
    <d v="1899-12-30T00:00:00"/>
    <d v="2025-12-31T00:00:00"/>
    <s v="EMPLEADOS"/>
    <s v="PCES.20/03/0052/0004"/>
    <x v="0"/>
    <s v="Carmen Capristan"/>
    <s v="Khristian Alvarez"/>
    <s v="PLAZA VEA BOLICHERA"/>
    <s v="ANFITRION(A)"/>
    <m/>
    <n v="0"/>
    <n v="23.5"/>
    <n v="23.5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n v="24"/>
    <n v="8"/>
    <n v="0"/>
    <n v="0"/>
    <n v="8"/>
    <n v="0"/>
  </r>
  <r>
    <n v="1074151761"/>
    <s v="MARAVI BAZAN ELIZABETH"/>
    <x v="2"/>
    <s v="74151761"/>
    <d v="2024-06-24T00:00:00"/>
    <d v="2025-06-24T00:00:00"/>
    <d v="2026-06-24T00:00:00"/>
    <s v="ESTACIONAMIENTOS SEDE CENTRAL"/>
    <d v="2026-01-01T00:00:00"/>
    <d v="2025-12-31T00:00:00"/>
    <s v="EMPLEADOS"/>
    <n v="2001020500"/>
    <x v="3"/>
    <m/>
    <m/>
    <m/>
    <m/>
    <m/>
    <n v="10"/>
    <n v="11.583300000000001"/>
    <n v="21.583300000000001"/>
    <n v="22"/>
    <s v="DEBE GOZAR 10 DÍAS ANTES DEL 23/06/2026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4171730"/>
    <s v="MURO CARTAMAN FABIOLA MIROSLAVA"/>
    <x v="0"/>
    <s v="74171730"/>
    <d v="2023-08-26T00:00:00"/>
    <d v="2025-08-26T00:00:00"/>
    <d v="2026-08-26T00:00:00"/>
    <s v="ESTACIONAMIENTOS PUCALLPA"/>
    <d v="1899-12-30T00:00:00"/>
    <d v="2025-12-31T00:00:00"/>
    <s v="EMPLEADOS"/>
    <s v="PCES.20/03/0042/0003"/>
    <x v="0"/>
    <s v="Gloria Mora"/>
    <s v="Kelly Luyo"/>
    <s v="ADP OPERACION PUCALLPA"/>
    <s v="ANFITRION(A)"/>
    <m/>
    <n v="15"/>
    <n v="10.416700000000006"/>
    <n v="25.416700000000006"/>
    <n v="26"/>
    <s v="DEBE GOZAR 15 DÍAS ANTES DEL 25/08/2026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m/>
    <n v="26"/>
    <n v="8.6666666666666661"/>
    <n v="0"/>
    <n v="0"/>
    <n v="8.6666666666666661"/>
    <n v="0"/>
  </r>
  <r>
    <n v="1074184767"/>
    <s v="GONZALEZ VERDE ORLANDO SEBASTIAN"/>
    <x v="0"/>
    <s v="74184767"/>
    <d v="2025-12-11T00:00:00"/>
    <d v="2025-12-11T00:00:00"/>
    <d v="2026-12-11T00:00:00"/>
    <s v="ESTACIONAMIENTOS LIMA"/>
    <d v="2026-02-15T00:00:00"/>
    <d v="2025-12-31T00:00:00"/>
    <s v="PART TIME"/>
    <s v="PCES.20/03/0044"/>
    <x v="0"/>
    <m/>
    <m/>
    <m/>
    <m/>
    <m/>
    <n v="0"/>
    <n v="0.33329999999999999"/>
    <n v="0.33329999999999999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4217205"/>
    <s v="SARAVIA CARBAJAL BRAYAN ALEXANDER"/>
    <x v="0"/>
    <s v="74217205"/>
    <d v="2023-07-01T00:00:00"/>
    <d v="2025-07-01T00:00:00"/>
    <d v="2026-07-01T00:00:00"/>
    <s v="ESTACIONAMIENTOS CHINCHA"/>
    <d v="2026-04-01T00:00:00"/>
    <d v="2025-12-31T00:00:00"/>
    <s v="EMPLEADOS"/>
    <s v="PCES.20/03/0046/0012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225148"/>
    <s v="RODRIGUEZ ESTACIO DANIEL JUNIOR"/>
    <x v="0"/>
    <s v="74225148"/>
    <d v="2025-11-11T00:00:00"/>
    <d v="2025-11-11T00:00:00"/>
    <d v="2026-11-11T00:00:00"/>
    <s v="ESTACIONAMIENTOS LIMA"/>
    <d v="1899-12-30T00:00:00"/>
    <d v="2025-12-31T00:00:00"/>
    <s v="PART TIME"/>
    <s v="PCES.20/03/0044"/>
    <x v="0"/>
    <s v="Erli Sialer"/>
    <s v="Niel Moreno"/>
    <s v="MEGAPLAZA INDEPENDENCIA"/>
    <s v="ANFITRION(A) PT"/>
    <m/>
    <n v="0"/>
    <n v="0.83330000000000004"/>
    <n v="0.83330000000000004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0.33333333333333331"/>
    <n v="0"/>
    <n v="0"/>
    <n v="0.33333333333333331"/>
    <n v="0"/>
  </r>
  <r>
    <n v="1074230363"/>
    <s v="ARRUE UPIACHIHUA ANTONIO"/>
    <x v="0"/>
    <s v="74230363"/>
    <d v="2024-03-08T00:00:00"/>
    <d v="2025-03-08T00:00:00"/>
    <d v="2026-03-08T00:00:00"/>
    <s v="ESTACIONAMIENTOS SAN MARTIN"/>
    <d v="1899-12-30T00:00:00"/>
    <d v="2025-12-31T00:00:00"/>
    <s v="EMPLEADOS"/>
    <s v="PCES.20/03/0052/0055"/>
    <x v="0"/>
    <s v="Carmen Capristan"/>
    <s v="Jean Carlo Albán"/>
    <s v="PLAZA VEA CC TARAPOTO"/>
    <s v="ANFITRION(A)"/>
    <m/>
    <n v="5"/>
    <n v="24.416699999999999"/>
    <n v="29.416699999999999"/>
    <n v="30"/>
    <s v="DEBE GOZAR 5 DÍAS ANTES DEL 07/03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233645"/>
    <s v="TAFUR OBREGON LUZ CLARA"/>
    <x v="1"/>
    <s v="74233645"/>
    <d v="2024-12-21T00:00:00"/>
    <d v="2025-12-21T00:00:00"/>
    <d v="2026-12-2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29"/>
    <n v="0.83330000000000126"/>
    <n v="29.833300000000001"/>
    <n v="30"/>
    <s v="DEBE GOZAR 29 DÍAS ANTES DEL 20/12/2026"/>
    <s v="DEBE GOZAR EN EL AÑO UN TOTAL DE 30 DÍAS ANTES DEL 31/12/2026"/>
    <n v="0"/>
    <n v="0"/>
    <n v="0"/>
    <n v="4"/>
    <n v="3"/>
    <n v="0"/>
    <n v="0"/>
    <n v="0"/>
    <n v="0"/>
    <n v="0"/>
    <n v="0"/>
    <n v="0"/>
    <n v="7"/>
    <n v="7"/>
    <n v="0.23333333333333334"/>
    <n v="2.3333333333333335E-3"/>
    <n v="4"/>
    <n v="7"/>
    <m/>
    <n v="23"/>
    <m/>
    <n v="30"/>
    <n v="10"/>
    <n v="4"/>
    <n v="4"/>
    <n v="6"/>
    <n v="3"/>
  </r>
  <r>
    <n v="1074234242"/>
    <s v="MOSCOSO ROMERO YERMAIN HEDERYC"/>
    <x v="0"/>
    <s v="74234242"/>
    <d v="2024-02-21T00:00:00"/>
    <d v="2025-02-21T00:00:00"/>
    <d v="2026-02-21T00:00:00"/>
    <s v="ESTACIONAMIENTOS AREQUIPA"/>
    <d v="1899-12-30T00:00:00"/>
    <d v="2025-12-31T00:00:00"/>
    <s v="PART TIME"/>
    <s v="PCES.20/03/0041/0002"/>
    <x v="0"/>
    <s v="Diego Uriarte"/>
    <s v="Alfredo Vasquez"/>
    <s v="AAP AREQUIPA"/>
    <s v="ANFITRION(A) PT"/>
    <m/>
    <n v="0"/>
    <n v="5.1667000000000005"/>
    <n v="5.1667000000000005"/>
    <n v="6"/>
    <s v="-"/>
    <s v="DEBE GOZAR EN EL AÑO UN TOTAL DE 6 DÍAS ANTES DEL 31/12/2026"/>
    <n v="0"/>
    <n v="0"/>
    <n v="0"/>
    <n v="0"/>
    <n v="6"/>
    <n v="0"/>
    <n v="0"/>
    <n v="0"/>
    <n v="0"/>
    <n v="0"/>
    <n v="0"/>
    <n v="0"/>
    <n v="6"/>
    <n v="6"/>
    <n v="1"/>
    <n v="0.01"/>
    <n v="0"/>
    <n v="6"/>
    <m/>
    <n v="0"/>
    <m/>
    <n v="6"/>
    <n v="2"/>
    <n v="0"/>
    <n v="0"/>
    <n v="2"/>
    <n v="6"/>
  </r>
  <r>
    <n v="1074234610"/>
    <s v="FERNANDEZ HERREROS ROYER"/>
    <x v="0"/>
    <s v="74234610"/>
    <d v="2022-01-29T00:00:00"/>
    <d v="2025-01-29T00:00:00"/>
    <d v="2026-01-29T00:00:00"/>
    <s v="ESTACIONAMIENTOS LIMA"/>
    <d v="1899-12-30T00:00:00"/>
    <d v="2025-12-31T00:00:00"/>
    <s v="EMPLEADOS"/>
    <s v="PCES.20/02/0015"/>
    <x v="2"/>
    <s v="Diego Ruiz"/>
    <s v="Huamán Osorio Alexander"/>
    <s v="JAVIER PRADO ESTE"/>
    <s v="ANFITRION(A)"/>
    <m/>
    <n v="0"/>
    <n v="27.666700000000006"/>
    <n v="27.666700000000006"/>
    <n v="28"/>
    <s v="-"/>
    <s v="DEBE GOZAR EN EL AÑO UN TOTAL DE 28 DÍAS ANTES DEL 31/12/2026"/>
    <n v="0"/>
    <n v="13"/>
    <n v="2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74235141"/>
    <s v="LLONTOP HUACCHILLO JHAN JHONEL"/>
    <x v="1"/>
    <s v="74235141"/>
    <d v="2022-11-11T00:00:00"/>
    <d v="2025-11-11T00:00:00"/>
    <d v="2026-11-1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25"/>
    <n v="4.1667000000000058"/>
    <n v="29.166700000000006"/>
    <n v="30"/>
    <s v="DEBE GOZAR 25 DÍAS ANTES DEL 10/11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4237984"/>
    <s v="VALLENAS CATALAN CARLOS FERNANDO"/>
    <x v="0"/>
    <s v="74237984"/>
    <d v="2025-02-20T00:00:00"/>
    <d v="2025-02-20T00:00:00"/>
    <d v="2026-02-20T00:00:00"/>
    <s v="ESTACIONAMIENTOS MADRE DIOS"/>
    <d v="1899-12-30T00:00:00"/>
    <d v="2025-12-31T00:00:00"/>
    <s v="EMPLEADOS"/>
    <s v="PCES.20/03/0041/0004"/>
    <x v="0"/>
    <s v="Diego Uriarte"/>
    <s v="Alfredo Vasquez"/>
    <s v="AAP PUERTO MALDONADO"/>
    <s v="ANFITRION(A)"/>
    <m/>
    <n v="0"/>
    <n v="25.916699999999999"/>
    <n v="25.916699999999999"/>
    <n v="26"/>
    <s v="-"/>
    <s v="DEBE GOZAR EN EL AÑO UN TOTAL DE 26 DÍAS ANTES DEL 31/12/2026"/>
    <n v="15"/>
    <n v="0"/>
    <n v="0"/>
    <n v="0"/>
    <n v="0"/>
    <n v="0"/>
    <n v="11"/>
    <n v="0"/>
    <n v="0"/>
    <n v="0"/>
    <n v="0"/>
    <n v="0"/>
    <n v="26"/>
    <n v="26"/>
    <n v="1"/>
    <n v="0.01"/>
    <n v="15"/>
    <n v="26"/>
    <m/>
    <n v="0"/>
    <m/>
    <n v="26"/>
    <n v="8.6666666666666661"/>
    <n v="15"/>
    <n v="8.6666666666666661"/>
    <n v="0"/>
    <n v="11"/>
  </r>
  <r>
    <n v="1074244753"/>
    <s v="NECIOSUP REQUE LESLIE MARLENE"/>
    <x v="0"/>
    <s v="74244753"/>
    <d v="2025-10-14T00:00:00"/>
    <d v="2025-10-14T00:00:00"/>
    <d v="2026-10-14T00:00:00"/>
    <s v="ESTACIONAMIENTOS LIMA"/>
    <d v="1899-12-30T00:00:00"/>
    <d v="2025-12-31T00:00:00"/>
    <s v="EMPLEADOS"/>
    <s v="PCES.20/02/0017"/>
    <x v="2"/>
    <s v="Diego Ruiz"/>
    <s v="Contreras Rojas Everth Gilberth"/>
    <s v="LIBERTADORES"/>
    <s v="ANFITRION(A)"/>
    <m/>
    <n v="0"/>
    <n v="6.4166999999999996"/>
    <n v="6.4166999999999996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10"/>
    <n v="10"/>
    <n v="10"/>
    <n v="1.4285714285714286"/>
    <n v="1.4285714285714285E-2"/>
    <n v="0"/>
    <n v="7"/>
    <m/>
    <n v="0"/>
    <m/>
    <n v="7"/>
    <n v="2.3333333333333335"/>
    <n v="0"/>
    <n v="0"/>
    <n v="2.3333333333333335"/>
    <n v="10"/>
  </r>
  <r>
    <n v="1074272711"/>
    <s v="TARAZONA FERRANDO MARTIN "/>
    <x v="0"/>
    <s v="74272711"/>
    <d v="2025-11-14T00:00:00"/>
    <d v="2025-11-14T00:00:00"/>
    <d v="2026-11-14T00:00:00"/>
    <s v="ESTACIONAMIENTOS LIMA"/>
    <d v="2026-01-24T00:00:00"/>
    <d v="2025-12-31T00:00:00"/>
    <s v="EMPLEADOS"/>
    <s v="PCES.20/03/0012/0010"/>
    <x v="0"/>
    <m/>
    <m/>
    <m/>
    <m/>
    <m/>
    <n v="0"/>
    <n v="3.9167000000000001"/>
    <n v="3.9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4278836"/>
    <s v="BELTRAN ACHUYA NELIDA "/>
    <x v="0"/>
    <s v="74278836"/>
    <d v="2025-11-01T00:00:00"/>
    <d v="2025-11-01T00:00:00"/>
    <d v="2026-11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4289387"/>
    <s v="CUBAS PFUÑO HENRRY DANIEL"/>
    <x v="0"/>
    <s v="74289387"/>
    <d v="2025-11-28T00:00:00"/>
    <d v="2025-11-28T00:00:00"/>
    <d v="2026-11-28T00:00:00"/>
    <s v="ESTACIONAMIENTOS LIMA"/>
    <d v="1899-12-30T00:00:00"/>
    <d v="2025-12-31T00:00:00"/>
    <s v="PART TIME"/>
    <s v="PCES.20/03/0024"/>
    <x v="0"/>
    <s v="Rafael Aguirre"/>
    <s v="Walter Dalguer / Harry Torres"/>
    <s v="JOCKEY PLAZA"/>
    <s v="ANFITRION(A) PT"/>
    <m/>
    <n v="0"/>
    <n v="0.55000000000000004"/>
    <n v="0.55000000000000004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0.33333333333333331"/>
    <n v="0"/>
    <n v="0"/>
    <n v="0.33333333333333331"/>
    <n v="0"/>
  </r>
  <r>
    <n v="1074302115"/>
    <s v="ABANTO HURTADO LOYDA JHOSELYN"/>
    <x v="1"/>
    <s v="74302115"/>
    <d v="2024-09-01T00:00:00"/>
    <d v="2025-09-01T00:00:00"/>
    <d v="2026-09-01T00:00:00"/>
    <s v="ESTACIONAMIENTOS LIMA"/>
    <d v="2026-01-01T00:00:00"/>
    <d v="2025-12-31T00:00:00"/>
    <s v="EMPLEADOS"/>
    <s v="PCES.20/03/0031/0002"/>
    <x v="0"/>
    <m/>
    <m/>
    <m/>
    <m/>
    <m/>
    <n v="15"/>
    <n v="10"/>
    <n v="25"/>
    <n v="25"/>
    <s v="DEBE GOZAR 15 DÍAS ANTES DEL 31/08/2026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4307839"/>
    <s v="MOLINA FLORES BRIYIT"/>
    <x v="0"/>
    <s v="74307839"/>
    <d v="2023-07-04T00:00:00"/>
    <d v="2025-07-04T00:00:00"/>
    <d v="2026-07-04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ANFITRION(A)"/>
    <m/>
    <n v="15"/>
    <n v="14.75"/>
    <n v="29.75"/>
    <n v="30"/>
    <s v="DEBE GOZAR 15 DÍAS ANTES DEL 03/07/2026"/>
    <s v="DEBE GOZAR EN EL AÑO UN TOTAL DE 30 DÍAS ANTES DEL 31/12/2026"/>
    <n v="0"/>
    <n v="0"/>
    <n v="15"/>
    <n v="0"/>
    <n v="0"/>
    <n v="0"/>
    <n v="15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4311503"/>
    <s v="FIGUEROA VELASQUEZ DANIEL ISAIAS"/>
    <x v="0"/>
    <s v="74311503"/>
    <d v="2025-04-01T00:00:00"/>
    <d v="2025-04-01T00:00:00"/>
    <d v="2026-04-01T00:00:00"/>
    <s v="ESTACIONAMIENTOS AREQUIPA"/>
    <d v="1899-12-30T00:00:00"/>
    <d v="2025-12-31T00:00:00"/>
    <s v="EMPLEADOS"/>
    <s v="PCES.20/03/0046/0004"/>
    <x v="0"/>
    <s v="Carmen Capristan"/>
    <s v="Ruben Apaza"/>
    <s v="MAKRO AREQUIPA"/>
    <s v="ANFITRION(A)"/>
    <m/>
    <n v="0"/>
    <n v="22.5"/>
    <n v="22.5"/>
    <n v="23"/>
    <s v="-"/>
    <s v="DEBE GOZAR EN EL AÑO UN TOTAL DE 23 DÍAS ANTES DEL 31/12/2026"/>
    <n v="0"/>
    <n v="0"/>
    <n v="0"/>
    <n v="0"/>
    <n v="0"/>
    <n v="0"/>
    <n v="0"/>
    <n v="15"/>
    <n v="8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73517964"/>
    <s v="CRIBILLERO TORRES ANDREA CRISTINA"/>
    <x v="2"/>
    <s v="73517964"/>
    <d v="2025-08-01T00:00:00"/>
    <d v="2025-08-01T00:00:00"/>
    <d v="2026-08-01T00:00:00"/>
    <s v="ESTACIONAMIENTOS SEDE CENTRAL"/>
    <d v="1899-12-30T00:00:00"/>
    <d v="2025-12-31T00:00:00"/>
    <s v="EMPLEADOS"/>
    <n v="2002010200"/>
    <x v="5"/>
    <s v="Ernesto Maldonado"/>
    <s v="Ernesto Maldonado"/>
    <s v="DESARROLLO"/>
    <s v="ASISTENTE COMERCIAL"/>
    <m/>
    <n v="0"/>
    <n v="12.5"/>
    <n v="12.5"/>
    <n v="13"/>
    <s v="-"/>
    <s v="DEBE GOZAR EN EL AÑO UN TOTAL DE 13 DÍAS ANTES DEL 31/12/2026"/>
    <n v="0"/>
    <n v="0"/>
    <n v="7"/>
    <n v="2"/>
    <n v="0"/>
    <n v="0"/>
    <n v="0"/>
    <n v="0"/>
    <n v="0"/>
    <n v="0"/>
    <n v="0"/>
    <n v="0"/>
    <n v="9"/>
    <n v="9"/>
    <n v="0.69230769230769229"/>
    <n v="6.9230769230769233E-3"/>
    <n v="9"/>
    <n v="9"/>
    <m/>
    <n v="4"/>
    <m/>
    <n v="13"/>
    <n v="4.333333333333333"/>
    <n v="9"/>
    <n v="4.333333333333333"/>
    <n v="0"/>
    <n v="0"/>
  </r>
  <r>
    <n v="1074350504"/>
    <s v="SANDOVAL DAMIAN LILIAN LISETT"/>
    <x v="0"/>
    <s v="74350504"/>
    <d v="2025-04-01T00:00:00"/>
    <d v="2025-04-01T00:00:00"/>
    <d v="2026-04-01T00:00:00"/>
    <s v="ESTACIONAMIENTOS LAMBAYEQUE"/>
    <d v="1899-12-30T00:00:00"/>
    <d v="2025-12-31T00:00:00"/>
    <s v="EMPLEADOS"/>
    <s v="PCES.20/03/0051/0003"/>
    <x v="0"/>
    <s v="Carmen Capristan"/>
    <s v="Marjhory Ramos"/>
    <s v="REAL PLAZA CHICLAYO"/>
    <s v="ANFITRION(A) V"/>
    <m/>
    <n v="0"/>
    <n v="22.5"/>
    <n v="22.5"/>
    <n v="23"/>
    <s v="-"/>
    <s v="DEBE GOZAR EN EL AÑO UN TOTAL DE 23 DÍAS ANTES DEL 31/12/2026"/>
    <n v="0"/>
    <n v="0"/>
    <n v="0"/>
    <n v="4"/>
    <n v="11"/>
    <n v="0"/>
    <n v="0"/>
    <n v="8"/>
    <n v="0"/>
    <n v="0"/>
    <n v="0"/>
    <n v="0"/>
    <n v="23"/>
    <n v="23"/>
    <n v="1"/>
    <n v="0.01"/>
    <n v="4"/>
    <n v="23"/>
    <m/>
    <n v="0"/>
    <m/>
    <n v="23"/>
    <n v="7.666666666666667"/>
    <n v="4"/>
    <n v="4"/>
    <n v="3.666666666666667"/>
    <n v="19"/>
  </r>
  <r>
    <n v="1074350912"/>
    <s v="QUISPE COSI YANET"/>
    <x v="0"/>
    <s v="74350912"/>
    <d v="2025-03-11T00:00:00"/>
    <d v="2025-03-11T00:00:00"/>
    <d v="2026-03-11T00:00:00"/>
    <s v="ESTACIONAMIENTOS PUNO"/>
    <d v="1899-12-30T00:00:00"/>
    <d v="2025-12-31T00:00:00"/>
    <s v="EMPLEADOS"/>
    <s v="PCES.20/03/0041/0003"/>
    <x v="0"/>
    <s v="Diego Uriarte"/>
    <s v="Alfredo Vasquez"/>
    <s v="AAP JULIACA"/>
    <s v="ANFITRION(A)"/>
    <m/>
    <n v="0"/>
    <n v="24.166699999999999"/>
    <n v="24.166699999999999"/>
    <n v="25"/>
    <s v="-"/>
    <s v="DEBE GOZAR EN EL AÑO UN TOTAL DE 25 DÍAS ANTES DEL 31/12/2026"/>
    <n v="0"/>
    <n v="15"/>
    <n v="0"/>
    <n v="0"/>
    <n v="0"/>
    <n v="0"/>
    <n v="0"/>
    <n v="10"/>
    <n v="0"/>
    <n v="0"/>
    <n v="0"/>
    <n v="0"/>
    <n v="25"/>
    <n v="25"/>
    <n v="1"/>
    <n v="0.01"/>
    <n v="15"/>
    <n v="25"/>
    <m/>
    <n v="0"/>
    <m/>
    <n v="25"/>
    <n v="8.3333333333333339"/>
    <n v="15"/>
    <n v="8.3333333333333339"/>
    <n v="0"/>
    <n v="10"/>
  </r>
  <r>
    <n v="1074353061"/>
    <s v="ALLCA CRUZ RENY EDUARDO"/>
    <x v="0"/>
    <s v="74353061"/>
    <d v="2023-11-01T00:00:00"/>
    <d v="2025-11-01T00:00:00"/>
    <d v="2026-11-01T00:00:00"/>
    <s v="ESTACIONAMIENTOS JUNIN"/>
    <d v="2026-01-26T00:00:00"/>
    <d v="2025-12-31T00:00:00"/>
    <s v="EMPLEADOS"/>
    <s v="PCES.20/03/0011/0007"/>
    <x v="0"/>
    <m/>
    <m/>
    <m/>
    <m/>
    <m/>
    <n v="17"/>
    <n v="5"/>
    <n v="22"/>
    <n v="22"/>
    <s v="DEBE GOZAR 17 DÍAS ANTES DEL 31/10/2026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4372964"/>
    <s v="QUISPE GUTIERREZ XIOMARA BRILLY"/>
    <x v="2"/>
    <s v="74372964"/>
    <d v="2020-07-02T00:00:00"/>
    <d v="2025-07-02T00:00:00"/>
    <d v="2026-07-02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15"/>
    <n v="14.916699999999992"/>
    <n v="29.916699999999992"/>
    <n v="30"/>
    <s v="DEBE GOZAR 15 DÍAS ANTES DEL 01/07/2026"/>
    <s v="DEBE GOZAR EN EL AÑO UN TOTAL DE 30 DÍAS ANTES DEL 31/12/2026"/>
    <n v="0"/>
    <n v="0"/>
    <n v="0"/>
    <n v="0"/>
    <n v="15"/>
    <n v="0"/>
    <n v="0"/>
    <n v="0"/>
    <n v="0"/>
    <n v="0"/>
    <n v="0"/>
    <n v="0"/>
    <n v="15"/>
    <n v="15"/>
    <n v="0.5"/>
    <n v="5.0000000000000001E-3"/>
    <n v="0"/>
    <n v="15"/>
    <m/>
    <n v="15"/>
    <m/>
    <n v="30"/>
    <n v="10"/>
    <n v="0"/>
    <n v="0"/>
    <n v="10"/>
    <n v="15"/>
  </r>
  <r>
    <n v="1074373499"/>
    <s v="CELI CORDERO SICCY GIOVANNA"/>
    <x v="0"/>
    <s v="74373499"/>
    <d v="2015-07-21T00:00:00"/>
    <d v="2025-07-21T00:00:00"/>
    <d v="2026-07-21T00:00:00"/>
    <s v="ESTACIONAMIENTOS LIMA"/>
    <d v="1899-12-30T00:00:00"/>
    <d v="2025-12-31T00:00:00"/>
    <s v="EMPLEADOS"/>
    <s v="PCES.20/02/0006"/>
    <x v="2"/>
    <s v="Diego Ruiz"/>
    <s v="Cedano Mendez Carol"/>
    <s v="MIRÓ QUESADA"/>
    <s v="ANFITRION(A) V"/>
    <m/>
    <n v="15"/>
    <n v="13.333300000000008"/>
    <n v="28.333300000000008"/>
    <n v="29"/>
    <s v="DEBE GOZAR 15 DÍAS ANTES DEL 20/07/2026"/>
    <s v="DEBE GOZAR EN EL AÑO UN TOTAL DE 29 DÍAS ANTES DEL 31/12/2026"/>
    <n v="0"/>
    <n v="14"/>
    <n v="1"/>
    <n v="0"/>
    <n v="0"/>
    <n v="0"/>
    <n v="0"/>
    <n v="14"/>
    <n v="0"/>
    <n v="0"/>
    <n v="0"/>
    <n v="0"/>
    <n v="29"/>
    <n v="29"/>
    <n v="1"/>
    <n v="0.01"/>
    <n v="15"/>
    <n v="29"/>
    <m/>
    <n v="0"/>
    <m/>
    <n v="29"/>
    <n v="9.6666666666666661"/>
    <n v="15"/>
    <n v="9.6666666666666661"/>
    <n v="0"/>
    <n v="14"/>
  </r>
  <r>
    <n v="1074400009"/>
    <s v="HUAMAN FERNANDEZ JUNIOR MIGUEL"/>
    <x v="0"/>
    <s v="74400009"/>
    <d v="2025-06-18T00:00:00"/>
    <d v="2025-06-18T00:00:00"/>
    <d v="2026-06-18T00:00:00"/>
    <s v="ESTACIONAMIENTOS LIMA"/>
    <d v="2026-02-01T00:00:00"/>
    <d v="2025-12-31T00:00:00"/>
    <s v="EMPLEADOS"/>
    <s v="PCES.20/03/0024"/>
    <x v="0"/>
    <m/>
    <m/>
    <m/>
    <m/>
    <m/>
    <n v="0"/>
    <n v="16.083300000000001"/>
    <n v="16.083300000000001"/>
    <n v="17"/>
    <s v="-"/>
    <s v="DEBE GOZAR EN EL AÑO UN TOTAL DE 17 DÍAS ANTES DEL 31/12/2026"/>
    <n v="0"/>
    <n v="17"/>
    <n v="0"/>
    <n v="0"/>
    <n v="0"/>
    <n v="0"/>
    <n v="0"/>
    <n v="0"/>
    <n v="0"/>
    <n v="0"/>
    <n v="0"/>
    <n v="0"/>
    <n v="17"/>
    <n v="17"/>
    <n v="1"/>
    <n v="0.01"/>
    <n v="17"/>
    <n v="17"/>
    <m/>
    <n v="0"/>
    <m/>
    <n v="17"/>
    <n v="5.666666666666667"/>
    <n v="17"/>
    <n v="5.666666666666667"/>
    <n v="0"/>
    <n v="0"/>
  </r>
  <r>
    <n v="1074423569"/>
    <s v="CARCUERA JUAREZ YASMIN ESTRELLA"/>
    <x v="0"/>
    <s v="74423569"/>
    <d v="2023-07-01T00:00:00"/>
    <d v="2025-07-01T00:00:00"/>
    <d v="2026-07-01T00:00:00"/>
    <s v="ESTACIONAMIENTOS PIURA"/>
    <d v="1899-12-30T00:00:00"/>
    <d v="2025-12-31T00:00:00"/>
    <s v="EMPLEADOS"/>
    <s v="PCES.20/03/0046/0018"/>
    <x v="0"/>
    <s v="Carmen Capristan"/>
    <s v="Jean Carlo Albán"/>
    <s v="MAKRO PIURA 2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9"/>
    <n v="11"/>
    <n v="0"/>
    <n v="0"/>
    <n v="0"/>
    <n v="0"/>
    <n v="0"/>
    <n v="0"/>
    <n v="0"/>
    <n v="30"/>
    <n v="30"/>
    <n v="1"/>
    <n v="0.01"/>
    <n v="19"/>
    <n v="30"/>
    <m/>
    <n v="0"/>
    <m/>
    <n v="30"/>
    <n v="10"/>
    <n v="19"/>
    <n v="10"/>
    <n v="0"/>
    <n v="11"/>
  </r>
  <r>
    <n v="1074427604"/>
    <s v="CADILLO VILLANUEVA ALONSO"/>
    <x v="2"/>
    <s v="74427604"/>
    <d v="2024-02-12T00:00:00"/>
    <d v="2025-02-12T00:00:00"/>
    <d v="2026-02-12T00:00:00"/>
    <s v="ESTACIONAMIENTOS SEDE CENTRAL"/>
    <d v="1899-12-30T00:00:00"/>
    <d v="2025-12-31T00:00:00"/>
    <s v="EMPLEADOS"/>
    <n v="2003030100"/>
    <x v="1"/>
    <s v="Ayax Guardia"/>
    <s v="Ayax Guardia"/>
    <s v="MANTENIMIENTO"/>
    <s v="ASISTENTE DE MANTENIMIENTO"/>
    <m/>
    <n v="0"/>
    <n v="24.583300000000001"/>
    <n v="24.583300000000001"/>
    <n v="25"/>
    <s v="-"/>
    <s v="DEBE GOZAR EN EL AÑO UN TOTAL DE 25 DÍAS ANTES DEL 31/12/2026"/>
    <n v="0"/>
    <n v="0"/>
    <n v="0"/>
    <n v="4"/>
    <n v="0"/>
    <n v="0"/>
    <n v="3"/>
    <n v="5"/>
    <n v="5"/>
    <n v="0"/>
    <n v="4"/>
    <n v="4"/>
    <n v="25"/>
    <n v="25"/>
    <n v="1"/>
    <n v="0.01"/>
    <n v="4"/>
    <n v="25"/>
    <m/>
    <n v="0"/>
    <m/>
    <n v="25"/>
    <n v="8.3333333333333339"/>
    <n v="4"/>
    <n v="4"/>
    <n v="4.3333333333333339"/>
    <n v="21"/>
  </r>
  <r>
    <n v="1074443586"/>
    <s v="MALDONADO SINUIRI TRACY LIZ TAYNA"/>
    <x v="0"/>
    <s v="74443586"/>
    <d v="2025-11-06T00:00:00"/>
    <d v="2025-11-06T00:00:00"/>
    <d v="2026-11-06T00:00:00"/>
    <s v="ESTACIONAMIENTOS PUCALLPA"/>
    <d v="2026-01-02T00:00:00"/>
    <d v="2025-12-31T00:00:00"/>
    <s v="EMPLEADOS"/>
    <s v="PCES.20/03/0051/0014"/>
    <x v="0"/>
    <m/>
    <m/>
    <m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4443845"/>
    <s v="ACEVEDO CANANI ANGELLO "/>
    <x v="0"/>
    <s v="74443845"/>
    <d v="2025-09-16T00:00:00"/>
    <d v="2025-09-16T00:00:00"/>
    <d v="2026-09-16T00:00:00"/>
    <s v="ESTACIONAMIENTOS LIMA"/>
    <d v="1899-12-30T00:00:00"/>
    <d v="2025-12-31T00:00:00"/>
    <s v="PART TIME"/>
    <s v="PCES.20/03/0024"/>
    <x v="0"/>
    <s v="Rafael Aguirre"/>
    <s v="Walter Dalguer / Harry Torres"/>
    <s v="JOCKEY PLAZA"/>
    <s v="ANFITRION(A) PT"/>
    <m/>
    <n v="0"/>
    <n v="1.75"/>
    <n v="1.75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4446955"/>
    <s v="CCORIMANYA YSASI CARLOS ENRIQUE"/>
    <x v="0"/>
    <s v="74446955"/>
    <d v="2025-08-27T00:00:00"/>
    <d v="2025-08-27T00:00:00"/>
    <d v="2026-08-27T00:00:00"/>
    <s v="ESTACIONAMIENTOS LIMA"/>
    <d v="2026-04-06T00:00:00"/>
    <d v="2025-12-31T00:00:00"/>
    <s v="EMPLEADOS"/>
    <s v="PCES.20/03/0002/0001"/>
    <x v="0"/>
    <m/>
    <m/>
    <m/>
    <m/>
    <m/>
    <n v="0"/>
    <n v="10.333299999999999"/>
    <n v="10.333299999999999"/>
    <n v="11"/>
    <s v="-"/>
    <s v="DEBE GOZAR EN EL AÑO UN TOTAL DE 11 DÍAS ANTES DEL 31/12/2026"/>
    <n v="0"/>
    <n v="0"/>
    <n v="0"/>
    <n v="11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4471333"/>
    <s v="LOPEZ MARTEL IRMA SOLEDAD"/>
    <x v="0"/>
    <s v="74471333"/>
    <d v="2024-08-08T00:00:00"/>
    <d v="2025-08-08T00:00:00"/>
    <d v="2026-08-08T00:00:00"/>
    <s v="ESTACIONAMIENTOS LIMA"/>
    <d v="1899-12-30T00:00:00"/>
    <d v="2025-12-31T00:00:00"/>
    <s v="EMPLEADOS"/>
    <s v="PCES.20/03/0056/0001"/>
    <x v="0"/>
    <s v="Carmen Capristan"/>
    <s v="Arnold Salvador"/>
    <s v="PROMART ATE"/>
    <s v="ANFITRION(A)"/>
    <m/>
    <n v="18"/>
    <n v="11.916699999999999"/>
    <n v="29.916699999999999"/>
    <n v="30"/>
    <s v="DEBE GOZAR 18 DÍAS ANTES DEL 07/08/2026"/>
    <s v="DEBE GOZAR EN EL AÑO UN TOTAL DE 30 DÍAS ANTES DEL 31/12/2026"/>
    <n v="0"/>
    <n v="12"/>
    <n v="18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490343"/>
    <s v="VILLAVERDE HERRERA OLENKA FLOR DE MARIA"/>
    <x v="0"/>
    <s v="74490343"/>
    <d v="2025-04-01T00:00:00"/>
    <d v="2025-04-01T00:00:00"/>
    <d v="2026-04-01T00:00:00"/>
    <s v="ESTACIONAMIENTOS LIMA"/>
    <d v="1899-12-30T00:00:00"/>
    <d v="2025-12-31T00:00:00"/>
    <s v="EMPLEADOS"/>
    <s v="PCES.20/03/0014"/>
    <x v="0"/>
    <s v="Diego Uriarte"/>
    <s v="Paul Espinoza"/>
    <s v="PLAZA LIMA SUR"/>
    <s v="ANFITRION(A)"/>
    <m/>
    <n v="0"/>
    <n v="22.5"/>
    <n v="22.5"/>
    <n v="23"/>
    <s v="-"/>
    <s v="DEBE GOZAR EN EL AÑO UN TOTAL DE 23 DÍAS ANTES DEL 31/12/2026"/>
    <n v="0"/>
    <n v="0"/>
    <n v="5"/>
    <n v="9"/>
    <n v="0"/>
    <n v="0"/>
    <n v="0"/>
    <n v="0"/>
    <n v="0"/>
    <n v="0"/>
    <n v="0"/>
    <n v="0"/>
    <n v="14"/>
    <n v="14"/>
    <n v="0.60869565217391308"/>
    <n v="6.0869565217391312E-3"/>
    <n v="14"/>
    <n v="14"/>
    <m/>
    <n v="9"/>
    <m/>
    <n v="23"/>
    <n v="7.666666666666667"/>
    <n v="14"/>
    <n v="7.666666666666667"/>
    <n v="0"/>
    <n v="0"/>
  </r>
  <r>
    <n v="1074496722"/>
    <s v="TRUJILLO CHICHIPE ROSMERY"/>
    <x v="0"/>
    <s v="74496722"/>
    <d v="2023-07-01T00:00:00"/>
    <d v="2025-07-01T00:00:00"/>
    <d v="2026-07-01T00:00:00"/>
    <s v="ESTACIONAMIENTOS LIMA"/>
    <d v="1899-12-30T00:00:00"/>
    <d v="2025-12-31T00:00:00"/>
    <s v="EMPLEADOS"/>
    <s v="PCES.20/03/0052/0021"/>
    <x v="0"/>
    <s v="Carmen Capristan"/>
    <s v="Arnold Salvador"/>
    <s v="PLAZA VEA SJL"/>
    <s v="ANFITRION(A)"/>
    <m/>
    <n v="15"/>
    <n v="15"/>
    <n v="30"/>
    <n v="30"/>
    <s v="DEBE GOZAR 15 DÍAS ANTES DEL 30/06/2026"/>
    <s v="DEBE GOZAR EN EL AÑO UN TOTAL DE 30 DÍAS ANTES DEL 31/12/2026"/>
    <n v="15"/>
    <n v="0"/>
    <n v="0"/>
    <n v="15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498654"/>
    <s v="RIVERA HUAMANRICRA ROMELL "/>
    <x v="0"/>
    <s v="74498654"/>
    <d v="2025-11-04T00:00:00"/>
    <d v="2025-11-04T00:00:00"/>
    <d v="2026-11-04T00:00:00"/>
    <s v="ESTACIONAMIENTOS LIMA"/>
    <d v="2026-01-05T00:00:00"/>
    <d v="2025-12-31T00:00:00"/>
    <s v="EMPLEADOS"/>
    <s v="PCES.20/03/0011/0001"/>
    <x v="0"/>
    <m/>
    <m/>
    <m/>
    <m/>
    <m/>
    <n v="0"/>
    <n v="4.75"/>
    <n v="4.75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4530131"/>
    <s v="ILLANES AYME HEMERSON "/>
    <x v="0"/>
    <s v="74530131"/>
    <d v="2025-10-01T00:00:00"/>
    <d v="2025-10-01T00:00:00"/>
    <d v="2026-10-01T00:00:00"/>
    <s v="ESTACIONAMIENTOS LIMA"/>
    <d v="1899-12-30T00:00:00"/>
    <d v="2025-12-31T00:00:00"/>
    <s v="EMPLEADOS"/>
    <s v="PCES.20/03/0036"/>
    <x v="0"/>
    <s v="Erli Sialer"/>
    <s v="Dorian Pérez"/>
    <s v="STRIP CENTER MAGDALENA"/>
    <s v="VALET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74531916"/>
    <s v="BARRIENTOS BERNABE MIRIAN"/>
    <x v="1"/>
    <s v="74531916"/>
    <d v="2023-09-01T00:00:00"/>
    <d v="2025-09-01T00:00:00"/>
    <d v="2026-09-01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16"/>
    <n v="10"/>
    <n v="26"/>
    <n v="26"/>
    <s v="DEBE GOZAR 16 DÍAS ANTES DEL 31/08/2026"/>
    <s v="DEBE GOZAR EN EL AÑO UN TOTAL DE 26 DÍAS ANTES DEL 31/12/2026"/>
    <n v="0"/>
    <n v="16"/>
    <n v="0"/>
    <n v="0"/>
    <n v="0"/>
    <n v="0"/>
    <n v="0"/>
    <n v="0"/>
    <n v="0"/>
    <n v="0"/>
    <n v="0"/>
    <n v="0"/>
    <n v="16"/>
    <n v="16"/>
    <n v="0.61538461538461542"/>
    <n v="6.1538461538461538E-3"/>
    <n v="16"/>
    <n v="16"/>
    <m/>
    <n v="10"/>
    <m/>
    <n v="26"/>
    <n v="8.6666666666666661"/>
    <n v="16"/>
    <n v="8.6666666666666661"/>
    <n v="0"/>
    <n v="0"/>
  </r>
  <r>
    <n v="1074543368"/>
    <s v="SARMIENTO VELASQUEZ ANAIS SOFIA"/>
    <x v="0"/>
    <s v="74543368"/>
    <d v="2024-02-01T00:00:00"/>
    <d v="2025-02-01T00:00:00"/>
    <d v="2026-02-01T00:00:00"/>
    <s v="ESTACIONAMIENTOS LIMA"/>
    <d v="1899-12-30T00:00:00"/>
    <d v="2025-12-31T00:00:00"/>
    <s v="EMPLEADOS"/>
    <s v="PCES.20/03/0018"/>
    <x v="0"/>
    <s v="Gloria Mora"/>
    <s v="Kelly Luyo"/>
    <s v="HOTEL WESTIN"/>
    <s v="ANFITRION(A)"/>
    <m/>
    <n v="0"/>
    <n v="27.5"/>
    <n v="27.5"/>
    <n v="28"/>
    <s v="-"/>
    <s v="DEBE GOZAR EN EL AÑO UN TOTAL DE 28 DÍAS ANTES DEL 31/12/2026"/>
    <n v="0"/>
    <n v="0"/>
    <n v="0"/>
    <n v="0"/>
    <n v="4"/>
    <n v="26"/>
    <n v="0"/>
    <n v="0"/>
    <n v="0"/>
    <n v="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74543888"/>
    <s v="GIRON CHIROQUE PETRONILA LIZBETH"/>
    <x v="0"/>
    <s v="74543888"/>
    <d v="2023-07-01T00:00:00"/>
    <d v="2025-07-01T00:00:00"/>
    <d v="2026-07-01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5"/>
    <n v="15"/>
    <n v="30"/>
    <n v="30"/>
    <s v="DEBE GOZAR 15 DÍAS ANTES DEL 30/06/2026"/>
    <s v="DEBE GOZAR EN EL AÑO UN TOTAL DE 30 DÍAS ANTES DEL 31/12/2026"/>
    <n v="0"/>
    <n v="0"/>
    <n v="16"/>
    <n v="0"/>
    <n v="0"/>
    <n v="0"/>
    <n v="0"/>
    <n v="0"/>
    <n v="0"/>
    <n v="0"/>
    <n v="0"/>
    <n v="0"/>
    <n v="16"/>
    <n v="16"/>
    <n v="0.53333333333333333"/>
    <n v="5.3333333333333332E-3"/>
    <n v="16"/>
    <n v="16"/>
    <m/>
    <n v="14"/>
    <m/>
    <n v="30"/>
    <n v="10"/>
    <n v="16"/>
    <n v="10"/>
    <n v="0"/>
    <n v="0"/>
  </r>
  <r>
    <n v="1074565584"/>
    <s v="PAZ BRAVO ABED YESHUA"/>
    <x v="0"/>
    <s v="74565584"/>
    <d v="2022-11-01T00:00:00"/>
    <d v="2025-11-01T00:00:00"/>
    <d v="2026-11-01T00:00:00"/>
    <s v="ESTACIONAMIENTOS LIMA"/>
    <d v="2026-02-01T00:00:00"/>
    <d v="2025-12-31T00:00:00"/>
    <s v="EMPLEADOS"/>
    <s v="PCES.20/03/0024"/>
    <x v="0"/>
    <m/>
    <m/>
    <m/>
    <m/>
    <m/>
    <n v="23"/>
    <n v="5"/>
    <n v="28"/>
    <n v="28"/>
    <s v="DEBE GOZAR 23 DÍAS ANTES DEL 31/10/2026"/>
    <s v="DEBE GOZAR EN EL AÑO UN TOTAL DE 28 DÍAS ANTES DEL 31/12/2026"/>
    <n v="0"/>
    <n v="28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74576320"/>
    <s v="ALAYO CABRERA CARLOS ALEXANDER"/>
    <x v="0"/>
    <s v="74576320"/>
    <d v="2025-03-04T00:00:00"/>
    <d v="2025-03-04T00:00:00"/>
    <d v="2026-03-04T00:00:00"/>
    <s v="ESTACIONAMIENTOS LA LIBERTAD"/>
    <d v="2026-01-01T00:00:00"/>
    <d v="2025-12-31T00:00:00"/>
    <s v="EMPLEADOS"/>
    <s v="PCES.20/03/0052/0007"/>
    <x v="0"/>
    <m/>
    <m/>
    <m/>
    <m/>
    <m/>
    <n v="0"/>
    <n v="24.75"/>
    <n v="24.75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4583391"/>
    <s v="QUIROZ BALDERA LEONARD JEANPAUL"/>
    <x v="0"/>
    <s v="74583391"/>
    <d v="2025-11-21T00:00:00"/>
    <d v="2025-11-21T00:00:00"/>
    <d v="2026-11-21T00:00:00"/>
    <s v="ESTACIONAMIENTOS LIMA"/>
    <d v="2026-01-25T00:00:00"/>
    <d v="2025-12-31T00:00:00"/>
    <s v="PART TIME"/>
    <s v="PCES.20/03/0012/0013"/>
    <x v="0"/>
    <m/>
    <m/>
    <m/>
    <m/>
    <m/>
    <n v="0"/>
    <n v="0.66669999999999996"/>
    <n v="0.66669999999999996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4599425"/>
    <s v="ZETA NAZARIO JOSE FERNANDO"/>
    <x v="0"/>
    <s v="74599425"/>
    <d v="2023-12-22T00:00:00"/>
    <d v="2025-12-22T00:00:00"/>
    <d v="2026-12-22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29"/>
    <n v="0.75"/>
    <n v="29.75"/>
    <n v="30"/>
    <s v="DEBE GOZAR 29 DÍAS ANTES DEL 21/12/2026"/>
    <s v="DEBE GOZAR EN EL AÑO UN TOTAL DE 30 DÍAS ANTES DEL 31/12/2026"/>
    <n v="0"/>
    <n v="0"/>
    <n v="4"/>
    <n v="11"/>
    <n v="0"/>
    <n v="0"/>
    <n v="0"/>
    <n v="5"/>
    <n v="1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4611184"/>
    <s v="HERNANDEZ ARANGOITIA PAMELA ANALI"/>
    <x v="0"/>
    <s v="74611184"/>
    <d v="2025-05-23T00:00:00"/>
    <d v="2025-05-23T00:00:00"/>
    <d v="2026-05-23T00:00:00"/>
    <s v="ESTACIONAMIENTOS LIMA"/>
    <d v="1899-12-30T00:00:00"/>
    <d v="2025-12-31T00:00:00"/>
    <s v="PART TIME"/>
    <s v="PCES.20/03/0009/0002"/>
    <x v="0"/>
    <s v="Gloria Mora"/>
    <s v="Xiomara Quispe"/>
    <s v="RIPLEY MIRAFLORES"/>
    <s v="ANFITRION(A) PT"/>
    <m/>
    <n v="0"/>
    <n v="3.6333000000000002"/>
    <n v="3.6333000000000002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4611846"/>
    <s v="RIVERA ILIZARBE ROSARIO "/>
    <x v="0"/>
    <s v="74611846"/>
    <d v="2025-03-12T00:00:00"/>
    <d v="2025-03-12T00:00:00"/>
    <d v="2026-03-12T00:00:00"/>
    <s v="ESTACIONAMIENTOS LIMA"/>
    <d v="1899-12-30T00:00:00"/>
    <d v="2025-12-31T00:00:00"/>
    <s v="EMPLEADOS"/>
    <s v="PCES.20/03/0051/0016"/>
    <x v="0"/>
    <s v="Carmen Capristan"/>
    <s v="Klelia Garnelo"/>
    <s v="REAL PLAZA SANTA CLARA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74613942"/>
    <s v="PUCA MAYHUIRE WILDER EDISON"/>
    <x v="0"/>
    <s v="74613942"/>
    <d v="2024-08-05T00:00:00"/>
    <d v="2025-08-05T00:00:00"/>
    <d v="2026-08-05T00:00:00"/>
    <s v="ESTACIONAMIENTOS LIMA"/>
    <d v="2026-04-30T00:00:00"/>
    <d v="2025-12-31T00:00:00"/>
    <s v="EMPLEADOS"/>
    <s v="PCES.20/03/0008"/>
    <x v="0"/>
    <s v="Erli Sialer"/>
    <s v="Erick Padilla"/>
    <s v="MINKA"/>
    <s v="ANFITRION(A)"/>
    <m/>
    <n v="17"/>
    <n v="12.166699999999999"/>
    <n v="29.166699999999999"/>
    <n v="30"/>
    <s v="DEBE GOZAR 17 DÍAS ANTES DEL 04/08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614525"/>
    <s v="CHINO LOPEZ PAULINA"/>
    <x v="0"/>
    <s v="74614525"/>
    <d v="2023-07-01T00:00:00"/>
    <d v="2025-07-01T00:00:00"/>
    <d v="2026-07-01T00:00:00"/>
    <s v="ESTACIONAMIENTOS PUNO"/>
    <d v="1899-12-30T00:00:00"/>
    <d v="2025-12-31T00:00:00"/>
    <s v="EMPLEADOS"/>
    <s v="PCES.20/03/0051/0009"/>
    <x v="0"/>
    <s v="Carmen Capristan"/>
    <s v="Roberto Chung"/>
    <s v="REAL PLAZA JULIACA"/>
    <s v="ANFITRION(A)"/>
    <m/>
    <n v="15"/>
    <n v="15"/>
    <n v="30"/>
    <n v="30"/>
    <s v="DEBE GOZAR 15 DÍAS ANTES DEL 30/06/2026"/>
    <s v="DEBE GOZAR EN EL AÑO UN TOTAL DE 30 DÍAS ANTES DEL 31/12/2026"/>
    <n v="15"/>
    <n v="0"/>
    <n v="0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4617655"/>
    <s v="PIZANGO TANCHIVA FRANK LEO"/>
    <x v="0"/>
    <s v="74617655"/>
    <d v="2025-12-23T00:00:00"/>
    <d v="2025-06-28T00:00:00"/>
    <d v="2026-06-28T00:00:00"/>
    <s v="ESTACIONAMIENTOS LIMA"/>
    <d v="1899-12-30T00:00:00"/>
    <d v="2025-12-31T00:00:00"/>
    <s v="EMPLEADOS"/>
    <s v="PCES.20/03/0029"/>
    <x v="0"/>
    <s v="Erli Sialer"/>
    <s v="Erick Padilla"/>
    <s v="OUTLET LURIN"/>
    <s v="ANFITRION(A)"/>
    <m/>
    <n v="0"/>
    <n v="13.25"/>
    <n v="13.25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  <m/>
    <n v="14"/>
    <n v="4.666666666666667"/>
    <n v="0"/>
    <n v="0"/>
    <n v="4.666666666666667"/>
    <n v="0"/>
  </r>
  <r>
    <n v="1074620369"/>
    <s v="DONAYRE VILLACREZ CARLOS ENRIQUE"/>
    <x v="0"/>
    <s v="74620369"/>
    <d v="2023-11-09T00:00:00"/>
    <d v="2025-11-09T00:00:00"/>
    <d v="2026-11-09T00:00:00"/>
    <s v="ESTACIONAMIENTOS PUCALLPA"/>
    <d v="2026-03-19T00:00:00"/>
    <d v="2025-12-31T00:00:00"/>
    <s v="EMPLEADOS"/>
    <s v="PCES.20/03/0042/0003"/>
    <x v="0"/>
    <m/>
    <m/>
    <m/>
    <m/>
    <m/>
    <n v="24"/>
    <n v="4.3332999999999942"/>
    <n v="28.333299999999994"/>
    <n v="29"/>
    <s v="DEBE GOZAR 24 DÍAS ANTES DEL 08/11/2026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4626761"/>
    <s v="SOTO VARGAS BENJAMIN HUMBERTO"/>
    <x v="0"/>
    <s v="74626761"/>
    <d v="2024-01-22T00:00:00"/>
    <d v="2025-01-22T00:00:00"/>
    <d v="2026-01-22T00:00:00"/>
    <s v="ESTACIONAMIENTOS LIMA"/>
    <d v="1899-12-30T00:00:00"/>
    <d v="2025-12-31T00:00:00"/>
    <s v="EMPLEADOS"/>
    <s v="PCES.20/03/0052/0010"/>
    <x v="0"/>
    <s v="Carmen Capristan"/>
    <s v="Arnold Salvador"/>
    <s v="PLAZA VEA CHOSICA"/>
    <s v="ANFITRION(A)"/>
    <m/>
    <n v="1"/>
    <n v="27.25"/>
    <n v="28.25"/>
    <n v="29"/>
    <s v="DEBE GOZAR 1 DÍAS ANTES DEL 21/01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4636546"/>
    <s v="PAJA CHOQUEHUANCA IXEL JEREMY"/>
    <x v="0"/>
    <s v="74636546"/>
    <d v="2025-09-23T00:00:00"/>
    <d v="2025-09-23T00:00:00"/>
    <d v="2026-09-23T00:00:00"/>
    <s v="ESTACIONAMIENTOS AREQUIPA"/>
    <d v="2026-02-01T00:00:00"/>
    <d v="2025-12-31T00:00:00"/>
    <s v="EMPLEADOS"/>
    <s v="PCES.20/03/0041/0002"/>
    <x v="0"/>
    <m/>
    <m/>
    <m/>
    <m/>
    <m/>
    <n v="0"/>
    <n v="8.1667000000000005"/>
    <n v="8.166700000000000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4642530"/>
    <s v="JESUS RODRIGUEZ SANTIAGO NICOLAS"/>
    <x v="0"/>
    <s v="74642530"/>
    <d v="2024-08-20T00:00:00"/>
    <d v="2025-08-20T00:00:00"/>
    <d v="2026-08-20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13"/>
    <n v="10.916699999999999"/>
    <n v="23.916699999999999"/>
    <n v="24"/>
    <s v="DEBE GOZAR 13 DÍAS ANTES DEL 19/08/2026"/>
    <s v="DEBE GOZAR EN EL AÑO UN TOTAL DE 24 DÍAS ANTES DEL 31/12/2026"/>
    <n v="16"/>
    <n v="0"/>
    <n v="0"/>
    <n v="0"/>
    <n v="0"/>
    <n v="0"/>
    <n v="0"/>
    <n v="0"/>
    <n v="0"/>
    <n v="0"/>
    <n v="0"/>
    <n v="0"/>
    <n v="16"/>
    <n v="16"/>
    <n v="0.66666666666666663"/>
    <n v="6.6666666666666662E-3"/>
    <n v="16"/>
    <n v="16"/>
    <m/>
    <n v="8"/>
    <m/>
    <n v="24"/>
    <n v="8"/>
    <n v="16"/>
    <n v="8"/>
    <n v="0"/>
    <n v="0"/>
  </r>
  <r>
    <n v="1074659775"/>
    <s v="POZO MARTINEZ LOIDA RUTH"/>
    <x v="0"/>
    <s v="74659775"/>
    <d v="2023-09-01T00:00:00"/>
    <d v="2025-09-01T00:00:00"/>
    <d v="2026-09-01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18"/>
    <n v="10"/>
    <n v="28"/>
    <n v="28"/>
    <s v="DEBE GOZAR 18 DÍAS ANTES DEL 31/08/2026"/>
    <s v="DEBE GOZAR EN EL AÑO UN TOTAL DE 2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n v="28"/>
    <n v="9.3333333333333339"/>
    <n v="0"/>
    <n v="0"/>
    <n v="9.3333333333333339"/>
    <n v="0"/>
  </r>
  <r>
    <n v="1074689086"/>
    <s v="HURTADO TAIRO JOSUE GABRIEL"/>
    <x v="0"/>
    <s v="74689086"/>
    <d v="2025-03-20T00:00:00"/>
    <d v="2025-03-20T00:00:00"/>
    <d v="2026-03-20T00:00:00"/>
    <s v="ESTACIONAMIENTOS LIMA"/>
    <d v="2026-03-22T00:00:00"/>
    <d v="2025-12-31T00:00:00"/>
    <s v="EMPLEADOS"/>
    <s v="PCES.20/03/0039/0003"/>
    <x v="0"/>
    <m/>
    <m/>
    <m/>
    <m/>
    <m/>
    <n v="0"/>
    <n v="23.416699999999999"/>
    <n v="23.416699999999999"/>
    <n v="24"/>
    <s v="-"/>
    <s v="DEBE GOZAR EN EL AÑO UN TOTAL DE 24 DÍAS ANTES DEL 31/12/2026"/>
    <n v="0"/>
    <n v="0"/>
    <n v="24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4702366"/>
    <s v="PORTILLA CHAVEZ PEDRO EDUARDO"/>
    <x v="0"/>
    <s v="74702366"/>
    <d v="2025-09-10T00:00:00"/>
    <d v="2025-09-10T00:00:00"/>
    <d v="2026-09-10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9.25"/>
    <n v="9.2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74702503"/>
    <s v="REYES GARCIA GRACE FATIMA"/>
    <x v="0"/>
    <s v="74702503"/>
    <d v="2025-05-15T00:00:00"/>
    <d v="2025-05-15T00:00:00"/>
    <d v="2026-05-15T00:00:00"/>
    <s v="ESTACIONAMIENTOS LIMA"/>
    <d v="1899-12-30T00:00:00"/>
    <d v="2025-12-31T00:00:00"/>
    <s v="EMPLEADOS"/>
    <s v="PCES.20/03/0061/0002"/>
    <x v="0"/>
    <s v="Erli Sialer"/>
    <s v="Erick Padilla"/>
    <s v="MEGAPLAZA VILLA EL SALVADOR 2"/>
    <s v="ANFITRION(A)"/>
    <m/>
    <n v="0"/>
    <n v="18.833300000000001"/>
    <n v="18.833300000000001"/>
    <n v="19"/>
    <s v="-"/>
    <s v="DEBE GOZAR EN EL AÑO UN TOTAL DE 19 DÍAS ANTES DEL 31/12/2026"/>
    <n v="5"/>
    <n v="16"/>
    <n v="0"/>
    <n v="0"/>
    <n v="0"/>
    <n v="0"/>
    <n v="0"/>
    <n v="0"/>
    <n v="0"/>
    <n v="0"/>
    <n v="0"/>
    <n v="0"/>
    <n v="21"/>
    <n v="21"/>
    <n v="1.1052631578947369"/>
    <n v="1.1052631578947369E-2"/>
    <n v="21"/>
    <n v="19"/>
    <m/>
    <n v="0"/>
    <m/>
    <n v="19"/>
    <n v="6.333333333333333"/>
    <n v="21"/>
    <n v="6.333333333333333"/>
    <n v="0"/>
    <n v="0"/>
  </r>
  <r>
    <n v="1074710925"/>
    <s v="USCA MAMANI ANTHONY BRYAN"/>
    <x v="0"/>
    <s v="74710925"/>
    <d v="2025-11-13T00:00:00"/>
    <d v="2025-11-13T00:00:00"/>
    <d v="2026-11-13T00:00:00"/>
    <s v="ESTACIONAMIENTOS LIMA"/>
    <d v="2026-01-01T00:00:00"/>
    <d v="2025-12-31T00:00:00"/>
    <s v="EMPLEADOS"/>
    <s v="PCES.20/03/0060"/>
    <x v="0"/>
    <m/>
    <m/>
    <m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4712312"/>
    <s v="QUISPE HUAMAN RONAL"/>
    <x v="0"/>
    <s v="74712312"/>
    <d v="2025-01-03T00:00:00"/>
    <d v="2025-01-03T00:00:00"/>
    <d v="2026-01-03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0"/>
    <n v="27.833300000000001"/>
    <n v="27.833300000000001"/>
    <n v="28"/>
    <s v="-"/>
    <s v="DEBE GOZAR EN EL AÑO UN TOTAL DE 28 DÍAS ANTES DEL 31/12/2026"/>
    <n v="0"/>
    <n v="0"/>
    <n v="0"/>
    <n v="0"/>
    <n v="0"/>
    <n v="28"/>
    <n v="2"/>
    <n v="0"/>
    <n v="0"/>
    <n v="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74716704"/>
    <s v="HERRERA VARGAS BRAYAN ALBERTO"/>
    <x v="0"/>
    <s v="74716704"/>
    <d v="2025-03-05T00:00:00"/>
    <d v="2025-03-05T00:00:00"/>
    <d v="2026-03-05T00:00:00"/>
    <s v="ESTACIONAMIENTOS LIMA"/>
    <d v="1899-12-30T00:00:00"/>
    <d v="2025-12-31T00:00:00"/>
    <s v="PART TIME"/>
    <s v="PCES.20/03/0044"/>
    <x v="0"/>
    <s v="Erli Sialer"/>
    <s v="Niel Moreno"/>
    <s v="MEGAPLAZA INDEPENDENCIA"/>
    <s v="ANFITRION(A) PT"/>
    <m/>
    <n v="0"/>
    <n v="4.9333"/>
    <n v="4.9333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4719712"/>
    <s v="CAMAVILCA GONZALES GABRIEL EDUARDO"/>
    <x v="0"/>
    <s v="74719712"/>
    <d v="2025-10-15T00:00:00"/>
    <d v="2025-10-15T00:00:00"/>
    <d v="2026-10-15T00:00:00"/>
    <s v="ESTACIONAMIENTOS LIMA"/>
    <d v="2026-01-01T00:00:00"/>
    <d v="2025-12-31T00:00:00"/>
    <s v="EMPLEADOS"/>
    <s v="PCES.20/03/0051/0016"/>
    <x v="0"/>
    <m/>
    <m/>
    <m/>
    <m/>
    <m/>
    <n v="0"/>
    <n v="6.3333000000000004"/>
    <n v="6.3333000000000004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4722695"/>
    <s v="MARTINEZ LLANQQUE MARCOS LEONARDO"/>
    <x v="0"/>
    <s v="74722695"/>
    <d v="2023-10-21T00:00:00"/>
    <d v="2025-10-21T00:00:00"/>
    <d v="2026-10-21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10"/>
    <n v="5.8332999999999942"/>
    <n v="15.833299999999994"/>
    <n v="16"/>
    <s v="DEBE GOZAR 10 DÍAS ANTES DEL 20/10/2026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74724028"/>
    <s v="PORTILLO SOTO FIAMA MARISOL"/>
    <x v="0"/>
    <s v="74724028"/>
    <d v="2025-12-01T00:00:00"/>
    <d v="2025-12-01T00:00:00"/>
    <d v="2026-12-01T00:00:00"/>
    <s v="ESTACIONAMIENTOS LIMA"/>
    <d v="2026-01-01T00:00:00"/>
    <d v="2025-12-31T00:00:00"/>
    <s v="PART TIME"/>
    <s v="PCES.20/03/0031/0002"/>
    <x v="0"/>
    <m/>
    <m/>
    <m/>
    <m/>
    <m/>
    <n v="0"/>
    <n v="0.5"/>
    <n v="0.5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4724076"/>
    <s v="CERNA GUZMAN LUIS MARIO"/>
    <x v="0"/>
    <s v="74724076"/>
    <d v="2025-11-01T00:00:00"/>
    <d v="2025-11-01T00:00:00"/>
    <d v="2026-11-01T00:00:00"/>
    <s v="ESTACIONAMIENTOS LIMA"/>
    <d v="2026-02-01T00:00:00"/>
    <d v="2025-12-31T00:00:00"/>
    <s v="PART TIME"/>
    <s v="PCES.20/03/0052/0057"/>
    <x v="0"/>
    <m/>
    <m/>
    <m/>
    <m/>
    <m/>
    <n v="0"/>
    <n v="1"/>
    <n v="1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4735240"/>
    <s v="ABAD BERROSPI PAOLA NIEVES"/>
    <x v="0"/>
    <s v="74735240"/>
    <d v="2023-07-01T00:00:00"/>
    <d v="2025-07-01T00:00:00"/>
    <d v="2026-07-01T00:00:00"/>
    <s v="ESTACIONAMIENTOS LIMA"/>
    <d v="2026-01-01T00:00:00"/>
    <d v="2025-12-31T00:00:00"/>
    <s v="EMPLEADOS"/>
    <s v="PCES.20/03/0046/0010"/>
    <x v="0"/>
    <m/>
    <m/>
    <m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768570"/>
    <s v="GUERRA FELIX GABRIELA ROSSELYN"/>
    <x v="2"/>
    <s v="74768570"/>
    <d v="2025-01-01T00:00:00"/>
    <d v="2026-01-01T00:00:00"/>
    <d v="2027-01-01T00:00:00"/>
    <s v="ESTACIONAMIENTOS SEDE CENTRAL"/>
    <d v="1899-12-30T00:00:00"/>
    <d v="2025-12-31T00:00:00"/>
    <s v="EMPLEADOS"/>
    <n v="2001020701"/>
    <x v="3"/>
    <s v="Victoria Alarcon"/>
    <s v="Oswaldo Aguirre"/>
    <s v="ADM. RH"/>
    <s v="ANALISTA DE ADMINISTRACION DE PERSONAL"/>
    <m/>
    <n v="27"/>
    <n v="0"/>
    <n v="27"/>
    <n v="27"/>
    <s v="DEBE GOZAR 27 DÍAS ANTES DEL 31/12/2026"/>
    <s v="DEBE GOZAR EN EL AÑO UN TOTAL DE 27 DÍAS ANTES DEL 31/12/2026"/>
    <n v="0"/>
    <n v="0"/>
    <n v="0"/>
    <n v="0"/>
    <n v="0"/>
    <n v="7"/>
    <n v="0"/>
    <n v="1"/>
    <n v="1"/>
    <n v="9"/>
    <n v="0"/>
    <n v="7"/>
    <n v="25"/>
    <n v="25"/>
    <n v="0.92592592592592593"/>
    <n v="9.2592592592592587E-3"/>
    <n v="0"/>
    <n v="25"/>
    <m/>
    <n v="2"/>
    <m/>
    <n v="27"/>
    <n v="9"/>
    <n v="0"/>
    <n v="0"/>
    <n v="9"/>
    <n v="25"/>
  </r>
  <r>
    <n v="1074772674"/>
    <s v="REYES CHAVEZ STICK LEYTER"/>
    <x v="0"/>
    <s v="74772674"/>
    <d v="2025-03-25T00:00:00"/>
    <d v="2025-03-25T00:00:00"/>
    <d v="2026-03-25T00:00:00"/>
    <s v="ESTACIONAMIENTOS LIMA"/>
    <d v="2026-01-01T00:00:00"/>
    <d v="2025-12-31T00:00:00"/>
    <s v="EMPLEADOS"/>
    <s v="PCES.20/03/0021"/>
    <x v="0"/>
    <m/>
    <m/>
    <m/>
    <m/>
    <m/>
    <n v="0"/>
    <n v="23"/>
    <n v="23"/>
    <n v="23"/>
    <s v="-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4803053"/>
    <s v="PEREZ ESPINOZA GUIDO ISRAEL"/>
    <x v="0"/>
    <s v="74803053"/>
    <d v="2025-01-01T00:00:00"/>
    <d v="2026-01-01T00:00:00"/>
    <d v="2027-01-01T00:00:00"/>
    <s v="ESTACIONAMIENTOS LIMA"/>
    <d v="1899-12-30T00:00:00"/>
    <d v="2025-12-31T00:00:00"/>
    <s v="EMPLEADOS"/>
    <s v="PCES.20/03/0044"/>
    <x v="0"/>
    <s v="Carmen Capristan"/>
    <s v="Alejandro Roca"/>
    <s v="REAL PLAZA PRO"/>
    <s v="SUPERVISOR OPERATIVO"/>
    <m/>
    <n v="30"/>
    <n v="0"/>
    <n v="30"/>
    <n v="30"/>
    <s v="DEBE GOZAR 30 DÍAS ANTES DEL 31/12/2026"/>
    <s v="DEBE GOZAR EN EL AÑO UN TOTAL DE 30 DÍAS ANTES DEL 31/12/2026"/>
    <n v="0"/>
    <n v="0"/>
    <n v="1"/>
    <n v="14"/>
    <n v="0"/>
    <n v="15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4811608"/>
    <s v="CORDOVA CARBAJAL SHEYLA DALIA"/>
    <x v="0"/>
    <s v="74811608"/>
    <d v="2025-06-26T00:00:00"/>
    <d v="2025-06-26T00:00:00"/>
    <d v="2026-06-26T00:00:00"/>
    <s v="ESTACIONAMIENTOS LIMA"/>
    <d v="2026-01-01T00:00:00"/>
    <d v="2025-12-31T00:00:00"/>
    <s v="EMPLEADOS"/>
    <s v="PCES.20/02/0006"/>
    <x v="2"/>
    <m/>
    <m/>
    <m/>
    <m/>
    <m/>
    <n v="0"/>
    <n v="15.416700000000001"/>
    <n v="15.416700000000001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4812212"/>
    <s v="HUAMANI ARANCIAGA LUIS FERNANDO"/>
    <x v="0"/>
    <s v="74812212"/>
    <d v="2024-06-26T00:00:00"/>
    <d v="2025-06-26T00:00:00"/>
    <d v="2026-06-26T00:00:00"/>
    <s v="ESTACIONAMIENTOS LIMA"/>
    <d v="2026-01-07T00:00:00"/>
    <d v="2025-12-31T00:00:00"/>
    <s v="EMPLEADOS"/>
    <s v="PCES.20/03/0051/0006"/>
    <x v="0"/>
    <m/>
    <m/>
    <m/>
    <m/>
    <m/>
    <n v="8"/>
    <n v="15.416699999999999"/>
    <n v="23.416699999999999"/>
    <n v="24"/>
    <s v="DEBE GOZAR 8 DÍAS ANTES DEL 25/06/2026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4812891"/>
    <s v="ARANGO TINCO JENNIFER YANINA"/>
    <x v="0"/>
    <s v="74812891"/>
    <d v="2021-03-03T00:00:00"/>
    <d v="2025-03-03T00:00:00"/>
    <d v="2026-03-03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5"/>
    <n v="24.833300000000008"/>
    <n v="29.833300000000008"/>
    <n v="30"/>
    <s v="DEBE GOZAR 5 DÍAS ANTES DEL 02/03/2026"/>
    <s v="DEBE GOZAR EN EL AÑO UN TOTAL DE 30 DÍAS ANTES DEL 31/12/2026"/>
    <n v="0"/>
    <n v="13"/>
    <n v="2"/>
    <n v="0"/>
    <n v="0"/>
    <n v="0"/>
    <n v="0"/>
    <n v="0"/>
    <n v="0"/>
    <n v="0"/>
    <n v="30"/>
    <n v="0"/>
    <n v="45"/>
    <n v="45"/>
    <n v="1.5"/>
    <n v="1.4999999999999999E-2"/>
    <n v="15"/>
    <n v="30"/>
    <m/>
    <n v="0"/>
    <m/>
    <n v="30"/>
    <n v="10"/>
    <n v="15"/>
    <n v="10"/>
    <n v="0"/>
    <n v="30"/>
  </r>
  <r>
    <n v="1074812897"/>
    <s v="NAVARRO POZO MARYORI MICHELL"/>
    <x v="0"/>
    <s v="74812897"/>
    <d v="2025-10-15T00:00:00"/>
    <d v="2025-10-15T00:00:00"/>
    <d v="2026-10-15T00:00:00"/>
    <s v="ESTACIONAMIENTOS LIMA"/>
    <d v="2026-03-01T00:00:00"/>
    <d v="2025-12-31T00:00:00"/>
    <s v="EMPLEADOS"/>
    <s v="PCES.20/03/0051/0010"/>
    <x v="0"/>
    <m/>
    <m/>
    <m/>
    <m/>
    <m/>
    <n v="0"/>
    <n v="6.3333000000000004"/>
    <n v="6.3333000000000004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4815626"/>
    <s v="YACOLCA DE LA CRUZ LUZ LYA"/>
    <x v="0"/>
    <s v="74815626"/>
    <d v="2025-11-18T00:00:00"/>
    <d v="2025-11-18T00:00:00"/>
    <d v="2026-11-18T00:00:00"/>
    <s v="ESTACIONAMIENTOS LIMA"/>
    <d v="2026-01-31T00:00:00"/>
    <d v="2025-12-31T00:00:00"/>
    <s v="EMPLEADOS"/>
    <s v="PCES.20/03/0012/0004"/>
    <x v="0"/>
    <m/>
    <m/>
    <m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4824921"/>
    <s v="RAMOS ZEVALLOS JARED DAVID"/>
    <x v="0"/>
    <s v="74824921"/>
    <d v="2025-03-20T00:00:00"/>
    <d v="2025-03-20T00:00:00"/>
    <d v="2026-03-20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23.416699999999999"/>
    <n v="23.416699999999999"/>
    <n v="24"/>
    <s v="-"/>
    <s v="DEBE GOZAR EN EL AÑO UN TOTAL DE 24 DÍAS ANTES DEL 31/12/2026"/>
    <n v="0"/>
    <n v="0"/>
    <n v="0"/>
    <n v="0"/>
    <n v="0"/>
    <n v="9"/>
    <n v="0"/>
    <n v="0"/>
    <n v="0"/>
    <n v="0"/>
    <n v="0"/>
    <n v="15"/>
    <n v="24"/>
    <n v="24"/>
    <n v="1"/>
    <n v="0.01"/>
    <n v="0"/>
    <n v="24"/>
    <m/>
    <n v="0"/>
    <m/>
    <n v="24"/>
    <n v="8"/>
    <n v="0"/>
    <n v="0"/>
    <n v="8"/>
    <n v="24"/>
  </r>
  <r>
    <n v="1074825506"/>
    <s v="FLORES ORDINOLA RENATO ANSELMO"/>
    <x v="0"/>
    <s v="74825506"/>
    <d v="2024-09-06T00:00:00"/>
    <d v="2025-09-06T00:00:00"/>
    <d v="2026-09-06T00:00:00"/>
    <s v="ESTACIONAMIENTOS PIURA"/>
    <d v="1899-12-30T00:00:00"/>
    <d v="2025-12-31T00:00:00"/>
    <s v="EMPLEADOS"/>
    <s v="PCES.20/03/0042/0011"/>
    <x v="0"/>
    <s v="Gloria Mora"/>
    <s v="Lennin Cortegana"/>
    <s v="ADP OPERACION PIURA"/>
    <s v="ANFITRION(A)"/>
    <m/>
    <n v="20"/>
    <n v="9.5833000000000013"/>
    <n v="29.583300000000001"/>
    <n v="30"/>
    <s v="DEBE GOZAR 20 DÍAS ANTES DEL 05/09/2026"/>
    <s v="DEBE GOZAR EN EL AÑO UN TOTAL DE 30 DÍAS ANTES DEL 31/12/2026"/>
    <n v="0"/>
    <n v="0"/>
    <n v="0"/>
    <n v="21"/>
    <n v="10"/>
    <n v="0"/>
    <n v="0"/>
    <n v="0"/>
    <n v="0"/>
    <n v="0"/>
    <n v="0"/>
    <n v="0"/>
    <n v="31"/>
    <n v="31"/>
    <n v="1.0333333333333334"/>
    <n v="1.0333333333333335E-2"/>
    <n v="21"/>
    <n v="30"/>
    <m/>
    <n v="0"/>
    <m/>
    <n v="30"/>
    <n v="10"/>
    <n v="21"/>
    <n v="10"/>
    <n v="0"/>
    <n v="10"/>
  </r>
  <r>
    <n v="1074825575"/>
    <s v="MACALUPU BENITES LUCAS JOEL"/>
    <x v="0"/>
    <s v="74825575"/>
    <d v="2025-04-10T00:00:00"/>
    <d v="2025-04-10T00:00:00"/>
    <d v="2026-04-10T00:00:00"/>
    <s v="ESTACIONAMIENTOS PIURA"/>
    <d v="1899-12-30T00:00:00"/>
    <d v="2025-12-31T00:00:00"/>
    <s v="EMPLEADOS"/>
    <s v="PCES.20/03/0016/0002"/>
    <x v="0"/>
    <s v="Gloria Mora"/>
    <s v="Lennin Cortegana"/>
    <s v="PLAZA DEL SOL LUNA PIURA"/>
    <s v="ANFITRION(A)"/>
    <m/>
    <n v="0"/>
    <n v="21.75"/>
    <n v="21.75"/>
    <n v="22"/>
    <s v="-"/>
    <s v="DEBE GOZAR EN EL AÑO UN TOTAL DE 2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"/>
    <m/>
    <n v="22"/>
    <n v="7.333333333333333"/>
    <n v="0"/>
    <n v="0"/>
    <n v="7.333333333333333"/>
    <n v="0"/>
  </r>
  <r>
    <n v="1074829753"/>
    <s v="GOMEZ ALVAREZ MIGUEL ANGEL JUNIOR"/>
    <x v="1"/>
    <s v="74829753"/>
    <d v="2024-02-21T00:00:00"/>
    <d v="2025-02-21T00:00:00"/>
    <d v="2026-02-21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0"/>
    <n v="24.833300000000001"/>
    <n v="24.833300000000001"/>
    <n v="25"/>
    <s v="-"/>
    <s v="DEBE GOZAR EN EL AÑO UN TOTAL DE 25 DÍAS ANTES DEL 31/12/2026"/>
    <n v="0"/>
    <n v="0"/>
    <n v="15"/>
    <n v="0"/>
    <n v="0"/>
    <n v="0"/>
    <n v="0"/>
    <n v="0"/>
    <n v="0"/>
    <n v="0"/>
    <n v="0"/>
    <n v="0"/>
    <n v="15"/>
    <n v="15"/>
    <n v="0.6"/>
    <n v="6.0000000000000001E-3"/>
    <n v="15"/>
    <n v="15"/>
    <m/>
    <n v="10"/>
    <m/>
    <n v="25"/>
    <n v="8.3333333333333339"/>
    <n v="15"/>
    <n v="8.3333333333333339"/>
    <n v="0"/>
    <n v="0"/>
  </r>
  <r>
    <n v="1074831987"/>
    <s v="HUALLPA DIAZ BRENDA PATRICIA"/>
    <x v="0"/>
    <s v="74831987"/>
    <d v="2025-06-18T00:00:00"/>
    <d v="2025-06-18T00:00:00"/>
    <d v="2026-06-18T00:00:00"/>
    <s v="ESTACIONAMIENTOS LIMA"/>
    <d v="1899-12-30T00:00:00"/>
    <d v="2025-12-31T00:00:00"/>
    <s v="EMPLEADOS"/>
    <s v="PCES.20/03/0055/0001"/>
    <x v="0"/>
    <s v="Carmen Capristan"/>
    <s v="Jeffrey Vilchez"/>
    <s v="PLAZA VEA VIV. 2 DE MAYO"/>
    <s v="ANFITRION(A)"/>
    <m/>
    <n v="0"/>
    <n v="0"/>
    <n v="0"/>
    <n v="0"/>
    <s v="-"/>
    <s v="DEBE GOZAR EN EL AÑO UN TOTAL DE 0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0"/>
    <m/>
    <n v="0"/>
    <m/>
    <n v="0"/>
    <n v="0"/>
    <n v="1"/>
    <n v="0"/>
    <n v="0"/>
    <n v="0"/>
  </r>
  <r>
    <n v="1074833057"/>
    <s v="ECHEGARAY UZURIAGA MARIA JESUS"/>
    <x v="0"/>
    <s v="74833057"/>
    <d v="2022-07-26T00:00:00"/>
    <d v="2025-07-26T00:00:00"/>
    <d v="2026-07-26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17"/>
    <n v="12.916700000000006"/>
    <n v="29.916700000000006"/>
    <n v="30"/>
    <s v="DEBE GOZAR 17 DÍAS ANTES DEL 25/07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4833092"/>
    <s v="ROMERO REYMUNDO WENDY JAZMIN"/>
    <x v="0"/>
    <s v="74833092"/>
    <d v="2023-11-01T00:00:00"/>
    <d v="2025-11-01T00:00:00"/>
    <d v="2026-11-01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"/>
    <m/>
    <n v="7"/>
    <n v="5"/>
    <n v="12"/>
    <n v="12"/>
    <s v="DEBE GOZAR 7 DÍAS ANTES DEL 31/10/2026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74833234"/>
    <s v="MATTO ZEGARRA YKER GIOMAR"/>
    <x v="0"/>
    <s v="74833234"/>
    <d v="2022-02-01T00:00:00"/>
    <d v="2025-02-01T00:00:00"/>
    <d v="2026-02-01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0"/>
    <n v="26.5"/>
    <n v="26.5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74834233"/>
    <s v="PIZARRO SALDIVAR LISET"/>
    <x v="0"/>
    <s v="74834233"/>
    <d v="2024-07-02T00:00:00"/>
    <d v="2025-07-02T00:00:00"/>
    <d v="2026-07-02T00:00:00"/>
    <s v="ESTACIONAMIENTOS LIMA"/>
    <d v="1899-12-30T00:00:00"/>
    <d v="2025-12-31T00:00:00"/>
    <s v="EMPLEADOS"/>
    <s v="PCES.20/03/0051/0010"/>
    <x v="0"/>
    <s v="Carmen Capristan"/>
    <s v="Alejandro Roca"/>
    <s v="REAL PLAZA VMT"/>
    <s v="ANFITRION(A)"/>
    <m/>
    <n v="15"/>
    <n v="14.916699999999999"/>
    <n v="29.916699999999999"/>
    <n v="30"/>
    <s v="DEBE GOZAR 15 DÍAS ANTES DEL 01/07/2026"/>
    <s v="DEBE GOZAR EN EL AÑO UN TOTAL DE 30 DÍAS ANTES DEL 31/12/2026"/>
    <n v="0"/>
    <n v="0"/>
    <n v="0"/>
    <n v="0"/>
    <n v="0"/>
    <n v="28"/>
    <n v="2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4835643"/>
    <s v="REYES SANTILLAN CLAUDIO DARIO"/>
    <x v="2"/>
    <s v="74835643"/>
    <d v="2025-10-13T00:00:00"/>
    <d v="2025-10-13T00:00:00"/>
    <d v="2026-10-13T00:00:00"/>
    <s v="ESTACIONAMIENTOS LIMA"/>
    <d v="1899-12-30T00:00:00"/>
    <d v="2025-12-31T00:00:00"/>
    <s v="EMPLEADOS"/>
    <s v="PCES.20/03/0060"/>
    <x v="6"/>
    <s v="Erli Sialer"/>
    <s v="Cynthia Camacho"/>
    <s v="LAP TERMINAL 2"/>
    <s v="TECNICO ELECTRONICO LAP"/>
    <m/>
    <n v="0"/>
    <n v="6.5"/>
    <n v="6.5"/>
    <n v="7"/>
    <s v="-"/>
    <s v="DEBE GOZAR EN EL AÑO UN TOTAL DE 7 DÍAS ANTES DEL 31/12/2026"/>
    <n v="0"/>
    <n v="0"/>
    <n v="0"/>
    <n v="0"/>
    <n v="0"/>
    <n v="0"/>
    <n v="7"/>
    <n v="0"/>
    <n v="0"/>
    <n v="0"/>
    <n v="0"/>
    <n v="0"/>
    <n v="7"/>
    <n v="7"/>
    <n v="1"/>
    <n v="0.01"/>
    <n v="0"/>
    <n v="7"/>
    <m/>
    <n v="0"/>
    <m/>
    <n v="7"/>
    <n v="2.3333333333333335"/>
    <n v="0"/>
    <n v="0"/>
    <n v="2.3333333333333335"/>
    <n v="7"/>
  </r>
  <r>
    <n v="1074842029"/>
    <s v="ATAGUA RAMIREZ SAMUEL "/>
    <x v="0"/>
    <s v="74842029"/>
    <d v="2025-08-01T00:00:00"/>
    <d v="2025-08-01T00:00:00"/>
    <d v="2026-08-01T00:00:00"/>
    <s v="ESTACIONAMIENTOS LIMA"/>
    <d v="2026-01-01T00:00:00"/>
    <d v="2025-12-31T00:00:00"/>
    <s v="EMPLEADOS"/>
    <s v="PCES.20/03/0044"/>
    <x v="0"/>
    <m/>
    <m/>
    <m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4842679"/>
    <s v="ROSSI ENCISO LUDWIG FRANCESCO"/>
    <x v="0"/>
    <s v="74842679"/>
    <d v="2025-01-08T00:00:00"/>
    <d v="2025-01-08T00:00:00"/>
    <d v="2026-01-08T00:00:00"/>
    <s v="ESTACIONAMIENTOS LIMA"/>
    <d v="2026-01-01T00:00:00"/>
    <d v="2025-12-31T00:00:00"/>
    <s v="EMPLEADOS"/>
    <s v="PCES.20/02/0029"/>
    <x v="2"/>
    <m/>
    <m/>
    <m/>
    <m/>
    <m/>
    <n v="0"/>
    <n v="29.416699999999999"/>
    <n v="29.416699999999999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851813"/>
    <s v="PAREDES ARONES JEAN BRYAN AUGUSTO"/>
    <x v="2"/>
    <s v="74851813"/>
    <d v="2025-02-06T00:00:00"/>
    <d v="2025-02-06T00:00:00"/>
    <d v="2026-02-06T00:00:00"/>
    <s v="ESTACIONAMIENTOS SEDE CENTRAL"/>
    <d v="1899-12-30T00:00:00"/>
    <d v="2025-12-31T00:00:00"/>
    <s v="EMPLEADOS"/>
    <n v="2001020400"/>
    <x v="3"/>
    <s v="Andree Cerron"/>
    <s v="Andree Cerron"/>
    <s v="CREDITOS&amp;COBRANZAS"/>
    <s v="ANALISTA DE NEGOCIO COMERCIAL Y VP"/>
    <m/>
    <n v="0"/>
    <n v="12.083300000000001"/>
    <n v="12.083300000000001"/>
    <n v="13"/>
    <s v="-"/>
    <s v="DEBE GOZAR EN EL AÑO UN TOTAL DE 13 DÍAS ANTES DEL 31/12/2026"/>
    <n v="7"/>
    <n v="0"/>
    <n v="0"/>
    <n v="0"/>
    <n v="0"/>
    <n v="7"/>
    <n v="0"/>
    <n v="0"/>
    <n v="0"/>
    <n v="0"/>
    <n v="0"/>
    <n v="0"/>
    <n v="14"/>
    <n v="14"/>
    <n v="1.0769230769230769"/>
    <n v="1.0769230769230769E-2"/>
    <n v="7"/>
    <n v="13"/>
    <m/>
    <n v="0"/>
    <m/>
    <n v="13"/>
    <n v="4.333333333333333"/>
    <n v="7"/>
    <n v="4.333333333333333"/>
    <n v="0"/>
    <n v="7"/>
  </r>
  <r>
    <n v="1074860317"/>
    <s v="SOSA LACHIRA FLOR KARINA"/>
    <x v="0"/>
    <s v="74860317"/>
    <d v="2023-03-29T00:00:00"/>
    <d v="2025-03-29T00:00:00"/>
    <d v="2026-03-29T00:00:00"/>
    <s v="ESTACIONAMIENTOS PIURA"/>
    <d v="1899-12-30T00:00:00"/>
    <d v="2025-12-31T00:00:00"/>
    <s v="EMPLEADOS"/>
    <s v="PCES.20/03/0016/0001"/>
    <x v="0"/>
    <s v="Gloria Mora"/>
    <s v="Lennin Cortegana"/>
    <s v="PLAZA DEL SOL PIURA"/>
    <s v="ANFITRION(A)"/>
    <m/>
    <n v="4"/>
    <n v="22.666700000000006"/>
    <n v="26.666700000000006"/>
    <n v="27"/>
    <s v="DEBE GOZAR 4 DÍAS ANTES DEL 28/03/2026"/>
    <s v="DEBE GOZAR EN EL AÑO UN TOTAL DE 27 DÍAS ANTES DEL 31/12/2026"/>
    <n v="0"/>
    <n v="0"/>
    <n v="28"/>
    <n v="2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  <m/>
    <n v="27"/>
    <n v="9"/>
    <n v="30"/>
    <n v="9"/>
    <n v="0"/>
    <n v="0"/>
  </r>
  <r>
    <n v="1074866106"/>
    <s v="ORE BARRENECHEA ANAHI NICOLE"/>
    <x v="0"/>
    <s v="74866106"/>
    <d v="2025-07-15T00:00:00"/>
    <d v="2025-07-15T00:00:00"/>
    <d v="2026-07-15T00:00:00"/>
    <s v="ESTACIONAMIENTOS LIMA"/>
    <d v="1899-12-30T00:00:00"/>
    <d v="2025-12-31T00:00:00"/>
    <s v="EMPLEADOS"/>
    <s v="PCES.20/03/0013/0007"/>
    <x v="0"/>
    <s v="Diego Uriarte"/>
    <s v="Alfredo Vasquez"/>
    <s v="METRO CANADA"/>
    <s v="ANFITRION(A)"/>
    <m/>
    <n v="0"/>
    <n v="13.833299999999999"/>
    <n v="13.833299999999999"/>
    <n v="14"/>
    <s v="-"/>
    <s v="DEBE GOZAR EN EL AÑO UN TOTAL DE 14 DÍAS ANTES DEL 31/12/2026"/>
    <n v="0"/>
    <n v="0"/>
    <n v="0"/>
    <n v="0"/>
    <n v="14"/>
    <n v="0"/>
    <n v="0"/>
    <n v="0"/>
    <n v="0"/>
    <n v="0"/>
    <n v="0"/>
    <n v="0"/>
    <n v="14"/>
    <n v="14"/>
    <n v="1"/>
    <n v="0.01"/>
    <n v="0"/>
    <n v="14"/>
    <m/>
    <n v="0"/>
    <m/>
    <n v="14"/>
    <n v="4.666666666666667"/>
    <n v="0"/>
    <n v="0"/>
    <n v="4.666666666666667"/>
    <n v="14"/>
  </r>
  <r>
    <n v="1074867750"/>
    <s v="ABAD MEDINA MARILIN LISBETH"/>
    <x v="0"/>
    <s v="74867750"/>
    <d v="2023-07-01T00:00:00"/>
    <d v="2025-07-01T00:00:00"/>
    <d v="2026-07-01T00:00:00"/>
    <s v="ESTACIONAMIENTOS PIURA"/>
    <d v="1899-12-30T00:00:00"/>
    <d v="2025-12-31T00:00:00"/>
    <s v="EMPLEADOS"/>
    <s v="PCES.20/03/0052/0025"/>
    <x v="0"/>
    <s v="Carmen Capristan"/>
    <s v="Jean Carlo Albán"/>
    <s v="PLAZA VEA PAITA"/>
    <s v="ANFITRION(A)"/>
    <m/>
    <n v="15"/>
    <n v="15"/>
    <n v="30"/>
    <n v="30"/>
    <s v="DEBE GOZAR 15 DÍAS ANTES DEL 30/06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869933"/>
    <s v="SANCHEZ CORDOVA LUIS GERARDO ENRIQUE"/>
    <x v="0"/>
    <s v="74869933"/>
    <d v="2025-08-19T00:00:00"/>
    <d v="2025-08-19T00:00:00"/>
    <d v="2026-08-19T00:00:00"/>
    <s v="ESTACIONAMIENTOS LIMA"/>
    <d v="2026-02-19T00:00:00"/>
    <d v="2025-12-31T00:00:00"/>
    <s v="PART TIME"/>
    <s v="PCES.20/03/0013/0012"/>
    <x v="0"/>
    <m/>
    <m/>
    <m/>
    <m/>
    <m/>
    <n v="0"/>
    <n v="2.2000000000000002"/>
    <n v="2.2000000000000002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4870723"/>
    <s v="SANCHEZ VASQUEZ MARIA FELICITAS"/>
    <x v="1"/>
    <s v="74870723"/>
    <d v="2016-07-01T00:00:00"/>
    <d v="2025-07-01T00:00:00"/>
    <d v="2026-07-01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SUPERVISOR OPERATIVO"/>
    <m/>
    <n v="15"/>
    <n v="15"/>
    <n v="30"/>
    <n v="30"/>
    <s v="DEBE GOZAR 15 DÍAS ANTES DEL 30/06/2026"/>
    <s v="DEBE GOZAR EN EL AÑO UN TOTAL DE 30 DÍAS ANTES DEL 31/12/2026"/>
    <n v="0"/>
    <n v="0"/>
    <n v="0"/>
    <n v="0"/>
    <n v="31"/>
    <n v="0"/>
    <n v="0"/>
    <n v="0"/>
    <n v="0"/>
    <n v="0"/>
    <n v="0"/>
    <n v="0"/>
    <n v="31"/>
    <n v="31"/>
    <n v="1.0333333333333334"/>
    <n v="1.0333333333333335E-2"/>
    <n v="0"/>
    <n v="30"/>
    <m/>
    <n v="0"/>
    <m/>
    <n v="30"/>
    <n v="10"/>
    <n v="0"/>
    <n v="0"/>
    <n v="10"/>
    <n v="31"/>
  </r>
  <r>
    <n v="1074879463"/>
    <s v="CHUCO BERNA CESAR EDUARDO"/>
    <x v="0"/>
    <s v="74879463"/>
    <d v="2024-04-01T00:00:00"/>
    <d v="2025-04-01T00:00:00"/>
    <d v="2026-04-01T00:00:00"/>
    <s v="ESTACIONAMIENTOS LIMA"/>
    <d v="2026-04-01T00:00:00"/>
    <d v="2025-12-31T00:00:00"/>
    <s v="EMPLEADOS"/>
    <s v="PCES.20/03/0011/0001"/>
    <x v="0"/>
    <m/>
    <m/>
    <m/>
    <m/>
    <m/>
    <n v="0"/>
    <n v="22.5"/>
    <n v="22.5"/>
    <n v="23"/>
    <s v="-"/>
    <s v="DEBE GOZAR EN EL AÑO UN TOTAL DE 23 DÍAS ANTES DEL 31/12/2026"/>
    <n v="0"/>
    <n v="0"/>
    <n v="30"/>
    <n v="0"/>
    <n v="0"/>
    <n v="0"/>
    <n v="0"/>
    <n v="0"/>
    <n v="0"/>
    <n v="0"/>
    <n v="0"/>
    <n v="0"/>
    <n v="30"/>
    <n v="30"/>
    <n v="1.3043478260869565"/>
    <n v="1.3043478260869566E-2"/>
    <n v="30"/>
    <n v="23"/>
    <m/>
    <n v="0"/>
    <m/>
    <n v="23"/>
    <n v="7.666666666666667"/>
    <n v="30"/>
    <n v="7.666666666666667"/>
    <n v="0"/>
    <n v="0"/>
  </r>
  <r>
    <n v="1074896241"/>
    <s v="MENDOZA GARNIQUE ALVARO"/>
    <x v="0"/>
    <s v="74896241"/>
    <d v="2024-01-02T00:00:00"/>
    <d v="2026-01-02T00:00:00"/>
    <d v="2027-01-02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30"/>
    <n v="0"/>
    <n v="30"/>
    <n v="30"/>
    <s v="DEBE GOZAR 30 DÍAS ANTES DEL 01/01/2027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4898131"/>
    <s v="AREVALO GATICA MARY CIELO"/>
    <x v="0"/>
    <s v="74898131"/>
    <d v="2024-03-05T00:00:00"/>
    <d v="2025-03-05T00:00:00"/>
    <d v="2026-03-05T00:00:00"/>
    <s v="ESTACIONAMIENTOS SAN MARTIN"/>
    <d v="2026-01-01T00:00:00"/>
    <d v="2025-12-31T00:00:00"/>
    <s v="EMPLEADOS"/>
    <s v="PCES.20/03/0052/0055"/>
    <x v="0"/>
    <m/>
    <m/>
    <m/>
    <m/>
    <m/>
    <n v="5"/>
    <n v="24.666699999999999"/>
    <n v="29.666699999999999"/>
    <n v="30"/>
    <s v="DEBE GOZAR 5 DÍAS ANTES DEL 04/03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902235"/>
    <s v="ESPINOZA MORENO MILENE GEORGINIA"/>
    <x v="0"/>
    <s v="74902235"/>
    <d v="2025-01-22T00:00:00"/>
    <d v="2025-01-22T00:00:00"/>
    <d v="2026-01-22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28.25"/>
    <n v="28.25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4904365"/>
    <s v="SANCHEZ UGAZ RODRIGO MATEO"/>
    <x v="0"/>
    <s v="74904365"/>
    <d v="2025-09-09T00:00:00"/>
    <d v="2025-09-09T00:00:00"/>
    <d v="2026-09-09T00:00:00"/>
    <s v="ESTACIONAMIENTOS LIMA"/>
    <d v="2026-03-07T00:00:00"/>
    <d v="2025-12-31T00:00:00"/>
    <s v="PART TIME"/>
    <s v="PCES.20/03/0040"/>
    <x v="0"/>
    <m/>
    <m/>
    <m/>
    <m/>
    <m/>
    <n v="0"/>
    <n v="1.8667"/>
    <n v="1.8667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4904711"/>
    <s v="NUÑEZ MORENO ANGEL JIMMY"/>
    <x v="0"/>
    <s v="74904711"/>
    <d v="2025-10-07T00:00:00"/>
    <d v="2025-10-07T00:00:00"/>
    <d v="2026-10-07T00:00:00"/>
    <s v="ESTACIONAMIENTOS LIMA"/>
    <d v="2026-04-30T00:00:00"/>
    <d v="2025-12-31T00:00:00"/>
    <s v="EMPLEADOS"/>
    <s v="PCES.20/03/0051/0013"/>
    <x v="0"/>
    <s v="Carmen Capristan"/>
    <s v="Alejandro Roca"/>
    <s v="REAL PLAZA PRO"/>
    <s v="ANFITRION(A) C"/>
    <m/>
    <n v="0"/>
    <n v="7"/>
    <n v="7"/>
    <n v="7"/>
    <s v="-"/>
    <s v="DEBE GOZAR EN EL AÑO UN TOTAL DE 7 DÍAS ANTES DEL 31/12/2026"/>
    <n v="0"/>
    <n v="0"/>
    <n v="0"/>
    <n v="7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4905511"/>
    <s v="ALVARIÑO MENDOZA CESIA ABIGAIL"/>
    <x v="0"/>
    <s v="74905511"/>
    <d v="2024-12-13T00:00:00"/>
    <d v="2025-12-13T00:00:00"/>
    <d v="2026-12-13T00:00:00"/>
    <s v="ESTACIONAMIENTOS LIMA"/>
    <d v="1899-12-30T00:00:00"/>
    <d v="2025-12-31T00:00:00"/>
    <s v="EMPLEADOS"/>
    <s v="PCES.20/03/0046/0024"/>
    <x v="0"/>
    <s v="Carmen Capristan"/>
    <s v="Jeffrey Vilchez"/>
    <s v="MAKRO SAN JUAN DE MIRAFLORES"/>
    <s v="ANFITRION(A)"/>
    <m/>
    <n v="8"/>
    <n v="1.5"/>
    <n v="9.5"/>
    <n v="10"/>
    <s v="DEBE GOZAR 8 DÍAS ANTES DEL 12/12/2026"/>
    <s v="DEBE GOZAR EN EL AÑO UN TOTAL DE 10 DÍAS ANTES DEL 31/12/2026"/>
    <n v="0"/>
    <n v="10"/>
    <n v="20"/>
    <n v="0"/>
    <n v="0"/>
    <n v="0"/>
    <n v="0"/>
    <n v="0"/>
    <n v="0"/>
    <n v="0"/>
    <n v="0"/>
    <n v="0"/>
    <n v="30"/>
    <n v="30"/>
    <n v="3"/>
    <n v="0.03"/>
    <n v="30"/>
    <n v="10"/>
    <m/>
    <n v="0"/>
    <m/>
    <n v="10"/>
    <n v="3.3333333333333335"/>
    <n v="30"/>
    <n v="3.3333333333333335"/>
    <n v="0"/>
    <n v="0"/>
  </r>
  <r>
    <n v="1074906162"/>
    <s v="CORNEJO MUÑOZ JOSE CARLOS"/>
    <x v="0"/>
    <s v="74906162"/>
    <d v="2025-01-09T00:00:00"/>
    <d v="2025-01-09T00:00:00"/>
    <d v="2026-01-09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0"/>
    <n v="29.333300000000001"/>
    <n v="29.333300000000001"/>
    <n v="30"/>
    <s v="-"/>
    <s v="DEBE GOZAR EN EL AÑO UN TOTAL DE 30 DÍAS ANTES DEL 31/12/2026"/>
    <n v="0"/>
    <n v="0"/>
    <n v="0"/>
    <n v="16"/>
    <n v="0"/>
    <n v="14"/>
    <n v="0"/>
    <n v="0"/>
    <n v="0"/>
    <n v="0"/>
    <n v="0"/>
    <n v="0"/>
    <n v="30"/>
    <n v="30"/>
    <n v="1"/>
    <n v="0.01"/>
    <n v="16"/>
    <n v="30"/>
    <m/>
    <n v="0"/>
    <m/>
    <n v="30"/>
    <n v="10"/>
    <n v="16"/>
    <n v="10"/>
    <n v="0"/>
    <n v="14"/>
  </r>
  <r>
    <n v="1074909923"/>
    <s v="ZEGARRA LOZANO JOEL PAUL"/>
    <x v="0"/>
    <s v="74909923"/>
    <d v="2022-12-03T00:00:00"/>
    <d v="2025-12-03T00:00:00"/>
    <d v="2026-12-03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5"/>
    <n v="2.3332999999999942"/>
    <n v="7.3332999999999942"/>
    <n v="8"/>
    <s v="DEBE GOZAR 5 DÍAS ANTES DEL 02/12/2026"/>
    <s v="DEBE GOZAR EN EL AÑO UN TOTAL DE 8 DÍAS ANTES DEL 31/12/2026"/>
    <n v="0"/>
    <n v="0"/>
    <n v="0"/>
    <n v="0"/>
    <n v="0"/>
    <n v="0"/>
    <n v="0"/>
    <n v="0"/>
    <n v="0"/>
    <n v="0"/>
    <n v="8"/>
    <n v="0"/>
    <n v="8"/>
    <n v="8"/>
    <n v="1"/>
    <n v="0.01"/>
    <n v="0"/>
    <n v="8"/>
    <m/>
    <n v="0"/>
    <m/>
    <n v="8"/>
    <n v="2.6666666666666665"/>
    <n v="0"/>
    <n v="0"/>
    <n v="2.6666666666666665"/>
    <n v="8"/>
  </r>
  <r>
    <n v="1074918054"/>
    <s v="LINARES FLORES LUCAS DALESSANDRO"/>
    <x v="0"/>
    <s v="74918054"/>
    <d v="2024-04-05T00:00:00"/>
    <d v="2025-04-05T00:00:00"/>
    <d v="2026-04-05T00:00:00"/>
    <s v="ESTACIONAMIENTOS LIMA"/>
    <d v="2026-01-31T00:00:00"/>
    <d v="2025-12-31T00:00:00"/>
    <s v="EMPLEADOS"/>
    <s v="PCES.20/03/0052/0008"/>
    <x v="0"/>
    <m/>
    <m/>
    <m/>
    <m/>
    <m/>
    <n v="0"/>
    <n v="22.166699999999999"/>
    <n v="22.166699999999999"/>
    <n v="23"/>
    <s v="-"/>
    <s v="DEBE GOZAR EN EL AÑO UN TOTAL DE 23 DÍAS ANTES DEL 31/12/2026"/>
    <n v="23"/>
    <n v="0"/>
    <n v="0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4918859"/>
    <s v="NINA LAURA KAREN TATIANA"/>
    <x v="0"/>
    <s v="74918859"/>
    <d v="2024-12-04T00:00:00"/>
    <d v="2025-12-04T00:00:00"/>
    <d v="2026-12-04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23"/>
    <n v="2.25"/>
    <n v="25.25"/>
    <n v="26"/>
    <s v="DEBE GOZAR 23 DÍAS ANTES DEL 03/12/2026"/>
    <s v="DEBE GOZAR EN EL AÑO UN TOTAL DE 26 DÍAS ANTES DEL 31/12/2026"/>
    <n v="7"/>
    <n v="0"/>
    <n v="0"/>
    <n v="7"/>
    <n v="0"/>
    <n v="0"/>
    <n v="0"/>
    <n v="0"/>
    <n v="0"/>
    <n v="0"/>
    <n v="0"/>
    <n v="0"/>
    <n v="14"/>
    <n v="14"/>
    <n v="0.53846153846153844"/>
    <n v="5.3846153846153844E-3"/>
    <n v="14"/>
    <n v="14"/>
    <m/>
    <n v="12"/>
    <m/>
    <n v="26"/>
    <n v="8.6666666666666661"/>
    <n v="14"/>
    <n v="8.6666666666666661"/>
    <n v="0"/>
    <n v="0"/>
  </r>
  <r>
    <n v="1074918973"/>
    <s v="BERROCAL RAMIREZ FLAVIANA FRANSINI"/>
    <x v="0"/>
    <s v="74918973"/>
    <d v="2025-11-20T00:00:00"/>
    <d v="2025-11-20T00:00:00"/>
    <d v="2026-11-20T00:00:00"/>
    <s v="ESTACIONAMIENTOS LIMA"/>
    <d v="2026-01-20T00:00:00"/>
    <d v="2025-12-31T00:00:00"/>
    <s v="EMPLEADOS"/>
    <s v="PCES.20/03/0049"/>
    <x v="0"/>
    <m/>
    <m/>
    <m/>
    <m/>
    <m/>
    <n v="0"/>
    <n v="3.4167000000000001"/>
    <n v="3.4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4919233"/>
    <s v="SANTIAGO PAIZ GERALDINE VALERIA"/>
    <x v="0"/>
    <s v="74919233"/>
    <d v="2023-07-01T00:00:00"/>
    <d v="2025-07-01T00:00:00"/>
    <d v="2026-07-01T00:00:00"/>
    <s v="ESTACIONAMIENTOS LIMA"/>
    <d v="2026-02-01T00:00:00"/>
    <d v="2025-12-31T00:00:00"/>
    <s v="EMPLEADOS"/>
    <s v="PCES.20/03/0024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925604"/>
    <s v="HERRERA HUANCA JEANELLY JULIA"/>
    <x v="0"/>
    <s v="74925604"/>
    <d v="2024-02-06T00:00:00"/>
    <d v="2025-02-06T00:00:00"/>
    <d v="2026-02-06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0"/>
    <n v="27.083300000000001"/>
    <n v="27.083300000000001"/>
    <n v="28"/>
    <s v="-"/>
    <s v="DEBE GOZAR EN EL AÑO UN TOTAL DE 28 DÍAS ANTES DEL 31/12/2026"/>
    <n v="0"/>
    <n v="0"/>
    <n v="0"/>
    <n v="15"/>
    <n v="0"/>
    <n v="13"/>
    <n v="0"/>
    <n v="0"/>
    <n v="0"/>
    <n v="0"/>
    <n v="0"/>
    <n v="0"/>
    <n v="28"/>
    <n v="28"/>
    <n v="1"/>
    <n v="0.01"/>
    <n v="15"/>
    <n v="28"/>
    <m/>
    <n v="0"/>
    <m/>
    <n v="28"/>
    <n v="9.3333333333333339"/>
    <n v="15"/>
    <n v="9.3333333333333339"/>
    <n v="0"/>
    <n v="13"/>
  </r>
  <r>
    <n v="1074927922"/>
    <s v="LEON HUINCHO LISETT DANITTZA"/>
    <x v="0"/>
    <s v="74927922"/>
    <d v="2025-11-06T00:00:00"/>
    <d v="2025-11-06T00:00:00"/>
    <d v="2026-11-06T00:00:00"/>
    <s v="ESTACIONAMIENTOS JUNIN"/>
    <d v="2026-01-01T00:00:00"/>
    <d v="2025-12-31T00:00:00"/>
    <s v="EMPLEADOS"/>
    <s v="PCES.20/03/0011/0007"/>
    <x v="0"/>
    <m/>
    <m/>
    <m/>
    <m/>
    <m/>
    <n v="0"/>
    <n v="4.5833000000000004"/>
    <n v="4.5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4938921"/>
    <s v="VASQUEZ RUIZ CHRISTIAN ALEXANDER"/>
    <x v="0"/>
    <s v="74938921"/>
    <d v="2024-09-03T00:00:00"/>
    <d v="2025-09-03T00:00:00"/>
    <d v="2026-09-03T00:00:00"/>
    <s v="ESTACIONAMIENTOS LIMA"/>
    <d v="2026-03-01T00:00:00"/>
    <d v="2025-12-31T00:00:00"/>
    <s v="EMPLEADOS"/>
    <s v="PCES.20/03/0024"/>
    <x v="0"/>
    <m/>
    <m/>
    <m/>
    <m/>
    <m/>
    <n v="20"/>
    <n v="9.8333000000000013"/>
    <n v="29.833300000000001"/>
    <n v="30"/>
    <s v="DEBE GOZAR 20 DÍAS ANTES DEL 02/09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4940642"/>
    <s v="BRICEÑO RAMIREZ KEVIN LENNERD"/>
    <x v="0"/>
    <s v="74940642"/>
    <d v="2025-11-11T00:00:00"/>
    <d v="2025-11-11T00:00:00"/>
    <d v="2026-11-11T00:00:00"/>
    <s v="ESTACIONAMIENTOS ICA"/>
    <d v="2026-01-19T00:00:00"/>
    <d v="2025-12-31T00:00:00"/>
    <s v="EMPLEADOS"/>
    <s v="PCES.20/03/0056/0004"/>
    <x v="0"/>
    <m/>
    <m/>
    <m/>
    <m/>
    <m/>
    <n v="0"/>
    <n v="4.1666999999999996"/>
    <n v="4.1666999999999996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4956305"/>
    <s v="JAVIER LAVADO MELANY LILIANA"/>
    <x v="0"/>
    <s v="74956305"/>
    <d v="2025-10-29T00:00:00"/>
    <d v="2025-10-29T00:00:00"/>
    <d v="2026-10-29T00:00:00"/>
    <s v="ESTACIONAMIENTOS LIMA"/>
    <d v="1899-12-30T00:00:00"/>
    <d v="2025-12-31T00:00:00"/>
    <s v="EMPLEADOS"/>
    <s v="PCES.20/02/0010"/>
    <x v="2"/>
    <s v="Diego Ruiz"/>
    <s v="Cedano Mendez Carol"/>
    <s v="ESPAÑA 557"/>
    <s v="ANFITRION(A)"/>
    <m/>
    <n v="0"/>
    <n v="5.1666999999999996"/>
    <n v="5.1666999999999996"/>
    <n v="6"/>
    <s v="-"/>
    <s v="DEBE GOZAR EN EL AÑO UN TOTAL DE 6 DÍAS ANTES DEL 31/12/2026"/>
    <n v="0"/>
    <n v="0"/>
    <n v="0"/>
    <n v="0"/>
    <n v="0"/>
    <n v="0"/>
    <n v="0"/>
    <n v="0"/>
    <n v="7"/>
    <n v="0"/>
    <n v="0"/>
    <n v="0"/>
    <n v="7"/>
    <n v="7"/>
    <n v="1.1666666666666667"/>
    <n v="1.1666666666666667E-2"/>
    <n v="0"/>
    <n v="6"/>
    <m/>
    <n v="0"/>
    <m/>
    <n v="6"/>
    <n v="2"/>
    <n v="0"/>
    <n v="0"/>
    <n v="2"/>
    <n v="7"/>
  </r>
  <r>
    <n v="1074958591"/>
    <s v="COTRINA ARREDONDO PAMELA LUZ"/>
    <x v="0"/>
    <s v="74958591"/>
    <d v="2021-06-26T00:00:00"/>
    <d v="2025-06-26T00:00:00"/>
    <d v="2026-06-26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1"/>
    <n v="15.416699999999992"/>
    <n v="26.416699999999992"/>
    <n v="27"/>
    <s v="DEBE GOZAR 11 DÍAS ANTES DEL 25/06/2026"/>
    <s v="DEBE GOZAR EN EL AÑO UN TOTAL DE 27 DÍAS ANTES DEL 31/12/2026"/>
    <n v="0"/>
    <n v="0"/>
    <n v="21"/>
    <n v="0"/>
    <n v="0"/>
    <n v="0"/>
    <n v="0"/>
    <n v="0"/>
    <n v="0"/>
    <n v="0"/>
    <n v="0"/>
    <n v="0"/>
    <n v="21"/>
    <n v="21"/>
    <n v="0.77777777777777779"/>
    <n v="7.7777777777777776E-3"/>
    <n v="21"/>
    <n v="21"/>
    <m/>
    <n v="6"/>
    <m/>
    <n v="27"/>
    <n v="9"/>
    <n v="21"/>
    <n v="9"/>
    <n v="0"/>
    <n v="0"/>
  </r>
  <r>
    <n v="1074958689"/>
    <s v="MERMA CUICAPUZA ANGEL RAUL"/>
    <x v="0"/>
    <s v="74958689"/>
    <d v="2025-11-17T00:00:00"/>
    <d v="2025-11-17T00:00:00"/>
    <d v="2026-11-17T00:00:00"/>
    <s v="ESTACIONAMIENTOS LIMA"/>
    <d v="2026-01-01T00:00:00"/>
    <d v="2025-12-31T00:00:00"/>
    <s v="EMPLEADOS"/>
    <s v="PCES.20/03/0049"/>
    <x v="0"/>
    <m/>
    <m/>
    <m/>
    <m/>
    <m/>
    <n v="0"/>
    <n v="3.6667000000000001"/>
    <n v="3.66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4965051"/>
    <s v="ITURRI SANTOS RICARDO JOSUE"/>
    <x v="0"/>
    <s v="74965051"/>
    <d v="2025-12-01T00:00:00"/>
    <d v="2025-12-01T00:00:00"/>
    <d v="2026-12-01T00:00:00"/>
    <s v="ESTACIONAMIENTOS LIMA"/>
    <d v="2026-01-29T00:00:00"/>
    <d v="2025-12-31T00:00:00"/>
    <s v="PART TIME"/>
    <s v="PCES.20/03/0052/0017"/>
    <x v="0"/>
    <m/>
    <m/>
    <m/>
    <m/>
    <m/>
    <n v="0"/>
    <n v="0.5"/>
    <n v="0.5"/>
    <n v="1"/>
    <s v="-"/>
    <s v="DEBE GOZAR EN EL AÑO UN TOTAL DE 1 DÍAS ANTES DEL 31/12/2026"/>
    <n v="1"/>
    <n v="0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4980053"/>
    <s v="TOLENTINO INOCENTE LUZ DALILA"/>
    <x v="1"/>
    <s v="74980053"/>
    <d v="2023-07-06T00:00:00"/>
    <d v="2025-07-06T00:00:00"/>
    <d v="2026-07-06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0"/>
    <n v="13.583299999999994"/>
    <n v="13.583299999999994"/>
    <n v="14"/>
    <s v="-"/>
    <s v="DEBE GOZAR EN EL AÑO UN TOTAL DE 1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"/>
    <m/>
    <n v="14"/>
    <n v="4.666666666666667"/>
    <n v="0"/>
    <n v="0"/>
    <n v="4.666666666666667"/>
    <n v="0"/>
  </r>
  <r>
    <n v="1074987476"/>
    <s v="MOLINA GARIBAY ANGELO DONATO"/>
    <x v="0"/>
    <s v="74987476"/>
    <d v="2025-08-05T00:00:00"/>
    <d v="2025-08-05T00:00:00"/>
    <d v="2026-08-05T00:00:00"/>
    <s v="ESTACIONAMIENTOS LIMA"/>
    <d v="2026-01-13T00:00:00"/>
    <d v="2025-12-31T00:00:00"/>
    <s v="EMPLEADOS"/>
    <s v="PCES.20/03/0044"/>
    <x v="0"/>
    <m/>
    <m/>
    <m/>
    <m/>
    <m/>
    <n v="0"/>
    <n v="12.166700000000001"/>
    <n v="12.166700000000001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4990677"/>
    <s v="RODRIGUEZ SOTOMAYOR JAIME MOISES"/>
    <x v="0"/>
    <s v="74990677"/>
    <d v="2023-08-01T00:00:00"/>
    <d v="2025-08-01T00:00:00"/>
    <d v="2026-08-01T00:00:00"/>
    <s v="ESTACIONAMIENTOS LIMA"/>
    <d v="2026-01-16T00:00:00"/>
    <d v="2025-12-31T00:00:00"/>
    <s v="EMPLEADOS"/>
    <s v="PCES.20/03/0019"/>
    <x v="0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4995684"/>
    <s v="ENRIQUEZ PIZANGO IVONNE DE JULLIETTE"/>
    <x v="0"/>
    <s v="74995684"/>
    <d v="2025-01-09T00:00:00"/>
    <d v="2025-01-09T00:00:00"/>
    <d v="2026-01-09T00:00:00"/>
    <s v="ESTACIONAMIENTOS SAN MARTIN"/>
    <d v="1899-12-30T00:00:00"/>
    <d v="2025-12-31T00:00:00"/>
    <s v="EMPLEADOS"/>
    <s v="PCES.20/03/0042/0007"/>
    <x v="0"/>
    <s v="Gloria Mora"/>
    <s v="Kelly Luyo"/>
    <s v="ADP OPERACION TARAPOTO"/>
    <s v="ANFITRION(A)"/>
    <m/>
    <n v="0"/>
    <n v="29.333300000000001"/>
    <n v="29.333300000000001"/>
    <n v="30"/>
    <s v="-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003477"/>
    <s v="CHICLLA MALPARTIDA JASBELL ALEXANDRA"/>
    <x v="0"/>
    <s v="75003477"/>
    <d v="2025-05-01T00:00:00"/>
    <d v="2025-05-01T00:00:00"/>
    <d v="2026-05-01T00:00:00"/>
    <s v="ESTACIONAMIENTOS LIMA"/>
    <d v="2026-01-31T00:00:00"/>
    <d v="2025-12-31T00:00:00"/>
    <s v="EMPLEADOS"/>
    <s v="PCES.20/03/0021"/>
    <x v="0"/>
    <m/>
    <m/>
    <m/>
    <m/>
    <m/>
    <n v="0"/>
    <n v="20"/>
    <n v="20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5003645"/>
    <s v="BUENDIA CORONADO JOHAN PABLO JESUS"/>
    <x v="0"/>
    <s v="75003645"/>
    <d v="2025-09-26T00:00:00"/>
    <d v="2025-09-26T00:00:00"/>
    <d v="2026-09-26T00:00:00"/>
    <s v="ESTACIONAMIENTOS LIMA"/>
    <d v="2026-03-09T00:00:00"/>
    <d v="2025-12-31T00:00:00"/>
    <s v="PART TIME"/>
    <s v="PCES.20/03/0008"/>
    <x v="0"/>
    <m/>
    <m/>
    <m/>
    <m/>
    <m/>
    <n v="0"/>
    <n v="1.5832999999999999"/>
    <n v="1.5832999999999999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5010165"/>
    <s v="PEÑA ROJAS BRENDA LIZETH"/>
    <x v="0"/>
    <s v="75010165"/>
    <d v="2025-03-07T00:00:00"/>
    <d v="2025-03-07T00:00:00"/>
    <d v="2026-03-07T00:00:00"/>
    <s v="ESTACIONAMIENTOS LIMA"/>
    <d v="2026-02-01T00:00:00"/>
    <d v="2025-12-31T00:00:00"/>
    <s v="EMPLEADOS"/>
    <s v="PCES.20/03/0010/0001"/>
    <x v="0"/>
    <m/>
    <m/>
    <m/>
    <m/>
    <m/>
    <n v="0"/>
    <n v="24.5"/>
    <n v="24.5"/>
    <n v="25"/>
    <s v="-"/>
    <s v="DEBE GOZAR EN EL AÑO UN TOTAL DE 25 DÍAS ANTES DEL 31/12/2026"/>
    <n v="0"/>
    <n v="25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5012826"/>
    <s v="QUICAÑO DE LA CRUZ MARIELA ESCARLET"/>
    <x v="0"/>
    <s v="75012826"/>
    <d v="2024-06-11T00:00:00"/>
    <d v="2025-06-11T00:00:00"/>
    <d v="2026-06-11T00:00:00"/>
    <s v="ESTACIONAMIENTOS LIMA"/>
    <d v="2026-04-28T00:00:00"/>
    <d v="2025-12-31T00:00:00"/>
    <s v="EMPLEADOS"/>
    <s v="PCES.20/03/0055/0004"/>
    <x v="0"/>
    <s v="Diego Uriarte"/>
    <s v="Gaby Novoa"/>
    <s v="METRO SHELL"/>
    <s v="ANFITRION(A)"/>
    <m/>
    <n v="0"/>
    <n v="10.666699999999999"/>
    <n v="10.666699999999999"/>
    <n v="11"/>
    <s v="-"/>
    <s v="DEBE GOZAR EN EL AÑO UN TOTAL DE 11 DÍAS ANTES DEL 31/12/2026"/>
    <n v="1"/>
    <n v="0"/>
    <n v="0"/>
    <n v="1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5014819"/>
    <s v="RAMOS CORDOVA MAYKOL AXCEL"/>
    <x v="0"/>
    <s v="75014819"/>
    <d v="2024-06-14T00:00:00"/>
    <d v="2025-06-14T00:00:00"/>
    <d v="2026-06-14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VALET"/>
    <m/>
    <n v="13"/>
    <n v="16.416699999999999"/>
    <n v="29.416699999999999"/>
    <n v="30"/>
    <s v="DEBE GOZAR 13 DÍAS ANTES DEL 13/06/2026"/>
    <s v="DEBE GOZAR EN EL AÑO UN TOTAL DE 30 DÍAS ANTES DEL 31/12/2026"/>
    <n v="0"/>
    <n v="0"/>
    <n v="28"/>
    <n v="5"/>
    <n v="0"/>
    <n v="0"/>
    <n v="0"/>
    <n v="0"/>
    <n v="0"/>
    <n v="0"/>
    <n v="0"/>
    <n v="0"/>
    <n v="33"/>
    <n v="33"/>
    <n v="1.1000000000000001"/>
    <n v="1.1000000000000001E-2"/>
    <n v="33"/>
    <n v="30"/>
    <m/>
    <n v="0"/>
    <m/>
    <n v="30"/>
    <n v="10"/>
    <n v="33"/>
    <n v="10"/>
    <n v="0"/>
    <n v="0"/>
  </r>
  <r>
    <n v="1075015707"/>
    <s v="HUAICAMA YUYARIMA CESAR "/>
    <x v="1"/>
    <s v="75015707"/>
    <d v="2025-11-19T00:00:00"/>
    <d v="2025-11-19T00:00:00"/>
    <d v="2026-11-19T00:00:00"/>
    <s v="ESTACIONAMIENTOS CAJAMARCA"/>
    <d v="2026-02-04T00:00:00"/>
    <d v="2025-12-31T00:00:00"/>
    <s v="EMPLEADOS"/>
    <s v="PCES.20/03/0061/0007"/>
    <x v="0"/>
    <m/>
    <m/>
    <m/>
    <m/>
    <m/>
    <n v="0"/>
    <n v="3.5"/>
    <n v="3.5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5051309"/>
    <s v="SOLANO ORE NAYSHELL MARY"/>
    <x v="0"/>
    <s v="75051309"/>
    <d v="2025-11-14T00:00:00"/>
    <d v="2025-11-14T00:00:00"/>
    <d v="2026-11-14T00:00:00"/>
    <s v="ESTACIONAMIENTOS LIMA"/>
    <d v="2026-02-01T00:00:00"/>
    <d v="2025-12-31T00:00:00"/>
    <s v="PART TIME"/>
    <s v="PCES.20/03/0024"/>
    <x v="0"/>
    <m/>
    <m/>
    <m/>
    <m/>
    <m/>
    <n v="0"/>
    <n v="0.7833"/>
    <n v="0.7833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5059788"/>
    <s v="ROJAS ROJAS JOSE OCTAVIO SEBASTIAN"/>
    <x v="0"/>
    <s v="75059788"/>
    <d v="2025-09-05T00:00:00"/>
    <d v="2025-09-05T00:00:00"/>
    <d v="2026-09-05T00:00:00"/>
    <s v="ESTACIONAMIENTOS LIMA"/>
    <d v="1899-12-30T00:00:00"/>
    <d v="2025-12-31T00:00:00"/>
    <s v="PART TIME"/>
    <s v="PCES.20/03/0040"/>
    <x v="0"/>
    <s v="Erli Sialer"/>
    <s v="Diana Inouye"/>
    <s v="STRIP CENTER SANTA CATALINA/VILLARAN"/>
    <s v="ANFITRION(A) PT"/>
    <m/>
    <n v="0"/>
    <n v="1.9333"/>
    <n v="1.9333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5068797"/>
    <s v="CALAPUJA VILCA HUGO JOEL"/>
    <x v="1"/>
    <s v="75068797"/>
    <d v="2023-06-01T00:00:00"/>
    <d v="2025-06-01T00:00:00"/>
    <d v="2026-06-01T00:00:00"/>
    <s v="ESTACIONAMIENTOS AREQUIPA"/>
    <d v="1899-12-30T00:00:00"/>
    <d v="2025-12-31T00:00:00"/>
    <s v="EMPLEADOS"/>
    <s v="PCES.20/03/0045"/>
    <x v="0"/>
    <s v="Diego Uriarte"/>
    <s v="Paul Espinoza"/>
    <s v="C.C. AREQUIPA CENTER"/>
    <s v="SUPERVISOR OPERATIVO"/>
    <m/>
    <n v="12"/>
    <n v="17.5"/>
    <n v="29.5"/>
    <n v="30"/>
    <s v="DEBE GOZAR 12 DÍAS ANTES DEL 31/05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5071247"/>
    <s v="COBA QUICIO ERIKA LILIANA"/>
    <x v="0"/>
    <s v="75071247"/>
    <d v="2023-03-01T00:00:00"/>
    <d v="2025-03-01T00:00:00"/>
    <d v="2026-03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OPERADOR CCTV"/>
    <m/>
    <n v="0"/>
    <n v="25"/>
    <n v="25"/>
    <n v="25"/>
    <s v="-"/>
    <s v="DEBE GOZAR EN EL AÑO UN TOTAL DE 25 DÍAS ANTES DEL 31/12/2026"/>
    <n v="0"/>
    <n v="0"/>
    <n v="0"/>
    <n v="15"/>
    <n v="0"/>
    <n v="0"/>
    <n v="0"/>
    <n v="0"/>
    <n v="0"/>
    <n v="0"/>
    <n v="0"/>
    <n v="0"/>
    <n v="15"/>
    <n v="15"/>
    <n v="0.6"/>
    <n v="6.0000000000000001E-3"/>
    <n v="15"/>
    <n v="15"/>
    <m/>
    <n v="10"/>
    <m/>
    <n v="25"/>
    <n v="8.3333333333333339"/>
    <n v="15"/>
    <n v="8.3333333333333339"/>
    <n v="0"/>
    <n v="0"/>
  </r>
  <r>
    <n v="1075073304"/>
    <s v="DIAZ AROSEMENA MELANY BRIGGITE"/>
    <x v="0"/>
    <s v="75073304"/>
    <d v="2025-10-03T00:00:00"/>
    <d v="2025-10-03T00:00:00"/>
    <d v="2026-10-03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0"/>
    <n v="7.3333000000000004"/>
    <n v="7.3333000000000004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75073937"/>
    <s v="SOLES ATOCHE ROSSI PAOLA"/>
    <x v="0"/>
    <s v="75073937"/>
    <d v="2024-04-23T00:00:00"/>
    <d v="2025-04-23T00:00:00"/>
    <d v="2026-04-23T00:00:00"/>
    <s v="ESTACIONAMIENTOS LIMA"/>
    <d v="2026-04-30T00:00:00"/>
    <d v="2025-12-31T00:00:00"/>
    <s v="EMPLEADOS"/>
    <s v="PCES.20/03/0008"/>
    <x v="0"/>
    <s v="Erli Sialer"/>
    <s v="Erick Padilla"/>
    <s v="MINKA"/>
    <s v="ANFITRION(A)"/>
    <m/>
    <n v="9"/>
    <n v="20.666699999999999"/>
    <n v="29.666699999999999"/>
    <n v="30"/>
    <s v="DEBE GOZAR 9 DÍAS ANTES DEL 22/04/2026"/>
    <s v="DEBE GOZAR EN EL AÑO UN TOTAL DE 30 DÍAS ANTES DEL 31/12/2026"/>
    <n v="0"/>
    <n v="15"/>
    <n v="0"/>
    <n v="15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074051"/>
    <s v="SAMANIEGO CHAMPI EDDIED OMAR"/>
    <x v="0"/>
    <s v="75074051"/>
    <d v="2025-04-22T00:00:00"/>
    <d v="2025-04-22T00:00:00"/>
    <d v="2026-04-22T00:00:00"/>
    <s v="ESTACIONAMIENTOS LIMA"/>
    <d v="2026-01-01T00:00:00"/>
    <d v="2025-12-31T00:00:00"/>
    <s v="EMPLEADOS"/>
    <s v="PCES.20/03/0021"/>
    <x v="0"/>
    <m/>
    <m/>
    <m/>
    <m/>
    <m/>
    <n v="0"/>
    <n v="20.75"/>
    <n v="20.75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5074852"/>
    <s v="PEREDA AVALOS BARBARA ALMUDENA"/>
    <x v="0"/>
    <s v="75074852"/>
    <d v="2025-09-03T00:00:00"/>
    <d v="2025-09-03T00:00:00"/>
    <d v="2026-09-03T00:00:00"/>
    <s v="ESTACIONAMIENTOS LIMA"/>
    <d v="2026-01-13T00:00:00"/>
    <d v="2025-12-31T00:00:00"/>
    <s v="EMPLEADOS"/>
    <s v="PCES.20/03/0011/0005"/>
    <x v="0"/>
    <m/>
    <m/>
    <m/>
    <m/>
    <m/>
    <n v="0"/>
    <n v="9.8332999999999995"/>
    <n v="9.8332999999999995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5074861"/>
    <s v="BLANCO VALIENTE GENESIS ARELLIS"/>
    <x v="0"/>
    <s v="75074861"/>
    <d v="2025-03-25T00:00:00"/>
    <d v="2025-03-25T00:00:00"/>
    <d v="2026-03-25T00:00:00"/>
    <s v="ESTACIONAMIENTOS LIMA"/>
    <d v="2026-03-14T00:00:00"/>
    <d v="2025-12-31T00:00:00"/>
    <s v="EMPLEADOS"/>
    <s v="PCES.20/03/0021"/>
    <x v="0"/>
    <m/>
    <m/>
    <m/>
    <m/>
    <m/>
    <n v="0"/>
    <n v="23"/>
    <n v="23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5080475"/>
    <s v="GONZALES SAENZ JAELJAIM SCARLET"/>
    <x v="0"/>
    <s v="75080475"/>
    <d v="2025-09-03T00:00:00"/>
    <d v="2025-09-03T00:00:00"/>
    <d v="2026-09-03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0"/>
    <n v="9.8332999999999995"/>
    <n v="9.8332999999999995"/>
    <n v="10"/>
    <s v="-"/>
    <s v="DEBE GOZAR EN EL AÑO UN TOTAL DE 10 DÍAS ANTES DEL 31/12/2026"/>
    <n v="0"/>
    <n v="0"/>
    <n v="0"/>
    <n v="0"/>
    <n v="10"/>
    <n v="0"/>
    <n v="0"/>
    <n v="0"/>
    <n v="0"/>
    <n v="0"/>
    <n v="0"/>
    <n v="0"/>
    <n v="10"/>
    <n v="10"/>
    <n v="1"/>
    <n v="0.01"/>
    <n v="0"/>
    <n v="10"/>
    <m/>
    <n v="0"/>
    <m/>
    <n v="10"/>
    <n v="3.3333333333333335"/>
    <n v="0"/>
    <n v="0"/>
    <n v="3.3333333333333335"/>
    <n v="10"/>
  </r>
  <r>
    <n v="1075086901"/>
    <s v="MARTHANS SUAREZ PATRICK MOISES"/>
    <x v="0"/>
    <s v="75086901"/>
    <d v="2025-03-01T00:00:00"/>
    <d v="2025-03-01T00:00:00"/>
    <d v="2026-03-01T00:00:00"/>
    <s v="ESTACIONAMIENTOS PIURA"/>
    <d v="2026-04-10T00:00:00"/>
    <d v="2025-12-31T00:00:00"/>
    <s v="EMPLEADOS"/>
    <s v="PCES.20/03/0052/0045"/>
    <x v="0"/>
    <m/>
    <m/>
    <m/>
    <m/>
    <m/>
    <n v="0"/>
    <n v="25"/>
    <n v="25"/>
    <n v="25"/>
    <s v="-"/>
    <s v="DEBE GOZAR EN EL AÑO UN TOTAL DE 25 DÍAS ANTES DEL 31/12/2026"/>
    <n v="0"/>
    <n v="0"/>
    <n v="0"/>
    <n v="25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5096675"/>
    <s v="CAMARENA ESPINOZA SHEYLA MARIPILI"/>
    <x v="0"/>
    <s v="75096675"/>
    <d v="2024-02-21T00:00:00"/>
    <d v="2025-02-21T00:00:00"/>
    <d v="2026-02-21T00:00:00"/>
    <s v="ESTACIONAMIENTOS LIMA"/>
    <d v="1899-12-30T00:00:00"/>
    <d v="2025-12-31T00:00:00"/>
    <s v="EMPLEADOS"/>
    <s v="PCES.20/03/0046/0019"/>
    <x v="0"/>
    <s v="Carmen Capristan"/>
    <s v="Khristian Alvarez"/>
    <s v="MAKRO HUAYLAS"/>
    <s v="ANFITRION(A)"/>
    <m/>
    <n v="0"/>
    <n v="25.833300000000001"/>
    <n v="25.833300000000001"/>
    <n v="26"/>
    <s v="-"/>
    <s v="DEBE GOZAR EN EL AÑO UN TOTAL DE 2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m/>
    <n v="26"/>
    <n v="8.6666666666666661"/>
    <n v="0"/>
    <n v="0"/>
    <n v="8.6666666666666661"/>
    <n v="0"/>
  </r>
  <r>
    <n v="1075097903"/>
    <s v="VARGAS GUTIERREZ ANAHI ALEXANDRA"/>
    <x v="0"/>
    <s v="75097903"/>
    <d v="2024-01-10T00:00:00"/>
    <d v="2026-01-10T00:00:00"/>
    <d v="2027-01-10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30"/>
    <n v="0"/>
    <n v="30"/>
    <n v="30"/>
    <s v="DEBE GOZAR 30 DÍAS ANTES DEL 09/01/2027"/>
    <s v="DEBE GOZAR EN EL AÑO UN TOTAL DE 30 DÍAS ANTES DEL 31/12/2026"/>
    <n v="31"/>
    <n v="0"/>
    <n v="0"/>
    <n v="0"/>
    <n v="0"/>
    <n v="0"/>
    <n v="0"/>
    <n v="0"/>
    <n v="6"/>
    <n v="24"/>
    <n v="0"/>
    <n v="0"/>
    <n v="61"/>
    <n v="61"/>
    <n v="2.0333333333333332"/>
    <n v="2.0333333333333332E-2"/>
    <n v="31"/>
    <n v="30"/>
    <m/>
    <n v="0"/>
    <m/>
    <n v="30"/>
    <n v="10"/>
    <n v="31"/>
    <n v="10"/>
    <n v="0"/>
    <n v="30"/>
  </r>
  <r>
    <n v="1075104354"/>
    <s v="ARICA CASTILLO NORMA LISSETTE"/>
    <x v="0"/>
    <s v="75104354"/>
    <d v="2024-04-04T00:00:00"/>
    <d v="2025-04-04T00:00:00"/>
    <d v="2026-04-04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 C"/>
    <m/>
    <n v="0"/>
    <n v="22.25"/>
    <n v="22.25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75112467"/>
    <s v="JUAREZ LITANO ANIBAL ESMITH"/>
    <x v="0"/>
    <s v="75112467"/>
    <d v="2024-03-01T00:00:00"/>
    <d v="2025-03-01T00:00:00"/>
    <d v="2026-03-01T00:00:00"/>
    <s v="ESTACIONAMIENTOS PIURA"/>
    <d v="2026-03-14T00:00:00"/>
    <d v="2025-12-31T00:00:00"/>
    <s v="EMPLEADOS"/>
    <s v="PCES.20/03/0011/0003"/>
    <x v="0"/>
    <m/>
    <m/>
    <m/>
    <m/>
    <m/>
    <n v="5"/>
    <n v="25"/>
    <n v="30"/>
    <n v="30"/>
    <s v="DEBE GOZAR 5 DÍAS ANTES DEL 28/02/2026"/>
    <s v="DEBE GOZAR EN EL AÑO UN TOTAL DE 30 DÍAS ANTES DEL 31/12/2026"/>
    <n v="0"/>
    <n v="20"/>
    <n v="1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112498"/>
    <s v="VEGA IPANAQUE KAREN YHOANA"/>
    <x v="0"/>
    <s v="75112498"/>
    <d v="2023-07-06T00:00:00"/>
    <d v="2025-07-06T00:00:00"/>
    <d v="2026-07-06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14.583299999999994"/>
    <n v="14.583299999999994"/>
    <n v="15"/>
    <s v="-"/>
    <s v="DEBE GOZAR EN EL AÑO UN TOTAL DE 15 DÍAS ANTES DEL 31/12/2026"/>
    <n v="0"/>
    <n v="0"/>
    <n v="0"/>
    <n v="5"/>
    <n v="10"/>
    <n v="0"/>
    <n v="0"/>
    <n v="0"/>
    <n v="0"/>
    <n v="0"/>
    <n v="0"/>
    <n v="0"/>
    <n v="15"/>
    <n v="15"/>
    <n v="1"/>
    <n v="0.01"/>
    <n v="5"/>
    <n v="15"/>
    <m/>
    <n v="0"/>
    <m/>
    <n v="15"/>
    <n v="5"/>
    <n v="5"/>
    <n v="5"/>
    <n v="0"/>
    <n v="10"/>
  </r>
  <r>
    <n v="1075116166"/>
    <s v="ÑAUPAS CANDIOTTI CESAR ISAIAS"/>
    <x v="0"/>
    <s v="75116166"/>
    <d v="2025-07-07T00:00:00"/>
    <d v="2025-07-07T00:00:00"/>
    <d v="2026-07-07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14.5"/>
    <n v="14.5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75123348"/>
    <s v="CUEVA ESPINOZA JESUS ESAU"/>
    <x v="0"/>
    <s v="75123348"/>
    <d v="2018-10-01T00:00:00"/>
    <d v="2025-10-01T00:00:00"/>
    <d v="2026-10-01T00:00:00"/>
    <s v="ESTACIONAMIENTOS HUACHO"/>
    <d v="1899-12-30T00:00:00"/>
    <d v="2025-12-31T00:00:00"/>
    <s v="EMPLEADOS"/>
    <s v="PCES.20/03/0046/0014"/>
    <x v="0"/>
    <s v="Carmen Capristan"/>
    <s v="Erick Aguirre"/>
    <s v="MAKRO HUACHO"/>
    <s v="ANFITRION(A)"/>
    <m/>
    <n v="6"/>
    <n v="7.5"/>
    <n v="13.5"/>
    <n v="14"/>
    <s v="DEBE GOZAR 6 DÍAS ANTES DEL 30/09/2026"/>
    <s v="DEBE GOZAR EN EL AÑO UN TOTAL DE 14 DÍAS ANTES DEL 31/12/2026"/>
    <n v="0"/>
    <n v="0"/>
    <n v="0"/>
    <n v="0"/>
    <n v="14"/>
    <n v="0"/>
    <n v="0"/>
    <n v="0"/>
    <n v="0"/>
    <n v="0"/>
    <n v="0"/>
    <n v="0"/>
    <n v="14"/>
    <n v="14"/>
    <n v="1"/>
    <n v="0.01"/>
    <n v="0"/>
    <n v="14"/>
    <m/>
    <n v="0"/>
    <m/>
    <n v="14"/>
    <n v="4.666666666666667"/>
    <n v="0"/>
    <n v="0"/>
    <n v="4.666666666666667"/>
    <n v="14"/>
  </r>
  <r>
    <n v="1075126719"/>
    <s v="LUQUE MORAN NOELIA YAMILE"/>
    <x v="0"/>
    <s v="75126719"/>
    <d v="2025-04-09T00:00:00"/>
    <d v="2025-04-09T00:00:00"/>
    <d v="2026-04-09T00:00:00"/>
    <s v="ESTACIONAMIENTOS LIMA"/>
    <d v="2026-01-01T00:00:00"/>
    <d v="2025-12-31T00:00:00"/>
    <s v="EMPLEADOS"/>
    <s v="PCES.20/03/0051/0006"/>
    <x v="0"/>
    <m/>
    <m/>
    <m/>
    <m/>
    <m/>
    <n v="0"/>
    <n v="21.833300000000001"/>
    <n v="21.833300000000001"/>
    <n v="22"/>
    <s v="-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5129409"/>
    <s v="TUERO CRUZ YULI MARIA"/>
    <x v="0"/>
    <s v="75129409"/>
    <d v="2025-10-09T00:00:00"/>
    <d v="2025-10-09T00:00:00"/>
    <d v="2026-10-09T00:00:00"/>
    <s v="ESTACIONAMIENTOS LIMA"/>
    <d v="1899-12-30T00:00:00"/>
    <d v="2025-12-31T00:00:00"/>
    <s v="EMPLEADOS"/>
    <s v="PCES.20/02/0005"/>
    <x v="2"/>
    <s v="Diego Ruiz"/>
    <s v="Contreras Rojas Everth Gilberth"/>
    <s v="MIRAFLORES"/>
    <s v="ANFITRION(A)"/>
    <m/>
    <n v="0"/>
    <n v="6.8333000000000004"/>
    <n v="6.8333000000000004"/>
    <n v="7"/>
    <s v="-"/>
    <s v="DEBE GOZAR EN EL AÑO UN TOTAL DE 7 DÍAS ANTES DEL 31/12/2026"/>
    <n v="0"/>
    <n v="0"/>
    <n v="0"/>
    <n v="0"/>
    <n v="10"/>
    <n v="0"/>
    <n v="0"/>
    <n v="0"/>
    <n v="0"/>
    <n v="0"/>
    <n v="0"/>
    <n v="0"/>
    <n v="10"/>
    <n v="10"/>
    <n v="1.4285714285714286"/>
    <n v="1.4285714285714285E-2"/>
    <n v="0"/>
    <n v="7"/>
    <m/>
    <n v="0"/>
    <m/>
    <n v="7"/>
    <n v="2.3333333333333335"/>
    <n v="0"/>
    <n v="0"/>
    <n v="2.3333333333333335"/>
    <n v="10"/>
  </r>
  <r>
    <n v="1075131723"/>
    <s v="ALARCON LOARTE MARCO PAOLO ELADIO"/>
    <x v="0"/>
    <s v="75131723"/>
    <d v="2024-03-20T00:00:00"/>
    <d v="2025-03-20T00:00:00"/>
    <d v="2026-03-20T00:00:00"/>
    <s v="ESTACIONAMIENTOS LIMA"/>
    <d v="1899-12-30T00:00:00"/>
    <d v="2025-12-31T00:00:00"/>
    <s v="EMPLEADOS"/>
    <s v="PCES.20/03/0031/0002"/>
    <x v="0"/>
    <s v="Gloria Mora"/>
    <s v="Kelly Luyo"/>
    <s v="LA RAMBLA BRASIL"/>
    <s v="ANFITRION(A)"/>
    <m/>
    <n v="0"/>
    <n v="23.416699999999999"/>
    <n v="23.416699999999999"/>
    <n v="24"/>
    <s v="-"/>
    <s v="DEBE GOZAR EN EL AÑO UN TOTAL DE 24 DÍAS ANTES DEL 31/12/2026"/>
    <n v="0"/>
    <n v="0"/>
    <n v="0"/>
    <n v="0"/>
    <n v="0"/>
    <n v="0"/>
    <n v="5"/>
    <n v="4"/>
    <n v="0"/>
    <n v="0"/>
    <n v="0"/>
    <n v="0"/>
    <n v="9"/>
    <n v="9"/>
    <n v="0.375"/>
    <n v="3.7499999999999999E-3"/>
    <n v="0"/>
    <n v="9"/>
    <m/>
    <n v="15"/>
    <m/>
    <n v="24"/>
    <n v="8"/>
    <n v="0"/>
    <n v="0"/>
    <n v="8"/>
    <n v="9"/>
  </r>
  <r>
    <n v="1075142703"/>
    <s v="ESPINOZA TORRES JESUS JAMPIER"/>
    <x v="0"/>
    <s v="75142703"/>
    <d v="2024-04-16T00:00:00"/>
    <d v="2025-04-16T00:00:00"/>
    <d v="2026-04-16T00:00:00"/>
    <s v="ESTACIONAMIENTOS CHICLAYO"/>
    <d v="2026-01-18T00:00:00"/>
    <d v="2025-12-31T00:00:00"/>
    <s v="EMPLEADOS"/>
    <s v="PCES.20/03/0053/0004"/>
    <x v="0"/>
    <m/>
    <m/>
    <m/>
    <m/>
    <m/>
    <n v="8"/>
    <n v="21.25"/>
    <n v="29.25"/>
    <n v="30"/>
    <s v="DEBE GOZAR 8 DÍAS ANTES DEL 15/04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145081"/>
    <s v="QUINTO HILARES WALTER ALBERTO"/>
    <x v="0"/>
    <s v="75145081"/>
    <d v="2025-11-14T00:00:00"/>
    <d v="2025-11-14T00:00:00"/>
    <d v="2026-11-14T00:00:00"/>
    <s v="ESTACIONAMIENTOS LIMA"/>
    <d v="1899-12-30T00:00:00"/>
    <d v="2025-12-31T00:00:00"/>
    <s v="PART TIME"/>
    <s v="PCES.20/03/0061/0002"/>
    <x v="0"/>
    <s v="Erli Sialer"/>
    <s v="Erick Padilla"/>
    <s v="MEGAPLAZA VILLA EL SALVADOR 2"/>
    <s v="ANFITRION(A) PT"/>
    <m/>
    <n v="0"/>
    <n v="0.7833"/>
    <n v="0.7833"/>
    <n v="1"/>
    <s v="-"/>
    <s v="DEBE GOZAR EN EL AÑO UN TOTAL DE 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0.33333333333333331"/>
    <n v="0"/>
    <n v="0"/>
    <n v="0.33333333333333331"/>
    <n v="0"/>
  </r>
  <r>
    <n v="1075149489"/>
    <s v="UGARTE PAITAN BRYAN ULISES"/>
    <x v="0"/>
    <s v="75149489"/>
    <d v="2025-10-21T00:00:00"/>
    <d v="2025-10-21T00:00:00"/>
    <d v="2026-10-21T00:00:00"/>
    <s v="ESTACIONAMIENTOS LIMA"/>
    <d v="1899-12-30T00:00:00"/>
    <d v="2025-12-31T00:00:00"/>
    <s v="EMPLEADOS"/>
    <s v="PCES.20/03/0046/0002"/>
    <x v="0"/>
    <s v="Carmen Capristan"/>
    <s v="Arnold Salvador"/>
    <s v="MAKRO SANTA ANITA"/>
    <s v="ANFITRION(A)"/>
    <m/>
    <n v="0"/>
    <n v="5.8333000000000004"/>
    <n v="5.8333000000000004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75152326"/>
    <s v="MENDOZA PEREZ NICK MAYKY"/>
    <x v="0"/>
    <s v="75152326"/>
    <d v="2025-12-01T00:00:00"/>
    <d v="2025-12-01T00:00:00"/>
    <d v="2026-12-01T00:00:00"/>
    <s v="ESTACIONAMIENTOS LIMA"/>
    <d v="2026-01-20T00:00:00"/>
    <d v="2025-12-31T00:00:00"/>
    <s v="EMPLEADOS"/>
    <s v="PCES.20/03/0035/0003"/>
    <x v="0"/>
    <m/>
    <m/>
    <m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5152712"/>
    <s v="MEDRANO IPANAQUE RAQUEL "/>
    <x v="0"/>
    <s v="75152712"/>
    <d v="2025-08-04T00:00:00"/>
    <d v="2025-08-04T00:00:00"/>
    <d v="2026-08-04T00:00:00"/>
    <s v="ESTACIONAMIENTOS LIMA"/>
    <d v="2026-02-01T00:00:00"/>
    <d v="2025-12-31T00:00:00"/>
    <s v="PART TIME"/>
    <s v="PCES.20/03/0061/0004"/>
    <x v="0"/>
    <m/>
    <m/>
    <m/>
    <m/>
    <m/>
    <n v="0"/>
    <n v="2.4500000000000002"/>
    <n v="2.4500000000000002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5157988"/>
    <s v="MIRANDA YNGA TERESA GUADALUPE"/>
    <x v="1"/>
    <s v="75157988"/>
    <d v="2025-08-04T00:00:00"/>
    <d v="2025-08-04T00:00:00"/>
    <d v="2026-08-04T00:00:00"/>
    <s v="ESTACIONAMIENTOS LIMA"/>
    <d v="1899-12-30T00:00:00"/>
    <d v="2025-12-31T00:00:00"/>
    <s v="EMPLEADOS"/>
    <s v="PCES.20/03/0061/0004"/>
    <x v="0"/>
    <s v="Erli Sialer"/>
    <s v="Jorge Senmache"/>
    <s v="MEGAPLAZA HUARAL"/>
    <s v="SUPERVISOR OPERATIVO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75158516"/>
    <s v="HUMPIRE TUCTA ROXANA"/>
    <x v="0"/>
    <s v="75158516"/>
    <d v="2025-08-02T00:00:00"/>
    <d v="2025-08-02T00:00:00"/>
    <d v="2026-08-02T00:00:00"/>
    <s v="ESTACIONAMIENTOS CUZCO"/>
    <d v="2026-01-07T00:00:00"/>
    <d v="2025-12-31T00:00:00"/>
    <s v="EMPLEADOS"/>
    <s v="PCES.20/03/0051/0005"/>
    <x v="0"/>
    <m/>
    <m/>
    <m/>
    <m/>
    <m/>
    <n v="0"/>
    <n v="12.416700000000001"/>
    <n v="12.416700000000001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5165595"/>
    <s v="CONDORI YANA ELIZABETH"/>
    <x v="0"/>
    <s v="75165595"/>
    <d v="2024-01-04T00:00:00"/>
    <d v="2025-01-04T00:00:00"/>
    <d v="2026-01-04T00:00:00"/>
    <s v="ESTACIONAMIENTOS CUZCO"/>
    <d v="2026-01-01T00:00:00"/>
    <d v="2025-12-31T00:00:00"/>
    <s v="EMPLEADOS"/>
    <s v="PCES.20/03/0046/0017"/>
    <x v="0"/>
    <m/>
    <m/>
    <m/>
    <m/>
    <m/>
    <n v="0"/>
    <n v="27.75"/>
    <n v="27.75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75171452"/>
    <s v="MARCHAN LAGOS KATERINE LALESKA"/>
    <x v="0"/>
    <s v="75171452"/>
    <d v="2025-05-20T00:00:00"/>
    <d v="2025-05-20T00:00:00"/>
    <d v="2026-05-20T00:00:00"/>
    <s v="ESTACIONAMIENTOS PIURA"/>
    <d v="2026-02-14T00:00:00"/>
    <d v="2025-12-31T00:00:00"/>
    <s v="PART TIME"/>
    <s v="PCES.20/03/0016/0002"/>
    <x v="0"/>
    <m/>
    <m/>
    <m/>
    <m/>
    <m/>
    <n v="0"/>
    <n v="3.6833"/>
    <n v="3.6833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5172485"/>
    <s v="SUAREZ OGOSE DIEGO DARIO"/>
    <x v="0"/>
    <s v="75172485"/>
    <d v="2025-01-09T00:00:00"/>
    <d v="2025-01-09T00:00:00"/>
    <d v="2026-01-09T00:00:00"/>
    <s v="ESTACIONAMIENTOS LIMA"/>
    <d v="1899-12-30T00:00:00"/>
    <d v="2025-12-31T00:00:00"/>
    <s v="EMPLEADOS"/>
    <s v="PCES.20/03/0031/0001"/>
    <x v="0"/>
    <s v="Gloria Mora"/>
    <s v="Alejandra Vega"/>
    <s v="LA RAMBLA SAN BORJA"/>
    <s v="ANFITRION(A)"/>
    <m/>
    <n v="0"/>
    <n v="29.333300000000001"/>
    <n v="29.333300000000001"/>
    <n v="30"/>
    <s v="-"/>
    <s v="DEBE GOZAR EN EL AÑO UN TOTAL DE 30 DÍAS ANTES DEL 31/12/2026"/>
    <n v="0"/>
    <n v="0"/>
    <n v="0"/>
    <n v="0"/>
    <n v="15"/>
    <n v="0"/>
    <n v="0"/>
    <n v="15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5176925"/>
    <s v="TAPIA LOZANO DAYANNA BERTINA"/>
    <x v="0"/>
    <s v="75176925"/>
    <d v="2025-03-14T00:00:00"/>
    <d v="2025-03-14T00:00:00"/>
    <d v="2026-03-14T00:00:00"/>
    <s v="ESTACIONAMIENTOS LIMA"/>
    <d v="2026-03-31T00:00:00"/>
    <d v="2025-12-31T00:00:00"/>
    <s v="EMPLEADOS"/>
    <s v="PCES.20/03/0007"/>
    <x v="0"/>
    <m/>
    <m/>
    <m/>
    <m/>
    <m/>
    <n v="0"/>
    <n v="3.9166999999999987"/>
    <n v="3.9166999999999987"/>
    <n v="4"/>
    <s v="-"/>
    <s v="DEBE GOZAR EN EL AÑO UN TOTAL DE 4 DÍAS ANTES DEL 31/12/2026"/>
    <n v="7"/>
    <n v="0"/>
    <n v="0"/>
    <n v="0"/>
    <n v="0"/>
    <n v="0"/>
    <n v="0"/>
    <n v="0"/>
    <n v="0"/>
    <n v="0"/>
    <n v="0"/>
    <n v="0"/>
    <n v="7"/>
    <n v="7"/>
    <n v="1.75"/>
    <n v="1.7500000000000002E-2"/>
    <n v="7"/>
    <n v="4"/>
    <m/>
    <n v="0"/>
    <m/>
    <n v="4"/>
    <n v="1.3333333333333333"/>
    <n v="7"/>
    <n v="1.3333333333333333"/>
    <n v="0"/>
    <n v="0"/>
  </r>
  <r>
    <n v="1075177950"/>
    <s v="LUNA DE LA CRUZ JEAN CARLO AGUSTIN"/>
    <x v="0"/>
    <s v="75177950"/>
    <d v="2025-04-21T00:00:00"/>
    <d v="2025-04-21T00:00:00"/>
    <d v="2026-04-21T00:00:00"/>
    <s v="ESTACIONAMIENTOS LIMA"/>
    <d v="2026-03-31T00:00:00"/>
    <d v="2025-12-31T00:00:00"/>
    <s v="EMPLEADOS"/>
    <s v="PCES.20/03/0052/0012"/>
    <x v="0"/>
    <m/>
    <m/>
    <m/>
    <m/>
    <m/>
    <n v="0"/>
    <n v="20.833300000000001"/>
    <n v="20.833300000000001"/>
    <n v="21"/>
    <s v="-"/>
    <s v="DEBE GOZAR EN EL AÑO UN TOTAL DE 21 DÍAS ANTES DEL 31/12/2026"/>
    <n v="0"/>
    <n v="0"/>
    <n v="21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5183305"/>
    <s v="PRIETO PRIETO HUMBERTO "/>
    <x v="0"/>
    <s v="75183305"/>
    <d v="2025-07-27T00:00:00"/>
    <d v="2025-07-27T00:00:00"/>
    <d v="2026-07-27T00:00:00"/>
    <s v="ESTACIONAMIENTOS CUZCO"/>
    <d v="2026-01-25T00:00:00"/>
    <d v="2025-12-31T00:00:00"/>
    <s v="EMPLEADOS"/>
    <s v="PCES.20/03/0051/0005"/>
    <x v="0"/>
    <m/>
    <m/>
    <m/>
    <m/>
    <m/>
    <n v="0"/>
    <n v="12.833299999999999"/>
    <n v="12.833299999999999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5194672"/>
    <s v="HIDALGO MOZOMBITE LIZ YAHAIRA"/>
    <x v="0"/>
    <s v="75194672"/>
    <d v="2024-06-06T00:00:00"/>
    <d v="2025-06-06T00:00:00"/>
    <d v="2026-06-06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0"/>
    <n v="15.083300000000001"/>
    <n v="15.083300000000001"/>
    <n v="16"/>
    <s v="-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5200951"/>
    <s v="CABRERA PINO SEBASTIAN "/>
    <x v="0"/>
    <s v="75200951"/>
    <d v="2025-03-18T00:00:00"/>
    <d v="2025-03-18T00:00:00"/>
    <d v="2026-03-18T00:00:00"/>
    <s v="ESTACIONAMIENTOS LIMA"/>
    <d v="1899-12-30T00:00:00"/>
    <d v="2025-12-31T00:00:00"/>
    <s v="EMPLEADOS"/>
    <s v="PCES.20/03/0046/0024"/>
    <x v="0"/>
    <s v="Carmen Capristan"/>
    <s v="Jeffrey Vilchez"/>
    <s v="MAKRO SAN JUAN DE MIRAFLORES"/>
    <s v="ANFITRION(A)"/>
    <m/>
    <n v="0"/>
    <n v="23.583300000000001"/>
    <n v="23.583300000000001"/>
    <n v="24"/>
    <s v="-"/>
    <s v="DEBE GOZAR EN EL AÑO UN TOTAL DE 24 DÍAS ANTES DEL 31/12/2026"/>
    <n v="6"/>
    <n v="10"/>
    <n v="0"/>
    <n v="11"/>
    <n v="4"/>
    <n v="0"/>
    <n v="0"/>
    <n v="0"/>
    <n v="0"/>
    <n v="0"/>
    <n v="0"/>
    <n v="0"/>
    <n v="31"/>
    <n v="31"/>
    <n v="1.2916666666666667"/>
    <n v="1.2916666666666667E-2"/>
    <n v="27"/>
    <n v="24"/>
    <m/>
    <n v="0"/>
    <m/>
    <n v="24"/>
    <n v="8"/>
    <n v="27"/>
    <n v="8"/>
    <n v="0"/>
    <n v="4"/>
  </r>
  <r>
    <n v="1075203490"/>
    <s v="CARRANZA VASQUEZ SHAROM STEFANY"/>
    <x v="0"/>
    <s v="75203490"/>
    <d v="2025-03-24T00:00:00"/>
    <d v="2025-03-24T00:00:00"/>
    <d v="2026-03-24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0"/>
    <n v="23.083300000000001"/>
    <n v="23.083300000000001"/>
    <n v="24"/>
    <s v="-"/>
    <s v="DEBE GOZAR EN EL AÑO UN TOTAL DE 24 DÍAS ANTES DEL 31/12/2026"/>
    <n v="0"/>
    <n v="0"/>
    <n v="0"/>
    <n v="0"/>
    <n v="0"/>
    <n v="0"/>
    <n v="0"/>
    <n v="0"/>
    <n v="18"/>
    <n v="6"/>
    <n v="0"/>
    <n v="0"/>
    <n v="24"/>
    <n v="24"/>
    <n v="1"/>
    <n v="0.01"/>
    <n v="0"/>
    <n v="24"/>
    <m/>
    <n v="0"/>
    <m/>
    <n v="24"/>
    <n v="8"/>
    <n v="0"/>
    <n v="0"/>
    <n v="8"/>
    <n v="24"/>
  </r>
  <r>
    <n v="1075211557"/>
    <s v="VASQUEZ ARISTA VIVIANA ANTUANE"/>
    <x v="1"/>
    <s v="75211557"/>
    <d v="2023-01-09T00:00:00"/>
    <d v="2025-01-09T00:00:00"/>
    <d v="2026-01-09T00:00:00"/>
    <s v="ESTACIONAMIENTOS LIMA"/>
    <d v="1899-12-30T00:00:00"/>
    <d v="2025-12-31T00:00:00"/>
    <s v="EMPLEADOS"/>
    <s v="PCES.20/03/0019"/>
    <x v="0"/>
    <s v="Erli Sialer"/>
    <s v="Dorian Pérez"/>
    <s v="PUCP"/>
    <s v="SUPERVISOR OPERATIVO"/>
    <m/>
    <n v="0"/>
    <n v="12.333299999999994"/>
    <n v="12.333299999999994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75213166"/>
    <s v="ORTIZ ATILIO RICHARD ENRIQUE"/>
    <x v="0"/>
    <s v="75213166"/>
    <d v="2023-07-01T00:00:00"/>
    <d v="2025-07-01T00:00:00"/>
    <d v="2026-07-01T00:00:00"/>
    <s v="ESTACIONAMIENTOS ANCASH"/>
    <d v="1899-12-30T00:00:00"/>
    <d v="2025-12-31T00:00:00"/>
    <s v="EMPLEADOS"/>
    <s v="PCES.20/03/0051/0004"/>
    <x v="0"/>
    <s v="Carmen Capristan"/>
    <s v="Alejandro Roca"/>
    <s v="REAL PLAZA NUEVO CHIMBOTE"/>
    <s v="ANFITRION(A)"/>
    <m/>
    <n v="5"/>
    <n v="15"/>
    <n v="20"/>
    <n v="20"/>
    <s v="DEBE GOZAR 5 DÍAS ANTES DEL 30/06/2026"/>
    <s v="DEBE GOZAR EN EL AÑO UN TOTAL DE 20 DÍAS ANTES DEL 31/12/2026"/>
    <n v="0"/>
    <n v="0"/>
    <n v="2"/>
    <n v="18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5225199"/>
    <s v="CCOYLLO CARBONE LUIS FERNANDO"/>
    <x v="0"/>
    <s v="75225199"/>
    <d v="2025-10-17T00:00:00"/>
    <d v="2025-10-17T00:00:00"/>
    <d v="2026-10-17T00:00:00"/>
    <s v="ESTACIONAMIENTOS LIMA"/>
    <d v="1899-12-30T00:00:00"/>
    <d v="2025-12-31T00:00:00"/>
    <s v="PART TIME"/>
    <s v="PCES.20/03/0007"/>
    <x v="0"/>
    <s v="Erli Sialer"/>
    <s v="Marwin Carpio"/>
    <s v="LARCOMAR"/>
    <s v="ANFITRION(A) PT"/>
    <m/>
    <n v="0"/>
    <n v="1.2333000000000001"/>
    <n v="1.2333000000000001"/>
    <n v="2"/>
    <s v="-"/>
    <s v="DEBE GOZAR EN EL AÑO UN TOTAL DE 2 DÍAS ANTES DEL 31/12/2026"/>
    <n v="0"/>
    <n v="0"/>
    <n v="0"/>
    <n v="0"/>
    <n v="7"/>
    <n v="0"/>
    <n v="0"/>
    <n v="0"/>
    <n v="0"/>
    <n v="0"/>
    <n v="0"/>
    <n v="0"/>
    <n v="7"/>
    <n v="7"/>
    <n v="3.5"/>
    <n v="3.5000000000000003E-2"/>
    <n v="0"/>
    <n v="2"/>
    <m/>
    <n v="0"/>
    <m/>
    <n v="2"/>
    <n v="0.66666666666666663"/>
    <n v="0"/>
    <n v="0"/>
    <n v="0.66666666666666663"/>
    <n v="7"/>
  </r>
  <r>
    <n v="1075229268"/>
    <s v="LOAYZA IZARRA DANNY FABRICIO"/>
    <x v="0"/>
    <s v="75229268"/>
    <d v="2025-08-08T00:00:00"/>
    <d v="2025-08-08T00:00:00"/>
    <d v="2026-08-08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 V"/>
    <m/>
    <n v="0"/>
    <n v="11.916700000000001"/>
    <n v="11.91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75234019"/>
    <s v="JUAREZ ROMERO SEBASTIAN ANTONIO"/>
    <x v="0"/>
    <s v="75234019"/>
    <d v="2025-02-21T00:00:00"/>
    <d v="2025-02-21T00:00:00"/>
    <d v="2026-02-21T00:00:00"/>
    <s v="ESTACIONAMIENTOS LIMA"/>
    <d v="2026-01-10T00:00:00"/>
    <d v="2025-12-31T00:00:00"/>
    <s v="EMPLEADOS"/>
    <s v="PCES.20/03/0044"/>
    <x v="0"/>
    <m/>
    <m/>
    <m/>
    <m/>
    <m/>
    <n v="0"/>
    <n v="25.833300000000001"/>
    <n v="25.833300000000001"/>
    <n v="26"/>
    <s v="-"/>
    <s v="DEBE GOZAR EN EL AÑO UN TOTAL DE 26 DÍAS ANTES DEL 31/12/2026"/>
    <n v="26"/>
    <n v="0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75238956"/>
    <s v="CAHUAZA TAMANI TREISY "/>
    <x v="0"/>
    <s v="75238956"/>
    <d v="2025-10-01T00:00:00"/>
    <d v="2025-10-01T00:00:00"/>
    <d v="2026-10-01T00:00:00"/>
    <s v="ESTACIONAMIENTOS LIMA"/>
    <d v="1899-12-30T00:00:00"/>
    <d v="2025-12-31T00:00:00"/>
    <s v="EMPLEADOS"/>
    <s v="PCES.20/03/0052/0017"/>
    <x v="0"/>
    <s v="Carmen Capristan"/>
    <s v="Gabriela Gutierrez"/>
    <s v="PLAZA VEA CC LURIN"/>
    <s v="ANFITRION(A)"/>
    <m/>
    <n v="0"/>
    <n v="7.5"/>
    <n v="7.5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5242891"/>
    <s v="ANGELES CHAVEZ NABI MAGDALENA"/>
    <x v="0"/>
    <s v="75242891"/>
    <d v="2024-09-14T00:00:00"/>
    <d v="2025-09-14T00:00:00"/>
    <d v="2026-09-14T00:00:00"/>
    <s v="ESTACIONAMIENTOS LIMA"/>
    <d v="2026-03-01T00:00:00"/>
    <d v="2025-12-31T00:00:00"/>
    <s v="EMPLEADOS"/>
    <s v="PCES.20/03/0053/0002"/>
    <x v="0"/>
    <m/>
    <m/>
    <m/>
    <m/>
    <m/>
    <n v="21"/>
    <n v="8.9166999999999987"/>
    <n v="29.916699999999999"/>
    <n v="30"/>
    <s v="DEBE GOZAR 21 DÍAS ANTES DEL 13/09/2026"/>
    <s v="DEBE GOZAR EN EL AÑO UN TOTAL DE 30 DÍAS ANTES DEL 31/12/2026"/>
    <n v="0"/>
    <n v="15"/>
    <n v="15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244852"/>
    <s v="CASTRO CHUMPITAZ JACKELINE PRUDENCIANA"/>
    <x v="0"/>
    <s v="75244852"/>
    <d v="2025-07-25T00:00:00"/>
    <d v="2025-07-25T00:00:00"/>
    <d v="2026-07-25T00:00:00"/>
    <s v="ESTACIONAMIENTOS LIMA"/>
    <d v="2026-01-01T00:00:00"/>
    <d v="2025-12-31T00:00:00"/>
    <s v="EMPLEADOS"/>
    <s v="PCES.20/03/0051/0006"/>
    <x v="0"/>
    <m/>
    <m/>
    <m/>
    <m/>
    <m/>
    <n v="0"/>
    <n v="13"/>
    <n v="13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5246426"/>
    <s v="BATISTA CAJAVILCA DIEGO RICARDO"/>
    <x v="0"/>
    <s v="75246426"/>
    <d v="2023-10-27T00:00:00"/>
    <d v="2025-10-27T00:00:00"/>
    <d v="2026-10-27T00:00:00"/>
    <s v="ESTACIONAMIENTOS LIMA"/>
    <d v="2026-01-25T00:00:00"/>
    <d v="2025-12-31T00:00:00"/>
    <s v="EMPLEADOS"/>
    <s v="PCES.20/02/0003"/>
    <x v="2"/>
    <m/>
    <m/>
    <m/>
    <m/>
    <m/>
    <n v="24"/>
    <n v="5.3332999999999942"/>
    <n v="29.333299999999994"/>
    <n v="30"/>
    <s v="DEBE GOZAR 24 DÍAS ANTES DEL 26/10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255302"/>
    <s v="TINTAYA ACHAHUANCO LILIANA ZARINA"/>
    <x v="1"/>
    <s v="75255302"/>
    <d v="2021-01-01T00:00:00"/>
    <d v="2026-01-01T00:00:00"/>
    <d v="2027-01-01T00:00:00"/>
    <s v="ESTACIONAMIENTOS LIMA"/>
    <d v="1899-12-30T00:00:00"/>
    <d v="2025-12-31T00:00:00"/>
    <s v="EMPLEADOS"/>
    <s v="PCES.20/03/0012/0007"/>
    <x v="0"/>
    <s v="Diego Uriarte"/>
    <s v="James Panez"/>
    <s v="WONG DOS DE MAYO"/>
    <s v="SUPERVISOR OPERATIVO"/>
    <m/>
    <n v="30"/>
    <n v="0"/>
    <n v="30"/>
    <n v="30"/>
    <s v="DEBE GOZAR 30 DÍAS ANTES DEL 31/12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5259378"/>
    <s v="CONDORI ROBLES LUIS MAURO"/>
    <x v="0"/>
    <s v="75259378"/>
    <d v="2025-11-06T00:00:00"/>
    <d v="2025-11-06T00:00:00"/>
    <d v="2026-11-06T00:00:00"/>
    <s v="ESTACIONAMIENTOS LIMA"/>
    <d v="1899-12-30T00:00:00"/>
    <d v="2025-12-31T00:00:00"/>
    <s v="EMPLEADOS"/>
    <s v="PCES.20/03/0060"/>
    <x v="0"/>
    <s v="Erli Sialer"/>
    <s v="Cynthia Camacho"/>
    <s v="LAP TERMINAL 2"/>
    <s v="ANFITRION(A)"/>
    <m/>
    <n v="0"/>
    <n v="4.5833000000000004"/>
    <n v="4.58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5273060"/>
    <s v="BUENAPICO RODRIGUEZ EMA DANIELA"/>
    <x v="0"/>
    <s v="75273060"/>
    <d v="2025-03-25T00:00:00"/>
    <d v="2025-03-25T00:00:00"/>
    <d v="2026-03-25T00:00:00"/>
    <s v="ESTACIONAMIENTOS LIMA"/>
    <d v="1899-12-30T00:00:00"/>
    <d v="2025-12-31T00:00:00"/>
    <s v="EMPLEADOS"/>
    <s v="PCES.20/03/0052/0037"/>
    <x v="0"/>
    <s v="Carmen Capristan"/>
    <s v="Jeffrey Vilchez"/>
    <s v="PLAZA VEA VIV. LIBERTADORES"/>
    <s v="ANFITRION(A)"/>
    <m/>
    <n v="0"/>
    <n v="23"/>
    <n v="23"/>
    <n v="23"/>
    <s v="-"/>
    <s v="DEBE GOZAR EN EL AÑO UN TOTAL DE 23 DÍAS ANTES DEL 31/12/2026"/>
    <n v="0"/>
    <n v="0"/>
    <n v="0"/>
    <n v="0"/>
    <n v="0"/>
    <n v="0"/>
    <n v="0"/>
    <n v="0"/>
    <n v="0"/>
    <n v="0"/>
    <n v="23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75273251"/>
    <s v="TANTACHUCO REYNA DIEGO ALBERTO"/>
    <x v="0"/>
    <s v="75273251"/>
    <d v="2025-06-02T00:00:00"/>
    <d v="2025-06-02T00:00:00"/>
    <d v="2026-06-02T00:00:00"/>
    <s v="ESTACIONAMIENTOS LIMA"/>
    <d v="1899-12-30T00:00:00"/>
    <d v="2025-12-31T00:00:00"/>
    <s v="EMPLEADOS"/>
    <s v="PCES.20/02/0008"/>
    <x v="2"/>
    <s v="Diego Ruiz"/>
    <s v="Contreras Rojas Everth Gilberth"/>
    <s v="VASCO NUÑEZ DE BALBOA"/>
    <s v="ANFITRION(A)"/>
    <m/>
    <n v="0"/>
    <n v="17.416699999999999"/>
    <n v="17.416699999999999"/>
    <n v="18"/>
    <s v="-"/>
    <s v="DEBE GOZAR EN EL AÑO UN TOTAL DE 18 DÍAS ANTES DEL 31/12/2026"/>
    <n v="0"/>
    <n v="0"/>
    <n v="0"/>
    <n v="0"/>
    <n v="0"/>
    <n v="18"/>
    <n v="0"/>
    <n v="0"/>
    <n v="0"/>
    <n v="0"/>
    <n v="0"/>
    <n v="0"/>
    <n v="18"/>
    <n v="18"/>
    <n v="1"/>
    <n v="0.01"/>
    <n v="0"/>
    <n v="18"/>
    <m/>
    <n v="0"/>
    <m/>
    <n v="18"/>
    <n v="6"/>
    <n v="0"/>
    <n v="0"/>
    <n v="6"/>
    <n v="18"/>
  </r>
  <r>
    <n v="1075282374"/>
    <s v="SEGURA ITURREGUI WENDY STEFANNY"/>
    <x v="0"/>
    <s v="75282374"/>
    <d v="2025-03-05T00:00:00"/>
    <d v="2025-03-05T00:00:00"/>
    <d v="2026-03-05T00:00:00"/>
    <s v="ESTACIONAMIENTOS LIMA"/>
    <d v="1899-12-30T00:00:00"/>
    <d v="2025-12-31T00:00:00"/>
    <s v="EMPLEADOS"/>
    <s v="PCES.20/01/0003"/>
    <x v="2"/>
    <s v="Diego Ruiz"/>
    <s v="Huamán Osorio Alexander"/>
    <s v="DERTEANO"/>
    <s v="ANFITRION(A) R"/>
    <m/>
    <n v="0"/>
    <n v="24.666699999999999"/>
    <n v="24.666699999999999"/>
    <n v="25"/>
    <s v="-"/>
    <s v="DEBE GOZAR EN EL AÑO UN TOTAL DE 25 DÍAS ANTES DEL 31/12/2026"/>
    <n v="0"/>
    <n v="0"/>
    <n v="0"/>
    <n v="0"/>
    <n v="0"/>
    <n v="0"/>
    <n v="0"/>
    <n v="10"/>
    <n v="0"/>
    <n v="0"/>
    <n v="0"/>
    <n v="10"/>
    <n v="20"/>
    <n v="20"/>
    <n v="0.8"/>
    <n v="8.0000000000000002E-3"/>
    <n v="0"/>
    <n v="20"/>
    <m/>
    <n v="5"/>
    <m/>
    <n v="25"/>
    <n v="8.3333333333333339"/>
    <n v="0"/>
    <n v="0"/>
    <n v="8.3333333333333339"/>
    <n v="20"/>
  </r>
  <r>
    <n v="1075284233"/>
    <s v="CHAVEZ  MUÑOZ KEVIN JOSEPH"/>
    <x v="0"/>
    <s v="75284233"/>
    <d v="2025-08-11T00:00:00"/>
    <d v="2025-08-11T00:00:00"/>
    <d v="2026-08-11T00:00:00"/>
    <s v="ESTACIONAMIENTOS LIMA"/>
    <d v="1899-12-30T00:00:00"/>
    <d v="2025-12-31T00:00:00"/>
    <s v="EMPLEADOS"/>
    <s v="PCES.20/03/0044"/>
    <x v="0"/>
    <s v="Erli Sialer"/>
    <s v="Niel Moreno"/>
    <s v="MEGAPLAZA INDEPENDENCIA"/>
    <s v="OPERADOR CCTV"/>
    <m/>
    <n v="0"/>
    <n v="11.666700000000001"/>
    <n v="11.666700000000001"/>
    <n v="12"/>
    <s v="-"/>
    <s v="DEBE GOZAR EN EL AÑO UN TOTAL DE 1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"/>
    <m/>
    <n v="12"/>
    <n v="4"/>
    <n v="0"/>
    <n v="0"/>
    <n v="4"/>
    <n v="0"/>
  </r>
  <r>
    <n v="1075284519"/>
    <s v="MUCHA GALARZA DAYANA ARACELI"/>
    <x v="0"/>
    <s v="75284519"/>
    <d v="2025-01-28T00:00:00"/>
    <d v="2025-01-28T00:00:00"/>
    <d v="2026-01-28T00:00:00"/>
    <s v="ESTACIONAMIENTOS LIMA"/>
    <d v="2026-01-01T00:00:00"/>
    <d v="2025-12-31T00:00:00"/>
    <s v="EMPLEADOS"/>
    <s v="PCES.20/03/0052/0046"/>
    <x v="0"/>
    <m/>
    <m/>
    <m/>
    <m/>
    <m/>
    <n v="0"/>
    <n v="27.75"/>
    <n v="27.75"/>
    <n v="28"/>
    <s v="-"/>
    <s v="DEBE GOZAR EN EL AÑO UN TOTAL DE 28 DÍAS ANTES DEL 31/12/2026"/>
    <n v="28"/>
    <n v="0"/>
    <n v="0"/>
    <n v="0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75286263"/>
    <s v="ULLOA ULLOA MARIA FERNANDA"/>
    <x v="0"/>
    <s v="75286263"/>
    <d v="2024-10-22T00:00:00"/>
    <d v="2025-10-22T00:00:00"/>
    <d v="2026-10-22T00:00:00"/>
    <s v="ESTACIONAMIENTOS LIMA"/>
    <d v="2026-01-01T00:00:00"/>
    <d v="2025-12-31T00:00:00"/>
    <s v="EMPLEADOS"/>
    <s v="PCES.20/03/0008"/>
    <x v="0"/>
    <m/>
    <m/>
    <m/>
    <m/>
    <m/>
    <n v="5"/>
    <n v="5.75"/>
    <n v="10.75"/>
    <n v="11"/>
    <s v="DEBE GOZAR 5 DÍAS ANTES DEL 21/10/2026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5287426"/>
    <s v="CHOROCO PASION IVAN STEVE"/>
    <x v="0"/>
    <s v="75287426"/>
    <d v="2025-05-21T00:00:00"/>
    <d v="2025-05-21T00:00:00"/>
    <d v="2026-05-21T00:00:00"/>
    <s v="ESTACIONAMIENTOS LIMA"/>
    <d v="2026-04-30T00:00:00"/>
    <d v="2025-12-31T00:00:00"/>
    <s v="PART TIME"/>
    <s v="PCES.20/03/0061/0005"/>
    <x v="0"/>
    <s v="Erli Sialer"/>
    <s v="Franco Garcia"/>
    <s v="MEGAPLAZA BARRANCA"/>
    <s v="ANFITRION(A) PT"/>
    <m/>
    <n v="0"/>
    <n v="3.6667000000000001"/>
    <n v="3.6667000000000001"/>
    <n v="4"/>
    <s v="-"/>
    <s v="DEBE GOZAR EN EL AÑO UN TOTAL DE 4 DÍAS ANTES DEL 31/12/2026"/>
    <n v="0"/>
    <n v="0"/>
    <n v="0"/>
    <n v="4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5288139"/>
    <s v="MILLA LUNA JESUS MANUEL"/>
    <x v="0"/>
    <s v="75288139"/>
    <d v="2025-03-11T00:00:00"/>
    <d v="2025-03-11T00:00:00"/>
    <d v="2026-03-11T00:00:00"/>
    <s v="ESTACIONAMIENTOS LIMA"/>
    <d v="2026-01-07T00:00:00"/>
    <d v="2025-12-31T00:00:00"/>
    <s v="EMPLEADOS"/>
    <s v="PCES.20/03/0044"/>
    <x v="0"/>
    <m/>
    <m/>
    <m/>
    <m/>
    <m/>
    <n v="0"/>
    <n v="24.166699999999999"/>
    <n v="24.166699999999999"/>
    <n v="25"/>
    <s v="-"/>
    <s v="DEBE GOZAR EN EL AÑO UN TOTAL DE 25 DÍAS ANTES DEL 31/12/2026"/>
    <n v="25"/>
    <n v="0"/>
    <n v="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4325972"/>
    <s v="ARMIJO ABREGO JEAN PIERRE"/>
    <x v="2"/>
    <s v="74325972"/>
    <d v="2024-01-15T00:00:00"/>
    <d v="2025-01-15T00:00:00"/>
    <d v="2026-01-15T00:00:00"/>
    <s v="ESTACIONAMIENTOS SEDE CENTRAL"/>
    <d v="1899-12-30T00:00:00"/>
    <d v="2025-12-31T00:00:00"/>
    <s v="EMPLEADOS"/>
    <n v="2002010200"/>
    <x v="5"/>
    <s v="Ernesto Maldonado"/>
    <s v="Ernesto Maldonado"/>
    <s v="DESARROLLO"/>
    <s v="ANALISTA DE PROYECTOS COMERCIALES"/>
    <m/>
    <n v="0"/>
    <n v="13.833300000000001"/>
    <n v="13.833300000000001"/>
    <n v="14"/>
    <s v="-"/>
    <s v="DEBE GOZAR EN EL AÑO UN TOTAL DE 14 DÍAS ANTES DEL 31/12/2026"/>
    <n v="0"/>
    <n v="14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5310766"/>
    <s v="CAMPOS FRANCIA ALDO GIANPOOL"/>
    <x v="0"/>
    <s v="75310766"/>
    <d v="2025-06-02T00:00:00"/>
    <d v="2025-06-02T00:00:00"/>
    <d v="2026-06-02T00:00:00"/>
    <s v="ESTACIONAMIENTOS LIMA"/>
    <d v="2026-03-04T00:00:00"/>
    <d v="2025-12-31T00:00:00"/>
    <s v="EMPLEADOS"/>
    <s v="PCES.20/03/0052/0016"/>
    <x v="0"/>
    <m/>
    <m/>
    <m/>
    <m/>
    <m/>
    <n v="0"/>
    <n v="17.416699999999999"/>
    <n v="17.416699999999999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75318273"/>
    <s v="BORDOY ESCUDERO DANIEL ALEJANDRO"/>
    <x v="0"/>
    <s v="75318273"/>
    <d v="2025-04-23T00:00:00"/>
    <d v="2025-04-23T00:00:00"/>
    <d v="2026-04-23T00:00:00"/>
    <s v="ESTACIONAMIENTOS LIMA"/>
    <d v="2026-02-28T00:00:00"/>
    <d v="2025-12-31T00:00:00"/>
    <s v="EMPLEADOS"/>
    <s v="PCES.20/03/0012/0001"/>
    <x v="0"/>
    <m/>
    <m/>
    <m/>
    <m/>
    <m/>
    <n v="0"/>
    <n v="20.666699999999999"/>
    <n v="20.666699999999999"/>
    <n v="21"/>
    <s v="-"/>
    <s v="DEBE GOZAR EN EL AÑO UN TOTAL DE 21 DÍAS ANTES DEL 31/12/2026"/>
    <n v="0"/>
    <n v="21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5324491"/>
    <s v="ARQUINIGO VARGAS JEANNET ROSARIO"/>
    <x v="0"/>
    <s v="75324491"/>
    <d v="2025-10-13T00:00:00"/>
    <d v="2025-10-13T00:00:00"/>
    <d v="2026-10-13T00:00:00"/>
    <s v="ESTACIONAMIENTOS LIMA"/>
    <d v="1899-12-30T00:00:00"/>
    <d v="2025-12-31T00:00:00"/>
    <s v="EMPLEADOS"/>
    <s v="PCES.20/03/0046/0010"/>
    <x v="0"/>
    <s v="Carmen Capristan"/>
    <s v="Khristian Alvarez"/>
    <s v="MAKRO VILLA EL SALVADOR"/>
    <s v="ANFITRION(A)"/>
    <m/>
    <n v="0"/>
    <n v="6.5"/>
    <n v="6.5"/>
    <n v="7"/>
    <s v="-"/>
    <s v="DEBE GOZAR EN EL AÑO UN TOTAL DE 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"/>
    <m/>
    <n v="7"/>
    <n v="2.3333333333333335"/>
    <n v="0"/>
    <n v="0"/>
    <n v="2.3333333333333335"/>
    <n v="0"/>
  </r>
  <r>
    <n v="1075330768"/>
    <s v="SANDOVAL PATAZCA CAROLAINE JACKELINE"/>
    <x v="0"/>
    <s v="75330768"/>
    <d v="2024-08-27T00:00:00"/>
    <d v="2025-08-27T00:00:00"/>
    <d v="2026-08-27T00:00:00"/>
    <s v="ESTACIONAMIENTOS LIMA"/>
    <d v="1899-12-30T00:00:00"/>
    <d v="2025-12-31T00:00:00"/>
    <s v="EMPLEADOS"/>
    <s v="PCES.20/03/0007"/>
    <x v="0"/>
    <s v="Erli Sialer"/>
    <s v="Marwin Carpio"/>
    <s v="LARCOMAR"/>
    <s v="ANFITRION(A)"/>
    <m/>
    <n v="11"/>
    <n v="10.333300000000001"/>
    <n v="21.333300000000001"/>
    <n v="22"/>
    <s v="DEBE GOZAR 11 DÍAS ANTES DEL 26/08/2026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5331320"/>
    <s v="MOJONERO QUISPE MAYRA"/>
    <x v="0"/>
    <s v="75331320"/>
    <d v="2023-07-01T00:00:00"/>
    <d v="2025-07-01T00:00:00"/>
    <d v="2026-07-01T00:00:00"/>
    <s v="ESTACIONAMIENTOS LIMA"/>
    <d v="1899-12-30T00:00:00"/>
    <d v="2025-12-31T00:00:00"/>
    <s v="EMPLEADOS"/>
    <s v="PCES.20/03/0046/0010"/>
    <x v="0"/>
    <s v="Carmen Capristan"/>
    <s v="Khristian Alvarez"/>
    <s v="MAKRO VILLA EL SALVADOR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5"/>
    <n v="0"/>
    <n v="0"/>
    <n v="0"/>
    <n v="0"/>
    <n v="0"/>
    <n v="0"/>
    <n v="15"/>
    <n v="15"/>
    <n v="0.5"/>
    <n v="5.0000000000000001E-3"/>
    <n v="0"/>
    <n v="15"/>
    <m/>
    <n v="15"/>
    <m/>
    <n v="30"/>
    <n v="10"/>
    <n v="0"/>
    <n v="0"/>
    <n v="10"/>
    <n v="15"/>
  </r>
  <r>
    <n v="1075335054"/>
    <s v="NOA AYMACHOQUE ROSS MERY"/>
    <x v="0"/>
    <s v="75335054"/>
    <d v="2023-12-04T00:00:00"/>
    <d v="2025-12-04T00:00:00"/>
    <d v="2026-12-04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27"/>
    <n v="2.25"/>
    <n v="29.25"/>
    <n v="30"/>
    <s v="DEBE GOZAR 27 DÍAS ANTES DEL 03/12/2026"/>
    <s v="DEBE GOZAR EN EL AÑO UN TOTAL DE 30 DÍAS ANTES DEL 31/12/2026"/>
    <n v="7"/>
    <n v="0"/>
    <n v="0"/>
    <n v="8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5345410"/>
    <s v="VERDE SALVATIERRA RANDY LUIS"/>
    <x v="2"/>
    <s v="75345410"/>
    <d v="2025-11-17T00:00:00"/>
    <d v="2025-11-17T00:00:00"/>
    <d v="2026-11-17T00:00:00"/>
    <s v="ESTACIONAMIENTOS SEDE CENTRAL"/>
    <d v="2026-02-28T00:00:00"/>
    <d v="2025-12-31T00:00:00"/>
    <s v="EMPLEADOS"/>
    <n v="2001020300"/>
    <x v="3"/>
    <m/>
    <m/>
    <m/>
    <m/>
    <m/>
    <n v="0"/>
    <n v="3.6667000000000001"/>
    <n v="3.66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5346088"/>
    <s v="UCHAZARA CONDORI STEFANY JACKELINE"/>
    <x v="0"/>
    <s v="75346088"/>
    <d v="2022-10-01T00:00:00"/>
    <d v="2025-10-01T00:00:00"/>
    <d v="2026-10-01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22"/>
    <n v="7.5"/>
    <n v="29.5"/>
    <n v="30"/>
    <s v="DEBE GOZAR 22 DÍAS ANTES DEL 30/09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5351247"/>
    <s v="ROJAS LOPEZ DAYSI LIZETH"/>
    <x v="2"/>
    <s v="75351247"/>
    <d v="2016-10-01T00:00:00"/>
    <d v="2025-10-01T00:00:00"/>
    <d v="2026-10-01T00:00:00"/>
    <s v="ESTACIONAMIENTOS SEDE CENTRAL"/>
    <d v="1899-12-30T00:00:00"/>
    <d v="2025-12-31T00:00:00"/>
    <s v="EMPLEADOS"/>
    <n v="2001030200"/>
    <x v="4"/>
    <s v="Alfredo Leon"/>
    <s v="Alfredo Leon"/>
    <s v="ESTANDARIZACION Y EXCELENCIA OPERATIVA"/>
    <s v="ASISTENTE DE EXCELENCIA OPERATIVA"/>
    <m/>
    <n v="21"/>
    <n v="7.5"/>
    <n v="28.5"/>
    <n v="29"/>
    <s v="DEBE GOZAR 21 DÍAS ANTES DEL 30/09/2026"/>
    <s v="DEBE GOZAR EN EL AÑO UN TOTAL DE 29 DÍAS ANTES DEL 31/12/2026"/>
    <n v="0"/>
    <n v="0"/>
    <n v="0"/>
    <n v="10"/>
    <n v="0"/>
    <n v="0"/>
    <n v="0"/>
    <n v="9"/>
    <n v="0"/>
    <n v="0"/>
    <n v="0"/>
    <n v="8"/>
    <n v="27"/>
    <n v="27"/>
    <n v="0.93103448275862066"/>
    <n v="9.3103448275862061E-3"/>
    <n v="10"/>
    <n v="27"/>
    <m/>
    <n v="2"/>
    <m/>
    <n v="29"/>
    <n v="9.6666666666666661"/>
    <n v="10"/>
    <n v="9.6666666666666661"/>
    <n v="0"/>
    <n v="17"/>
  </r>
  <r>
    <n v="1075356740"/>
    <s v="SANTIAGO ESPINOZA CHYNTIA MELISSA"/>
    <x v="0"/>
    <s v="75356740"/>
    <d v="2025-06-02T00:00:00"/>
    <d v="2025-06-02T00:00:00"/>
    <d v="2026-06-02T00:00:00"/>
    <s v="ESTACIONAMIENTOS LIMA"/>
    <d v="2026-03-04T00:00:00"/>
    <d v="2025-12-31T00:00:00"/>
    <s v="EMPLEADOS"/>
    <s v="PCES.20/03/0012/0008"/>
    <x v="0"/>
    <m/>
    <m/>
    <m/>
    <m/>
    <m/>
    <n v="0"/>
    <n v="17.416699999999999"/>
    <n v="17.416699999999999"/>
    <n v="18"/>
    <s v="-"/>
    <s v="DEBE GOZAR EN EL AÑO UN TOTAL DE 18 DÍAS ANTES DEL 31/12/2026"/>
    <n v="0"/>
    <n v="0"/>
    <n v="18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75358126"/>
    <s v="GUEVARA ZUÑIGA FABRIZIO FACUNDO"/>
    <x v="0"/>
    <s v="75358126"/>
    <d v="2024-09-06T00:00:00"/>
    <d v="2025-09-06T00:00:00"/>
    <d v="2026-09-06T00:00:00"/>
    <s v="ESTACIONAMIENTOS LIMA"/>
    <d v="2026-01-01T00:00:00"/>
    <d v="2025-12-31T00:00:00"/>
    <s v="EMPLEADOS"/>
    <s v="PCES.20/03/0021"/>
    <x v="0"/>
    <m/>
    <m/>
    <m/>
    <m/>
    <m/>
    <n v="20"/>
    <n v="9.5833000000000013"/>
    <n v="29.583300000000001"/>
    <n v="30"/>
    <s v="DEBE GOZAR 20 DÍAS ANTES DEL 05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377209"/>
    <s v="OROSCO VINCULA LISBED ALEXANDRA"/>
    <x v="0"/>
    <s v="75377209"/>
    <d v="2025-08-21T00:00:00"/>
    <d v="2025-08-21T00:00:00"/>
    <d v="2026-08-21T00:00:00"/>
    <s v="ESTACIONAMIENTOS JUNIN"/>
    <d v="1899-12-30T00:00:00"/>
    <d v="2025-12-31T00:00:00"/>
    <s v="EMPLEADOS"/>
    <s v="PCES.20/03/0011/0007"/>
    <x v="0"/>
    <s v="Diego Uriarte"/>
    <s v="Paul Espinoza"/>
    <s v="OPEN PLAZA HUANCAYO"/>
    <s v="ANFITRION(A)"/>
    <m/>
    <n v="0"/>
    <n v="10.833299999999999"/>
    <n v="10.8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75378228"/>
    <s v="PACHECO SALAZAR MARCO ANTONIO"/>
    <x v="0"/>
    <s v="75378228"/>
    <d v="2023-10-01T00:00:00"/>
    <d v="2025-10-01T00:00:00"/>
    <d v="2026-10-01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3.5"/>
    <n v="3.5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5379147"/>
    <s v="MARCELO MARCELO JAZMIN ELIZABETH"/>
    <x v="0"/>
    <s v="75379147"/>
    <d v="2021-09-17T00:00:00"/>
    <d v="2025-09-17T00:00:00"/>
    <d v="2026-09-17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75380533"/>
    <s v="ANGELES HUAMAN DANELLY IVETH"/>
    <x v="0"/>
    <s v="75380533"/>
    <d v="2025-02-26T00:00:00"/>
    <d v="2025-02-26T00:00:00"/>
    <d v="2026-02-26T00:00:00"/>
    <s v="ESTACIONAMIENTOS LIMA"/>
    <d v="2026-04-01T00:00:00"/>
    <d v="2025-12-31T00:00:00"/>
    <s v="EMPLEADOS"/>
    <s v="PCES.20/03/0021"/>
    <x v="0"/>
    <m/>
    <m/>
    <m/>
    <m/>
    <m/>
    <n v="0"/>
    <n v="25.416699999999999"/>
    <n v="25.416699999999999"/>
    <n v="26"/>
    <s v="-"/>
    <s v="DEBE GOZAR EN EL AÑO UN TOTAL DE 26 DÍAS ANTES DEL 31/12/2026"/>
    <n v="0"/>
    <n v="0"/>
    <n v="0"/>
    <n v="26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75386950"/>
    <s v="CHAVEZ AVALOS ROXANA NIKOLE"/>
    <x v="2"/>
    <s v="75386950"/>
    <d v="2024-06-10T00:00:00"/>
    <d v="2025-06-10T00:00:00"/>
    <d v="2026-06-10T00:00:00"/>
    <s v="ESTACIONAMIENTOS SEDE CENTRAL"/>
    <d v="2026-05-15T00:00:00"/>
    <d v="2025-12-31T00:00:00"/>
    <s v="EMPLEADOS"/>
    <n v="2001020705"/>
    <x v="3"/>
    <s v="Alicia San Martin"/>
    <s v="Alicia San Martin"/>
    <s v="RECLUTAMIENTO Y SELECCIÓN"/>
    <s v="ASISTENTE DE RECLUTAMIENTO Y SELECCION"/>
    <m/>
    <n v="9"/>
    <n v="16.75"/>
    <n v="25.75"/>
    <n v="26"/>
    <s v="DEBE GOZAR 9 DÍAS ANTES DEL 09/06/2026"/>
    <s v="DEBE GOZAR EN EL AÑO UN TOTAL DE 26 DÍAS ANTES DEL 31/12/2026"/>
    <n v="0"/>
    <n v="14"/>
    <n v="0"/>
    <n v="0"/>
    <n v="12"/>
    <n v="0"/>
    <n v="0"/>
    <n v="0"/>
    <n v="0"/>
    <n v="0"/>
    <n v="0"/>
    <n v="0"/>
    <n v="26"/>
    <n v="26"/>
    <n v="1"/>
    <n v="0.01"/>
    <n v="14"/>
    <n v="26"/>
    <m/>
    <n v="0"/>
    <m/>
    <n v="26"/>
    <n v="8.6666666666666661"/>
    <n v="14"/>
    <n v="8.6666666666666661"/>
    <n v="0"/>
    <n v="12"/>
  </r>
  <r>
    <n v="1075387784"/>
    <s v="YARLEQUE SANCHEZ ANDREA DENNIS"/>
    <x v="0"/>
    <s v="75387784"/>
    <d v="2024-12-21T00:00:00"/>
    <d v="2025-12-21T00:00:00"/>
    <d v="2026-12-21T00:00:00"/>
    <s v="ESTACIONAMIENTOS LIMA"/>
    <d v="1899-12-30T00:00:00"/>
    <d v="2025-12-31T00:00:00"/>
    <s v="EMPLEADOS"/>
    <s v="PCES.20/03/0019"/>
    <x v="0"/>
    <s v="Erli Sialer"/>
    <s v="Diego Velásquez "/>
    <s v="PLAZA SAN MIGUEL"/>
    <s v="ANFITRION(A)"/>
    <m/>
    <n v="13"/>
    <n v="0.83330000000000126"/>
    <n v="13.833300000000001"/>
    <n v="14"/>
    <s v="DEBE GOZAR 13 DÍAS ANTES DEL 20/12/2026"/>
    <s v="DEBE GOZAR EN EL AÑO UN TOTAL DE 14 DÍAS ANTES DEL 31/12/2026"/>
    <n v="16"/>
    <n v="0"/>
    <n v="0"/>
    <n v="0"/>
    <n v="0"/>
    <n v="0"/>
    <n v="0"/>
    <n v="0"/>
    <n v="0"/>
    <n v="0"/>
    <n v="0"/>
    <n v="0"/>
    <n v="16"/>
    <n v="16"/>
    <n v="1.1428571428571428"/>
    <n v="1.1428571428571429E-2"/>
    <n v="16"/>
    <n v="14"/>
    <m/>
    <n v="0"/>
    <m/>
    <n v="14"/>
    <n v="4.666666666666667"/>
    <n v="16"/>
    <n v="4.666666666666667"/>
    <n v="0"/>
    <n v="0"/>
  </r>
  <r>
    <n v="1075388748"/>
    <s v="GONZALES CCENTE JENNY STHEFANY"/>
    <x v="0"/>
    <s v="75388748"/>
    <d v="2024-01-18T00:00:00"/>
    <d v="2025-01-18T00:00:00"/>
    <d v="2026-01-18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ANFITRION(A)"/>
    <m/>
    <n v="0"/>
    <n v="23.583300000000001"/>
    <n v="23.583300000000001"/>
    <n v="24"/>
    <s v="-"/>
    <s v="DEBE GOZAR EN EL AÑO UN TOTAL DE 24 DÍAS ANTES DEL 31/12/2026"/>
    <n v="10"/>
    <n v="1"/>
    <n v="0"/>
    <n v="0"/>
    <n v="0"/>
    <n v="0"/>
    <n v="0"/>
    <n v="0"/>
    <n v="0"/>
    <n v="27"/>
    <n v="3"/>
    <n v="0"/>
    <n v="41"/>
    <n v="41"/>
    <n v="1.7083333333333333"/>
    <n v="1.7083333333333332E-2"/>
    <n v="11"/>
    <n v="24"/>
    <m/>
    <n v="0"/>
    <m/>
    <n v="24"/>
    <n v="8"/>
    <n v="11"/>
    <n v="8"/>
    <n v="0"/>
    <n v="30"/>
  </r>
  <r>
    <n v="1075395772"/>
    <s v="HUERTAS TINOCO INGRID MARILURDES"/>
    <x v="0"/>
    <s v="75395772"/>
    <d v="2025-01-22T00:00:00"/>
    <d v="2025-01-22T00:00:00"/>
    <d v="2026-01-22T00:00:00"/>
    <s v="ESTACIONAMIENTOS PIURA"/>
    <d v="1899-12-30T00:00:00"/>
    <d v="2025-12-31T00:00:00"/>
    <s v="PART TIME"/>
    <s v="PCES.20/03/0051/0011"/>
    <x v="0"/>
    <s v="Carmen Capristan"/>
    <s v="Mayte Chira"/>
    <s v="REAL PLAZA PIURA"/>
    <s v="ANFITRION(A) PT"/>
    <m/>
    <n v="0"/>
    <n v="5.65"/>
    <n v="5.65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75404177"/>
    <s v="TORRES LANASCA HEIDY JASMIN"/>
    <x v="0"/>
    <s v="75404177"/>
    <d v="2025-02-07T00:00:00"/>
    <d v="2025-02-07T00:00:00"/>
    <d v="2026-02-07T00:00:00"/>
    <s v="ESTACIONAMIENTOS LIMA"/>
    <d v="2026-01-31T00:00:00"/>
    <d v="2025-12-31T00:00:00"/>
    <s v="EMPLEADOS"/>
    <s v="PCES.20/03/0012/0003"/>
    <x v="0"/>
    <m/>
    <m/>
    <m/>
    <m/>
    <m/>
    <n v="0"/>
    <n v="27"/>
    <n v="27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5406152"/>
    <s v="BELTRAN LLAMOCCA JORGE EMERSON"/>
    <x v="1"/>
    <s v="75406152"/>
    <d v="2025-01-24T00:00:00"/>
    <d v="2025-01-24T00:00:00"/>
    <d v="2026-01-24T00:00:00"/>
    <s v="ESTACIONAMIENTOS LIMA"/>
    <d v="2026-03-31T00:00:00"/>
    <d v="2025-12-31T00:00:00"/>
    <s v="EMPLEADOS"/>
    <s v="PCES.20/03/0058"/>
    <x v="0"/>
    <m/>
    <m/>
    <m/>
    <m/>
    <m/>
    <n v="0"/>
    <n v="28.083300000000001"/>
    <n v="28.083300000000001"/>
    <n v="29"/>
    <s v="-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5408041"/>
    <s v="FELICIANO HINOSTROZA SEBASTIAN ENRIQUE"/>
    <x v="0"/>
    <s v="75408041"/>
    <d v="2025-09-25T00:00:00"/>
    <d v="2025-09-25T00:00:00"/>
    <d v="2026-09-25T00:00:00"/>
    <s v="ESTACIONAMIENTOS LIMA"/>
    <d v="2026-03-25T00:00:00"/>
    <d v="2025-12-31T00:00:00"/>
    <s v="PART TIME"/>
    <s v="PCES.20/03/0013/0011"/>
    <x v="0"/>
    <m/>
    <m/>
    <m/>
    <m/>
    <m/>
    <n v="0"/>
    <n v="1.6"/>
    <n v="1.6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5419567"/>
    <s v="RODRIGUEZ TAPULLIMA MAX MICHAEL"/>
    <x v="0"/>
    <s v="75419567"/>
    <d v="2021-06-02T00:00:00"/>
    <d v="2025-06-02T00:00:00"/>
    <d v="2026-06-02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23"/>
    <n v="6.4166999999999916"/>
    <n v="29.416699999999992"/>
    <n v="30"/>
    <s v="DEBE GOZAR 23 DÍAS ANTES DEL 01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419570"/>
    <s v="LLIUYACC CASTILLO EVELIN ERIKA"/>
    <x v="1"/>
    <s v="75419570"/>
    <d v="2020-08-03T00:00:00"/>
    <d v="2025-08-03T00:00:00"/>
    <d v="2026-08-03T00:00:00"/>
    <s v="ESTACIONAMIENTOS LIMA"/>
    <d v="1899-12-30T00:00:00"/>
    <d v="2025-12-31T00:00:00"/>
    <s v="EMPLEADOS"/>
    <s v="PCES.20/02/0006"/>
    <x v="2"/>
    <s v="Diego Ruiz"/>
    <s v="Cedano Mendez Carol"/>
    <s v="MIRÓ QUESADA"/>
    <s v="SUPERVISOR OPERATIVO"/>
    <m/>
    <n v="15"/>
    <n v="12.333300000000008"/>
    <n v="27.333300000000008"/>
    <n v="28"/>
    <s v="DEBE GOZAR 15 DÍAS ANTES DEL 02/08/2026"/>
    <s v="DEBE GOZAR EN EL AÑO UN TOTAL DE 28 DÍAS ANTES DEL 31/12/2026"/>
    <n v="0"/>
    <n v="0"/>
    <n v="0"/>
    <n v="0"/>
    <n v="15"/>
    <n v="0"/>
    <n v="0"/>
    <n v="15"/>
    <n v="0"/>
    <n v="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75420507"/>
    <s v="MALLQUI DIAZ JORGE LUIS"/>
    <x v="1"/>
    <s v="75420507"/>
    <d v="2024-02-01T00:00:00"/>
    <d v="2025-02-01T00:00:00"/>
    <d v="2026-02-01T00:00:00"/>
    <s v="ESTACIONAMIENTOS LIMA"/>
    <d v="1899-12-30T00:00:00"/>
    <d v="2025-12-31T00:00:00"/>
    <s v="EMPLEADOS"/>
    <s v="PCES.20/03/0012/0001"/>
    <x v="0"/>
    <s v="Diego Uriarte"/>
    <s v="James Panez"/>
    <s v="WONG OVALO GUTIERREZ"/>
    <s v="SUPERVISOR OPERATIVO"/>
    <m/>
    <n v="1"/>
    <n v="27.5"/>
    <n v="28.5"/>
    <n v="29"/>
    <s v="DEBE GOZAR 1 DÍAS ANTES DEL 31/01/2026"/>
    <s v="DEBE GOZAR EN EL AÑO UN TOTAL DE 29 DÍAS ANTES DEL 31/12/2026"/>
    <n v="1"/>
    <n v="0"/>
    <n v="0"/>
    <n v="0"/>
    <n v="0"/>
    <n v="0"/>
    <n v="0"/>
    <n v="0"/>
    <n v="0"/>
    <n v="0"/>
    <n v="0"/>
    <n v="0"/>
    <n v="1"/>
    <n v="1"/>
    <n v="3.4482758620689655E-2"/>
    <n v="3.4482758620689653E-4"/>
    <n v="1"/>
    <n v="1"/>
    <m/>
    <n v="28"/>
    <m/>
    <n v="29"/>
    <n v="9.6666666666666661"/>
    <n v="1"/>
    <n v="1"/>
    <n v="8.6666666666666661"/>
    <n v="0"/>
  </r>
  <r>
    <n v="1075424736"/>
    <s v="LOPEZ CAVERO RODRIGO EMANUEL"/>
    <x v="0"/>
    <s v="75424736"/>
    <d v="2025-12-03T00:00:00"/>
    <d v="2025-12-03T00:00:00"/>
    <d v="2026-12-03T00:00:00"/>
    <s v="ESTACIONAMIENTOS LIMA"/>
    <d v="2026-02-24T00:00:00"/>
    <d v="2025-12-31T00:00:00"/>
    <s v="PART TIME"/>
    <s v="PCES.20/03/0005"/>
    <x v="0"/>
    <m/>
    <m/>
    <m/>
    <m/>
    <m/>
    <n v="0"/>
    <n v="0.4667"/>
    <n v="0.466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5435704"/>
    <s v="PEREZ MELCHOR CRHISTINA JANET"/>
    <x v="1"/>
    <s v="75435704"/>
    <d v="2017-12-03T00:00:00"/>
    <d v="2025-12-03T00:00:00"/>
    <d v="2026-12-03T00:00:00"/>
    <s v="ESTACIONAMIENTOS LIMA"/>
    <d v="1899-12-30T00:00:00"/>
    <d v="2025-12-31T00:00:00"/>
    <s v="EMPLEADOS"/>
    <s v="PCES.20/03/0047/0001"/>
    <x v="0"/>
    <s v="Erli Sialer"/>
    <s v="Diana Inouye"/>
    <s v="TIME SURCO"/>
    <s v="SUPERVISOR OPERATIVO"/>
    <m/>
    <n v="3"/>
    <n v="26.333300000000008"/>
    <n v="29.333300000000008"/>
    <n v="30"/>
    <s v="DEBE GOZAR 3 DÍAS ANTES DEL 02/12/2026"/>
    <s v="DEBE GOZAR EN EL AÑO UN TOTAL DE 30 DÍAS ANTES DEL 31/12/2026"/>
    <n v="0"/>
    <n v="0"/>
    <n v="0"/>
    <n v="0"/>
    <n v="0"/>
    <n v="0"/>
    <n v="22"/>
    <n v="8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5441660"/>
    <s v="ALVA CAMA CARLOS JAIR"/>
    <x v="0"/>
    <s v="75441660"/>
    <d v="2025-09-25T00:00:00"/>
    <d v="2025-09-25T00:00:00"/>
    <d v="2026-09-25T00:00:00"/>
    <s v="ESTACIONAMIENTOS LIMA"/>
    <d v="1899-12-30T00:00:00"/>
    <d v="2025-12-31T00:00:00"/>
    <s v="PART TIME"/>
    <s v="PCES.20/03/0035/0003"/>
    <x v="0"/>
    <s v="Gloria Mora"/>
    <s v="Xiomara Quispe"/>
    <s v="SANNA JAVIER PRADO"/>
    <s v="VALET PT"/>
    <m/>
    <n v="0"/>
    <n v="1.6"/>
    <n v="1.6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5444151"/>
    <s v="GARCIA ANGULO LUIS JAVIER"/>
    <x v="1"/>
    <s v="75444151"/>
    <d v="2020-07-02T00:00:00"/>
    <d v="2025-07-02T00:00:00"/>
    <d v="2026-07-02T00:00:00"/>
    <s v="ESTACIONAMIENTOS LIMA"/>
    <d v="1899-12-30T00:00:00"/>
    <d v="2025-12-31T00:00:00"/>
    <s v="EMPLEADOS"/>
    <s v="PCES.20/03/0012/0007"/>
    <x v="0"/>
    <s v="Gloria Mora"/>
    <s v="Alejandra Vega"/>
    <s v="LA RAMBLA SAN BORJA"/>
    <s v="SUPERVISOR OPERATIVO"/>
    <m/>
    <n v="15"/>
    <n v="14.916699999999992"/>
    <n v="29.916699999999992"/>
    <n v="30"/>
    <s v="DEBE GOZAR 15 DÍAS ANTES DEL 01/07/2026"/>
    <s v="DEBE GOZAR EN EL AÑO UN TOTAL DE 30 DÍAS ANTES DEL 31/12/2026"/>
    <n v="7"/>
    <n v="0"/>
    <n v="0"/>
    <n v="0"/>
    <n v="0"/>
    <n v="15"/>
    <n v="0"/>
    <n v="0"/>
    <n v="8"/>
    <n v="0"/>
    <n v="0"/>
    <n v="0"/>
    <n v="30"/>
    <n v="30"/>
    <n v="1"/>
    <n v="0.01"/>
    <n v="7"/>
    <n v="30"/>
    <m/>
    <n v="0"/>
    <m/>
    <n v="30"/>
    <n v="10"/>
    <n v="7"/>
    <n v="7"/>
    <n v="3"/>
    <n v="23"/>
  </r>
  <r>
    <n v="1075450369"/>
    <s v="GARCIA SALVADOR RICARDO JORGE"/>
    <x v="0"/>
    <s v="75450369"/>
    <d v="2025-10-01T00:00:00"/>
    <d v="2025-10-01T00:00:00"/>
    <d v="2026-10-01T00:00:00"/>
    <s v="ESTACIONAMIENTOS LIMA"/>
    <d v="2026-01-01T00:00:00"/>
    <d v="2025-12-31T00:00:00"/>
    <s v="PART TIME"/>
    <s v="PCES.20/03/0052/0058"/>
    <x v="0"/>
    <m/>
    <m/>
    <m/>
    <m/>
    <m/>
    <n v="0"/>
    <n v="1.5"/>
    <n v="1.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5454666"/>
    <s v="ALANYA WILBERT DANIEL ARMANDO"/>
    <x v="0"/>
    <s v="75454666"/>
    <d v="2022-09-01T00:00:00"/>
    <d v="2025-09-01T00:00:00"/>
    <d v="2026-09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20"/>
    <n v="10"/>
    <n v="30"/>
    <n v="30"/>
    <s v="DEBE GOZAR 20 DÍAS ANTES DEL 31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5454984"/>
    <s v="LEON CASTELLANOS LIZBETH MARJORIE"/>
    <x v="0"/>
    <s v="75454984"/>
    <d v="2024-12-13T00:00:00"/>
    <d v="2025-12-13T00:00:00"/>
    <d v="2026-12-13T00:00:00"/>
    <s v="ESTACIONAMIENTOS AREQUIPA"/>
    <d v="2026-02-28T00:00:00"/>
    <d v="2025-12-31T00:00:00"/>
    <s v="EMPLEADOS"/>
    <s v="PCES.20/03/0053/0003"/>
    <x v="0"/>
    <m/>
    <m/>
    <m/>
    <m/>
    <m/>
    <n v="3"/>
    <n v="1.5"/>
    <n v="4.5"/>
    <n v="5"/>
    <s v="DEBE GOZAR 3 DÍAS ANTES DEL 12/12/2026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5458033"/>
    <s v="TUPIA MAGALLANES LEANDRO FABIO"/>
    <x v="0"/>
    <s v="75458033"/>
    <d v="2025-12-10T00:00:00"/>
    <d v="2025-12-10T00:00:00"/>
    <d v="2026-12-10T00:00:00"/>
    <s v="ESTACIONAMIENTOS LIMA"/>
    <d v="2026-04-22T00:00:00"/>
    <d v="2025-12-31T00:00:00"/>
    <s v="EMPLEADOS"/>
    <s v="PCES.20/03/0024"/>
    <x v="0"/>
    <m/>
    <m/>
    <m/>
    <m/>
    <m/>
    <n v="0"/>
    <n v="1.75"/>
    <n v="1.75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5458409"/>
    <s v="CHERO AQUITUARI MARIA JOSE"/>
    <x v="0"/>
    <s v="75458409"/>
    <d v="2024-05-28T00:00:00"/>
    <d v="2025-05-28T00:00:00"/>
    <d v="2026-05-28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12"/>
    <n v="17.75"/>
    <n v="29.75"/>
    <n v="30"/>
    <s v="DEBE GOZAR 12 DÍAS ANTES DEL 27/05/2026"/>
    <s v="DEBE GOZAR EN EL AÑO UN TOTAL DE 30 DÍAS ANTES DEL 31/12/2026"/>
    <n v="0"/>
    <n v="0"/>
    <n v="0"/>
    <n v="15"/>
    <n v="0"/>
    <n v="0"/>
    <n v="0"/>
    <n v="0"/>
    <n v="0"/>
    <n v="15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5459729"/>
    <s v="CARRASCO PAISIG JHORDY LUIS"/>
    <x v="0"/>
    <s v="75459729"/>
    <d v="2024-10-03T00:00:00"/>
    <d v="2025-10-03T00:00:00"/>
    <d v="2026-10-03T00:00:00"/>
    <s v="ESTACIONAMIENTOS LIMA"/>
    <d v="2026-05-02T00:00:00"/>
    <d v="2025-12-31T00:00:00"/>
    <s v="EMPLEADOS"/>
    <s v="PCES.20/03/0051/0016"/>
    <x v="0"/>
    <s v="Carmen Capristan"/>
    <s v="Klelia Garnelo"/>
    <s v="REAL PLAZA SANTA CLARA"/>
    <s v="ANFITRION(A)"/>
    <m/>
    <n v="15"/>
    <n v="7.3333000000000013"/>
    <n v="22.333300000000001"/>
    <n v="23"/>
    <s v="DEBE GOZAR 15 DÍAS ANTES DEL 02/10/2026"/>
    <s v="DEBE GOZAR EN EL AÑO UN TOTAL DE 23 DÍAS ANTES DEL 31/12/2026"/>
    <n v="0"/>
    <n v="0"/>
    <n v="18"/>
    <n v="5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5467915"/>
    <s v="REQUENA HUACCACHI JENIFER LAURITA"/>
    <x v="0"/>
    <s v="75467915"/>
    <d v="2025-12-04T00:00:00"/>
    <d v="2025-12-04T00:00:00"/>
    <d v="2026-12-04T00:00:00"/>
    <s v="ESTACIONAMIENTOS LIMA"/>
    <d v="2026-02-28T00:00:00"/>
    <d v="2025-12-31T00:00:00"/>
    <s v="EMPLEADOS"/>
    <s v="PCES.20/03/0058"/>
    <x v="0"/>
    <m/>
    <m/>
    <m/>
    <m/>
    <m/>
    <n v="0"/>
    <n v="2.25"/>
    <n v="2.25"/>
    <n v="3"/>
    <s v="-"/>
    <s v="DEBE GOZAR EN EL AÑO UN TOTAL DE 3 DÍAS ANTES DEL 31/12/2026"/>
    <n v="1"/>
    <n v="6"/>
    <n v="0"/>
    <n v="0"/>
    <n v="0"/>
    <n v="0"/>
    <n v="0"/>
    <n v="0"/>
    <n v="0"/>
    <n v="0"/>
    <n v="0"/>
    <n v="0"/>
    <n v="7"/>
    <n v="7"/>
    <n v="2.3333333333333335"/>
    <n v="2.3333333333333334E-2"/>
    <n v="7"/>
    <n v="3"/>
    <m/>
    <n v="0"/>
    <m/>
    <n v="3"/>
    <n v="1"/>
    <n v="7"/>
    <n v="1"/>
    <n v="0"/>
    <n v="0"/>
  </r>
  <r>
    <n v="1075470784"/>
    <s v="ROSAS CHIRINOS ALEJANDRO GUILLERMO"/>
    <x v="0"/>
    <s v="75470784"/>
    <d v="2025-10-10T00:00:00"/>
    <d v="2025-10-10T00:00:00"/>
    <d v="2026-10-10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NFITRION(A)"/>
    <m/>
    <n v="0"/>
    <n v="6.75"/>
    <n v="6.75"/>
    <n v="7"/>
    <s v="-"/>
    <s v="DEBE GOZAR EN EL AÑO UN TOTAL DE 7 DÍAS ANTES DEL 31/12/2026"/>
    <n v="0"/>
    <n v="0"/>
    <n v="0"/>
    <n v="5"/>
    <n v="3"/>
    <n v="0"/>
    <n v="0"/>
    <n v="0"/>
    <n v="0"/>
    <n v="0"/>
    <n v="0"/>
    <n v="0"/>
    <n v="8"/>
    <n v="8"/>
    <n v="1.1428571428571428"/>
    <n v="1.1428571428571429E-2"/>
    <n v="5"/>
    <n v="7"/>
    <m/>
    <n v="0"/>
    <m/>
    <n v="7"/>
    <n v="2.3333333333333335"/>
    <n v="5"/>
    <n v="2.3333333333333335"/>
    <n v="0"/>
    <n v="3"/>
  </r>
  <r>
    <n v="1075473491"/>
    <s v="CHIPAYO MACIZO YESSENIA KELLY"/>
    <x v="0"/>
    <s v="75473491"/>
    <d v="2024-03-25T00:00:00"/>
    <d v="2025-03-25T00:00:00"/>
    <d v="2026-03-25T00:00:00"/>
    <s v="ESTACIONAMIENTOS LIMA"/>
    <d v="1899-12-30T00:00:00"/>
    <d v="2025-12-31T00:00:00"/>
    <s v="EMPLEADOS"/>
    <s v="PCES.20/02/0037"/>
    <x v="2"/>
    <s v="Diego Ruiz"/>
    <s v="Cedano Mendez Carol"/>
    <s v="WASHINGTON 863 CERCADO DE LIMA"/>
    <s v="ANFITRION(A)"/>
    <m/>
    <n v="7"/>
    <n v="23"/>
    <n v="30"/>
    <n v="30"/>
    <s v="DEBE GOZAR 7 DÍAS ANTES DEL 24/03/2026"/>
    <s v="DEBE GOZAR EN EL AÑO UN TOTAL DE 30 DÍAS ANTES DEL 31/12/2026"/>
    <n v="0"/>
    <n v="0"/>
    <n v="17"/>
    <n v="13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481306"/>
    <s v="APARCO APACI ROSA MARIA"/>
    <x v="0"/>
    <s v="75481306"/>
    <d v="2023-09-13T00:00:00"/>
    <d v="2025-09-13T00:00:00"/>
    <d v="2026-09-13T00:00:00"/>
    <s v="ESTACIONAMIENTOS JUNIN"/>
    <d v="2026-03-22T00:00:00"/>
    <d v="2025-12-31T00:00:00"/>
    <s v="EMPLEADOS"/>
    <s v="PCES.20/03/0051/0007"/>
    <x v="0"/>
    <m/>
    <m/>
    <m/>
    <m/>
    <m/>
    <n v="13"/>
    <n v="9"/>
    <n v="22"/>
    <n v="22"/>
    <s v="DEBE GOZAR 13 DÍAS ANTES DEL 12/09/2026"/>
    <s v="DEBE GOZAR EN EL AÑO UN TOTAL DE 22 DÍAS ANTES DEL 31/12/2026"/>
    <n v="0"/>
    <n v="0"/>
    <n v="22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5482175"/>
    <s v="SALAS ALVARADO JURANDIR JOFFRE"/>
    <x v="0"/>
    <s v="75482175"/>
    <d v="2024-08-27T00:00:00"/>
    <d v="2025-08-27T00:00:00"/>
    <d v="2026-08-27T00:00:00"/>
    <s v="ESTACIONAMIENTOS LIMA"/>
    <d v="2026-01-01T00:00:00"/>
    <d v="2025-12-31T00:00:00"/>
    <s v="EMPLEADOS"/>
    <s v="PCES.20/03/0021"/>
    <x v="0"/>
    <m/>
    <m/>
    <m/>
    <m/>
    <m/>
    <n v="19"/>
    <n v="10.333300000000001"/>
    <n v="29.333300000000001"/>
    <n v="30"/>
    <s v="DEBE GOZAR 19 DÍAS ANTES DEL 26/08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488550"/>
    <s v="GARCIA HEREDIA JOSE ANDRES"/>
    <x v="0"/>
    <s v="75488550"/>
    <d v="2024-10-28T00:00:00"/>
    <d v="2025-10-28T00:00:00"/>
    <d v="2026-10-28T00:00:00"/>
    <s v="ESTACIONAMIENTOS LIMA"/>
    <d v="1899-12-30T00:00:00"/>
    <d v="2025-12-31T00:00:00"/>
    <s v="EMPLEADOS"/>
    <s v="PCES.20/03/0052/0058"/>
    <x v="0"/>
    <s v="Carmen Capristan"/>
    <s v="Arnold Salvador"/>
    <s v="PLAZA VEA MOLINA PLAZA"/>
    <s v="ANFITRION(A)"/>
    <m/>
    <n v="15"/>
    <n v="5.25"/>
    <n v="20.25"/>
    <n v="21"/>
    <s v="DEBE GOZAR 15 DÍAS ANTES DEL 27/10/2026"/>
    <s v="DEBE GOZAR EN EL AÑO UN TOTAL DE 2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n v="21"/>
    <n v="7"/>
    <n v="0"/>
    <n v="0"/>
    <n v="7"/>
    <n v="0"/>
  </r>
  <r>
    <n v="1075495215"/>
    <s v="CHUNGA MORANTE OSCAR ALBERTO"/>
    <x v="1"/>
    <s v="75495215"/>
    <d v="2017-01-12T00:00:00"/>
    <d v="2025-01-12T00:00:00"/>
    <d v="2026-01-12T00:00:00"/>
    <s v="ESTACIONAMIENTOS LIMA"/>
    <d v="1899-12-30T00:00:00"/>
    <d v="2025-12-31T00:00:00"/>
    <s v="EMPLEADOS"/>
    <s v="PCES.20/01/0002"/>
    <x v="2"/>
    <s v="Diego Ruiz"/>
    <s v="Ramos Monzon Angela"/>
    <s v="CAMINO REAL"/>
    <s v="SUPERVISOR OPERATIVO"/>
    <m/>
    <n v="0"/>
    <n v="24.083300000000008"/>
    <n v="24.083300000000008"/>
    <n v="25"/>
    <s v="-"/>
    <s v="DEBE GOZAR EN EL AÑO UN TOTAL DE 25 DÍAS ANTES DEL 31/12/2026"/>
    <n v="0"/>
    <n v="13"/>
    <n v="2"/>
    <n v="0"/>
    <n v="0"/>
    <n v="0"/>
    <n v="15"/>
    <n v="0"/>
    <n v="0"/>
    <n v="0"/>
    <n v="0"/>
    <n v="0"/>
    <n v="30"/>
    <n v="30"/>
    <n v="1.2"/>
    <n v="1.2E-2"/>
    <n v="15"/>
    <n v="25"/>
    <m/>
    <n v="0"/>
    <m/>
    <n v="25"/>
    <n v="8.3333333333333339"/>
    <n v="15"/>
    <n v="8.3333333333333339"/>
    <n v="0"/>
    <n v="15"/>
  </r>
  <r>
    <n v="1075503170"/>
    <s v="PAREDES CRUZ DIEGO ALEJANDRO"/>
    <x v="0"/>
    <s v="75503170"/>
    <d v="2022-08-01T00:00:00"/>
    <d v="2025-08-01T00:00:00"/>
    <d v="2026-08-01T00:00:00"/>
    <s v="ESTACIONAMIENTOS PIURA"/>
    <d v="1899-12-30T00:00:00"/>
    <d v="2025-12-31T00:00:00"/>
    <s v="EMPLEADOS"/>
    <s v="PCES.20/03/0042/0011"/>
    <x v="0"/>
    <s v="Gloria Mora"/>
    <s v="Lennin Cortegana"/>
    <s v="ADP OPERACION PIURA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5504506"/>
    <s v="VILCATOMA AYBAR ELIAS "/>
    <x v="0"/>
    <s v="75504506"/>
    <d v="2025-01-15T00:00:00"/>
    <d v="2025-01-15T00:00:00"/>
    <d v="2026-01-15T00:00:00"/>
    <s v="ESTACIONAMIENTOS LIMA"/>
    <d v="2026-01-01T00:00:00"/>
    <d v="2025-12-31T00:00:00"/>
    <s v="EMPLEADOS"/>
    <s v="PCES.20/03/0017"/>
    <x v="0"/>
    <m/>
    <m/>
    <m/>
    <m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75512735"/>
    <s v="QUIROZ MORALES ELIZABETH CANDI"/>
    <x v="0"/>
    <s v="75512735"/>
    <d v="2021-07-05T00:00:00"/>
    <d v="2025-07-05T00:00:00"/>
    <d v="2026-07-05T00:00:00"/>
    <s v="ESTACIONAMIENTOS LIMA"/>
    <d v="1899-12-30T00:00:00"/>
    <d v="2025-12-31T00:00:00"/>
    <s v="EMPLEADOS"/>
    <s v="PCES.20/02/0001"/>
    <x v="2"/>
    <s v="Diego Ruiz"/>
    <s v="Contreras Rojas Everth Gilberth"/>
    <s v="ALFREDO SALAZAR"/>
    <s v="ANFITRION(A)"/>
    <m/>
    <n v="12"/>
    <n v="14.666699999999992"/>
    <n v="26.666699999999992"/>
    <n v="27"/>
    <s v="DEBE GOZAR 12 DÍAS ANTES DEL 04/07/2026"/>
    <s v="DEBE GOZAR EN EL AÑO UN TOTAL DE 27 DÍAS ANTES DEL 31/12/2026"/>
    <n v="0"/>
    <n v="0"/>
    <n v="24"/>
    <n v="6"/>
    <n v="0"/>
    <n v="0"/>
    <n v="0"/>
    <n v="0"/>
    <n v="0"/>
    <n v="0"/>
    <n v="0"/>
    <n v="0"/>
    <n v="30"/>
    <n v="30"/>
    <n v="1.1111111111111112"/>
    <n v="1.1111111111111112E-2"/>
    <n v="30"/>
    <n v="27"/>
    <m/>
    <n v="0"/>
    <m/>
    <n v="27"/>
    <n v="9"/>
    <n v="30"/>
    <n v="9"/>
    <n v="0"/>
    <n v="0"/>
  </r>
  <r>
    <n v="1075512757"/>
    <s v="VERANO SILVA ANDREA"/>
    <x v="0"/>
    <s v="75512757"/>
    <d v="2022-07-19T00:00:00"/>
    <d v="2025-07-19T00:00:00"/>
    <d v="2026-07-19T00:00:00"/>
    <s v="ESTACIONAMIENTOS LIMA"/>
    <d v="1899-12-30T00:00:00"/>
    <d v="2025-12-31T00:00:00"/>
    <s v="EMPLEADOS"/>
    <s v="PCES.20/02/0019"/>
    <x v="2"/>
    <s v="Diego Ruiz"/>
    <s v="Contreras Rojas Everth Gilberth"/>
    <s v="FATIMA"/>
    <s v="ANFITRION(A)"/>
    <m/>
    <n v="14"/>
    <n v="13.5"/>
    <n v="27.5"/>
    <n v="28"/>
    <s v="DEBE GOZAR 14 DÍAS ANTES DEL 18/07/2026"/>
    <s v="DEBE GOZAR EN EL AÑO UN TOTAL DE 28 DÍAS ANTES DEL 31/12/2026"/>
    <n v="0"/>
    <n v="0"/>
    <n v="0"/>
    <n v="0"/>
    <n v="0"/>
    <n v="30"/>
    <n v="0"/>
    <n v="0"/>
    <n v="0"/>
    <n v="0"/>
    <n v="0"/>
    <n v="0"/>
    <n v="30"/>
    <n v="30"/>
    <n v="1.0714285714285714"/>
    <n v="1.0714285714285714E-2"/>
    <n v="0"/>
    <n v="28"/>
    <m/>
    <n v="0"/>
    <m/>
    <n v="28"/>
    <n v="9.3333333333333339"/>
    <n v="0"/>
    <n v="0"/>
    <n v="9.3333333333333339"/>
    <n v="30"/>
  </r>
  <r>
    <n v="1075516931"/>
    <s v="LOPEZ SANCHEZ CESAR JAMPOOL"/>
    <x v="0"/>
    <s v="75516931"/>
    <d v="2025-12-05T00:00:00"/>
    <d v="2025-12-05T00:00:00"/>
    <d v="2026-12-05T00:00:00"/>
    <s v="ESTACIONAMIENTOS ANCASH"/>
    <d v="2026-04-19T00:00:00"/>
    <d v="2025-12-31T00:00:00"/>
    <s v="EMPLEADOS"/>
    <s v="PCES.20/03/0051/0004"/>
    <x v="0"/>
    <s v="Erli Sialer"/>
    <s v="Franco Garcia"/>
    <s v="MEGAPLAZA CHIMBOTE"/>
    <s v="ANFITRION(A)"/>
    <m/>
    <n v="0"/>
    <n v="2.1667000000000001"/>
    <n v="2.1667000000000001"/>
    <n v="3"/>
    <s v="-"/>
    <s v="DEBE GOZAR EN EL AÑO UN TOTAL DE 3 DÍAS ANTES DEL 31/12/2026"/>
    <n v="0"/>
    <n v="0"/>
    <n v="2"/>
    <n v="1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5517387"/>
    <s v="PEREZ ALBERCO JESUS BRAYAN"/>
    <x v="0"/>
    <s v="75517387"/>
    <d v="2025-11-06T00:00:00"/>
    <d v="2025-11-06T00:00:00"/>
    <d v="2026-11-06T00:00:00"/>
    <s v="ESTACIONAMIENTOS LIMA"/>
    <d v="2026-04-30T00:00:00"/>
    <d v="2025-12-31T00:00:00"/>
    <s v="EMPLEADOS"/>
    <s v="PCES.20/02/0046"/>
    <x v="2"/>
    <s v="Diego Ruiz"/>
    <s v="Ramos Monzon Angela"/>
    <s v="PARQUE NORTE 700"/>
    <s v="VALET"/>
    <m/>
    <n v="0"/>
    <n v="4.5833000000000004"/>
    <n v="4.5833000000000004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5527387"/>
    <s v="CONDORI VALENCIA GERARDO SAMUEL"/>
    <x v="0"/>
    <s v="75527387"/>
    <d v="2024-04-01T00:00:00"/>
    <d v="2025-04-01T00:00:00"/>
    <d v="2026-04-01T00:00:00"/>
    <s v="ESTACIONAMIENTOS LIMA"/>
    <d v="1899-12-30T00:00:00"/>
    <d v="2025-12-31T00:00:00"/>
    <s v="EMPLEADOS"/>
    <s v="PCES.20/03/0013/0013"/>
    <x v="0"/>
    <s v="Diego Uriarte"/>
    <s v="Gaby Novoa"/>
    <s v="METRO LIMATAMBO"/>
    <s v="ANFITRION(A)"/>
    <m/>
    <n v="7"/>
    <n v="22.5"/>
    <n v="29.5"/>
    <n v="30"/>
    <s v="DEBE GOZAR 7 DÍAS ANTES DEL 31/03/2026"/>
    <s v="DEBE GOZAR EN EL AÑO UN TOTAL DE 30 DÍAS ANTES DEL 31/12/2026"/>
    <n v="0"/>
    <n v="0"/>
    <n v="8"/>
    <n v="22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527994"/>
    <s v="ASIN CABANILLAS OMAR JOAQUIN"/>
    <x v="0"/>
    <s v="75527994"/>
    <d v="2025-07-10T00:00:00"/>
    <d v="2025-07-10T00:00:00"/>
    <d v="2026-07-10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0"/>
    <n v="14.25"/>
    <n v="14.25"/>
    <n v="15"/>
    <s v="-"/>
    <s v="DEBE GOZAR EN EL AÑO UN TOTAL DE 15 DÍAS ANTES DEL 31/12/2026"/>
    <n v="0"/>
    <n v="0"/>
    <n v="0"/>
    <n v="0"/>
    <n v="0"/>
    <n v="0"/>
    <n v="0"/>
    <n v="0"/>
    <n v="10"/>
    <n v="5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75528087"/>
    <s v="MAYORCA MOLINA VICTOR JUNIOR"/>
    <x v="0"/>
    <s v="75528087"/>
    <d v="2023-09-28T00:00:00"/>
    <d v="2025-09-28T00:00:00"/>
    <d v="2026-09-28T00:00:00"/>
    <s v="ESTACIONAMIENTOS JUNIN"/>
    <d v="1899-12-30T00:00:00"/>
    <d v="2025-12-31T00:00:00"/>
    <s v="EMPLEADOS"/>
    <s v="PCES.20/03/0051/0007"/>
    <x v="0"/>
    <s v="Carmen Capristan"/>
    <s v="Lizeth Taype"/>
    <s v="REAL PLAZA HUANCAYO"/>
    <s v="ANFITRION(A)"/>
    <m/>
    <n v="3"/>
    <n v="7.75"/>
    <n v="10.75"/>
    <n v="11"/>
    <s v="DEBE GOZAR 3 DÍAS ANTES DEL 27/09/2026"/>
    <s v="DEBE GOZAR EN EL AÑO UN TOTAL DE 11 DÍAS ANTES DEL 31/12/2026"/>
    <n v="0"/>
    <n v="0"/>
    <n v="0"/>
    <n v="0"/>
    <n v="0"/>
    <n v="0"/>
    <n v="0"/>
    <n v="15"/>
    <n v="0"/>
    <n v="0"/>
    <n v="0"/>
    <n v="0"/>
    <n v="15"/>
    <n v="15"/>
    <n v="1.3636363636363635"/>
    <n v="1.3636363636363636E-2"/>
    <n v="0"/>
    <n v="11"/>
    <m/>
    <n v="0"/>
    <m/>
    <n v="11"/>
    <n v="3.6666666666666665"/>
    <n v="0"/>
    <n v="0"/>
    <n v="3.6666666666666665"/>
    <n v="15"/>
  </r>
  <r>
    <n v="1075534397"/>
    <s v="NOLASCO PALACIOS EDMY YASMINDA"/>
    <x v="0"/>
    <s v="75534397"/>
    <d v="2024-08-14T00:00:00"/>
    <d v="2025-08-14T00:00:00"/>
    <d v="2026-08-14T00:00:00"/>
    <s v="ESTACIONAMIENTOS LIMA"/>
    <d v="1899-12-30T00:00:00"/>
    <d v="2025-12-31T00:00:00"/>
    <s v="EMPLEADOS"/>
    <s v="PCES.20/03/0013/0006"/>
    <x v="0"/>
    <s v="Diego Uriarte"/>
    <s v="Paul Espinoza"/>
    <s v="METRO PERSHING"/>
    <s v="ANFITRION(A)"/>
    <m/>
    <n v="18"/>
    <n v="11.416699999999999"/>
    <n v="29.416699999999999"/>
    <n v="30"/>
    <s v="DEBE GOZAR 18 DÍAS ANTES DEL 1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5546739"/>
    <s v="REYMUNDEZ GAVILAN JUSTIN FRANCO"/>
    <x v="0"/>
    <s v="75546739"/>
    <d v="2025-03-13T00:00:00"/>
    <d v="2025-03-13T00:00:00"/>
    <d v="2026-03-13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0"/>
    <n v="24"/>
    <n v="24"/>
    <n v="24"/>
    <s v="-"/>
    <s v="DEBE GOZAR EN EL AÑO UN TOTAL DE 24 DÍAS ANTES DEL 31/12/2026"/>
    <n v="0"/>
    <n v="0"/>
    <n v="0"/>
    <n v="15"/>
    <n v="0"/>
    <n v="0"/>
    <n v="0"/>
    <n v="9"/>
    <n v="0"/>
    <n v="0"/>
    <n v="0"/>
    <n v="0"/>
    <n v="24"/>
    <n v="24"/>
    <n v="1"/>
    <n v="0.01"/>
    <n v="15"/>
    <n v="24"/>
    <m/>
    <n v="0"/>
    <m/>
    <n v="24"/>
    <n v="8"/>
    <n v="15"/>
    <n v="8"/>
    <n v="0"/>
    <n v="9"/>
  </r>
  <r>
    <n v="1075553982"/>
    <s v="TRUJILLO SUCAPUCA JHON "/>
    <x v="0"/>
    <s v="75553982"/>
    <d v="2025-03-13T00:00:00"/>
    <d v="2025-03-13T00:00:00"/>
    <d v="2026-03-13T00:00:00"/>
    <s v="ESTACIONAMIENTOS PUNO"/>
    <d v="1899-12-30T00:00:00"/>
    <d v="2025-12-31T00:00:00"/>
    <s v="EMPLEADOS"/>
    <s v="PCES.20/03/0051/0009"/>
    <x v="0"/>
    <s v="Carmen Capristan"/>
    <s v="Roberto Chung"/>
    <s v="REAL PLAZA JULIACA"/>
    <s v="ANFITRION(A)"/>
    <m/>
    <n v="0"/>
    <n v="10"/>
    <n v="10"/>
    <n v="10"/>
    <s v="-"/>
    <s v="DEBE GOZAR EN EL AÑO UN TOTAL DE 10 DÍAS ANTES DEL 31/12/2026"/>
    <n v="0"/>
    <n v="0"/>
    <n v="0"/>
    <n v="1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5555177"/>
    <s v="RAMOS REYES SERGIO ANDRES"/>
    <x v="0"/>
    <s v="75555177"/>
    <d v="2025-06-01T00:00:00"/>
    <d v="2025-06-01T00:00:00"/>
    <d v="2026-06-01T00:00:00"/>
    <s v="ESTACIONAMIENTOS LIMA"/>
    <d v="1899-12-30T00:00:00"/>
    <d v="2025-12-31T00:00:00"/>
    <s v="PART TIME"/>
    <s v="PCES.20/03/0035/0002"/>
    <x v="0"/>
    <s v="Gloria Mora"/>
    <s v="Xiomara Quispe"/>
    <s v="SANNA II"/>
    <s v="ANFITRION(A) PT"/>
    <m/>
    <n v="0"/>
    <n v="3.5"/>
    <n v="3.5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5563293"/>
    <s v="NUÑEZ ASENCIO  KIMBERLY NICOLE"/>
    <x v="0"/>
    <s v="75563293"/>
    <d v="2025-09-03T00:00:00"/>
    <d v="2025-09-03T00:00:00"/>
    <d v="2026-09-03T00:00:00"/>
    <s v="ESTACIONAMIENTOS LIMA"/>
    <d v="2026-02-01T00:00:00"/>
    <d v="2025-12-31T00:00:00"/>
    <s v="EMPLEADOS"/>
    <s v="PCES.20/03/0021"/>
    <x v="0"/>
    <m/>
    <m/>
    <m/>
    <m/>
    <m/>
    <n v="0"/>
    <n v="9.8332999999999995"/>
    <n v="9.83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5565685"/>
    <s v="JIMENEZ PANDALL JUANA VIRGINIA"/>
    <x v="0"/>
    <s v="75565685"/>
    <d v="2025-10-20T00:00:00"/>
    <d v="2025-10-20T00:00:00"/>
    <d v="2026-10-20T00:00:00"/>
    <s v="ESTACIONAMIENTOS LIMA"/>
    <d v="1899-12-30T00:00:00"/>
    <d v="2025-12-31T00:00:00"/>
    <s v="EMPLEADOS"/>
    <s v="PCES.20/03/0061/0001"/>
    <x v="0"/>
    <s v="Erli Sialer"/>
    <s v="Erick Padilla"/>
    <s v="MEGAPLAZA VILLA EL SALVADOR 1"/>
    <s v="ANFITRION(A)"/>
    <m/>
    <n v="0"/>
    <n v="5.9166999999999996"/>
    <n v="5.9166999999999996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75565973"/>
    <s v="FLORES GUTIERREZ PIERO ALEXIS"/>
    <x v="0"/>
    <s v="75565973"/>
    <d v="2026-02-01T00:00:00"/>
    <d v="2025-09-05T00:00:00"/>
    <d v="2026-09-05T00:00:00"/>
    <s v="ESTACIONAMIENTOS LORETO"/>
    <d v="1899-12-30T00:00:00"/>
    <d v="2025-12-31T00:00:00"/>
    <s v="PART TIME"/>
    <s v="PCES.20/03/0053/0001"/>
    <x v="0"/>
    <s v="Gloria Mora"/>
    <s v="Susana Olvea"/>
    <s v="MALL AVENTURA IQUITOS"/>
    <s v="ANFITRION(A)"/>
    <m/>
    <n v="0"/>
    <n v="1.9333"/>
    <n v="1.9333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5584201"/>
    <s v="BRICEÑO FUENTES KEYSUKE EDU"/>
    <x v="0"/>
    <s v="75584201"/>
    <d v="2025-11-05T00:00:00"/>
    <d v="2025-11-05T00:00:00"/>
    <d v="2026-11-05T00:00:00"/>
    <s v="ESTACIONAMIENTOS LIMA"/>
    <d v="2026-03-18T00:00:00"/>
    <d v="2025-12-31T00:00:00"/>
    <s v="EMPLEADOS"/>
    <s v="PCES.20/03/0012/0006"/>
    <x v="0"/>
    <m/>
    <m/>
    <m/>
    <m/>
    <m/>
    <n v="0"/>
    <n v="4.6666999999999996"/>
    <n v="4.6666999999999996"/>
    <n v="5"/>
    <s v="-"/>
    <s v="DEBE GOZAR EN EL AÑO UN TOTAL DE 5 DÍAS ANTES DEL 31/12/2026"/>
    <n v="0"/>
    <n v="0"/>
    <n v="5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5590229"/>
    <s v="CALDERON QUINTANA FLAVIA XIMENA"/>
    <x v="1"/>
    <s v="75590229"/>
    <d v="2022-02-15T00:00:00"/>
    <d v="2025-02-15T00:00:00"/>
    <d v="2026-02-15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SUPERVISOR OPERATIVO"/>
    <m/>
    <n v="0"/>
    <n v="26.333299999999994"/>
    <n v="26.333299999999994"/>
    <n v="27"/>
    <s v="-"/>
    <s v="DEBE GOZAR EN EL AÑO UN TOTAL DE 2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m/>
    <n v="27"/>
    <n v="9"/>
    <n v="0"/>
    <n v="0"/>
    <n v="9"/>
    <n v="0"/>
  </r>
  <r>
    <n v="1075601624"/>
    <s v="MIRANDA RODRIGUEZ CARLOS NICOLS"/>
    <x v="0"/>
    <s v="75601624"/>
    <d v="2024-08-01T00:00:00"/>
    <d v="2025-08-01T00:00:00"/>
    <d v="2026-08-01T00:00:00"/>
    <s v="ESTACIONAMIENTOS LIMA"/>
    <d v="1899-12-30T00:00:00"/>
    <d v="2025-12-31T00:00:00"/>
    <s v="EMPLEADOS"/>
    <s v="PCES.20/03/0060"/>
    <x v="0"/>
    <s v="Erli Sialer"/>
    <s v="Cynthia Camacho"/>
    <s v="LAP TERMINAL 2"/>
    <s v="OPERADOR CCTV"/>
    <m/>
    <n v="17"/>
    <n v="12.5"/>
    <n v="29.5"/>
    <n v="30"/>
    <s v="DEBE GOZAR 17 DÍAS ANTES DEL 31/07/2026"/>
    <s v="DEBE GOZAR EN EL AÑO UN TOTAL DE 30 DÍAS ANTES DEL 31/12/2026"/>
    <n v="0"/>
    <n v="0"/>
    <n v="0"/>
    <n v="10"/>
    <n v="0"/>
    <n v="0"/>
    <n v="0"/>
    <n v="0"/>
    <n v="0"/>
    <n v="0"/>
    <n v="0"/>
    <n v="0"/>
    <n v="10"/>
    <n v="10"/>
    <n v="0.33333333333333331"/>
    <n v="3.3333333333333331E-3"/>
    <n v="10"/>
    <n v="10"/>
    <m/>
    <n v="20"/>
    <m/>
    <n v="30"/>
    <n v="10"/>
    <n v="10"/>
    <n v="10"/>
    <n v="0"/>
    <n v="0"/>
  </r>
  <r>
    <n v="1075602273"/>
    <s v="BLAS MARCHENA ESTEFANY LUZ"/>
    <x v="1"/>
    <s v="75602273"/>
    <d v="2017-04-27T00:00:00"/>
    <d v="2025-04-27T00:00:00"/>
    <d v="2026-04-27T00:00:00"/>
    <s v="ESTACIONAMIENTOS LIMA"/>
    <d v="1899-12-30T00:00:00"/>
    <d v="2025-12-31T00:00:00"/>
    <s v="EMPLEADOS"/>
    <s v="PCES.20/03/0022"/>
    <x v="0"/>
    <s v="Diego Uriarte"/>
    <s v="Gerson Peña"/>
    <s v="CYBER PLAZA"/>
    <s v="SUPERVISOR OPERATIVO"/>
    <m/>
    <n v="9"/>
    <n v="20.333300000000008"/>
    <n v="29.333300000000008"/>
    <n v="30"/>
    <s v="DEBE GOZAR 9 DÍAS ANTES DEL 26/04/2026"/>
    <s v="DEBE GOZAR EN EL AÑO UN TOTAL DE 30 DÍAS ANTES DEL 31/12/2026"/>
    <n v="0"/>
    <n v="0"/>
    <n v="10"/>
    <n v="0"/>
    <n v="0"/>
    <n v="0"/>
    <n v="0"/>
    <n v="0"/>
    <n v="0"/>
    <n v="0"/>
    <n v="0"/>
    <n v="0"/>
    <n v="10"/>
    <n v="10"/>
    <n v="0.33333333333333331"/>
    <n v="3.3333333333333331E-3"/>
    <n v="10"/>
    <n v="10"/>
    <m/>
    <n v="20"/>
    <m/>
    <n v="30"/>
    <n v="10"/>
    <n v="10"/>
    <n v="10"/>
    <n v="0"/>
    <n v="0"/>
  </r>
  <r>
    <n v="1075611265"/>
    <s v="REYES SANCHEZ ALISSON ANDREA EDITH"/>
    <x v="0"/>
    <s v="75611265"/>
    <d v="2025-11-03T00:00:00"/>
    <d v="2025-11-03T00:00:00"/>
    <d v="2026-11-03T00:00:00"/>
    <s v="ESTACIONAMIENTOS LIMA"/>
    <d v="2026-04-22T00:00:00"/>
    <d v="2025-12-31T00:00:00"/>
    <s v="EMPLEADOS"/>
    <s v="PCES.20/03/0052/0003"/>
    <x v="0"/>
    <m/>
    <m/>
    <m/>
    <m/>
    <m/>
    <n v="0"/>
    <n v="4.8333000000000004"/>
    <n v="4.8333000000000004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5613664"/>
    <s v="VIVANCO ALOR RONALD JEREMY"/>
    <x v="0"/>
    <s v="75613664"/>
    <d v="2025-11-08T00:00:00"/>
    <d v="2025-11-08T00:00:00"/>
    <d v="2026-11-08T00:00:00"/>
    <s v="ESTACIONAMIENTOS LIMA"/>
    <d v="2026-02-07T00:00:00"/>
    <d v="2025-12-31T00:00:00"/>
    <s v="PART TIME"/>
    <s v="PCES.20/03/0052/0060"/>
    <x v="0"/>
    <m/>
    <m/>
    <m/>
    <m/>
    <m/>
    <n v="0"/>
    <n v="0.88329999999999997"/>
    <n v="0.88329999999999997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5615796"/>
    <s v="CONTRERAS ZAMBRANO NAYELI"/>
    <x v="0"/>
    <s v="75615796"/>
    <d v="2024-12-10T00:00:00"/>
    <d v="2025-12-10T00:00:00"/>
    <d v="2026-12-10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"/>
    <m/>
    <n v="28"/>
    <n v="1.75"/>
    <n v="29.75"/>
    <n v="30"/>
    <s v="DEBE GOZAR 28 DÍAS ANTES DEL 09/12/2026"/>
    <s v="DEBE GOZAR EN EL AÑO UN TOTAL DE 30 DÍAS ANTES DEL 31/12/2026"/>
    <n v="0"/>
    <n v="15"/>
    <n v="0"/>
    <n v="7"/>
    <n v="8"/>
    <n v="0"/>
    <n v="0"/>
    <n v="0"/>
    <n v="0"/>
    <n v="0"/>
    <n v="0"/>
    <n v="0"/>
    <n v="30"/>
    <n v="30"/>
    <n v="1"/>
    <n v="0.01"/>
    <n v="22"/>
    <n v="30"/>
    <m/>
    <n v="0"/>
    <m/>
    <n v="30"/>
    <n v="10"/>
    <n v="22"/>
    <n v="10"/>
    <n v="0"/>
    <n v="8"/>
  </r>
  <r>
    <n v="1075619420"/>
    <s v="SURCO CARDENAS ANALY KIARA"/>
    <x v="0"/>
    <s v="75619420"/>
    <d v="2024-10-01T00:00:00"/>
    <d v="2025-10-01T00:00:00"/>
    <d v="2026-10-01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22"/>
    <n v="7.5"/>
    <n v="29.5"/>
    <n v="30"/>
    <s v="DEBE GOZAR 22 DÍAS ANTES DEL 30/09/2026"/>
    <s v="DEBE GOZAR EN EL AÑO UN TOTAL DE 30 DÍAS ANTES DEL 31/12/2026"/>
    <n v="7"/>
    <n v="0"/>
    <n v="0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  <m/>
    <n v="30"/>
    <n v="10"/>
    <n v="7"/>
    <n v="7"/>
    <n v="3"/>
    <n v="0"/>
  </r>
  <r>
    <n v="1075638071"/>
    <s v="BARRIENTOS VILLEGAS SAILING ISABEL"/>
    <x v="0"/>
    <s v="75638071"/>
    <d v="2024-01-22T00:00:00"/>
    <d v="2025-01-22T00:00:00"/>
    <d v="2026-01-22T00:00:00"/>
    <s v="ESTACIONAMIENTOS LIMA"/>
    <d v="2026-02-01T00:00:00"/>
    <d v="2025-12-31T00:00:00"/>
    <s v="EMPLEADOS"/>
    <s v="PCES.20/03/0053/0002"/>
    <x v="0"/>
    <m/>
    <m/>
    <m/>
    <m/>
    <m/>
    <n v="0"/>
    <n v="15.25"/>
    <n v="15.25"/>
    <n v="16"/>
    <s v="-"/>
    <s v="DEBE GOZAR EN EL AÑO UN TOTAL DE 16 DÍAS ANTES DEL 31/12/2026"/>
    <n v="0"/>
    <n v="16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5651124"/>
    <s v="ROJAS FLORES ALEXANDRA PAULINA"/>
    <x v="0"/>
    <s v="75651124"/>
    <d v="2025-03-26T00:00:00"/>
    <d v="2025-03-26T00:00:00"/>
    <d v="2026-03-26T00:00:00"/>
    <s v="ESTACIONAMIENTOS LIMA"/>
    <d v="1899-12-30T00:00:00"/>
    <d v="2025-12-31T00:00:00"/>
    <s v="EMPLEADOS"/>
    <s v="PCES.20/03/0052/0021"/>
    <x v="0"/>
    <s v="Carmen Capristan"/>
    <s v="Arnold Salvador"/>
    <s v="PLAZA VEA SJL"/>
    <s v="ANFITRION(A)"/>
    <m/>
    <n v="0"/>
    <n v="22.916699999999999"/>
    <n v="22.916699999999999"/>
    <n v="23"/>
    <s v="-"/>
    <s v="DEBE GOZAR EN EL AÑO UN TOTAL DE 23 DÍAS ANTES DEL 31/12/2026"/>
    <n v="0"/>
    <n v="0"/>
    <n v="16"/>
    <n v="7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5652678"/>
    <s v="HURTADO VELIZ ANDRES JOSE"/>
    <x v="0"/>
    <s v="75652678"/>
    <d v="2025-05-21T00:00:00"/>
    <d v="2025-05-21T00:00:00"/>
    <d v="2026-05-21T00:00:00"/>
    <s v="ESTACIONAMIENTOS LIMA"/>
    <d v="1899-12-30T00:00:00"/>
    <d v="2025-12-31T00:00:00"/>
    <s v="EMPLEADOS"/>
    <s v="PCES.20/03/0046/0016"/>
    <x v="0"/>
    <s v="Carmen Capristan"/>
    <s v="Arnold Salvador"/>
    <s v="MAKRO ZÁRATE"/>
    <s v="ANFITRION(A)"/>
    <m/>
    <n v="0"/>
    <n v="18.333300000000001"/>
    <n v="18.333300000000001"/>
    <n v="19"/>
    <s v="-"/>
    <s v="DEBE GOZAR EN EL AÑO UN TOTAL DE 19 DÍAS ANTES DEL 31/12/2026"/>
    <n v="0"/>
    <n v="0"/>
    <n v="11"/>
    <n v="8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5654170"/>
    <s v="LINDO VILLAR KATHERINE BRIGITH"/>
    <x v="0"/>
    <s v="75654170"/>
    <d v="2025-12-04T00:00:00"/>
    <d v="2025-12-04T00:00:00"/>
    <d v="2026-12-04T00:00:00"/>
    <s v="ESTACIONAMIENTOS LIMA"/>
    <d v="2026-03-05T00:00:00"/>
    <d v="2025-12-31T00:00:00"/>
    <s v="EMPLEADOS"/>
    <s v="PCES.20/03/0058"/>
    <x v="0"/>
    <m/>
    <m/>
    <m/>
    <m/>
    <m/>
    <n v="0"/>
    <n v="2.25"/>
    <n v="2.25"/>
    <n v="3"/>
    <s v="-"/>
    <s v="DEBE GOZAR EN EL AÑO UN TOTAL DE 3 DÍAS ANTES DEL 31/12/2026"/>
    <n v="0"/>
    <n v="7"/>
    <n v="0"/>
    <n v="0"/>
    <n v="0"/>
    <n v="0"/>
    <n v="0"/>
    <n v="0"/>
    <n v="0"/>
    <n v="0"/>
    <n v="0"/>
    <n v="0"/>
    <n v="7"/>
    <n v="7"/>
    <n v="2.3333333333333335"/>
    <n v="2.3333333333333334E-2"/>
    <n v="7"/>
    <n v="3"/>
    <m/>
    <n v="0"/>
    <m/>
    <n v="3"/>
    <n v="1"/>
    <n v="7"/>
    <n v="1"/>
    <n v="0"/>
    <n v="0"/>
  </r>
  <r>
    <n v="1075670721"/>
    <s v="SUCARI DIAZ MADELEYNE DAYSI"/>
    <x v="0"/>
    <s v="75670721"/>
    <d v="2023-10-26T00:00:00"/>
    <d v="2025-10-26T00:00:00"/>
    <d v="2026-10-26T00:00:00"/>
    <s v="ESTACIONAMIENTOS PUNO"/>
    <d v="1899-12-30T00:00:00"/>
    <d v="2025-12-31T00:00:00"/>
    <s v="EMPLEADOS"/>
    <s v="PCES.20/03/0051/0009"/>
    <x v="0"/>
    <s v="Carmen Capristan"/>
    <s v="Roberto Chung"/>
    <s v="REAL PLAZA JULIACA"/>
    <s v="ANFITRION(A)"/>
    <m/>
    <n v="24"/>
    <n v="5.4167000000000058"/>
    <n v="29.416700000000006"/>
    <n v="30"/>
    <s v="DEBE GOZAR 24 DÍAS ANTES DEL 25/10/2026"/>
    <s v="DEBE GOZAR EN EL AÑO UN TOTAL DE 30 DÍAS ANTES DEL 31/12/2026"/>
    <n v="0"/>
    <n v="12"/>
    <n v="3"/>
    <n v="0"/>
    <n v="0"/>
    <n v="0"/>
    <n v="0"/>
    <n v="0"/>
    <n v="9"/>
    <n v="0"/>
    <n v="0"/>
    <n v="0"/>
    <n v="24"/>
    <n v="24"/>
    <n v="0.8"/>
    <n v="8.0000000000000002E-3"/>
    <n v="15"/>
    <n v="24"/>
    <m/>
    <n v="6"/>
    <m/>
    <n v="30"/>
    <n v="10"/>
    <n v="15"/>
    <n v="10"/>
    <n v="0"/>
    <n v="9"/>
  </r>
  <r>
    <n v="1075677182"/>
    <s v="GOMEZ NATIVIDAD JENNIFER ARIANA"/>
    <x v="0"/>
    <s v="75677182"/>
    <d v="2025-10-03T00:00:00"/>
    <d v="2025-10-03T00:00:00"/>
    <d v="2026-10-03T00:00:00"/>
    <s v="ESTACIONAMIENTOS LIMA"/>
    <d v="2026-01-04T00:00:00"/>
    <d v="2025-12-31T00:00:00"/>
    <s v="EMPLEADOS"/>
    <s v="PCES.20/03/0012/0010"/>
    <x v="0"/>
    <m/>
    <m/>
    <m/>
    <m/>
    <m/>
    <n v="0"/>
    <n v="7.3333000000000004"/>
    <n v="7.33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5679348"/>
    <s v="RAMIREZ ROMERO FLAVIA ANTONELLA"/>
    <x v="0"/>
    <s v="75679348"/>
    <d v="2025-12-10T00:00:00"/>
    <d v="2025-12-10T00:00:00"/>
    <d v="2026-12-10T00:00:00"/>
    <s v="ESTACIONAMIENTOS LIMA"/>
    <d v="2026-03-01T00:00:00"/>
    <d v="2025-12-31T00:00:00"/>
    <s v="EMPLEADOS"/>
    <s v="PCES.20/03/0024"/>
    <x v="0"/>
    <m/>
    <m/>
    <m/>
    <m/>
    <m/>
    <n v="0"/>
    <n v="1.75"/>
    <n v="1.75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5681511"/>
    <s v="MEDINA ZAPATA VICTOR HUGO"/>
    <x v="0"/>
    <s v="75681511"/>
    <d v="2021-06-02T00:00:00"/>
    <d v="2025-06-02T00:00:00"/>
    <d v="2026-06-02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12"/>
    <n v="17.416699999999992"/>
    <n v="29.416699999999992"/>
    <n v="30"/>
    <s v="DEBE GOZAR 12 DÍAS ANTES DEL 01/06/2026"/>
    <s v="DEBE GOZAR EN EL AÑO UN TOTAL DE 30 DÍAS ANTES DEL 31/12/2026"/>
    <n v="0"/>
    <n v="0"/>
    <n v="0"/>
    <n v="0"/>
    <n v="0"/>
    <n v="23"/>
    <n v="7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5686218"/>
    <s v="RUIZ TORRES ALEJANDRO GINO"/>
    <x v="0"/>
    <s v="75686218"/>
    <d v="2025-04-03T00:00:00"/>
    <d v="2025-04-03T00:00:00"/>
    <d v="2026-04-03T00:00:00"/>
    <s v="ESTACIONAMIENTOS LIMA"/>
    <d v="2026-02-28T00:00:00"/>
    <d v="2025-12-31T00:00:00"/>
    <s v="PART TIME"/>
    <s v="PCES.20/03/0053/0002"/>
    <x v="0"/>
    <m/>
    <m/>
    <m/>
    <m/>
    <m/>
    <n v="0"/>
    <n v="4.4667000000000003"/>
    <n v="4.4667000000000003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5687555"/>
    <s v="BARBARAN OLORTEGUI ANGELO JAIR"/>
    <x v="0"/>
    <s v="75687555"/>
    <d v="2025-07-08T00:00:00"/>
    <d v="2025-07-08T00:00:00"/>
    <d v="2026-07-08T00:00:00"/>
    <s v="ESTACIONAMIENTOS LIMA"/>
    <d v="1899-12-30T00:00:00"/>
    <d v="2025-12-31T00:00:00"/>
    <s v="EMPLEADOS"/>
    <s v="PCES.20/03/0052/0028"/>
    <x v="0"/>
    <s v="Carmen Capristan"/>
    <s v="Arnold Salvador"/>
    <s v="PLAZA VEA ACHO"/>
    <s v="ANFITRION(A)"/>
    <m/>
    <n v="0"/>
    <n v="14.416700000000001"/>
    <n v="14.416700000000001"/>
    <n v="15"/>
    <s v="-"/>
    <s v="DEBE GOZAR EN EL AÑO UN TOTAL DE 15 DÍAS ANTES DEL 31/12/2026"/>
    <n v="0"/>
    <n v="0"/>
    <n v="10"/>
    <n v="0"/>
    <n v="0"/>
    <n v="0"/>
    <n v="0"/>
    <n v="0"/>
    <n v="0"/>
    <n v="0"/>
    <n v="0"/>
    <n v="0"/>
    <n v="10"/>
    <n v="10"/>
    <n v="0.66666666666666663"/>
    <n v="6.6666666666666662E-3"/>
    <n v="10"/>
    <n v="10"/>
    <m/>
    <n v="5"/>
    <m/>
    <n v="15"/>
    <n v="5"/>
    <n v="10"/>
    <n v="5"/>
    <n v="0"/>
    <n v="0"/>
  </r>
  <r>
    <n v="1075695979"/>
    <s v="TABOADA SANCHEZ ALESSANDRA BELEN"/>
    <x v="0"/>
    <s v="75695979"/>
    <d v="2023-05-21T00:00:00"/>
    <d v="2025-05-21T00:00:00"/>
    <d v="2026-05-21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11"/>
    <n v="18.333299999999994"/>
    <n v="29.333299999999994"/>
    <n v="30"/>
    <s v="DEBE GOZAR 11 DÍAS ANTES DEL 20/05/2026"/>
    <s v="DEBE GOZAR EN EL AÑO UN TOTAL DE 30 DÍAS ANTES DEL 31/12/2026"/>
    <n v="0"/>
    <n v="0"/>
    <n v="0"/>
    <n v="6"/>
    <n v="24"/>
    <n v="0"/>
    <n v="0"/>
    <n v="0"/>
    <n v="0"/>
    <n v="0"/>
    <n v="0"/>
    <n v="0"/>
    <n v="30"/>
    <n v="30"/>
    <n v="1"/>
    <n v="0.01"/>
    <n v="6"/>
    <n v="30"/>
    <m/>
    <n v="0"/>
    <m/>
    <n v="30"/>
    <n v="10"/>
    <n v="6"/>
    <n v="6"/>
    <n v="4"/>
    <n v="24"/>
  </r>
  <r>
    <n v="1075702105"/>
    <s v="PEREDA MANRIQUE EBERTH ANTONY"/>
    <x v="0"/>
    <s v="75702105"/>
    <d v="2025-04-15T00:00:00"/>
    <d v="2025-04-15T00:00:00"/>
    <d v="2026-04-15T00:00:00"/>
    <s v="ESTACIONAMIENTOS LIMA"/>
    <d v="2026-01-01T00:00:00"/>
    <d v="2025-12-31T00:00:00"/>
    <s v="EMPLEADOS"/>
    <s v="PCES.20/03/0060"/>
    <x v="0"/>
    <m/>
    <m/>
    <m/>
    <m/>
    <m/>
    <n v="0"/>
    <n v="21.333300000000001"/>
    <n v="21.333300000000001"/>
    <n v="22"/>
    <s v="-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5706161"/>
    <s v="PEÑALOZA SAXI LEONARD MAURICIO"/>
    <x v="0"/>
    <s v="75706161"/>
    <d v="2025-10-01T00:00:00"/>
    <d v="2025-10-01T00:00:00"/>
    <d v="2026-10-01T00:00:00"/>
    <s v="ESTACIONAMIENTOS AREQUIPA"/>
    <d v="1899-12-30T00:00:00"/>
    <d v="2025-12-31T00:00:00"/>
    <s v="EMPLEADOS"/>
    <s v="PCES.20/03/0046/0004"/>
    <x v="0"/>
    <s v="Carmen Capristan"/>
    <s v="Ruben Apaza"/>
    <s v="PROMART AREQUIPA"/>
    <s v="ANFITRION(A)"/>
    <m/>
    <n v="0"/>
    <n v="7.5"/>
    <n v="7.5"/>
    <n v="8"/>
    <s v="-"/>
    <s v="DEBE GOZAR EN EL AÑO UN TOTAL DE 8 DÍAS ANTES DEL 31/12/2026"/>
    <n v="0"/>
    <n v="0"/>
    <n v="0"/>
    <n v="0"/>
    <n v="0"/>
    <n v="0"/>
    <n v="0"/>
    <n v="0"/>
    <n v="0"/>
    <n v="8"/>
    <n v="0"/>
    <n v="0"/>
    <n v="8"/>
    <n v="8"/>
    <n v="1"/>
    <n v="0.01"/>
    <n v="0"/>
    <n v="8"/>
    <m/>
    <n v="0"/>
    <m/>
    <n v="8"/>
    <n v="2.6666666666666665"/>
    <n v="0"/>
    <n v="0"/>
    <n v="2.6666666666666665"/>
    <n v="8"/>
  </r>
  <r>
    <n v="1075713391"/>
    <s v="LAJO HUAMANI MARTÍN JAMYL"/>
    <x v="0"/>
    <s v="75713391"/>
    <d v="2024-07-01T00:00:00"/>
    <d v="2025-07-01T00:00:00"/>
    <d v="2026-07-01T00:00:00"/>
    <s v="ESTACIONAMIENTOS LIMA"/>
    <d v="1899-12-30T00:00:00"/>
    <d v="2025-12-31T00:00:00"/>
    <s v="EMPLEADOS"/>
    <s v="PCES.20/03/0047/0003"/>
    <x v="0"/>
    <s v="Erli Sialer"/>
    <s v="Diana Inouye"/>
    <s v="MARCAN ROOSEVELT 6000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0"/>
    <n v="0"/>
    <n v="0"/>
    <n v="0"/>
    <n v="0"/>
    <n v="15"/>
    <n v="0"/>
    <n v="30"/>
    <n v="30"/>
    <n v="1"/>
    <n v="0.01"/>
    <n v="15"/>
    <n v="30"/>
    <m/>
    <n v="0"/>
    <m/>
    <n v="30"/>
    <n v="10"/>
    <n v="15"/>
    <n v="10"/>
    <n v="0"/>
    <n v="15"/>
  </r>
  <r>
    <n v="1075716779"/>
    <s v="RAMOS IZQUIERDO MARJHORY BRIZETT HILARY"/>
    <x v="2"/>
    <s v="75716779"/>
    <d v="2023-07-05T00:00:00"/>
    <d v="2025-07-05T00:00:00"/>
    <d v="2026-07-05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DMINISTRADOR JUNIOR"/>
    <m/>
    <n v="14"/>
    <n v="14.666700000000006"/>
    <n v="28.666700000000006"/>
    <n v="29"/>
    <s v="DEBE GOZAR 14 DÍAS ANTES DEL 04/07/2026"/>
    <s v="DEBE GOZAR EN EL AÑO UN TOTAL DE 29 DÍAS ANTES DEL 31/12/2026"/>
    <n v="0"/>
    <n v="8"/>
    <n v="0"/>
    <n v="0"/>
    <n v="0"/>
    <n v="15"/>
    <n v="0"/>
    <n v="0"/>
    <n v="0"/>
    <n v="0"/>
    <n v="0"/>
    <n v="7"/>
    <n v="30"/>
    <n v="30"/>
    <n v="1.0344827586206897"/>
    <n v="1.0344827586206896E-2"/>
    <n v="8"/>
    <n v="29"/>
    <m/>
    <n v="0"/>
    <m/>
    <n v="29"/>
    <n v="9.6666666666666661"/>
    <n v="8"/>
    <n v="8"/>
    <n v="1.6666666666666661"/>
    <n v="22"/>
  </r>
  <r>
    <n v="1075720940"/>
    <s v="PUMA SALAS MARIO RAFAEL"/>
    <x v="0"/>
    <s v="75720940"/>
    <d v="2024-05-22T00:00:00"/>
    <d v="2025-05-22T00:00:00"/>
    <d v="2026-05-22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11"/>
    <n v="18.25"/>
    <n v="29.25"/>
    <n v="30"/>
    <s v="DEBE GOZAR 11 DÍAS ANTES DEL 21/05/2026"/>
    <s v="DEBE GOZAR EN EL AÑO UN TOTAL DE 30 DÍAS ANTES DEL 31/12/2026"/>
    <n v="0"/>
    <n v="0"/>
    <n v="0"/>
    <n v="0"/>
    <n v="29"/>
    <n v="1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5747814"/>
    <s v="CASTRO GUIBERT JOSEPH FABIAN"/>
    <x v="0"/>
    <s v="75747814"/>
    <d v="2025-11-06T00:00:00"/>
    <d v="2025-11-06T00:00:00"/>
    <d v="2026-11-06T00:00:00"/>
    <s v="ESTACIONAMIENTOS PUCALLPA"/>
    <d v="2026-02-28T00:00:00"/>
    <d v="2025-12-31T00:00:00"/>
    <s v="EMPLEADOS"/>
    <s v="PCES.20/03/0051/0014"/>
    <x v="0"/>
    <m/>
    <m/>
    <m/>
    <m/>
    <m/>
    <n v="0"/>
    <n v="4.5833000000000004"/>
    <n v="4.5833000000000004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5765176"/>
    <s v="ATOCHE VILLEGAS ALEJANDRO ANTONIO"/>
    <x v="0"/>
    <s v="75765176"/>
    <d v="2025-01-16T00:00:00"/>
    <d v="2025-01-16T00:00:00"/>
    <d v="2026-01-16T00:00:00"/>
    <s v="ESTACIONAMIENTOS PIURA"/>
    <d v="2026-05-06T00:00:00"/>
    <d v="2025-12-31T00:00:00"/>
    <s v="EMPLEADOS"/>
    <s v="PCES.20/03/0051/0017"/>
    <x v="0"/>
    <s v="Carmen Capristan"/>
    <s v="Mayte Chira"/>
    <s v="REAL PLAZA SULLANA"/>
    <s v="ANFITRION(A)"/>
    <m/>
    <n v="0"/>
    <n v="28.75"/>
    <n v="28.75"/>
    <n v="29"/>
    <s v="-"/>
    <s v="DEBE GOZAR EN EL AÑO UN TOTAL DE 29 DÍAS ANTES DEL 31/12/2026"/>
    <n v="0"/>
    <n v="0"/>
    <n v="0"/>
    <n v="0"/>
    <n v="29"/>
    <n v="0"/>
    <n v="0"/>
    <n v="0"/>
    <n v="0"/>
    <n v="0"/>
    <n v="0"/>
    <n v="0"/>
    <n v="29"/>
    <n v="29"/>
    <n v="1"/>
    <n v="0.01"/>
    <n v="0"/>
    <n v="29"/>
    <m/>
    <n v="0"/>
    <m/>
    <n v="29"/>
    <n v="9.6666666666666661"/>
    <n v="0"/>
    <n v="0"/>
    <n v="9.6666666666666661"/>
    <n v="29"/>
  </r>
  <r>
    <n v="1075769006"/>
    <s v="APAZA MAMANI LUZ INES"/>
    <x v="0"/>
    <s v="75769006"/>
    <d v="2023-07-04T00:00:00"/>
    <d v="2025-07-04T00:00:00"/>
    <d v="2026-07-04T00:00:00"/>
    <s v="ESTACIONAMIENTOS CUZCO"/>
    <d v="2026-04-10T00:00:00"/>
    <d v="2025-12-31T00:00:00"/>
    <s v="EMPLEADOS"/>
    <s v="PCES.20/03/0051/0005"/>
    <x v="0"/>
    <m/>
    <m/>
    <m/>
    <m/>
    <m/>
    <n v="15"/>
    <n v="14.75"/>
    <n v="29.75"/>
    <n v="30"/>
    <s v="DEBE GOZAR 15 DÍAS ANTES DEL 03/07/2026"/>
    <s v="DEBE GOZAR EN EL AÑO UN TOTAL DE 30 DÍAS ANTES DEL 31/12/2026"/>
    <n v="0"/>
    <n v="15"/>
    <n v="0"/>
    <n v="15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774779"/>
    <s v="GIL SUAÑA SARA ABIGAIL"/>
    <x v="0"/>
    <s v="75774779"/>
    <d v="2025-07-05T00:00:00"/>
    <d v="2025-07-05T00:00:00"/>
    <d v="2026-07-05T00:00:00"/>
    <s v="ESTACIONAMIENTOS AREQUIPA"/>
    <d v="1899-12-30T00:00:00"/>
    <d v="2025-12-31T00:00:00"/>
    <s v="EMPLEADOS"/>
    <s v="PCES.20/03/0052/0001"/>
    <x v="0"/>
    <s v="Carmen Capristan"/>
    <s v="Ruben Apaza"/>
    <s v="PLAZA VEA AREQUIPA"/>
    <s v="ANFITRION(A)"/>
    <m/>
    <n v="0"/>
    <n v="14.666700000000001"/>
    <n v="14.666700000000001"/>
    <n v="15"/>
    <s v="-"/>
    <s v="DEBE GOZAR EN EL AÑO UN TOTAL DE 15 DÍAS ANTES DEL 31/12/2026"/>
    <n v="0"/>
    <n v="0"/>
    <n v="0"/>
    <n v="0"/>
    <n v="0"/>
    <n v="0"/>
    <n v="0"/>
    <n v="0"/>
    <n v="0"/>
    <n v="0"/>
    <n v="15"/>
    <n v="0"/>
    <n v="15"/>
    <n v="15"/>
    <n v="1"/>
    <n v="0.01"/>
    <n v="0"/>
    <n v="15"/>
    <m/>
    <n v="0"/>
    <m/>
    <n v="15"/>
    <n v="5"/>
    <n v="0"/>
    <n v="0"/>
    <n v="5"/>
    <n v="15"/>
  </r>
  <r>
    <n v="1075803266"/>
    <s v="GONZALES CHIROQUE RUTH PAOLA"/>
    <x v="0"/>
    <s v="75803266"/>
    <d v="2025-01-07T00:00:00"/>
    <d v="2025-01-07T00:00:00"/>
    <d v="2026-01-07T00:00:00"/>
    <s v="ESTACIONAMIENTOS LIMA"/>
    <d v="1899-12-30T00:00:00"/>
    <d v="2025-12-31T00:00:00"/>
    <s v="PART TIME"/>
    <s v="PCES.20/03/0011/0006"/>
    <x v="0"/>
    <s v="Diego Uriarte"/>
    <s v="Gerson Peña"/>
    <s v="OPEN PLAZA CANTA CALLAO"/>
    <s v="ANFITRION(A) PT"/>
    <m/>
    <n v="0"/>
    <n v="5.9"/>
    <n v="5.9"/>
    <n v="6"/>
    <s v="-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5811929"/>
    <s v="GONZALES ALVAREZ MAX DAVID"/>
    <x v="0"/>
    <s v="75811929"/>
    <d v="2025-09-17T00:00:00"/>
    <d v="2025-09-17T00:00:00"/>
    <d v="2026-09-17T00:00:00"/>
    <s v="ESTACIONAMIENTOS LORETO"/>
    <d v="1899-12-30T00:00:00"/>
    <d v="2025-12-31T00:00:00"/>
    <s v="PART TIME"/>
    <s v="PCES.20/03/0042/0002"/>
    <x v="0"/>
    <s v="Gloria Mora"/>
    <s v="Kelly Luyo"/>
    <s v="ADP OPERACION IQUITOS"/>
    <s v="ANFITRION(A) PT"/>
    <m/>
    <n v="0"/>
    <n v="1.7333000000000001"/>
    <n v="1.7333000000000001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5813445"/>
    <s v="ROMERO RUIZ XIMENA ANDREA"/>
    <x v="0"/>
    <s v="75813445"/>
    <d v="2016-11-03T00:00:00"/>
    <d v="2025-11-03T00:00:00"/>
    <d v="2026-11-03T00:00:00"/>
    <s v="ESTACIONAMIENTOS LIMA"/>
    <d v="1899-12-30T00:00:00"/>
    <d v="2025-12-31T00:00:00"/>
    <s v="EMPLEADOS"/>
    <s v="PCES.20/03/0040"/>
    <x v="0"/>
    <s v="Erli Sialer"/>
    <s v="Diana Inouye"/>
    <s v="STRIP CENTER SANTA CATALINA/VILLARAN"/>
    <s v="ANFITRION(A)"/>
    <m/>
    <n v="25"/>
    <n v="4.8333000000000084"/>
    <n v="29.833300000000008"/>
    <n v="30"/>
    <s v="DEBE GOZAR 25 DÍAS ANTES DEL 02/11/2026"/>
    <s v="DEBE GOZAR EN EL AÑO UN TOTAL DE 30 DÍAS ANTES DEL 31/12/2026"/>
    <n v="0"/>
    <n v="0"/>
    <n v="21"/>
    <n v="9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816914"/>
    <s v="LA ROSA SILUPU GINGER ALITHU"/>
    <x v="0"/>
    <s v="75816914"/>
    <d v="2025-06-20T00:00:00"/>
    <d v="2025-06-20T00:00:00"/>
    <d v="2026-06-20T00:00:00"/>
    <s v="ESTACIONAMIENTOS LIMA"/>
    <d v="2026-01-03T00:00:00"/>
    <d v="2025-12-31T00:00:00"/>
    <s v="EMPLEADOS"/>
    <s v="PCES.20/03/0060"/>
    <x v="0"/>
    <m/>
    <m/>
    <m/>
    <m/>
    <m/>
    <n v="0"/>
    <n v="15.916700000000001"/>
    <n v="15.916700000000001"/>
    <n v="16"/>
    <s v="-"/>
    <s v="DEBE GOZAR EN EL AÑO UN TOTAL DE 16 DÍAS ANTES DEL 31/12/2026"/>
    <n v="16"/>
    <n v="0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5837222"/>
    <s v="FASABI FASABI JEFFERSON"/>
    <x v="0"/>
    <s v="75837222"/>
    <d v="2024-08-01T00:00:00"/>
    <d v="2025-08-01T00:00:00"/>
    <d v="2026-08-01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"/>
    <m/>
    <n v="17"/>
    <n v="12.5"/>
    <n v="29.5"/>
    <n v="30"/>
    <s v="DEBE GOZAR 17 DÍAS ANTES DEL 31/07/2026"/>
    <s v="DEBE GOZAR EN EL AÑO UN TOTAL DE 30 DÍAS ANTES DEL 31/12/2026"/>
    <n v="0"/>
    <n v="0"/>
    <n v="0"/>
    <n v="3"/>
    <n v="13"/>
    <n v="0"/>
    <n v="0"/>
    <n v="0"/>
    <n v="0"/>
    <n v="0"/>
    <n v="0"/>
    <n v="0"/>
    <n v="16"/>
    <n v="16"/>
    <n v="0.53333333333333333"/>
    <n v="5.3333333333333332E-3"/>
    <n v="3"/>
    <n v="16"/>
    <m/>
    <n v="14"/>
    <m/>
    <n v="30"/>
    <n v="10"/>
    <n v="3"/>
    <n v="3"/>
    <n v="7"/>
    <n v="13"/>
  </r>
  <r>
    <n v="1075841729"/>
    <s v="CORDOVA PIÑIN DIEGO ADDEL"/>
    <x v="0"/>
    <s v="75841729"/>
    <d v="2024-02-01T00:00:00"/>
    <d v="2025-02-01T00:00:00"/>
    <d v="2026-02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OPERADOR CCTV"/>
    <m/>
    <n v="2"/>
    <n v="27.5"/>
    <n v="29.5"/>
    <n v="30"/>
    <s v="DEBE GOZAR 2 DÍAS ANTES DEL 31/01/2026"/>
    <s v="DEBE GOZAR EN EL AÑO UN TOTAL DE 30 DÍAS ANTES DEL 31/12/2026"/>
    <n v="2"/>
    <n v="9"/>
    <n v="8"/>
    <n v="0"/>
    <n v="0"/>
    <n v="0"/>
    <n v="0"/>
    <n v="0"/>
    <n v="0"/>
    <n v="0"/>
    <n v="0"/>
    <n v="0"/>
    <n v="19"/>
    <n v="19"/>
    <n v="0.6333333333333333"/>
    <n v="6.3333333333333332E-3"/>
    <n v="19"/>
    <n v="19"/>
    <m/>
    <n v="11"/>
    <m/>
    <n v="30"/>
    <n v="10"/>
    <n v="19"/>
    <n v="10"/>
    <n v="0"/>
    <n v="0"/>
  </r>
  <r>
    <n v="1075844280"/>
    <s v="BAYONA SAAVEDRA MARIA CLAUDIA"/>
    <x v="0"/>
    <s v="75844280"/>
    <d v="2023-10-21T00:00:00"/>
    <d v="2025-10-21T00:00:00"/>
    <d v="2026-10-21T00:00:00"/>
    <s v="ESTACIONAMIENTOS LIMA"/>
    <d v="1899-12-30T00:00:00"/>
    <d v="2025-12-31T00:00:00"/>
    <s v="EMPLEADOS"/>
    <s v="PCES.20/03/0035/0003"/>
    <x v="0"/>
    <s v="Gloria Mora"/>
    <s v="Xiomara Quispe"/>
    <s v="SANNA JAVIER PRADO"/>
    <s v="ANFITRION(A)"/>
    <m/>
    <n v="10"/>
    <n v="5.8332999999999942"/>
    <n v="15.833299999999994"/>
    <n v="16"/>
    <s v="DEBE GOZAR 10 DÍAS ANTES DEL 20/10/2026"/>
    <s v="DEBE GOZAR EN EL AÑO UN TOTAL DE 16 DÍAS ANTES DEL 31/12/2026"/>
    <n v="0"/>
    <n v="0"/>
    <n v="16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5851064"/>
    <s v="CHAVEZ CHURAMPI DIEGO SALVADOR"/>
    <x v="0"/>
    <s v="75851064"/>
    <d v="2025-10-14T00:00:00"/>
    <d v="2025-10-14T00:00:00"/>
    <d v="2026-10-14T00:00:00"/>
    <s v="ESTACIONAMIENTOS LIMA"/>
    <d v="2026-01-31T00:00:00"/>
    <d v="2025-12-31T00:00:00"/>
    <s v="EMPLEADOS"/>
    <s v="PCES.20/03/0031/0001"/>
    <x v="0"/>
    <m/>
    <m/>
    <m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5855455"/>
    <s v="CHINININ PAQUIYAURI JHOEL BRYAN"/>
    <x v="0"/>
    <s v="75855455"/>
    <d v="2025-11-26T00:00:00"/>
    <d v="2025-11-26T00:00:00"/>
    <d v="2026-11-26T00:00:00"/>
    <s v="ESTACIONAMIENTOS LIMA"/>
    <d v="2026-02-28T00:00:00"/>
    <d v="2025-12-31T00:00:00"/>
    <s v="EMPLEADOS"/>
    <s v="PCES.20/03/0046/0002"/>
    <x v="0"/>
    <m/>
    <m/>
    <m/>
    <m/>
    <m/>
    <n v="0"/>
    <n v="2.9167000000000001"/>
    <n v="2.9167000000000001"/>
    <n v="3"/>
    <s v="-"/>
    <s v="DEBE GOZAR EN EL AÑO UN TOTAL DE 3 DÍAS ANTES DEL 31/12/2026"/>
    <n v="0"/>
    <n v="3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5876262"/>
    <s v="ASMAT ASENCIO RENZO RODRIGO"/>
    <x v="0"/>
    <s v="75876262"/>
    <d v="2025-04-28T00:00:00"/>
    <d v="2025-04-28T00:00:00"/>
    <d v="2026-04-28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20.25"/>
    <n v="20.25"/>
    <n v="21"/>
    <s v="-"/>
    <s v="DEBE GOZAR EN EL AÑO UN TOTAL DE 21 DÍAS ANTES DEL 31/12/2026"/>
    <n v="0"/>
    <n v="0"/>
    <n v="16"/>
    <n v="5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5878158"/>
    <s v="SORIANO PAMPAMALLCO EMILIA ISABEL"/>
    <x v="0"/>
    <s v="75878158"/>
    <d v="2023-07-01T00:00:00"/>
    <d v="2025-07-01T00:00:00"/>
    <d v="2026-07-01T00:00:00"/>
    <s v="ESTACIONAMIENTOS LIMA"/>
    <d v="1899-12-30T00:00:00"/>
    <d v="2025-12-31T00:00:00"/>
    <s v="EMPLEADOS"/>
    <s v="PCES.20/03/0052/0037"/>
    <x v="0"/>
    <s v="Carmen Capristan"/>
    <s v="Jeffrey Vilchez"/>
    <s v="PLAZA VEA VIV. LIBERTADORES"/>
    <s v="ANFITRION(A)"/>
    <m/>
    <n v="15"/>
    <n v="15"/>
    <n v="30"/>
    <n v="30"/>
    <s v="DEBE GOZAR 15 DÍAS ANTES DEL 30/06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5890542"/>
    <s v="INTOR JARA ABEL "/>
    <x v="0"/>
    <s v="75890542"/>
    <d v="2025-08-25T00:00:00"/>
    <d v="2025-08-25T00:00:00"/>
    <d v="2026-08-25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 V"/>
    <m/>
    <n v="0"/>
    <n v="10.5"/>
    <n v="10.5"/>
    <n v="11"/>
    <s v="-"/>
    <s v="DEBE GOZAR EN EL AÑO UN TOTAL DE 11 DÍAS ANTES DEL 31/12/2026"/>
    <n v="0"/>
    <n v="7"/>
    <n v="11"/>
    <n v="0"/>
    <n v="0"/>
    <n v="0"/>
    <n v="0"/>
    <n v="0"/>
    <n v="0"/>
    <n v="0"/>
    <n v="0"/>
    <n v="0"/>
    <n v="18"/>
    <n v="18"/>
    <n v="1.6363636363636365"/>
    <n v="1.6363636363636365E-2"/>
    <n v="18"/>
    <n v="11"/>
    <m/>
    <n v="0"/>
    <m/>
    <n v="11"/>
    <n v="3.6666666666666665"/>
    <n v="18"/>
    <n v="3.6666666666666665"/>
    <n v="0"/>
    <n v="0"/>
  </r>
  <r>
    <n v="1075903107"/>
    <s v="CHUQUILIN TERRONES YOEL"/>
    <x v="2"/>
    <s v="75903107"/>
    <d v="2022-03-01T00:00:00"/>
    <d v="2025-03-01T00:00:00"/>
    <d v="2026-03-01T00:00:00"/>
    <s v="ESTACIONAMIENTOS SEDE CENTRAL"/>
    <d v="1899-12-30T00:00:00"/>
    <d v="2025-12-31T00:00:00"/>
    <s v="EMPLEADOS"/>
    <n v="2003030100"/>
    <x v="1"/>
    <s v="Ayax Guardia"/>
    <s v="Ayax Guardia"/>
    <s v="MANTENIMIENTO"/>
    <s v="TECNICO DE MANTENIMIENTO"/>
    <m/>
    <n v="4"/>
    <n v="25"/>
    <n v="29"/>
    <n v="29"/>
    <s v="DEBE GOZAR 4 DÍAS ANTES DEL 28/02/2026"/>
    <s v="DEBE GOZAR EN EL AÑO UN TOTAL DE 29 DÍAS ANTES DEL 31/12/2026"/>
    <n v="1"/>
    <n v="0"/>
    <n v="0"/>
    <n v="0"/>
    <n v="0"/>
    <n v="0"/>
    <n v="0"/>
    <n v="0"/>
    <n v="0"/>
    <n v="0"/>
    <n v="0"/>
    <n v="0"/>
    <n v="1"/>
    <n v="1"/>
    <n v="3.4482758620689655E-2"/>
    <n v="3.4482758620689653E-4"/>
    <n v="1"/>
    <n v="1"/>
    <m/>
    <n v="28"/>
    <m/>
    <n v="29"/>
    <n v="9.6666666666666661"/>
    <n v="1"/>
    <n v="1"/>
    <n v="8.6666666666666661"/>
    <n v="0"/>
  </r>
  <r>
    <n v="1075911667"/>
    <s v="PUMA TACURI ESPERANZA ISABELA"/>
    <x v="0"/>
    <s v="75911667"/>
    <d v="2024-12-21T00:00:00"/>
    <d v="2025-12-21T00:00:00"/>
    <d v="2026-12-21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29"/>
    <n v="0.83330000000000126"/>
    <n v="29.833300000000001"/>
    <n v="30"/>
    <s v="DEBE GOZAR 29 DÍAS ANTES DEL 20/12/2026"/>
    <s v="DEBE GOZAR EN EL AÑO UN TOTAL DE 30 DÍAS ANTES DEL 31/12/2026"/>
    <n v="0"/>
    <n v="0"/>
    <n v="0"/>
    <n v="0"/>
    <n v="7"/>
    <n v="23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5924646"/>
    <s v="CANCHOS MENESES ERNESTO JESUS"/>
    <x v="0"/>
    <s v="75924646"/>
    <d v="2024-08-08T00:00:00"/>
    <d v="2025-08-08T00:00:00"/>
    <d v="2026-08-08T00:00:00"/>
    <s v="ESTACIONAMIENTOS ICA"/>
    <d v="1899-12-30T00:00:00"/>
    <d v="2025-12-31T00:00:00"/>
    <s v="EMPLEADOS"/>
    <s v="PCES.20/03/0056/0004"/>
    <x v="0"/>
    <s v="Carmen Capristan"/>
    <s v="Gabriela Gutierrez"/>
    <s v="PROMART ICA"/>
    <s v="ANFITRION(A)"/>
    <m/>
    <n v="15"/>
    <n v="11.916699999999999"/>
    <n v="26.916699999999999"/>
    <n v="27"/>
    <s v="DEBE GOZAR 15 DÍAS ANTES DEL 07/08/2026"/>
    <s v="DEBE GOZAR EN EL AÑO UN TOTAL DE 27 DÍAS ANTES DEL 31/12/2026"/>
    <n v="0"/>
    <n v="0"/>
    <n v="0"/>
    <n v="0"/>
    <n v="26"/>
    <n v="1"/>
    <n v="0"/>
    <n v="0"/>
    <n v="0"/>
    <n v="0"/>
    <n v="0"/>
    <n v="0"/>
    <n v="27"/>
    <n v="27"/>
    <n v="1"/>
    <n v="0.01"/>
    <n v="0"/>
    <n v="27"/>
    <m/>
    <n v="0"/>
    <m/>
    <n v="27"/>
    <n v="9"/>
    <n v="0"/>
    <n v="0"/>
    <n v="9"/>
    <n v="27"/>
  </r>
  <r>
    <n v="1075927481"/>
    <s v="CHAVEZ CHUNGA RENZO LEANDRO"/>
    <x v="0"/>
    <s v="75927481"/>
    <d v="2025-02-11T00:00:00"/>
    <d v="2025-02-11T00:00:00"/>
    <d v="2026-02-11T00:00:00"/>
    <s v="ESTACIONAMIENTOS LIMA"/>
    <d v="2026-01-01T00:00:00"/>
    <d v="2025-12-31T00:00:00"/>
    <s v="EMPLEADOS"/>
    <s v="PCES.20/03/0031/0001"/>
    <x v="0"/>
    <m/>
    <m/>
    <m/>
    <m/>
    <m/>
    <n v="0"/>
    <n v="26.666699999999999"/>
    <n v="26.666699999999999"/>
    <n v="27"/>
    <s v="-"/>
    <s v="DEBE GOZAR EN EL AÑO UN TOTAL DE 27 DÍAS ANTES DEL 31/12/2026"/>
    <n v="27"/>
    <n v="0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5929852"/>
    <s v="MENDOZA BARRIENTOS CRISTHIAN JULIAN"/>
    <x v="0"/>
    <s v="75929852"/>
    <d v="2020-08-01T00:00:00"/>
    <d v="2025-08-01T00:00:00"/>
    <d v="2026-08-01T00:00:00"/>
    <s v="ESTACIONAMIENTOS LIMA"/>
    <d v="1899-12-30T00:00:00"/>
    <d v="2025-12-31T00:00:00"/>
    <s v="EMPLEADOS"/>
    <s v="PCES.20/02/0007"/>
    <x v="2"/>
    <s v="Diego Ruiz"/>
    <s v="Contreras Rojas Everth Gilberth"/>
    <s v="DASSO"/>
    <s v="VALET"/>
    <m/>
    <n v="12"/>
    <n v="12.5"/>
    <n v="24.5"/>
    <n v="25"/>
    <s v="DEBE GOZAR 12 DÍAS ANTES DEL 31/07/2026"/>
    <s v="DEBE GOZAR EN EL AÑO UN TOTAL DE 25 DÍAS ANTES DEL 31/12/2026"/>
    <n v="0"/>
    <n v="0"/>
    <n v="0"/>
    <n v="0"/>
    <n v="15"/>
    <n v="0"/>
    <n v="0"/>
    <n v="0"/>
    <n v="0"/>
    <n v="8"/>
    <n v="7"/>
    <n v="0"/>
    <n v="30"/>
    <n v="30"/>
    <n v="1.2"/>
    <n v="1.2E-2"/>
    <n v="0"/>
    <n v="25"/>
    <m/>
    <n v="0"/>
    <m/>
    <n v="25"/>
    <n v="8.3333333333333339"/>
    <n v="0"/>
    <n v="0"/>
    <n v="8.3333333333333339"/>
    <n v="30"/>
  </r>
  <r>
    <n v="1075947085"/>
    <s v="CASTRO TELLO RENZO FABIAN"/>
    <x v="0"/>
    <s v="75947085"/>
    <d v="2025-08-22T00:00:00"/>
    <d v="2025-08-22T00:00:00"/>
    <d v="2026-08-22T00:00:00"/>
    <s v="ESTACIONAMIENTOS LIMA"/>
    <d v="2026-01-13T00:00:00"/>
    <d v="2025-12-31T00:00:00"/>
    <s v="EMPLEADOS"/>
    <s v="PCES.20/02/0002"/>
    <x v="2"/>
    <m/>
    <m/>
    <m/>
    <m/>
    <m/>
    <n v="0"/>
    <n v="10.75"/>
    <n v="10.75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5951167"/>
    <s v="VARGAS PAUCAR ARNOLD STALIN"/>
    <x v="0"/>
    <s v="75951167"/>
    <d v="2025-08-19T00:00:00"/>
    <d v="2025-08-19T00:00:00"/>
    <d v="2026-08-19T00:00:00"/>
    <s v="ESTACIONAMIENTOS CUZCO"/>
    <d v="2026-03-03T00:00:00"/>
    <d v="2025-12-31T00:00:00"/>
    <s v="EMPLEADOS"/>
    <s v="PCES.20/03/0051/0005"/>
    <x v="0"/>
    <m/>
    <m/>
    <m/>
    <m/>
    <m/>
    <n v="0"/>
    <n v="11"/>
    <n v="11"/>
    <n v="11"/>
    <s v="-"/>
    <s v="DEBE GOZAR EN EL AÑO UN TOTAL DE 11 DÍAS ANTES DEL 31/12/2026"/>
    <n v="0"/>
    <n v="0"/>
    <n v="11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5955510"/>
    <s v="GODOY LOPEZ DAYANNA MILENE"/>
    <x v="0"/>
    <s v="75955510"/>
    <d v="2025-05-14T00:00:00"/>
    <d v="2025-05-14T00:00:00"/>
    <d v="2026-05-14T00:00:00"/>
    <s v="ESTACIONAMIENTOS LIMA"/>
    <d v="2026-03-07T00:00:00"/>
    <d v="2025-12-31T00:00:00"/>
    <s v="EMPLEADOS"/>
    <s v="PCES.20/03/0019"/>
    <x v="0"/>
    <m/>
    <m/>
    <m/>
    <m/>
    <m/>
    <n v="0"/>
    <n v="1.9166999999999987"/>
    <n v="1.9166999999999987"/>
    <n v="2"/>
    <s v="-"/>
    <s v="DEBE GOZAR EN EL AÑO UN TOTAL DE 2 DÍAS ANTES DEL 31/12/2026"/>
    <n v="16"/>
    <n v="0"/>
    <n v="0"/>
    <n v="0"/>
    <n v="0"/>
    <n v="0"/>
    <n v="0"/>
    <n v="0"/>
    <n v="0"/>
    <n v="0"/>
    <n v="0"/>
    <n v="0"/>
    <n v="16"/>
    <n v="16"/>
    <n v="8"/>
    <n v="0.08"/>
    <n v="16"/>
    <n v="2"/>
    <m/>
    <n v="0"/>
    <m/>
    <n v="2"/>
    <n v="0.66666666666666663"/>
    <n v="16"/>
    <n v="0.66666666666666663"/>
    <n v="0"/>
    <n v="0"/>
  </r>
  <r>
    <n v="1075958318"/>
    <s v="VELA GARCIA CLEVER PATRICIO"/>
    <x v="0"/>
    <s v="75958318"/>
    <d v="2024-04-08T00:00:00"/>
    <d v="2025-04-08T00:00:00"/>
    <d v="2026-04-08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"/>
    <m/>
    <n v="8"/>
    <n v="21.916699999999999"/>
    <n v="29.916699999999999"/>
    <n v="30"/>
    <s v="DEBE GOZAR 8 DÍAS ANTES DEL 07/04/2026"/>
    <s v="DEBE GOZAR EN EL AÑO UN TOTAL DE 30 DÍAS ANTES DEL 31/12/2026"/>
    <n v="0"/>
    <n v="6"/>
    <n v="9"/>
    <n v="0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5964935"/>
    <s v="ARAMAYO TEJADA ALEXIS YOUSEF"/>
    <x v="0"/>
    <s v="75964935"/>
    <d v="2024-08-08T00:00:00"/>
    <d v="2025-08-08T00:00:00"/>
    <d v="2026-08-08T00:00:00"/>
    <s v="ESTACIONAMIENTOS AREQUIPA"/>
    <d v="2026-04-01T00:00:00"/>
    <d v="2025-12-31T00:00:00"/>
    <s v="EMPLEADOS"/>
    <s v="PCES.20/03/0053/0003"/>
    <x v="0"/>
    <m/>
    <m/>
    <m/>
    <m/>
    <m/>
    <n v="9"/>
    <n v="11.916699999999999"/>
    <n v="20.916699999999999"/>
    <n v="21"/>
    <s v="DEBE GOZAR 9 DÍAS ANTES DEL 07/08/2026"/>
    <s v="DEBE GOZAR EN EL AÑO UN TOTAL DE 21 DÍAS ANTES DEL 31/12/2026"/>
    <n v="0"/>
    <n v="0"/>
    <n v="0"/>
    <n v="21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5965023"/>
    <s v="AMASIFUEN SIFUENTES JACK ANTHONY"/>
    <x v="0"/>
    <s v="75965023"/>
    <d v="2025-08-01T00:00:00"/>
    <d v="2025-08-01T00:00:00"/>
    <d v="2026-08-01T00:00:00"/>
    <s v="ESTACIONAMIENTOS LIMA"/>
    <d v="2026-02-01T00:00:00"/>
    <d v="2025-12-31T00:00:00"/>
    <s v="EMPLEADOS"/>
    <s v="PCES.20/03/0037"/>
    <x v="0"/>
    <m/>
    <m/>
    <m/>
    <m/>
    <m/>
    <n v="0"/>
    <n v="12.5"/>
    <n v="12.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5966792"/>
    <s v="CHANI SARMIENTO KATHERINE JUDITH"/>
    <x v="0"/>
    <s v="75966792"/>
    <d v="2025-08-12T00:00:00"/>
    <d v="2025-08-12T00:00:00"/>
    <d v="2026-08-12T00:00:00"/>
    <s v="ESTACIONAMIENTOS LIMA"/>
    <d v="2026-04-23T00:00:00"/>
    <d v="2025-12-31T00:00:00"/>
    <s v="EMPLEADOS"/>
    <s v="PCES.20/03/0011/0002"/>
    <x v="0"/>
    <m/>
    <m/>
    <m/>
    <m/>
    <m/>
    <n v="0"/>
    <n v="11.583299999999999"/>
    <n v="11.583299999999999"/>
    <n v="12"/>
    <s v="-"/>
    <s v="DEBE GOZAR EN EL AÑO UN TOTAL DE 12 DÍAS ANTES DEL 31/12/2026"/>
    <n v="0"/>
    <n v="0"/>
    <n v="0"/>
    <n v="12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5989175"/>
    <s v="COLQUICHAGUA MARTICORENA JOSUE JOSIAS"/>
    <x v="0"/>
    <s v="75989175"/>
    <d v="2024-08-10T00:00:00"/>
    <d v="2025-08-10T00:00:00"/>
    <d v="2026-08-10T00:00:00"/>
    <s v="ESTACIONAMIENTOS JUNIN"/>
    <d v="2026-02-11T00:00:00"/>
    <d v="2025-12-31T00:00:00"/>
    <s v="EMPLEADOS"/>
    <s v="PCES.20/03/0011/0007"/>
    <x v="0"/>
    <m/>
    <m/>
    <m/>
    <m/>
    <m/>
    <n v="17"/>
    <n v="11.75"/>
    <n v="28.75"/>
    <n v="29"/>
    <s v="DEBE GOZAR 17 DÍAS ANTES DEL 09/08/2026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5989454"/>
    <s v="HUAMAN ROQUE LUISA FERNANDA"/>
    <x v="0"/>
    <s v="75989454"/>
    <d v="2025-08-04T00:00:00"/>
    <d v="2025-08-04T00:00:00"/>
    <d v="2026-08-04T00:00:00"/>
    <s v="ESTACIONAMIENTOS CAJAMARCA"/>
    <d v="2026-01-31T00:00:00"/>
    <d v="2025-12-31T00:00:00"/>
    <s v="EMPLEADOS"/>
    <s v="PCES.20/03/0061/0007"/>
    <x v="0"/>
    <m/>
    <m/>
    <m/>
    <m/>
    <m/>
    <n v="0"/>
    <n v="12.25"/>
    <n v="12.2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5989591"/>
    <s v="PECHO RAMOS PERCY SAMIR"/>
    <x v="0"/>
    <s v="75989591"/>
    <d v="2025-03-24T00:00:00"/>
    <d v="2025-03-24T00:00:00"/>
    <d v="2026-03-24T00:00:00"/>
    <s v="ESTACIONAMIENTOS CHINCHA"/>
    <d v="1899-12-30T00:00:00"/>
    <d v="2025-12-31T00:00:00"/>
    <s v="EMPLEADOS"/>
    <s v="PCES.20/03/0052/0009"/>
    <x v="0"/>
    <s v="Carmen Capristan"/>
    <s v="Gabriela Gutierrez"/>
    <s v="PLAZA VEA CHINCHA"/>
    <s v="ANFITRION(A) C"/>
    <m/>
    <n v="0"/>
    <n v="23.083300000000001"/>
    <n v="23.083300000000001"/>
    <n v="24"/>
    <s v="-"/>
    <s v="DEBE GOZAR EN EL AÑO UN TOTAL DE 24 DÍAS ANTES DEL 31/12/2026"/>
    <n v="0"/>
    <n v="0"/>
    <n v="0"/>
    <n v="0"/>
    <n v="0"/>
    <n v="0"/>
    <n v="0"/>
    <n v="24"/>
    <n v="0"/>
    <n v="0"/>
    <n v="0"/>
    <n v="0"/>
    <n v="24"/>
    <n v="24"/>
    <n v="1"/>
    <n v="0.01"/>
    <n v="0"/>
    <n v="24"/>
    <m/>
    <n v="0"/>
    <m/>
    <n v="24"/>
    <n v="8"/>
    <n v="0"/>
    <n v="0"/>
    <n v="8"/>
    <n v="24"/>
  </r>
  <r>
    <n v="1076023744"/>
    <s v="GARCES CARRERA IGNACIO"/>
    <x v="2"/>
    <s v="76023744"/>
    <d v="2024-01-01T00:00:00"/>
    <d v="2026-01-01T00:00:00"/>
    <d v="2027-01-01T00:00:00"/>
    <s v="ESTACIONAMIENTOS SEDE CENTRAL"/>
    <d v="1899-12-30T00:00:00"/>
    <d v="2025-12-31T00:00:00"/>
    <s v="EMPLEADOS"/>
    <n v="2002010200"/>
    <x v="5"/>
    <s v="Ernesto Maldonado"/>
    <s v="Ernesto Maldonado"/>
    <s v="DESARROLLO"/>
    <s v="ANALISTA DE PROYECTOS INORGANICOS"/>
    <m/>
    <n v="18"/>
    <n v="0"/>
    <n v="18"/>
    <n v="18"/>
    <s v="DEBE GOZAR 18 DÍAS ANTES DEL 31/12/2026"/>
    <s v="DEBE GOZAR EN EL AÑO UN TOTAL DE 18 DÍAS ANTES DEL 31/12/2026"/>
    <n v="4"/>
    <n v="0"/>
    <n v="0"/>
    <n v="0"/>
    <n v="0"/>
    <n v="0"/>
    <n v="16"/>
    <n v="6"/>
    <n v="0"/>
    <n v="0"/>
    <n v="0"/>
    <n v="0"/>
    <n v="26"/>
    <n v="26"/>
    <n v="1.4444444444444444"/>
    <n v="1.4444444444444444E-2"/>
    <n v="4"/>
    <n v="18"/>
    <m/>
    <n v="0"/>
    <m/>
    <n v="18"/>
    <n v="6"/>
    <n v="4"/>
    <n v="4"/>
    <n v="2"/>
    <n v="22"/>
  </r>
  <r>
    <n v="1076011316"/>
    <s v="LOZANO RUIZ JESUS"/>
    <x v="0"/>
    <s v="76011316"/>
    <d v="2022-12-01T00:00:00"/>
    <d v="2025-12-01T00:00:00"/>
    <d v="2026-12-01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27"/>
    <n v="2.5"/>
    <n v="29.5"/>
    <n v="30"/>
    <s v="DEBE GOZAR 27 DÍAS ANTES DEL 30/11/2026"/>
    <s v="DEBE GOZAR EN EL AÑO UN TOTAL DE 30 DÍAS ANTES DEL 31/12/2026"/>
    <n v="0"/>
    <n v="2"/>
    <n v="0"/>
    <n v="0"/>
    <n v="0"/>
    <n v="0"/>
    <n v="8"/>
    <n v="20"/>
    <n v="0"/>
    <n v="0"/>
    <n v="0"/>
    <n v="0"/>
    <n v="30"/>
    <n v="30"/>
    <n v="1"/>
    <n v="0.01"/>
    <n v="2"/>
    <n v="30"/>
    <m/>
    <n v="0"/>
    <m/>
    <n v="30"/>
    <n v="10"/>
    <n v="2"/>
    <n v="2"/>
    <n v="8"/>
    <n v="28"/>
  </r>
  <r>
    <n v="1076016487"/>
    <s v="CHUCHON VALENCIA GUSTAVO PIERO"/>
    <x v="0"/>
    <s v="76016487"/>
    <d v="2024-04-04T00:00:00"/>
    <d v="2025-04-04T00:00:00"/>
    <d v="2026-04-04T00:00:00"/>
    <s v="ESTACIONAMIENTOS LIMA"/>
    <d v="1899-12-30T00:00:00"/>
    <d v="2025-12-31T00:00:00"/>
    <s v="EMPLEADOS"/>
    <s v="PCES.20/03/0012/0005"/>
    <x v="0"/>
    <s v="Diego Uriarte"/>
    <s v="Paul Espinoza"/>
    <s v="WONG BENAVIDES"/>
    <s v="ANFITRION(A) C"/>
    <m/>
    <n v="5"/>
    <n v="22.25"/>
    <n v="27.25"/>
    <n v="28"/>
    <s v="DEBE GOZAR 5 DÍAS ANTES DEL 03/04/2026"/>
    <s v="DEBE GOZAR EN EL AÑO UN TOTAL DE 28 DÍAS ANTES DEL 31/12/2026"/>
    <n v="0"/>
    <n v="11"/>
    <n v="4"/>
    <n v="0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76022953"/>
    <s v="GARCIA BENAVENTE FABRIZIO "/>
    <x v="0"/>
    <s v="76022953"/>
    <d v="2025-09-01T00:00:00"/>
    <d v="2025-09-01T00:00:00"/>
    <d v="2026-09-01T00:00:00"/>
    <s v="ESTACIONAMIENTOS LIMA"/>
    <d v="2026-02-01T00:00:00"/>
    <d v="2025-12-31T00:00:00"/>
    <s v="PART TIME"/>
    <s v="PCES.20/03/0013/0013"/>
    <x v="0"/>
    <m/>
    <m/>
    <m/>
    <m/>
    <m/>
    <n v="0"/>
    <n v="2"/>
    <n v="2"/>
    <n v="2"/>
    <s v="-"/>
    <s v="DEBE GOZAR EN EL AÑO UN TOTAL DE 2 DÍAS ANTES DEL 31/12/2026"/>
    <n v="0"/>
    <n v="2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07714774"/>
    <s v="AGUAYO QUEZADA CARMEN JESUS"/>
    <x v="2"/>
    <s v="07714774"/>
    <d v="2014-04-02T00:00:00"/>
    <d v="2025-04-02T00:00:00"/>
    <d v="2026-04-02T00:00:00"/>
    <s v="ESTACIONAMIENTOS LIMA"/>
    <d v="1899-12-30T00:00:00"/>
    <d v="2025-12-31T00:00:00"/>
    <s v="EMPLEADOS"/>
    <n v="2003040100"/>
    <x v="5"/>
    <s v="Ernesto Maldonado"/>
    <s v="Ernesto Maldonado"/>
    <s v="LAVADO Y TAXI"/>
    <s v="SUPERVISOR DE SERVICIOS COLATERALES"/>
    <m/>
    <n v="7"/>
    <n v="22.416699999999992"/>
    <n v="29.416699999999992"/>
    <n v="30"/>
    <s v="DEBE GOZAR 7 DÍAS ANTES DEL 01/04/2026"/>
    <s v="DEBE GOZAR EN EL AÑO UN TOTAL DE 30 DÍAS ANTES DEL 31/12/2026"/>
    <n v="0"/>
    <n v="0"/>
    <n v="7"/>
    <n v="0"/>
    <n v="0"/>
    <n v="0"/>
    <n v="0"/>
    <n v="0"/>
    <n v="0"/>
    <n v="0"/>
    <n v="0"/>
    <n v="0"/>
    <n v="7"/>
    <n v="7"/>
    <n v="0.23333333333333334"/>
    <n v="2.3333333333333335E-3"/>
    <n v="7"/>
    <n v="7"/>
    <m/>
    <n v="23"/>
    <m/>
    <n v="30"/>
    <n v="10"/>
    <n v="7"/>
    <n v="7"/>
    <n v="3"/>
    <n v="0"/>
  </r>
  <r>
    <n v="1076024011"/>
    <s v="MOGOLLON RAMIREZ FLOR YULIANA"/>
    <x v="1"/>
    <s v="76024011"/>
    <d v="2023-10-21T00:00:00"/>
    <d v="2025-10-21T00:00:00"/>
    <d v="2026-10-21T00:00:00"/>
    <s v="ESTACIONAMIENTOS LIMA"/>
    <d v="1899-12-30T00:00:00"/>
    <d v="2025-12-31T00:00:00"/>
    <s v="EMPLEADOS"/>
    <s v="PCES.20/03/0007"/>
    <x v="0"/>
    <s v="Erli Sialer"/>
    <s v="Marwin Carpio"/>
    <s v="LARCOMAR"/>
    <s v="SUPERVISOR OPERATIVO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76024172"/>
    <s v="MAITA GIRALDO ERICK DANIEL"/>
    <x v="0"/>
    <s v="76024172"/>
    <d v="2023-07-01T00:00:00"/>
    <d v="2025-07-01T00:00:00"/>
    <d v="2026-07-01T00:00:00"/>
    <s v="ESTACIONAMIENTOS LIMA"/>
    <d v="1899-12-30T00:00:00"/>
    <d v="2025-12-31T00:00:00"/>
    <s v="EMPLEADOS"/>
    <s v="PCES.20/03/0052/0010"/>
    <x v="0"/>
    <s v="Carmen Capristan"/>
    <s v="Arnold Salvador"/>
    <s v="PLAZA VEA CHOSIC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3"/>
    <n v="27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6027521"/>
    <s v="PERALTA JIMENEZ ANTHONY JEANPIERRE"/>
    <x v="1"/>
    <s v="76027521"/>
    <d v="2022-06-09T00:00:00"/>
    <d v="2025-06-09T00:00:00"/>
    <d v="2026-06-09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13"/>
    <n v="16.833299999999994"/>
    <n v="29.833299999999994"/>
    <n v="30"/>
    <s v="DEBE GOZAR 13 DÍAS ANTES DEL 08/06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6029769"/>
    <s v="GARCIA VILCA MELISSA ANTUANE"/>
    <x v="2"/>
    <s v="76029769"/>
    <d v="2025-04-03T00:00:00"/>
    <d v="2025-04-03T00:00:00"/>
    <d v="2026-04-03T00:00:00"/>
    <s v="ESTACIONAMIENTOS SEDE CENTRAL"/>
    <d v="2026-03-17T00:00:00"/>
    <d v="2025-12-31T00:00:00"/>
    <s v="EMPLEADOS"/>
    <n v="2001020300"/>
    <x v="3"/>
    <m/>
    <m/>
    <m/>
    <m/>
    <m/>
    <n v="0"/>
    <n v="22.333300000000001"/>
    <n v="22.333300000000001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6030841"/>
    <s v="QUISPE SANTA CRUZ MIRIAN"/>
    <x v="0"/>
    <s v="76030841"/>
    <d v="2023-07-01T00:00:00"/>
    <d v="2025-07-01T00:00:00"/>
    <d v="2026-07-01T00:00:00"/>
    <s v="ESTACIONAMIENTOS CUZCO"/>
    <d v="1899-12-30T00:00:00"/>
    <d v="2025-12-31T00:00:00"/>
    <s v="EMPLEADOS"/>
    <s v="PCES.20/03/0052/0052"/>
    <x v="0"/>
    <s v="Carmen Capristan"/>
    <s v="Ruben Apaza"/>
    <s v="PLAZA VEA CUZCO QOYUR"/>
    <s v="ANFITRION(A)"/>
    <m/>
    <n v="13"/>
    <n v="15"/>
    <n v="28"/>
    <n v="28"/>
    <s v="DEBE GOZAR 13 DÍAS ANTES DEL 30/06/2026"/>
    <s v="DEBE GOZAR EN EL AÑO UN TOTAL DE 28 DÍAS ANTES DEL 31/12/2026"/>
    <n v="0"/>
    <n v="0"/>
    <n v="0"/>
    <n v="0"/>
    <n v="28"/>
    <n v="0"/>
    <n v="0"/>
    <n v="0"/>
    <n v="0"/>
    <n v="0"/>
    <n v="0"/>
    <n v="0"/>
    <n v="28"/>
    <n v="28"/>
    <n v="1"/>
    <n v="0.01"/>
    <n v="0"/>
    <n v="28"/>
    <m/>
    <n v="0"/>
    <m/>
    <n v="28"/>
    <n v="9.3333333333333339"/>
    <n v="0"/>
    <n v="0"/>
    <n v="9.3333333333333339"/>
    <n v="28"/>
  </r>
  <r>
    <n v="1076044098"/>
    <s v="PIZURI MARQUEZ PEDRO ALEXANDER"/>
    <x v="0"/>
    <s v="76044098"/>
    <d v="2025-04-24T00:00:00"/>
    <d v="2025-04-24T00:00:00"/>
    <d v="2026-04-24T00:00:00"/>
    <s v="ESTACIONAMIENTOS LORETO"/>
    <d v="2026-01-01T00:00:00"/>
    <d v="2025-12-31T00:00:00"/>
    <s v="EMPLEADOS"/>
    <s v="PCES.20/03/0042/0002"/>
    <x v="0"/>
    <m/>
    <m/>
    <m/>
    <m/>
    <m/>
    <n v="0"/>
    <n v="20.583300000000001"/>
    <n v="20.583300000000001"/>
    <n v="21"/>
    <s v="-"/>
    <s v="DEBE GOZAR EN EL AÑO UN TOTAL DE 21 DÍAS ANTES DEL 31/12/2026"/>
    <n v="21"/>
    <n v="0"/>
    <n v="0"/>
    <n v="0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6045901"/>
    <s v="LEZAMA GIL MARISOL"/>
    <x v="0"/>
    <s v="76045901"/>
    <d v="2023-04-06T00:00:00"/>
    <d v="2025-04-06T00:00:00"/>
    <d v="2026-04-06T00:00:00"/>
    <s v="ESTACIONAMIENTOS CUZCO"/>
    <d v="1899-12-30T00:00:00"/>
    <d v="2025-12-31T00:00:00"/>
    <s v="EMPLEADOS"/>
    <s v="PCES.20/03/0030"/>
    <x v="0"/>
    <s v="Diego Uriarte"/>
    <s v="Alfredo Vasquez"/>
    <s v="CORPAC CUSCO"/>
    <s v="ANFITRION(A)"/>
    <m/>
    <n v="7"/>
    <n v="22.083299999999994"/>
    <n v="29.083299999999994"/>
    <n v="30"/>
    <s v="DEBE GOZAR 7 DÍAS ANTES DEL 05/04/2026"/>
    <s v="DEBE GOZAR EN EL AÑO UN TOTAL DE 30 DÍAS ANTES DEL 31/12/2026"/>
    <n v="0"/>
    <n v="14"/>
    <n v="8"/>
    <n v="0"/>
    <n v="0"/>
    <n v="0"/>
    <n v="0"/>
    <n v="8"/>
    <n v="0"/>
    <n v="0"/>
    <n v="0"/>
    <n v="0"/>
    <n v="30"/>
    <n v="30"/>
    <n v="1"/>
    <n v="0.01"/>
    <n v="22"/>
    <n v="30"/>
    <m/>
    <n v="0"/>
    <m/>
    <n v="30"/>
    <n v="10"/>
    <n v="22"/>
    <n v="10"/>
    <n v="0"/>
    <n v="8"/>
  </r>
  <r>
    <n v="1076046651"/>
    <s v="VARGAS HUILLCA ROSALINDA"/>
    <x v="0"/>
    <s v="76046651"/>
    <d v="2023-07-01T00:00:00"/>
    <d v="2025-07-01T00:00:00"/>
    <d v="2026-07-01T00:00:00"/>
    <s v="ESTACIONAMIENTOS CUZCO"/>
    <d v="1899-12-30T00:00:00"/>
    <d v="2025-12-31T00:00:00"/>
    <s v="EMPLEADOS"/>
    <s v="PCES.20/03/0046/0017"/>
    <x v="0"/>
    <s v="Carmen Capristan"/>
    <s v="Ruben Apaza"/>
    <s v="MAKRO CUSCO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2"/>
    <n v="18"/>
    <n v="0"/>
    <n v="0"/>
    <n v="0"/>
    <n v="0"/>
    <n v="0"/>
    <n v="0"/>
    <n v="0"/>
    <n v="30"/>
    <n v="30"/>
    <n v="1"/>
    <n v="0.01"/>
    <n v="12"/>
    <n v="30"/>
    <m/>
    <n v="0"/>
    <m/>
    <n v="30"/>
    <n v="10"/>
    <n v="12"/>
    <n v="10"/>
    <n v="0"/>
    <n v="18"/>
  </r>
  <r>
    <n v="1076051652"/>
    <s v="RIOS RODAS HUGO ALFREDO"/>
    <x v="0"/>
    <s v="76051652"/>
    <d v="2025-07-03T00:00:00"/>
    <d v="2025-07-03T00:00:00"/>
    <d v="2026-07-03T00:00:00"/>
    <s v="ESTACIONAMIENTOS LIMA"/>
    <d v="2026-01-01T00:00:00"/>
    <d v="2025-12-31T00:00:00"/>
    <s v="EMPLEADOS"/>
    <s v="PCES.20/03/0039/0003"/>
    <x v="0"/>
    <m/>
    <m/>
    <m/>
    <m/>
    <m/>
    <n v="0"/>
    <n v="14.833299999999999"/>
    <n v="14.833299999999999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6057195"/>
    <s v="FLORES PATRICIO EDUARDO DANIEL"/>
    <x v="0"/>
    <s v="76057195"/>
    <d v="2022-08-21T00:00:00"/>
    <d v="2025-08-21T00:00:00"/>
    <d v="2026-08-21T00:00:00"/>
    <s v="ESTACIONAMIENTOS LIMA"/>
    <d v="2026-03-10T00:00:00"/>
    <d v="2025-12-31T00:00:00"/>
    <s v="EMPLEADOS"/>
    <s v="PCES.20/03/0011/0005"/>
    <x v="0"/>
    <m/>
    <m/>
    <m/>
    <m/>
    <m/>
    <n v="19"/>
    <n v="10.833299999999994"/>
    <n v="29.833299999999994"/>
    <n v="30"/>
    <s v="DEBE GOZAR 19 DÍAS ANTES DEL 20/08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072707"/>
    <s v="ESCOBILLA MERMAO DAISY RUBI"/>
    <x v="0"/>
    <s v="76072707"/>
    <d v="2024-12-03T00:00:00"/>
    <d v="2025-12-03T00:00:00"/>
    <d v="2026-12-03T00:00:00"/>
    <s v="ESTACIONAMIENTOS LIMA"/>
    <d v="2026-04-30T00:00:00"/>
    <d v="2025-12-31T00:00:00"/>
    <s v="EMPLEADOS"/>
    <s v="PCES.20/03/0052/0029"/>
    <x v="0"/>
    <s v="Carmen Capristan"/>
    <s v="Arnold Salvador"/>
    <s v="PLAZA VEA CERES"/>
    <s v="ANFITRION(A)"/>
    <m/>
    <n v="22"/>
    <n v="2.3333000000000013"/>
    <n v="24.333300000000001"/>
    <n v="25"/>
    <s v="DEBE GOZAR 22 DÍAS ANTES DEL 02/12/2026"/>
    <s v="DEBE GOZAR EN EL AÑO UN TOTAL DE 25 DÍAS ANTES DEL 31/12/2026"/>
    <n v="0"/>
    <n v="4"/>
    <n v="26"/>
    <n v="0"/>
    <n v="0"/>
    <n v="0"/>
    <n v="0"/>
    <n v="0"/>
    <n v="0"/>
    <n v="0"/>
    <n v="0"/>
    <n v="0"/>
    <n v="30"/>
    <n v="30"/>
    <n v="1.2"/>
    <n v="1.2E-2"/>
    <n v="30"/>
    <n v="25"/>
    <m/>
    <n v="0"/>
    <m/>
    <n v="25"/>
    <n v="8.3333333333333339"/>
    <n v="30"/>
    <n v="8.3333333333333339"/>
    <n v="0"/>
    <n v="0"/>
  </r>
  <r>
    <n v="1076112699"/>
    <s v="GONZALES SANTIAGO MARIANELLA SALOME"/>
    <x v="0"/>
    <s v="76112699"/>
    <d v="2023-02-01T00:00:00"/>
    <d v="2025-02-01T00:00:00"/>
    <d v="2026-02-01T00:00:00"/>
    <s v="ESTACIONAMIENTOS LIMA"/>
    <d v="1899-12-30T00:00:00"/>
    <d v="2025-12-31T00:00:00"/>
    <s v="EMPLEADOS"/>
    <s v="PCES.20/03/0002/0001"/>
    <x v="0"/>
    <s v="Gloria Mora"/>
    <s v="Kelly Luyo"/>
    <s v="CLINICA SAN FELIPE"/>
    <s v="ANFITRION(A)"/>
    <m/>
    <n v="2"/>
    <n v="27.5"/>
    <n v="29.5"/>
    <n v="30"/>
    <s v="DEBE GOZAR 2 DÍAS ANTES DEL 31/01/2026"/>
    <s v="DEBE GOZAR EN EL AÑO UN TOTAL DE 30 DÍAS ANTES DEL 31/12/2026"/>
    <n v="1"/>
    <n v="0"/>
    <n v="0"/>
    <n v="11"/>
    <n v="4"/>
    <n v="0"/>
    <n v="0"/>
    <n v="0"/>
    <n v="0"/>
    <n v="0"/>
    <n v="14"/>
    <n v="0"/>
    <n v="30"/>
    <n v="30"/>
    <n v="1"/>
    <n v="0.01"/>
    <n v="12"/>
    <n v="30"/>
    <m/>
    <n v="0"/>
    <m/>
    <n v="30"/>
    <n v="10"/>
    <n v="12"/>
    <n v="10"/>
    <n v="0"/>
    <n v="18"/>
  </r>
  <r>
    <n v="1076123783"/>
    <s v="JIBAJA RIVAS ROGGER FABRICIO"/>
    <x v="0"/>
    <s v="76123783"/>
    <d v="2024-08-29T00:00:00"/>
    <d v="2025-08-29T00:00:00"/>
    <d v="2026-08-29T00:00:00"/>
    <s v="ESTACIONAMIENTOS LIMA"/>
    <d v="2026-02-01T00:00:00"/>
    <d v="2025-12-31T00:00:00"/>
    <s v="EMPLEADOS"/>
    <s v="PCES.20/03/0021"/>
    <x v="0"/>
    <m/>
    <m/>
    <m/>
    <m/>
    <m/>
    <n v="19"/>
    <n v="10.166699999999999"/>
    <n v="29.166699999999999"/>
    <n v="30"/>
    <s v="DEBE GOZAR 19 DÍAS ANTES DEL 28/08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140133"/>
    <s v="VILCHEZ LUCANA JHON KEVIN"/>
    <x v="2"/>
    <s v="76140133"/>
    <d v="2025-05-05T00:00:00"/>
    <d v="2025-05-05T00:00:00"/>
    <d v="2026-05-05T00:00:00"/>
    <s v="ESTACIONAMIENTOS SEDE CENTRAL"/>
    <d v="1899-12-30T00:00:00"/>
    <d v="2025-12-31T00:00:00"/>
    <s v="EMPLEADOS"/>
    <n v="2001030600"/>
    <x v="6"/>
    <s v="Jose Luis Llerena"/>
    <s v="Jose Luis Llerena"/>
    <s v="TI"/>
    <s v="PROGRAMADOR  FRONT END"/>
    <m/>
    <n v="0"/>
    <n v="12.666699999999999"/>
    <n v="12.666699999999999"/>
    <n v="13"/>
    <s v="-"/>
    <s v="DEBE GOZAR EN EL AÑO UN TOTAL DE 13 DÍAS ANTES DEL 31/12/2026"/>
    <n v="2"/>
    <n v="6"/>
    <n v="0"/>
    <n v="2"/>
    <n v="1"/>
    <n v="0"/>
    <n v="2"/>
    <n v="1"/>
    <n v="1"/>
    <n v="0"/>
    <n v="0"/>
    <n v="2"/>
    <n v="17"/>
    <n v="17"/>
    <n v="1.3076923076923077"/>
    <n v="1.3076923076923076E-2"/>
    <n v="10"/>
    <n v="13"/>
    <m/>
    <n v="0"/>
    <m/>
    <n v="13"/>
    <n v="4.333333333333333"/>
    <n v="10"/>
    <n v="4.333333333333333"/>
    <n v="0"/>
    <n v="7"/>
  </r>
  <r>
    <n v="1076145343"/>
    <s v="LOPEZ RIOS LUIS FERNANDO"/>
    <x v="0"/>
    <s v="76145343"/>
    <d v="2023-07-01T00:00:00"/>
    <d v="2025-07-01T00:00:00"/>
    <d v="2026-07-01T00:00:00"/>
    <s v="ESTACIONAMIENTOS LIMA"/>
    <d v="1899-12-30T00:00:00"/>
    <d v="2025-12-31T00:00:00"/>
    <s v="EMPLEADOS"/>
    <s v="PCES.20/03/0046/0016"/>
    <x v="0"/>
    <s v="Carmen Capristan"/>
    <s v="Arnold Salvador"/>
    <s v="MAKRO ZÁRATE"/>
    <s v="ANFITRION(A)"/>
    <m/>
    <n v="1"/>
    <n v="15"/>
    <n v="16"/>
    <n v="16"/>
    <s v="DEBE GOZAR 1 DÍAS ANTES DEL 30/06/2026"/>
    <s v="DEBE GOZAR EN EL AÑO UN TOTAL DE 16 DÍAS ANTES DEL 31/12/2026"/>
    <n v="0"/>
    <n v="15"/>
    <n v="0"/>
    <n v="15"/>
    <n v="0"/>
    <n v="0"/>
    <n v="0"/>
    <n v="0"/>
    <n v="0"/>
    <n v="0"/>
    <n v="0"/>
    <n v="0"/>
    <n v="30"/>
    <n v="30"/>
    <n v="1.875"/>
    <n v="1.8749999999999999E-2"/>
    <n v="30"/>
    <n v="16"/>
    <m/>
    <n v="0"/>
    <m/>
    <n v="16"/>
    <n v="5.333333333333333"/>
    <n v="30"/>
    <n v="5.333333333333333"/>
    <n v="0"/>
    <n v="0"/>
  </r>
  <r>
    <n v="1076145675"/>
    <s v="PAUCAR ESCALANTE CHAIR BRANDON"/>
    <x v="0"/>
    <s v="76145675"/>
    <d v="2024-02-02T00:00:00"/>
    <d v="2025-02-02T00:00:00"/>
    <d v="2026-02-02T00:00:00"/>
    <s v="ESTACIONAMIENTOS LIMA"/>
    <d v="1899-12-30T00:00:00"/>
    <d v="2025-12-31T00:00:00"/>
    <s v="EMPLEADOS"/>
    <s v="PCES.20/03/0051/0016"/>
    <x v="0"/>
    <s v="Carmen Capristan"/>
    <s v="Klelia Garnelo"/>
    <s v="REAL PLAZA SANTA CLARA"/>
    <s v="ANFITRION(A)"/>
    <m/>
    <n v="0"/>
    <n v="27.416699999999999"/>
    <n v="27.416699999999999"/>
    <n v="28"/>
    <s v="-"/>
    <s v="DEBE GOZAR EN EL AÑO UN TOTAL DE 28 DÍAS ANTES DEL 31/12/2026"/>
    <n v="0"/>
    <n v="0"/>
    <n v="0"/>
    <n v="15"/>
    <n v="0"/>
    <n v="0"/>
    <n v="0"/>
    <n v="0"/>
    <n v="0"/>
    <n v="0"/>
    <n v="0"/>
    <n v="0"/>
    <n v="15"/>
    <n v="15"/>
    <n v="0.5357142857142857"/>
    <n v="5.3571428571428572E-3"/>
    <n v="15"/>
    <n v="15"/>
    <m/>
    <n v="13"/>
    <m/>
    <n v="28"/>
    <n v="9.3333333333333339"/>
    <n v="15"/>
    <n v="9.3333333333333339"/>
    <n v="0"/>
    <n v="0"/>
  </r>
  <r>
    <n v="1076150687"/>
    <s v="SUXE VASQUEZ JEIMY MILAGROS"/>
    <x v="0"/>
    <s v="76150687"/>
    <d v="2025-07-01T00:00:00"/>
    <d v="2025-07-01T00:00:00"/>
    <d v="2026-07-01T00:00:00"/>
    <s v="ESTACIONAMIENTOS LAMBAYEQUE"/>
    <d v="2026-01-01T00:00:00"/>
    <d v="2025-12-31T00:00:00"/>
    <s v="EMPLEADOS"/>
    <s v="PCES.20/03/0053/0004"/>
    <x v="0"/>
    <m/>
    <m/>
    <m/>
    <m/>
    <m/>
    <n v="0"/>
    <n v="15"/>
    <n v="1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6151429"/>
    <s v="DIAZ LEANDRO ALFREDO MARTIN"/>
    <x v="0"/>
    <s v="76151429"/>
    <d v="2025-09-19T00:00:00"/>
    <d v="2025-09-19T00:00:00"/>
    <d v="2026-09-19T00:00:00"/>
    <s v="ESTACIONAMIENTOS LIMA"/>
    <d v="2026-01-07T00:00:00"/>
    <d v="2025-12-31T00:00:00"/>
    <s v="EMPLEADOS"/>
    <s v="PCES.20/03/0031/0001"/>
    <x v="0"/>
    <m/>
    <m/>
    <m/>
    <m/>
    <m/>
    <n v="0"/>
    <n v="8.5"/>
    <n v="8.5"/>
    <n v="9"/>
    <s v="-"/>
    <s v="DEBE GOZAR EN EL AÑO UN TOTAL DE 9 DÍAS ANTES DEL 31/12/2026"/>
    <n v="9"/>
    <n v="0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6151446"/>
    <s v="SULLCA CHAVEZ JEAN PIERRE"/>
    <x v="0"/>
    <s v="76151446"/>
    <d v="2024-03-12T00:00:00"/>
    <d v="2025-03-12T00:00:00"/>
    <d v="2026-03-12T00:00:00"/>
    <s v="ESTACIONAMIENTOS LIMA"/>
    <d v="1899-12-30T00:00:00"/>
    <d v="2025-12-31T00:00:00"/>
    <s v="EMPLEADOS"/>
    <s v="PCES.20/03/0052/0021"/>
    <x v="0"/>
    <s v="Carmen Capristan"/>
    <s v="Arnold Salvador"/>
    <s v="PLAZA VEA SJL"/>
    <s v="ANFITRION(A)"/>
    <m/>
    <n v="0"/>
    <n v="24.083300000000001"/>
    <n v="24.083300000000001"/>
    <n v="25"/>
    <s v="-"/>
    <s v="DEBE GOZAR EN EL AÑO UN TOTAL DE 25 DÍAS ANTES DEL 31/12/2026"/>
    <n v="0"/>
    <n v="15"/>
    <n v="0"/>
    <n v="0"/>
    <n v="0"/>
    <n v="0"/>
    <n v="0"/>
    <n v="0"/>
    <n v="0"/>
    <n v="0"/>
    <n v="0"/>
    <n v="0"/>
    <n v="15"/>
    <n v="15"/>
    <n v="0.6"/>
    <n v="6.0000000000000001E-3"/>
    <n v="15"/>
    <n v="15"/>
    <m/>
    <n v="10"/>
    <m/>
    <n v="25"/>
    <n v="8.3333333333333339"/>
    <n v="15"/>
    <n v="8.3333333333333339"/>
    <n v="0"/>
    <n v="0"/>
  </r>
  <r>
    <n v="1076159331"/>
    <s v="DE LA CRUZ HERNANDEZ ADRIAN "/>
    <x v="0"/>
    <s v="76159331"/>
    <d v="2025-06-23T00:00:00"/>
    <d v="2025-06-23T00:00:00"/>
    <d v="2026-06-23T00:00:00"/>
    <s v="ESTACIONAMIENTOS LIMA"/>
    <d v="2026-04-30T00:00:00"/>
    <d v="2025-12-31T00:00:00"/>
    <s v="EMPLEADOS"/>
    <s v="PCES.20/02/0051"/>
    <x v="2"/>
    <s v="Diego Ruiz"/>
    <s v="Huamán Osorio Alexander"/>
    <s v="CANAVAL Y MOREYRA 505"/>
    <s v="ANFITRION(A)"/>
    <m/>
    <n v="0"/>
    <n v="15.666700000000001"/>
    <n v="15.666700000000001"/>
    <n v="16"/>
    <s v="-"/>
    <s v="DEBE GOZAR EN EL AÑO UN TOTAL DE 16 DÍAS ANTES DEL 31/12/2026"/>
    <n v="0"/>
    <n v="0"/>
    <n v="0"/>
    <n v="16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76159469"/>
    <s v="SANTAMARIA QUISPE CECIBEL PATRICIA"/>
    <x v="0"/>
    <s v="76159469"/>
    <d v="2023-11-28T00:00:00"/>
    <d v="2025-11-28T00:00:00"/>
    <d v="2026-11-28T00:00:00"/>
    <s v="ESTACIONAMIENTOS LIMA"/>
    <d v="2026-01-01T00:00:00"/>
    <d v="2025-12-31T00:00:00"/>
    <s v="EMPLEADOS"/>
    <s v="PCES.20/02/0006"/>
    <x v="2"/>
    <m/>
    <m/>
    <m/>
    <m/>
    <m/>
    <n v="17"/>
    <n v="12.75"/>
    <n v="29.75"/>
    <n v="30"/>
    <s v="DEBE GOZAR 17 DÍAS ANTES DEL 27/11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166893"/>
    <s v="LLANTO PEREZ ESTEFANI ROSMERI"/>
    <x v="0"/>
    <s v="76166893"/>
    <d v="2025-04-22T00:00:00"/>
    <d v="2025-04-22T00:00:00"/>
    <d v="2026-04-22T00:00:00"/>
    <s v="ESTACIONAMIENTOS LIMA"/>
    <d v="2026-02-01T00:00:00"/>
    <d v="2025-12-31T00:00:00"/>
    <s v="PART TIME"/>
    <s v="PCES.20/03/0012/0004"/>
    <x v="0"/>
    <m/>
    <m/>
    <m/>
    <m/>
    <m/>
    <n v="0"/>
    <n v="4.1500000000000004"/>
    <n v="4.1500000000000004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6173280"/>
    <s v="GARCIA VARGAS MARCOS LEVI"/>
    <x v="0"/>
    <s v="76173280"/>
    <d v="2023-07-01T00:00:00"/>
    <d v="2025-07-01T00:00:00"/>
    <d v="2026-07-01T00:00:00"/>
    <s v="ESTACIONAMIENTOS PUCALLPA"/>
    <d v="2026-04-05T00:00:00"/>
    <d v="2025-12-31T00:00:00"/>
    <s v="EMPLEADOS"/>
    <s v="PCES.20/03/0051/0014"/>
    <x v="0"/>
    <m/>
    <m/>
    <m/>
    <m/>
    <m/>
    <n v="15"/>
    <n v="15"/>
    <n v="30"/>
    <n v="30"/>
    <s v="DEBE GOZAR 15 DÍAS ANTES DEL 30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173349"/>
    <s v="MONJA OYOLA LEIDY KATHERINE"/>
    <x v="0"/>
    <s v="76173349"/>
    <d v="2025-04-01T00:00:00"/>
    <d v="2025-04-01T00:00:00"/>
    <d v="2026-04-01T00:00:00"/>
    <s v="ESTACIONAMIENTOS LAMBAYEQUE"/>
    <d v="1899-12-30T00:00:00"/>
    <d v="2025-12-31T00:00:00"/>
    <s v="EMPLEADOS"/>
    <s v="PCES.20/03/0053/0004"/>
    <x v="0"/>
    <s v="Gloria Mora"/>
    <s v="Dennis Gonzales"/>
    <s v="MALL AVENTURA CHICLAYO"/>
    <s v="ANFITRION(A)"/>
    <m/>
    <n v="0"/>
    <n v="22.5"/>
    <n v="22.5"/>
    <n v="23"/>
    <s v="-"/>
    <s v="DEBE GOZAR EN EL AÑO UN TOTAL DE 23 DÍAS ANTES DEL 31/12/2026"/>
    <n v="0"/>
    <n v="0"/>
    <n v="7"/>
    <n v="0"/>
    <n v="7"/>
    <n v="7"/>
    <n v="0"/>
    <n v="0"/>
    <n v="1"/>
    <n v="5"/>
    <n v="0"/>
    <n v="0"/>
    <n v="27"/>
    <n v="27"/>
    <n v="1.173913043478261"/>
    <n v="1.173913043478261E-2"/>
    <n v="7"/>
    <n v="23"/>
    <m/>
    <n v="0"/>
    <m/>
    <n v="23"/>
    <n v="7.666666666666667"/>
    <n v="7"/>
    <n v="7"/>
    <n v="0.66666666666666696"/>
    <n v="20"/>
  </r>
  <r>
    <n v="1076176282"/>
    <s v="SANTOS CHAVEZ JENNIFER"/>
    <x v="1"/>
    <s v="76176282"/>
    <d v="2025-01-03T00:00:00"/>
    <d v="2025-01-03T00:00:00"/>
    <d v="2026-01-03T00:00:00"/>
    <s v="ESTACIONAMIENTOS AMAZONAS"/>
    <d v="1899-12-30T00:00:00"/>
    <d v="2025-12-31T00:00:00"/>
    <s v="EMPLEADOS"/>
    <s v="PCES.20/03/0042/0009"/>
    <x v="0"/>
    <s v="Gloria Mora"/>
    <s v="Lennin Cortegana"/>
    <s v="ADP OPERACION CHACHAPOYAS"/>
    <s v="SUPERVISOR OPERATIVO"/>
    <m/>
    <n v="0"/>
    <n v="19.833300000000001"/>
    <n v="19.833300000000001"/>
    <n v="20"/>
    <s v="-"/>
    <s v="DEBE GOZAR EN EL AÑO UN TOTAL DE 2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"/>
    <m/>
    <n v="20"/>
    <n v="6.666666666666667"/>
    <n v="0"/>
    <n v="0"/>
    <n v="6.666666666666667"/>
    <n v="0"/>
  </r>
  <r>
    <n v="1076188439"/>
    <s v="CHAVEZ SOTO SULMY YAMIKO"/>
    <x v="0"/>
    <s v="76188439"/>
    <d v="2025-08-21T00:00:00"/>
    <d v="2025-08-21T00:00:00"/>
    <d v="2026-08-2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10.833299999999999"/>
    <n v="10.8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76190223"/>
    <s v="JARA VARGAS WILMER DIEGO"/>
    <x v="1"/>
    <s v="76190223"/>
    <d v="2020-07-02T00:00:00"/>
    <d v="2025-07-02T00:00:00"/>
    <d v="2026-07-02T00:00:00"/>
    <s v="ESTACIONAMIENTOS LIMA"/>
    <d v="1899-12-30T00:00:00"/>
    <d v="2025-12-31T00:00:00"/>
    <s v="EMPLEADOS"/>
    <n v="2003020100"/>
    <x v="0"/>
    <s v="Aldo Zamudio"/>
    <s v="Aldo Zamudio"/>
    <s v="NUCLEO COMERC VP"/>
    <s v="SUPERVISOR OPERATIVO ZONAL"/>
    <m/>
    <n v="14"/>
    <n v="14.916699999999992"/>
    <n v="28.916699999999992"/>
    <n v="29"/>
    <s v="DEBE GOZAR 14 DÍAS ANTES DEL 01/07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6194547"/>
    <s v="ESTELA RODAS FRANK ADOLFO"/>
    <x v="2"/>
    <s v="76194547"/>
    <d v="2025-01-01T00:00:00"/>
    <d v="2026-01-01T00:00:00"/>
    <d v="2027-01-01T00:00:00"/>
    <s v="ESTACIONAMIENTOS SEDE CENTRAL"/>
    <d v="1899-12-30T00:00:00"/>
    <d v="2025-12-31T00:00:00"/>
    <s v="EMPLEADOS"/>
    <n v="2001030600"/>
    <x v="6"/>
    <s v="Jose Luis Llerena"/>
    <s v="Jose Luis Llerena"/>
    <s v="TI"/>
    <s v="TECNICO DE HELP DESK"/>
    <m/>
    <n v="29"/>
    <n v="0"/>
    <n v="29"/>
    <n v="29"/>
    <s v="DEBE GOZAR 29 DÍAS ANTES DEL 31/12/2026"/>
    <s v="DEBE GOZAR EN EL AÑO UN TOTAL DE 29 DÍAS ANTES DEL 31/12/2026"/>
    <n v="0"/>
    <n v="7"/>
    <n v="0"/>
    <n v="0"/>
    <n v="0"/>
    <n v="0"/>
    <n v="0"/>
    <n v="0"/>
    <n v="0"/>
    <n v="0"/>
    <n v="0"/>
    <n v="0"/>
    <n v="7"/>
    <n v="7"/>
    <n v="0.2413793103448276"/>
    <n v="2.413793103448276E-3"/>
    <n v="7"/>
    <n v="7"/>
    <m/>
    <n v="22"/>
    <m/>
    <n v="29"/>
    <n v="9.6666666666666661"/>
    <n v="7"/>
    <n v="7"/>
    <n v="2.6666666666666661"/>
    <n v="0"/>
  </r>
  <r>
    <n v="1076196349"/>
    <s v="FLORES GONZALES ARMANDO ISAAC"/>
    <x v="0"/>
    <s v="76196349"/>
    <d v="2025-08-11T00:00:00"/>
    <d v="2025-08-11T00:00:00"/>
    <d v="2026-08-11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 V"/>
    <m/>
    <n v="0"/>
    <n v="11.666700000000001"/>
    <n v="11.666700000000001"/>
    <n v="12"/>
    <s v="-"/>
    <s v="DEBE GOZAR EN EL AÑO UN TOTAL DE 12 DÍAS ANTES DEL 31/12/2026"/>
    <n v="0"/>
    <n v="0"/>
    <n v="0"/>
    <n v="0"/>
    <n v="0"/>
    <n v="0"/>
    <n v="12"/>
    <n v="0"/>
    <n v="0"/>
    <n v="0"/>
    <n v="0"/>
    <n v="0"/>
    <n v="12"/>
    <n v="12"/>
    <n v="1"/>
    <n v="0.01"/>
    <n v="0"/>
    <n v="12"/>
    <m/>
    <n v="0"/>
    <m/>
    <n v="12"/>
    <n v="4"/>
    <n v="0"/>
    <n v="0"/>
    <n v="4"/>
    <n v="12"/>
  </r>
  <r>
    <n v="1076206650"/>
    <s v="CHUQUI LUNA ELENA YOSSELIN"/>
    <x v="0"/>
    <s v="76206650"/>
    <d v="2025-11-26T00:00:00"/>
    <d v="2025-11-26T00:00:00"/>
    <d v="2026-11-26T00:00:00"/>
    <s v="ESTACIONAMIENTOS LIMA"/>
    <d v="2026-01-14T00:00:00"/>
    <d v="2025-12-31T00:00:00"/>
    <s v="EMPLEADOS"/>
    <s v="PCES.20/03/0013/0009"/>
    <x v="0"/>
    <m/>
    <m/>
    <m/>
    <m/>
    <m/>
    <n v="0"/>
    <n v="2.9167000000000001"/>
    <n v="2.9167000000000001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6220573"/>
    <s v="BOULENGGER ELGUERA DAYANARA BRUNELA"/>
    <x v="0"/>
    <s v="76220573"/>
    <d v="2024-11-15T00:00:00"/>
    <d v="2025-11-15T00:00:00"/>
    <d v="2026-11-15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26"/>
    <n v="0.83330000000000126"/>
    <n v="26.833300000000001"/>
    <n v="27"/>
    <s v="DEBE GOZAR 26 DÍAS ANTES DEL 14/11/2026"/>
    <s v="DEBE GOZAR EN EL AÑO UN TOTAL DE 27 DÍAS ANTES DEL 31/12/2026"/>
    <n v="7"/>
    <n v="0"/>
    <n v="7"/>
    <n v="0"/>
    <n v="0"/>
    <n v="0"/>
    <n v="0"/>
    <n v="0"/>
    <n v="0"/>
    <n v="0"/>
    <n v="0"/>
    <n v="0"/>
    <n v="14"/>
    <n v="14"/>
    <n v="0.51851851851851849"/>
    <n v="5.185185185185185E-3"/>
    <n v="14"/>
    <n v="14"/>
    <m/>
    <n v="13"/>
    <m/>
    <n v="27"/>
    <n v="9"/>
    <n v="14"/>
    <n v="9"/>
    <n v="0"/>
    <n v="0"/>
  </r>
  <r>
    <n v="1076223885"/>
    <s v="VICENTE LEVANO CARLOS EDUARDO ANGEL"/>
    <x v="0"/>
    <s v="76223885"/>
    <d v="2025-02-27T00:00:00"/>
    <d v="2025-02-27T00:00:00"/>
    <d v="2026-02-27T00:00:00"/>
    <s v="ESTACIONAMIENTOS CAÑETE"/>
    <d v="2026-04-30T00:00:00"/>
    <d v="2025-12-31T00:00:00"/>
    <s v="EMPLEADOS"/>
    <s v="PCES.20/03/0046/0021"/>
    <x v="0"/>
    <s v="Carmen Capristan"/>
    <s v="Gabriela Gutierrez"/>
    <s v="MAKRO CAÑETE"/>
    <s v="ANFITRION(A)"/>
    <m/>
    <n v="0"/>
    <n v="25.333300000000001"/>
    <n v="25.333300000000001"/>
    <n v="26"/>
    <s v="-"/>
    <s v="DEBE GOZAR EN EL AÑO UN TOTAL DE 26 DÍAS ANTES DEL 31/12/2026"/>
    <n v="0"/>
    <n v="0"/>
    <n v="0"/>
    <n v="26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76228266"/>
    <s v="RAMOS HUALLPA FRANZ FRANCO"/>
    <x v="0"/>
    <s v="76228266"/>
    <d v="2023-07-01T00:00:00"/>
    <d v="2025-07-01T00:00:00"/>
    <d v="2026-07-01T00:00:00"/>
    <s v="ESTACIONAMIENTOS TACNA"/>
    <d v="1899-12-30T00:00:00"/>
    <d v="2025-12-31T00:00:00"/>
    <s v="EMPLEADOS"/>
    <s v="PCES.20/03/0052/0022"/>
    <x v="0"/>
    <s v="Carmen Capristan"/>
    <s v="Ruben Apaza"/>
    <s v="PLAZA VEA CC TACN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10325498"/>
    <s v="JERI LOPEZ JOHN ERICK"/>
    <x v="2"/>
    <s v="10325498"/>
    <d v="2014-08-11T00:00:00"/>
    <d v="2025-08-11T00:00:00"/>
    <d v="2026-08-11T00:00:00"/>
    <s v="ESTACIONAMIENTOS SEDE CENTRAL"/>
    <d v="1899-12-30T00:00:00"/>
    <d v="2025-12-31T00:00:00"/>
    <s v="EMPLEADOS"/>
    <n v="2003040100"/>
    <x v="5"/>
    <s v="Ernesto Maldonado"/>
    <s v="Ernesto Maldonado"/>
    <s v="LAVADO Y TAXI"/>
    <s v="JEFE DE PRODUCTO SERVICIOS COLATERALES"/>
    <m/>
    <n v="0"/>
    <n v="8.6666999999999916"/>
    <n v="8.6666999999999916"/>
    <n v="9"/>
    <s v="-"/>
    <s v="DEBE GOZAR EN EL AÑO UN TOTAL DE 9 DÍAS ANTES DEL 31/12/2026"/>
    <n v="1"/>
    <n v="0"/>
    <n v="1"/>
    <n v="1"/>
    <n v="0"/>
    <n v="0"/>
    <n v="0"/>
    <n v="8"/>
    <n v="0"/>
    <n v="0"/>
    <n v="8"/>
    <n v="0"/>
    <n v="19"/>
    <n v="19"/>
    <n v="2.1111111111111112"/>
    <n v="2.1111111111111112E-2"/>
    <n v="3"/>
    <n v="9"/>
    <m/>
    <n v="0"/>
    <m/>
    <n v="9"/>
    <n v="3"/>
    <n v="3"/>
    <n v="3"/>
    <n v="0"/>
    <n v="16"/>
  </r>
  <r>
    <n v="1076238476"/>
    <s v="ALVARADO MANRIQUE JOSE ALONZO"/>
    <x v="0"/>
    <s v="76238476"/>
    <d v="2021-01-16T00:00:00"/>
    <d v="2025-01-16T00:00:00"/>
    <d v="2026-01-16T00:00:00"/>
    <s v="ESTACIONAMIENTOS PIURA"/>
    <d v="1899-12-30T00:00:00"/>
    <d v="2025-12-31T00:00:00"/>
    <s v="EMPLEADOS"/>
    <s v="PCES.20/03/0042/0011"/>
    <x v="0"/>
    <s v="Gloria Mora"/>
    <s v="Lennin Cortegana"/>
    <s v="ADP OPERACION PIURA"/>
    <s v="ANFITRION(A)"/>
    <m/>
    <n v="1"/>
    <n v="28.75"/>
    <n v="29.75"/>
    <n v="30"/>
    <s v="DEBE GOZAR 1 DÍAS ANTES DEL 15/01/2026"/>
    <s v="DEBE GOZAR EN EL AÑO UN TOTAL DE 30 DÍAS ANTES DEL 31/12/2026"/>
    <n v="15"/>
    <n v="0"/>
    <n v="0"/>
    <n v="0"/>
    <n v="13"/>
    <n v="2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6239163"/>
    <s v="ARANDA ASCUE CORAYMA NAYELI"/>
    <x v="0"/>
    <s v="76239163"/>
    <d v="2025-10-16T00:00:00"/>
    <d v="2025-10-16T00:00:00"/>
    <d v="2026-10-16T00:00:00"/>
    <s v="ESTACIONAMIENTOS LIMA"/>
    <d v="2026-03-07T00:00:00"/>
    <d v="2025-12-31T00:00:00"/>
    <s v="EMPLEADOS"/>
    <s v="PCES.20/03/0052/0008"/>
    <x v="0"/>
    <m/>
    <m/>
    <m/>
    <m/>
    <m/>
    <n v="0"/>
    <n v="6.25"/>
    <n v="6.25"/>
    <n v="7"/>
    <s v="-"/>
    <s v="DEBE GOZAR EN EL AÑO UN TOTAL DE 7 DÍAS ANTES DEL 31/12/2026"/>
    <n v="0"/>
    <n v="0"/>
    <n v="7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6240505"/>
    <s v="YUMBATO RIVERA JHARASET "/>
    <x v="0"/>
    <s v="76240505"/>
    <d v="2025-08-27T00:00:00"/>
    <d v="2025-08-27T00:00:00"/>
    <d v="2026-08-27T00:00:00"/>
    <s v="ESTACIONAMIENTOS LIMA"/>
    <d v="2026-05-08T00:00:00"/>
    <d v="2025-12-31T00:00:00"/>
    <s v="EMPLEADOS"/>
    <s v="PCES.20/03/0021"/>
    <x v="0"/>
    <s v="Erli Sialer"/>
    <s v="Diego Velásquez "/>
    <s v="PLAZA SAN MIGUEL"/>
    <s v="ANFITRION(A)"/>
    <m/>
    <n v="0"/>
    <n v="10.333299999999999"/>
    <n v="10.333299999999999"/>
    <n v="11"/>
    <s v="-"/>
    <s v="DEBE GOZAR EN EL AÑO UN TOTAL DE 11 DÍAS ANTES DEL 31/12/2026"/>
    <n v="0"/>
    <n v="0"/>
    <n v="0"/>
    <n v="0"/>
    <n v="11"/>
    <n v="0"/>
    <n v="0"/>
    <n v="0"/>
    <n v="0"/>
    <n v="0"/>
    <n v="0"/>
    <n v="0"/>
    <n v="11"/>
    <n v="11"/>
    <n v="1"/>
    <n v="0.01"/>
    <n v="0"/>
    <n v="11"/>
    <m/>
    <n v="0"/>
    <m/>
    <n v="11"/>
    <n v="3.6666666666666665"/>
    <n v="0"/>
    <n v="0"/>
    <n v="3.6666666666666665"/>
    <n v="11"/>
  </r>
  <r>
    <n v="1076251138"/>
    <s v="NIZAMA CARRASCO MANUEL EVERSON"/>
    <x v="2"/>
    <s v="76251138"/>
    <d v="2022-10-03T00:00:00"/>
    <d v="2025-10-03T00:00:00"/>
    <d v="2026-10-03T00:00:00"/>
    <s v="ESTACIONAMIENTOS SEDE CENTRAL"/>
    <d v="1899-12-30T00:00:00"/>
    <d v="2025-12-31T00:00:00"/>
    <s v="EMPLEADOS"/>
    <n v="2003030200"/>
    <x v="6"/>
    <s v="Patricia Vilela"/>
    <s v="Patricia Vilela"/>
    <s v="TECNOLOGIA"/>
    <s v="TECNICO ELECTRONICO"/>
    <m/>
    <n v="16"/>
    <n v="7.3332999999999942"/>
    <n v="23.333299999999994"/>
    <n v="24"/>
    <s v="DEBE GOZAR 16 DÍAS ANTES DEL 02/10/2026"/>
    <s v="DEBE GOZAR EN EL AÑO UN TOTAL DE 24 DÍAS ANTES DEL 31/12/2026"/>
    <n v="0"/>
    <n v="7"/>
    <n v="0"/>
    <n v="0"/>
    <n v="0"/>
    <n v="0"/>
    <n v="2"/>
    <n v="5"/>
    <n v="0"/>
    <n v="0"/>
    <n v="0"/>
    <n v="16"/>
    <n v="30"/>
    <n v="30"/>
    <n v="1.25"/>
    <n v="1.2500000000000001E-2"/>
    <n v="7"/>
    <n v="24"/>
    <m/>
    <n v="0"/>
    <m/>
    <n v="24"/>
    <n v="8"/>
    <n v="7"/>
    <n v="7"/>
    <n v="1"/>
    <n v="23"/>
  </r>
  <r>
    <n v="1076258500"/>
    <s v="CABRERA PEÑA MALEK ANTONIO"/>
    <x v="0"/>
    <s v="76258500"/>
    <d v="2025-09-01T00:00:00"/>
    <d v="2025-09-01T00:00:00"/>
    <d v="2026-09-01T00:00:00"/>
    <s v="ESTACIONAMIENTOS LIMA"/>
    <d v="1899-12-30T00:00:00"/>
    <d v="2025-12-31T00:00:00"/>
    <s v="EMPLEADOS"/>
    <s v="PCES.20/03/0052/0016"/>
    <x v="0"/>
    <s v="Carmen Capristan"/>
    <s v="Erick Aguirre"/>
    <s v="PLAZA VEA IZAGUIRRE"/>
    <s v="ANFITRION(A)"/>
    <m/>
    <n v="0"/>
    <n v="10"/>
    <n v="10"/>
    <n v="10"/>
    <s v="-"/>
    <s v="DEBE GOZAR EN EL AÑO UN TOTAL DE 10 DÍAS ANTES DEL 31/12/2026"/>
    <n v="0"/>
    <n v="0"/>
    <n v="0"/>
    <n v="0"/>
    <n v="0"/>
    <n v="0"/>
    <n v="0"/>
    <n v="0"/>
    <n v="10"/>
    <n v="0"/>
    <n v="0"/>
    <n v="0"/>
    <n v="10"/>
    <n v="10"/>
    <n v="1"/>
    <n v="0.01"/>
    <n v="0"/>
    <n v="10"/>
    <m/>
    <n v="0"/>
    <m/>
    <n v="10"/>
    <n v="3.3333333333333335"/>
    <n v="0"/>
    <n v="0"/>
    <n v="3.3333333333333335"/>
    <n v="10"/>
  </r>
  <r>
    <n v="1076259573"/>
    <s v="RIVERA MENDOZA JORGE ALEXANDER"/>
    <x v="0"/>
    <s v="76259573"/>
    <d v="2025-01-02T00:00:00"/>
    <d v="2025-01-02T00:00:00"/>
    <d v="2026-01-02T00:00:00"/>
    <s v="ESTACIONAMIENTOS LIMA"/>
    <d v="2026-01-28T00:00:00"/>
    <d v="2025-12-31T00:00:00"/>
    <s v="EMPLEADOS"/>
    <s v="PCES.20/03/0052/0008"/>
    <x v="0"/>
    <m/>
    <m/>
    <m/>
    <m/>
    <m/>
    <n v="0"/>
    <n v="29.916699999999999"/>
    <n v="29.916699999999999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260693"/>
    <s v="PUMALEQUE ARIAS ABRAM JOSUE"/>
    <x v="0"/>
    <s v="76260693"/>
    <d v="2025-09-04T00:00:00"/>
    <d v="2025-09-04T00:00:00"/>
    <d v="2026-09-04T00:00:00"/>
    <s v="ESTACIONAMIENTOS AREQUIPA"/>
    <d v="2026-02-28T00:00:00"/>
    <d v="2025-12-31T00:00:00"/>
    <s v="EMPLEADOS"/>
    <s v="PCES.20/03/0051/0001"/>
    <x v="0"/>
    <m/>
    <m/>
    <m/>
    <m/>
    <m/>
    <n v="0"/>
    <n v="9.75"/>
    <n v="9.7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6263374"/>
    <s v="QUIROZ ARANA YAJAIRA ESTEPHANY"/>
    <x v="0"/>
    <s v="76263374"/>
    <d v="2025-09-01T00:00:00"/>
    <d v="2025-09-01T00:00:00"/>
    <d v="2026-09-01T00:00:00"/>
    <s v="ESTACIONAMIENTOS LIMA"/>
    <d v="1899-12-30T00:00:00"/>
    <d v="2025-12-31T00:00:00"/>
    <s v="EMPLEADOS"/>
    <s v="PCES.20/03/0019"/>
    <x v="0"/>
    <s v="Erli Sialer"/>
    <s v="Dorian Pérez"/>
    <s v="PUCP"/>
    <s v="ANFITRION(A)"/>
    <m/>
    <n v="0"/>
    <n v="10"/>
    <n v="10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76263873"/>
    <s v="RAMIREZ MONTOYA GUSTAVO ALONSO"/>
    <x v="0"/>
    <s v="76263873"/>
    <d v="2025-09-01T00:00:00"/>
    <d v="2025-09-01T00:00:00"/>
    <d v="2026-09-01T00:00:00"/>
    <s v="ESTACIONAMIENTOS LIMA"/>
    <d v="2026-02-28T00:00:00"/>
    <d v="2025-12-31T00:00:00"/>
    <s v="EMPLEADOS"/>
    <s v="PCES.20/03/0013/0012"/>
    <x v="0"/>
    <m/>
    <m/>
    <m/>
    <m/>
    <m/>
    <n v="0"/>
    <n v="10"/>
    <n v="10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6266357"/>
    <s v="ROJAS HUANACCHIRI FERNANDO JESUS"/>
    <x v="0"/>
    <s v="76266357"/>
    <d v="2025-09-09T00:00:00"/>
    <d v="2025-09-09T00:00:00"/>
    <d v="2026-09-09T00:00:00"/>
    <s v="ESTACIONAMIENTOS CUZCO"/>
    <d v="2026-02-28T00:00:00"/>
    <d v="2025-12-31T00:00:00"/>
    <s v="EMPLEADOS"/>
    <s v="PCES.20/03/0051/0005"/>
    <x v="0"/>
    <m/>
    <m/>
    <m/>
    <m/>
    <m/>
    <n v="0"/>
    <n v="9.3332999999999995"/>
    <n v="9.3332999999999995"/>
    <n v="10"/>
    <s v="-"/>
    <s v="DEBE GOZAR EN EL AÑO UN TOTAL DE 10 DÍAS ANTES DEL 31/12/2026"/>
    <n v="0"/>
    <n v="1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6270444"/>
    <s v="ZAPATA ESQUIVEL SABRINA GUADALUPE"/>
    <x v="0"/>
    <s v="76270444"/>
    <d v="2025-10-11T00:00:00"/>
    <d v="2025-10-11T00:00:00"/>
    <d v="2026-10-11T00:00:00"/>
    <s v="ESTACIONAMIENTOS LIMA"/>
    <d v="2026-01-01T00:00:00"/>
    <d v="2025-12-31T00:00:00"/>
    <s v="EMPLEADOS"/>
    <s v="PCES.20/03/0061/0004"/>
    <x v="0"/>
    <m/>
    <m/>
    <m/>
    <m/>
    <m/>
    <n v="0"/>
    <n v="6.6666999999999996"/>
    <n v="6.66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6274926"/>
    <s v="SULLON SANCHEZ FRANK ERICK"/>
    <x v="0"/>
    <s v="76274926"/>
    <d v="2025-10-01T00:00:00"/>
    <d v="2025-10-01T00:00:00"/>
    <d v="2026-10-01T00:00:00"/>
    <s v="ESTACIONAMIENTOS PIURA"/>
    <d v="2026-01-28T00:00:00"/>
    <d v="2025-12-31T00:00:00"/>
    <s v="EMPLEADOS"/>
    <s v="PCES.20/03/0052/0059"/>
    <x v="0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6277725"/>
    <s v="CAVERO HUAHUASONCO YADHIRA JOHANNA"/>
    <x v="0"/>
    <s v="76277725"/>
    <d v="2025-06-17T00:00:00"/>
    <d v="2025-06-17T00:00:00"/>
    <d v="2026-06-17T00:00:00"/>
    <s v="ESTACIONAMIENTOS LIMA"/>
    <d v="2026-02-08T00:00:00"/>
    <d v="2025-12-31T00:00:00"/>
    <s v="PART TIME"/>
    <s v="PCES.20/03/0051/0013"/>
    <x v="0"/>
    <m/>
    <m/>
    <m/>
    <m/>
    <m/>
    <n v="0"/>
    <n v="3.2332999999999998"/>
    <n v="3.2332999999999998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6278651"/>
    <s v="MALLMA PAREDES ROXANA VIRGINIA"/>
    <x v="0"/>
    <s v="76278651"/>
    <d v="2025-01-03T00:00:00"/>
    <d v="2025-01-03T00:00:00"/>
    <d v="2026-01-03T00:00:00"/>
    <s v="ESTACIONAMIENTOS LIMA"/>
    <d v="2026-01-01T00:00:00"/>
    <d v="2025-12-31T00:00:00"/>
    <s v="EMPLEADOS"/>
    <s v="PCES.20/03/0059"/>
    <x v="0"/>
    <m/>
    <m/>
    <m/>
    <m/>
    <m/>
    <n v="0"/>
    <n v="29.833300000000001"/>
    <n v="29.833300000000001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292985"/>
    <s v="PISCO RIOS CARMITA RUBI"/>
    <x v="0"/>
    <s v="76292985"/>
    <d v="2025-11-14T00:00:00"/>
    <d v="2025-11-14T00:00:00"/>
    <d v="2026-11-14T00:00:00"/>
    <s v="ESTACIONAMIENTOS LIMA"/>
    <d v="2026-01-12T00:00:00"/>
    <d v="2025-12-31T00:00:00"/>
    <s v="EMPLEADOS"/>
    <s v="PCES.20/03/0049"/>
    <x v="0"/>
    <m/>
    <m/>
    <m/>
    <m/>
    <m/>
    <n v="0"/>
    <n v="3.9167000000000001"/>
    <n v="3.9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6300593"/>
    <s v="ALFARO LOPEZ ONIL MARYORI"/>
    <x v="0"/>
    <s v="76300593"/>
    <d v="2023-07-01T00:00:00"/>
    <d v="2025-07-01T00:00:00"/>
    <d v="2026-07-01T00:00:00"/>
    <s v="ESTACIONAMIENTOS LIMA"/>
    <d v="1899-12-30T00:00:00"/>
    <d v="2025-12-31T00:00:00"/>
    <s v="EMPLEADOS"/>
    <s v="PCES.20/03/0052/0024"/>
    <x v="0"/>
    <s v="Carmen Capristan"/>
    <s v="Erick Aguirre"/>
    <s v="PLAZA VEA CC VENTANILLA"/>
    <s v="ANFITRION(A)"/>
    <m/>
    <n v="15"/>
    <n v="15"/>
    <n v="30"/>
    <n v="30"/>
    <s v="DEBE GOZAR 15 DÍAS ANTES DEL 30/06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313567"/>
    <s v="HUANCOLLO ALMANZA DOUGLAS DONOVAN"/>
    <x v="0"/>
    <s v="76313567"/>
    <d v="2025-05-12T00:00:00"/>
    <d v="2025-05-12T00:00:00"/>
    <d v="2026-05-12T00:00:00"/>
    <s v="ESTACIONAMIENTOS AREQUIPA"/>
    <d v="2026-01-05T00:00:00"/>
    <d v="2025-12-31T00:00:00"/>
    <s v="EMPLEADOS"/>
    <s v="PCES.20/03/0053/0003"/>
    <x v="0"/>
    <m/>
    <m/>
    <m/>
    <m/>
    <m/>
    <n v="0"/>
    <n v="19.083300000000001"/>
    <n v="19.083300000000001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6314583"/>
    <s v="RAMIREZ IBARRA CHELSI SOFIA"/>
    <x v="0"/>
    <s v="76314583"/>
    <d v="2023-07-01T00:00:00"/>
    <d v="2025-07-01T00:00:00"/>
    <d v="2026-07-01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15"/>
    <n v="0"/>
    <n v="15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6317930"/>
    <s v="DIAZ CASTILLO NAYELI MILAGROS"/>
    <x v="0"/>
    <s v="76317930"/>
    <d v="2024-10-21T00:00:00"/>
    <d v="2025-10-21T00:00:00"/>
    <d v="2026-10-21T00:00:00"/>
    <s v="ESTACIONAMIENTOS LIMA"/>
    <d v="1899-12-30T00:00:00"/>
    <d v="2025-12-31T00:00:00"/>
    <s v="EMPLEADOS"/>
    <s v="PCES.20/03/0051/0010"/>
    <x v="0"/>
    <s v="Carmen Capristan"/>
    <s v="Alejandro Roca"/>
    <s v="REAL PLAZA VMT"/>
    <s v="ANFITRION(A)"/>
    <m/>
    <n v="9"/>
    <n v="5.8333000000000013"/>
    <n v="14.833300000000001"/>
    <n v="15"/>
    <s v="DEBE GOZAR 9 DÍAS ANTES DEL 20/10/2026"/>
    <s v="DEBE GOZAR EN EL AÑO UN TOTAL DE 15 DÍAS ANTES DEL 31/12/2026"/>
    <n v="0"/>
    <n v="0"/>
    <n v="0"/>
    <n v="27"/>
    <n v="3"/>
    <n v="0"/>
    <n v="0"/>
    <n v="0"/>
    <n v="0"/>
    <n v="0"/>
    <n v="0"/>
    <n v="0"/>
    <n v="30"/>
    <n v="30"/>
    <n v="2"/>
    <n v="0.02"/>
    <n v="27"/>
    <n v="15"/>
    <m/>
    <n v="0"/>
    <m/>
    <n v="15"/>
    <n v="5"/>
    <n v="27"/>
    <n v="5"/>
    <n v="0"/>
    <n v="3"/>
  </r>
  <r>
    <n v="1076320026"/>
    <s v="FLORES TAMBRACC JIREH LUIS ANGEL"/>
    <x v="0"/>
    <s v="76320026"/>
    <d v="2025-10-29T00:00:00"/>
    <d v="2025-10-29T00:00:00"/>
    <d v="2026-10-29T00:00:00"/>
    <s v="ESTACIONAMIENTOS LIMA"/>
    <d v="2026-03-10T00:00:00"/>
    <d v="2025-12-31T00:00:00"/>
    <s v="EMPLEADOS"/>
    <s v="PCES.20/03/0035/0002"/>
    <x v="0"/>
    <m/>
    <m/>
    <m/>
    <m/>
    <m/>
    <n v="0"/>
    <n v="5.1666999999999996"/>
    <n v="5.1666999999999996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6338438"/>
    <s v="ATANACIO SAMAN MARIA YSABEL EMILI"/>
    <x v="0"/>
    <s v="76338438"/>
    <d v="2025-01-22T00:00:00"/>
    <d v="2025-01-22T00:00:00"/>
    <d v="2026-01-22T00:00:00"/>
    <s v="ESTACIONAMIENTOS LIMA"/>
    <d v="2026-02-28T00:00:00"/>
    <d v="2025-12-31T00:00:00"/>
    <s v="EMPLEADOS"/>
    <s v="PCES.20/03/0010/0001"/>
    <x v="0"/>
    <m/>
    <m/>
    <m/>
    <m/>
    <m/>
    <n v="0"/>
    <n v="28.25"/>
    <n v="28.25"/>
    <n v="29"/>
    <s v="-"/>
    <s v="DEBE GOZAR EN EL AÑO UN TOTAL DE 29 DÍAS ANTES DEL 31/12/2026"/>
    <n v="0"/>
    <n v="29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6339113"/>
    <s v="GARAY LEIVA RAY OSWALDO"/>
    <x v="0"/>
    <s v="76339113"/>
    <d v="2025-10-29T00:00:00"/>
    <d v="2025-10-29T00:00:00"/>
    <d v="2026-10-29T00:00:00"/>
    <s v="ESTACIONAMIENTOS LIMA"/>
    <d v="2026-01-23T00:00:00"/>
    <d v="2025-12-31T00:00:00"/>
    <s v="EMPLEADOS"/>
    <s v="PCES.20/01/0002"/>
    <x v="2"/>
    <m/>
    <m/>
    <m/>
    <m/>
    <m/>
    <n v="0"/>
    <n v="5.1666999999999996"/>
    <n v="5.16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6350761"/>
    <s v="HUILLCAHUAMAN FUENTES DARIANA"/>
    <x v="0"/>
    <s v="76350761"/>
    <d v="2025-03-03T00:00:00"/>
    <d v="2025-03-03T00:00:00"/>
    <d v="2026-03-03T00:00:00"/>
    <s v="ESTACIONAMIENTOS LIMA"/>
    <d v="2026-03-10T00:00:00"/>
    <d v="2025-12-31T00:00:00"/>
    <s v="EMPLEADOS"/>
    <s v="PCES.20/03/0058"/>
    <x v="0"/>
    <m/>
    <m/>
    <m/>
    <m/>
    <m/>
    <n v="0"/>
    <n v="24.833300000000001"/>
    <n v="24.833300000000001"/>
    <n v="25"/>
    <s v="-"/>
    <s v="DEBE GOZAR EN EL AÑO UN TOTAL DE 25 DÍAS ANTES DEL 31/12/2026"/>
    <n v="0"/>
    <n v="15"/>
    <n v="10"/>
    <n v="0"/>
    <n v="0"/>
    <n v="0"/>
    <n v="0"/>
    <n v="0"/>
    <n v="0"/>
    <n v="0"/>
    <n v="0"/>
    <n v="0"/>
    <n v="25"/>
    <n v="25"/>
    <n v="1"/>
    <n v="0.01"/>
    <n v="25"/>
    <n v="25"/>
    <m/>
    <n v="0"/>
    <m/>
    <n v="25"/>
    <n v="8.3333333333333339"/>
    <n v="25"/>
    <n v="8.3333333333333339"/>
    <n v="0"/>
    <n v="0"/>
  </r>
  <r>
    <n v="1076350961"/>
    <s v="SILVA CARRANZA JHEYDI JUDITH"/>
    <x v="0"/>
    <s v="76350961"/>
    <d v="2025-12-02T00:00:00"/>
    <d v="2025-12-02T00:00:00"/>
    <d v="2026-12-02T00:00:00"/>
    <s v="ESTACIONAMIENTOS CAJAMARCA"/>
    <d v="1899-12-30T00:00:00"/>
    <d v="2025-12-31T00:00:00"/>
    <s v="EMPLEADOS"/>
    <s v="PCES.20/03/0051/0002"/>
    <x v="0"/>
    <s v="Carmen Capristan"/>
    <s v="Alejandro Roca"/>
    <s v="REAL PLAZA CAJAMARCA"/>
    <s v="ANFITRION(A) C"/>
    <m/>
    <n v="0"/>
    <n v="2.4167000000000001"/>
    <n v="2.4167000000000001"/>
    <n v="3"/>
    <s v="-"/>
    <s v="DEBE GOZAR EN EL AÑO UN TOTAL DE 3 DÍAS ANTES DEL 31/12/2026"/>
    <n v="0"/>
    <n v="0"/>
    <n v="0"/>
    <n v="3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6364187"/>
    <s v="LLONTOP GUILLERMO ANDRES JUNIOR"/>
    <x v="0"/>
    <s v="76364187"/>
    <d v="2025-08-05T00:00:00"/>
    <d v="2025-08-05T00:00:00"/>
    <d v="2026-08-05T00:00:00"/>
    <s v="ESTACIONAMIENTOS LAMBAYEQUE"/>
    <d v="1899-12-30T00:00:00"/>
    <d v="2025-12-31T00:00:00"/>
    <s v="EMPLEADOS"/>
    <s v="PCES.20/03/0053/0004"/>
    <x v="0"/>
    <s v="Gloria Mora"/>
    <s v="Dennis Gonzales"/>
    <s v="MALL AVENTURA CHICLAYO"/>
    <s v="ANFITRION(A)"/>
    <m/>
    <n v="0"/>
    <n v="12.166700000000001"/>
    <n v="12.166700000000001"/>
    <n v="13"/>
    <s v="-"/>
    <s v="DEBE GOZAR EN EL AÑO UN TOTAL DE 13 DÍAS ANTES DEL 31/12/2026"/>
    <n v="0"/>
    <n v="0"/>
    <n v="7"/>
    <n v="0"/>
    <n v="0"/>
    <n v="7"/>
    <n v="0"/>
    <n v="0"/>
    <n v="5"/>
    <n v="0"/>
    <n v="0"/>
    <n v="0"/>
    <n v="19"/>
    <n v="19"/>
    <n v="1.4615384615384615"/>
    <n v="1.4615384615384615E-2"/>
    <n v="7"/>
    <n v="13"/>
    <m/>
    <n v="0"/>
    <m/>
    <n v="13"/>
    <n v="4.333333333333333"/>
    <n v="7"/>
    <n v="4.333333333333333"/>
    <n v="0"/>
    <n v="12"/>
  </r>
  <r>
    <n v="1076369958"/>
    <s v="GALINDEZ SAGASTEGUI JENITH VICTORIA"/>
    <x v="0"/>
    <s v="76369958"/>
    <d v="2023-04-25T00:00:00"/>
    <d v="2025-04-25T00:00:00"/>
    <d v="2026-04-25T00:00:00"/>
    <s v="ESTACIONAMIENTOS LIMA"/>
    <d v="1899-12-30T00:00:00"/>
    <d v="2025-12-31T00:00:00"/>
    <s v="PART TIME"/>
    <s v="PCES.20/03/0013/0002"/>
    <x v="0"/>
    <s v="Diego Uriarte"/>
    <s v="Alfredo Vasquez"/>
    <s v="METRO FAUCETT"/>
    <s v="ANFITRION(A) PT"/>
    <m/>
    <n v="1"/>
    <n v="4.1000000000000014"/>
    <n v="5.1000000000000014"/>
    <n v="6"/>
    <s v="DEBE GOZAR 1 DÍAS ANTES DEL 24/04/2026"/>
    <s v="DEBE GOZAR EN EL AÑO UN TOTAL DE 6 DÍAS ANTES DEL 31/12/2026"/>
    <n v="0"/>
    <n v="0"/>
    <n v="0"/>
    <n v="6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6370864"/>
    <s v="SUENG LUCAS WALTER ALI"/>
    <x v="1"/>
    <s v="76370864"/>
    <d v="2025-11-13T00:00:00"/>
    <d v="2025-11-13T00:00:00"/>
    <d v="2026-11-13T00:00:00"/>
    <s v="ESTACIONAMIENTOS LIMA"/>
    <d v="2026-01-19T00:00:00"/>
    <d v="2025-12-31T00:00:00"/>
    <s v="EMPLEADOS"/>
    <s v="PCES.20/04/0005"/>
    <x v="0"/>
    <m/>
    <m/>
    <m/>
    <m/>
    <m/>
    <n v="0"/>
    <n v="4"/>
    <n v="4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6373094"/>
    <s v="VARGAS LEONARDO SOFIA KAROLINA"/>
    <x v="0"/>
    <s v="76373094"/>
    <d v="2024-10-01T00:00:00"/>
    <d v="2025-10-01T00:00:00"/>
    <d v="2026-10-01T00:00:00"/>
    <s v="ESTACIONAMIENTOS LIMA"/>
    <d v="2026-04-08T00:00:00"/>
    <d v="2025-12-31T00:00:00"/>
    <s v="EMPLEADOS"/>
    <s v="PCES.20/03/0013/0001"/>
    <x v="0"/>
    <m/>
    <m/>
    <m/>
    <m/>
    <m/>
    <n v="22"/>
    <n v="7.5"/>
    <n v="29.5"/>
    <n v="30"/>
    <s v="DEBE GOZAR 22 DÍAS ANTES DEL 30/09/2026"/>
    <s v="DEBE GOZAR EN EL AÑO UN TOTAL DE 30 DÍAS ANTES DEL 31/12/2026"/>
    <n v="0"/>
    <n v="0"/>
    <n v="0"/>
    <n v="3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379869"/>
    <s v="PEZO SANCHEZ DEBORA DAMARIS BETSABE"/>
    <x v="0"/>
    <s v="76379869"/>
    <d v="2025-09-04T00:00:00"/>
    <d v="2025-09-04T00:00:00"/>
    <d v="2026-09-04T00:00:00"/>
    <s v="ESTACIONAMIENTOS LIMA"/>
    <d v="2026-03-08T00:00:00"/>
    <d v="2025-12-31T00:00:00"/>
    <s v="PART TIME"/>
    <s v="PCES.20/03/0013/0013"/>
    <x v="0"/>
    <m/>
    <m/>
    <m/>
    <m/>
    <m/>
    <n v="0"/>
    <n v="1.95"/>
    <n v="1.95"/>
    <n v="2"/>
    <s v="-"/>
    <s v="DEBE GOZAR EN EL AÑO UN TOTAL DE 2 DÍAS ANTES DEL 31/12/2026"/>
    <n v="0"/>
    <n v="0"/>
    <n v="2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6384994"/>
    <s v="COLQUE MOLLOCONDO RODRIGO JORGE"/>
    <x v="0"/>
    <s v="76384994"/>
    <d v="2025-01-01T00:00:00"/>
    <d v="2026-01-01T00:00:00"/>
    <d v="2027-01-01T00:00:00"/>
    <s v="ESTACIONAMIENTOS AREQUIPA"/>
    <d v="1899-12-30T00:00:00"/>
    <d v="2025-12-31T00:00:00"/>
    <s v="EMPLEADOS"/>
    <s v="PCES.20/03/0046/0023"/>
    <x v="0"/>
    <s v="Carmen Capristan"/>
    <s v="Ruben Apaza"/>
    <s v="MAKRO AREQUIPA 2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6"/>
    <n v="24"/>
    <n v="0"/>
    <n v="0"/>
    <n v="0"/>
    <n v="0"/>
    <n v="0"/>
    <n v="0"/>
    <n v="0"/>
    <n v="30"/>
    <n v="30"/>
    <n v="1"/>
    <n v="0.01"/>
    <n v="6"/>
    <n v="30"/>
    <m/>
    <n v="0"/>
    <m/>
    <n v="30"/>
    <n v="10"/>
    <n v="6"/>
    <n v="6"/>
    <n v="4"/>
    <n v="24"/>
  </r>
  <r>
    <n v="1076385006"/>
    <s v="CANO QUEA ALDAIR ALEXANDER"/>
    <x v="0"/>
    <s v="76385006"/>
    <d v="2025-07-01T00:00:00"/>
    <d v="2025-07-01T00:00:00"/>
    <d v="2026-07-01T00:00:00"/>
    <s v="ESTACIONAMIENTOS TACNA"/>
    <d v="1899-12-30T00:00:00"/>
    <d v="2025-12-31T00:00:00"/>
    <s v="EMPLEADOS"/>
    <s v="PCES.20/03/0052/0022"/>
    <x v="0"/>
    <s v="Carmen Capristan"/>
    <s v="Ruben Apaza"/>
    <s v="PLAZA VEA CC TACNA"/>
    <s v="ANFITRION(A)"/>
    <m/>
    <n v="0"/>
    <n v="15"/>
    <n v="15"/>
    <n v="15"/>
    <s v="-"/>
    <s v="DEBE GOZAR EN EL AÑO UN TOTAL DE 15 DÍAS ANTES DEL 31/12/2026"/>
    <n v="0"/>
    <n v="0"/>
    <n v="0"/>
    <n v="0"/>
    <n v="0"/>
    <n v="0"/>
    <n v="0"/>
    <n v="0"/>
    <n v="0"/>
    <n v="0"/>
    <n v="15"/>
    <n v="0"/>
    <n v="15"/>
    <n v="15"/>
    <n v="1"/>
    <n v="0.01"/>
    <n v="0"/>
    <n v="15"/>
    <m/>
    <n v="0"/>
    <m/>
    <n v="15"/>
    <n v="5"/>
    <n v="0"/>
    <n v="0"/>
    <n v="5"/>
    <n v="15"/>
  </r>
  <r>
    <n v="1076386352"/>
    <s v="GARAY ALVAREZ ANTOINETTE PENELOPE"/>
    <x v="0"/>
    <s v="76386352"/>
    <d v="2025-10-10T00:00:00"/>
    <d v="2025-10-10T00:00:00"/>
    <d v="2026-10-10T00:00:00"/>
    <s v="ESTACIONAMIENTOS LIMA"/>
    <d v="2026-01-01T00:00:00"/>
    <d v="2025-12-31T00:00:00"/>
    <s v="EMPLEADOS"/>
    <s v="PCES.20/03/0052/0004"/>
    <x v="0"/>
    <m/>
    <m/>
    <m/>
    <m/>
    <m/>
    <n v="0"/>
    <n v="6.75"/>
    <n v="6.75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76388869"/>
    <s v="AÑAMURO PANIORA NAYELI JESUSA"/>
    <x v="0"/>
    <s v="76388869"/>
    <d v="2025-03-12T00:00:00"/>
    <d v="2025-03-12T00:00:00"/>
    <d v="2026-03-12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0"/>
    <n v="26"/>
    <n v="0"/>
    <n v="0"/>
    <n v="0"/>
    <n v="0"/>
    <n v="0"/>
    <n v="0"/>
    <n v="0"/>
    <n v="26"/>
    <n v="26"/>
    <n v="1.04"/>
    <n v="1.04E-2"/>
    <n v="0"/>
    <n v="25"/>
    <m/>
    <n v="0"/>
    <m/>
    <n v="25"/>
    <n v="8.3333333333333339"/>
    <n v="0"/>
    <n v="0"/>
    <n v="8.3333333333333339"/>
    <n v="26"/>
  </r>
  <r>
    <n v="1076391891"/>
    <s v="IPUSHIMA PANDURO LINDA PRISCILA"/>
    <x v="0"/>
    <s v="76391891"/>
    <d v="2025-10-01T00:00:00"/>
    <d v="2025-10-01T00:00:00"/>
    <d v="2026-10-01T00:00:00"/>
    <s v="ESTACIONAMIENTOS LIMA"/>
    <d v="1899-12-30T00:00:00"/>
    <d v="2025-12-31T00:00:00"/>
    <s v="EMPLEADOS"/>
    <s v="PCES.20/03/0052/0050"/>
    <x v="0"/>
    <s v="Carmen Capristan"/>
    <s v="Gabriela Gutierrez"/>
    <s v="PLAZA VEA KIO"/>
    <s v="ANFITRION(A)"/>
    <m/>
    <n v="0"/>
    <n v="7.5"/>
    <n v="7.5"/>
    <n v="8"/>
    <s v="-"/>
    <s v="DEBE GOZAR EN EL AÑO UN TOTAL DE 8 DÍAS ANTES DEL 31/12/2026"/>
    <n v="0"/>
    <n v="0"/>
    <n v="0"/>
    <n v="0"/>
    <n v="8"/>
    <n v="0"/>
    <n v="0"/>
    <n v="0"/>
    <n v="0"/>
    <n v="0"/>
    <n v="0"/>
    <n v="0"/>
    <n v="8"/>
    <n v="8"/>
    <n v="1"/>
    <n v="0.01"/>
    <n v="0"/>
    <n v="8"/>
    <m/>
    <n v="0"/>
    <m/>
    <n v="8"/>
    <n v="2.6666666666666665"/>
    <n v="0"/>
    <n v="0"/>
    <n v="2.6666666666666665"/>
    <n v="8"/>
  </r>
  <r>
    <n v="1076392062"/>
    <s v="ANGULO PINTO VIVIANA ARACELI"/>
    <x v="0"/>
    <s v="76392062"/>
    <d v="2022-11-10T00:00:00"/>
    <d v="2025-11-10T00:00:00"/>
    <d v="2026-11-10T00:00:00"/>
    <s v="ESTACIONAMIENTOS LIMA"/>
    <d v="2026-04-30T00:00:00"/>
    <d v="2025-12-31T00:00:00"/>
    <s v="PART TIME"/>
    <s v="PCES.20/03/0009/0002"/>
    <x v="0"/>
    <s v="Gloria Mora"/>
    <s v="Xiomara Quispe"/>
    <s v="RIPLEY MIRAFLORES"/>
    <s v="ANFITRION(A) PT"/>
    <m/>
    <n v="0"/>
    <n v="5.8500000000000014"/>
    <n v="5.8500000000000014"/>
    <n v="6"/>
    <s v="-"/>
    <s v="DEBE GOZAR EN EL AÑO UN TOTAL DE 6 DÍAS ANTES DEL 31/12/2026"/>
    <n v="0"/>
    <n v="0"/>
    <n v="6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6393905"/>
    <s v="FALCONI QUIROZ IMANOL "/>
    <x v="0"/>
    <s v="76393905"/>
    <d v="2025-08-25T00:00:00"/>
    <d v="2025-08-25T00:00:00"/>
    <d v="2026-08-25T00:00:00"/>
    <s v="ESTACIONAMIENTOS LIMA"/>
    <d v="2026-01-31T00:00:00"/>
    <d v="2025-12-31T00:00:00"/>
    <s v="EMPLEADOS"/>
    <s v="PCES.20/03/0012/0003"/>
    <x v="0"/>
    <m/>
    <m/>
    <m/>
    <m/>
    <m/>
    <n v="0"/>
    <n v="10.5"/>
    <n v="10.5"/>
    <n v="11"/>
    <s v="-"/>
    <s v="DEBE GOZAR EN EL AÑO UN TOTAL DE 11 DÍAS ANTES DEL 31/12/2026"/>
    <n v="11"/>
    <n v="0"/>
    <n v="0"/>
    <n v="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76394440"/>
    <s v="RIVERA DELGADO ELVIN JOEL"/>
    <x v="0"/>
    <s v="76394440"/>
    <d v="2025-08-04T00:00:00"/>
    <d v="2025-08-04T00:00:00"/>
    <d v="2026-08-04T00:00:00"/>
    <s v="ESTACIONAMIENTOS CAJAMARCA"/>
    <d v="1899-12-30T00:00:00"/>
    <d v="2025-12-31T00:00:00"/>
    <s v="EMPLEADOS"/>
    <s v="PCES.20/03/0061/0007"/>
    <x v="0"/>
    <s v="Erli Sialer"/>
    <s v="Franco Garcia"/>
    <s v="MEGAPLAZA JAEN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76396542"/>
    <s v="BLAS ROBLES TOMMY ANTHONY"/>
    <x v="0"/>
    <s v="76396542"/>
    <d v="2025-11-12T00:00:00"/>
    <d v="2025-11-12T00:00:00"/>
    <d v="2026-11-12T00:00:00"/>
    <s v="ESTACIONAMIENTOS LIMA"/>
    <d v="2026-01-20T00:00:00"/>
    <d v="2025-12-31T00:00:00"/>
    <s v="EMPLEADOS"/>
    <s v="PCES.20/03/0035/0005"/>
    <x v="0"/>
    <m/>
    <m/>
    <m/>
    <m/>
    <m/>
    <n v="0"/>
    <n v="4.0833000000000004"/>
    <n v="4.0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6401391"/>
    <s v="ENRIQUEZ GUTIERREZ ARTURO ALFREDO"/>
    <x v="1"/>
    <s v="76401391"/>
    <d v="2024-12-04T00:00:00"/>
    <d v="2025-12-04T00:00:00"/>
    <d v="2026-12-04T00:00:00"/>
    <s v="ESTACIONAMIENTOS LIMA"/>
    <d v="2026-02-28T00:00:00"/>
    <d v="2025-12-31T00:00:00"/>
    <s v="EMPLEADOS"/>
    <s v="PCES.20/03/0047/0002"/>
    <x v="0"/>
    <m/>
    <m/>
    <m/>
    <m/>
    <m/>
    <n v="30"/>
    <n v="2.25"/>
    <n v="32.25"/>
    <n v="33"/>
    <s v="DEBE GOZAR 30 DÍAS ANTES DEL 03/12/2026"/>
    <s v="DEBE GOZAR EN EL AÑO UN TOTAL DE 33 DÍAS ANTES DEL 31/12/2026"/>
    <n v="0"/>
    <n v="33"/>
    <n v="0"/>
    <n v="0"/>
    <n v="0"/>
    <n v="0"/>
    <n v="0"/>
    <n v="0"/>
    <n v="0"/>
    <n v="0"/>
    <n v="0"/>
    <n v="0"/>
    <n v="33"/>
    <n v="33"/>
    <n v="1"/>
    <n v="0.01"/>
    <n v="33"/>
    <n v="33"/>
    <m/>
    <n v="0"/>
    <m/>
    <n v="33"/>
    <n v="11"/>
    <n v="33"/>
    <n v="11"/>
    <n v="0"/>
    <n v="0"/>
  </r>
  <r>
    <n v="1076405683"/>
    <s v="ARAPA FERNANDEZ JESUS ANGEL ANDRE"/>
    <x v="0"/>
    <s v="76405683"/>
    <d v="2025-11-24T00:00:00"/>
    <d v="2025-11-24T00:00:00"/>
    <d v="2026-11-24T00:00:00"/>
    <s v="ESTACIONAMIENTOS CUZCO"/>
    <d v="2026-03-01T00:00:00"/>
    <d v="2025-12-31T00:00:00"/>
    <s v="EMPLEADOS"/>
    <s v="PCES.20/03/0030"/>
    <x v="0"/>
    <m/>
    <m/>
    <m/>
    <m/>
    <m/>
    <n v="0"/>
    <n v="3.0832999999999999"/>
    <n v="3.0832999999999999"/>
    <n v="4"/>
    <s v="-"/>
    <s v="DEBE GOZAR EN EL AÑO UN TOTAL DE 4 DÍAS ANTES DEL 31/12/2026"/>
    <n v="0"/>
    <n v="0"/>
    <n v="4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6416456"/>
    <s v="CHAVEZ MENDOZA ROGER JAMIL"/>
    <x v="0"/>
    <s v="76416456"/>
    <d v="2024-05-03T00:00:00"/>
    <d v="2025-05-03T00:00:00"/>
    <d v="2026-05-03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10"/>
    <n v="19.833300000000001"/>
    <n v="29.833300000000001"/>
    <n v="30"/>
    <s v="DEBE GOZAR 10 DÍAS ANTES DEL 02/05/2026"/>
    <s v="DEBE GOZAR EN EL AÑO UN TOTAL DE 30 DÍAS ANTES DEL 31/12/2026"/>
    <n v="0"/>
    <n v="0"/>
    <n v="0"/>
    <n v="15"/>
    <n v="0"/>
    <n v="15"/>
    <n v="0"/>
    <n v="0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6433707"/>
    <s v="ROJAS LUCERO LEIDY ROXANA"/>
    <x v="0"/>
    <s v="76433707"/>
    <d v="2023-07-01T00:00:00"/>
    <d v="2025-07-01T00:00:00"/>
    <d v="2026-07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15"/>
    <n v="15"/>
    <n v="30"/>
    <n v="30"/>
    <s v="DEBE GOZAR 15 DÍAS ANTES DEL 30/06/2026"/>
    <s v="DEBE GOZAR EN EL AÑO UN TOTAL DE 30 DÍAS ANTES DEL 31/12/2026"/>
    <n v="0"/>
    <n v="0"/>
    <n v="9"/>
    <n v="6"/>
    <n v="0"/>
    <n v="0"/>
    <n v="0"/>
    <n v="15"/>
    <n v="0"/>
    <n v="0"/>
    <n v="0"/>
    <n v="0"/>
    <n v="30"/>
    <n v="30"/>
    <n v="1"/>
    <n v="0.01"/>
    <n v="15"/>
    <n v="30"/>
    <m/>
    <n v="0"/>
    <m/>
    <n v="30"/>
    <n v="10"/>
    <n v="15"/>
    <n v="10"/>
    <n v="0"/>
    <n v="15"/>
  </r>
  <r>
    <n v="1076436366"/>
    <s v="CHICOMA CHEVEZ JEIMI PAOLO"/>
    <x v="0"/>
    <s v="76436366"/>
    <d v="2023-07-01T00:00:00"/>
    <d v="2025-07-01T00:00:00"/>
    <d v="2026-07-01T00:00:00"/>
    <s v="ESTACIONAMIENTOS CHICLAYO"/>
    <d v="1899-12-30T00:00:00"/>
    <d v="2025-12-31T00:00:00"/>
    <s v="EMPLEADOS"/>
    <s v="PCES.20/03/0046/0005"/>
    <x v="0"/>
    <s v="Carmen Capristan"/>
    <s v="Jean Carlo Albán"/>
    <s v="MAKRO CHICLAYO"/>
    <s v="ANFITRION(A)"/>
    <m/>
    <n v="15"/>
    <n v="15"/>
    <n v="30"/>
    <n v="30"/>
    <s v="DEBE GOZAR 15 DÍAS ANTES DEL 30/06/2026"/>
    <s v="DEBE GOZAR EN EL AÑO UN TOTAL DE 30 DÍAS ANTES DEL 31/12/2026"/>
    <n v="0"/>
    <n v="0"/>
    <n v="19"/>
    <n v="1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449628"/>
    <s v="RENTERIA CARRASCO ASTRY DANUSHKA"/>
    <x v="0"/>
    <s v="76449628"/>
    <d v="2025-07-10T00:00:00"/>
    <d v="2025-07-10T00:00:00"/>
    <d v="2026-07-10T00:00:00"/>
    <s v="ESTACIONAMIENTOS LIMA"/>
    <d v="2026-03-01T00:00:00"/>
    <d v="2025-12-31T00:00:00"/>
    <s v="EMPLEADOS"/>
    <s v="PCES.20/03/0060"/>
    <x v="0"/>
    <m/>
    <m/>
    <m/>
    <m/>
    <m/>
    <n v="0"/>
    <n v="14.25"/>
    <n v="14.25"/>
    <n v="15"/>
    <s v="-"/>
    <s v="DEBE GOZAR EN EL AÑO UN TOTAL DE 15 DÍAS ANTES DEL 31/12/2026"/>
    <n v="0"/>
    <n v="0"/>
    <n v="15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6456074"/>
    <s v="GU PONTE MAXIMILIANO LEONARDO"/>
    <x v="0"/>
    <s v="76456074"/>
    <d v="2025-10-04T00:00:00"/>
    <d v="2025-10-04T00:00:00"/>
    <d v="2026-10-04T00:00:00"/>
    <s v="ESTACIONAMIENTOS LIMA"/>
    <d v="1899-12-30T00:00:00"/>
    <d v="2025-12-31T00:00:00"/>
    <s v="EMPLEADOS"/>
    <s v="PCES.20/03/0061/0004"/>
    <x v="0"/>
    <s v="Erli Sialer"/>
    <s v="Jorge Senmache"/>
    <s v="MEGAPLAZA HUARAL"/>
    <s v="ANFITRION(A)"/>
    <m/>
    <n v="0"/>
    <n v="7.25"/>
    <n v="7.25"/>
    <n v="8"/>
    <s v="-"/>
    <s v="DEBE GOZAR EN EL AÑO UN TOTAL DE 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"/>
    <m/>
    <n v="8"/>
    <n v="2.6666666666666665"/>
    <n v="0"/>
    <n v="0"/>
    <n v="2.6666666666666665"/>
    <n v="0"/>
  </r>
  <r>
    <n v="1076456128"/>
    <s v="FLORES QUISPE CORAIMA PILAR"/>
    <x v="0"/>
    <s v="76456128"/>
    <d v="2024-07-15T00:00:00"/>
    <d v="2025-07-15T00:00:00"/>
    <d v="2026-07-15T00:00:00"/>
    <s v="ESTACIONAMIENTOS LIMA"/>
    <d v="2026-02-01T00:00:00"/>
    <d v="2025-12-31T00:00:00"/>
    <s v="EMPLEADOS"/>
    <s v="PCES.20/02/0032"/>
    <x v="2"/>
    <m/>
    <m/>
    <m/>
    <m/>
    <m/>
    <n v="13"/>
    <n v="13.833300000000001"/>
    <n v="26.833300000000001"/>
    <n v="27"/>
    <s v="DEBE GOZAR 13 DÍAS ANTES DEL 14/07/2026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6461545"/>
    <s v="QUISPE HUILLCA ARNOLD LUIS"/>
    <x v="0"/>
    <s v="76461545"/>
    <d v="2025-11-06T00:00:00"/>
    <d v="2025-11-06T00:00:00"/>
    <d v="2026-11-06T00:00:00"/>
    <s v="ESTACIONAMIENTOS LIMA"/>
    <d v="2026-02-07T00:00:00"/>
    <d v="2025-12-31T00:00:00"/>
    <s v="PART TIME"/>
    <s v="PCES.20/03/0035/0003"/>
    <x v="0"/>
    <m/>
    <m/>
    <m/>
    <m/>
    <m/>
    <n v="0"/>
    <n v="0.91669999999999996"/>
    <n v="0.91669999999999996"/>
    <n v="1"/>
    <s v="-"/>
    <s v="DEBE GOZAR EN EL AÑO UN TOTAL DE 1 DÍAS ANTES DEL 31/12/2026"/>
    <n v="0"/>
    <n v="1"/>
    <n v="0"/>
    <n v="0"/>
    <n v="0"/>
    <n v="0"/>
    <n v="0"/>
    <n v="0"/>
    <n v="0"/>
    <n v="0"/>
    <n v="0"/>
    <n v="0"/>
    <n v="1"/>
    <n v="1"/>
    <n v="1"/>
    <n v="0.01"/>
    <n v="1"/>
    <n v="1"/>
    <m/>
    <n v="0"/>
    <m/>
    <n v="1"/>
    <n v="0.33333333333333331"/>
    <n v="1"/>
    <n v="0.33333333333333331"/>
    <n v="0"/>
    <n v="0"/>
  </r>
  <r>
    <n v="1076462023"/>
    <s v="CCAHUANA ESCOBAR DOMITILA"/>
    <x v="0"/>
    <s v="76462023"/>
    <d v="2023-07-05T00:00:00"/>
    <d v="2025-07-05T00:00:00"/>
    <d v="2026-07-05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ANFITRION(A)"/>
    <m/>
    <n v="0"/>
    <n v="14.666700000000006"/>
    <n v="14.666700000000006"/>
    <n v="15"/>
    <s v="-"/>
    <s v="DEBE GOZAR EN EL AÑO UN TOTAL DE 15 DÍAS ANTES DEL 31/12/2026"/>
    <n v="0"/>
    <n v="0"/>
    <n v="14"/>
    <n v="1"/>
    <n v="0"/>
    <n v="0"/>
    <n v="0"/>
    <n v="0"/>
    <n v="16"/>
    <n v="0"/>
    <n v="0"/>
    <n v="0"/>
    <n v="31"/>
    <n v="31"/>
    <n v="2.0666666666666669"/>
    <n v="2.066666666666667E-2"/>
    <n v="15"/>
    <n v="15"/>
    <m/>
    <n v="0"/>
    <m/>
    <n v="15"/>
    <n v="5"/>
    <n v="15"/>
    <n v="5"/>
    <n v="0"/>
    <n v="16"/>
  </r>
  <r>
    <n v="1076491127"/>
    <s v="ROBLADILLO ALVARADO MARY PAZ"/>
    <x v="0"/>
    <s v="76491127"/>
    <d v="2025-03-13T00:00:00"/>
    <d v="2025-03-13T00:00:00"/>
    <d v="2026-03-13T00:00:00"/>
    <s v="ESTACIONAMIENTOS LIMA"/>
    <d v="1899-12-30T00:00:00"/>
    <d v="2025-12-31T00:00:00"/>
    <s v="EMPLEADOS"/>
    <s v="PCES.20/03/0057"/>
    <x v="0"/>
    <s v="Gloria Mora"/>
    <s v="Kelly Luyo"/>
    <s v="BOULEVARD PUNTA MAR"/>
    <s v="ANFITRION(A)"/>
    <m/>
    <n v="0"/>
    <n v="24"/>
    <n v="24"/>
    <n v="24"/>
    <s v="-"/>
    <s v="DEBE GOZAR EN EL AÑO UN TOTAL DE 2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n v="24"/>
    <n v="8"/>
    <n v="0"/>
    <n v="0"/>
    <n v="8"/>
    <n v="0"/>
  </r>
  <r>
    <n v="1076505724"/>
    <s v="MEJIA PIMENTEL BREDT ANDERSON"/>
    <x v="0"/>
    <s v="76505724"/>
    <d v="2024-09-16T00:00:00"/>
    <d v="2025-09-16T00:00:00"/>
    <d v="2026-09-16T00:00:00"/>
    <s v="ESTACIONAMIENTOS AREQUIPA"/>
    <d v="2026-01-01T00:00:00"/>
    <d v="2025-12-31T00:00:00"/>
    <s v="EMPLEADOS"/>
    <s v="PCES.20/03/0053/0003"/>
    <x v="0"/>
    <m/>
    <m/>
    <m/>
    <m/>
    <m/>
    <n v="6"/>
    <n v="8.75"/>
    <n v="14.75"/>
    <n v="15"/>
    <s v="DEBE GOZAR 6 DÍAS ANTES DEL 15/09/2026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6512047"/>
    <s v="VELASQUEZ HANCCO LILIAN"/>
    <x v="2"/>
    <s v="76512047"/>
    <d v="2016-08-04T00:00:00"/>
    <d v="2025-08-04T00:00:00"/>
    <d v="2026-08-04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SISTENTE ADMINISTRATIVO"/>
    <m/>
    <n v="17"/>
    <n v="12.25"/>
    <n v="29.25"/>
    <n v="30"/>
    <s v="DEBE GOZAR 17 DÍAS ANTES DEL 03/08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6518500"/>
    <s v="ROMERO BARRIENTOS ANA LUCIA"/>
    <x v="0"/>
    <s v="76518500"/>
    <d v="2025-02-21T00:00:00"/>
    <d v="2025-02-21T00:00:00"/>
    <d v="2026-02-21T00:00:00"/>
    <s v="ESTACIONAMIENTOS LIMA"/>
    <d v="1899-12-30T00:00:00"/>
    <d v="2025-12-31T00:00:00"/>
    <s v="PART TIME"/>
    <s v="PCES.20/03/0013/0001"/>
    <x v="0"/>
    <s v="Diego Uriarte"/>
    <s v="Gaby Novoa"/>
    <s v="METRO LA MARINA"/>
    <s v="ANFITRION(A) PT"/>
    <m/>
    <n v="0"/>
    <n v="5.1666999999999996"/>
    <n v="5.1666999999999996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76531215"/>
    <s v="FALLAQUE PUSE SHEYLLA JAZMIN"/>
    <x v="2"/>
    <s v="76531215"/>
    <d v="2024-10-11T00:00:00"/>
    <d v="2025-10-11T00:00:00"/>
    <d v="2026-10-11T00:00:00"/>
    <s v="ESTACIONAMIENTOS LIMA"/>
    <d v="1899-12-30T00:00:00"/>
    <d v="2025-12-31T00:00:00"/>
    <s v="EMPLEADOS"/>
    <n v="2003040100"/>
    <x v="5"/>
    <s v="Ernesto Maldonado"/>
    <s v="Ernesto Maldonado"/>
    <s v="LAVADO Y TAXI"/>
    <s v="SUPERVISOR DE SERVICIOS COLATERALES"/>
    <m/>
    <n v="23"/>
    <n v="6.6666999999999987"/>
    <n v="29.666699999999999"/>
    <n v="30"/>
    <s v="DEBE GOZAR 23 DÍAS ANTES DEL 10/10/2026"/>
    <s v="DEBE GOZAR EN EL AÑO UN TOTAL DE 30 DÍAS ANTES DEL 31/12/2026"/>
    <n v="0"/>
    <n v="0"/>
    <n v="0"/>
    <n v="0"/>
    <n v="0"/>
    <n v="0"/>
    <n v="0"/>
    <n v="3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6533325"/>
    <s v="RIVERA GUEVARA ANSHELY LUZBEIDA"/>
    <x v="0"/>
    <s v="76533325"/>
    <d v="2025-01-09T00:00:00"/>
    <d v="2025-01-09T00:00:00"/>
    <d v="2026-01-09T00:00:00"/>
    <s v="ESTACIONAMIENTOS LIMA"/>
    <d v="2026-02-28T00:00:00"/>
    <d v="2025-12-31T00:00:00"/>
    <s v="EMPLEADOS"/>
    <s v="PCES.20/03/0046/0020"/>
    <x v="0"/>
    <m/>
    <m/>
    <m/>
    <m/>
    <m/>
    <n v="0"/>
    <n v="22.333300000000001"/>
    <n v="22.333300000000001"/>
    <n v="23"/>
    <s v="-"/>
    <s v="DEBE GOZAR EN EL AÑO UN TOTAL DE 23 DÍAS ANTES DEL 31/12/2026"/>
    <n v="0"/>
    <n v="23"/>
    <n v="0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6536054"/>
    <s v="LAYZA CUEVA ZELAIDA NATIVIDAD"/>
    <x v="0"/>
    <s v="76536054"/>
    <d v="2023-07-01T00:00:00"/>
    <d v="2025-07-01T00:00:00"/>
    <d v="2026-07-01T00:00:00"/>
    <s v="ESTACIONAMIENTOS LIMA"/>
    <d v="2026-01-07T00:00:00"/>
    <d v="2025-12-31T00:00:00"/>
    <s v="EMPLEADOS"/>
    <s v="PCES.20/03/0053/0002"/>
    <x v="0"/>
    <m/>
    <m/>
    <m/>
    <m/>
    <m/>
    <n v="15"/>
    <n v="15"/>
    <n v="30"/>
    <n v="30"/>
    <s v="DEBE GOZAR 15 DÍAS ANTES DEL 30/06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542166"/>
    <s v="SANCHEZ PIÑAS INGRID ANTUANETH"/>
    <x v="0"/>
    <s v="76542166"/>
    <d v="2023-07-01T00:00:00"/>
    <d v="2025-07-01T00:00:00"/>
    <d v="2026-07-01T00:00:00"/>
    <s v="ESTACIONAMIENTOS LIMA"/>
    <d v="1899-12-30T00:00:00"/>
    <d v="2025-12-31T00:00:00"/>
    <s v="EMPLEADOS"/>
    <s v="PCES.20/03/0013/0009"/>
    <x v="0"/>
    <s v="Diego Uriarte"/>
    <s v="James Panez"/>
    <s v="METRO SAN JUAN DE LURIGANCHO"/>
    <s v="ANFITRION(A)"/>
    <m/>
    <n v="0"/>
    <n v="15"/>
    <n v="15"/>
    <n v="15"/>
    <s v="-"/>
    <s v="DEBE GOZAR EN EL AÑO UN TOTAL DE 15 DÍAS ANTES DEL 31/12/2026"/>
    <n v="0"/>
    <n v="0"/>
    <n v="0"/>
    <n v="0"/>
    <n v="5"/>
    <n v="10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76569472"/>
    <s v="SERRATO LOPEZ SELENE STEFANNY"/>
    <x v="2"/>
    <s v="76569472"/>
    <d v="2025-10-09T00:00:00"/>
    <d v="2025-10-09T00:00:00"/>
    <d v="2026-10-09T00:00:00"/>
    <s v="ESTACIONAMIENTOS SEDE CENTRAL"/>
    <d v="1899-12-30T00:00:00"/>
    <d v="2025-12-31T00:00:00"/>
    <s v="EMPLEADOS"/>
    <n v="2001020200"/>
    <x v="3"/>
    <s v="Catherine Chang"/>
    <s v="Catherine Chang"/>
    <s v="PLANEAMIENTO Y CONTROL DE GESTIÓN"/>
    <s v="ASISTENTE DE CONTROL DE GESTION"/>
    <m/>
    <n v="0"/>
    <n v="6.8333000000000004"/>
    <n v="6.8333000000000004"/>
    <n v="7"/>
    <s v="-"/>
    <s v="DEBE GOZAR EN EL AÑO UN TOTAL DE 7 DÍAS ANTES DEL 31/12/2026"/>
    <n v="0"/>
    <n v="0"/>
    <n v="0"/>
    <n v="5"/>
    <n v="0"/>
    <n v="0"/>
    <n v="0"/>
    <n v="0"/>
    <n v="0"/>
    <n v="0"/>
    <n v="0"/>
    <n v="0"/>
    <n v="5"/>
    <n v="5"/>
    <n v="0.7142857142857143"/>
    <n v="7.1428571428571426E-3"/>
    <n v="5"/>
    <n v="5"/>
    <m/>
    <n v="2"/>
    <m/>
    <n v="7"/>
    <n v="2.3333333333333335"/>
    <n v="5"/>
    <n v="2.3333333333333335"/>
    <n v="0"/>
    <n v="0"/>
  </r>
  <r>
    <n v="1076575551"/>
    <s v="VASQUEZ CARAZAS ALEJANDRA FLAVIANA"/>
    <x v="0"/>
    <s v="76575551"/>
    <d v="2025-11-01T00:00:00"/>
    <d v="2025-11-01T00:00:00"/>
    <d v="2026-11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6580946"/>
    <s v="GUABLOCHE RENGIFO CARLOS JAVIER"/>
    <x v="0"/>
    <s v="76580946"/>
    <d v="2024-06-12T00:00:00"/>
    <d v="2025-06-12T00:00:00"/>
    <d v="2026-06-12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ANFITRION(A)"/>
    <m/>
    <n v="13"/>
    <n v="16.583300000000001"/>
    <n v="29.583300000000001"/>
    <n v="30"/>
    <s v="DEBE GOZAR 13 DÍAS ANTES DEL 11/06/2026"/>
    <s v="DEBE GOZAR EN EL AÑO UN TOTAL DE 30 DÍAS ANTES DEL 31/12/2026"/>
    <n v="0"/>
    <n v="7"/>
    <n v="6"/>
    <n v="0"/>
    <n v="6"/>
    <n v="4"/>
    <n v="0"/>
    <n v="0"/>
    <n v="7"/>
    <n v="0"/>
    <n v="0"/>
    <n v="0"/>
    <n v="30"/>
    <n v="30"/>
    <n v="1"/>
    <n v="0.01"/>
    <n v="13"/>
    <n v="30"/>
    <m/>
    <n v="0"/>
    <m/>
    <n v="30"/>
    <n v="10"/>
    <n v="13"/>
    <n v="10"/>
    <n v="0"/>
    <n v="17"/>
  </r>
  <r>
    <n v="1076585347"/>
    <s v="COCIOS ROSAS PIERO BYRON"/>
    <x v="0"/>
    <s v="76585347"/>
    <d v="2025-09-04T00:00:00"/>
    <d v="2025-09-04T00:00:00"/>
    <d v="2026-09-04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9.75"/>
    <n v="9.75"/>
    <n v="10"/>
    <s v="-"/>
    <s v="DEBE GOZAR EN EL AÑO UN TOTAL DE 1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"/>
    <m/>
    <n v="10"/>
    <n v="3.3333333333333335"/>
    <n v="0"/>
    <n v="0"/>
    <n v="3.3333333333333335"/>
    <n v="0"/>
  </r>
  <r>
    <n v="1076586465"/>
    <s v="GUZMAN MARCHAN LUIS ALFREDO"/>
    <x v="0"/>
    <s v="76586465"/>
    <d v="2025-03-01T00:00:00"/>
    <d v="2025-03-01T00:00:00"/>
    <d v="2026-03-01T00:00:00"/>
    <s v="ESTACIONAMIENTOS PIURA"/>
    <d v="1899-12-30T00:00:00"/>
    <d v="2025-12-31T00:00:00"/>
    <s v="EMPLEADOS"/>
    <s v="PCES.20/03/0046/0018"/>
    <x v="0"/>
    <s v="Carmen Capristan"/>
    <s v="Jean Carlo Albán"/>
    <s v="MAKRO PIURA 2"/>
    <s v="ANFITRION(A)"/>
    <m/>
    <n v="0"/>
    <n v="25"/>
    <n v="25"/>
    <n v="25"/>
    <s v="-"/>
    <s v="DEBE GOZAR EN EL AÑO UN TOTAL DE 25 DÍAS ANTES DEL 31/12/2026"/>
    <n v="0"/>
    <n v="0"/>
    <n v="0"/>
    <n v="0"/>
    <n v="0"/>
    <n v="0"/>
    <n v="0"/>
    <n v="0"/>
    <n v="13"/>
    <n v="12"/>
    <n v="0"/>
    <n v="0"/>
    <n v="25"/>
    <n v="25"/>
    <n v="1"/>
    <n v="0.01"/>
    <n v="0"/>
    <n v="25"/>
    <m/>
    <n v="0"/>
    <m/>
    <n v="25"/>
    <n v="8.3333333333333339"/>
    <n v="0"/>
    <n v="0"/>
    <n v="8.3333333333333339"/>
    <n v="25"/>
  </r>
  <r>
    <n v="1076591335"/>
    <s v="PINTO AREVALO ALEXANDER"/>
    <x v="0"/>
    <s v="76591335"/>
    <d v="2025-02-21T00:00:00"/>
    <d v="2025-02-21T00:00:00"/>
    <d v="2026-02-21T00:00:00"/>
    <s v="ESTACIONAMIENTOS SAN MARTIN"/>
    <d v="2026-02-28T00:00:00"/>
    <d v="2025-12-31T00:00:00"/>
    <s v="EMPLEADOS"/>
    <s v="PCES.20/03/0052/0055"/>
    <x v="0"/>
    <m/>
    <m/>
    <m/>
    <m/>
    <m/>
    <n v="0"/>
    <n v="25.833300000000001"/>
    <n v="25.833300000000001"/>
    <n v="26"/>
    <s v="-"/>
    <s v="DEBE GOZAR EN EL AÑO UN TOTAL DE 26 DÍAS ANTES DEL 31/12/2026"/>
    <n v="0"/>
    <n v="26"/>
    <n v="0"/>
    <n v="0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76594866"/>
    <s v="PLACIDO HENRIQUEZ HEBERT LUIS"/>
    <x v="0"/>
    <s v="76594866"/>
    <d v="2024-04-10T00:00:00"/>
    <d v="2025-04-10T00:00:00"/>
    <d v="2026-04-10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14.75"/>
    <n v="14.75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76601315"/>
    <s v="LOPEZ CORTEZ LUIS GERARDO"/>
    <x v="0"/>
    <s v="76601315"/>
    <d v="2025-11-07T00:00:00"/>
    <d v="2025-11-07T00:00:00"/>
    <d v="2026-11-07T00:00:00"/>
    <s v="ESTACIONAMIENTOS LIMA"/>
    <d v="1899-12-30T00:00:00"/>
    <d v="2025-12-31T00:00:00"/>
    <s v="PART TIME"/>
    <s v="PCES.20/03/0056/0005"/>
    <x v="0"/>
    <s v="Carmen Capristan"/>
    <s v="Jeffrey Vilchez"/>
    <s v="PROMART SAN MIGUEL"/>
    <s v="ANFITRION(A) PT"/>
    <m/>
    <n v="0"/>
    <n v="0.9"/>
    <n v="0.9"/>
    <n v="1"/>
    <s v="-"/>
    <s v="DEBE GOZAR EN EL AÑO UN TOTAL DE 1 DÍAS ANTES DEL 31/12/2026"/>
    <n v="0"/>
    <n v="0"/>
    <n v="0"/>
    <n v="0"/>
    <n v="0"/>
    <n v="1"/>
    <n v="0"/>
    <n v="0"/>
    <n v="0"/>
    <n v="0"/>
    <n v="0"/>
    <n v="0"/>
    <n v="1"/>
    <n v="1"/>
    <n v="1"/>
    <n v="0.01"/>
    <n v="0"/>
    <n v="1"/>
    <m/>
    <n v="0"/>
    <m/>
    <n v="1"/>
    <n v="0.33333333333333331"/>
    <n v="0"/>
    <n v="0"/>
    <n v="0.33333333333333331"/>
    <n v="1"/>
  </r>
  <r>
    <n v="1076605580"/>
    <s v="TANTALEAN GUEVARA NIXON AARON"/>
    <x v="0"/>
    <s v="76605580"/>
    <d v="2025-10-23T00:00:00"/>
    <d v="2025-10-23T00:00:00"/>
    <d v="2026-10-23T00:00:00"/>
    <s v="ESTACIONAMIENTOS CAJAMARCA"/>
    <d v="2026-04-05T00:00:00"/>
    <d v="2025-12-31T00:00:00"/>
    <s v="PART TIME"/>
    <s v="PCES.20/03/0061/0007"/>
    <x v="0"/>
    <m/>
    <m/>
    <m/>
    <m/>
    <m/>
    <n v="0"/>
    <n v="1.1333"/>
    <n v="1.1333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76613735"/>
    <s v="PILLACA GUTIERREZ GERSON ANDRE"/>
    <x v="0"/>
    <s v="76613735"/>
    <d v="2025-05-12T00:00:00"/>
    <d v="2025-05-12T00:00:00"/>
    <d v="2026-05-12T00:00:00"/>
    <s v="ESTACIONAMIENTOS LIMA"/>
    <d v="1899-12-30T00:00:00"/>
    <d v="2025-12-31T00:00:00"/>
    <s v="EMPLEADOS"/>
    <s v="PCES.20/03/0052/0028"/>
    <x v="0"/>
    <s v="Carmen Capristan"/>
    <s v="Arnold Salvador"/>
    <s v="PLAZA VEA ACHO"/>
    <s v="ANFITRION(A)"/>
    <m/>
    <n v="0"/>
    <n v="19.083300000000001"/>
    <n v="19.083300000000001"/>
    <n v="20"/>
    <s v="-"/>
    <s v="DEBE GOZAR EN EL AÑO UN TOTAL DE 20 DÍAS ANTES DEL 31/12/2026"/>
    <n v="0"/>
    <n v="3"/>
    <n v="7"/>
    <n v="0"/>
    <n v="0"/>
    <n v="0"/>
    <n v="0"/>
    <n v="0"/>
    <n v="0"/>
    <n v="0"/>
    <n v="0"/>
    <n v="0"/>
    <n v="10"/>
    <n v="10"/>
    <n v="0.5"/>
    <n v="5.0000000000000001E-3"/>
    <n v="10"/>
    <n v="10"/>
    <m/>
    <n v="10"/>
    <m/>
    <n v="20"/>
    <n v="6.666666666666667"/>
    <n v="10"/>
    <n v="6.666666666666667"/>
    <n v="0"/>
    <n v="0"/>
  </r>
  <r>
    <n v="1076614961"/>
    <s v="VASQUEZ VALENCIA FELIX ENRIQUE"/>
    <x v="0"/>
    <s v="76614961"/>
    <d v="2025-02-12T00:00:00"/>
    <d v="2025-02-12T00:00:00"/>
    <d v="2026-02-12T00:00:00"/>
    <s v="ESTACIONAMIENTOS LIMA"/>
    <d v="2026-02-23T00:00:00"/>
    <d v="2025-12-31T00:00:00"/>
    <s v="EMPLEADOS"/>
    <s v="PCES.20/03/0012/0005"/>
    <x v="0"/>
    <m/>
    <m/>
    <m/>
    <m/>
    <m/>
    <n v="0"/>
    <n v="26.583300000000001"/>
    <n v="26.583300000000001"/>
    <n v="27"/>
    <s v="-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6633925"/>
    <s v="GONZALES QUISPE CHARLI SANTIAGO"/>
    <x v="0"/>
    <s v="76633925"/>
    <d v="2022-11-16T00:00:00"/>
    <d v="2025-11-16T00:00:00"/>
    <d v="2026-11-16T00:00:00"/>
    <s v="ESTACIONAMIENTOS LIMA"/>
    <d v="1899-12-30T00:00:00"/>
    <d v="2025-12-31T00:00:00"/>
    <s v="EMPLEADOS"/>
    <s v="PCES.20/03/0004/0001"/>
    <x v="0"/>
    <s v="Erli Sialer"/>
    <s v="Diana Inouye"/>
    <s v="CLINICA RICARDO PALMA"/>
    <s v="ANFITRION(A)"/>
    <m/>
    <n v="26"/>
    <n v="3.75"/>
    <n v="29.75"/>
    <n v="30"/>
    <s v="DEBE GOZAR 26 DÍAS ANTES DEL 15/11/2026"/>
    <s v="DEBE GOZAR EN EL AÑO UN TOTAL DE 30 DÍAS ANTES DEL 31/12/2026"/>
    <n v="0"/>
    <n v="3"/>
    <n v="16"/>
    <n v="1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642652"/>
    <s v="BRIONES TORRES CARLOS JUNIOR"/>
    <x v="1"/>
    <s v="76642652"/>
    <d v="2017-03-01T00:00:00"/>
    <d v="2025-03-01T00:00:00"/>
    <d v="2026-03-01T00:00:00"/>
    <s v="ESTACIONAMIENTOS LIMA"/>
    <d v="1899-12-30T00:00:00"/>
    <d v="2025-12-31T00:00:00"/>
    <s v="EMPLEADOS"/>
    <s v="PCES.20/02/0006"/>
    <x v="2"/>
    <s v="Diego Ruiz"/>
    <s v="Cedano Mendez Carol"/>
    <s v="MIRÓ QUESADA"/>
    <s v="SUPERVISOR OPERATIVO"/>
    <m/>
    <n v="0"/>
    <n v="25"/>
    <n v="25"/>
    <n v="25"/>
    <s v="-"/>
    <s v="DEBE GOZAR EN EL AÑO UN TOTAL DE 25 DÍAS ANTES DEL 31/12/2026"/>
    <n v="0"/>
    <n v="0"/>
    <n v="0"/>
    <n v="0"/>
    <n v="0"/>
    <n v="0"/>
    <n v="1"/>
    <n v="14"/>
    <n v="1"/>
    <n v="14"/>
    <n v="0"/>
    <n v="0"/>
    <n v="30"/>
    <n v="30"/>
    <n v="1.2"/>
    <n v="1.2E-2"/>
    <n v="0"/>
    <n v="25"/>
    <m/>
    <n v="0"/>
    <m/>
    <n v="25"/>
    <n v="8.3333333333333339"/>
    <n v="0"/>
    <n v="0"/>
    <n v="8.3333333333333339"/>
    <n v="30"/>
  </r>
  <r>
    <n v="1076643886"/>
    <s v="ZAPATA ASCOITIA LESLYE NICOL"/>
    <x v="0"/>
    <s v="76643886"/>
    <d v="2025-05-15T00:00:00"/>
    <d v="2025-05-15T00:00:00"/>
    <d v="2026-05-15T00:00:00"/>
    <s v="ESTACIONAMIENTOS LIMA"/>
    <d v="2026-04-30T00:00:00"/>
    <d v="2025-12-31T00:00:00"/>
    <s v="EMPLEADOS"/>
    <s v="PCES.20/03/0008"/>
    <x v="0"/>
    <s v="Erli Sialer"/>
    <s v="Erick Padilla"/>
    <s v="MINKA"/>
    <s v="ANFITRION(A)"/>
    <m/>
    <n v="0"/>
    <n v="18.833300000000001"/>
    <n v="18.833300000000001"/>
    <n v="19"/>
    <s v="-"/>
    <s v="DEBE GOZAR EN EL AÑO UN TOTAL DE 19 DÍAS ANTES DEL 31/12/2026"/>
    <n v="0"/>
    <n v="0"/>
    <n v="11"/>
    <n v="8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6649025"/>
    <s v="HUERTA HUERTA ALICIA MELANY"/>
    <x v="0"/>
    <s v="76649025"/>
    <d v="2025-03-12T00:00:00"/>
    <d v="2025-03-12T00:00:00"/>
    <d v="2026-03-12T00:00:00"/>
    <s v="ESTACIONAMIENTOS LIMA"/>
    <d v="1899-12-30T00:00:00"/>
    <d v="2025-12-31T00:00:00"/>
    <s v="EMPLEADOS"/>
    <s v="PCES.20/03/0010/0001"/>
    <x v="0"/>
    <s v="Diego Uriarte"/>
    <s v="Paul Espinoza"/>
    <s v="SAGA DE MIRAFLORES"/>
    <s v="ANFITRION(A)"/>
    <m/>
    <n v="0"/>
    <n v="24.083300000000001"/>
    <n v="24.0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76668334"/>
    <s v="HUANCAS PEREZ YULI"/>
    <x v="0"/>
    <s v="76668334"/>
    <d v="2024-01-01T00:00:00"/>
    <d v="2026-01-01T00:00:00"/>
    <d v="2027-01-0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29"/>
    <n v="0"/>
    <n v="29"/>
    <n v="29"/>
    <s v="DEBE GOZAR 29 DÍAS ANTES DEL 31/12/2026"/>
    <s v="DEBE GOZAR EN EL AÑO UN TOTAL DE 29 DÍAS ANTES DEL 31/12/2026"/>
    <n v="0"/>
    <n v="0"/>
    <n v="0"/>
    <n v="15"/>
    <n v="0"/>
    <n v="0"/>
    <n v="14"/>
    <n v="0"/>
    <n v="0"/>
    <n v="0"/>
    <n v="0"/>
    <n v="0"/>
    <n v="29"/>
    <n v="29"/>
    <n v="1"/>
    <n v="0.01"/>
    <n v="15"/>
    <n v="29"/>
    <m/>
    <n v="0"/>
    <m/>
    <n v="29"/>
    <n v="9.6666666666666661"/>
    <n v="15"/>
    <n v="9.6666666666666661"/>
    <n v="0"/>
    <n v="14"/>
  </r>
  <r>
    <n v="1076685251"/>
    <s v="LIZANA BOBADILLA ALMENDRA GERALDINE"/>
    <x v="0"/>
    <s v="76685251"/>
    <d v="2023-08-03T00:00:00"/>
    <d v="2025-08-03T00:00:00"/>
    <d v="2026-08-03T00:00:00"/>
    <s v="ESTACIONAMIENTOS LA LIBERTAD"/>
    <d v="1899-12-30T00:00:00"/>
    <d v="2025-12-31T00:00:00"/>
    <s v="EMPLEADOS"/>
    <s v="PCES.20/03/0046/0007"/>
    <x v="0"/>
    <s v="Carmen Capristan"/>
    <s v="Jean Carlo Albán"/>
    <s v="MAKRO TRUJILLO"/>
    <s v="ANFITRION(A)"/>
    <m/>
    <n v="17"/>
    <n v="12.333299999999994"/>
    <n v="29.333299999999994"/>
    <n v="30"/>
    <s v="DEBE GOZAR 17 DÍAS ANTES DEL 02/08/2026"/>
    <s v="DEBE GOZAR EN EL AÑO UN TOTAL DE 30 DÍAS ANTES DEL 31/12/2026"/>
    <n v="0"/>
    <n v="0"/>
    <n v="29"/>
    <n v="1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738975"/>
    <s v="LEON CASTAÑEDA ANGEL ALONSO"/>
    <x v="0"/>
    <s v="76738975"/>
    <d v="2025-06-25T00:00:00"/>
    <d v="2025-06-25T00:00:00"/>
    <d v="2026-06-25T00:00:00"/>
    <s v="ESTACIONAMIENTOS LIMA"/>
    <d v="1899-12-30T00:00:00"/>
    <d v="2025-12-31T00:00:00"/>
    <s v="EMPLEADOS"/>
    <s v="PCES.20/03/0052/0023"/>
    <x v="0"/>
    <s v="Carmen Capristan"/>
    <s v="Khristian Alvarez"/>
    <s v="PLAZA VEA VALLE HERMOSO"/>
    <s v="ANFITRION(A)"/>
    <m/>
    <n v="0"/>
    <n v="15.5"/>
    <n v="15.5"/>
    <n v="16"/>
    <s v="-"/>
    <s v="DEBE GOZAR EN EL AÑO UN TOTAL DE 1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"/>
    <m/>
    <n v="16"/>
    <n v="5.333333333333333"/>
    <n v="0"/>
    <n v="0"/>
    <n v="5.333333333333333"/>
    <n v="0"/>
  </r>
  <r>
    <n v="1076761675"/>
    <s v="ROJAS ROJAS LUCIA CAROLINA"/>
    <x v="0"/>
    <s v="76761675"/>
    <d v="2023-07-01T00:00:00"/>
    <d v="2025-07-01T00:00:00"/>
    <d v="2026-07-01T00:00:00"/>
    <s v="ESTACIONAMIENTOS PIURA"/>
    <d v="1899-12-30T00:00:00"/>
    <d v="2025-12-31T00:00:00"/>
    <s v="EMPLEADOS"/>
    <s v="PCES.20/03/0052/0025"/>
    <x v="0"/>
    <s v="Carmen Capristan"/>
    <s v="Jean Carlo Albán"/>
    <s v="PLAZA VEA PAITA"/>
    <s v="ANFITRION(A)"/>
    <m/>
    <n v="15"/>
    <n v="15"/>
    <n v="30"/>
    <n v="30"/>
    <s v="DEBE GOZAR 15 DÍAS ANTES DEL 30/06/2026"/>
    <s v="DEBE GOZAR EN EL AÑO UN TOTAL DE 30 DÍAS ANTES DEL 31/12/2026"/>
    <n v="20"/>
    <n v="1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763885"/>
    <s v="QUISPE PEREZ JHARET ALEXANDRA"/>
    <x v="0"/>
    <s v="76763885"/>
    <d v="2025-12-10T00:00:00"/>
    <d v="2025-12-10T00:00:00"/>
    <d v="2026-12-10T00:00:00"/>
    <s v="ESTACIONAMIENTOS JUNIN"/>
    <d v="1899-12-30T00:00:00"/>
    <d v="2025-12-31T00:00:00"/>
    <s v="PART TIME"/>
    <s v="PCES.20/03/0051/0007"/>
    <x v="0"/>
    <s v="Carmen Capristan"/>
    <s v="Lizeth Taype"/>
    <s v="REAL PLAZA HUANCAYO"/>
    <s v="ANFITRION(A) PT"/>
    <m/>
    <n v="0"/>
    <n v="0.35"/>
    <n v="0.35"/>
    <n v="1"/>
    <s v="-"/>
    <s v="DEBE GOZAR EN EL AÑO UN TOTAL DE 1 DÍAS ANTES DEL 31/12/2026"/>
    <n v="0"/>
    <n v="0"/>
    <n v="0"/>
    <n v="0"/>
    <n v="0"/>
    <n v="0"/>
    <n v="0"/>
    <n v="0"/>
    <n v="0"/>
    <n v="0"/>
    <n v="7"/>
    <n v="0"/>
    <n v="7"/>
    <n v="7"/>
    <n v="7"/>
    <n v="7.0000000000000007E-2"/>
    <n v="0"/>
    <n v="1"/>
    <m/>
    <n v="0"/>
    <m/>
    <n v="1"/>
    <n v="0.33333333333333331"/>
    <n v="0"/>
    <n v="0"/>
    <n v="0.33333333333333331"/>
    <n v="7"/>
  </r>
  <r>
    <n v="1076765086"/>
    <s v="AGUILAR ZAVALA ROSALINDA"/>
    <x v="0"/>
    <s v="76765086"/>
    <d v="2024-08-01T00:00:00"/>
    <d v="2025-08-01T00:00:00"/>
    <d v="2026-08-01T00:00:00"/>
    <s v="ESTACIONAMIENTOS LA LIBERTAD"/>
    <d v="1899-12-30T00:00:00"/>
    <d v="2025-12-31T00:00:00"/>
    <s v="EMPLEADOS"/>
    <s v="PCES.20/03/0042/0005"/>
    <x v="0"/>
    <s v="Gloria Mora"/>
    <s v="Lennin Cortegana"/>
    <s v="ADP OPERACION TRUJILLO"/>
    <s v="ANFITRION(A)"/>
    <m/>
    <n v="15"/>
    <n v="12.5"/>
    <n v="27.5"/>
    <n v="28"/>
    <s v="DEBE GOZAR 15 DÍAS ANTES DEL 31/07/2026"/>
    <s v="DEBE GOZAR EN EL AÑO UN TOTAL DE 28 DÍAS ANTES DEL 31/12/2026"/>
    <n v="0"/>
    <n v="13"/>
    <n v="1"/>
    <n v="0"/>
    <n v="0"/>
    <n v="15"/>
    <n v="0"/>
    <n v="0"/>
    <n v="0"/>
    <n v="0"/>
    <n v="0"/>
    <n v="0"/>
    <n v="29"/>
    <n v="29"/>
    <n v="1.0357142857142858"/>
    <n v="1.0357142857142858E-2"/>
    <n v="14"/>
    <n v="28"/>
    <m/>
    <n v="0"/>
    <m/>
    <n v="28"/>
    <n v="9.3333333333333339"/>
    <n v="14"/>
    <n v="9.3333333333333339"/>
    <n v="0"/>
    <n v="15"/>
  </r>
  <r>
    <n v="1076766988"/>
    <s v="RAMOS CONDORI BRAYAN VICTOR"/>
    <x v="1"/>
    <s v="76766988"/>
    <d v="2020-09-11T00:00:00"/>
    <d v="2025-09-11T00:00:00"/>
    <d v="2026-09-11T00:00:00"/>
    <s v="ESTACIONAMIENTOS LIMA"/>
    <d v="1899-12-30T00:00:00"/>
    <d v="2025-12-31T00:00:00"/>
    <s v="EMPLEADOS"/>
    <s v="PCES.20/03/0019"/>
    <x v="0"/>
    <s v="Erli Sialer"/>
    <s v="Dorian Pérez"/>
    <s v="PUCP"/>
    <s v="SUPERVISOR OPERATIVO"/>
    <m/>
    <n v="0"/>
    <n v="12.166699999999992"/>
    <n v="12.166699999999992"/>
    <n v="13"/>
    <s v="-"/>
    <s v="DEBE GOZAR EN EL AÑO UN TOTAL DE 13 DÍAS ANTES DEL 31/12/2026"/>
    <n v="16"/>
    <n v="0"/>
    <n v="0"/>
    <n v="0"/>
    <n v="0"/>
    <n v="0"/>
    <n v="0"/>
    <n v="0"/>
    <n v="0"/>
    <n v="0"/>
    <n v="0"/>
    <n v="0"/>
    <n v="16"/>
    <n v="16"/>
    <n v="1.2307692307692308"/>
    <n v="1.2307692307692308E-2"/>
    <n v="16"/>
    <n v="13"/>
    <m/>
    <n v="0"/>
    <m/>
    <n v="13"/>
    <n v="4.333333333333333"/>
    <n v="16"/>
    <n v="4.333333333333333"/>
    <n v="0"/>
    <n v="0"/>
  </r>
  <r>
    <n v="1076785475"/>
    <s v="SANDOVAL SARANGO FRAN ALDAHIR"/>
    <x v="0"/>
    <s v="76785475"/>
    <d v="2023-12-18T00:00:00"/>
    <d v="2025-12-18T00:00:00"/>
    <d v="2026-12-18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5"/>
    <n v="1.0833000000000013"/>
    <n v="16.083300000000001"/>
    <n v="17"/>
    <s v="DEBE GOZAR 15 DÍAS ANTES DEL 17/12/2026"/>
    <s v="DEBE GOZAR EN EL AÑO UN TOTAL DE 17 DÍAS ANTES DEL 31/12/2026"/>
    <n v="0"/>
    <n v="0"/>
    <n v="0"/>
    <n v="15"/>
    <n v="0"/>
    <n v="0"/>
    <n v="0"/>
    <n v="0"/>
    <n v="0"/>
    <n v="0"/>
    <n v="0"/>
    <n v="0"/>
    <n v="15"/>
    <n v="15"/>
    <n v="0.88235294117647056"/>
    <n v="8.8235294117647058E-3"/>
    <n v="15"/>
    <n v="15"/>
    <m/>
    <n v="2"/>
    <m/>
    <n v="17"/>
    <n v="5.666666666666667"/>
    <n v="15"/>
    <n v="5.666666666666667"/>
    <n v="0"/>
    <n v="0"/>
  </r>
  <r>
    <n v="1076792157"/>
    <s v="VILCHEZ GONZALES ALAN NOE"/>
    <x v="0"/>
    <s v="76792157"/>
    <d v="2022-01-01T00:00:00"/>
    <d v="2026-01-01T00:00:00"/>
    <d v="2027-01-01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29"/>
    <n v="0"/>
    <n v="29"/>
    <n v="29"/>
    <s v="DEBE GOZAR 29 DÍAS ANTES DEL 31/12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6794990"/>
    <s v="SILVESTRE BORJA JHONATAN IVAN"/>
    <x v="0"/>
    <s v="76794990"/>
    <d v="2023-07-01T00:00:00"/>
    <d v="2025-07-01T00:00:00"/>
    <d v="2026-07-01T00:00:00"/>
    <s v="ESTACIONAMIENTOS HUANUCO"/>
    <d v="2026-03-15T00:00:00"/>
    <d v="2025-12-31T00:00:00"/>
    <s v="EMPLEADOS"/>
    <s v="PCES.20/03/0051/0008"/>
    <x v="0"/>
    <m/>
    <m/>
    <m/>
    <m/>
    <m/>
    <n v="14"/>
    <n v="15"/>
    <n v="29"/>
    <n v="29"/>
    <s v="DEBE GOZAR 14 DÍAS ANTES DEL 30/06/2026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6799407"/>
    <s v="OYOLA ESPINOZA ALEXANDRO JAILY HENRY"/>
    <x v="0"/>
    <s v="76799407"/>
    <d v="2025-03-19T00:00:00"/>
    <d v="2025-03-19T00:00:00"/>
    <d v="2026-03-19T00:00:00"/>
    <s v="ESTACIONAMIENTOS LIMA"/>
    <d v="2026-01-13T00:00:00"/>
    <d v="2025-12-31T00:00:00"/>
    <s v="EMPLEADOS"/>
    <s v="PCES.20/03/0008"/>
    <x v="0"/>
    <m/>
    <m/>
    <m/>
    <m/>
    <m/>
    <n v="0"/>
    <n v="23.5"/>
    <n v="23.5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6805663"/>
    <s v="ISUIZA SATALAYA DAILY LUZ"/>
    <x v="0"/>
    <s v="76805663"/>
    <d v="2020-07-01T00:00:00"/>
    <d v="2025-07-01T00:00:00"/>
    <d v="2026-07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OPERADOR CCTV"/>
    <m/>
    <n v="0"/>
    <n v="15"/>
    <n v="15"/>
    <n v="15"/>
    <s v="-"/>
    <s v="DEBE GOZAR EN EL AÑO UN TOTAL DE 15 DÍAS ANTES DEL 31/12/2026"/>
    <n v="0"/>
    <n v="0"/>
    <n v="15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6814110"/>
    <s v="HANCCO MAMANI NEMESIO "/>
    <x v="0"/>
    <s v="76814110"/>
    <d v="2025-09-15T00:00:00"/>
    <d v="2025-09-15T00:00:00"/>
    <d v="2026-09-15T00:00:00"/>
    <s v="ESTACIONAMIENTOS AREQUIPA"/>
    <d v="2026-02-28T00:00:00"/>
    <d v="2025-12-31T00:00:00"/>
    <s v="EMPLEADOS"/>
    <s v="PCES.20/03/0051/0001"/>
    <x v="0"/>
    <m/>
    <m/>
    <m/>
    <m/>
    <m/>
    <n v="0"/>
    <n v="8.8332999999999995"/>
    <n v="8.8332999999999995"/>
    <n v="9"/>
    <s v="-"/>
    <s v="DEBE GOZAR EN EL AÑO UN TOTAL DE 9 DÍAS ANTES DEL 31/12/2026"/>
    <n v="0"/>
    <n v="9"/>
    <n v="0"/>
    <n v="0"/>
    <n v="0"/>
    <n v="0"/>
    <n v="0"/>
    <n v="0"/>
    <n v="0"/>
    <n v="0"/>
    <n v="0"/>
    <n v="0"/>
    <n v="9"/>
    <n v="9"/>
    <n v="1"/>
    <n v="0.01"/>
    <n v="9"/>
    <n v="9"/>
    <m/>
    <n v="0"/>
    <m/>
    <n v="9"/>
    <n v="3"/>
    <n v="9"/>
    <n v="3"/>
    <n v="0"/>
    <n v="0"/>
  </r>
  <r>
    <n v="1076821541"/>
    <s v="BARRETO GRANADOS FLAVIO ENRIQUE"/>
    <x v="0"/>
    <s v="76821541"/>
    <d v="2025-10-14T00:00:00"/>
    <d v="2025-10-14T00:00:00"/>
    <d v="2026-10-14T00:00:00"/>
    <s v="ESTACIONAMIENTOS LIMA"/>
    <d v="1899-12-30T00:00:00"/>
    <d v="2025-12-31T00:00:00"/>
    <s v="EMPLEADOS"/>
    <s v="PCES.20/03/0012/0010"/>
    <x v="0"/>
    <s v="Diego Uriarte"/>
    <s v="Gerson Peña"/>
    <s v="WONG CHACARILLA II"/>
    <s v="ANFITRION(A)"/>
    <m/>
    <n v="0"/>
    <n v="6.4166999999999996"/>
    <n v="6.4166999999999996"/>
    <n v="7"/>
    <s v="-"/>
    <s v="DEBE GOZAR EN EL AÑO UN TOTAL DE 7 DÍAS ANTES DEL 31/12/2026"/>
    <n v="0"/>
    <n v="0"/>
    <n v="8"/>
    <n v="0"/>
    <n v="0"/>
    <n v="0"/>
    <n v="0"/>
    <n v="0"/>
    <n v="0"/>
    <n v="0"/>
    <n v="0"/>
    <n v="0"/>
    <n v="8"/>
    <n v="8"/>
    <n v="1.1428571428571428"/>
    <n v="1.1428571428571429E-2"/>
    <n v="8"/>
    <n v="7"/>
    <m/>
    <n v="0"/>
    <m/>
    <n v="7"/>
    <n v="2.3333333333333335"/>
    <n v="8"/>
    <n v="2.3333333333333335"/>
    <n v="0"/>
    <n v="0"/>
  </r>
  <r>
    <n v="1076833497"/>
    <s v="APUELA AMASIFUEN CAROLINA"/>
    <x v="0"/>
    <s v="76833497"/>
    <d v="2024-01-01T00:00:00"/>
    <d v="2026-01-01T00:00:00"/>
    <d v="2027-01-01T00:00:00"/>
    <s v="ESTACIONAMIENTOS PUCALLPA"/>
    <d v="1899-12-30T00:00:00"/>
    <d v="2025-12-31T00:00:00"/>
    <s v="EMPLEADOS"/>
    <s v="PCES.20/03/0011/0004"/>
    <x v="0"/>
    <s v="Diego Uriarte"/>
    <s v="Paul Espinoza"/>
    <s v="OPEN PLAZA PUCALLPA"/>
    <s v="ANFITRION(A)"/>
    <m/>
    <n v="30"/>
    <n v="0"/>
    <n v="30"/>
    <n v="30"/>
    <s v="DEBE GOZAR 30 DÍAS ANTES DEL 31/12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6837162"/>
    <s v="QUISPE ALCCA LEONOR SENAYDA"/>
    <x v="0"/>
    <s v="76837162"/>
    <d v="2023-07-01T00:00:00"/>
    <d v="2025-07-01T00:00:00"/>
    <d v="2026-07-01T00:00:00"/>
    <s v="ESTACIONAMIENTOS CUZCO"/>
    <d v="1899-12-30T00:00:00"/>
    <d v="2025-12-31T00:00:00"/>
    <s v="EMPLEADOS"/>
    <s v="PCES.20/03/0052/0052"/>
    <x v="0"/>
    <s v="Carmen Capristan"/>
    <s v="Ruben Apaza"/>
    <s v="PLAZA VEA CUZCO QOYUR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12"/>
    <n v="18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6850028"/>
    <s v="JACOME ALVARADO FERNANDO AARON"/>
    <x v="1"/>
    <s v="76850028"/>
    <d v="2025-03-06T00:00:00"/>
    <d v="2025-03-06T00:00:00"/>
    <d v="2026-03-06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0"/>
    <n v="24.583300000000001"/>
    <n v="24.583300000000001"/>
    <n v="25"/>
    <s v="-"/>
    <s v="DEBE GOZAR EN EL AÑO UN TOTAL DE 25 DÍAS ANTES DEL 31/12/2026"/>
    <n v="0"/>
    <n v="0"/>
    <n v="7"/>
    <n v="0"/>
    <n v="0"/>
    <n v="0"/>
    <n v="0"/>
    <n v="0"/>
    <n v="0"/>
    <n v="0"/>
    <n v="0"/>
    <n v="0"/>
    <n v="7"/>
    <n v="7"/>
    <n v="0.28000000000000003"/>
    <n v="2.8000000000000004E-3"/>
    <n v="7"/>
    <n v="7"/>
    <m/>
    <n v="18"/>
    <m/>
    <n v="25"/>
    <n v="8.3333333333333339"/>
    <n v="7"/>
    <n v="7"/>
    <n v="1.3333333333333339"/>
    <n v="0"/>
  </r>
  <r>
    <n v="1076866848"/>
    <s v="LOAYZA ZAQUINAULA MELANIE NICOL"/>
    <x v="0"/>
    <s v="76866848"/>
    <d v="2024-09-21T00:00:00"/>
    <d v="2025-09-21T00:00:00"/>
    <d v="2026-09-21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21"/>
    <n v="8.3333000000000013"/>
    <n v="29.333300000000001"/>
    <n v="30"/>
    <s v="DEBE GOZAR 21 DÍAS ANTES DEL 20/09/2026"/>
    <s v="DEBE GOZAR EN EL AÑO UN TOTAL DE 30 DÍAS ANTES DEL 31/12/2026"/>
    <n v="0"/>
    <n v="0"/>
    <n v="21"/>
    <n v="9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867185"/>
    <s v="ROSALES YARANGA LESLIE DIANA"/>
    <x v="0"/>
    <s v="76867185"/>
    <d v="2025-08-04T00:00:00"/>
    <d v="2025-08-04T00:00:00"/>
    <d v="2026-08-04T00:00:00"/>
    <s v="ESTACIONAMIENTOS LIMA"/>
    <d v="1899-12-30T00:00:00"/>
    <d v="2025-12-31T00:00:00"/>
    <s v="EMPLEADOS"/>
    <s v="PCES.20/03/0061/0003"/>
    <x v="0"/>
    <s v="Erli Sialer"/>
    <s v="Erick Padilla"/>
    <s v="MEGAPLAZA CHORRILLOS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1076879814"/>
    <s v="FERNANDEZ HUANCA AXEL ALEX"/>
    <x v="0"/>
    <s v="76879814"/>
    <d v="2023-07-22T00:00:00"/>
    <d v="2025-07-22T00:00:00"/>
    <d v="2026-07-22T00:00:00"/>
    <s v="ESTACIONAMIENTOS TACNA"/>
    <d v="1899-12-30T00:00:00"/>
    <d v="2025-12-31T00:00:00"/>
    <s v="EMPLEADOS"/>
    <s v="PCES.20/03/0052/0022"/>
    <x v="0"/>
    <s v="Carmen Capristan"/>
    <s v="Ruben Apaza"/>
    <s v="PLAZA VEA CC TACNA"/>
    <s v="ANFITRION(A)"/>
    <m/>
    <n v="16"/>
    <n v="13.25"/>
    <n v="29.25"/>
    <n v="30"/>
    <s v="DEBE GOZAR 16 DÍAS ANTES DEL 21/07/2026"/>
    <s v="DEBE GOZAR EN EL AÑO UN TOTAL DE 30 DÍAS ANTES DEL 31/12/2026"/>
    <n v="0"/>
    <n v="14"/>
    <n v="16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904321"/>
    <s v="MEZA BILBAO YAMIRE NAOMI"/>
    <x v="0"/>
    <s v="76904321"/>
    <d v="2023-09-08T00:00:00"/>
    <d v="2025-09-08T00:00:00"/>
    <d v="2026-09-08T00:00:00"/>
    <s v="ESTACIONAMIENTOS LIMA"/>
    <d v="2026-01-01T00:00:00"/>
    <d v="2025-12-31T00:00:00"/>
    <s v="EMPLEADOS"/>
    <s v="PCES.20/03/0052/0011"/>
    <x v="0"/>
    <m/>
    <m/>
    <m/>
    <m/>
    <m/>
    <n v="20"/>
    <n v="9.4167000000000058"/>
    <n v="29.416700000000006"/>
    <n v="30"/>
    <s v="DEBE GOZAR 20 DÍAS ANTES DEL 07/09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908245"/>
    <s v="MOLINA VELASCO MIGUEL ANGEL"/>
    <x v="0"/>
    <s v="76908245"/>
    <d v="2025-11-20T00:00:00"/>
    <d v="2025-11-20T00:00:00"/>
    <d v="2026-11-20T00:00:00"/>
    <s v="ESTACIONAMIENTOS LIMA"/>
    <d v="2026-01-07T00:00:00"/>
    <d v="2025-12-31T00:00:00"/>
    <s v="EMPLEADOS"/>
    <s v="PCES.20/03/0052/0048"/>
    <x v="0"/>
    <m/>
    <m/>
    <m/>
    <m/>
    <m/>
    <n v="0"/>
    <n v="3.4167000000000001"/>
    <n v="3.4167000000000001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6911297"/>
    <s v="SILVA MASIAS JUAN JOSE"/>
    <x v="0"/>
    <s v="76911297"/>
    <d v="2025-01-22T00:00:00"/>
    <d v="2025-01-22T00:00:00"/>
    <d v="2026-01-22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0"/>
    <n v="28.25"/>
    <n v="28.25"/>
    <n v="29"/>
    <s v="-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6924096"/>
    <s v="VELIS FOROCA NAHOMY ANSHELA"/>
    <x v="0"/>
    <s v="76924096"/>
    <d v="2025-04-24T00:00:00"/>
    <d v="2025-04-24T00:00:00"/>
    <d v="2026-04-24T00:00:00"/>
    <s v="ESTACIONAMIENTOS AREQUIPA"/>
    <d v="2026-04-01T00:00:00"/>
    <d v="2025-12-31T00:00:00"/>
    <s v="EMPLEADOS"/>
    <s v="PCES.20/03/0041/0002"/>
    <x v="0"/>
    <m/>
    <m/>
    <m/>
    <m/>
    <m/>
    <n v="0"/>
    <n v="20.583300000000001"/>
    <n v="20.583300000000001"/>
    <n v="21"/>
    <s v="-"/>
    <s v="DEBE GOZAR EN EL AÑO UN TOTAL DE 21 DÍAS ANTES DEL 31/12/2026"/>
    <n v="0"/>
    <n v="0"/>
    <n v="0"/>
    <n v="21"/>
    <n v="0"/>
    <n v="0"/>
    <n v="0"/>
    <n v="0"/>
    <n v="0"/>
    <n v="0"/>
    <n v="0"/>
    <n v="0"/>
    <n v="21"/>
    <n v="21"/>
    <n v="1"/>
    <n v="0.01"/>
    <n v="21"/>
    <n v="21"/>
    <m/>
    <n v="0"/>
    <m/>
    <n v="21"/>
    <n v="7"/>
    <n v="21"/>
    <n v="7"/>
    <n v="0"/>
    <n v="0"/>
  </r>
  <r>
    <n v="1076926554"/>
    <s v="AEDO MEJIA OLENKA FRANCCESCA"/>
    <x v="0"/>
    <s v="76926554"/>
    <d v="2024-12-27T00:00:00"/>
    <d v="2025-12-27T00:00:00"/>
    <d v="2026-12-27T00:00:00"/>
    <s v="ESTACIONAMIENTOS LIMA"/>
    <d v="1899-12-30T00:00:00"/>
    <d v="2025-12-31T00:00:00"/>
    <s v="EMPLEADOS"/>
    <s v="PCES.20/03/0051/0006"/>
    <x v="0"/>
    <s v="Carmen Capristan"/>
    <s v="Alejandro Roca"/>
    <s v="REAL PLAZA GUARDIA CIVIL"/>
    <s v="ANFITRION(A)"/>
    <m/>
    <n v="27"/>
    <n v="0.33330000000000126"/>
    <n v="27.333300000000001"/>
    <n v="28"/>
    <s v="DEBE GOZAR 27 DÍAS ANTES DEL 26/12/2026"/>
    <s v="DEBE GOZAR EN EL AÑO UN TOTAL DE 28 DÍAS ANTES DEL 31/12/2026"/>
    <n v="0"/>
    <n v="0"/>
    <n v="0"/>
    <n v="4"/>
    <n v="16"/>
    <n v="0"/>
    <n v="0"/>
    <n v="8"/>
    <n v="0"/>
    <n v="0"/>
    <n v="0"/>
    <n v="0"/>
    <n v="28"/>
    <n v="28"/>
    <n v="1"/>
    <n v="0.01"/>
    <n v="4"/>
    <n v="28"/>
    <m/>
    <n v="0"/>
    <m/>
    <n v="28"/>
    <n v="9.3333333333333339"/>
    <n v="4"/>
    <n v="4"/>
    <n v="5.3333333333333339"/>
    <n v="24"/>
  </r>
  <r>
    <n v="1076927842"/>
    <s v="FERNANDEZ MERCADO ADRIAN LEONARDO"/>
    <x v="0"/>
    <s v="76927842"/>
    <d v="2026-02-02T00:00:00"/>
    <d v="2025-12-11T00:00:00"/>
    <d v="2026-12-11T00:00:00"/>
    <s v="ESTACIONAMIENTOS LIMA"/>
    <d v="2026-04-28T00:00:00"/>
    <d v="2025-12-31T00:00:00"/>
    <s v="EMPLEADOS"/>
    <s v="PCES.20/03/0052/0019"/>
    <x v="0"/>
    <s v="Erli Sialer"/>
    <s v="Diana Inouye"/>
    <s v="STRIP CENTER SANTA CATALINA/VILLARAN"/>
    <s v="ANFITRION(A) V"/>
    <m/>
    <n v="0"/>
    <n v="1.6667000000000001"/>
    <n v="1.6667000000000001"/>
    <n v="2"/>
    <s v="-"/>
    <s v="DEBE GOZAR EN EL AÑO UN TOTAL DE 2 DÍAS ANTES DEL 31/12/2026"/>
    <n v="0"/>
    <n v="0"/>
    <n v="0"/>
    <n v="2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44730393"/>
    <s v="CHAVEZ TORRES BRAULIO ENRIQUE"/>
    <x v="2"/>
    <s v="44730393"/>
    <d v="2024-09-02T00:00:00"/>
    <d v="2025-09-02T00:00:00"/>
    <d v="2026-09-02T00:00:00"/>
    <s v="ESTACIONAMIENTOS SEDE CENTRAL"/>
    <d v="1899-12-30T00:00:00"/>
    <d v="2025-12-31T00:00:00"/>
    <s v="EMPLEADOS"/>
    <n v="2002010300"/>
    <x v="5"/>
    <s v="Ernesto Maldonado"/>
    <s v="Ernesto Maldonado"/>
    <s v="MARKETING"/>
    <s v="JEFE DE MARKETING"/>
    <m/>
    <n v="7"/>
    <n v="9.9166999999999987"/>
    <n v="16.916699999999999"/>
    <n v="17"/>
    <s v="DEBE GOZAR 7 DÍAS ANTES DEL 01/09/2026"/>
    <s v="DEBE GOZAR EN EL AÑO UN TOTAL DE 17 DÍAS ANTES DEL 31/12/2026"/>
    <n v="3"/>
    <n v="0"/>
    <n v="0"/>
    <n v="4"/>
    <n v="4"/>
    <n v="0"/>
    <n v="0"/>
    <n v="3"/>
    <n v="0"/>
    <n v="3"/>
    <n v="0"/>
    <n v="0"/>
    <n v="17"/>
    <n v="17"/>
    <n v="1"/>
    <n v="0.01"/>
    <n v="7"/>
    <n v="17"/>
    <m/>
    <n v="0"/>
    <m/>
    <n v="17"/>
    <n v="5.666666666666667"/>
    <n v="7"/>
    <n v="5.666666666666667"/>
    <n v="0"/>
    <n v="10"/>
  </r>
  <r>
    <n v="1076939484"/>
    <s v="VILLANUEVA LINO SEGUNDO FRANCISCO"/>
    <x v="0"/>
    <s v="76939484"/>
    <d v="2016-03-08T00:00:00"/>
    <d v="2025-03-08T00:00:00"/>
    <d v="2026-03-08T00:00:00"/>
    <s v="ESTACIONAMIENTOS LIMA"/>
    <d v="1899-12-30T00:00:00"/>
    <d v="2025-12-31T00:00:00"/>
    <s v="EMPLEADOS"/>
    <s v="PCES.20/03/0011/0002"/>
    <x v="0"/>
    <s v="Diego Uriarte"/>
    <s v="Gerson Peña"/>
    <s v="OPEN PLAZA ANGAMOS"/>
    <s v="ANFITRION(A)"/>
    <m/>
    <n v="5"/>
    <n v="24.416699999999992"/>
    <n v="29.416699999999992"/>
    <n v="30"/>
    <s v="DEBE GOZAR 5 DÍAS ANTES DEL 07/03/2026"/>
    <s v="DEBE GOZAR EN EL AÑO UN TOTAL DE 30 DÍAS ANTES DEL 31/12/2026"/>
    <n v="0"/>
    <n v="0"/>
    <n v="3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941575"/>
    <s v="ARICA BLANCO JONATHAN DENIRO"/>
    <x v="0"/>
    <s v="76941575"/>
    <d v="2025-02-01T00:00:00"/>
    <d v="2025-02-01T00:00:00"/>
    <d v="2026-02-01T00:00:00"/>
    <s v="ESTACIONAMIENTOS LIMA"/>
    <d v="2026-04-01T00:00:00"/>
    <d v="2025-12-31T00:00:00"/>
    <s v="EMPLEADOS"/>
    <s v="PCES.20/03/0008"/>
    <x v="0"/>
    <m/>
    <m/>
    <m/>
    <m/>
    <m/>
    <n v="0"/>
    <n v="27.5"/>
    <n v="27.5"/>
    <n v="28"/>
    <s v="-"/>
    <s v="DEBE GOZAR EN EL AÑO UN TOTAL DE 28 DÍAS ANTES DEL 31/12/2026"/>
    <n v="0"/>
    <n v="0"/>
    <n v="0"/>
    <n v="28"/>
    <n v="0"/>
    <n v="0"/>
    <n v="0"/>
    <n v="0"/>
    <n v="0"/>
    <n v="0"/>
    <n v="0"/>
    <n v="0"/>
    <n v="28"/>
    <n v="28"/>
    <n v="1"/>
    <n v="0.01"/>
    <n v="28"/>
    <n v="28"/>
    <m/>
    <n v="0"/>
    <m/>
    <n v="28"/>
    <n v="9.3333333333333339"/>
    <n v="28"/>
    <n v="9.3333333333333339"/>
    <n v="0"/>
    <n v="0"/>
  </r>
  <r>
    <n v="1076946649"/>
    <s v="RIVERA GUTIERREZ ANGGIE NATALY"/>
    <x v="0"/>
    <s v="76946649"/>
    <d v="2024-05-01T00:00:00"/>
    <d v="2025-05-01T00:00:00"/>
    <d v="2026-05-01T00:00:00"/>
    <s v="ESTACIONAMIENTOS PIURA"/>
    <d v="2026-01-03T00:00:00"/>
    <d v="2025-12-31T00:00:00"/>
    <s v="EMPLEADOS"/>
    <s v="PCES.20/03/0051/0011"/>
    <x v="0"/>
    <m/>
    <m/>
    <m/>
    <m/>
    <m/>
    <n v="10"/>
    <n v="20"/>
    <n v="30"/>
    <n v="30"/>
    <s v="DEBE GOZAR 10 DÍAS ANTES DEL 30/04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6952297"/>
    <s v="GUERREROS HUAMAN SHARELY CARMEN"/>
    <x v="2"/>
    <s v="76952297"/>
    <d v="2024-05-20T00:00:00"/>
    <d v="2025-05-20T00:00:00"/>
    <d v="2026-05-20T00:00:00"/>
    <s v="ESTACIONAMIENTOS SEDE CENTRAL"/>
    <d v="1899-12-30T00:00:00"/>
    <d v="2025-12-31T00:00:00"/>
    <s v="EMPLEADOS"/>
    <n v="2001020705"/>
    <x v="3"/>
    <s v="Alicia San Martin"/>
    <s v="Alicia San Martin"/>
    <s v="RECLUTAMIENTO Y SELECCIÓN"/>
    <s v="ANALISTA DE RECLUTAMIENTO Y SELECCION"/>
    <m/>
    <n v="1"/>
    <n v="18.416699999999999"/>
    <n v="19.416699999999999"/>
    <n v="20"/>
    <s v="DEBE GOZAR 1 DÍAS ANTES DEL 19/05/2026"/>
    <s v="DEBE GOZAR EN EL AÑO UN TOTAL DE 20 DÍAS ANTES DEL 31/12/2026"/>
    <n v="0"/>
    <n v="0"/>
    <n v="0"/>
    <n v="0"/>
    <n v="7"/>
    <n v="0"/>
    <n v="0"/>
    <n v="7"/>
    <n v="0"/>
    <n v="7"/>
    <n v="0"/>
    <n v="0"/>
    <n v="21"/>
    <n v="21"/>
    <n v="1.05"/>
    <n v="1.0500000000000001E-2"/>
    <n v="0"/>
    <n v="20"/>
    <m/>
    <n v="0"/>
    <m/>
    <n v="20"/>
    <n v="6.666666666666667"/>
    <n v="0"/>
    <n v="0"/>
    <n v="6.666666666666667"/>
    <n v="21"/>
  </r>
  <r>
    <n v="1076958775"/>
    <s v="CHUQUITAYPE BUSTINZA CLAUDIA DOMINGA"/>
    <x v="0"/>
    <s v="76958775"/>
    <d v="2025-04-01T00:00:00"/>
    <d v="2025-04-01T00:00:00"/>
    <d v="2026-04-01T00:00:00"/>
    <s v="ESTACIONAMIENTOS JUNIN"/>
    <d v="2026-03-22T00:00:00"/>
    <d v="2025-12-31T00:00:00"/>
    <s v="EMPLEADOS"/>
    <s v="PCES.20/03/0011/0007"/>
    <x v="0"/>
    <m/>
    <m/>
    <m/>
    <m/>
    <m/>
    <n v="0"/>
    <n v="22.5"/>
    <n v="22.5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6959925"/>
    <s v="COLCA SANCHEZ EVELYN KATHERINE"/>
    <x v="0"/>
    <s v="76959925"/>
    <d v="2023-07-01T00:00:00"/>
    <d v="2025-07-01T00:00:00"/>
    <d v="2026-07-01T00:00:00"/>
    <s v="ESTACIONAMIENTOS PUNO"/>
    <d v="2026-03-31T00:00:00"/>
    <d v="2025-12-31T00:00:00"/>
    <s v="EMPLEADOS"/>
    <s v="PCES.20/03/0051/0009"/>
    <x v="0"/>
    <m/>
    <m/>
    <m/>
    <m/>
    <m/>
    <n v="12"/>
    <n v="15"/>
    <n v="27"/>
    <n v="27"/>
    <s v="DEBE GOZAR 12 DÍAS ANTES DEL 30/06/2026"/>
    <s v="DEBE GOZAR EN EL AÑO UN TOTAL DE 27 DÍAS ANTES DEL 31/12/2026"/>
    <n v="12"/>
    <n v="0"/>
    <n v="15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6964899"/>
    <s v="PUÑEZ SULLCARAY MIGUEL ANGELO"/>
    <x v="0"/>
    <s v="76964899"/>
    <d v="2025-11-12T00:00:00"/>
    <d v="2025-11-12T00:00:00"/>
    <d v="2026-11-12T00:00:00"/>
    <s v="ESTACIONAMIENTOS JUNIN"/>
    <d v="2026-01-01T00:00:00"/>
    <d v="2025-12-31T00:00:00"/>
    <s v="EMPLEADOS"/>
    <s v="PCES.20/03/0051/0007"/>
    <x v="0"/>
    <m/>
    <m/>
    <m/>
    <m/>
    <m/>
    <n v="0"/>
    <n v="4.0833000000000004"/>
    <n v="4.0833000000000004"/>
    <n v="5"/>
    <s v="-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6971404"/>
    <s v="NUÑEZ AVENDAÑO ANTUAN ALESSANDRO"/>
    <x v="0"/>
    <s v="76971404"/>
    <d v="2025-10-29T00:00:00"/>
    <d v="2025-10-29T00:00:00"/>
    <d v="2026-10-29T00:00:00"/>
    <s v="ESTACIONAMIENTOS LIMA"/>
    <d v="2026-01-20T00:00:00"/>
    <d v="2025-12-31T00:00:00"/>
    <s v="EMPLEADOS"/>
    <s v="PCES.20/03/0024"/>
    <x v="0"/>
    <m/>
    <m/>
    <m/>
    <m/>
    <m/>
    <n v="0"/>
    <n v="5.1666999999999996"/>
    <n v="5.1666999999999996"/>
    <n v="6"/>
    <s v="-"/>
    <s v="DEBE GOZAR EN EL AÑO UN TOTAL DE 6 DÍAS ANTES DEL 31/12/2026"/>
    <n v="6"/>
    <n v="0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6985179"/>
    <s v="ESQUIA MAMANI IMANOL HUBERT"/>
    <x v="0"/>
    <s v="76985179"/>
    <d v="2025-10-27T00:00:00"/>
    <d v="2025-10-27T00:00:00"/>
    <d v="2026-10-27T00:00:00"/>
    <s v="ESTACIONAMIENTOS AREQUIPA"/>
    <d v="2026-02-28T00:00:00"/>
    <d v="2025-12-31T00:00:00"/>
    <s v="EMPLEADOS"/>
    <s v="PCES.20/03/0053/0003"/>
    <x v="0"/>
    <m/>
    <m/>
    <m/>
    <m/>
    <m/>
    <n v="0"/>
    <n v="5.3333000000000004"/>
    <n v="5.3333000000000004"/>
    <n v="6"/>
    <s v="-"/>
    <s v="DEBE GOZAR EN EL AÑO UN TOTAL DE 6 DÍAS ANTES DEL 31/12/2026"/>
    <n v="0"/>
    <n v="6"/>
    <n v="0"/>
    <n v="0"/>
    <n v="0"/>
    <n v="0"/>
    <n v="0"/>
    <n v="0"/>
    <n v="0"/>
    <n v="0"/>
    <n v="0"/>
    <n v="0"/>
    <n v="6"/>
    <n v="6"/>
    <n v="1"/>
    <n v="0.01"/>
    <n v="6"/>
    <n v="6"/>
    <m/>
    <n v="0"/>
    <m/>
    <n v="6"/>
    <n v="2"/>
    <n v="6"/>
    <n v="2"/>
    <n v="0"/>
    <n v="0"/>
  </r>
  <r>
    <n v="1076990729"/>
    <s v="PIZARRO ESPINAL ALEXIS"/>
    <x v="0"/>
    <s v="76990729"/>
    <d v="2025-03-05T00:00:00"/>
    <d v="2025-03-05T00:00:00"/>
    <d v="2026-03-05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 C"/>
    <m/>
    <n v="0"/>
    <n v="24.666699999999999"/>
    <n v="24.666699999999999"/>
    <n v="25"/>
    <s v="-"/>
    <s v="DEBE GOZAR EN EL AÑO UN TOTAL DE 25 DÍAS ANTES DEL 31/12/2026"/>
    <n v="0"/>
    <n v="0"/>
    <n v="15"/>
    <n v="0"/>
    <n v="0"/>
    <n v="0"/>
    <n v="0"/>
    <n v="0"/>
    <n v="10"/>
    <n v="0"/>
    <n v="0"/>
    <n v="0"/>
    <n v="25"/>
    <n v="25"/>
    <n v="1"/>
    <n v="0.01"/>
    <n v="15"/>
    <n v="25"/>
    <m/>
    <n v="0"/>
    <m/>
    <n v="25"/>
    <n v="8.3333333333333339"/>
    <n v="15"/>
    <n v="8.3333333333333339"/>
    <n v="0"/>
    <n v="10"/>
  </r>
  <r>
    <n v="1076993246"/>
    <s v="PEREZ PISFIL JESÚS DAVID"/>
    <x v="0"/>
    <s v="76993246"/>
    <d v="2025-03-18T00:00:00"/>
    <d v="2025-03-18T00:00:00"/>
    <d v="2026-03-18T00:00:00"/>
    <s v="ESTACIONAMIENTOS LIMA"/>
    <d v="2026-01-06T00:00:00"/>
    <d v="2025-12-31T00:00:00"/>
    <s v="EMPLEADOS"/>
    <s v="PCES.20/03/0021"/>
    <x v="0"/>
    <m/>
    <m/>
    <m/>
    <m/>
    <m/>
    <n v="0"/>
    <n v="23.583300000000001"/>
    <n v="23.583300000000001"/>
    <n v="24"/>
    <s v="-"/>
    <s v="DEBE GOZAR EN EL AÑO UN TOTAL DE 24 DÍAS ANTES DEL 31/12/2026"/>
    <n v="24"/>
    <n v="0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7001215"/>
    <s v="CHASHNAMOTE AVILA KEVIN JOSEPH VICTOR"/>
    <x v="0"/>
    <s v="77001215"/>
    <d v="2025-02-27T00:00:00"/>
    <d v="2025-02-27T00:00:00"/>
    <d v="2026-02-27T00:00:00"/>
    <s v="ESTACIONAMIENTOS LIMA"/>
    <d v="2026-04-30T00:00:00"/>
    <d v="2025-12-31T00:00:00"/>
    <s v="EMPLEADOS"/>
    <s v="PCES.20/03/0003"/>
    <x v="0"/>
    <s v="Erli Sialer"/>
    <s v="Diana Inouye"/>
    <s v="CLINICA MONTESUR"/>
    <s v="ANFITRION(A)"/>
    <m/>
    <n v="0"/>
    <n v="25.333300000000001"/>
    <n v="25.333300000000001"/>
    <n v="26"/>
    <s v="-"/>
    <s v="DEBE GOZAR EN EL AÑO UN TOTAL DE 26 DÍAS ANTES DEL 31/12/2026"/>
    <n v="0"/>
    <n v="0"/>
    <n v="0"/>
    <n v="26"/>
    <n v="0"/>
    <n v="0"/>
    <n v="0"/>
    <n v="0"/>
    <n v="0"/>
    <n v="0"/>
    <n v="0"/>
    <n v="0"/>
    <n v="26"/>
    <n v="26"/>
    <n v="1"/>
    <n v="0.01"/>
    <n v="26"/>
    <n v="26"/>
    <m/>
    <n v="0"/>
    <m/>
    <n v="26"/>
    <n v="8.6666666666666661"/>
    <n v="26"/>
    <n v="8.6666666666666661"/>
    <n v="0"/>
    <n v="0"/>
  </r>
  <r>
    <n v="1077015022"/>
    <s v="GARCIA VALENZUELA CHRISTIAN ALEXANDER"/>
    <x v="0"/>
    <s v="77015022"/>
    <d v="2025-09-24T00:00:00"/>
    <d v="2025-09-24T00:00:00"/>
    <d v="2026-09-24T00:00:00"/>
    <s v="ESTACIONAMIENTOS LIMA"/>
    <d v="1899-12-30T00:00:00"/>
    <d v="2025-12-31T00:00:00"/>
    <s v="EMPLEADOS"/>
    <s v="PCES.20/03/0046/0024"/>
    <x v="0"/>
    <s v="Carmen Capristan"/>
    <s v="Jeffrey Vilchez"/>
    <s v="MAKRO SAN JUAN DE MIRAFLORES"/>
    <s v="ANFITRION(A)"/>
    <m/>
    <n v="0"/>
    <n v="8.0832999999999995"/>
    <n v="8.0832999999999995"/>
    <n v="9"/>
    <s v="-"/>
    <s v="DEBE GOZAR EN EL AÑO UN TOTAL DE 9 DÍAS ANTES DEL 31/12/2026"/>
    <n v="0"/>
    <n v="0"/>
    <n v="0"/>
    <n v="10"/>
    <n v="7"/>
    <n v="0"/>
    <n v="0"/>
    <n v="0"/>
    <n v="0"/>
    <n v="0"/>
    <n v="0"/>
    <n v="0"/>
    <n v="17"/>
    <n v="17"/>
    <n v="1.8888888888888888"/>
    <n v="1.8888888888888889E-2"/>
    <n v="10"/>
    <n v="9"/>
    <m/>
    <n v="0"/>
    <m/>
    <n v="9"/>
    <n v="3"/>
    <n v="10"/>
    <n v="3"/>
    <n v="0"/>
    <n v="7"/>
  </r>
  <r>
    <n v="1077018893"/>
    <s v="ZEA CANCHILLO DINA MILAGROS"/>
    <x v="0"/>
    <s v="77018893"/>
    <d v="2025-08-27T00:00:00"/>
    <d v="2025-08-27T00:00:00"/>
    <d v="2026-08-27T00:00:00"/>
    <s v="ESTACIONAMIENTOS AREQUIPA"/>
    <d v="1899-12-30T00:00:00"/>
    <d v="2025-12-31T00:00:00"/>
    <s v="EMPLEADOS"/>
    <s v="PCES.20/03/0045"/>
    <x v="0"/>
    <s v="Diego Uriarte"/>
    <s v="Paul Espinoza"/>
    <s v="C.C. AREQUIPA CENTER"/>
    <s v="ANFITRION(A)"/>
    <m/>
    <n v="0"/>
    <n v="10.333299999999999"/>
    <n v="10.333299999999999"/>
    <n v="11"/>
    <s v="-"/>
    <s v="DEBE GOZAR EN EL AÑO UN TOTAL DE 11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"/>
    <m/>
    <n v="11"/>
    <n v="3.6666666666666665"/>
    <n v="0"/>
    <n v="0"/>
    <n v="3.6666666666666665"/>
    <n v="0"/>
  </r>
  <r>
    <n v="1077024421"/>
    <s v="RAMOS AREVALO MARIANO JAVIER"/>
    <x v="0"/>
    <s v="77024421"/>
    <d v="2025-08-12T00:00:00"/>
    <d v="2025-08-12T00:00:00"/>
    <d v="2026-08-12T00:00:00"/>
    <s v="ESTACIONAMIENTOS LIMA"/>
    <d v="2026-01-30T00:00:00"/>
    <d v="2025-12-31T00:00:00"/>
    <s v="PART TIME"/>
    <s v="PCES.20/03/0001/0002"/>
    <x v="0"/>
    <m/>
    <m/>
    <m/>
    <m/>
    <m/>
    <n v="0"/>
    <n v="2.3167"/>
    <n v="2.3167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7028350"/>
    <s v="CORDOVA ZUMAETA LUIS FERNANDO"/>
    <x v="0"/>
    <s v="77028350"/>
    <d v="2025-05-21T00:00:00"/>
    <d v="2025-05-21T00:00:00"/>
    <d v="2026-05-21T00:00:00"/>
    <s v="ESTACIONAMIENTOS LIMA"/>
    <d v="1899-12-30T00:00:00"/>
    <d v="2025-12-31T00:00:00"/>
    <s v="EMPLEADOS"/>
    <s v="PCES.20/03/0053/0005"/>
    <x v="0"/>
    <s v="Gloria Mora"/>
    <s v="Evil Yauri"/>
    <s v="MALL AVENTURA SAN JUAN"/>
    <s v="ANFITRION(A)"/>
    <m/>
    <n v="0"/>
    <n v="18.333300000000001"/>
    <n v="18.333300000000001"/>
    <n v="19"/>
    <s v="-"/>
    <s v="DEBE GOZAR EN EL AÑO UN TOTAL DE 19 DÍAS ANTES DEL 31/12/2026"/>
    <n v="0"/>
    <n v="0"/>
    <n v="0"/>
    <n v="19"/>
    <n v="23"/>
    <n v="0"/>
    <n v="0"/>
    <n v="0"/>
    <n v="0"/>
    <n v="0"/>
    <n v="0"/>
    <n v="0"/>
    <n v="42"/>
    <n v="42"/>
    <n v="2.2105263157894739"/>
    <n v="2.2105263157894739E-2"/>
    <n v="19"/>
    <n v="19"/>
    <m/>
    <n v="0"/>
    <m/>
    <n v="19"/>
    <n v="6.333333333333333"/>
    <n v="19"/>
    <n v="6.333333333333333"/>
    <n v="0"/>
    <n v="23"/>
  </r>
  <r>
    <n v="1077031585"/>
    <s v="CONDORI HUAMANI RUBEN FERNANDO"/>
    <x v="0"/>
    <s v="77031585"/>
    <d v="2025-09-01T00:00:00"/>
    <d v="2025-09-01T00:00:00"/>
    <d v="2026-09-01T00:00:00"/>
    <s v="ESTACIONAMIENTOS AREQUIPA"/>
    <d v="2026-01-01T00:00:00"/>
    <d v="2025-12-31T00:00:00"/>
    <s v="EMPLEADOS"/>
    <s v="PCES.20/03/0041/0002"/>
    <x v="0"/>
    <m/>
    <m/>
    <m/>
    <m/>
    <m/>
    <n v="0"/>
    <n v="10"/>
    <n v="10"/>
    <n v="10"/>
    <s v="-"/>
    <s v="DEBE GOZAR EN EL AÑO UN TOTAL DE 10 DÍAS ANTES DEL 31/12/2026"/>
    <n v="10"/>
    <n v="0"/>
    <n v="0"/>
    <n v="0"/>
    <n v="0"/>
    <n v="0"/>
    <n v="0"/>
    <n v="0"/>
    <n v="0"/>
    <n v="0"/>
    <n v="0"/>
    <n v="0"/>
    <n v="10"/>
    <n v="10"/>
    <n v="1"/>
    <n v="0.01"/>
    <n v="10"/>
    <n v="10"/>
    <m/>
    <n v="0"/>
    <m/>
    <n v="10"/>
    <n v="3.3333333333333335"/>
    <n v="10"/>
    <n v="3.3333333333333335"/>
    <n v="0"/>
    <n v="0"/>
  </r>
  <r>
    <n v="1077047122"/>
    <s v="CASTILLO VIDALON ANDRE AUGUSTO"/>
    <x v="0"/>
    <s v="77047122"/>
    <d v="2025-12-01T00:00:00"/>
    <d v="2025-12-01T00:00:00"/>
    <d v="2026-12-01T00:00:00"/>
    <s v="ESTACIONAMIENTOS LIMA"/>
    <d v="2026-01-07T00:00:00"/>
    <d v="2025-12-31T00:00:00"/>
    <s v="EMPLEADOS"/>
    <s v="PCES.20/03/0012/0007"/>
    <x v="0"/>
    <m/>
    <m/>
    <m/>
    <m/>
    <m/>
    <n v="0"/>
    <n v="2.5"/>
    <n v="2.5"/>
    <n v="3"/>
    <s v="-"/>
    <s v="DEBE GOZAR EN EL AÑO UN TOTAL DE 3 DÍAS ANTES DEL 31/12/2026"/>
    <n v="3"/>
    <n v="0"/>
    <n v="0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7047143"/>
    <s v="RODRIGUEZ QUISPE ZHEIDA RUMINA"/>
    <x v="0"/>
    <s v="77047143"/>
    <d v="2025-06-01T00:00:00"/>
    <d v="2025-06-01T00:00:00"/>
    <d v="2026-06-01T00:00:00"/>
    <s v="ESTACIONAMIENTOS LIMA"/>
    <d v="2026-01-31T00:00:00"/>
    <d v="2025-12-31T00:00:00"/>
    <s v="EMPLEADOS"/>
    <s v="PCES.20/03/0051/0013"/>
    <x v="0"/>
    <m/>
    <m/>
    <m/>
    <m/>
    <m/>
    <n v="0"/>
    <n v="17.5"/>
    <n v="17.5"/>
    <n v="18"/>
    <s v="-"/>
    <s v="DEBE GOZAR EN EL AÑO UN TOTAL DE 18 DÍAS ANTES DEL 31/12/2026"/>
    <n v="18"/>
    <n v="0"/>
    <n v="0"/>
    <n v="0"/>
    <n v="0"/>
    <n v="0"/>
    <n v="0"/>
    <n v="0"/>
    <n v="0"/>
    <n v="0"/>
    <n v="0"/>
    <n v="0"/>
    <n v="18"/>
    <n v="18"/>
    <n v="1"/>
    <n v="0.01"/>
    <n v="18"/>
    <n v="18"/>
    <m/>
    <n v="0"/>
    <m/>
    <n v="18"/>
    <n v="6"/>
    <n v="18"/>
    <n v="6"/>
    <n v="0"/>
    <n v="0"/>
  </r>
  <r>
    <n v="1077047926"/>
    <s v="COCI TINEO ANGELO MARTIN"/>
    <x v="0"/>
    <s v="77047926"/>
    <d v="2025-08-15T00:00:00"/>
    <d v="2025-08-15T00:00:00"/>
    <d v="2026-08-15T00:00:00"/>
    <s v="ESTACIONAMIENTOS LAMBAYEQUE"/>
    <d v="1899-12-30T00:00:00"/>
    <d v="2025-12-31T00:00:00"/>
    <s v="EMPLEADOS"/>
    <s v="PCES.20/03/0051/0003"/>
    <x v="0"/>
    <s v="Carmen Capristan"/>
    <s v="Marjhory Ramos"/>
    <s v="REAL PLAZA CHICLAYO"/>
    <s v="ANFITRION(A)"/>
    <m/>
    <n v="0"/>
    <n v="11.333299999999999"/>
    <n v="11.333299999999999"/>
    <n v="12"/>
    <s v="-"/>
    <s v="DEBE GOZAR EN EL AÑO UN TOTAL DE 12 DÍAS ANTES DEL 31/12/2026"/>
    <n v="0"/>
    <n v="0"/>
    <n v="0"/>
    <n v="0"/>
    <n v="0"/>
    <n v="12"/>
    <n v="0"/>
    <n v="0"/>
    <n v="0"/>
    <n v="0"/>
    <n v="0"/>
    <n v="0"/>
    <n v="12"/>
    <n v="12"/>
    <n v="1"/>
    <n v="0.01"/>
    <n v="0"/>
    <n v="12"/>
    <m/>
    <n v="0"/>
    <m/>
    <n v="12"/>
    <n v="4"/>
    <n v="0"/>
    <n v="0"/>
    <n v="4"/>
    <n v="12"/>
  </r>
  <r>
    <n v="1077052572"/>
    <s v="MERMA LINGUANI ANA PATRICIA"/>
    <x v="0"/>
    <s v="77052572"/>
    <d v="2025-12-01T00:00:00"/>
    <d v="2025-12-01T00:00:00"/>
    <d v="2026-12-01T00:00:00"/>
    <s v="ESTACIONAMIENTOS AREQUIPA"/>
    <d v="1899-12-30T00:00:00"/>
    <d v="2025-12-31T00:00:00"/>
    <s v="EMPLEADOS"/>
    <s v="PCES.20/03/0051/0001"/>
    <x v="0"/>
    <s v="Carmen Capristan"/>
    <s v="Brenda Magallanes"/>
    <s v="REAL PLAZA AREQUIPA"/>
    <s v="ANFITRION(A)"/>
    <m/>
    <n v="0"/>
    <n v="2.5"/>
    <n v="2.5"/>
    <n v="3"/>
    <s v="-"/>
    <s v="DEBE GOZAR EN EL AÑO UN TOTAL DE 3 DÍAS ANTES DEL 31/12/2026"/>
    <n v="0"/>
    <n v="0"/>
    <n v="0"/>
    <n v="0"/>
    <n v="0"/>
    <n v="3"/>
    <n v="0"/>
    <n v="0"/>
    <n v="0"/>
    <n v="0"/>
    <n v="0"/>
    <n v="0"/>
    <n v="3"/>
    <n v="3"/>
    <n v="1"/>
    <n v="0.01"/>
    <n v="0"/>
    <n v="3"/>
    <m/>
    <n v="0"/>
    <m/>
    <n v="3"/>
    <n v="1"/>
    <n v="0"/>
    <n v="0"/>
    <n v="1"/>
    <n v="3"/>
  </r>
  <r>
    <n v="1077065446"/>
    <s v="RAMIREZ HUAMAN IARLEY ROMMEL"/>
    <x v="0"/>
    <s v="77065446"/>
    <d v="2025-03-06T00:00:00"/>
    <d v="2025-03-06T00:00:00"/>
    <d v="2026-03-06T00:00:00"/>
    <s v="ESTACIONAMIENTOS LIMA"/>
    <d v="1899-12-30T00:00:00"/>
    <d v="2025-12-31T00:00:00"/>
    <s v="EMPLEADOS"/>
    <s v="PCES.20/03/0012/0003"/>
    <x v="0"/>
    <s v="Diego Uriarte"/>
    <s v="James Panez"/>
    <s v="WONG CAMACHO"/>
    <s v="ANFITRION(A)"/>
    <m/>
    <n v="0"/>
    <n v="24.583300000000001"/>
    <n v="24.583300000000001"/>
    <n v="25"/>
    <s v="-"/>
    <s v="DEBE GOZAR EN EL AÑO UN TOTAL DE 2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"/>
    <m/>
    <n v="25"/>
    <n v="8.3333333333333339"/>
    <n v="0"/>
    <n v="0"/>
    <n v="8.3333333333333339"/>
    <n v="0"/>
  </r>
  <r>
    <n v="1077096972"/>
    <s v="VALDEOS SIPAN ELIOT DIOGENES"/>
    <x v="0"/>
    <s v="77096972"/>
    <d v="2025-08-13T00:00:00"/>
    <d v="2025-08-13T00:00:00"/>
    <d v="2026-08-13T00:00:00"/>
    <s v="ESTACIONAMIENTOS LIMA"/>
    <d v="2026-01-01T00:00:00"/>
    <d v="2025-12-31T00:00:00"/>
    <s v="EMPLEADOS"/>
    <s v="PCES.20/02/0014"/>
    <x v="2"/>
    <m/>
    <m/>
    <m/>
    <m/>
    <m/>
    <n v="0"/>
    <n v="11.5"/>
    <n v="11.5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7097029"/>
    <s v="RAMIREZ HERAS ADRYANO MAURICIO"/>
    <x v="0"/>
    <s v="77097029"/>
    <d v="2025-10-03T00:00:00"/>
    <d v="2025-10-03T00:00:00"/>
    <d v="2026-10-03T00:00:00"/>
    <s v="ESTACIONAMIENTOS LIMA"/>
    <d v="2026-03-31T00:00:00"/>
    <d v="2025-12-31T00:00:00"/>
    <s v="EMPLEADOS"/>
    <s v="PCES.20/02/0023"/>
    <x v="2"/>
    <m/>
    <m/>
    <m/>
    <m/>
    <m/>
    <n v="0"/>
    <n v="7.3333000000000004"/>
    <n v="7.3333000000000004"/>
    <n v="8"/>
    <s v="-"/>
    <s v="DEBE GOZAR EN EL AÑO UN TOTAL DE 8 DÍAS ANTES DEL 31/12/2026"/>
    <n v="0"/>
    <n v="0"/>
    <n v="8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7100223"/>
    <s v="CASTILLO LOPEZ KEIKO MARILU"/>
    <x v="0"/>
    <s v="77100223"/>
    <d v="2025-03-10T00:00:00"/>
    <d v="2025-03-10T00:00:00"/>
    <d v="2026-03-10T00:00:00"/>
    <s v="ESTACIONAMIENTOS LIMA"/>
    <d v="2026-02-28T00:00:00"/>
    <d v="2025-12-31T00:00:00"/>
    <s v="EMPLEADOS"/>
    <s v="PCES.20/03/0047/0003"/>
    <x v="0"/>
    <m/>
    <m/>
    <m/>
    <m/>
    <m/>
    <n v="0"/>
    <n v="24.25"/>
    <n v="24.25"/>
    <n v="25"/>
    <s v="-"/>
    <s v="DEBE GOZAR EN EL AÑO UN TOTAL DE 25 DÍAS ANTES DEL 31/12/2026"/>
    <n v="0"/>
    <n v="26"/>
    <n v="0"/>
    <n v="0"/>
    <n v="0"/>
    <n v="0"/>
    <n v="0"/>
    <n v="0"/>
    <n v="0"/>
    <n v="0"/>
    <n v="0"/>
    <n v="0"/>
    <n v="26"/>
    <n v="26"/>
    <n v="1.04"/>
    <n v="1.04E-2"/>
    <n v="26"/>
    <n v="25"/>
    <m/>
    <n v="0"/>
    <m/>
    <n v="25"/>
    <n v="8.3333333333333339"/>
    <n v="26"/>
    <n v="8.3333333333333339"/>
    <n v="0"/>
    <n v="0"/>
  </r>
  <r>
    <n v="1077124571"/>
    <s v="ZEVALLOS DAVILA ANGEL GABRIEL"/>
    <x v="0"/>
    <s v="77124571"/>
    <d v="2024-12-19T00:00:00"/>
    <d v="2025-12-19T00:00:00"/>
    <d v="2026-12-19T00:00:00"/>
    <s v="ESTACIONAMIENTOS LORETO"/>
    <d v="1899-12-30T00:00:00"/>
    <d v="2025-12-31T00:00:00"/>
    <s v="EMPLEADOS"/>
    <s v="PCES.20/03/0053/0001"/>
    <x v="0"/>
    <s v="Gloria Mora"/>
    <s v="Susana Olvea"/>
    <s v="MALL AVENTURA IQUITOS"/>
    <s v="ANFITRION(A)"/>
    <m/>
    <n v="28"/>
    <n v="1"/>
    <n v="29"/>
    <n v="29"/>
    <s v="DEBE GOZAR 28 DÍAS ANTES DEL 18/12/2026"/>
    <s v="DEBE GOZAR EN EL AÑO UN TOTAL DE 29 DÍAS ANTES DEL 31/12/2026"/>
    <n v="0"/>
    <n v="0"/>
    <n v="10"/>
    <n v="0"/>
    <n v="0"/>
    <n v="10"/>
    <n v="0"/>
    <n v="0"/>
    <n v="9"/>
    <n v="0"/>
    <n v="0"/>
    <n v="0"/>
    <n v="29"/>
    <n v="29"/>
    <n v="1"/>
    <n v="0.01"/>
    <n v="10"/>
    <n v="29"/>
    <m/>
    <n v="0"/>
    <m/>
    <n v="29"/>
    <n v="9.6666666666666661"/>
    <n v="10"/>
    <n v="9.6666666666666661"/>
    <n v="0"/>
    <n v="19"/>
  </r>
  <r>
    <n v="1077148717"/>
    <s v="VELARDE GOYCOCHEA RENATO WILLIAM"/>
    <x v="0"/>
    <s v="77148717"/>
    <d v="2025-08-01T00:00:00"/>
    <d v="2025-08-01T00:00:00"/>
    <d v="2026-08-01T00:00:00"/>
    <s v="ESTACIONAMIENTOS LIMA"/>
    <d v="2026-01-31T00:00:00"/>
    <d v="2025-12-31T00:00:00"/>
    <s v="EMPLEADOS"/>
    <s v="PCES.20/03/0021"/>
    <x v="0"/>
    <m/>
    <m/>
    <m/>
    <m/>
    <m/>
    <n v="0"/>
    <n v="12.5"/>
    <n v="12.5"/>
    <n v="13"/>
    <s v="-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7149379"/>
    <s v="DOSANTOS SANTILLAN JUAN CARLOS AMERICO"/>
    <x v="0"/>
    <s v="77149379"/>
    <d v="2024-08-01T00:00:00"/>
    <d v="2025-08-01T00:00:00"/>
    <d v="2026-08-01T00:00:00"/>
    <s v="ESTACIONAMIENTOS LORETO"/>
    <d v="2026-01-16T00:00:00"/>
    <d v="2025-12-31T00:00:00"/>
    <s v="EMPLEADOS"/>
    <s v="PCES.20/03/0053/0001"/>
    <x v="0"/>
    <m/>
    <m/>
    <m/>
    <m/>
    <m/>
    <n v="17"/>
    <n v="12.5"/>
    <n v="29.5"/>
    <n v="30"/>
    <s v="DEBE GOZAR 17 DÍAS ANTES DEL 31/07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7156417"/>
    <s v="PEREZ MATOS ABEL EDUARDO"/>
    <x v="0"/>
    <s v="77156417"/>
    <d v="2025-03-26T00:00:00"/>
    <d v="2025-03-26T00:00:00"/>
    <d v="2026-03-26T00:00:00"/>
    <s v="ESTACIONAMIENTOS LIMA"/>
    <d v="1899-12-30T00:00:00"/>
    <d v="2025-12-31T00:00:00"/>
    <s v="EMPLEADOS"/>
    <s v="PCES.20/03/0002/0001"/>
    <x v="0"/>
    <s v="Gloria Mora"/>
    <s v="Kelly Luyo"/>
    <s v="CLINICA SAN FELIPE"/>
    <s v="ANFITRION(A)"/>
    <m/>
    <n v="0"/>
    <n v="22.916699999999999"/>
    <n v="22.916699999999999"/>
    <n v="23"/>
    <s v="-"/>
    <s v="DEBE GOZAR EN EL AÑO UN TOTAL DE 23 DÍAS ANTES DEL 31/12/2026"/>
    <n v="0"/>
    <n v="0"/>
    <n v="23"/>
    <n v="0"/>
    <n v="0"/>
    <n v="0"/>
    <n v="0"/>
    <n v="0"/>
    <n v="0"/>
    <n v="0"/>
    <n v="0"/>
    <n v="0"/>
    <n v="23"/>
    <n v="23"/>
    <n v="1"/>
    <n v="0.01"/>
    <n v="23"/>
    <n v="23"/>
    <m/>
    <n v="0"/>
    <m/>
    <n v="23"/>
    <n v="7.666666666666667"/>
    <n v="23"/>
    <n v="7.666666666666667"/>
    <n v="0"/>
    <n v="0"/>
  </r>
  <r>
    <n v="1077159145"/>
    <s v="ALVARADO SANCHEZ KENNY ALEXANDRA"/>
    <x v="0"/>
    <s v="77159145"/>
    <d v="2024-10-04T00:00:00"/>
    <d v="2025-10-04T00:00:00"/>
    <d v="2026-10-04T00:00:00"/>
    <s v="ESTACIONAMIENTOS LIMA"/>
    <d v="2026-02-05T00:00:00"/>
    <d v="2025-12-31T00:00:00"/>
    <s v="EMPLEADOS"/>
    <s v="PCES.20/03/0028"/>
    <x v="0"/>
    <m/>
    <m/>
    <m/>
    <m/>
    <m/>
    <n v="22"/>
    <n v="7.25"/>
    <n v="29.25"/>
    <n v="30"/>
    <s v="DEBE GOZAR 22 DÍAS ANTES DEL 03/10/2026"/>
    <s v="DEBE GOZAR EN EL AÑO UN TOTAL DE 30 DÍAS ANTES DEL 31/12/2026"/>
    <n v="0"/>
    <n v="3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7166739"/>
    <s v="GARCIA OSORIO ADRIANO ALDO"/>
    <x v="0"/>
    <s v="77166739"/>
    <d v="2025-03-20T00:00:00"/>
    <d v="2025-03-20T00:00:00"/>
    <d v="2026-03-20T00:00:00"/>
    <s v="ESTACIONAMIENTOS LIMA"/>
    <d v="2026-03-31T00:00:00"/>
    <d v="2025-12-31T00:00:00"/>
    <s v="EMPLEADOS"/>
    <s v="PCES.20/02/0051"/>
    <x v="2"/>
    <m/>
    <m/>
    <m/>
    <m/>
    <m/>
    <n v="0"/>
    <n v="23.416699999999999"/>
    <n v="23.416699999999999"/>
    <n v="24"/>
    <s v="-"/>
    <s v="DEBE GOZAR EN EL AÑO UN TOTAL DE 24 DÍAS ANTES DEL 31/12/2026"/>
    <n v="0"/>
    <n v="0"/>
    <n v="24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7167150"/>
    <s v="PORTAL HERRERA LUCIANA RUBY"/>
    <x v="0"/>
    <s v="77167150"/>
    <d v="2025-03-21T00:00:00"/>
    <d v="2025-03-21T00:00:00"/>
    <d v="2026-03-21T00:00:00"/>
    <s v="ESTACIONAMIENTOS CHICLAYO"/>
    <d v="1899-12-30T00:00:00"/>
    <d v="2025-12-31T00:00:00"/>
    <s v="EMPLEADOS"/>
    <s v="PCES.20/03/0051/0003"/>
    <x v="0"/>
    <s v="Carmen Capristan"/>
    <s v="Marjhory Ramos"/>
    <s v="REAL PLAZA CHICLAYO"/>
    <s v="ANFITRION(A)"/>
    <m/>
    <n v="0"/>
    <n v="23.333300000000001"/>
    <n v="23.333300000000001"/>
    <n v="24"/>
    <s v="-"/>
    <s v="DEBE GOZAR EN EL AÑO UN TOTAL DE 24 DÍAS ANTES DEL 31/12/2026"/>
    <n v="0"/>
    <n v="0"/>
    <n v="15"/>
    <n v="0"/>
    <n v="0"/>
    <n v="0"/>
    <n v="0"/>
    <n v="9"/>
    <n v="0"/>
    <n v="0"/>
    <n v="0"/>
    <n v="0"/>
    <n v="24"/>
    <n v="24"/>
    <n v="1"/>
    <n v="0.01"/>
    <n v="15"/>
    <n v="24"/>
    <m/>
    <n v="0"/>
    <m/>
    <n v="24"/>
    <n v="8"/>
    <n v="15"/>
    <n v="8"/>
    <n v="0"/>
    <n v="9"/>
  </r>
  <r>
    <n v="1071618670"/>
    <s v="CASTILLO ALFARO KEVIN SEBASTIAN"/>
    <x v="2"/>
    <s v="71618670"/>
    <d v="2025-02-12T00:00:00"/>
    <d v="2025-02-12T00:00:00"/>
    <d v="2026-02-12T00:00:00"/>
    <s v="ESTACIONAMIENTOS SEDE CENTRAL"/>
    <d v="1899-12-30T00:00:00"/>
    <d v="2025-12-31T00:00:00"/>
    <s v="EMPLEADOS"/>
    <n v="2002010300"/>
    <x v="5"/>
    <s v="Ernesto Maldonado"/>
    <s v="Ernesto Maldonado"/>
    <s v="MARKETING"/>
    <s v="DISEÑADOR"/>
    <m/>
    <n v="0"/>
    <n v="19.583300000000001"/>
    <n v="19.583300000000001"/>
    <n v="20"/>
    <s v="-"/>
    <s v="DEBE GOZAR EN EL AÑO UN TOTAL DE 20 DÍAS ANTES DEL 31/12/2026"/>
    <n v="4"/>
    <n v="6"/>
    <n v="2"/>
    <n v="3"/>
    <n v="0"/>
    <n v="0"/>
    <n v="0"/>
    <n v="7"/>
    <n v="0"/>
    <n v="0"/>
    <n v="0"/>
    <n v="0"/>
    <n v="22"/>
    <n v="22"/>
    <n v="1.1000000000000001"/>
    <n v="1.1000000000000001E-2"/>
    <n v="15"/>
    <n v="20"/>
    <m/>
    <n v="0"/>
    <m/>
    <n v="20"/>
    <n v="6.666666666666667"/>
    <n v="15"/>
    <n v="6.666666666666667"/>
    <n v="0"/>
    <n v="7"/>
  </r>
  <r>
    <n v="1077173348"/>
    <s v="SEMINARIO CORREA BELEN MARCELA"/>
    <x v="0"/>
    <s v="77173348"/>
    <d v="2023-07-14T00:00:00"/>
    <d v="2025-07-14T00:00:00"/>
    <d v="2026-07-14T00:00:00"/>
    <s v="ESTACIONAMIENTOS PIURA"/>
    <d v="1899-12-30T00:00:00"/>
    <d v="2025-12-31T00:00:00"/>
    <s v="EMPLEADOS"/>
    <s v="PCES.20/03/0051/0011"/>
    <x v="0"/>
    <s v="Carmen Capristan"/>
    <s v="Mayte Chira"/>
    <s v="REAL PLAZA PIURA"/>
    <s v="ANFITRION(A)"/>
    <m/>
    <n v="11"/>
    <n v="13.916700000000006"/>
    <n v="24.916700000000006"/>
    <n v="25"/>
    <s v="DEBE GOZAR 11 DÍAS ANTES DEL 13/07/2026"/>
    <s v="DEBE GOZAR EN EL AÑO UN TOTAL DE 25 DÍAS ANTES DEL 31/12/2026"/>
    <n v="0"/>
    <n v="0"/>
    <n v="9"/>
    <n v="6"/>
    <n v="0"/>
    <n v="0"/>
    <n v="0"/>
    <n v="0"/>
    <n v="0"/>
    <n v="0"/>
    <n v="0"/>
    <n v="0"/>
    <n v="15"/>
    <n v="15"/>
    <n v="0.6"/>
    <n v="6.0000000000000001E-3"/>
    <n v="15"/>
    <n v="15"/>
    <m/>
    <n v="10"/>
    <m/>
    <n v="25"/>
    <n v="8.3333333333333339"/>
    <n v="15"/>
    <n v="8.3333333333333339"/>
    <n v="0"/>
    <n v="0"/>
  </r>
  <r>
    <n v="1077173499"/>
    <s v="ESPINOZA HERNANDEZ JOE LUIS"/>
    <x v="0"/>
    <s v="77173499"/>
    <d v="2024-01-29T00:00:00"/>
    <d v="2025-01-29T00:00:00"/>
    <d v="2026-01-29T00:00:00"/>
    <s v="ESTACIONAMIENTOS CHICLAYO"/>
    <d v="1899-12-30T00:00:00"/>
    <d v="2025-12-31T00:00:00"/>
    <s v="EMPLEADOS"/>
    <s v="PCES.20/03/0053/0004"/>
    <x v="0"/>
    <s v="Gloria Mora"/>
    <s v="Dennis Gonzales"/>
    <s v="MALL AVENTURA CHICLAYO"/>
    <s v="ANFITRION(A)"/>
    <m/>
    <n v="2"/>
    <n v="27.666699999999999"/>
    <n v="29.666699999999999"/>
    <n v="30"/>
    <s v="DEBE GOZAR 2 DÍAS ANTES DEL 28/01/2026"/>
    <s v="DEBE GOZAR EN EL AÑO UN TOTAL DE 30 DÍAS ANTES DEL 31/12/2026"/>
    <n v="7"/>
    <n v="0"/>
    <n v="0"/>
    <n v="7"/>
    <n v="0"/>
    <n v="0"/>
    <n v="7"/>
    <n v="0"/>
    <n v="9"/>
    <n v="0"/>
    <n v="0"/>
    <n v="0"/>
    <n v="30"/>
    <n v="30"/>
    <n v="1"/>
    <n v="0.01"/>
    <n v="14"/>
    <n v="30"/>
    <m/>
    <n v="0"/>
    <m/>
    <n v="30"/>
    <n v="10"/>
    <n v="14"/>
    <n v="10"/>
    <n v="0"/>
    <n v="16"/>
  </r>
  <r>
    <n v="1077177524"/>
    <s v="TIHUAY NASHNATE TERESA DE JESUS"/>
    <x v="0"/>
    <s v="77177524"/>
    <d v="2024-08-02T00:00:00"/>
    <d v="2025-08-02T00:00:00"/>
    <d v="2026-08-02T00:00:00"/>
    <s v="ESTACIONAMIENTOS LIMA"/>
    <d v="1899-12-30T00:00:00"/>
    <d v="2025-12-31T00:00:00"/>
    <s v="EMPLEADOS"/>
    <s v="PCES.20/03/0013/0005"/>
    <x v="0"/>
    <s v="Diego Uriarte"/>
    <s v="Alfredo Vasquez"/>
    <s v="METRO COMAS"/>
    <s v="ANFITRION(A)"/>
    <m/>
    <n v="5"/>
    <n v="12.416699999999999"/>
    <n v="17.416699999999999"/>
    <n v="18"/>
    <s v="DEBE GOZAR 5 DÍAS ANTES DEL 01/08/2026"/>
    <s v="DEBE GOZAR EN EL AÑO UN TOTAL DE 18 DÍAS ANTES DEL 31/12/2026"/>
    <n v="0"/>
    <n v="0"/>
    <n v="0"/>
    <n v="2"/>
    <n v="16"/>
    <n v="0"/>
    <n v="0"/>
    <n v="0"/>
    <n v="0"/>
    <n v="0"/>
    <n v="0"/>
    <n v="0"/>
    <n v="18"/>
    <n v="18"/>
    <n v="1"/>
    <n v="0.01"/>
    <n v="2"/>
    <n v="18"/>
    <m/>
    <n v="0"/>
    <m/>
    <n v="18"/>
    <n v="6"/>
    <n v="2"/>
    <n v="2"/>
    <n v="4"/>
    <n v="16"/>
  </r>
  <r>
    <n v="1077178080"/>
    <s v="DAVILA RAMOS ALEXANDRA FIORELLA"/>
    <x v="0"/>
    <s v="77178080"/>
    <d v="2025-07-15T00:00:00"/>
    <d v="2025-07-15T00:00:00"/>
    <d v="2026-07-15T00:00:00"/>
    <s v="ESTACIONAMIENTOS LIMA"/>
    <d v="2026-01-01T00:00:00"/>
    <d v="2025-12-31T00:00:00"/>
    <s v="EMPLEADOS"/>
    <s v="PCES.20/03/0021"/>
    <x v="0"/>
    <m/>
    <m/>
    <m/>
    <m/>
    <m/>
    <n v="0"/>
    <n v="13.833299999999999"/>
    <n v="13.833299999999999"/>
    <n v="14"/>
    <s v="-"/>
    <s v="DEBE GOZAR EN EL AÑO UN TOTAL DE 14 DÍAS ANTES DEL 31/12/2026"/>
    <n v="14"/>
    <n v="0"/>
    <n v="0"/>
    <n v="0"/>
    <n v="0"/>
    <n v="0"/>
    <n v="0"/>
    <n v="0"/>
    <n v="0"/>
    <n v="0"/>
    <n v="0"/>
    <n v="0"/>
    <n v="14"/>
    <n v="14"/>
    <n v="1"/>
    <n v="0.01"/>
    <n v="14"/>
    <n v="14"/>
    <m/>
    <n v="0"/>
    <m/>
    <n v="14"/>
    <n v="4.666666666666667"/>
    <n v="14"/>
    <n v="4.666666666666667"/>
    <n v="0"/>
    <n v="0"/>
  </r>
  <r>
    <n v="1077204661"/>
    <s v="ALTAMIRANO RAMOS ESTEFANY JOHANA"/>
    <x v="0"/>
    <s v="77204661"/>
    <d v="2023-05-01T00:00:00"/>
    <d v="2025-05-01T00:00:00"/>
    <d v="2026-05-01T00:00:00"/>
    <s v="ESTACIONAMIENTOS LIMA"/>
    <d v="1899-12-30T00:00:00"/>
    <d v="2025-12-31T00:00:00"/>
    <s v="EMPLEADOS"/>
    <s v="PCES.20/03/0011/0005"/>
    <x v="0"/>
    <s v="Diego Uriarte"/>
    <s v="Gerson Peña"/>
    <s v="OPEN PLAZA LA MARINA"/>
    <s v="ANFITRION(A)"/>
    <m/>
    <n v="10"/>
    <n v="20"/>
    <n v="30"/>
    <n v="30"/>
    <s v="DEBE GOZAR 10 DÍAS ANTES DEL 30/04/2026"/>
    <s v="DEBE GOZAR EN EL AÑO UN TOTAL DE 30 DÍAS ANTES DEL 31/12/2026"/>
    <n v="0"/>
    <n v="0"/>
    <n v="0"/>
    <n v="15"/>
    <n v="0"/>
    <n v="0"/>
    <n v="0"/>
    <n v="0"/>
    <n v="0"/>
    <n v="0"/>
    <n v="0"/>
    <n v="0"/>
    <n v="15"/>
    <n v="15"/>
    <n v="0.5"/>
    <n v="5.0000000000000001E-3"/>
    <n v="15"/>
    <n v="15"/>
    <m/>
    <n v="15"/>
    <m/>
    <n v="30"/>
    <n v="10"/>
    <n v="15"/>
    <n v="10"/>
    <n v="0"/>
    <n v="0"/>
  </r>
  <r>
    <n v="1077217582"/>
    <s v="GALLARDO MIGUEL DANNA CLAUDIA"/>
    <x v="2"/>
    <s v="77217582"/>
    <d v="2025-08-01T00:00:00"/>
    <d v="2025-08-01T00:00:00"/>
    <d v="2026-08-01T00:00:00"/>
    <s v="ESTACIONAMIENTOS SEDE CENTRAL"/>
    <d v="2026-04-27T00:00:00"/>
    <d v="2025-12-31T00:00:00"/>
    <s v="EMPLEADOS"/>
    <n v="2001020701"/>
    <x v="3"/>
    <s v="Victoria Alarcon"/>
    <s v="Oswaldo Aguirre"/>
    <s v="ADM. RH"/>
    <s v="ASISTENTE DE PLANILLAS Y ADM"/>
    <m/>
    <n v="0"/>
    <n v="11.5"/>
    <n v="11.5"/>
    <n v="12"/>
    <s v="-"/>
    <s v="DEBE GOZAR EN EL AÑO UN TOTAL DE 12 DÍAS ANTES DEL 31/12/2026"/>
    <n v="0"/>
    <n v="0"/>
    <n v="7"/>
    <n v="5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7238387"/>
    <s v="REVILLA PUYEN JHON ANDERSON"/>
    <x v="1"/>
    <s v="77238387"/>
    <d v="2023-10-06T00:00:00"/>
    <d v="2025-10-06T00:00:00"/>
    <d v="2026-10-06T00:00:00"/>
    <s v="ESTACIONAMIENTOS LA LIBERTAD"/>
    <d v="1899-12-30T00:00:00"/>
    <d v="2025-12-31T00:00:00"/>
    <s v="EMPLEADOS"/>
    <s v="PCES.20/03/0011/0008"/>
    <x v="0"/>
    <s v="Diego Uriarte"/>
    <s v="Gerson Peña"/>
    <s v="OPEN PLAZA TRUJILLO"/>
    <s v="SUPERVISOR OPERATIVO ZONAL"/>
    <m/>
    <n v="22"/>
    <n v="7.0832999999999942"/>
    <n v="29.083299999999994"/>
    <n v="30"/>
    <s v="DEBE GOZAR 22 DÍAS ANTES DEL 05/10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1077269487"/>
    <s v="JAUREGUI OLIDEN LUIS GABRIEL"/>
    <x v="0"/>
    <s v="77269487"/>
    <d v="2025-08-01T00:00:00"/>
    <d v="2025-08-01T00:00:00"/>
    <d v="2026-08-01T00:00:00"/>
    <s v="ESTACIONAMIENTOS LIMA"/>
    <d v="2026-03-01T00:00:00"/>
    <d v="2025-12-31T00:00:00"/>
    <s v="EMPLEADOS"/>
    <s v="PCES.20/03/0049"/>
    <x v="0"/>
    <m/>
    <m/>
    <m/>
    <m/>
    <m/>
    <n v="0"/>
    <n v="12.5"/>
    <n v="12.5"/>
    <n v="13"/>
    <s v="-"/>
    <s v="DEBE GOZAR EN EL AÑO UN TOTAL DE 13 DÍAS ANTES DEL 31/12/2026"/>
    <n v="0"/>
    <n v="0"/>
    <n v="13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7283136"/>
    <s v="HURTADO PEREZ ANTHONY WILLIAMS"/>
    <x v="0"/>
    <s v="77283136"/>
    <d v="2023-05-29T00:00:00"/>
    <d v="2025-05-29T00:00:00"/>
    <d v="2026-05-29T00:00:00"/>
    <s v="ESTACIONAMIENTOS LIMA"/>
    <d v="2026-01-26T00:00:00"/>
    <d v="2025-12-31T00:00:00"/>
    <s v="PART TIME"/>
    <s v="PCES.20/03/0026"/>
    <x v="0"/>
    <m/>
    <m/>
    <m/>
    <m/>
    <m/>
    <n v="1"/>
    <n v="3.5333000000000006"/>
    <n v="4.5333000000000006"/>
    <n v="5"/>
    <s v="DEBE GOZAR 1 DÍAS ANTES DEL 28/05/2026"/>
    <s v="DEBE GOZAR EN EL AÑO UN TOTAL DE 5 DÍAS ANTES DEL 31/12/2026"/>
    <n v="5"/>
    <n v="0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7292442"/>
    <s v="ESPINOZA HUAMAN ALEXANDER JHONATAN"/>
    <x v="0"/>
    <s v="77292442"/>
    <d v="2025-08-07T00:00:00"/>
    <d v="2025-08-07T00:00:00"/>
    <d v="2026-08-07T00:00:00"/>
    <s v="ESTACIONAMIENTOS LIMA"/>
    <d v="2026-01-06T00:00:00"/>
    <d v="2025-12-31T00:00:00"/>
    <s v="EMPLEADOS"/>
    <s v="PCES.20/03/0060"/>
    <x v="0"/>
    <m/>
    <m/>
    <m/>
    <m/>
    <m/>
    <n v="0"/>
    <n v="12"/>
    <n v="12"/>
    <n v="12"/>
    <s v="-"/>
    <s v="DEBE GOZAR EN EL AÑO UN TOTAL DE 12 DÍAS ANTES DEL 31/12/2026"/>
    <n v="12"/>
    <n v="0"/>
    <n v="0"/>
    <n v="0"/>
    <n v="0"/>
    <n v="0"/>
    <n v="0"/>
    <n v="0"/>
    <n v="0"/>
    <n v="0"/>
    <n v="0"/>
    <n v="0"/>
    <n v="12"/>
    <n v="12"/>
    <n v="1"/>
    <n v="0.01"/>
    <n v="12"/>
    <n v="12"/>
    <m/>
    <n v="0"/>
    <m/>
    <n v="12"/>
    <n v="4"/>
    <n v="12"/>
    <n v="4"/>
    <n v="0"/>
    <n v="0"/>
  </r>
  <r>
    <n v="1077294790"/>
    <s v="SANCHEZ RAMOS KRISTHOFER RENZO"/>
    <x v="0"/>
    <s v="77294790"/>
    <d v="2024-11-07T00:00:00"/>
    <d v="2025-11-07T00:00:00"/>
    <d v="2026-11-07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25"/>
    <n v="4.5"/>
    <n v="29.5"/>
    <n v="30"/>
    <s v="DEBE GOZAR 25 DÍAS ANTES DEL 06/11/2026"/>
    <s v="DEBE GOZAR EN EL AÑO UN TOTAL DE 30 DÍAS ANTES DEL 31/12/2026"/>
    <n v="2"/>
    <n v="13"/>
    <n v="0"/>
    <n v="15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7307729"/>
    <s v="GUAL PRIMO KARLA ARIANA"/>
    <x v="0"/>
    <s v="77307729"/>
    <d v="2025-05-21T00:00:00"/>
    <d v="2025-05-21T00:00:00"/>
    <d v="2026-05-21T00:00:00"/>
    <s v="ESTACIONAMIENTOS LIMA"/>
    <d v="2026-02-28T00:00:00"/>
    <d v="2025-12-31T00:00:00"/>
    <s v="EMPLEADOS"/>
    <s v="PCES.20/03/0003"/>
    <x v="0"/>
    <m/>
    <m/>
    <m/>
    <m/>
    <m/>
    <n v="0"/>
    <n v="18.333300000000001"/>
    <n v="18.333300000000001"/>
    <n v="19"/>
    <s v="-"/>
    <s v="DEBE GOZAR EN EL AÑO UN TOTAL DE 19 DÍAS ANTES DEL 31/12/2026"/>
    <n v="0"/>
    <n v="19"/>
    <n v="0"/>
    <n v="0"/>
    <n v="0"/>
    <n v="0"/>
    <n v="0"/>
    <n v="0"/>
    <n v="0"/>
    <n v="0"/>
    <n v="0"/>
    <n v="0"/>
    <n v="19"/>
    <n v="19"/>
    <n v="1"/>
    <n v="0.01"/>
    <n v="19"/>
    <n v="19"/>
    <m/>
    <n v="0"/>
    <m/>
    <n v="19"/>
    <n v="6.333333333333333"/>
    <n v="19"/>
    <n v="6.333333333333333"/>
    <n v="0"/>
    <n v="0"/>
  </r>
  <r>
    <n v="1077323735"/>
    <s v="ARIMUYA LOZANO GUSTAVO GEZER"/>
    <x v="0"/>
    <s v="77323735"/>
    <d v="2025-03-27T00:00:00"/>
    <d v="2025-03-27T00:00:00"/>
    <d v="2026-03-27T00:00:00"/>
    <s v="ESTACIONAMIENTOS LIMA"/>
    <d v="1899-12-30T00:00:00"/>
    <d v="2025-12-31T00:00:00"/>
    <s v="EMPLEADOS"/>
    <s v="PCES.20/03/0018"/>
    <x v="0"/>
    <s v="Gloria Mora"/>
    <s v="Kelly Luyo"/>
    <s v="HOTEL WESTIN"/>
    <s v="ANFITRION(A)"/>
    <m/>
    <n v="0"/>
    <n v="22.833300000000001"/>
    <n v="22.833300000000001"/>
    <n v="23"/>
    <s v="-"/>
    <s v="DEBE GOZAR EN EL AÑO UN TOTAL DE 23 DÍAS ANTES DEL 31/12/2026"/>
    <n v="30"/>
    <n v="0"/>
    <n v="0"/>
    <n v="0"/>
    <n v="0"/>
    <n v="0"/>
    <n v="0"/>
    <n v="0"/>
    <n v="0"/>
    <n v="0"/>
    <n v="0"/>
    <n v="0"/>
    <n v="30"/>
    <n v="30"/>
    <n v="1.3043478260869565"/>
    <n v="1.3043478260869566E-2"/>
    <n v="30"/>
    <n v="23"/>
    <m/>
    <n v="0"/>
    <m/>
    <n v="23"/>
    <n v="7.666666666666667"/>
    <n v="30"/>
    <n v="7.666666666666667"/>
    <n v="0"/>
    <n v="0"/>
  </r>
  <r>
    <n v="1077343568"/>
    <s v="MORALES LUNA ANDREINA DE JESUS"/>
    <x v="0"/>
    <s v="77343568"/>
    <d v="2025-01-08T00:00:00"/>
    <d v="2025-01-08T00:00:00"/>
    <d v="2026-01-08T00:00:00"/>
    <s v="ESTACIONAMIENTOS LIMA"/>
    <d v="1899-12-30T00:00:00"/>
    <d v="2025-12-31T00:00:00"/>
    <s v="PART TIME"/>
    <s v="PCES.20/03/0031/0001"/>
    <x v="0"/>
    <s v="Gloria Mora"/>
    <s v="Alejandra Vega"/>
    <s v="LA RAMBLA SAN BORJA"/>
    <s v="ANFITRION(A) PT"/>
    <m/>
    <n v="0"/>
    <n v="5.8833000000000002"/>
    <n v="5.8833000000000002"/>
    <n v="6"/>
    <s v="-"/>
    <s v="DEBE GOZAR EN EL AÑO UN TOTAL DE 6 DÍAS ANTES DEL 31/12/2026"/>
    <n v="0"/>
    <n v="0"/>
    <n v="0"/>
    <n v="0"/>
    <n v="0"/>
    <n v="6"/>
    <n v="0"/>
    <n v="0"/>
    <n v="0"/>
    <n v="0"/>
    <n v="0"/>
    <n v="0"/>
    <n v="6"/>
    <n v="6"/>
    <n v="1"/>
    <n v="0.01"/>
    <n v="0"/>
    <n v="6"/>
    <m/>
    <n v="0"/>
    <m/>
    <n v="6"/>
    <n v="2"/>
    <n v="0"/>
    <n v="0"/>
    <n v="2"/>
    <n v="6"/>
  </r>
  <r>
    <n v="1077346151"/>
    <s v="YALLE MISAGEL GIORGIA STEPHANNY"/>
    <x v="0"/>
    <s v="77346151"/>
    <d v="2023-07-01T00:00:00"/>
    <d v="2025-07-01T00:00:00"/>
    <d v="2026-07-01T00:00:00"/>
    <s v="ESTACIONAMIENTOS CHINCHA"/>
    <d v="1899-12-30T00:00:00"/>
    <d v="2025-12-31T00:00:00"/>
    <s v="EMPLEADOS"/>
    <s v="PCES.20/03/0052/0009"/>
    <x v="0"/>
    <s v="Carmen Capristan"/>
    <s v="Gabriela Gutierrez"/>
    <s v="PLAZA VEA CHINCHA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26"/>
    <n v="4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77382863"/>
    <s v="QUISPE SURCO LIZET"/>
    <x v="1"/>
    <s v="77382863"/>
    <d v="2022-02-11T00:00:00"/>
    <d v="2025-02-11T00:00:00"/>
    <d v="2026-02-11T00:00:00"/>
    <s v="ESTACIONAMIENTOS LIMA"/>
    <d v="1899-12-30T00:00:00"/>
    <d v="2025-12-31T00:00:00"/>
    <s v="EMPLEADOS"/>
    <s v="PCES.20/03/0044"/>
    <x v="0"/>
    <s v="Erli Sialer"/>
    <s v="Niel Moreno"/>
    <s v="MEGAPLAZA INDEPENDENCIA"/>
    <s v="SUPERVISOR OPERATIVO"/>
    <m/>
    <n v="2"/>
    <n v="26.666700000000006"/>
    <n v="28.666700000000006"/>
    <n v="29"/>
    <s v="DEBE GOZAR 2 DÍAS ANTES DEL 10/02/2026"/>
    <s v="DEBE GOZAR EN EL AÑO UN TOTAL DE 29 DÍAS ANTES DEL 31/12/2026"/>
    <n v="0"/>
    <n v="2"/>
    <n v="0"/>
    <n v="0"/>
    <n v="0"/>
    <n v="0"/>
    <n v="0"/>
    <n v="0"/>
    <n v="0"/>
    <n v="0"/>
    <n v="0"/>
    <n v="0"/>
    <n v="2"/>
    <n v="2"/>
    <n v="6.8965517241379309E-2"/>
    <n v="6.8965517241379305E-4"/>
    <n v="2"/>
    <n v="2"/>
    <m/>
    <n v="27"/>
    <m/>
    <n v="29"/>
    <n v="9.6666666666666661"/>
    <n v="2"/>
    <n v="2"/>
    <n v="7.6666666666666661"/>
    <n v="0"/>
  </r>
  <r>
    <n v="1077382891"/>
    <s v="BURGOS OBESO MONICA ESTRELLA"/>
    <x v="1"/>
    <s v="77382891"/>
    <d v="2024-08-12T00:00:00"/>
    <d v="2025-08-12T00:00:00"/>
    <d v="2026-08-12T00:00:00"/>
    <s v="ESTACIONAMIENTOS LA LIBERTAD"/>
    <d v="2026-01-01T00:00:00"/>
    <d v="2025-12-31T00:00:00"/>
    <s v="EMPLEADOS"/>
    <s v="PCES.20/03/0051/0018"/>
    <x v="0"/>
    <m/>
    <m/>
    <m/>
    <m/>
    <m/>
    <n v="18"/>
    <n v="11.583300000000001"/>
    <n v="29.583300000000001"/>
    <n v="30"/>
    <s v="DEBE GOZAR 18 DÍAS ANTES DEL 11/08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7386644"/>
    <s v="QUILCA DIAZ MILAGROS "/>
    <x v="0"/>
    <s v="77386644"/>
    <d v="2025-11-07T00:00:00"/>
    <d v="2025-11-07T00:00:00"/>
    <d v="2026-11-07T00:00:00"/>
    <s v="ESTACIONAMIENTOS LIMA"/>
    <d v="2026-02-05T00:00:00"/>
    <d v="2025-12-31T00:00:00"/>
    <s v="EMPLEADOS"/>
    <s v="PCES.20/03/0013/0004"/>
    <x v="0"/>
    <m/>
    <m/>
    <m/>
    <m/>
    <m/>
    <n v="0"/>
    <n v="4.5"/>
    <n v="4.5"/>
    <n v="5"/>
    <s v="-"/>
    <s v="DEBE GOZAR EN EL AÑO UN TOTAL DE 5 DÍAS ANTES DEL 31/12/2026"/>
    <n v="0"/>
    <n v="5"/>
    <n v="0"/>
    <n v="0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7392726"/>
    <s v="MUJICA GUERRERO RODRIGO GIANFRANCO"/>
    <x v="2"/>
    <s v="77392726"/>
    <d v="2024-02-01T00:00:00"/>
    <d v="2025-02-01T00:00:00"/>
    <d v="2026-02-01T00:00:00"/>
    <s v="ESTACIONAMIENTOS SEDE CENTRAL"/>
    <d v="1899-12-30T00:00:00"/>
    <d v="2025-12-31T00:00:00"/>
    <s v="EMPLEADOS"/>
    <n v="2003020100"/>
    <x v="0"/>
    <s v="Aldo Zamudio"/>
    <s v="Aldo Zamudio"/>
    <s v="NUCLEO COMERC VP"/>
    <s v="ANALISTA DE NEGOCIO COMERCIAL Y VP"/>
    <m/>
    <n v="2"/>
    <n v="27.5"/>
    <n v="29.5"/>
    <n v="30"/>
    <s v="DEBE GOZAR 2 DÍAS ANTES DEL 31/01/2026"/>
    <s v="DEBE GOZAR EN EL AÑO UN TOTAL DE 30 DÍAS ANTES DEL 31/12/2026"/>
    <n v="0"/>
    <n v="0"/>
    <n v="0"/>
    <n v="8"/>
    <n v="0"/>
    <n v="0"/>
    <n v="0"/>
    <n v="0"/>
    <n v="0"/>
    <n v="0"/>
    <n v="0"/>
    <n v="0"/>
    <n v="8"/>
    <n v="8"/>
    <n v="0.26666666666666666"/>
    <n v="2.6666666666666666E-3"/>
    <n v="8"/>
    <n v="8"/>
    <m/>
    <n v="22"/>
    <m/>
    <n v="30"/>
    <n v="10"/>
    <n v="8"/>
    <n v="8"/>
    <n v="2"/>
    <n v="0"/>
  </r>
  <r>
    <n v="1077414679"/>
    <s v="NUÑEZ ZUÑIGA KEREN ISARY"/>
    <x v="0"/>
    <s v="77414679"/>
    <d v="2025-11-05T00:00:00"/>
    <d v="2025-11-05T00:00:00"/>
    <d v="2026-11-05T00:00:00"/>
    <s v="ESTACIONAMIENTOS LIMA"/>
    <d v="2026-04-04T00:00:00"/>
    <d v="2025-12-31T00:00:00"/>
    <s v="EMPLEADOS"/>
    <s v="PCES.20/03/0012/0005"/>
    <x v="0"/>
    <m/>
    <m/>
    <m/>
    <m/>
    <m/>
    <n v="0"/>
    <n v="4.6666999999999996"/>
    <n v="4.6666999999999996"/>
    <n v="5"/>
    <s v="-"/>
    <s v="DEBE GOZAR EN EL AÑO UN TOTAL DE 5 DÍAS ANTES DEL 31/12/2026"/>
    <n v="0"/>
    <n v="0"/>
    <n v="0"/>
    <n v="5"/>
    <n v="0"/>
    <n v="0"/>
    <n v="0"/>
    <n v="0"/>
    <n v="0"/>
    <n v="0"/>
    <n v="0"/>
    <n v="0"/>
    <n v="5"/>
    <n v="5"/>
    <n v="1"/>
    <n v="0.01"/>
    <n v="5"/>
    <n v="5"/>
    <m/>
    <n v="0"/>
    <m/>
    <n v="5"/>
    <n v="1.6666666666666667"/>
    <n v="5"/>
    <n v="1.6666666666666667"/>
    <n v="0"/>
    <n v="0"/>
  </r>
  <r>
    <n v="1077432983"/>
    <s v="CABRERA MAZA GIANFRANCO "/>
    <x v="0"/>
    <s v="77432983"/>
    <d v="2025-03-14T00:00:00"/>
    <d v="2025-03-14T00:00:00"/>
    <d v="2026-03-14T00:00:00"/>
    <s v="ESTACIONAMIENTOS LIMA"/>
    <d v="2026-02-26T00:00:00"/>
    <d v="2025-12-31T00:00:00"/>
    <s v="EMPLEADOS"/>
    <s v="PCES.20/03/0052/0036"/>
    <x v="0"/>
    <m/>
    <m/>
    <m/>
    <m/>
    <m/>
    <n v="0"/>
    <n v="23.916699999999999"/>
    <n v="23.916699999999999"/>
    <n v="24"/>
    <s v="-"/>
    <s v="DEBE GOZAR EN EL AÑO UN TOTAL DE 24 DÍAS ANTES DEL 31/12/2026"/>
    <n v="0"/>
    <n v="24"/>
    <n v="0"/>
    <n v="0"/>
    <n v="0"/>
    <n v="0"/>
    <n v="0"/>
    <n v="0"/>
    <n v="0"/>
    <n v="0"/>
    <n v="0"/>
    <n v="0"/>
    <n v="24"/>
    <n v="24"/>
    <n v="1"/>
    <n v="0.01"/>
    <n v="24"/>
    <n v="24"/>
    <m/>
    <n v="0"/>
    <m/>
    <n v="24"/>
    <n v="8"/>
    <n v="24"/>
    <n v="8"/>
    <n v="0"/>
    <n v="0"/>
  </r>
  <r>
    <n v="1077439172"/>
    <s v="MEJIA EYZAGUIRRE DIANA"/>
    <x v="0"/>
    <s v="77439172"/>
    <d v="2024-01-01T00:00:00"/>
    <d v="2026-01-01T00:00:00"/>
    <d v="2027-01-01T00:00:00"/>
    <s v="ESTACIONAMIENTOS LIMA"/>
    <d v="1899-12-30T00:00:00"/>
    <d v="2025-12-31T00:00:00"/>
    <s v="EMPLEADOS"/>
    <s v="PCES.20/03/0012/0004"/>
    <x v="0"/>
    <s v="Diego Uriarte"/>
    <s v="Paul Espinoza"/>
    <s v="WONG UCELLO"/>
    <s v="ANFITRION(A)"/>
    <m/>
    <n v="30"/>
    <n v="0"/>
    <n v="30"/>
    <n v="30"/>
    <s v="DEBE GOZAR 30 DÍAS ANTES DEL 31/12/2026"/>
    <s v="DEBE GOZAR EN EL AÑO UN TOTAL DE 30 DÍAS ANTES DEL 31/12/2026"/>
    <n v="0"/>
    <n v="0"/>
    <n v="9"/>
    <n v="5"/>
    <n v="0"/>
    <n v="0"/>
    <n v="0"/>
    <n v="0"/>
    <n v="0"/>
    <n v="0"/>
    <n v="0"/>
    <n v="0"/>
    <n v="14"/>
    <n v="14"/>
    <n v="0.46666666666666667"/>
    <n v="4.6666666666666671E-3"/>
    <n v="14"/>
    <n v="14"/>
    <m/>
    <n v="16"/>
    <m/>
    <n v="30"/>
    <n v="10"/>
    <n v="14"/>
    <n v="10"/>
    <n v="0"/>
    <n v="0"/>
  </r>
  <r>
    <n v="1077440419"/>
    <s v="PASQUEL BALTAZAR FRANK OSWALDO"/>
    <x v="0"/>
    <s v="77440419"/>
    <d v="2025-11-14T00:00:00"/>
    <d v="2025-11-14T00:00:00"/>
    <d v="2026-11-14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3.9167000000000001"/>
    <n v="3.9167000000000001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7460858"/>
    <s v="CAMPOS NEYRA CARLO DANIEL"/>
    <x v="0"/>
    <s v="77460858"/>
    <d v="2024-09-13T00:00:00"/>
    <d v="2025-09-13T00:00:00"/>
    <d v="2026-09-13T00:00:00"/>
    <s v="ESTACIONAMIENTOS LIMA"/>
    <d v="1899-12-30T00:00:00"/>
    <d v="2025-12-31T00:00:00"/>
    <s v="EMPLEADOS"/>
    <s v="PCES.20/01/0002"/>
    <x v="2"/>
    <s v="Diego Ruiz"/>
    <s v="Ramos Monzon Angela"/>
    <s v="CAMINO REAL"/>
    <s v="ANFITRION(A)"/>
    <m/>
    <n v="6"/>
    <n v="9"/>
    <n v="15"/>
    <n v="15"/>
    <s v="DEBE GOZAR 6 DÍAS ANTES DEL 12/09/2026"/>
    <s v="DEBE GOZAR EN EL AÑO UN TOTAL DE 15 DÍAS ANTES DEL 31/12/2026"/>
    <n v="6"/>
    <n v="0"/>
    <n v="0"/>
    <n v="0"/>
    <n v="0"/>
    <n v="0"/>
    <n v="0"/>
    <n v="0"/>
    <n v="0"/>
    <n v="0"/>
    <n v="0"/>
    <n v="0"/>
    <n v="6"/>
    <n v="6"/>
    <n v="0.4"/>
    <n v="4.0000000000000001E-3"/>
    <n v="6"/>
    <n v="6"/>
    <m/>
    <n v="9"/>
    <m/>
    <n v="15"/>
    <n v="5"/>
    <n v="6"/>
    <n v="5"/>
    <n v="0"/>
    <n v="0"/>
  </r>
  <r>
    <n v="1077464025"/>
    <s v="CASTILLON ARIAS CARMEN ROSA"/>
    <x v="0"/>
    <s v="77464025"/>
    <d v="2025-02-12T00:00:00"/>
    <d v="2025-02-12T00:00:00"/>
    <d v="2026-02-12T00:00:00"/>
    <s v="ESTACIONAMIENTOS LIMA"/>
    <d v="1899-12-30T00:00:00"/>
    <d v="2025-12-31T00:00:00"/>
    <s v="EMPLEADOS"/>
    <s v="PCES.20/03/0052/0017"/>
    <x v="0"/>
    <s v="Carmen Capristan"/>
    <s v="Gabriela Gutierrez"/>
    <s v="PLAZA VEA CC LURIN"/>
    <s v="ANFITRION(A)"/>
    <m/>
    <n v="0"/>
    <n v="26.583300000000001"/>
    <n v="26.583300000000001"/>
    <n v="27"/>
    <s v="-"/>
    <s v="DEBE GOZAR EN EL AÑO UN TOTAL DE 27 DÍAS ANTES DEL 31/12/2026"/>
    <n v="0"/>
    <n v="0"/>
    <n v="13"/>
    <n v="10"/>
    <n v="4"/>
    <n v="0"/>
    <n v="0"/>
    <n v="0"/>
    <n v="0"/>
    <n v="0"/>
    <n v="0"/>
    <n v="0"/>
    <n v="27"/>
    <n v="27"/>
    <n v="1"/>
    <n v="0.01"/>
    <n v="23"/>
    <n v="27"/>
    <m/>
    <n v="0"/>
    <m/>
    <n v="27"/>
    <n v="9"/>
    <n v="23"/>
    <n v="9"/>
    <n v="0"/>
    <n v="4"/>
  </r>
  <r>
    <n v="1077471323"/>
    <s v="FLORES ORTIZ STEFANIE NATALY"/>
    <x v="0"/>
    <s v="77471323"/>
    <d v="2024-10-07T00:00:00"/>
    <d v="2025-10-07T00:00:00"/>
    <d v="2026-10-07T00:00:00"/>
    <s v="ESTACIONAMIENTOS LIMA"/>
    <d v="1899-12-30T00:00:00"/>
    <d v="2025-12-31T00:00:00"/>
    <s v="EMPLEADOS"/>
    <s v="PCES.20/03/0007"/>
    <x v="0"/>
    <s v="Erli Sialer"/>
    <s v="Marwin Carpio"/>
    <s v="LARCOMAR"/>
    <s v="ANFITRION(A)"/>
    <m/>
    <n v="13"/>
    <n v="7"/>
    <n v="20"/>
    <n v="20"/>
    <s v="DEBE GOZAR 13 DÍAS ANTES DEL 06/10/2026"/>
    <s v="DEBE GOZAR EN EL AÑO UN TOTAL DE 20 DÍAS ANTES DEL 31/12/2026"/>
    <n v="0"/>
    <n v="15"/>
    <n v="0"/>
    <n v="0"/>
    <n v="0"/>
    <n v="0"/>
    <n v="0"/>
    <n v="0"/>
    <n v="0"/>
    <n v="7"/>
    <n v="0"/>
    <n v="0"/>
    <n v="22"/>
    <n v="22"/>
    <n v="1.1000000000000001"/>
    <n v="1.1000000000000001E-2"/>
    <n v="15"/>
    <n v="20"/>
    <m/>
    <n v="0"/>
    <m/>
    <n v="20"/>
    <n v="6.666666666666667"/>
    <n v="15"/>
    <n v="6.666666666666667"/>
    <n v="0"/>
    <n v="7"/>
  </r>
  <r>
    <n v="1077477558"/>
    <s v="VASQUEZ MOZO VASQUEZ RICHARD EDUARDO"/>
    <x v="0"/>
    <s v="77477558"/>
    <d v="2025-10-01T00:00:00"/>
    <d v="2025-10-01T00:00:00"/>
    <d v="2026-10-01T00:00:00"/>
    <s v="ESTACIONAMIENTOS LIMA"/>
    <d v="2026-01-11T00:00:00"/>
    <d v="2025-12-31T00:00:00"/>
    <s v="EMPLEADOS"/>
    <s v="PCES.20/03/0015"/>
    <x v="0"/>
    <m/>
    <m/>
    <m/>
    <m/>
    <m/>
    <n v="0"/>
    <n v="7.5"/>
    <n v="7.5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7484296"/>
    <s v="GUEVARA ORMEÑO EXOM YAMIL"/>
    <x v="0"/>
    <s v="77484296"/>
    <d v="2023-10-01T00:00:00"/>
    <d v="2025-10-01T00:00:00"/>
    <d v="2026-10-01T00:00:00"/>
    <s v="ESTACIONAMIENTOS LIMA"/>
    <d v="2026-01-01T00:00:00"/>
    <d v="2025-12-31T00:00:00"/>
    <s v="EMPLEADOS"/>
    <s v="PCES.20/03/0052/0026"/>
    <x v="0"/>
    <m/>
    <m/>
    <m/>
    <m/>
    <m/>
    <n v="21"/>
    <n v="7.5"/>
    <n v="28.5"/>
    <n v="29"/>
    <s v="DEBE GOZAR 21 DÍAS ANTES DEL 30/09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77496410"/>
    <s v="RENTERIA GUTIERREZ PEDRO GUILLERMO"/>
    <x v="0"/>
    <s v="77496410"/>
    <d v="2025-07-07T00:00:00"/>
    <d v="2025-07-07T00:00:00"/>
    <d v="2026-07-07T00:00:00"/>
    <s v="ESTACIONAMIENTOS LIMA"/>
    <d v="1899-12-30T00:00:00"/>
    <d v="2025-12-31T00:00:00"/>
    <s v="EMPLEADOS"/>
    <s v="PCES.20/03/0035/0002"/>
    <x v="0"/>
    <s v="Gloria Mora"/>
    <s v="Xiomara Quispe"/>
    <s v="SANNA II"/>
    <s v="ANFITRION(A)"/>
    <m/>
    <n v="0"/>
    <n v="14.5"/>
    <n v="14.5"/>
    <n v="15"/>
    <s v="-"/>
    <s v="DEBE GOZAR EN EL AÑO UN TOTAL DE 1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"/>
    <m/>
    <n v="15"/>
    <n v="5"/>
    <n v="0"/>
    <n v="0"/>
    <n v="5"/>
    <n v="0"/>
  </r>
  <r>
    <n v="1077524136"/>
    <s v="QUISPE ROJAS ADRIANO ALEXANDRE ARAMIS"/>
    <x v="0"/>
    <s v="77524136"/>
    <d v="2025-11-13T00:00:00"/>
    <d v="2025-11-13T00:00:00"/>
    <d v="2026-11-13T00:00:00"/>
    <s v="ESTACIONAMIENTOS LIMA"/>
    <d v="1899-12-30T00:00:00"/>
    <d v="2025-12-31T00:00:00"/>
    <s v="EMPLEADOS"/>
    <s v="PCES.20/02/0036"/>
    <x v="2"/>
    <s v="Diego Ruiz"/>
    <s v="Ramos Monzon Angela"/>
    <s v="BERNINI 480"/>
    <s v="ANFITRION(A)"/>
    <m/>
    <n v="0"/>
    <n v="4"/>
    <n v="4"/>
    <n v="4"/>
    <s v="-"/>
    <s v="DEBE GOZAR EN EL AÑO UN TOTAL DE 4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"/>
    <m/>
    <n v="4"/>
    <n v="1.3333333333333333"/>
    <n v="0"/>
    <n v="0"/>
    <n v="1.3333333333333333"/>
    <n v="0"/>
  </r>
  <r>
    <n v="1077529989"/>
    <s v="HUANCA ARCAYA MARIA DEL CARMEN"/>
    <x v="0"/>
    <s v="77529989"/>
    <d v="2023-07-01T00:00:00"/>
    <d v="2025-07-01T00:00:00"/>
    <d v="2026-07-01T00:00:00"/>
    <s v="ESTACIONAMIENTOS TACNA"/>
    <d v="1899-12-30T00:00:00"/>
    <d v="2025-12-31T00:00:00"/>
    <s v="EMPLEADOS"/>
    <s v="PCES.20/03/0052/0022"/>
    <x v="0"/>
    <s v="Carmen Capristan"/>
    <s v="Ruben Apaza"/>
    <s v="PLAZA VEA CC TACNA"/>
    <s v="ANFITRION(A)"/>
    <m/>
    <n v="15"/>
    <n v="15"/>
    <n v="30"/>
    <n v="30"/>
    <s v="DEBE GOZAR 15 DÍAS ANTES DEL 30/06/2026"/>
    <s v="DEBE GOZAR EN EL AÑO UN TOTAL DE 30 DÍAS ANTES DEL 31/12/2026"/>
    <n v="0"/>
    <n v="0"/>
    <n v="15"/>
    <n v="0"/>
    <n v="0"/>
    <n v="0"/>
    <n v="0"/>
    <n v="0"/>
    <n v="0"/>
    <n v="0"/>
    <n v="9"/>
    <n v="6"/>
    <n v="30"/>
    <n v="30"/>
    <n v="1"/>
    <n v="0.01"/>
    <n v="15"/>
    <n v="30"/>
    <m/>
    <n v="0"/>
    <m/>
    <n v="30"/>
    <n v="10"/>
    <n v="15"/>
    <n v="10"/>
    <n v="0"/>
    <n v="15"/>
  </r>
  <r>
    <n v="1077534420"/>
    <s v="CUSIMAYTA CONDORI ALICIA"/>
    <x v="1"/>
    <s v="77534420"/>
    <d v="2023-07-22T00:00:00"/>
    <d v="2025-07-22T00:00:00"/>
    <d v="2026-07-22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SUPERVISOR OPERATIVO"/>
    <m/>
    <n v="16"/>
    <n v="13.25"/>
    <n v="29.25"/>
    <n v="30"/>
    <s v="DEBE GOZAR 16 DÍAS ANTES DEL 21/07/2026"/>
    <s v="DEBE GOZAR EN EL AÑO UN TOTAL DE 30 DÍAS ANTES DEL 31/12/2026"/>
    <n v="0"/>
    <n v="13"/>
    <n v="2"/>
    <n v="0"/>
    <n v="0"/>
    <n v="15"/>
    <n v="0"/>
    <n v="1"/>
    <n v="14"/>
    <n v="0"/>
    <n v="0"/>
    <n v="0"/>
    <n v="45"/>
    <n v="45"/>
    <n v="1.5"/>
    <n v="1.4999999999999999E-2"/>
    <n v="15"/>
    <n v="30"/>
    <m/>
    <n v="0"/>
    <m/>
    <n v="30"/>
    <n v="10"/>
    <n v="15"/>
    <n v="10"/>
    <n v="0"/>
    <n v="30"/>
  </r>
  <r>
    <n v="1077534804"/>
    <s v="CASTILLO CHANTA CLAUDIA SOLEDAD"/>
    <x v="0"/>
    <s v="77534804"/>
    <d v="2026-02-01T00:00:00"/>
    <d v="2025-11-13T00:00:00"/>
    <d v="2026-11-13T00:00:00"/>
    <s v="ESTACIONAMIENTOS TUMBES"/>
    <d v="2026-01-31T00:00:00"/>
    <d v="2025-12-31T00:00:00"/>
    <s v="PART TIME"/>
    <s v="PCES.20/03/0042/0006"/>
    <x v="0"/>
    <m/>
    <m/>
    <m/>
    <m/>
    <m/>
    <n v="6"/>
    <n v="6.8000000000000007"/>
    <n v="12.8"/>
    <n v="13"/>
    <s v="DEBE GOZAR 6 DÍAS ANTES DEL 12/11/2026"/>
    <s v="DEBE GOZAR EN EL AÑO UN TOTAL DE 13 DÍAS ANTES DEL 31/12/2026"/>
    <n v="13"/>
    <n v="0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09906945"/>
    <s v="GUARDIA VILCAPOMA AYAX ALBERTO"/>
    <x v="2"/>
    <s v="09906945"/>
    <d v="2025-10-22T00:00:00"/>
    <d v="2025-10-22T00:00:00"/>
    <d v="2026-10-22T00:00:00"/>
    <s v="ESTACIONAMIENTOS SEDE CENTRAL"/>
    <d v="1899-12-30T00:00:00"/>
    <d v="2025-12-31T00:00:00"/>
    <s v="GERENTES"/>
    <n v="2001010200"/>
    <x v="1"/>
    <s v="Ayax Guardia"/>
    <s v="Ayax Guardia"/>
    <s v="OPERACIONES"/>
    <s v="SUB GERENTE DE OPERACIONES"/>
    <m/>
    <n v="0"/>
    <n v="5.75"/>
    <n v="5.75"/>
    <n v="6"/>
    <s v="-"/>
    <s v="DEBE GOZAR EN EL AÑO UN TOTAL DE 6 DÍAS ANTES DEL 31/12/2026"/>
    <n v="0"/>
    <n v="4"/>
    <n v="0"/>
    <n v="0"/>
    <n v="0"/>
    <n v="0"/>
    <n v="0"/>
    <n v="0"/>
    <n v="0"/>
    <n v="7"/>
    <n v="0"/>
    <n v="0"/>
    <n v="11"/>
    <n v="11"/>
    <n v="1.8333333333333333"/>
    <n v="1.8333333333333333E-2"/>
    <n v="4"/>
    <n v="6"/>
    <m/>
    <n v="0"/>
    <m/>
    <n v="6"/>
    <n v="2"/>
    <n v="4"/>
    <n v="2"/>
    <n v="0"/>
    <n v="7"/>
  </r>
  <r>
    <n v="1077622729"/>
    <s v="CLAUDIO ALIAGA CARLOS DANIEL"/>
    <x v="0"/>
    <s v="77622729"/>
    <d v="2025-03-01T00:00:00"/>
    <d v="2025-03-01T00:00:00"/>
    <d v="2026-03-01T00:00:00"/>
    <s v="ESTACIONAMIENTOS LIMA"/>
    <d v="1899-12-30T00:00:00"/>
    <d v="2025-12-31T00:00:00"/>
    <s v="PART TIME"/>
    <s v="PCES.20/03/0053/0002"/>
    <x v="0"/>
    <s v="Gloria Mora"/>
    <s v="Sheyla Mendoza"/>
    <s v="MALL AVENTURA SANTA ANITA"/>
    <s v="ANFITRION(A) PT"/>
    <m/>
    <n v="0"/>
    <n v="5"/>
    <n v="5"/>
    <n v="5"/>
    <s v="-"/>
    <s v="DEBE GOZAR EN EL AÑO UN TOTAL DE 5 DÍAS ANTES DEL 31/12/2026"/>
    <n v="0"/>
    <n v="0"/>
    <n v="0"/>
    <n v="0"/>
    <n v="0"/>
    <n v="0"/>
    <n v="5"/>
    <n v="0"/>
    <n v="0"/>
    <n v="0"/>
    <n v="0"/>
    <n v="0"/>
    <n v="5"/>
    <n v="5"/>
    <n v="1"/>
    <n v="0.01"/>
    <n v="0"/>
    <n v="5"/>
    <m/>
    <n v="0"/>
    <m/>
    <n v="5"/>
    <n v="1.6666666666666667"/>
    <n v="0"/>
    <n v="0"/>
    <n v="1.6666666666666667"/>
    <n v="5"/>
  </r>
  <r>
    <n v="1077632789"/>
    <s v="POMA AMADO DANIELA "/>
    <x v="0"/>
    <s v="77632789"/>
    <d v="2025-07-01T00:00:00"/>
    <d v="2025-07-01T00:00:00"/>
    <d v="2026-07-01T00:00:00"/>
    <s v="ESTACIONAMIENTOS LIMA"/>
    <d v="2026-01-31T00:00:00"/>
    <d v="2025-12-31T00:00:00"/>
    <s v="EMPLEADOS"/>
    <s v="PCES.20/03/0052/0033"/>
    <x v="0"/>
    <m/>
    <m/>
    <m/>
    <m/>
    <m/>
    <n v="0"/>
    <n v="15"/>
    <n v="15"/>
    <n v="15"/>
    <s v="-"/>
    <s v="DEBE GOZAR EN EL AÑO UN TOTAL DE 15 DÍAS ANTES DEL 31/12/2026"/>
    <n v="15"/>
    <n v="0"/>
    <n v="0"/>
    <n v="0"/>
    <n v="0"/>
    <n v="0"/>
    <n v="0"/>
    <n v="0"/>
    <n v="0"/>
    <n v="0"/>
    <n v="0"/>
    <n v="0"/>
    <n v="15"/>
    <n v="15"/>
    <n v="1"/>
    <n v="0.01"/>
    <n v="15"/>
    <n v="15"/>
    <m/>
    <n v="0"/>
    <m/>
    <n v="15"/>
    <n v="5"/>
    <n v="15"/>
    <n v="5"/>
    <n v="0"/>
    <n v="0"/>
  </r>
  <r>
    <n v="1077660035"/>
    <s v="GARCIA SAMANIEGO HANS"/>
    <x v="0"/>
    <s v="77660035"/>
    <d v="2025-04-01T00:00:00"/>
    <d v="2025-04-01T00:00:00"/>
    <d v="2026-04-01T00:00:00"/>
    <s v="ESTACIONAMIENTOS LIMA"/>
    <d v="1899-12-30T00:00:00"/>
    <d v="2025-12-31T00:00:00"/>
    <s v="EMPLEADOS"/>
    <s v="PCES.20/03/0011/0001"/>
    <x v="0"/>
    <s v="Diego Uriarte"/>
    <s v="Gerson Peña"/>
    <s v="OPEN PLAZA ATOCONGO"/>
    <s v="ANFITRION(A)"/>
    <m/>
    <n v="0"/>
    <n v="1.5"/>
    <n v="1.5"/>
    <n v="2"/>
    <s v="-"/>
    <s v="DEBE GOZAR EN EL AÑO UN TOTAL DE 2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"/>
    <m/>
    <n v="2"/>
    <n v="0.66666666666666663"/>
    <n v="0"/>
    <n v="0"/>
    <n v="0.66666666666666663"/>
    <n v="0"/>
  </r>
  <r>
    <n v="1077665000"/>
    <s v="QUISPE RUBINA PEDRO PABLO"/>
    <x v="0"/>
    <s v="77665000"/>
    <d v="2025-03-25T00:00:00"/>
    <d v="2025-03-25T00:00:00"/>
    <d v="2026-03-25T00:00:00"/>
    <s v="ESTACIONAMIENTOS LIMA"/>
    <d v="2026-05-01T00:00:00"/>
    <d v="2025-12-31T00:00:00"/>
    <s v="EMPLEADOS"/>
    <s v="PCES.20/03/0008"/>
    <x v="0"/>
    <s v="Erli Sialer"/>
    <s v="Erick Padilla"/>
    <s v="MINKA"/>
    <s v="ANFITRION(A)"/>
    <m/>
    <n v="0"/>
    <n v="23"/>
    <n v="23"/>
    <n v="23"/>
    <s v="-"/>
    <s v="DEBE GOZAR EN EL AÑO UN TOTAL DE 23 DÍAS ANTES DEL 31/12/2026"/>
    <n v="0"/>
    <n v="0"/>
    <n v="0"/>
    <n v="0"/>
    <n v="23"/>
    <n v="0"/>
    <n v="0"/>
    <n v="0"/>
    <n v="0"/>
    <n v="0"/>
    <n v="0"/>
    <n v="0"/>
    <n v="23"/>
    <n v="23"/>
    <n v="1"/>
    <n v="0.01"/>
    <n v="0"/>
    <n v="23"/>
    <m/>
    <n v="0"/>
    <m/>
    <n v="23"/>
    <n v="7.666666666666667"/>
    <n v="0"/>
    <n v="0"/>
    <n v="7.666666666666667"/>
    <n v="23"/>
  </r>
  <r>
    <n v="1077665357"/>
    <s v="GERMANI MARTINEZ MAYRA LEONELA"/>
    <x v="1"/>
    <s v="77665357"/>
    <d v="2025-05-15T00:00:00"/>
    <d v="2025-05-15T00:00:00"/>
    <d v="2026-05-15T00:00:00"/>
    <s v="ESTACIONAMIENTOS LIMA"/>
    <d v="1899-12-30T00:00:00"/>
    <d v="2025-12-31T00:00:00"/>
    <s v="EMPLEADOS"/>
    <s v="PCES.20/03/0060"/>
    <x v="0"/>
    <s v="Erli Sialer"/>
    <s v="Cynthia Camacho"/>
    <s v="LAP TERMINAL 2"/>
    <s v="SUPERVISOR ADMINISTRATIVO"/>
    <m/>
    <n v="0"/>
    <n v="17.833300000000001"/>
    <n v="17.833300000000001"/>
    <n v="18"/>
    <s v="-"/>
    <s v="DEBE GOZAR EN EL AÑO UN TOTAL DE 18 DÍAS ANTES DEL 31/12/2026"/>
    <n v="2"/>
    <n v="8"/>
    <n v="0"/>
    <n v="4"/>
    <n v="0"/>
    <n v="0"/>
    <n v="0"/>
    <n v="0"/>
    <n v="0"/>
    <n v="0"/>
    <n v="0"/>
    <n v="0"/>
    <n v="14"/>
    <n v="14"/>
    <n v="0.77777777777777779"/>
    <n v="7.7777777777777776E-3"/>
    <n v="14"/>
    <n v="14"/>
    <m/>
    <n v="4"/>
    <m/>
    <n v="18"/>
    <n v="6"/>
    <n v="14"/>
    <n v="6"/>
    <n v="0"/>
    <n v="0"/>
  </r>
  <r>
    <n v="1077692756"/>
    <s v="SANTA CRUZ PEREZ KATHERINE PAULA"/>
    <x v="0"/>
    <s v="77692756"/>
    <d v="2025-09-21T00:00:00"/>
    <d v="2025-09-21T00:00:00"/>
    <d v="2026-09-21T00:00:00"/>
    <s v="ESTACIONAMIENTOS LAMBAYEQUE"/>
    <d v="1899-12-30T00:00:00"/>
    <d v="2025-12-31T00:00:00"/>
    <s v="EMPLEADOS"/>
    <s v="PCES.20/03/0046/0005"/>
    <x v="0"/>
    <s v="Carmen Capristan"/>
    <s v="Jean Carlo Albán"/>
    <s v="MAKRO CHICLAYO"/>
    <s v="ANFITRION(A)"/>
    <m/>
    <n v="0"/>
    <n v="8.3332999999999995"/>
    <n v="8.3332999999999995"/>
    <n v="9"/>
    <s v="-"/>
    <s v="DEBE GOZAR EN EL AÑO UN TOTAL DE 9 DÍAS ANTES DEL 31/12/2026"/>
    <n v="0"/>
    <n v="0"/>
    <n v="0"/>
    <n v="0"/>
    <n v="9"/>
    <n v="0"/>
    <n v="0"/>
    <n v="0"/>
    <n v="0"/>
    <n v="0"/>
    <n v="0"/>
    <n v="0"/>
    <n v="9"/>
    <n v="9"/>
    <n v="1"/>
    <n v="0.01"/>
    <n v="0"/>
    <n v="9"/>
    <m/>
    <n v="0"/>
    <m/>
    <n v="9"/>
    <n v="3"/>
    <n v="0"/>
    <n v="0"/>
    <n v="3"/>
    <n v="9"/>
  </r>
  <r>
    <n v="1077696809"/>
    <s v="CONDORI HUAMANI YENIFER "/>
    <x v="0"/>
    <s v="77696809"/>
    <d v="2025-03-20T00:00:00"/>
    <d v="2025-03-20T00:00:00"/>
    <d v="2026-03-20T00:00:00"/>
    <s v="ESTACIONAMIENTOS AREQUIPA"/>
    <d v="1899-12-30T00:00:00"/>
    <d v="2025-12-31T00:00:00"/>
    <s v="EMPLEADOS"/>
    <s v="PCES.20/02/0044"/>
    <x v="2"/>
    <s v="Diego Ruiz"/>
    <s v="Cuba Quillahuaman Doris"/>
    <s v="CALLE RIVERO 200"/>
    <s v="ANFITRION(A)"/>
    <m/>
    <n v="0"/>
    <n v="23.416699999999999"/>
    <n v="23.416699999999999"/>
    <n v="24"/>
    <s v="-"/>
    <s v="DEBE GOZAR EN EL AÑO UN TOTAL DE 24 DÍAS ANTES DEL 31/12/2026"/>
    <n v="0"/>
    <n v="0"/>
    <n v="0"/>
    <n v="0"/>
    <n v="0"/>
    <n v="0"/>
    <n v="0"/>
    <n v="0"/>
    <n v="0"/>
    <n v="16"/>
    <n v="8"/>
    <n v="0"/>
    <n v="24"/>
    <n v="24"/>
    <n v="1"/>
    <n v="0.01"/>
    <n v="0"/>
    <n v="24"/>
    <m/>
    <n v="0"/>
    <m/>
    <n v="24"/>
    <n v="8"/>
    <n v="0"/>
    <n v="0"/>
    <n v="8"/>
    <n v="24"/>
  </r>
  <r>
    <n v="1077814568"/>
    <s v="RAMIREZ QUISPE PAOLA CELESTE"/>
    <x v="0"/>
    <s v="77814568"/>
    <d v="2023-07-01T00:00:00"/>
    <d v="2025-07-01T00:00:00"/>
    <d v="2026-07-01T00:00:00"/>
    <s v="ESTACIONAMIENTOS LIMA"/>
    <d v="1899-12-30T00:00:00"/>
    <d v="2025-12-31T00:00:00"/>
    <s v="EMPLEADOS"/>
    <s v="PCES.20/03/0052/0043"/>
    <x v="0"/>
    <s v="Carmen Capristan"/>
    <s v="Erick Aguirre"/>
    <s v="PLAZA VEA CC PUENTE PIEDRA"/>
    <s v="ANFITRION(A)"/>
    <m/>
    <n v="15"/>
    <n v="15"/>
    <n v="30"/>
    <n v="30"/>
    <s v="DEBE GOZAR 15 DÍAS ANTES DEL 30/06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7816447"/>
    <s v="CERNA HUAMAN CATHERINE LUCERO"/>
    <x v="0"/>
    <s v="77816447"/>
    <d v="2024-08-01T00:00:00"/>
    <d v="2025-08-01T00:00:00"/>
    <d v="2026-08-01T00:00:00"/>
    <s v="ESTACIONAMIENTOS LIMA"/>
    <d v="1899-12-30T00:00:00"/>
    <d v="2025-12-31T00:00:00"/>
    <s v="EMPLEADOS"/>
    <s v="PCES.20/03/0013/0013"/>
    <x v="0"/>
    <s v="Diego Uriarte"/>
    <s v="Gaby Novoa"/>
    <s v="METRO LIMATAMBO"/>
    <s v="ANFITRION(A)"/>
    <m/>
    <n v="4"/>
    <n v="12.5"/>
    <n v="16.5"/>
    <n v="17"/>
    <s v="DEBE GOZAR 4 DÍAS ANTES DEL 31/07/2026"/>
    <s v="DEBE GOZAR EN EL AÑO UN TOTAL DE 17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"/>
    <m/>
    <n v="17"/>
    <n v="5.666666666666667"/>
    <n v="0"/>
    <n v="0"/>
    <n v="5.666666666666667"/>
    <n v="0"/>
  </r>
  <r>
    <n v="1077821548"/>
    <s v="MENDOZA ARANIBAR ANDREA VIRNA"/>
    <x v="0"/>
    <s v="77821548"/>
    <d v="2025-03-27T00:00:00"/>
    <d v="2025-03-27T00:00:00"/>
    <d v="2026-03-27T00:00:00"/>
    <s v="ESTACIONAMIENTOS LIMA"/>
    <d v="1899-12-30T00:00:00"/>
    <d v="2025-12-31T00:00:00"/>
    <s v="EMPLEADOS"/>
    <s v="PCES.20/02/0030"/>
    <x v="2"/>
    <s v="Diego Ruiz"/>
    <s v="Ramos Monzon Angela"/>
    <s v="EL DERBY 155"/>
    <s v="ANFITRION(A)"/>
    <m/>
    <n v="0"/>
    <n v="22.833300000000001"/>
    <n v="22.833300000000001"/>
    <n v="23"/>
    <s v="-"/>
    <s v="DEBE GOZAR EN EL AÑO UN TOTAL DE 2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n v="23"/>
    <n v="7.666666666666667"/>
    <n v="0"/>
    <n v="0"/>
    <n v="7.666666666666667"/>
    <n v="0"/>
  </r>
  <r>
    <n v="1077846655"/>
    <s v="IWASAKI CUYA ANIE"/>
    <x v="0"/>
    <s v="77846655"/>
    <d v="2025-07-01T00:00:00"/>
    <d v="2025-07-01T00:00:00"/>
    <d v="2026-07-01T00:00:00"/>
    <s v="ESTACIONAMIENTOS LIMA"/>
    <d v="1899-12-30T00:00:00"/>
    <d v="2025-12-31T00:00:00"/>
    <s v="EMPLEADOS"/>
    <s v="PCES.20/03/0053/0002"/>
    <x v="0"/>
    <s v="Gloria Mora"/>
    <s v="Sheyla Mendoza"/>
    <s v="MALL AVENTURA SANTA ANITA"/>
    <s v="ANFITRION(A)"/>
    <m/>
    <n v="0"/>
    <n v="15"/>
    <n v="15"/>
    <n v="15"/>
    <s v="-"/>
    <s v="DEBE GOZAR EN EL AÑO UN TOTAL DE 15 DÍAS ANTES DEL 31/12/2026"/>
    <n v="0"/>
    <n v="0"/>
    <n v="0"/>
    <n v="0"/>
    <n v="6"/>
    <n v="9"/>
    <n v="0"/>
    <n v="0"/>
    <n v="0"/>
    <n v="0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77876500"/>
    <s v="CAMPOS DA SILVA VIANCA ALEXANDRA"/>
    <x v="0"/>
    <s v="77876500"/>
    <d v="2025-03-20T00:00:00"/>
    <d v="2025-03-20T00:00:00"/>
    <d v="2026-03-20T00:00:00"/>
    <s v="ESTACIONAMIENTOS PUCALLPA"/>
    <d v="1899-12-30T00:00:00"/>
    <d v="2025-12-31T00:00:00"/>
    <s v="EMPLEADOS"/>
    <s v="PCES.20/03/0051/0014"/>
    <x v="0"/>
    <s v="Carmen Capristan"/>
    <s v="Alejandro Roca"/>
    <s v="REAL PLAZA PUCALLPA"/>
    <s v="ANFITRION(A)"/>
    <m/>
    <n v="0"/>
    <n v="23.416699999999999"/>
    <n v="23.416699999999999"/>
    <n v="24"/>
    <s v="-"/>
    <s v="DEBE GOZAR EN EL AÑO UN TOTAL DE 24 DÍAS ANTES DEL 31/12/2026"/>
    <n v="0"/>
    <n v="15"/>
    <n v="15"/>
    <n v="0"/>
    <n v="9"/>
    <n v="0"/>
    <n v="0"/>
    <n v="0"/>
    <n v="0"/>
    <n v="0"/>
    <n v="0"/>
    <n v="0"/>
    <n v="39"/>
    <n v="39"/>
    <n v="1.625"/>
    <n v="1.6250000000000001E-2"/>
    <n v="30"/>
    <n v="24"/>
    <m/>
    <n v="0"/>
    <m/>
    <n v="24"/>
    <n v="8"/>
    <n v="30"/>
    <n v="8"/>
    <n v="0"/>
    <n v="9"/>
  </r>
  <r>
    <n v="1077896226"/>
    <s v="ESTEBAN SOTO PAMELA JACKELYN"/>
    <x v="0"/>
    <s v="77896226"/>
    <d v="2022-12-02T00:00:00"/>
    <d v="2025-12-02T00:00:00"/>
    <d v="2026-12-02T00:00:00"/>
    <s v="ESTACIONAMIENTOS LIMA"/>
    <d v="1899-12-30T00:00:00"/>
    <d v="2025-12-31T00:00:00"/>
    <s v="EMPLEADOS"/>
    <s v="PCES.20/03/0008"/>
    <x v="0"/>
    <s v="Erli Sialer"/>
    <s v="Erick Padilla"/>
    <s v="MINKA"/>
    <s v="ANFITRION(A)"/>
    <m/>
    <n v="26"/>
    <n v="2.4167000000000058"/>
    <n v="28.416700000000006"/>
    <n v="29"/>
    <s v="DEBE GOZAR 26 DÍAS ANTES DEL 01/12/2026"/>
    <s v="DEBE GOZAR EN EL AÑO UN TOTAL DE 29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n v="29"/>
    <n v="9.6666666666666661"/>
    <n v="0"/>
    <n v="0"/>
    <n v="9.6666666666666661"/>
    <n v="0"/>
  </r>
  <r>
    <n v="1077906786"/>
    <s v="DOMINGUEZ MORALES JAIR JUSSEPI"/>
    <x v="0"/>
    <s v="77906786"/>
    <d v="2020-07-09T00:00:00"/>
    <d v="2025-07-09T00:00:00"/>
    <d v="2026-07-09T00:00:00"/>
    <s v="ESTACIONAMIENTOS PIURA"/>
    <d v="1899-12-30T00:00:00"/>
    <d v="2025-12-31T00:00:00"/>
    <s v="EMPLEADOS"/>
    <s v="PCES.20/03/0011/0003"/>
    <x v="0"/>
    <s v="Diego Uriarte"/>
    <s v="Gerson Peña"/>
    <s v="OPEN PLAZA PIURA"/>
    <s v="ANFITRION(A)"/>
    <m/>
    <n v="11"/>
    <n v="14.333300000000008"/>
    <n v="25.333300000000008"/>
    <n v="26"/>
    <s v="DEBE GOZAR 11 DÍAS ANTES DEL 08/07/2026"/>
    <s v="DEBE GOZAR EN EL AÑO UN TOTAL DE 26 DÍAS ANTES DEL 31/12/2026"/>
    <n v="0"/>
    <n v="0"/>
    <n v="0"/>
    <n v="0"/>
    <n v="0"/>
    <n v="26"/>
    <n v="0"/>
    <n v="0"/>
    <n v="0"/>
    <n v="0"/>
    <n v="0"/>
    <n v="0"/>
    <n v="26"/>
    <n v="26"/>
    <n v="1"/>
    <n v="0.01"/>
    <n v="0"/>
    <n v="26"/>
    <m/>
    <n v="0"/>
    <m/>
    <n v="26"/>
    <n v="8.6666666666666661"/>
    <n v="0"/>
    <n v="0"/>
    <n v="8.6666666666666661"/>
    <n v="26"/>
  </r>
  <r>
    <n v="1077910540"/>
    <s v="VASQUEZ ALARCON ALFREDO"/>
    <x v="2"/>
    <s v="77910540"/>
    <d v="2017-07-26T00:00:00"/>
    <d v="2025-07-26T00:00:00"/>
    <d v="2026-07-26T00:00:00"/>
    <s v="ESTACIONAMIENTOS LIMA"/>
    <d v="1899-12-30T00:00:00"/>
    <d v="2025-12-31T00:00:00"/>
    <s v="EMPLEADOS"/>
    <n v="2003020100"/>
    <x v="0"/>
    <s v="Aldo Zamudio"/>
    <s v="Aldo Zamudio"/>
    <s v="NUCLEO COMERC VP"/>
    <s v="ADMINISTRADOR DE NEGOCIO"/>
    <m/>
    <n v="16"/>
    <n v="12.916699999999992"/>
    <n v="28.916699999999992"/>
    <n v="29"/>
    <s v="DEBE GOZAR 16 DÍAS ANTES DEL 25/07/2026"/>
    <s v="DEBE GOZAR EN EL AÑO UN TOTAL DE 29 DÍAS ANTES DEL 31/12/2026"/>
    <n v="0"/>
    <n v="0"/>
    <n v="0"/>
    <n v="0"/>
    <n v="14"/>
    <n v="0"/>
    <n v="0"/>
    <n v="0"/>
    <n v="0"/>
    <n v="6"/>
    <n v="8"/>
    <n v="0"/>
    <n v="28"/>
    <n v="28"/>
    <n v="0.96551724137931039"/>
    <n v="9.655172413793104E-3"/>
    <n v="0"/>
    <n v="28"/>
    <m/>
    <n v="1"/>
    <m/>
    <n v="29"/>
    <n v="9.6666666666666661"/>
    <n v="0"/>
    <n v="0"/>
    <n v="9.6666666666666661"/>
    <n v="28"/>
  </r>
  <r>
    <n v="1077919700"/>
    <s v="ASMAD CHAU KELLY SOL"/>
    <x v="0"/>
    <s v="77919700"/>
    <d v="2025-11-03T00:00:00"/>
    <d v="2025-11-03T00:00:00"/>
    <d v="2026-11-03T00:00:00"/>
    <s v="ESTACIONAMIENTOS LIMA"/>
    <d v="1899-12-30T00:00:00"/>
    <d v="2025-12-31T00:00:00"/>
    <s v="EMPLEADOS"/>
    <s v="PCES.20/03/0019"/>
    <x v="0"/>
    <s v="Erli Sialer"/>
    <s v="Dorian Pérez"/>
    <s v="PUCP"/>
    <s v="ANFITRION(A) R"/>
    <m/>
    <n v="0"/>
    <n v="4.8333000000000004"/>
    <n v="4.8333000000000004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7922384"/>
    <s v="JUAREZ FLORES LIBER PAOLO"/>
    <x v="0"/>
    <s v="77922384"/>
    <d v="2025-03-05T00:00:00"/>
    <d v="2025-03-05T00:00:00"/>
    <d v="2026-03-05T00:00:00"/>
    <s v="ESTACIONAMIENTOS LIMA"/>
    <d v="1899-12-30T00:00:00"/>
    <d v="2025-12-31T00:00:00"/>
    <s v="EMPLEADOS"/>
    <s v="PCES.20/03/0044"/>
    <x v="0"/>
    <s v="Erli Sialer"/>
    <s v="Niel Moreno"/>
    <s v="MEGAPLAZA INDEPENDENCIA"/>
    <s v="ANFITRION(A)"/>
    <m/>
    <n v="0"/>
    <n v="24.666699999999999"/>
    <n v="24.666699999999999"/>
    <n v="25"/>
    <s v="-"/>
    <s v="DEBE GOZAR EN EL AÑO UN TOTAL DE 25 DÍAS ANTES DEL 31/12/2026"/>
    <n v="0"/>
    <n v="14"/>
    <n v="0"/>
    <n v="0"/>
    <n v="0"/>
    <n v="0"/>
    <n v="0"/>
    <n v="0"/>
    <n v="0"/>
    <n v="0"/>
    <n v="0"/>
    <n v="0"/>
    <n v="14"/>
    <n v="14"/>
    <n v="0.56000000000000005"/>
    <n v="5.6000000000000008E-3"/>
    <n v="14"/>
    <n v="14"/>
    <m/>
    <n v="11"/>
    <m/>
    <n v="25"/>
    <n v="8.3333333333333339"/>
    <n v="14"/>
    <n v="8.3333333333333339"/>
    <n v="0"/>
    <n v="0"/>
  </r>
  <r>
    <n v="1077997537"/>
    <s v="GUILLEN CCOYSO DANIELA Q´ORIANKA"/>
    <x v="0"/>
    <s v="77997537"/>
    <d v="2025-09-24T00:00:00"/>
    <d v="2025-09-24T00:00:00"/>
    <d v="2026-09-24T00:00:00"/>
    <s v="ESTACIONAMIENTOS CUZCO"/>
    <d v="1899-12-30T00:00:00"/>
    <d v="2025-12-31T00:00:00"/>
    <s v="EMPLEADOS"/>
    <s v="PCES.20/03/0051/0005"/>
    <x v="0"/>
    <s v="Carmen Capristan"/>
    <s v="Franco Ojeda"/>
    <s v="REAL PLAZA CUSCO"/>
    <s v="ANFITRION(A)"/>
    <m/>
    <n v="0"/>
    <n v="8.0832999999999995"/>
    <n v="8.0832999999999995"/>
    <n v="9"/>
    <s v="-"/>
    <s v="DEBE GOZAR EN EL AÑO UN TOTAL DE 9 DÍAS ANTES DEL 31/12/2026"/>
    <n v="0"/>
    <n v="0"/>
    <n v="0"/>
    <n v="0"/>
    <n v="0"/>
    <n v="0"/>
    <n v="0"/>
    <n v="0"/>
    <n v="0"/>
    <n v="9"/>
    <n v="0"/>
    <n v="0"/>
    <n v="9"/>
    <n v="9"/>
    <n v="1"/>
    <n v="0.01"/>
    <n v="0"/>
    <n v="9"/>
    <m/>
    <n v="0"/>
    <m/>
    <n v="9"/>
    <n v="3"/>
    <n v="0"/>
    <n v="0"/>
    <n v="3"/>
    <n v="9"/>
  </r>
  <r>
    <n v="1078017958"/>
    <s v="SAMILLAN GUEVARA MARIA DE LOS ANGELES"/>
    <x v="0"/>
    <s v="78017958"/>
    <d v="2023-10-30T00:00:00"/>
    <d v="2025-10-30T00:00:00"/>
    <d v="2026-10-30T00:00:00"/>
    <s v="ESTACIONAMIENTOS LAMBAYEQUE"/>
    <d v="1899-12-30T00:00:00"/>
    <d v="2025-12-31T00:00:00"/>
    <s v="EMPLEADOS"/>
    <s v="PCES.20/03/0042/0012"/>
    <x v="0"/>
    <s v="Gloria Mora"/>
    <s v="Lennin Cortegana"/>
    <s v="ADP OPERACION CHICLAYO"/>
    <s v="ANFITRION(A)"/>
    <m/>
    <n v="23"/>
    <n v="5.0832999999999942"/>
    <n v="28.083299999999994"/>
    <n v="29"/>
    <s v="DEBE GOZAR 23 DÍAS ANTES DEL 29/10/2026"/>
    <s v="DEBE GOZAR EN EL AÑO UN TOTAL DE 29 DÍAS ANTES DEL 31/12/2026"/>
    <n v="0"/>
    <n v="0"/>
    <n v="0"/>
    <n v="8"/>
    <n v="7"/>
    <n v="14"/>
    <n v="0"/>
    <n v="0"/>
    <n v="0"/>
    <n v="0"/>
    <n v="0"/>
    <n v="0"/>
    <n v="29"/>
    <n v="29"/>
    <n v="1"/>
    <n v="0.01"/>
    <n v="8"/>
    <n v="29"/>
    <m/>
    <n v="0"/>
    <m/>
    <n v="29"/>
    <n v="9.6666666666666661"/>
    <n v="8"/>
    <n v="8"/>
    <n v="1.6666666666666661"/>
    <n v="21"/>
  </r>
  <r>
    <n v="1078020147"/>
    <s v="PACAYA SAAVEDRA RUTH MARIA"/>
    <x v="0"/>
    <s v="78020147"/>
    <d v="2025-11-18T00:00:00"/>
    <d v="2025-11-18T00:00:00"/>
    <d v="2026-11-18T00:00:00"/>
    <s v="ESTACIONAMIENTOS LIMA"/>
    <d v="2026-01-29T00:00:00"/>
    <d v="2025-12-31T00:00:00"/>
    <s v="EMPLEADOS"/>
    <s v="PCES.20/03/0049"/>
    <x v="0"/>
    <m/>
    <m/>
    <m/>
    <m/>
    <m/>
    <n v="0"/>
    <n v="3.5832999999999999"/>
    <n v="3.5832999999999999"/>
    <n v="4"/>
    <s v="-"/>
    <s v="DEBE GOZAR EN EL AÑO UN TOTAL DE 4 DÍAS ANTES DEL 31/12/2026"/>
    <n v="4"/>
    <n v="0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8108566"/>
    <s v="LEONARDO AIQUIPA MERY"/>
    <x v="0"/>
    <s v="78108566"/>
    <d v="2025-01-01T00:00:00"/>
    <d v="2026-01-01T00:00:00"/>
    <d v="2027-01-01T00:00:00"/>
    <s v="ESTACIONAMIENTOS LIMA"/>
    <d v="2026-01-25T00:00:00"/>
    <d v="2025-12-31T00:00:00"/>
    <s v="EMPLEADOS"/>
    <s v="PCES.20/03/0024"/>
    <x v="0"/>
    <m/>
    <m/>
    <m/>
    <m/>
    <m/>
    <n v="30"/>
    <n v="0"/>
    <n v="30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8130335"/>
    <s v="CCAHUANA ESPINOZA JHON RICHARD"/>
    <x v="2"/>
    <s v="78130335"/>
    <d v="2022-10-03T00:00:00"/>
    <d v="2025-10-03T00:00:00"/>
    <d v="2026-10-03T00:00:00"/>
    <s v="ESTACIONAMIENTOS LIMA"/>
    <d v="1899-12-30T00:00:00"/>
    <d v="2025-12-31T00:00:00"/>
    <s v="EMPLEADOS"/>
    <s v="PCES.20/03/0031/0001"/>
    <x v="6"/>
    <s v="Gloria Mora"/>
    <s v="Alejandra Vega"/>
    <s v="LA RAMBLA SAN BORJA"/>
    <s v="TECNICO ELECTRONICO"/>
    <m/>
    <n v="21"/>
    <n v="7.3332999999999942"/>
    <n v="28.333299999999994"/>
    <n v="29"/>
    <s v="DEBE GOZAR 21 DÍAS ANTES DEL 02/10/2026"/>
    <s v="DEBE GOZAR EN EL AÑO UN TOTAL DE 29 DÍAS ANTES DEL 31/12/2026"/>
    <n v="0"/>
    <n v="0"/>
    <n v="0"/>
    <n v="0"/>
    <n v="30"/>
    <n v="0"/>
    <n v="0"/>
    <n v="0"/>
    <n v="0"/>
    <n v="0"/>
    <n v="0"/>
    <n v="0"/>
    <n v="30"/>
    <n v="30"/>
    <n v="1.0344827586206897"/>
    <n v="1.0344827586206896E-2"/>
    <n v="0"/>
    <n v="29"/>
    <m/>
    <n v="0"/>
    <m/>
    <n v="29"/>
    <n v="9.6666666666666661"/>
    <n v="0"/>
    <n v="0"/>
    <n v="9.6666666666666661"/>
    <n v="30"/>
  </r>
  <r>
    <n v="1078205890"/>
    <s v="AGUILAR SAAVEDRA WILSON JUNIOR"/>
    <x v="0"/>
    <s v="78205890"/>
    <d v="2025-10-06T00:00:00"/>
    <d v="2025-10-06T00:00:00"/>
    <d v="2026-10-06T00:00:00"/>
    <s v="ESTACIONAMIENTOS LIMA"/>
    <d v="2026-01-02T00:00:00"/>
    <d v="2025-12-31T00:00:00"/>
    <s v="EMPLEADOS"/>
    <s v="PCES.20/03/0007"/>
    <x v="0"/>
    <m/>
    <m/>
    <m/>
    <m/>
    <m/>
    <n v="0"/>
    <n v="7.0833000000000004"/>
    <n v="7.0833000000000004"/>
    <n v="8"/>
    <s v="-"/>
    <s v="DEBE GOZAR EN EL AÑO UN TOTAL DE 8 DÍAS ANTES DEL 31/12/2026"/>
    <n v="8"/>
    <n v="0"/>
    <n v="0"/>
    <n v="0"/>
    <n v="0"/>
    <n v="0"/>
    <n v="0"/>
    <n v="0"/>
    <n v="0"/>
    <n v="0"/>
    <n v="0"/>
    <n v="0"/>
    <n v="8"/>
    <n v="8"/>
    <n v="1"/>
    <n v="0.01"/>
    <n v="8"/>
    <n v="8"/>
    <m/>
    <n v="0"/>
    <m/>
    <n v="8"/>
    <n v="2.6666666666666665"/>
    <n v="8"/>
    <n v="2.6666666666666665"/>
    <n v="0"/>
    <n v="0"/>
  </r>
  <r>
    <n v="1078286401"/>
    <s v="PAYTAN PEREZ ALEJANDRO "/>
    <x v="0"/>
    <s v="78286401"/>
    <d v="2025-08-12T00:00:00"/>
    <d v="2025-08-12T00:00:00"/>
    <d v="2026-08-12T00:00:00"/>
    <s v="ESTACIONAMIENTOS LIMA"/>
    <d v="1899-12-30T00:00:00"/>
    <d v="2025-12-31T00:00:00"/>
    <s v="PART TIME"/>
    <s v="PCES.20/03/0044"/>
    <x v="0"/>
    <s v="Erli Sialer"/>
    <s v="Niel Moreno"/>
    <s v="MEGAPLAZA INDEPENDENCIA"/>
    <s v="ANFITRION(A) PT"/>
    <m/>
    <n v="0"/>
    <n v="2.3167"/>
    <n v="2.3167"/>
    <n v="3"/>
    <s v="-"/>
    <s v="DEBE GOZAR EN EL AÑO UN TOTAL DE 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"/>
    <m/>
    <n v="3"/>
    <n v="1"/>
    <n v="0"/>
    <n v="0"/>
    <n v="1"/>
    <n v="0"/>
  </r>
  <r>
    <n v="1078417830"/>
    <s v="RIVAS ARANDA NANCY ANABELA"/>
    <x v="0"/>
    <s v="78417830"/>
    <d v="2025-01-03T00:00:00"/>
    <d v="2025-01-03T00:00:00"/>
    <d v="2026-01-03T00:00:00"/>
    <s v="ESTACIONAMIENTOS LIMA"/>
    <d v="2026-01-01T00:00:00"/>
    <d v="2025-12-31T00:00:00"/>
    <s v="EMPLEADOS"/>
    <s v="PCES.20/03/0053/0002"/>
    <x v="0"/>
    <m/>
    <m/>
    <m/>
    <m/>
    <m/>
    <n v="0"/>
    <n v="19.833300000000001"/>
    <n v="19.833300000000001"/>
    <n v="20"/>
    <s v="-"/>
    <s v="DEBE GOZAR EN EL AÑO UN TOTAL DE 20 DÍAS ANTES DEL 31/12/2026"/>
    <n v="20"/>
    <n v="0"/>
    <n v="0"/>
    <n v="0"/>
    <n v="0"/>
    <n v="0"/>
    <n v="0"/>
    <n v="0"/>
    <n v="0"/>
    <n v="0"/>
    <n v="0"/>
    <n v="0"/>
    <n v="20"/>
    <n v="20"/>
    <n v="1"/>
    <n v="0.01"/>
    <n v="20"/>
    <n v="20"/>
    <m/>
    <n v="0"/>
    <m/>
    <n v="20"/>
    <n v="6.666666666666667"/>
    <n v="20"/>
    <n v="6.666666666666667"/>
    <n v="0"/>
    <n v="0"/>
  </r>
  <r>
    <n v="1078495136"/>
    <s v="ROMERO SANJINES JORGE MATEO"/>
    <x v="0"/>
    <s v="78495136"/>
    <d v="2024-01-09T00:00:00"/>
    <d v="2025-01-09T00:00:00"/>
    <d v="2026-01-09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 V"/>
    <m/>
    <n v="0"/>
    <n v="29.333300000000001"/>
    <n v="29.333300000000001"/>
    <n v="30"/>
    <s v="-"/>
    <s v="DEBE GOZAR EN EL AÑO UN TOTAL DE 30 DÍAS ANTES DEL 31/12/2026"/>
    <n v="0"/>
    <n v="15"/>
    <n v="0"/>
    <n v="0"/>
    <n v="0"/>
    <n v="0"/>
    <n v="0"/>
    <n v="0"/>
    <n v="0"/>
    <n v="0"/>
    <n v="15"/>
    <n v="0"/>
    <n v="30"/>
    <n v="30"/>
    <n v="1"/>
    <n v="0.01"/>
    <n v="15"/>
    <n v="30"/>
    <m/>
    <n v="0"/>
    <m/>
    <n v="30"/>
    <n v="10"/>
    <n v="15"/>
    <n v="10"/>
    <n v="0"/>
    <n v="15"/>
  </r>
  <r>
    <n v="1078501242"/>
    <s v="PUENTE ARNAO MELGAR VALENTINO JAVIER"/>
    <x v="0"/>
    <s v="78501242"/>
    <d v="2025-02-10T00:00:00"/>
    <d v="2025-02-10T00:00:00"/>
    <d v="2026-02-10T00:00:00"/>
    <s v="ESTACIONAMIENTOS LIMA"/>
    <d v="2026-02-14T00:00:00"/>
    <d v="2025-12-31T00:00:00"/>
    <s v="EMPLEADOS"/>
    <s v="PCES.20/03/0026"/>
    <x v="0"/>
    <m/>
    <m/>
    <m/>
    <m/>
    <m/>
    <n v="0"/>
    <n v="26.75"/>
    <n v="26.75"/>
    <n v="27"/>
    <s v="-"/>
    <s v="DEBE GOZAR EN EL AÑO UN TOTAL DE 27 DÍAS ANTES DEL 31/12/2026"/>
    <n v="0"/>
    <n v="27"/>
    <n v="0"/>
    <n v="0"/>
    <n v="0"/>
    <n v="0"/>
    <n v="0"/>
    <n v="0"/>
    <n v="0"/>
    <n v="0"/>
    <n v="0"/>
    <n v="0"/>
    <n v="27"/>
    <n v="27"/>
    <n v="1"/>
    <n v="0.01"/>
    <n v="27"/>
    <n v="27"/>
    <m/>
    <n v="0"/>
    <m/>
    <n v="27"/>
    <n v="9"/>
    <n v="27"/>
    <n v="9"/>
    <n v="0"/>
    <n v="0"/>
  </r>
  <r>
    <n v="1078533226"/>
    <s v="COAGUILA HUAMANI EDHU BRAYAN"/>
    <x v="0"/>
    <s v="78533226"/>
    <d v="2025-08-04T00:00:00"/>
    <d v="2025-08-04T00:00:00"/>
    <d v="2026-08-04T00:00:00"/>
    <s v="ESTACIONAMIENTOS LIMA"/>
    <d v="2026-02-01T00:00:00"/>
    <d v="2025-12-31T00:00:00"/>
    <s v="EMPLEADOS"/>
    <s v="PCES.20/03/0061/0003"/>
    <x v="0"/>
    <m/>
    <m/>
    <m/>
    <m/>
    <m/>
    <n v="0"/>
    <n v="12.25"/>
    <n v="12.25"/>
    <n v="13"/>
    <s v="-"/>
    <s v="DEBE GOZAR EN EL AÑO UN TOTAL DE 13 DÍAS ANTES DEL 31/12/2026"/>
    <n v="0"/>
    <n v="13"/>
    <n v="0"/>
    <n v="0"/>
    <n v="0"/>
    <n v="0"/>
    <n v="0"/>
    <n v="0"/>
    <n v="0"/>
    <n v="0"/>
    <n v="0"/>
    <n v="0"/>
    <n v="13"/>
    <n v="13"/>
    <n v="1"/>
    <n v="0.01"/>
    <n v="13"/>
    <n v="13"/>
    <m/>
    <n v="0"/>
    <m/>
    <n v="13"/>
    <n v="4.333333333333333"/>
    <n v="13"/>
    <n v="4.333333333333333"/>
    <n v="0"/>
    <n v="0"/>
  </r>
  <r>
    <n v="1078887185"/>
    <s v="CCOTO MURRUGARRA YUSSE VERONICA"/>
    <x v="0"/>
    <s v="78887185"/>
    <d v="2025-11-20T00:00:00"/>
    <d v="2025-11-20T00:00:00"/>
    <d v="2026-11-20T00:00:00"/>
    <s v="ESTACIONAMIENTOS LIMA"/>
    <d v="2026-02-01T00:00:00"/>
    <d v="2025-12-31T00:00:00"/>
    <s v="EMPLEADOS"/>
    <s v="PCES.20/01/0006"/>
    <x v="2"/>
    <m/>
    <m/>
    <m/>
    <m/>
    <m/>
    <n v="0"/>
    <n v="3.4167000000000001"/>
    <n v="3.4167000000000001"/>
    <n v="4"/>
    <s v="-"/>
    <s v="DEBE GOZAR EN EL AÑO UN TOTAL DE 4 DÍAS ANTES DEL 31/12/2026"/>
    <n v="0"/>
    <n v="4"/>
    <n v="0"/>
    <n v="0"/>
    <n v="0"/>
    <n v="0"/>
    <n v="0"/>
    <n v="0"/>
    <n v="0"/>
    <n v="0"/>
    <n v="0"/>
    <n v="0"/>
    <n v="4"/>
    <n v="4"/>
    <n v="1"/>
    <n v="0.01"/>
    <n v="4"/>
    <n v="4"/>
    <m/>
    <n v="0"/>
    <m/>
    <n v="4"/>
    <n v="1.3333333333333333"/>
    <n v="4"/>
    <n v="1.3333333333333333"/>
    <n v="0"/>
    <n v="0"/>
  </r>
  <r>
    <n v="1079017333"/>
    <s v="PAUCAR PAUCAR TRACY MICAELA"/>
    <x v="0"/>
    <s v="79017333"/>
    <d v="2025-12-03T00:00:00"/>
    <d v="2025-12-03T00:00:00"/>
    <d v="2026-12-03T00:00:00"/>
    <s v="ESTACIONAMIENTOS LIMA"/>
    <d v="2026-02-16T00:00:00"/>
    <d v="2025-12-31T00:00:00"/>
    <s v="EMPLEADOS"/>
    <s v="PCES.20/03/0012/0008"/>
    <x v="0"/>
    <m/>
    <m/>
    <m/>
    <m/>
    <m/>
    <n v="0"/>
    <n v="2.3332999999999999"/>
    <n v="2.3332999999999999"/>
    <n v="3"/>
    <s v="-"/>
    <s v="DEBE GOZAR EN EL AÑO UN TOTAL DE 3 DÍAS ANTES DEL 31/12/2026"/>
    <n v="0"/>
    <n v="0"/>
    <n v="3"/>
    <n v="0"/>
    <n v="0"/>
    <n v="0"/>
    <n v="0"/>
    <n v="0"/>
    <n v="0"/>
    <n v="0"/>
    <n v="0"/>
    <n v="0"/>
    <n v="3"/>
    <n v="3"/>
    <n v="1"/>
    <n v="0.01"/>
    <n v="3"/>
    <n v="3"/>
    <m/>
    <n v="0"/>
    <m/>
    <n v="3"/>
    <n v="1"/>
    <n v="3"/>
    <n v="1"/>
    <n v="0"/>
    <n v="0"/>
  </r>
  <r>
    <n v="1079051734"/>
    <s v="LEONARD PALACIOS MONICA PATRICIA"/>
    <x v="0"/>
    <s v="79051734"/>
    <d v="2024-04-10T00:00:00"/>
    <d v="2025-04-10T00:00:00"/>
    <d v="2026-04-10T00:00:00"/>
    <s v="ESTACIONAMIENTOS LIMA"/>
    <d v="1899-12-30T00:00:00"/>
    <d v="2025-12-31T00:00:00"/>
    <s v="EMPLEADOS"/>
    <s v="PCES.20/03/0052/0020"/>
    <x v="0"/>
    <s v="Carmen Capristan"/>
    <s v="Arnold Salvador"/>
    <s v="PLAZA VEA PRIMAVERA"/>
    <s v="ANFITRION(A)"/>
    <m/>
    <n v="0"/>
    <n v="21.75"/>
    <n v="21.75"/>
    <n v="22"/>
    <s v="-"/>
    <s v="DEBE GOZAR EN EL AÑO UN TOTAL DE 22 DÍAS ANTES DEL 31/12/2026"/>
    <n v="0"/>
    <n v="15"/>
    <n v="0"/>
    <n v="0"/>
    <n v="0"/>
    <n v="0"/>
    <n v="0"/>
    <n v="0"/>
    <n v="0"/>
    <n v="0"/>
    <n v="0"/>
    <n v="0"/>
    <n v="15"/>
    <n v="15"/>
    <n v="0.68181818181818177"/>
    <n v="6.8181818181818179E-3"/>
    <n v="15"/>
    <n v="15"/>
    <m/>
    <n v="7"/>
    <m/>
    <n v="22"/>
    <n v="7.333333333333333"/>
    <n v="15"/>
    <n v="7.333333333333333"/>
    <n v="0"/>
    <n v="0"/>
  </r>
  <r>
    <n v="1079134624"/>
    <s v="PUCHURI QUEJIA DANIEL EDUARDO"/>
    <x v="0"/>
    <s v="79134624"/>
    <d v="2025-11-01T00:00:00"/>
    <d v="2025-11-01T00:00:00"/>
    <d v="2026-11-01T00:00:00"/>
    <s v="ESTACIONAMIENTOS LIMA"/>
    <d v="1899-12-30T00:00:00"/>
    <d v="2025-12-31T00:00:00"/>
    <s v="EMPLEADOS"/>
    <s v="PCES.20/03/0024"/>
    <x v="0"/>
    <s v="Rafael Aguirre"/>
    <s v="Walter Dalguer / Harry Torres"/>
    <s v="JOCKEY PLAZA"/>
    <s v="ANFITRION(A)"/>
    <m/>
    <n v="0"/>
    <n v="5"/>
    <n v="5"/>
    <n v="5"/>
    <s v="-"/>
    <s v="DEBE GOZAR EN EL AÑO UN TOTAL DE 5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"/>
    <m/>
    <n v="5"/>
    <n v="1.6666666666666667"/>
    <n v="0"/>
    <n v="0"/>
    <n v="1.6666666666666667"/>
    <n v="0"/>
  </r>
  <r>
    <n v="1079217335"/>
    <s v="ESPINOZA IMAN YEREMY YEF"/>
    <x v="0"/>
    <s v="79217335"/>
    <d v="2025-04-16T00:00:00"/>
    <d v="2025-04-16T00:00:00"/>
    <d v="2026-04-16T00:00:00"/>
    <s v="ESTACIONAMIENTOS LIMA"/>
    <d v="2026-01-28T00:00:00"/>
    <d v="2025-12-31T00:00:00"/>
    <s v="EMPLEADOS"/>
    <s v="PCES.20/03/0021"/>
    <x v="0"/>
    <m/>
    <m/>
    <m/>
    <m/>
    <m/>
    <n v="0"/>
    <n v="21.25"/>
    <n v="21.25"/>
    <n v="22"/>
    <s v="-"/>
    <s v="DEBE GOZAR EN EL AÑO UN TOTAL DE 22 DÍAS ANTES DEL 31/12/2026"/>
    <n v="22"/>
    <n v="0"/>
    <n v="0"/>
    <n v="0"/>
    <n v="0"/>
    <n v="0"/>
    <n v="0"/>
    <n v="0"/>
    <n v="0"/>
    <n v="0"/>
    <n v="0"/>
    <n v="0"/>
    <n v="22"/>
    <n v="22"/>
    <n v="1"/>
    <n v="0.01"/>
    <n v="22"/>
    <n v="22"/>
    <m/>
    <n v="0"/>
    <m/>
    <n v="22"/>
    <n v="7.333333333333333"/>
    <n v="22"/>
    <n v="7.333333333333333"/>
    <n v="0"/>
    <n v="0"/>
  </r>
  <r>
    <n v="1079463571"/>
    <s v="FERNANDEZ DIAZ VIVIAN CAROLINE"/>
    <x v="0"/>
    <s v="79463571"/>
    <d v="2024-10-18T00:00:00"/>
    <d v="2025-10-18T00:00:00"/>
    <d v="2026-10-18T00:00:00"/>
    <s v="ESTACIONAMIENTOS LIMA"/>
    <d v="2026-01-01T00:00:00"/>
    <d v="2025-12-31T00:00:00"/>
    <s v="EMPLEADOS"/>
    <s v="PCES.20/03/0052/0040"/>
    <x v="0"/>
    <m/>
    <m/>
    <m/>
    <m/>
    <m/>
    <n v="23"/>
    <n v="6.0833000000000013"/>
    <n v="29.083300000000001"/>
    <n v="30"/>
    <s v="DEBE GOZAR 23 DÍAS ANTES DEL 17/10/2026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79795695"/>
    <s v="CUBA SUAREZ SEBASTIÁN"/>
    <x v="0"/>
    <s v="79795695"/>
    <d v="2025-06-03T00:00:00"/>
    <d v="2025-06-03T00:00:00"/>
    <d v="2026-06-03T00:00:00"/>
    <s v="ESTACIONAMIENTOS LIMA"/>
    <d v="1899-12-30T00:00:00"/>
    <d v="2025-12-31T00:00:00"/>
    <s v="EMPLEADOS"/>
    <s v="PCES.20/03/0049"/>
    <x v="0"/>
    <s v="Diego Uriarte"/>
    <s v="James Panez"/>
    <s v="MALL LA MOLINA"/>
    <s v="ANFITRION(A)"/>
    <m/>
    <n v="0"/>
    <n v="17.333300000000001"/>
    <n v="17.333300000000001"/>
    <n v="18"/>
    <s v="-"/>
    <s v="DEBE GOZAR EN EL AÑO UN TOTAL DE 18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"/>
    <m/>
    <n v="18"/>
    <n v="6"/>
    <n v="0"/>
    <n v="0"/>
    <n v="6"/>
    <n v="0"/>
  </r>
  <r>
    <n v="1080041397"/>
    <s v="BORMIOLY ESPINOZA RICARDO ALEJANDRO"/>
    <x v="0"/>
    <s v="80041397"/>
    <d v="2025-12-10T00:00:00"/>
    <d v="2025-12-10T00:00:00"/>
    <d v="2026-12-10T00:00:00"/>
    <s v="ESTACIONAMIENTOS LIMA"/>
    <d v="2026-01-01T00:00:00"/>
    <d v="2025-12-31T00:00:00"/>
    <s v="EMPLEADOS"/>
    <s v="PCES.20/03/0024"/>
    <x v="0"/>
    <m/>
    <m/>
    <m/>
    <m/>
    <m/>
    <n v="0"/>
    <n v="1.75"/>
    <n v="1.75"/>
    <n v="2"/>
    <s v="-"/>
    <s v="DEBE GOZAR EN EL AÑO UN TOTAL DE 2 DÍAS ANTES DEL 31/12/2026"/>
    <n v="2"/>
    <n v="0"/>
    <n v="0"/>
    <n v="0"/>
    <n v="0"/>
    <n v="0"/>
    <n v="0"/>
    <n v="0"/>
    <n v="0"/>
    <n v="0"/>
    <n v="0"/>
    <n v="0"/>
    <n v="2"/>
    <n v="2"/>
    <n v="1"/>
    <n v="0.01"/>
    <n v="2"/>
    <n v="2"/>
    <m/>
    <n v="0"/>
    <m/>
    <n v="2"/>
    <n v="0.66666666666666663"/>
    <n v="2"/>
    <n v="0.66666666666666663"/>
    <n v="0"/>
    <n v="0"/>
  </r>
  <r>
    <n v="1080195627"/>
    <s v="PARIONA MEDRANO JULIO CARLOS"/>
    <x v="0"/>
    <s v="80195627"/>
    <d v="2025-07-10T00:00:00"/>
    <d v="2025-07-10T00:00:00"/>
    <d v="2026-07-10T00:00:00"/>
    <s v="ESTACIONAMIENTOS LIMA"/>
    <d v="1899-12-30T00:00:00"/>
    <d v="2025-12-31T00:00:00"/>
    <s v="EMPLEADOS"/>
    <s v="PCES.20/03/0008"/>
    <x v="0"/>
    <s v="Diego Uriarte"/>
    <s v="James Panez"/>
    <s v="METRO COLONIAL"/>
    <s v="ANFITRION(A) V"/>
    <m/>
    <n v="0"/>
    <n v="14.25"/>
    <n v="14.25"/>
    <n v="15"/>
    <s v="-"/>
    <s v="DEBE GOZAR EN EL AÑO UN TOTAL DE 15 DÍAS ANTES DEL 31/12/2026"/>
    <n v="0"/>
    <n v="0"/>
    <n v="0"/>
    <n v="16"/>
    <n v="0"/>
    <n v="0"/>
    <n v="16"/>
    <n v="0"/>
    <n v="0"/>
    <n v="0"/>
    <n v="0"/>
    <n v="0"/>
    <n v="32"/>
    <n v="32"/>
    <n v="2.1333333333333333"/>
    <n v="2.1333333333333333E-2"/>
    <n v="16"/>
    <n v="15"/>
    <m/>
    <n v="0"/>
    <m/>
    <n v="15"/>
    <n v="5"/>
    <n v="16"/>
    <n v="5"/>
    <n v="0"/>
    <n v="16"/>
  </r>
  <r>
    <n v="1080223364"/>
    <s v="LEYVA TORRES CARLA GIANNINA"/>
    <x v="0"/>
    <s v="80223364"/>
    <d v="2023-07-01T00:00:00"/>
    <d v="2025-07-01T00:00:00"/>
    <d v="2026-07-01T00:00:00"/>
    <s v="ESTACIONAMIENTOS LIMA"/>
    <d v="1899-12-30T00:00:00"/>
    <d v="2025-12-31T00:00:00"/>
    <s v="EMPLEADOS"/>
    <s v="PCES.20/03/0052/0049"/>
    <x v="0"/>
    <s v="Carmen Capristan"/>
    <s v="Khristian Alvarez"/>
    <s v="PLAZA VEA MIRAFLORES"/>
    <s v="ANFITRION(A)"/>
    <m/>
    <n v="15"/>
    <n v="15"/>
    <n v="30"/>
    <n v="30"/>
    <s v="DEBE GOZAR 15 DÍAS ANTES DEL 30/06/2026"/>
    <s v="DEBE GOZAR EN EL AÑO UN TOTAL DE 30 DÍAS ANTES DEL 31/12/2026"/>
    <n v="0"/>
    <n v="0"/>
    <n v="1"/>
    <n v="0"/>
    <n v="0"/>
    <n v="0"/>
    <n v="0"/>
    <n v="0"/>
    <n v="0"/>
    <n v="0"/>
    <n v="0"/>
    <n v="0"/>
    <n v="1"/>
    <n v="1"/>
    <n v="3.3333333333333333E-2"/>
    <n v="3.3333333333333332E-4"/>
    <n v="1"/>
    <n v="1"/>
    <m/>
    <n v="29"/>
    <m/>
    <n v="30"/>
    <n v="10"/>
    <n v="1"/>
    <n v="1"/>
    <n v="9"/>
    <n v="0"/>
  </r>
  <r>
    <n v="1080324938"/>
    <s v="MENDOZA FIGUEROA HUGO GIOVANNI"/>
    <x v="0"/>
    <s v="80324938"/>
    <d v="2025-10-14T00:00:00"/>
    <d v="2025-10-14T00:00:00"/>
    <d v="2026-10-14T00:00:00"/>
    <s v="ESTACIONAMIENTOS LIMA"/>
    <d v="2026-01-25T00:00:00"/>
    <d v="2025-12-31T00:00:00"/>
    <s v="EMPLEADOS"/>
    <s v="PCES.20/03/0024"/>
    <x v="0"/>
    <m/>
    <m/>
    <m/>
    <m/>
    <m/>
    <n v="0"/>
    <n v="6.4166999999999996"/>
    <n v="6.4166999999999996"/>
    <n v="7"/>
    <s v="-"/>
    <s v="DEBE GOZAR EN EL AÑO UN TOTAL DE 7 DÍAS ANTES DEL 31/12/2026"/>
    <n v="7"/>
    <n v="0"/>
    <n v="0"/>
    <n v="0"/>
    <n v="0"/>
    <n v="0"/>
    <n v="0"/>
    <n v="0"/>
    <n v="0"/>
    <n v="0"/>
    <n v="0"/>
    <n v="0"/>
    <n v="7"/>
    <n v="7"/>
    <n v="1"/>
    <n v="0.01"/>
    <n v="7"/>
    <n v="7"/>
    <m/>
    <n v="0"/>
    <m/>
    <n v="7"/>
    <n v="2.3333333333333335"/>
    <n v="7"/>
    <n v="2.3333333333333335"/>
    <n v="0"/>
    <n v="0"/>
  </r>
  <r>
    <n v="1080363572"/>
    <s v="CARRASCO PAREDES SANDRA PAOLA"/>
    <x v="0"/>
    <s v="80363572"/>
    <d v="2024-12-05T00:00:00"/>
    <d v="2025-12-05T00:00:00"/>
    <d v="2026-12-05T00:00:00"/>
    <s v="ESTACIONAMIENTOS LIMA"/>
    <d v="1899-12-30T00:00:00"/>
    <d v="2025-12-31T00:00:00"/>
    <s v="PART TIME"/>
    <s v="PCES.20/03/0012/0003"/>
    <x v="0"/>
    <s v="Diego Uriarte"/>
    <s v="James Panez"/>
    <s v="WONG CAMACHO"/>
    <s v="ANFITRION(A) PT"/>
    <m/>
    <n v="0"/>
    <n v="5.4333"/>
    <n v="5.4333"/>
    <n v="6"/>
    <s v="-"/>
    <s v="DEBE GOZAR EN EL AÑO UN TOTAL DE 6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"/>
    <m/>
    <n v="6"/>
    <n v="2"/>
    <n v="0"/>
    <n v="0"/>
    <n v="2"/>
    <n v="0"/>
  </r>
  <r>
    <n v="1080429518"/>
    <s v="HUAMAN GARCIA MARIA LUCRECIA"/>
    <x v="0"/>
    <s v="80429518"/>
    <d v="2012-02-01T00:00:00"/>
    <d v="2025-02-01T00:00:00"/>
    <d v="2026-02-01T00:00:00"/>
    <s v="ESTACIONAMIENTOS LIMA"/>
    <d v="1899-12-30T00:00:00"/>
    <d v="2025-12-31T00:00:00"/>
    <s v="EMPLEADOS"/>
    <s v="PCES.20/02/0026"/>
    <x v="2"/>
    <s v="Diego Ruiz"/>
    <s v="Huamán Osorio Alexander"/>
    <s v="CLINICA JAVIER PRADO"/>
    <s v="ANFITRION(A)"/>
    <m/>
    <n v="2"/>
    <n v="21.5"/>
    <n v="23.5"/>
    <n v="24"/>
    <s v="DEBE GOZAR 2 DÍAS ANTES DEL 31/01/2026"/>
    <s v="DEBE GOZAR EN EL AÑO UN TOTAL DE 24 DÍAS ANTES DEL 31/12/2026"/>
    <n v="2"/>
    <n v="0"/>
    <n v="15"/>
    <n v="0"/>
    <n v="0"/>
    <n v="0"/>
    <n v="0"/>
    <n v="0"/>
    <n v="0"/>
    <n v="0"/>
    <n v="0"/>
    <n v="0"/>
    <n v="17"/>
    <n v="17"/>
    <n v="0.70833333333333337"/>
    <n v="7.0833333333333338E-3"/>
    <n v="17"/>
    <n v="17"/>
    <m/>
    <n v="7"/>
    <m/>
    <n v="24"/>
    <n v="8"/>
    <n v="17"/>
    <n v="8"/>
    <n v="0"/>
    <n v="0"/>
  </r>
  <r>
    <n v="1080489120"/>
    <s v="MARTINEZ SALVADOR MARIANA ANGELA"/>
    <x v="0"/>
    <s v="80489120"/>
    <d v="2023-07-04T00:00:00"/>
    <d v="2025-07-04T00:00:00"/>
    <d v="2026-07-04T00:00:00"/>
    <s v="ESTACIONAMIENTOS PIURA"/>
    <d v="1899-12-30T00:00:00"/>
    <d v="2025-12-31T00:00:00"/>
    <s v="EMPLEADOS"/>
    <s v="PCES.20/03/0046/0008"/>
    <x v="0"/>
    <s v="Carmen Capristan"/>
    <s v="Jean Carlo Albán"/>
    <s v="MAKRO PIURA"/>
    <s v="ANFITRION(A)"/>
    <m/>
    <n v="15"/>
    <n v="14.75"/>
    <n v="29.75"/>
    <n v="30"/>
    <s v="DEBE GOZAR 15 DÍAS ANTES DEL 03/07/2026"/>
    <s v="DEBE GOZAR EN EL AÑO UN TOTAL DE 30 DÍAS ANTES DEL 31/12/2026"/>
    <n v="0"/>
    <n v="18"/>
    <n v="12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80632651"/>
    <s v="HERENCIA LUJAN MARIA LUISA"/>
    <x v="0"/>
    <s v="80632651"/>
    <d v="2014-09-18T00:00:00"/>
    <d v="2025-09-18T00:00:00"/>
    <d v="2026-09-18T00:00:00"/>
    <s v="ESTACIONAMIENTOS LIMA"/>
    <d v="1899-12-30T00:00:00"/>
    <d v="2025-12-31T00:00:00"/>
    <s v="EMPLEADOS"/>
    <s v="PCES.20/03/0021"/>
    <x v="0"/>
    <s v="Erli Sialer"/>
    <s v="Diego Velásquez "/>
    <s v="PLAZA SAN MIGUEL"/>
    <s v="ANFITRION(A)"/>
    <m/>
    <n v="6"/>
    <n v="8.5833000000000084"/>
    <n v="14.583300000000008"/>
    <n v="15"/>
    <s v="DEBE GOZAR 6 DÍAS ANTES DEL 17/09/2026"/>
    <s v="DEBE GOZAR EN EL AÑO UN TOTAL DE 15 DÍAS ANTES DEL 31/12/2026"/>
    <n v="0"/>
    <n v="0"/>
    <n v="0"/>
    <n v="0"/>
    <n v="0"/>
    <n v="0"/>
    <n v="0"/>
    <n v="0"/>
    <n v="0"/>
    <n v="15"/>
    <n v="0"/>
    <n v="0"/>
    <n v="15"/>
    <n v="15"/>
    <n v="1"/>
    <n v="0.01"/>
    <n v="0"/>
    <n v="15"/>
    <m/>
    <n v="0"/>
    <m/>
    <n v="15"/>
    <n v="5"/>
    <n v="0"/>
    <n v="0"/>
    <n v="5"/>
    <n v="15"/>
  </r>
  <r>
    <n v="1080997080"/>
    <s v="VILLANUEVA PEREIRA INGRID STEFANNY"/>
    <x v="0"/>
    <s v="80997080"/>
    <d v="2015-05-09T00:00:00"/>
    <d v="2025-05-09T00:00:00"/>
    <d v="2026-05-09T00:00:00"/>
    <s v="ESTACIONAMIENTOS LIMA"/>
    <d v="2026-04-19T00:00:00"/>
    <d v="2025-12-31T00:00:00"/>
    <s v="EMPLEADOS"/>
    <s v="PCES.20/03/0044"/>
    <x v="0"/>
    <s v="Erli Sialer"/>
    <s v="Niel Moreno"/>
    <s v="MEGAPLAZA INDEPENDENCIA"/>
    <s v="ANFITRION(A)"/>
    <m/>
    <n v="0"/>
    <n v="15.333300000000008"/>
    <n v="15.333300000000008"/>
    <n v="16"/>
    <s v="-"/>
    <s v="DEBE GOZAR EN EL AÑO UN TOTAL DE 16 DÍAS ANTES DEL 31/12/2026"/>
    <n v="4"/>
    <n v="12"/>
    <n v="0"/>
    <n v="0"/>
    <n v="0"/>
    <n v="0"/>
    <n v="0"/>
    <n v="0"/>
    <n v="0"/>
    <n v="0"/>
    <n v="0"/>
    <n v="0"/>
    <n v="16"/>
    <n v="16"/>
    <n v="1"/>
    <n v="0.01"/>
    <n v="16"/>
    <n v="16"/>
    <m/>
    <n v="0"/>
    <m/>
    <n v="16"/>
    <n v="5.333333333333333"/>
    <n v="16"/>
    <n v="5.333333333333333"/>
    <n v="0"/>
    <n v="0"/>
  </r>
  <r>
    <n v="1081011361"/>
    <s v="SALAZAR TENA PEDRO RICHARD"/>
    <x v="0"/>
    <s v="81011361"/>
    <d v="2024-08-02T00:00:00"/>
    <d v="2025-08-02T00:00:00"/>
    <d v="2026-08-02T00:00:00"/>
    <s v="ESTACIONAMIENTOS LIMA"/>
    <d v="1899-12-30T00:00:00"/>
    <d v="2025-12-31T00:00:00"/>
    <s v="PART TIME"/>
    <s v="PCES.20/03/0031/0002"/>
    <x v="0"/>
    <s v="Gloria Mora"/>
    <s v="Kelly Luyo"/>
    <s v="LA RAMBLA BRASIL"/>
    <s v="ANFITRION(A) PT"/>
    <m/>
    <n v="0"/>
    <n v="0"/>
    <n v="0"/>
    <n v="0"/>
    <s v="-"/>
    <s v="DEBE GOZAR EN EL AÑO UN TOTAL DE 0 DÍAS ANTES DEL 31/12/2026"/>
    <n v="0"/>
    <n v="0"/>
    <n v="0"/>
    <n v="0"/>
    <n v="0"/>
    <n v="0"/>
    <n v="0"/>
    <n v="0"/>
    <n v="0"/>
    <n v="0"/>
    <n v="0"/>
    <n v="0"/>
    <n v="0"/>
    <n v="0"/>
    <n v="1"/>
    <n v="0.01"/>
    <n v="0"/>
    <n v="0"/>
    <m/>
    <n v="0"/>
    <m/>
    <n v="0"/>
    <n v="0"/>
    <n v="0"/>
    <n v="0"/>
    <n v="0"/>
    <n v="0"/>
  </r>
  <r>
    <n v="1081011619"/>
    <s v="RONQUILLO ESCOBAR ATHENAS GRETTEL"/>
    <x v="0"/>
    <s v="81011619"/>
    <d v="2023-01-17T00:00:00"/>
    <d v="2025-01-17T00:00:00"/>
    <d v="2026-01-17T00:00:00"/>
    <s v="ESTACIONAMIENTOS LIMA"/>
    <d v="2026-03-08T00:00:00"/>
    <d v="2025-12-31T00:00:00"/>
    <s v="EMPLEADOS"/>
    <s v="PCES.20/02/0010"/>
    <x v="2"/>
    <m/>
    <m/>
    <m/>
    <m/>
    <m/>
    <n v="0"/>
    <n v="28.666700000000006"/>
    <n v="28.666700000000006"/>
    <n v="29"/>
    <s v="-"/>
    <s v="DEBE GOZAR EN EL AÑO UN TOTAL DE 29 DÍAS ANTES DEL 31/12/2026"/>
    <n v="0"/>
    <n v="0"/>
    <n v="29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  <r>
    <n v="1081506375"/>
    <s v="PAXI HUALLPA NAOMI JAZMIN"/>
    <x v="0"/>
    <s v="81506375"/>
    <d v="2024-09-05T00:00:00"/>
    <d v="2025-09-05T00:00:00"/>
    <d v="2026-09-05T00:00:00"/>
    <s v="ESTACIONAMIENTOS LIMA"/>
    <d v="1899-12-30T00:00:00"/>
    <d v="2025-12-31T00:00:00"/>
    <s v="EMPLEADOS"/>
    <s v="PCES.20/02/0045"/>
    <x v="2"/>
    <s v="Diego Ruiz"/>
    <s v="Cedano Mendez Carol"/>
    <s v="MAXIMO ABRIL 596"/>
    <s v="ANFITRION(A)"/>
    <m/>
    <n v="20"/>
    <n v="9.6666999999999987"/>
    <n v="29.666699999999999"/>
    <n v="30"/>
    <s v="DEBE GOZAR 20 DÍAS ANTES DEL 04/09/2026"/>
    <s v="DEBE GOZAR EN EL AÑO UN TOTAL DE 30 DÍAS ANTES DEL 31/12/2026"/>
    <n v="0"/>
    <n v="0"/>
    <n v="0"/>
    <n v="0"/>
    <n v="0"/>
    <n v="30"/>
    <n v="0"/>
    <n v="0"/>
    <n v="0"/>
    <n v="0"/>
    <n v="0"/>
    <n v="0"/>
    <n v="30"/>
    <n v="30"/>
    <n v="1"/>
    <n v="0.01"/>
    <n v="0"/>
    <n v="30"/>
    <m/>
    <n v="0"/>
    <m/>
    <n v="30"/>
    <n v="10"/>
    <n v="0"/>
    <n v="0"/>
    <n v="10"/>
    <n v="30"/>
  </r>
  <r>
    <n v="1090000156"/>
    <s v="HIDALGO SOLANO YUL BRINI"/>
    <x v="0"/>
    <s v="90000156"/>
    <d v="2025-01-10T00:00:00"/>
    <d v="2025-01-10T00:00:00"/>
    <d v="2026-01-10T00:00:00"/>
    <s v="ESTACIONAMIENTOS PUCALLPA"/>
    <d v="2026-01-01T00:00:00"/>
    <d v="2025-12-31T00:00:00"/>
    <s v="EMPLEADOS"/>
    <s v="PCES.20/03/0011/0004"/>
    <x v="0"/>
    <m/>
    <m/>
    <m/>
    <m/>
    <m/>
    <n v="0"/>
    <n v="29.25"/>
    <n v="29.25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90709628"/>
    <s v="AREVALO AHUANARI LEYSI JIMENA"/>
    <x v="0"/>
    <s v="90709628"/>
    <d v="2025-01-03T00:00:00"/>
    <d v="2025-01-03T00:00:00"/>
    <d v="2026-01-03T00:00:00"/>
    <s v="ESTACIONAMIENTOS PUCALLPA"/>
    <d v="2026-01-01T00:00:00"/>
    <d v="2025-12-31T00:00:00"/>
    <s v="EMPLEADOS"/>
    <s v="PCES.20/03/0051/0014"/>
    <x v="0"/>
    <m/>
    <m/>
    <m/>
    <m/>
    <m/>
    <n v="0"/>
    <n v="29.833300000000001"/>
    <n v="29.833300000000001"/>
    <n v="30"/>
    <s v="-"/>
    <s v="DEBE GOZAR EN EL AÑO UN TOTAL DE 30 DÍAS ANTES DEL 31/12/2026"/>
    <n v="30"/>
    <n v="0"/>
    <n v="0"/>
    <n v="0"/>
    <n v="0"/>
    <n v="0"/>
    <n v="0"/>
    <n v="0"/>
    <n v="0"/>
    <n v="0"/>
    <n v="0"/>
    <n v="0"/>
    <n v="30"/>
    <n v="30"/>
    <n v="1"/>
    <n v="0.01"/>
    <n v="30"/>
    <n v="30"/>
    <m/>
    <n v="0"/>
    <m/>
    <n v="30"/>
    <n v="10"/>
    <n v="30"/>
    <n v="10"/>
    <n v="0"/>
    <n v="0"/>
  </r>
  <r>
    <n v="1091257922"/>
    <s v="TACUNAN CONDORI PAOLA NAYELY"/>
    <x v="0"/>
    <s v="91257922"/>
    <d v="2025-01-21T00:00:00"/>
    <d v="2025-01-21T00:00:00"/>
    <d v="2026-01-21T00:00:00"/>
    <s v="ESTACIONAMIENTOS LIMA"/>
    <d v="1899-12-30T00:00:00"/>
    <d v="2025-12-31T00:00:00"/>
    <s v="EMPLEADOS"/>
    <s v="PCES.20/03/0007"/>
    <x v="0"/>
    <s v="Erli Sialer"/>
    <s v="Marwin Carpio"/>
    <s v="LARCOMAR"/>
    <s v="ANFITRION(A) R"/>
    <m/>
    <n v="0"/>
    <n v="10.333300000000001"/>
    <n v="10.333300000000001"/>
    <n v="11"/>
    <s v="-"/>
    <s v="DEBE GOZAR EN EL AÑO UN TOTAL DE 11 DÍAS ANTES DEL 31/12/2026"/>
    <n v="0"/>
    <n v="0"/>
    <n v="1"/>
    <n v="10"/>
    <n v="0"/>
    <n v="0"/>
    <n v="0"/>
    <n v="0"/>
    <n v="0"/>
    <n v="0"/>
    <n v="0"/>
    <n v="0"/>
    <n v="11"/>
    <n v="11"/>
    <n v="1"/>
    <n v="0.01"/>
    <n v="11"/>
    <n v="11"/>
    <m/>
    <n v="0"/>
    <m/>
    <n v="11"/>
    <n v="3.6666666666666665"/>
    <n v="11"/>
    <n v="3.6666666666666665"/>
    <n v="0"/>
    <n v="0"/>
  </r>
  <r>
    <n v="1092726875"/>
    <s v="VALLADARES SANCHEZ NIAMEY YAZU"/>
    <x v="0"/>
    <s v="92726875"/>
    <d v="2025-08-04T00:00:00"/>
    <d v="2025-08-04T00:00:00"/>
    <d v="2026-08-04T00:00:00"/>
    <s v="ESTACIONAMIENTOS LIMA"/>
    <d v="1899-12-30T00:00:00"/>
    <d v="2025-12-31T00:00:00"/>
    <s v="EMPLEADOS"/>
    <s v="PCES.20/03/0025"/>
    <x v="0"/>
    <s v="Erli Sialer"/>
    <s v="Erick Padilla"/>
    <s v="STRIP CENTER CHORRILLOS"/>
    <s v="ANFITRION(A)"/>
    <m/>
    <n v="0"/>
    <n v="12.25"/>
    <n v="12.25"/>
    <n v="13"/>
    <s v="-"/>
    <s v="DEBE GOZAR EN EL AÑO UN TOTAL DE 13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"/>
    <m/>
    <n v="13"/>
    <n v="4.333333333333333"/>
    <n v="0"/>
    <n v="0"/>
    <n v="4.333333333333333"/>
    <n v="0"/>
  </r>
  <r>
    <n v="2002175332"/>
    <s v="DIAZ BAUTISTA IRAIMA CAROLINA"/>
    <x v="0"/>
    <s v="002175332"/>
    <d v="2023-07-01T00:00:00"/>
    <d v="2025-07-01T00:00:00"/>
    <d v="2026-07-01T00:00:00"/>
    <s v="ESTACIONAMIENTOS LIMA"/>
    <d v="1899-12-30T00:00:00"/>
    <d v="2025-12-31T00:00:00"/>
    <s v="EMPLEADOS"/>
    <s v="PCES.20/03/0052/0032"/>
    <x v="0"/>
    <s v="Carmen Capristan"/>
    <s v="Arnold Salvador"/>
    <s v="PLAZA VEA EL AGUSTINO"/>
    <s v="ANFITRION(A)"/>
    <m/>
    <n v="15"/>
    <n v="15"/>
    <n v="30"/>
    <n v="30"/>
    <s v="DEBE GOZAR 15 DÍAS ANTES DEL 30/06/2026"/>
    <s v="DEBE GOZAR EN EL AÑO UN TOTAL DE 30 DÍAS ANTES DEL 31/12/2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n v="30"/>
    <n v="10"/>
    <n v="0"/>
    <n v="0"/>
    <n v="10"/>
    <n v="0"/>
  </r>
  <r>
    <n v="2003196586"/>
    <s v="MIRANDA CASTILLO JAIRO RAFAEL"/>
    <x v="0"/>
    <s v="003196586"/>
    <d v="2023-07-01T00:00:00"/>
    <d v="2025-07-01T00:00:00"/>
    <d v="2026-07-01T00:00:00"/>
    <s v="ESTACIONAMIENTOS LIMA"/>
    <d v="2026-01-21T00:00:00"/>
    <d v="2025-12-31T00:00:00"/>
    <s v="EMPLEADOS"/>
    <s v="PCES.20/03/0052/0011"/>
    <x v="0"/>
    <m/>
    <m/>
    <m/>
    <m/>
    <m/>
    <n v="14"/>
    <n v="15"/>
    <n v="29"/>
    <n v="29"/>
    <s v="DEBE GOZAR 14 DÍAS ANTES DEL 30/06/2026"/>
    <s v="DEBE GOZAR EN EL AÑO UN TOTAL DE 29 DÍAS ANTES DEL 31/12/2026"/>
    <n v="29"/>
    <n v="0"/>
    <n v="0"/>
    <n v="0"/>
    <n v="0"/>
    <n v="0"/>
    <n v="0"/>
    <n v="0"/>
    <n v="0"/>
    <n v="0"/>
    <n v="0"/>
    <n v="0"/>
    <n v="29"/>
    <n v="29"/>
    <n v="1"/>
    <n v="0.01"/>
    <n v="29"/>
    <n v="29"/>
    <m/>
    <n v="0"/>
    <m/>
    <n v="29"/>
    <n v="9.6666666666666661"/>
    <n v="29"/>
    <n v="9.666666666666666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FAD92-39C8-45D9-99BC-69BFAE861FDC}" name="TablaDinámica3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28" firstHeaderRow="0" firstDataRow="1" firstDataCol="1"/>
  <pivotFields count="44"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numFmtId="164" showAll="0"/>
    <pivotField numFmtId="164" showAll="0"/>
    <pivotField numFmtId="164" showAll="0"/>
    <pivotField showAll="0"/>
    <pivotField numFmtId="14" showAll="0"/>
    <pivotField numFmtId="14" showAll="0"/>
    <pivotField showAll="0"/>
    <pivotField showAll="0"/>
    <pivotField axis="axisRow" showAll="0" defaultSubtotal="0">
      <items count="10">
        <item x="3"/>
        <item x="8"/>
        <item x="5"/>
        <item x="4"/>
        <item x="7"/>
        <item x="9"/>
        <item x="0"/>
        <item x="2"/>
        <item x="1"/>
        <item x="6"/>
      </items>
    </pivotField>
    <pivotField showAll="0"/>
    <pivotField showAll="0"/>
    <pivotField showAll="0"/>
    <pivotField showAll="0"/>
    <pivotField showAll="0"/>
    <pivotField dataField="1" numFmtId="43" showAll="0"/>
    <pivotField dataField="1" numFmtId="43" showAll="0"/>
    <pivotField dataField="1" numFmtId="43" showAll="0"/>
    <pivotField dataField="1" numFmtId="4"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dataField="1" numFmtId="4" showAll="0"/>
    <pivotField numFmtId="9" showAll="0"/>
    <pivotField numFmtId="2" showAll="0"/>
    <pivotField dataField="1" numFmtId="2" showAll="0"/>
    <pivotField dataField="1" numFmtId="2" showAll="0"/>
    <pivotField showAll="0"/>
    <pivotField dataField="1" numFmtId="4" showAll="0"/>
  </pivotFields>
  <rowFields count="2">
    <field x="12"/>
    <field x="2"/>
  </rowFields>
  <rowItems count="25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>
      <x v="9"/>
    </i>
    <i r="1">
      <x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uenta de Apellidos y Nombres" fld="1" subtotal="count" baseField="0" baseItem="0"/>
    <dataField name="Suma de Truncos" fld="19" baseField="0" baseItem="0" numFmtId="43"/>
    <dataField name="Suma de Total" fld="20" baseField="0" baseItem="0" numFmtId="43"/>
    <dataField name="Suma de META 2025" fld="21" baseField="0" baseItem="0" numFmtId="4"/>
    <dataField name="Suma de Pendientes" fld="18" baseField="0" baseItem="0" numFmtId="43"/>
    <dataField name="Suma de AVANCE X ACUMULADO" fld="40" baseField="0" baseItem="0" numFmtId="2"/>
    <dataField name="Suma de Programación" fld="36" baseField="0" baseItem="0" numFmtId="4"/>
    <dataField name="Suma de TOTAL2" fld="37" baseField="0" baseItem="0" numFmtId="4"/>
    <dataField name="Suma de Meta SE" fld="41" baseField="0" baseItem="0" numFmtId="2"/>
    <dataField name="Suma de Días Pendientes de programación" fld="4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C425B-810D-4AB2-AF44-15559DFDB17F}" name="TablaDinámica8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28" firstHeaderRow="0" firstDataRow="1" firstDataCol="1"/>
  <pivotFields count="51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64" showAll="0"/>
    <pivotField numFmtId="164" showAll="0"/>
    <pivotField numFmtId="164" showAll="0"/>
    <pivotField showAll="0"/>
    <pivotField numFmtId="14" showAll="0"/>
    <pivotField numFmtId="14" showAll="0"/>
    <pivotField showAll="0"/>
    <pivotField showAll="0"/>
    <pivotField axis="axisRow" showAll="0" defaultSubtotal="0">
      <items count="10">
        <item x="3"/>
        <item x="8"/>
        <item x="5"/>
        <item x="4"/>
        <item x="7"/>
        <item x="9"/>
        <item x="0"/>
        <item x="2"/>
        <item x="1"/>
        <item x="6"/>
      </items>
    </pivotField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"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9" showAll="0"/>
    <pivotField numFmtId="2" showAll="0"/>
    <pivotField numFmtId="2" showAll="0"/>
    <pivotField numFmtId="2" showAll="0"/>
    <pivotField showAll="0"/>
    <pivotField numFmtId="4" showAll="0"/>
    <pivotField showAll="0"/>
    <pivotField numFmtId="4" showAll="0"/>
    <pivotField dataField="1" showAll="0"/>
    <pivotField dataField="1" numFmtId="2" showAll="0"/>
    <pivotField dataField="1" numFmtId="2" showAll="0"/>
    <pivotField dataField="1" numFmtId="2" showAll="0"/>
    <pivotField dataField="1" numFmtId="4" showAll="0"/>
  </pivotFields>
  <rowFields count="2">
    <field x="12"/>
    <field x="2"/>
  </rowFields>
  <rowItems count="25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>
      <x v="9"/>
    </i>
    <i r="1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ppto abril" fld="46" baseField="0" baseItem="0"/>
    <dataField name="Suma de real abril" fld="47" baseField="0" baseItem="0" numFmtId="2"/>
    <dataField name="Suma de sin adicionales" fld="48" baseField="0" baseItem="0" numFmtId="2"/>
    <dataField name="Suma de Falta" fld="49" baseField="0" baseItem="0" numFmtId="2"/>
    <dataField name="Suma de mayo a" fld="5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9B2F-7290-4C4F-AC15-5A841450B323}">
  <dimension ref="A3:K28"/>
  <sheetViews>
    <sheetView topLeftCell="H1" workbookViewId="0">
      <selection activeCell="K22" sqref="K22"/>
    </sheetView>
  </sheetViews>
  <sheetFormatPr baseColWidth="10" defaultRowHeight="14.5" x14ac:dyDescent="0.35"/>
  <cols>
    <col min="1" max="1" width="40.81640625" bestFit="1" customWidth="1"/>
    <col min="2" max="2" width="27" bestFit="1" customWidth="1"/>
    <col min="3" max="3" width="15.08984375" bestFit="1" customWidth="1"/>
    <col min="4" max="4" width="12.54296875" bestFit="1" customWidth="1"/>
    <col min="5" max="5" width="17.36328125" bestFit="1" customWidth="1"/>
    <col min="6" max="6" width="18" bestFit="1" customWidth="1"/>
    <col min="7" max="7" width="28.26953125" bestFit="1" customWidth="1"/>
    <col min="8" max="8" width="20.08984375" bestFit="1" customWidth="1"/>
    <col min="9" max="9" width="14.54296875" bestFit="1" customWidth="1"/>
    <col min="10" max="10" width="15" bestFit="1" customWidth="1"/>
    <col min="11" max="11" width="36.81640625" bestFit="1" customWidth="1"/>
  </cols>
  <sheetData>
    <row r="3" spans="1:11" x14ac:dyDescent="0.35">
      <c r="A3" s="26" t="s">
        <v>5054</v>
      </c>
      <c r="B3" t="s">
        <v>5056</v>
      </c>
      <c r="C3" t="s">
        <v>5058</v>
      </c>
      <c r="D3" t="s">
        <v>5059</v>
      </c>
      <c r="E3" t="s">
        <v>5060</v>
      </c>
      <c r="F3" t="s">
        <v>5057</v>
      </c>
      <c r="G3" t="s">
        <v>5167</v>
      </c>
      <c r="H3" t="s">
        <v>5189</v>
      </c>
      <c r="I3" t="s">
        <v>5190</v>
      </c>
      <c r="J3" t="s">
        <v>5191</v>
      </c>
      <c r="K3" t="s">
        <v>5192</v>
      </c>
    </row>
    <row r="4" spans="1:11" x14ac:dyDescent="0.35">
      <c r="A4" s="27" t="s">
        <v>5051</v>
      </c>
      <c r="C4" s="29"/>
      <c r="D4" s="29"/>
      <c r="E4" s="30"/>
      <c r="F4" s="29"/>
      <c r="G4" s="53"/>
      <c r="H4" s="30"/>
      <c r="I4" s="30"/>
      <c r="J4" s="53"/>
      <c r="K4" s="30"/>
    </row>
    <row r="5" spans="1:11" x14ac:dyDescent="0.35">
      <c r="A5" s="28" t="s">
        <v>4948</v>
      </c>
      <c r="B5">
        <v>53</v>
      </c>
      <c r="C5" s="29">
        <v>647.49980000000005</v>
      </c>
      <c r="D5" s="29">
        <v>1165.4998000000001</v>
      </c>
      <c r="E5" s="30">
        <v>1190</v>
      </c>
      <c r="F5" s="29">
        <v>518</v>
      </c>
      <c r="G5" s="53">
        <v>413</v>
      </c>
      <c r="H5" s="30">
        <v>984</v>
      </c>
      <c r="I5" s="30">
        <v>984</v>
      </c>
      <c r="J5" s="53">
        <v>910</v>
      </c>
      <c r="K5" s="30">
        <v>280</v>
      </c>
    </row>
    <row r="6" spans="1:11" x14ac:dyDescent="0.35">
      <c r="A6" s="27" t="s">
        <v>4554</v>
      </c>
      <c r="C6" s="29"/>
      <c r="D6" s="29"/>
      <c r="E6" s="30"/>
      <c r="F6" s="29"/>
      <c r="G6" s="53"/>
      <c r="H6" s="30"/>
      <c r="I6" s="30"/>
      <c r="J6" s="53"/>
      <c r="K6" s="30"/>
    </row>
    <row r="7" spans="1:11" x14ac:dyDescent="0.35">
      <c r="A7" s="28" t="s">
        <v>4948</v>
      </c>
      <c r="B7">
        <v>2</v>
      </c>
      <c r="C7" s="29">
        <v>40.916600000000003</v>
      </c>
      <c r="D7" s="29">
        <v>40.916600000000003</v>
      </c>
      <c r="E7" s="30">
        <v>42</v>
      </c>
      <c r="F7" s="29">
        <v>0</v>
      </c>
      <c r="G7" s="53">
        <v>13</v>
      </c>
      <c r="H7" s="30">
        <v>42</v>
      </c>
      <c r="I7" s="30">
        <v>42</v>
      </c>
      <c r="J7" s="53">
        <v>41</v>
      </c>
      <c r="K7" s="30">
        <v>1</v>
      </c>
    </row>
    <row r="8" spans="1:11" x14ac:dyDescent="0.35">
      <c r="A8" s="27" t="s">
        <v>4955</v>
      </c>
      <c r="C8" s="29"/>
      <c r="D8" s="29"/>
      <c r="E8" s="30"/>
      <c r="F8" s="29"/>
      <c r="G8" s="53"/>
      <c r="H8" s="30"/>
      <c r="I8" s="30"/>
      <c r="J8" s="53"/>
      <c r="K8" s="30"/>
    </row>
    <row r="9" spans="1:11" x14ac:dyDescent="0.35">
      <c r="A9" s="28" t="s">
        <v>4948</v>
      </c>
      <c r="B9">
        <v>28</v>
      </c>
      <c r="C9" s="29">
        <v>343.66689999999994</v>
      </c>
      <c r="D9" s="29">
        <v>494.66689999999994</v>
      </c>
      <c r="E9" s="30">
        <v>506</v>
      </c>
      <c r="F9" s="29">
        <v>151</v>
      </c>
      <c r="G9" s="53">
        <v>216</v>
      </c>
      <c r="H9" s="30">
        <v>493</v>
      </c>
      <c r="I9" s="30">
        <v>493</v>
      </c>
      <c r="J9" s="53">
        <v>429</v>
      </c>
      <c r="K9" s="30">
        <v>77</v>
      </c>
    </row>
    <row r="10" spans="1:11" x14ac:dyDescent="0.35">
      <c r="A10" s="27" t="s">
        <v>4944</v>
      </c>
      <c r="C10" s="29"/>
      <c r="D10" s="29"/>
      <c r="E10" s="30"/>
      <c r="F10" s="29"/>
      <c r="G10" s="53"/>
      <c r="H10" s="30"/>
      <c r="I10" s="30"/>
      <c r="J10" s="53"/>
      <c r="K10" s="30"/>
    </row>
    <row r="11" spans="1:11" x14ac:dyDescent="0.35">
      <c r="A11" s="28" t="s">
        <v>4948</v>
      </c>
      <c r="B11">
        <v>9</v>
      </c>
      <c r="C11" s="29">
        <v>127.83330000000002</v>
      </c>
      <c r="D11" s="29">
        <v>221.83330000000001</v>
      </c>
      <c r="E11" s="30">
        <v>225</v>
      </c>
      <c r="F11" s="29">
        <v>94</v>
      </c>
      <c r="G11" s="53">
        <v>78</v>
      </c>
      <c r="H11" s="30">
        <v>232</v>
      </c>
      <c r="I11" s="30">
        <v>232</v>
      </c>
      <c r="J11" s="53">
        <v>210</v>
      </c>
      <c r="K11" s="30">
        <v>15</v>
      </c>
    </row>
    <row r="12" spans="1:11" x14ac:dyDescent="0.35">
      <c r="A12" s="27" t="s">
        <v>5050</v>
      </c>
      <c r="C12" s="29"/>
      <c r="D12" s="29"/>
      <c r="E12" s="30"/>
      <c r="F12" s="29"/>
      <c r="G12" s="53"/>
      <c r="H12" s="30"/>
      <c r="I12" s="30"/>
      <c r="J12" s="53"/>
      <c r="K12" s="30"/>
    </row>
    <row r="13" spans="1:11" x14ac:dyDescent="0.35">
      <c r="A13" s="28" t="s">
        <v>4948</v>
      </c>
      <c r="B13">
        <v>2</v>
      </c>
      <c r="C13" s="29">
        <v>32.5</v>
      </c>
      <c r="D13" s="29">
        <v>58.5</v>
      </c>
      <c r="E13" s="30">
        <v>59</v>
      </c>
      <c r="F13" s="29">
        <v>26</v>
      </c>
      <c r="G13" s="53">
        <v>15</v>
      </c>
      <c r="H13" s="30">
        <v>37</v>
      </c>
      <c r="I13" s="30">
        <v>37</v>
      </c>
      <c r="J13" s="53">
        <v>37</v>
      </c>
      <c r="K13" s="30">
        <v>22</v>
      </c>
    </row>
    <row r="14" spans="1:11" x14ac:dyDescent="0.35">
      <c r="A14" s="27" t="s">
        <v>4662</v>
      </c>
      <c r="C14" s="29"/>
      <c r="D14" s="29"/>
      <c r="E14" s="30"/>
      <c r="F14" s="29"/>
      <c r="G14" s="53"/>
      <c r="H14" s="30"/>
      <c r="I14" s="30"/>
      <c r="J14" s="53"/>
      <c r="K14" s="30"/>
    </row>
    <row r="15" spans="1:11" x14ac:dyDescent="0.35">
      <c r="A15" s="28" t="s">
        <v>4948</v>
      </c>
      <c r="B15">
        <v>4</v>
      </c>
      <c r="C15" s="29">
        <v>40.499999999999993</v>
      </c>
      <c r="D15" s="29">
        <v>96.5</v>
      </c>
      <c r="E15" s="30">
        <v>98</v>
      </c>
      <c r="F15" s="29">
        <v>56</v>
      </c>
      <c r="G15" s="53">
        <v>38</v>
      </c>
      <c r="H15" s="30">
        <v>108</v>
      </c>
      <c r="I15" s="30">
        <v>108</v>
      </c>
      <c r="J15" s="53">
        <v>98</v>
      </c>
      <c r="K15" s="30">
        <v>0</v>
      </c>
    </row>
    <row r="16" spans="1:11" x14ac:dyDescent="0.35">
      <c r="A16" s="27" t="s">
        <v>4956</v>
      </c>
      <c r="C16" s="29"/>
      <c r="D16" s="29"/>
      <c r="E16" s="30"/>
      <c r="F16" s="29"/>
      <c r="G16" s="53"/>
      <c r="H16" s="30"/>
      <c r="I16" s="30"/>
      <c r="J16" s="53"/>
      <c r="K16" s="30"/>
    </row>
    <row r="17" spans="1:11" x14ac:dyDescent="0.35">
      <c r="A17" s="28" t="s">
        <v>4948</v>
      </c>
      <c r="B17">
        <v>50</v>
      </c>
      <c r="C17" s="29">
        <v>789.38359999999989</v>
      </c>
      <c r="D17" s="29">
        <v>1331.3835999999999</v>
      </c>
      <c r="E17" s="30">
        <v>1353</v>
      </c>
      <c r="F17" s="29">
        <v>542</v>
      </c>
      <c r="G17" s="53">
        <v>402</v>
      </c>
      <c r="H17" s="30">
        <v>647</v>
      </c>
      <c r="I17" s="30">
        <v>647</v>
      </c>
      <c r="J17" s="53">
        <v>610</v>
      </c>
      <c r="K17" s="30">
        <v>743</v>
      </c>
    </row>
    <row r="18" spans="1:11" x14ac:dyDescent="0.35">
      <c r="A18" s="28" t="s">
        <v>4946</v>
      </c>
      <c r="B18">
        <v>1588</v>
      </c>
      <c r="C18" s="29">
        <v>19924.081299999958</v>
      </c>
      <c r="D18" s="29">
        <v>28994.081299999958</v>
      </c>
      <c r="E18" s="30">
        <v>29603</v>
      </c>
      <c r="F18" s="29">
        <v>9070</v>
      </c>
      <c r="G18" s="53">
        <v>16840</v>
      </c>
      <c r="H18" s="30">
        <v>24359</v>
      </c>
      <c r="I18" s="30">
        <v>24359</v>
      </c>
      <c r="J18" s="53">
        <v>23309</v>
      </c>
      <c r="K18" s="30">
        <v>6294</v>
      </c>
    </row>
    <row r="19" spans="1:11" x14ac:dyDescent="0.35">
      <c r="A19" s="28" t="s">
        <v>4947</v>
      </c>
      <c r="B19">
        <v>172</v>
      </c>
      <c r="C19" s="29">
        <v>2324.8327999999979</v>
      </c>
      <c r="D19" s="29">
        <v>4136.8327999999965</v>
      </c>
      <c r="E19" s="30">
        <v>4199</v>
      </c>
      <c r="F19" s="29">
        <v>1812</v>
      </c>
      <c r="G19" s="53">
        <v>1731</v>
      </c>
      <c r="H19" s="30">
        <v>2939</v>
      </c>
      <c r="I19" s="30">
        <v>2939</v>
      </c>
      <c r="J19" s="53">
        <v>2788</v>
      </c>
      <c r="K19" s="30">
        <v>1411</v>
      </c>
    </row>
    <row r="20" spans="1:11" x14ac:dyDescent="0.35">
      <c r="A20" s="27" t="s">
        <v>4957</v>
      </c>
      <c r="C20" s="29"/>
      <c r="D20" s="29"/>
      <c r="E20" s="30"/>
      <c r="F20" s="29"/>
      <c r="G20" s="53"/>
      <c r="H20" s="30"/>
      <c r="I20" s="30"/>
      <c r="J20" s="53"/>
      <c r="K20" s="30"/>
    </row>
    <row r="21" spans="1:11" x14ac:dyDescent="0.35">
      <c r="A21" s="28" t="s">
        <v>4948</v>
      </c>
      <c r="B21">
        <v>7</v>
      </c>
      <c r="C21" s="29">
        <v>73</v>
      </c>
      <c r="D21" s="29">
        <v>134</v>
      </c>
      <c r="E21" s="30">
        <v>138</v>
      </c>
      <c r="F21" s="29">
        <v>61</v>
      </c>
      <c r="G21" s="53">
        <v>36</v>
      </c>
      <c r="H21" s="30">
        <v>113</v>
      </c>
      <c r="I21" s="30">
        <v>113</v>
      </c>
      <c r="J21" s="53">
        <v>90</v>
      </c>
      <c r="K21" s="30">
        <v>48</v>
      </c>
    </row>
    <row r="22" spans="1:11" x14ac:dyDescent="0.35">
      <c r="A22" s="28" t="s">
        <v>4946</v>
      </c>
      <c r="B22">
        <v>160</v>
      </c>
      <c r="C22" s="29">
        <v>2026.1101000000001</v>
      </c>
      <c r="D22" s="29">
        <v>2979.1101000000021</v>
      </c>
      <c r="E22" s="30">
        <v>3048</v>
      </c>
      <c r="F22" s="29">
        <v>935</v>
      </c>
      <c r="G22" s="53">
        <v>1608</v>
      </c>
      <c r="H22" s="30">
        <v>2879</v>
      </c>
      <c r="I22" s="30">
        <v>2879</v>
      </c>
      <c r="J22" s="53">
        <v>2643</v>
      </c>
      <c r="K22" s="30">
        <v>405</v>
      </c>
    </row>
    <row r="23" spans="1:11" x14ac:dyDescent="0.35">
      <c r="A23" s="28" t="s">
        <v>4947</v>
      </c>
      <c r="B23">
        <v>13</v>
      </c>
      <c r="C23" s="29">
        <v>169.83330000000001</v>
      </c>
      <c r="D23" s="29">
        <v>252.83330000000001</v>
      </c>
      <c r="E23" s="30">
        <v>259</v>
      </c>
      <c r="F23" s="29">
        <v>83</v>
      </c>
      <c r="G23" s="53">
        <v>132</v>
      </c>
      <c r="H23" s="30">
        <v>389</v>
      </c>
      <c r="I23" s="30">
        <v>389</v>
      </c>
      <c r="J23" s="53">
        <v>259</v>
      </c>
      <c r="K23" s="30">
        <v>0</v>
      </c>
    </row>
    <row r="24" spans="1:11" x14ac:dyDescent="0.35">
      <c r="A24" s="27" t="s">
        <v>5052</v>
      </c>
      <c r="C24" s="29"/>
      <c r="D24" s="29"/>
      <c r="E24" s="30"/>
      <c r="F24" s="29"/>
      <c r="G24" s="53"/>
      <c r="H24" s="30"/>
      <c r="I24" s="30"/>
      <c r="J24" s="53"/>
      <c r="K24" s="30"/>
    </row>
    <row r="25" spans="1:11" x14ac:dyDescent="0.35">
      <c r="A25" s="28" t="s">
        <v>4948</v>
      </c>
      <c r="B25">
        <v>22</v>
      </c>
      <c r="C25" s="29">
        <v>352.58349999999996</v>
      </c>
      <c r="D25" s="29">
        <v>476.58349999999996</v>
      </c>
      <c r="E25" s="30">
        <v>487</v>
      </c>
      <c r="F25" s="29">
        <v>124</v>
      </c>
      <c r="G25" s="53">
        <v>149</v>
      </c>
      <c r="H25" s="30">
        <v>395</v>
      </c>
      <c r="I25" s="30">
        <v>395</v>
      </c>
      <c r="J25" s="53">
        <v>357</v>
      </c>
      <c r="K25" s="30">
        <v>130</v>
      </c>
    </row>
    <row r="26" spans="1:11" x14ac:dyDescent="0.35">
      <c r="A26" s="27" t="s">
        <v>5053</v>
      </c>
      <c r="C26" s="29"/>
      <c r="D26" s="29"/>
      <c r="E26" s="30"/>
      <c r="F26" s="29"/>
      <c r="G26" s="53"/>
      <c r="H26" s="30"/>
      <c r="I26" s="30"/>
      <c r="J26" s="53"/>
      <c r="K26" s="30"/>
    </row>
    <row r="27" spans="1:11" x14ac:dyDescent="0.35">
      <c r="A27" s="28" t="s">
        <v>4948</v>
      </c>
      <c r="B27">
        <v>33</v>
      </c>
      <c r="C27" s="29">
        <v>403.58330000000001</v>
      </c>
      <c r="D27" s="29">
        <v>744.58330000000001</v>
      </c>
      <c r="E27" s="30">
        <v>755</v>
      </c>
      <c r="F27" s="29">
        <v>341</v>
      </c>
      <c r="G27" s="53">
        <v>262</v>
      </c>
      <c r="H27" s="30">
        <v>803</v>
      </c>
      <c r="I27" s="30">
        <v>803</v>
      </c>
      <c r="J27" s="53">
        <v>686</v>
      </c>
      <c r="K27" s="30">
        <v>69</v>
      </c>
    </row>
    <row r="28" spans="1:11" x14ac:dyDescent="0.35">
      <c r="A28" s="27" t="s">
        <v>5055</v>
      </c>
      <c r="B28">
        <v>2143</v>
      </c>
      <c r="C28" s="29">
        <v>27296.324499999948</v>
      </c>
      <c r="D28" s="29">
        <v>41127.324499999981</v>
      </c>
      <c r="E28" s="30">
        <v>41962</v>
      </c>
      <c r="F28" s="29">
        <v>13813</v>
      </c>
      <c r="G28" s="53">
        <v>21933</v>
      </c>
      <c r="H28" s="30">
        <v>34420</v>
      </c>
      <c r="I28" s="30">
        <v>34420</v>
      </c>
      <c r="J28" s="53">
        <v>32467</v>
      </c>
      <c r="K28" s="30">
        <v>9495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143F-E458-4215-88EA-461F8348C5AD}">
  <dimension ref="B1:O31"/>
  <sheetViews>
    <sheetView showGridLines="0" topLeftCell="B9" zoomScaleNormal="100" workbookViewId="0">
      <selection activeCell="K17" sqref="K17"/>
    </sheetView>
  </sheetViews>
  <sheetFormatPr baseColWidth="10" defaultRowHeight="14.5" x14ac:dyDescent="0.35"/>
  <cols>
    <col min="3" max="3" width="28.26953125" customWidth="1"/>
    <col min="4" max="4" width="5.7265625" bestFit="1" customWidth="1"/>
    <col min="5" max="5" width="0" hidden="1" customWidth="1"/>
    <col min="6" max="6" width="10.90625" hidden="1" customWidth="1"/>
    <col min="7" max="7" width="10.54296875" customWidth="1"/>
    <col min="8" max="8" width="8.6328125" customWidth="1"/>
    <col min="9" max="9" width="6.90625" customWidth="1"/>
    <col min="10" max="10" width="9.36328125" customWidth="1"/>
    <col min="11" max="11" width="12" customWidth="1"/>
    <col min="12" max="12" width="13.26953125" customWidth="1"/>
    <col min="13" max="13" width="15.81640625" customWidth="1"/>
  </cols>
  <sheetData>
    <row r="1" spans="2:13" ht="15" thickBot="1" x14ac:dyDescent="0.4"/>
    <row r="2" spans="2:13" ht="43.5" x14ac:dyDescent="0.35">
      <c r="C2" s="83" t="s">
        <v>4959</v>
      </c>
      <c r="D2" s="86" t="s">
        <v>4949</v>
      </c>
      <c r="E2" s="84" t="s">
        <v>4950</v>
      </c>
      <c r="F2" s="85" t="s">
        <v>4951</v>
      </c>
      <c r="G2" s="86" t="s">
        <v>5061</v>
      </c>
      <c r="H2" s="87" t="s">
        <v>5310</v>
      </c>
      <c r="I2" s="87" t="s">
        <v>5311</v>
      </c>
      <c r="J2" s="87" t="s">
        <v>5523</v>
      </c>
      <c r="K2" s="87" t="s">
        <v>5530</v>
      </c>
      <c r="L2" s="88" t="s">
        <v>5527</v>
      </c>
      <c r="M2" s="89" t="s">
        <v>4954</v>
      </c>
    </row>
    <row r="3" spans="2:13" x14ac:dyDescent="0.35">
      <c r="C3" s="90" t="s">
        <v>5051</v>
      </c>
      <c r="D3" s="91"/>
      <c r="E3" s="91"/>
      <c r="F3" s="92"/>
      <c r="G3" s="92"/>
      <c r="H3" s="92"/>
      <c r="I3" s="92"/>
      <c r="J3" s="92"/>
      <c r="K3" s="92"/>
      <c r="L3" s="92"/>
      <c r="M3" s="93"/>
    </row>
    <row r="4" spans="2:13" x14ac:dyDescent="0.35">
      <c r="C4" s="94" t="s">
        <v>4948</v>
      </c>
      <c r="D4" s="95">
        <v>53</v>
      </c>
      <c r="E4" s="95"/>
      <c r="F4" s="96">
        <v>518</v>
      </c>
      <c r="G4" s="96">
        <v>1190</v>
      </c>
      <c r="H4" s="96">
        <f>+G4/12*4</f>
        <v>396.66666666666669</v>
      </c>
      <c r="I4" s="96">
        <v>413</v>
      </c>
      <c r="J4" s="97">
        <f>+I4/H4</f>
        <v>1.0411764705882351</v>
      </c>
      <c r="K4" s="117">
        <f>+I4/G4</f>
        <v>0.34705882352941175</v>
      </c>
      <c r="L4" s="96">
        <v>571</v>
      </c>
      <c r="M4" s="123">
        <v>280</v>
      </c>
    </row>
    <row r="5" spans="2:13" x14ac:dyDescent="0.35">
      <c r="B5" s="56"/>
      <c r="C5" s="90" t="s">
        <v>4554</v>
      </c>
      <c r="D5" s="91"/>
      <c r="E5" s="91"/>
      <c r="F5" s="98"/>
      <c r="G5" s="98"/>
      <c r="H5" s="98"/>
      <c r="I5" s="98"/>
      <c r="J5" s="98"/>
      <c r="K5" s="118"/>
      <c r="L5" s="98"/>
      <c r="M5" s="99"/>
    </row>
    <row r="6" spans="2:13" x14ac:dyDescent="0.35">
      <c r="B6" s="56"/>
      <c r="C6" s="94" t="s">
        <v>4948</v>
      </c>
      <c r="D6" s="95">
        <v>2</v>
      </c>
      <c r="E6" s="95"/>
      <c r="F6" s="96">
        <v>0</v>
      </c>
      <c r="G6" s="96">
        <v>42</v>
      </c>
      <c r="H6" s="96">
        <f>+G6/12*4</f>
        <v>14</v>
      </c>
      <c r="I6" s="96">
        <v>13</v>
      </c>
      <c r="J6" s="97">
        <f>+I6/H6</f>
        <v>0.9285714285714286</v>
      </c>
      <c r="K6" s="117">
        <f>+I6/G6</f>
        <v>0.30952380952380953</v>
      </c>
      <c r="L6" s="96">
        <v>29</v>
      </c>
      <c r="M6" s="123">
        <v>1</v>
      </c>
    </row>
    <row r="7" spans="2:13" x14ac:dyDescent="0.35">
      <c r="B7" s="56"/>
      <c r="C7" s="90" t="s">
        <v>4955</v>
      </c>
      <c r="D7" s="91"/>
      <c r="E7" s="91"/>
      <c r="F7" s="98"/>
      <c r="G7" s="98"/>
      <c r="H7" s="98"/>
      <c r="I7" s="98"/>
      <c r="J7" s="98"/>
      <c r="K7" s="118"/>
      <c r="L7" s="98"/>
      <c r="M7" s="99"/>
    </row>
    <row r="8" spans="2:13" x14ac:dyDescent="0.35">
      <c r="B8" s="56"/>
      <c r="C8" s="94" t="s">
        <v>4948</v>
      </c>
      <c r="D8" s="95">
        <v>28</v>
      </c>
      <c r="E8" s="95"/>
      <c r="F8" s="96">
        <v>151</v>
      </c>
      <c r="G8" s="96">
        <v>506</v>
      </c>
      <c r="H8" s="96">
        <f>+G8/12*4</f>
        <v>168.66666666666666</v>
      </c>
      <c r="I8" s="96">
        <v>216</v>
      </c>
      <c r="J8" s="97">
        <f>+I8/H8</f>
        <v>1.2806324110671938</v>
      </c>
      <c r="K8" s="117">
        <f>+I8/G8</f>
        <v>0.4268774703557312</v>
      </c>
      <c r="L8" s="96">
        <v>277</v>
      </c>
      <c r="M8" s="123">
        <v>77</v>
      </c>
    </row>
    <row r="9" spans="2:13" x14ac:dyDescent="0.35">
      <c r="B9" s="56"/>
      <c r="C9" s="90" t="s">
        <v>5529</v>
      </c>
      <c r="D9" s="91"/>
      <c r="E9" s="91"/>
      <c r="F9" s="98"/>
      <c r="G9" s="98"/>
      <c r="H9" s="98"/>
      <c r="I9" s="98"/>
      <c r="J9" s="98"/>
      <c r="K9" s="118"/>
      <c r="L9" s="98"/>
      <c r="M9" s="99"/>
    </row>
    <row r="10" spans="2:13" x14ac:dyDescent="0.35">
      <c r="B10" s="56"/>
      <c r="C10" s="100" t="s">
        <v>4948</v>
      </c>
      <c r="D10" s="101">
        <v>9</v>
      </c>
      <c r="E10" s="101"/>
      <c r="F10" s="102">
        <v>94</v>
      </c>
      <c r="G10" s="102">
        <v>225</v>
      </c>
      <c r="H10" s="102">
        <f>+G10/12*4</f>
        <v>75</v>
      </c>
      <c r="I10" s="102">
        <v>78</v>
      </c>
      <c r="J10" s="103">
        <f>+I10/H10</f>
        <v>1.04</v>
      </c>
      <c r="K10" s="103">
        <f>+I10/G10</f>
        <v>0.34666666666666668</v>
      </c>
      <c r="L10" s="102">
        <v>154</v>
      </c>
      <c r="M10" s="124">
        <v>15</v>
      </c>
    </row>
    <row r="11" spans="2:13" x14ac:dyDescent="0.35">
      <c r="B11" s="56"/>
      <c r="C11" s="104" t="s">
        <v>5050</v>
      </c>
      <c r="D11" s="105"/>
      <c r="E11" s="105"/>
      <c r="F11" s="106"/>
      <c r="G11" s="106"/>
      <c r="H11" s="106"/>
      <c r="I11" s="106"/>
      <c r="J11" s="106"/>
      <c r="K11" s="119"/>
      <c r="L11" s="106"/>
      <c r="M11" s="107"/>
    </row>
    <row r="12" spans="2:13" x14ac:dyDescent="0.35">
      <c r="B12" s="56"/>
      <c r="C12" s="100" t="s">
        <v>4948</v>
      </c>
      <c r="D12" s="101">
        <v>2</v>
      </c>
      <c r="E12" s="101"/>
      <c r="F12" s="102">
        <v>26</v>
      </c>
      <c r="G12" s="102">
        <v>59</v>
      </c>
      <c r="H12" s="102">
        <f>+G12/12*4</f>
        <v>19.666666666666668</v>
      </c>
      <c r="I12" s="102">
        <v>15</v>
      </c>
      <c r="J12" s="103">
        <f>+I12/H12</f>
        <v>0.76271186440677963</v>
      </c>
      <c r="K12" s="103">
        <f>+I12/G12</f>
        <v>0.25423728813559321</v>
      </c>
      <c r="L12" s="102">
        <v>22</v>
      </c>
      <c r="M12" s="124">
        <v>22</v>
      </c>
    </row>
    <row r="13" spans="2:13" x14ac:dyDescent="0.35">
      <c r="B13" s="56"/>
      <c r="C13" s="104" t="s">
        <v>4662</v>
      </c>
      <c r="D13" s="105"/>
      <c r="E13" s="105"/>
      <c r="F13" s="106"/>
      <c r="G13" s="106"/>
      <c r="H13" s="106"/>
      <c r="I13" s="106"/>
      <c r="J13" s="106"/>
      <c r="K13" s="119"/>
      <c r="L13" s="106"/>
      <c r="M13" s="107"/>
    </row>
    <row r="14" spans="2:13" x14ac:dyDescent="0.35">
      <c r="B14" s="56"/>
      <c r="C14" s="100" t="s">
        <v>4948</v>
      </c>
      <c r="D14" s="101">
        <v>4</v>
      </c>
      <c r="E14" s="101"/>
      <c r="F14" s="102">
        <v>56</v>
      </c>
      <c r="G14" s="102">
        <v>98</v>
      </c>
      <c r="H14" s="102">
        <f>+G14/12*4</f>
        <v>32.666666666666664</v>
      </c>
      <c r="I14" s="102">
        <v>38</v>
      </c>
      <c r="J14" s="103">
        <f>+I14/H14</f>
        <v>1.1632653061224492</v>
      </c>
      <c r="K14" s="103">
        <f>+I14/G14</f>
        <v>0.38775510204081631</v>
      </c>
      <c r="L14" s="102">
        <v>70</v>
      </c>
      <c r="M14" s="124">
        <v>0</v>
      </c>
    </row>
    <row r="15" spans="2:13" x14ac:dyDescent="0.35">
      <c r="B15" s="56"/>
      <c r="C15" s="90" t="s">
        <v>4956</v>
      </c>
      <c r="D15" s="91"/>
      <c r="E15" s="91"/>
      <c r="F15" s="98"/>
      <c r="G15" s="98"/>
      <c r="H15" s="98"/>
      <c r="I15" s="98"/>
      <c r="J15" s="98"/>
      <c r="K15" s="118"/>
      <c r="L15" s="98"/>
      <c r="M15" s="99"/>
    </row>
    <row r="16" spans="2:13" x14ac:dyDescent="0.35">
      <c r="B16" s="56"/>
      <c r="C16" s="108" t="s">
        <v>4948</v>
      </c>
      <c r="D16" s="95">
        <v>50</v>
      </c>
      <c r="E16" s="95"/>
      <c r="F16" s="96">
        <v>542</v>
      </c>
      <c r="G16" s="96">
        <v>1353</v>
      </c>
      <c r="H16" s="96">
        <f>+G16/12*4</f>
        <v>451</v>
      </c>
      <c r="I16" s="96">
        <v>402</v>
      </c>
      <c r="J16" s="97">
        <f>+I16/H16</f>
        <v>0.89135254988913526</v>
      </c>
      <c r="K16" s="117">
        <f>+I16/G16</f>
        <v>0.29711751662971175</v>
      </c>
      <c r="L16" s="96">
        <v>245</v>
      </c>
      <c r="M16" s="123">
        <v>743</v>
      </c>
    </row>
    <row r="17" spans="2:15" x14ac:dyDescent="0.35">
      <c r="B17" s="56"/>
      <c r="C17" s="94" t="s">
        <v>4946</v>
      </c>
      <c r="D17" s="95">
        <v>1588</v>
      </c>
      <c r="E17" s="95"/>
      <c r="F17" s="96">
        <v>9070</v>
      </c>
      <c r="G17" s="96">
        <v>29603</v>
      </c>
      <c r="H17" s="96">
        <f>+G17/12*4</f>
        <v>9867.6666666666661</v>
      </c>
      <c r="I17" s="96">
        <v>16840</v>
      </c>
      <c r="J17" s="97">
        <f>+I17/H17</f>
        <v>1.7065837921832248</v>
      </c>
      <c r="K17" s="117">
        <f>+I17/G17</f>
        <v>0.56886126406107484</v>
      </c>
      <c r="L17" s="96">
        <v>7519</v>
      </c>
      <c r="M17" s="123">
        <v>6294</v>
      </c>
    </row>
    <row r="18" spans="2:15" x14ac:dyDescent="0.35">
      <c r="B18" s="56"/>
      <c r="C18" s="94" t="s">
        <v>4947</v>
      </c>
      <c r="D18" s="95">
        <v>172</v>
      </c>
      <c r="E18" s="95"/>
      <c r="F18" s="96">
        <v>1812</v>
      </c>
      <c r="G18" s="96">
        <v>4199</v>
      </c>
      <c r="H18" s="96">
        <f>+G18/12*4</f>
        <v>1399.6666666666667</v>
      </c>
      <c r="I18" s="96">
        <v>1731</v>
      </c>
      <c r="J18" s="97">
        <f>+I18/H18</f>
        <v>1.2367230292926887</v>
      </c>
      <c r="K18" s="117">
        <f>+I18/G18</f>
        <v>0.41224100976422956</v>
      </c>
      <c r="L18" s="96">
        <v>1208</v>
      </c>
      <c r="M18" s="123">
        <v>1411</v>
      </c>
    </row>
    <row r="19" spans="2:15" x14ac:dyDescent="0.35">
      <c r="B19" s="56"/>
      <c r="C19" s="90" t="s">
        <v>4957</v>
      </c>
      <c r="D19" s="91"/>
      <c r="E19" s="91"/>
      <c r="F19" s="98"/>
      <c r="G19" s="98"/>
      <c r="H19" s="98"/>
      <c r="I19" s="98"/>
      <c r="J19" s="98"/>
      <c r="K19" s="118"/>
      <c r="L19" s="98"/>
      <c r="M19" s="99"/>
    </row>
    <row r="20" spans="2:15" x14ac:dyDescent="0.35">
      <c r="B20" s="56"/>
      <c r="C20" s="108" t="s">
        <v>4948</v>
      </c>
      <c r="D20" s="95">
        <v>7</v>
      </c>
      <c r="E20" s="95"/>
      <c r="F20" s="96">
        <v>61</v>
      </c>
      <c r="G20" s="96">
        <v>138</v>
      </c>
      <c r="H20" s="96">
        <f>+G20/12*4</f>
        <v>46</v>
      </c>
      <c r="I20" s="96">
        <v>36</v>
      </c>
      <c r="J20" s="97">
        <f>+I20/H20</f>
        <v>0.78260869565217395</v>
      </c>
      <c r="K20" s="117">
        <f>+I20/G20</f>
        <v>0.2608695652173913</v>
      </c>
      <c r="L20" s="96">
        <v>77</v>
      </c>
      <c r="M20" s="123">
        <v>48</v>
      </c>
    </row>
    <row r="21" spans="2:15" x14ac:dyDescent="0.35">
      <c r="B21" s="56"/>
      <c r="C21" s="94" t="s">
        <v>4946</v>
      </c>
      <c r="D21" s="95">
        <v>160</v>
      </c>
      <c r="E21" s="95"/>
      <c r="F21" s="96">
        <v>935</v>
      </c>
      <c r="G21" s="96">
        <v>3048</v>
      </c>
      <c r="H21" s="96">
        <f>+G21/12*4</f>
        <v>1016</v>
      </c>
      <c r="I21" s="96">
        <v>1608</v>
      </c>
      <c r="J21" s="97">
        <f>+I21/H21</f>
        <v>1.5826771653543308</v>
      </c>
      <c r="K21" s="117">
        <f>+I21/G21</f>
        <v>0.52755905511811019</v>
      </c>
      <c r="L21" s="96">
        <v>1271</v>
      </c>
      <c r="M21" s="123">
        <v>405</v>
      </c>
    </row>
    <row r="22" spans="2:15" x14ac:dyDescent="0.35">
      <c r="B22" s="56"/>
      <c r="C22" s="94" t="s">
        <v>4947</v>
      </c>
      <c r="D22" s="95">
        <v>13</v>
      </c>
      <c r="E22" s="95"/>
      <c r="F22" s="96">
        <v>83</v>
      </c>
      <c r="G22" s="96">
        <v>259</v>
      </c>
      <c r="H22" s="96">
        <f>+G22/12*4</f>
        <v>86.333333333333329</v>
      </c>
      <c r="I22" s="96">
        <v>132</v>
      </c>
      <c r="J22" s="97">
        <f>+I22/H22</f>
        <v>1.528957528957529</v>
      </c>
      <c r="K22" s="117">
        <f>+I22/G22</f>
        <v>0.50965250965250963</v>
      </c>
      <c r="L22" s="96">
        <v>257</v>
      </c>
      <c r="M22" s="123">
        <v>0</v>
      </c>
    </row>
    <row r="23" spans="2:15" x14ac:dyDescent="0.35">
      <c r="B23" s="56"/>
      <c r="C23" s="90" t="s">
        <v>5052</v>
      </c>
      <c r="D23" s="91"/>
      <c r="E23" s="91"/>
      <c r="F23" s="98"/>
      <c r="G23" s="98"/>
      <c r="H23" s="98"/>
      <c r="I23" s="98"/>
      <c r="J23" s="98"/>
      <c r="K23" s="118"/>
      <c r="L23" s="98"/>
      <c r="M23" s="99"/>
    </row>
    <row r="24" spans="2:15" x14ac:dyDescent="0.35">
      <c r="B24" s="56"/>
      <c r="C24" s="109" t="s">
        <v>4948</v>
      </c>
      <c r="D24" s="110">
        <v>22</v>
      </c>
      <c r="E24" s="110"/>
      <c r="F24" s="111">
        <v>124</v>
      </c>
      <c r="G24" s="111">
        <v>487</v>
      </c>
      <c r="H24" s="111">
        <f>+G24/12*4</f>
        <v>162.33333333333334</v>
      </c>
      <c r="I24" s="111">
        <v>149</v>
      </c>
      <c r="J24" s="112">
        <f>+I24/H24</f>
        <v>0.91786447638603685</v>
      </c>
      <c r="K24" s="112">
        <f>+I24/G24</f>
        <v>0.3059548254620123</v>
      </c>
      <c r="L24" s="111">
        <v>246</v>
      </c>
      <c r="M24" s="125">
        <v>130</v>
      </c>
    </row>
    <row r="25" spans="2:15" x14ac:dyDescent="0.35">
      <c r="B25" s="56"/>
      <c r="C25" s="113" t="s">
        <v>5053</v>
      </c>
      <c r="K25" s="120"/>
      <c r="M25" s="77"/>
    </row>
    <row r="26" spans="2:15" x14ac:dyDescent="0.35">
      <c r="B26" s="56"/>
      <c r="C26" s="94" t="s">
        <v>4948</v>
      </c>
      <c r="D26" s="101">
        <v>33</v>
      </c>
      <c r="E26" s="101"/>
      <c r="F26" s="102">
        <v>341</v>
      </c>
      <c r="G26" s="102">
        <v>755</v>
      </c>
      <c r="H26" s="102">
        <f>+G26/12*4</f>
        <v>251.66666666666666</v>
      </c>
      <c r="I26" s="102">
        <v>262</v>
      </c>
      <c r="J26" s="103">
        <f>+I26/H26</f>
        <v>1.0410596026490067</v>
      </c>
      <c r="K26" s="103">
        <f>+I26/G26</f>
        <v>0.34701986754966885</v>
      </c>
      <c r="L26" s="102">
        <v>541</v>
      </c>
      <c r="M26" s="124">
        <v>69</v>
      </c>
      <c r="N26" s="122" t="s">
        <v>5528</v>
      </c>
      <c r="O26" s="116">
        <f>L27+M27+I27-G27</f>
        <v>1953</v>
      </c>
    </row>
    <row r="27" spans="2:15" ht="15" thickBot="1" x14ac:dyDescent="0.4">
      <c r="C27" s="114" t="s">
        <v>4958</v>
      </c>
      <c r="D27" s="115">
        <f t="shared" ref="D27:I27" si="0">SUM(D3:D26)</f>
        <v>2143</v>
      </c>
      <c r="E27" s="115">
        <f t="shared" si="0"/>
        <v>0</v>
      </c>
      <c r="F27" s="115">
        <f t="shared" si="0"/>
        <v>13813</v>
      </c>
      <c r="G27" s="115">
        <f t="shared" si="0"/>
        <v>41962</v>
      </c>
      <c r="H27" s="115">
        <f t="shared" si="0"/>
        <v>13987.333333333332</v>
      </c>
      <c r="I27" s="115">
        <f t="shared" si="0"/>
        <v>21933</v>
      </c>
      <c r="J27" s="121">
        <f>+I27/H27</f>
        <v>1.5680615795243318</v>
      </c>
      <c r="K27" s="121">
        <f>+I27/G27</f>
        <v>0.52268719317477719</v>
      </c>
      <c r="L27" s="115">
        <f>SUM(L3:L26)</f>
        <v>12487</v>
      </c>
      <c r="M27" s="126">
        <f>SUM(M3:M26)</f>
        <v>9495</v>
      </c>
      <c r="N27" s="122" t="s">
        <v>4732</v>
      </c>
      <c r="O27" s="116">
        <f>L27+M27+I27</f>
        <v>43915</v>
      </c>
    </row>
    <row r="29" spans="2:15" x14ac:dyDescent="0.35">
      <c r="H29" s="59"/>
      <c r="I29" s="79"/>
      <c r="J29" s="59"/>
    </row>
    <row r="31" spans="2:15" x14ac:dyDescent="0.35">
      <c r="J31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804E-57E7-464E-B1B1-23A645FCBC66}">
  <dimension ref="D2:Q30"/>
  <sheetViews>
    <sheetView zoomScale="85" zoomScaleNormal="85" workbookViewId="0">
      <pane xSplit="7" ySplit="4" topLeftCell="K14" activePane="bottomRight" state="frozen"/>
      <selection pane="topRight" activeCell="H1" sqref="H1"/>
      <selection pane="bottomLeft" activeCell="A5" sqref="A5"/>
      <selection pane="bottomRight" activeCell="Q28" sqref="Q28"/>
    </sheetView>
  </sheetViews>
  <sheetFormatPr baseColWidth="10" defaultRowHeight="14.5" x14ac:dyDescent="0.35"/>
  <cols>
    <col min="4" max="4" width="34.81640625" bestFit="1" customWidth="1"/>
    <col min="6" max="7" width="0" hidden="1" customWidth="1"/>
    <col min="10" max="10" width="0" hidden="1" customWidth="1"/>
    <col min="13" max="13" width="10.90625" hidden="1" customWidth="1"/>
    <col min="14" max="14" width="10.90625" customWidth="1"/>
  </cols>
  <sheetData>
    <row r="2" spans="4:17" ht="15" thickBot="1" x14ac:dyDescent="0.4"/>
    <row r="3" spans="4:17" ht="48" x14ac:dyDescent="0.35">
      <c r="D3" s="31" t="s">
        <v>4959</v>
      </c>
      <c r="E3" s="32" t="s">
        <v>4949</v>
      </c>
      <c r="F3" s="33" t="s">
        <v>4950</v>
      </c>
      <c r="G3" s="34" t="s">
        <v>4951</v>
      </c>
      <c r="H3" s="35" t="s">
        <v>5061</v>
      </c>
      <c r="I3" s="63" t="s">
        <v>5310</v>
      </c>
      <c r="J3" s="63" t="s">
        <v>5521</v>
      </c>
      <c r="K3" s="63" t="s">
        <v>5522</v>
      </c>
      <c r="L3" s="63" t="s">
        <v>4952</v>
      </c>
      <c r="M3" s="64" t="s">
        <v>4953</v>
      </c>
      <c r="N3" s="64" t="s">
        <v>5524</v>
      </c>
      <c r="O3" s="64" t="s">
        <v>4952</v>
      </c>
      <c r="P3" s="65" t="s">
        <v>4954</v>
      </c>
      <c r="Q3" s="65"/>
    </row>
    <row r="4" spans="4:17" x14ac:dyDescent="0.35">
      <c r="D4" s="36" t="s">
        <v>5051</v>
      </c>
      <c r="E4" s="17"/>
      <c r="F4" s="17"/>
      <c r="G4" s="18"/>
      <c r="H4" s="18"/>
      <c r="I4" s="18"/>
      <c r="J4" s="18"/>
      <c r="K4" s="18"/>
      <c r="L4" s="18"/>
      <c r="M4" s="18"/>
      <c r="N4" s="18"/>
      <c r="O4" s="18"/>
      <c r="P4" s="66"/>
      <c r="Q4" s="66"/>
    </row>
    <row r="5" spans="4:17" x14ac:dyDescent="0.35">
      <c r="D5" s="37" t="s">
        <v>4948</v>
      </c>
      <c r="E5" s="67">
        <v>53</v>
      </c>
      <c r="F5" s="67"/>
      <c r="G5" s="68">
        <v>518</v>
      </c>
      <c r="H5" s="68">
        <v>1190</v>
      </c>
      <c r="I5" s="68">
        <f>+H5/12*4</f>
        <v>396.66666666666669</v>
      </c>
      <c r="J5" s="68">
        <v>413</v>
      </c>
      <c r="K5" s="68">
        <v>259</v>
      </c>
      <c r="L5" s="69">
        <f>+K5/I5</f>
        <v>0.65294117647058825</v>
      </c>
      <c r="M5" s="68">
        <v>984</v>
      </c>
      <c r="N5" s="68">
        <v>910</v>
      </c>
      <c r="O5" s="69">
        <f>+N5/H5</f>
        <v>0.76470588235294112</v>
      </c>
      <c r="P5" s="70">
        <v>280</v>
      </c>
      <c r="Q5" s="70">
        <v>571</v>
      </c>
    </row>
    <row r="6" spans="4:17" x14ac:dyDescent="0.35">
      <c r="D6" s="36" t="s">
        <v>4554</v>
      </c>
      <c r="E6" s="17"/>
      <c r="F6" s="17"/>
      <c r="G6" s="19"/>
      <c r="H6" s="19"/>
      <c r="I6" s="19"/>
      <c r="J6" s="19"/>
      <c r="K6" s="19"/>
      <c r="L6" s="19"/>
      <c r="M6" s="19"/>
      <c r="N6" s="19"/>
      <c r="O6" s="19"/>
      <c r="P6" s="71"/>
      <c r="Q6" s="71"/>
    </row>
    <row r="7" spans="4:17" x14ac:dyDescent="0.35">
      <c r="D7" s="37" t="s">
        <v>4948</v>
      </c>
      <c r="E7" s="67">
        <v>2</v>
      </c>
      <c r="F7" s="67"/>
      <c r="G7" s="68">
        <v>0</v>
      </c>
      <c r="H7" s="68">
        <v>42</v>
      </c>
      <c r="I7" s="68">
        <f>+H7/12*4</f>
        <v>14</v>
      </c>
      <c r="J7" s="68">
        <v>13</v>
      </c>
      <c r="K7" s="68">
        <v>11</v>
      </c>
      <c r="L7" s="69">
        <f>+K7/I7</f>
        <v>0.7857142857142857</v>
      </c>
      <c r="M7" s="68">
        <v>42</v>
      </c>
      <c r="N7" s="68">
        <v>41</v>
      </c>
      <c r="O7" s="69">
        <f>+N7/H7</f>
        <v>0.97619047619047616</v>
      </c>
      <c r="P7" s="70">
        <v>1</v>
      </c>
      <c r="Q7" s="70">
        <v>29</v>
      </c>
    </row>
    <row r="8" spans="4:17" x14ac:dyDescent="0.35">
      <c r="D8" s="36" t="s">
        <v>4955</v>
      </c>
      <c r="E8" s="17"/>
      <c r="F8" s="17"/>
      <c r="G8" s="19"/>
      <c r="H8" s="19"/>
      <c r="I8" s="19"/>
      <c r="J8" s="19"/>
      <c r="K8" s="19"/>
      <c r="L8" s="19"/>
      <c r="M8" s="19"/>
      <c r="N8" s="19"/>
      <c r="O8" s="19"/>
      <c r="P8" s="71"/>
      <c r="Q8" s="71"/>
    </row>
    <row r="9" spans="4:17" x14ac:dyDescent="0.35">
      <c r="D9" s="37" t="s">
        <v>4948</v>
      </c>
      <c r="E9" s="67">
        <v>28</v>
      </c>
      <c r="F9" s="67"/>
      <c r="G9" s="68">
        <v>151</v>
      </c>
      <c r="H9" s="68">
        <v>506</v>
      </c>
      <c r="I9" s="68">
        <f>+H9/12*4</f>
        <v>168.66666666666666</v>
      </c>
      <c r="J9" s="68">
        <v>216</v>
      </c>
      <c r="K9" s="68">
        <v>128.33333333333334</v>
      </c>
      <c r="L9" s="69">
        <f>+K9/I9</f>
        <v>0.76086956521739135</v>
      </c>
      <c r="M9" s="68">
        <v>493</v>
      </c>
      <c r="N9" s="68">
        <v>429</v>
      </c>
      <c r="O9" s="69">
        <f>+N9/H9</f>
        <v>0.84782608695652173</v>
      </c>
      <c r="P9" s="70">
        <v>77</v>
      </c>
      <c r="Q9" s="70">
        <v>277</v>
      </c>
    </row>
    <row r="10" spans="4:17" x14ac:dyDescent="0.35">
      <c r="D10" s="36" t="s">
        <v>4944</v>
      </c>
      <c r="E10" s="17"/>
      <c r="F10" s="17"/>
      <c r="G10" s="19"/>
      <c r="H10" s="19"/>
      <c r="I10" s="19"/>
      <c r="J10" s="19"/>
      <c r="K10" s="19"/>
      <c r="L10" s="19"/>
      <c r="M10" s="19"/>
      <c r="N10" s="19"/>
      <c r="O10" s="19"/>
      <c r="P10" s="71"/>
      <c r="Q10" s="71"/>
    </row>
    <row r="11" spans="4:17" x14ac:dyDescent="0.35">
      <c r="D11" s="38" t="s">
        <v>4948</v>
      </c>
      <c r="E11" s="20">
        <v>9</v>
      </c>
      <c r="F11" s="20"/>
      <c r="G11" s="21">
        <v>94</v>
      </c>
      <c r="H11" s="21">
        <v>225</v>
      </c>
      <c r="I11" s="21">
        <f>+H11/12*4</f>
        <v>75</v>
      </c>
      <c r="J11" s="21">
        <v>78</v>
      </c>
      <c r="K11" s="21">
        <v>59.999999999999993</v>
      </c>
      <c r="L11" s="22">
        <f>+K11/I11</f>
        <v>0.79999999999999993</v>
      </c>
      <c r="M11" s="21">
        <v>232</v>
      </c>
      <c r="N11" s="21">
        <v>210</v>
      </c>
      <c r="O11" s="22">
        <f>+N11/H11</f>
        <v>0.93333333333333335</v>
      </c>
      <c r="P11" s="72">
        <v>15</v>
      </c>
      <c r="Q11" s="72">
        <v>154</v>
      </c>
    </row>
    <row r="12" spans="4:17" x14ac:dyDescent="0.35">
      <c r="D12" s="39" t="s">
        <v>5050</v>
      </c>
      <c r="E12" s="73"/>
      <c r="F12" s="73"/>
      <c r="G12" s="74"/>
      <c r="H12" s="74"/>
      <c r="I12" s="74"/>
      <c r="J12" s="74"/>
      <c r="K12" s="74"/>
      <c r="L12" s="74"/>
      <c r="M12" s="74"/>
      <c r="N12" s="74"/>
      <c r="O12" s="74"/>
      <c r="P12" s="75"/>
      <c r="Q12" s="75"/>
    </row>
    <row r="13" spans="4:17" x14ac:dyDescent="0.35">
      <c r="D13" s="38" t="s">
        <v>4948</v>
      </c>
      <c r="E13" s="20">
        <v>2</v>
      </c>
      <c r="F13" s="20"/>
      <c r="G13" s="21">
        <v>26</v>
      </c>
      <c r="H13" s="21">
        <v>59</v>
      </c>
      <c r="I13" s="21">
        <f>+H13/12*4</f>
        <v>19.666666666666668</v>
      </c>
      <c r="J13" s="21">
        <v>15</v>
      </c>
      <c r="K13" s="21">
        <v>14</v>
      </c>
      <c r="L13" s="22">
        <f>+K13/I13</f>
        <v>0.71186440677966101</v>
      </c>
      <c r="M13" s="21">
        <v>37</v>
      </c>
      <c r="N13" s="21">
        <v>37</v>
      </c>
      <c r="O13" s="22">
        <f>+N13/H13</f>
        <v>0.6271186440677966</v>
      </c>
      <c r="P13" s="72">
        <v>22</v>
      </c>
      <c r="Q13" s="72">
        <v>22</v>
      </c>
    </row>
    <row r="14" spans="4:17" x14ac:dyDescent="0.35">
      <c r="D14" s="39" t="s">
        <v>4662</v>
      </c>
      <c r="E14" s="73"/>
      <c r="F14" s="73"/>
      <c r="G14" s="74"/>
      <c r="H14" s="74"/>
      <c r="I14" s="74"/>
      <c r="J14" s="74"/>
      <c r="K14" s="74"/>
      <c r="L14" s="74"/>
      <c r="M14" s="74"/>
      <c r="N14" s="74"/>
      <c r="O14" s="74"/>
      <c r="P14" s="75"/>
      <c r="Q14" s="75"/>
    </row>
    <row r="15" spans="4:17" x14ac:dyDescent="0.35">
      <c r="D15" s="38" t="s">
        <v>4948</v>
      </c>
      <c r="E15" s="20">
        <v>4</v>
      </c>
      <c r="F15" s="20"/>
      <c r="G15" s="21">
        <v>56</v>
      </c>
      <c r="H15" s="21">
        <v>98</v>
      </c>
      <c r="I15" s="21">
        <f>+H15/12*4</f>
        <v>32.666666666666664</v>
      </c>
      <c r="J15" s="21">
        <v>38</v>
      </c>
      <c r="K15" s="21">
        <v>28</v>
      </c>
      <c r="L15" s="22">
        <f>+K15/I15</f>
        <v>0.85714285714285721</v>
      </c>
      <c r="M15" s="21">
        <v>108</v>
      </c>
      <c r="N15" s="21">
        <v>98</v>
      </c>
      <c r="O15" s="22">
        <f>+N15/H15</f>
        <v>1</v>
      </c>
      <c r="P15" s="72">
        <v>0</v>
      </c>
      <c r="Q15" s="72">
        <v>70</v>
      </c>
    </row>
    <row r="16" spans="4:17" x14ac:dyDescent="0.35">
      <c r="D16" s="36" t="s">
        <v>4956</v>
      </c>
      <c r="E16" s="17"/>
      <c r="F16" s="17"/>
      <c r="G16" s="19"/>
      <c r="H16" s="19"/>
      <c r="I16" s="19"/>
      <c r="J16" s="19"/>
      <c r="K16" s="19"/>
      <c r="L16" s="19"/>
      <c r="M16" s="19"/>
      <c r="N16" s="19"/>
      <c r="O16" s="19"/>
      <c r="P16" s="71"/>
      <c r="Q16" s="71"/>
    </row>
    <row r="17" spans="4:17" x14ac:dyDescent="0.35">
      <c r="D17" s="40" t="s">
        <v>4948</v>
      </c>
      <c r="E17" s="67">
        <v>50</v>
      </c>
      <c r="F17" s="67"/>
      <c r="G17" s="68">
        <v>542</v>
      </c>
      <c r="H17" s="68">
        <v>1353</v>
      </c>
      <c r="I17" s="68">
        <f>+H17/12*4</f>
        <v>451</v>
      </c>
      <c r="J17" s="68">
        <v>402</v>
      </c>
      <c r="K17" s="68">
        <v>242</v>
      </c>
      <c r="L17" s="69">
        <f>+K17/I17</f>
        <v>0.53658536585365857</v>
      </c>
      <c r="M17" s="68">
        <v>647</v>
      </c>
      <c r="N17" s="68">
        <v>610</v>
      </c>
      <c r="O17" s="69">
        <f t="shared" ref="O17:O19" si="0">+N17/H17</f>
        <v>0.45084996304508501</v>
      </c>
      <c r="P17" s="70">
        <v>743</v>
      </c>
      <c r="Q17" s="70">
        <v>245</v>
      </c>
    </row>
    <row r="18" spans="4:17" x14ac:dyDescent="0.35">
      <c r="D18" s="37" t="s">
        <v>4946</v>
      </c>
      <c r="E18" s="67">
        <v>1588</v>
      </c>
      <c r="F18" s="67"/>
      <c r="G18" s="68">
        <v>9070</v>
      </c>
      <c r="H18" s="68">
        <v>29603</v>
      </c>
      <c r="I18" s="68">
        <f>+H18/12*4</f>
        <v>9867.6666666666661</v>
      </c>
      <c r="J18" s="68">
        <v>16840</v>
      </c>
      <c r="K18" s="68">
        <v>6533.9999999999936</v>
      </c>
      <c r="L18" s="69">
        <f>+K18/I18</f>
        <v>0.66216261865351422</v>
      </c>
      <c r="M18" s="68">
        <v>24359</v>
      </c>
      <c r="N18" s="68">
        <v>23309</v>
      </c>
      <c r="O18" s="69">
        <f t="shared" si="0"/>
        <v>0.78738641353916827</v>
      </c>
      <c r="P18" s="70">
        <v>6294</v>
      </c>
      <c r="Q18" s="70">
        <v>7519</v>
      </c>
    </row>
    <row r="19" spans="4:17" x14ac:dyDescent="0.35">
      <c r="D19" s="37" t="s">
        <v>4947</v>
      </c>
      <c r="E19" s="67">
        <v>172</v>
      </c>
      <c r="F19" s="67"/>
      <c r="G19" s="68">
        <v>1812</v>
      </c>
      <c r="H19" s="68">
        <v>4199</v>
      </c>
      <c r="I19" s="68">
        <f>+H19/12*4</f>
        <v>1399.6666666666667</v>
      </c>
      <c r="J19" s="68">
        <v>1731</v>
      </c>
      <c r="K19" s="68">
        <v>836.66666666666686</v>
      </c>
      <c r="L19" s="69">
        <f>+K19/I19</f>
        <v>0.59776137175517996</v>
      </c>
      <c r="M19" s="68">
        <v>2939</v>
      </c>
      <c r="N19" s="68">
        <v>2788</v>
      </c>
      <c r="O19" s="69">
        <f t="shared" si="0"/>
        <v>0.66396761133603244</v>
      </c>
      <c r="P19" s="70">
        <v>1411</v>
      </c>
      <c r="Q19" s="70">
        <v>1208</v>
      </c>
    </row>
    <row r="20" spans="4:17" x14ac:dyDescent="0.35">
      <c r="D20" s="36" t="s">
        <v>4957</v>
      </c>
      <c r="E20" s="17"/>
      <c r="F20" s="17"/>
      <c r="G20" s="19"/>
      <c r="H20" s="19"/>
      <c r="I20" s="19"/>
      <c r="J20" s="19"/>
      <c r="K20" s="19"/>
      <c r="L20" s="19"/>
      <c r="M20" s="19"/>
      <c r="N20" s="19"/>
      <c r="O20" s="19"/>
      <c r="P20" s="71"/>
      <c r="Q20" s="71"/>
    </row>
    <row r="21" spans="4:17" x14ac:dyDescent="0.35">
      <c r="D21" s="40" t="s">
        <v>4948</v>
      </c>
      <c r="E21" s="67">
        <v>7</v>
      </c>
      <c r="F21" s="67"/>
      <c r="G21" s="68">
        <v>61</v>
      </c>
      <c r="H21" s="68">
        <v>138</v>
      </c>
      <c r="I21" s="68">
        <f>+H21/12*4</f>
        <v>46</v>
      </c>
      <c r="J21" s="68">
        <v>36</v>
      </c>
      <c r="K21" s="68">
        <v>20.666666666666664</v>
      </c>
      <c r="L21" s="69">
        <f>+K21/I21</f>
        <v>0.44927536231884052</v>
      </c>
      <c r="M21" s="68">
        <v>113</v>
      </c>
      <c r="N21" s="68">
        <v>90</v>
      </c>
      <c r="O21" s="69">
        <f>+N21/H21</f>
        <v>0.65217391304347827</v>
      </c>
      <c r="P21" s="70">
        <v>48</v>
      </c>
      <c r="Q21" s="70">
        <v>77</v>
      </c>
    </row>
    <row r="22" spans="4:17" x14ac:dyDescent="0.35">
      <c r="D22" s="37" t="s">
        <v>4946</v>
      </c>
      <c r="E22" s="67">
        <v>160</v>
      </c>
      <c r="F22" s="67"/>
      <c r="G22" s="68">
        <v>935</v>
      </c>
      <c r="H22" s="68">
        <v>3048</v>
      </c>
      <c r="I22" s="68">
        <f>+H22/12*4</f>
        <v>1016</v>
      </c>
      <c r="J22" s="68">
        <v>1608</v>
      </c>
      <c r="K22" s="68">
        <v>655.66666666666686</v>
      </c>
      <c r="L22" s="69">
        <f>+K22/I22</f>
        <v>0.64534120734908151</v>
      </c>
      <c r="M22" s="68">
        <v>2879</v>
      </c>
      <c r="N22" s="68">
        <v>2643</v>
      </c>
      <c r="O22" s="69">
        <f>+N22/H22</f>
        <v>0.86712598425196852</v>
      </c>
      <c r="P22" s="70">
        <v>405</v>
      </c>
      <c r="Q22" s="70">
        <v>1271</v>
      </c>
    </row>
    <row r="23" spans="4:17" x14ac:dyDescent="0.35">
      <c r="D23" s="37" t="s">
        <v>4947</v>
      </c>
      <c r="E23" s="67">
        <v>13</v>
      </c>
      <c r="F23" s="67"/>
      <c r="G23" s="68">
        <v>83</v>
      </c>
      <c r="H23" s="68">
        <v>259</v>
      </c>
      <c r="I23" s="68">
        <f>+H23/12*4</f>
        <v>86.333333333333329</v>
      </c>
      <c r="J23" s="68">
        <v>132</v>
      </c>
      <c r="K23" s="68">
        <v>60</v>
      </c>
      <c r="L23" s="69">
        <f>+K23/I23</f>
        <v>0.69498069498069504</v>
      </c>
      <c r="M23" s="68">
        <v>389</v>
      </c>
      <c r="N23" s="68">
        <v>259</v>
      </c>
      <c r="O23" s="69">
        <f>+N23/H23</f>
        <v>1</v>
      </c>
      <c r="P23" s="70">
        <v>0</v>
      </c>
      <c r="Q23" s="70">
        <v>257</v>
      </c>
    </row>
    <row r="24" spans="4:17" x14ac:dyDescent="0.35">
      <c r="D24" s="36" t="s">
        <v>5052</v>
      </c>
      <c r="E24" s="17"/>
      <c r="F24" s="17"/>
      <c r="G24" s="19"/>
      <c r="H24" s="19"/>
      <c r="I24" s="19"/>
      <c r="J24" s="19"/>
      <c r="K24" s="19"/>
      <c r="L24" s="19"/>
      <c r="M24" s="19"/>
      <c r="N24" s="19"/>
      <c r="O24" s="19"/>
      <c r="P24" s="71"/>
      <c r="Q24" s="71"/>
    </row>
    <row r="25" spans="4:17" x14ac:dyDescent="0.35">
      <c r="D25" s="41" t="s">
        <v>4948</v>
      </c>
      <c r="E25" s="23">
        <v>22</v>
      </c>
      <c r="F25" s="23"/>
      <c r="G25" s="24">
        <v>124</v>
      </c>
      <c r="H25" s="24">
        <v>487</v>
      </c>
      <c r="I25" s="24">
        <f>+H25/12*4</f>
        <v>162.33333333333334</v>
      </c>
      <c r="J25" s="24">
        <v>149</v>
      </c>
      <c r="K25" s="24">
        <v>101</v>
      </c>
      <c r="L25" s="25">
        <f>+K25/I25</f>
        <v>0.62217659137576997</v>
      </c>
      <c r="M25" s="24">
        <v>395</v>
      </c>
      <c r="N25" s="24">
        <v>357</v>
      </c>
      <c r="O25" s="25">
        <f>+N25/H25</f>
        <v>0.73305954825462016</v>
      </c>
      <c r="P25" s="76">
        <v>130</v>
      </c>
      <c r="Q25" s="76">
        <v>246</v>
      </c>
    </row>
    <row r="26" spans="4:17" x14ac:dyDescent="0.35">
      <c r="D26" s="44" t="s">
        <v>5053</v>
      </c>
      <c r="P26" s="77"/>
      <c r="Q26" s="77"/>
    </row>
    <row r="27" spans="4:17" x14ac:dyDescent="0.35">
      <c r="D27" s="37" t="s">
        <v>4948</v>
      </c>
      <c r="E27" s="20">
        <v>33</v>
      </c>
      <c r="F27" s="20"/>
      <c r="G27" s="21">
        <v>341</v>
      </c>
      <c r="H27" s="21">
        <v>755</v>
      </c>
      <c r="I27" s="21">
        <f>+H27/12*4</f>
        <v>251.66666666666666</v>
      </c>
      <c r="J27" s="21">
        <v>262</v>
      </c>
      <c r="K27" s="21">
        <v>156.00000000000003</v>
      </c>
      <c r="L27" s="22">
        <f>+K27/I27</f>
        <v>0.61986754966887436</v>
      </c>
      <c r="M27" s="21">
        <v>803</v>
      </c>
      <c r="N27" s="21">
        <v>686</v>
      </c>
      <c r="O27" s="22">
        <f>+N27/H27</f>
        <v>0.90860927152317883</v>
      </c>
      <c r="P27" s="72">
        <v>69</v>
      </c>
      <c r="Q27" s="72">
        <v>541</v>
      </c>
    </row>
    <row r="28" spans="4:17" ht="15" thickBot="1" x14ac:dyDescent="0.4">
      <c r="D28" s="42" t="s">
        <v>4958</v>
      </c>
      <c r="E28" s="43">
        <f t="shared" ref="E28:J28" si="1">SUM(E4:E27)</f>
        <v>2143</v>
      </c>
      <c r="F28" s="43">
        <f t="shared" si="1"/>
        <v>0</v>
      </c>
      <c r="G28" s="43">
        <f t="shared" si="1"/>
        <v>13813</v>
      </c>
      <c r="H28" s="43">
        <f t="shared" si="1"/>
        <v>41962</v>
      </c>
      <c r="I28" s="43">
        <f t="shared" si="1"/>
        <v>13987.333333333332</v>
      </c>
      <c r="J28" s="43">
        <f t="shared" si="1"/>
        <v>21933</v>
      </c>
      <c r="K28" s="43">
        <f>SUM(K4:K27)</f>
        <v>9106.3333333333267</v>
      </c>
      <c r="L28" s="54">
        <f>+K28/I28</f>
        <v>0.65104141842619467</v>
      </c>
      <c r="M28" s="43">
        <f>SUM(M4:M27)</f>
        <v>34420</v>
      </c>
      <c r="N28" s="43">
        <f>SUM(N4:N27)</f>
        <v>32467</v>
      </c>
      <c r="O28" s="54">
        <f>+N28/H28</f>
        <v>0.77372384538391881</v>
      </c>
      <c r="P28" s="78">
        <f>SUM(P4:P27)</f>
        <v>9495</v>
      </c>
      <c r="Q28" s="78">
        <f>SUM(Q4:Q27)</f>
        <v>12487</v>
      </c>
    </row>
    <row r="30" spans="4:17" x14ac:dyDescent="0.35">
      <c r="L30" s="79"/>
      <c r="N30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8D39-4507-4288-9FED-DFB2BE850F81}">
  <dimension ref="A3:F28"/>
  <sheetViews>
    <sheetView topLeftCell="A7" workbookViewId="0">
      <selection activeCell="B27" sqref="B27"/>
    </sheetView>
  </sheetViews>
  <sheetFormatPr baseColWidth="10" defaultRowHeight="14.5" x14ac:dyDescent="0.35"/>
  <cols>
    <col min="1" max="1" width="40.81640625" bestFit="1" customWidth="1"/>
    <col min="2" max="2" width="16.54296875" bestFit="1" customWidth="1"/>
    <col min="3" max="3" width="15.90625" bestFit="1" customWidth="1"/>
    <col min="4" max="4" width="21.26953125" bestFit="1" customWidth="1"/>
    <col min="5" max="5" width="12.6328125" bestFit="1" customWidth="1"/>
    <col min="6" max="6" width="14.36328125" bestFit="1" customWidth="1"/>
    <col min="7" max="7" width="11.81640625" bestFit="1" customWidth="1"/>
    <col min="8" max="8" width="1.81640625" bestFit="1" customWidth="1"/>
    <col min="9" max="10" width="11.81640625" bestFit="1" customWidth="1"/>
    <col min="11" max="11" width="1.81640625" bestFit="1" customWidth="1"/>
    <col min="12" max="13" width="11.81640625" bestFit="1" customWidth="1"/>
    <col min="14" max="14" width="1.81640625" bestFit="1" customWidth="1"/>
    <col min="15" max="16" width="11.81640625" bestFit="1" customWidth="1"/>
    <col min="17" max="17" width="1.81640625" bestFit="1" customWidth="1"/>
    <col min="18" max="19" width="11.81640625" bestFit="1" customWidth="1"/>
    <col min="20" max="20" width="1.81640625" bestFit="1" customWidth="1"/>
    <col min="21" max="22" width="11.81640625" bestFit="1" customWidth="1"/>
    <col min="23" max="23" width="1.81640625" bestFit="1" customWidth="1"/>
    <col min="24" max="25" width="11.81640625" bestFit="1" customWidth="1"/>
    <col min="26" max="26" width="1.81640625" bestFit="1" customWidth="1"/>
    <col min="27" max="28" width="11.81640625" bestFit="1" customWidth="1"/>
    <col min="29" max="29" width="1.81640625" bestFit="1" customWidth="1"/>
    <col min="30" max="31" width="11.81640625" bestFit="1" customWidth="1"/>
    <col min="32" max="32" width="2.81640625" bestFit="1" customWidth="1"/>
    <col min="33" max="34" width="11.81640625" bestFit="1" customWidth="1"/>
    <col min="35" max="35" width="2.81640625" bestFit="1" customWidth="1"/>
    <col min="36" max="37" width="11.81640625" bestFit="1" customWidth="1"/>
    <col min="38" max="38" width="2.81640625" bestFit="1" customWidth="1"/>
    <col min="39" max="41" width="11.81640625" bestFit="1" customWidth="1"/>
    <col min="42" max="42" width="11.453125" bestFit="1" customWidth="1"/>
  </cols>
  <sheetData>
    <row r="3" spans="1:6" x14ac:dyDescent="0.35">
      <c r="A3" s="26" t="s">
        <v>5054</v>
      </c>
      <c r="B3" t="s">
        <v>5517</v>
      </c>
      <c r="C3" t="s">
        <v>5518</v>
      </c>
      <c r="D3" t="s">
        <v>5519</v>
      </c>
      <c r="E3" t="s">
        <v>5520</v>
      </c>
      <c r="F3" t="s">
        <v>5526</v>
      </c>
    </row>
    <row r="4" spans="1:6" x14ac:dyDescent="0.35">
      <c r="A4" s="27" t="s">
        <v>5051</v>
      </c>
      <c r="C4" s="53"/>
      <c r="D4" s="53"/>
      <c r="E4" s="53"/>
      <c r="F4" s="30"/>
    </row>
    <row r="5" spans="1:6" x14ac:dyDescent="0.35">
      <c r="A5" s="28" t="s">
        <v>4948</v>
      </c>
      <c r="B5">
        <v>396.66666666666663</v>
      </c>
      <c r="C5" s="53">
        <v>413</v>
      </c>
      <c r="D5" s="53">
        <v>259</v>
      </c>
      <c r="E5" s="53">
        <v>137.66666666666671</v>
      </c>
      <c r="F5" s="30">
        <v>571</v>
      </c>
    </row>
    <row r="6" spans="1:6" x14ac:dyDescent="0.35">
      <c r="A6" s="27" t="s">
        <v>4554</v>
      </c>
      <c r="C6" s="53"/>
      <c r="D6" s="53"/>
      <c r="E6" s="53"/>
      <c r="F6" s="30"/>
    </row>
    <row r="7" spans="1:6" x14ac:dyDescent="0.35">
      <c r="A7" s="28" t="s">
        <v>4948</v>
      </c>
      <c r="B7">
        <v>14</v>
      </c>
      <c r="C7" s="53">
        <v>13</v>
      </c>
      <c r="D7" s="53">
        <v>11</v>
      </c>
      <c r="E7" s="53">
        <v>3</v>
      </c>
      <c r="F7" s="30">
        <v>29</v>
      </c>
    </row>
    <row r="8" spans="1:6" x14ac:dyDescent="0.35">
      <c r="A8" s="27" t="s">
        <v>4955</v>
      </c>
      <c r="C8" s="53"/>
      <c r="D8" s="53"/>
      <c r="E8" s="53"/>
      <c r="F8" s="30"/>
    </row>
    <row r="9" spans="1:6" x14ac:dyDescent="0.35">
      <c r="A9" s="28" t="s">
        <v>4948</v>
      </c>
      <c r="B9">
        <v>168.66666666666666</v>
      </c>
      <c r="C9" s="53">
        <v>216</v>
      </c>
      <c r="D9" s="53">
        <v>128.33333333333334</v>
      </c>
      <c r="E9" s="53">
        <v>40.333333333333336</v>
      </c>
      <c r="F9" s="30">
        <v>277</v>
      </c>
    </row>
    <row r="10" spans="1:6" x14ac:dyDescent="0.35">
      <c r="A10" s="27" t="s">
        <v>4944</v>
      </c>
      <c r="C10" s="53"/>
      <c r="D10" s="53"/>
      <c r="E10" s="53"/>
      <c r="F10" s="30"/>
    </row>
    <row r="11" spans="1:6" x14ac:dyDescent="0.35">
      <c r="A11" s="28" t="s">
        <v>4948</v>
      </c>
      <c r="B11">
        <v>75</v>
      </c>
      <c r="C11" s="53">
        <v>78</v>
      </c>
      <c r="D11" s="53">
        <v>59.999999999999993</v>
      </c>
      <c r="E11" s="53">
        <v>15</v>
      </c>
      <c r="F11" s="30">
        <v>154</v>
      </c>
    </row>
    <row r="12" spans="1:6" x14ac:dyDescent="0.35">
      <c r="A12" s="27" t="s">
        <v>5050</v>
      </c>
      <c r="C12" s="53"/>
      <c r="D12" s="53"/>
      <c r="E12" s="53"/>
      <c r="F12" s="30"/>
    </row>
    <row r="13" spans="1:6" x14ac:dyDescent="0.35">
      <c r="A13" s="28" t="s">
        <v>4948</v>
      </c>
      <c r="B13">
        <v>19.666666666666664</v>
      </c>
      <c r="C13" s="53">
        <v>15</v>
      </c>
      <c r="D13" s="53">
        <v>14</v>
      </c>
      <c r="E13" s="53">
        <v>5.6666666666666661</v>
      </c>
      <c r="F13" s="30">
        <v>22</v>
      </c>
    </row>
    <row r="14" spans="1:6" x14ac:dyDescent="0.35">
      <c r="A14" s="27" t="s">
        <v>4662</v>
      </c>
      <c r="C14" s="53"/>
      <c r="D14" s="53"/>
      <c r="E14" s="53"/>
      <c r="F14" s="30"/>
    </row>
    <row r="15" spans="1:6" x14ac:dyDescent="0.35">
      <c r="A15" s="28" t="s">
        <v>4948</v>
      </c>
      <c r="B15">
        <v>32.666666666666664</v>
      </c>
      <c r="C15" s="53">
        <v>38</v>
      </c>
      <c r="D15" s="53">
        <v>28</v>
      </c>
      <c r="E15" s="53">
        <v>4.666666666666667</v>
      </c>
      <c r="F15" s="30">
        <v>70</v>
      </c>
    </row>
    <row r="16" spans="1:6" x14ac:dyDescent="0.35">
      <c r="A16" s="27" t="s">
        <v>4956</v>
      </c>
      <c r="C16" s="53"/>
      <c r="D16" s="53"/>
      <c r="E16" s="53"/>
      <c r="F16" s="30"/>
    </row>
    <row r="17" spans="1:6" x14ac:dyDescent="0.35">
      <c r="A17" s="28" t="s">
        <v>4948</v>
      </c>
      <c r="B17">
        <v>451.00000000000011</v>
      </c>
      <c r="C17" s="53">
        <v>402</v>
      </c>
      <c r="D17" s="53">
        <v>242</v>
      </c>
      <c r="E17" s="53">
        <v>208.99999999999997</v>
      </c>
      <c r="F17" s="30">
        <v>245</v>
      </c>
    </row>
    <row r="18" spans="1:6" x14ac:dyDescent="0.35">
      <c r="A18" s="28" t="s">
        <v>4946</v>
      </c>
      <c r="B18">
        <v>9867.6666666666588</v>
      </c>
      <c r="C18" s="53">
        <v>16840</v>
      </c>
      <c r="D18" s="53">
        <v>6533.9999999999936</v>
      </c>
      <c r="E18" s="53">
        <v>3333.6666666666624</v>
      </c>
      <c r="F18" s="30">
        <v>7519</v>
      </c>
    </row>
    <row r="19" spans="1:6" x14ac:dyDescent="0.35">
      <c r="A19" s="28" t="s">
        <v>4947</v>
      </c>
      <c r="B19">
        <v>1399.6666666666663</v>
      </c>
      <c r="C19" s="53">
        <v>1731</v>
      </c>
      <c r="D19" s="53">
        <v>836.66666666666686</v>
      </c>
      <c r="E19" s="53">
        <v>563</v>
      </c>
      <c r="F19" s="30">
        <v>1208</v>
      </c>
    </row>
    <row r="20" spans="1:6" x14ac:dyDescent="0.35">
      <c r="A20" s="27" t="s">
        <v>4957</v>
      </c>
      <c r="C20" s="53"/>
      <c r="D20" s="53"/>
      <c r="E20" s="53"/>
      <c r="F20" s="30"/>
    </row>
    <row r="21" spans="1:6" x14ac:dyDescent="0.35">
      <c r="A21" s="28" t="s">
        <v>4948</v>
      </c>
      <c r="B21">
        <v>46.000000000000007</v>
      </c>
      <c r="C21" s="53">
        <v>36</v>
      </c>
      <c r="D21" s="53">
        <v>20.666666666666664</v>
      </c>
      <c r="E21" s="53">
        <v>25.333333333333336</v>
      </c>
      <c r="F21" s="30">
        <v>77</v>
      </c>
    </row>
    <row r="22" spans="1:6" x14ac:dyDescent="0.35">
      <c r="A22" s="28" t="s">
        <v>4946</v>
      </c>
      <c r="B22">
        <v>1015.9999999999998</v>
      </c>
      <c r="C22" s="53">
        <v>1608</v>
      </c>
      <c r="D22" s="53">
        <v>655.66666666666686</v>
      </c>
      <c r="E22" s="53">
        <v>360.33333333333309</v>
      </c>
      <c r="F22" s="30">
        <v>1271</v>
      </c>
    </row>
    <row r="23" spans="1:6" x14ac:dyDescent="0.35">
      <c r="A23" s="28" t="s">
        <v>4947</v>
      </c>
      <c r="B23">
        <v>86.333333333333314</v>
      </c>
      <c r="C23" s="53">
        <v>132</v>
      </c>
      <c r="D23" s="53">
        <v>60</v>
      </c>
      <c r="E23" s="53">
        <v>26.333333333333336</v>
      </c>
      <c r="F23" s="30">
        <v>257</v>
      </c>
    </row>
    <row r="24" spans="1:6" x14ac:dyDescent="0.35">
      <c r="A24" s="27" t="s">
        <v>5052</v>
      </c>
      <c r="C24" s="53"/>
      <c r="D24" s="53"/>
      <c r="E24" s="53"/>
      <c r="F24" s="30"/>
    </row>
    <row r="25" spans="1:6" x14ac:dyDescent="0.35">
      <c r="A25" s="28" t="s">
        <v>4948</v>
      </c>
      <c r="B25">
        <v>162.33333333333331</v>
      </c>
      <c r="C25" s="53">
        <v>149</v>
      </c>
      <c r="D25" s="53">
        <v>101</v>
      </c>
      <c r="E25" s="53">
        <v>61.333333333333336</v>
      </c>
      <c r="F25" s="30">
        <v>246</v>
      </c>
    </row>
    <row r="26" spans="1:6" x14ac:dyDescent="0.35">
      <c r="A26" s="27" t="s">
        <v>5053</v>
      </c>
      <c r="C26" s="53"/>
      <c r="D26" s="53"/>
      <c r="E26" s="53"/>
      <c r="F26" s="30"/>
    </row>
    <row r="27" spans="1:6" x14ac:dyDescent="0.35">
      <c r="A27" s="28" t="s">
        <v>4948</v>
      </c>
      <c r="B27">
        <v>251.66666666666669</v>
      </c>
      <c r="C27" s="53">
        <v>262</v>
      </c>
      <c r="D27" s="53">
        <v>156.00000000000003</v>
      </c>
      <c r="E27" s="53">
        <v>95.666666666666657</v>
      </c>
      <c r="F27" s="30">
        <v>541</v>
      </c>
    </row>
    <row r="28" spans="1:6" x14ac:dyDescent="0.35">
      <c r="A28" s="27" t="s">
        <v>5055</v>
      </c>
      <c r="B28">
        <v>13987.333333333325</v>
      </c>
      <c r="C28" s="53">
        <v>21933</v>
      </c>
      <c r="D28" s="53">
        <v>9106.3333333333267</v>
      </c>
      <c r="E28" s="53">
        <v>4880.9999999999955</v>
      </c>
      <c r="F28" s="30">
        <v>12487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1A77-85CE-4407-BC98-FB59526F321D}">
  <dimension ref="A1:BA2145"/>
  <sheetViews>
    <sheetView tabSelected="1" workbookViewId="0">
      <pane xSplit="2" ySplit="1" topLeftCell="P2126" activePane="bottomRight" state="frozen"/>
      <selection pane="topRight" activeCell="C1" sqref="C1"/>
      <selection pane="bottomLeft" activeCell="A2" sqref="A2"/>
      <selection pane="bottomRight" activeCell="C1" sqref="C1:Q2144"/>
    </sheetView>
  </sheetViews>
  <sheetFormatPr baseColWidth="10" defaultRowHeight="14.5" x14ac:dyDescent="0.35"/>
  <cols>
    <col min="1" max="1" width="10.6328125" bestFit="1" customWidth="1"/>
    <col min="2" max="2" width="42.54296875" bestFit="1" customWidth="1"/>
    <col min="3" max="3" width="13.1796875" customWidth="1"/>
    <col min="4" max="4" width="13" customWidth="1"/>
    <col min="5" max="5" width="11.08984375" style="1" customWidth="1"/>
    <col min="6" max="6" width="9.7265625" customWidth="1"/>
    <col min="7" max="7" width="12.1796875" style="1" customWidth="1"/>
    <col min="8" max="8" width="28.7265625" customWidth="1"/>
    <col min="9" max="9" width="14.453125" customWidth="1"/>
    <col min="10" max="10" width="9.81640625" customWidth="1"/>
    <col min="11" max="11" width="11.26953125" customWidth="1"/>
    <col min="12" max="12" width="18" customWidth="1"/>
    <col min="13" max="15" width="35.7265625" customWidth="1"/>
    <col min="16" max="16" width="44.7265625" customWidth="1"/>
    <col min="17" max="17" width="48" customWidth="1"/>
    <col min="18" max="18" width="12.6328125" customWidth="1"/>
    <col min="19" max="19" width="14.54296875" customWidth="1"/>
    <col min="20" max="20" width="11.81640625" customWidth="1"/>
    <col min="21" max="21" width="9.453125" customWidth="1"/>
    <col min="22" max="22" width="14.6328125" customWidth="1"/>
    <col min="23" max="23" width="32" customWidth="1"/>
    <col min="24" max="24" width="41.90625" customWidth="1"/>
    <col min="25" max="25" width="11" customWidth="1"/>
    <col min="26" max="26" width="12.81640625" customWidth="1"/>
    <col min="27" max="27" width="11.36328125" customWidth="1"/>
    <col min="28" max="28" width="10" customWidth="1"/>
    <col min="29" max="29" width="10.81640625" customWidth="1"/>
    <col min="30" max="30" width="10.36328125" customWidth="1"/>
    <col min="31" max="31" width="9.90625" customWidth="1"/>
    <col min="32" max="32" width="12.1796875" customWidth="1"/>
    <col min="33" max="33" width="14.6328125" customWidth="1"/>
    <col min="34" max="34" width="13.1796875" customWidth="1"/>
    <col min="35" max="35" width="15.36328125" customWidth="1"/>
    <col min="36" max="36" width="14.54296875" customWidth="1"/>
    <col min="37" max="37" width="16.453125" customWidth="1"/>
    <col min="38" max="38" width="10.54296875" customWidth="1"/>
    <col min="39" max="39" width="12" customWidth="1"/>
    <col min="40" max="40" width="6.7265625" customWidth="1"/>
    <col min="41" max="41" width="24.90625" customWidth="1"/>
    <col min="42" max="42" width="12.08984375" customWidth="1"/>
    <col min="43" max="43" width="6.1796875" customWidth="1"/>
    <col min="44" max="44" width="32.7265625" bestFit="1" customWidth="1"/>
    <col min="49" max="49" width="12.54296875" bestFit="1" customWidth="1"/>
  </cols>
  <sheetData>
    <row r="1" spans="1:53" x14ac:dyDescent="0.35">
      <c r="A1" s="8" t="s">
        <v>0</v>
      </c>
      <c r="B1" s="8" t="s">
        <v>1</v>
      </c>
      <c r="C1" s="8" t="s">
        <v>4945</v>
      </c>
      <c r="D1" s="8" t="s">
        <v>2146</v>
      </c>
      <c r="E1" s="9" t="s">
        <v>2145</v>
      </c>
      <c r="F1" s="8" t="s">
        <v>4428</v>
      </c>
      <c r="G1" s="9" t="s">
        <v>4429</v>
      </c>
      <c r="H1" s="8" t="s">
        <v>4296</v>
      </c>
      <c r="I1" s="8" t="s">
        <v>5168</v>
      </c>
      <c r="J1" s="8" t="s">
        <v>4427</v>
      </c>
      <c r="K1" s="8" t="s">
        <v>4295</v>
      </c>
      <c r="L1" s="8" t="s">
        <v>4739</v>
      </c>
      <c r="M1" s="8" t="s">
        <v>4960</v>
      </c>
      <c r="N1" s="8" t="s">
        <v>5193</v>
      </c>
      <c r="O1" s="8" t="s">
        <v>5194</v>
      </c>
      <c r="P1" s="10" t="s">
        <v>4432</v>
      </c>
      <c r="Q1" s="10" t="s">
        <v>4731</v>
      </c>
      <c r="R1" s="10" t="s">
        <v>4733</v>
      </c>
      <c r="S1" s="10" t="s">
        <v>4734</v>
      </c>
      <c r="T1" s="10" t="s">
        <v>4735</v>
      </c>
      <c r="U1" s="10" t="s">
        <v>4732</v>
      </c>
      <c r="V1" s="11" t="s">
        <v>4736</v>
      </c>
      <c r="W1" s="13" t="s">
        <v>4737</v>
      </c>
      <c r="X1" s="14" t="s">
        <v>4942</v>
      </c>
      <c r="Y1" s="45" t="s">
        <v>5147</v>
      </c>
      <c r="Z1" s="45" t="s">
        <v>5148</v>
      </c>
      <c r="AA1" s="45" t="s">
        <v>5149</v>
      </c>
      <c r="AB1" s="45" t="s">
        <v>5150</v>
      </c>
      <c r="AC1" s="45" t="s">
        <v>5151</v>
      </c>
      <c r="AD1" s="45" t="s">
        <v>5152</v>
      </c>
      <c r="AE1" s="45" t="s">
        <v>5153</v>
      </c>
      <c r="AF1" s="45" t="s">
        <v>5154</v>
      </c>
      <c r="AG1" s="45" t="s">
        <v>5155</v>
      </c>
      <c r="AH1" s="45" t="s">
        <v>5156</v>
      </c>
      <c r="AI1" s="45" t="s">
        <v>5157</v>
      </c>
      <c r="AJ1" s="45" t="s">
        <v>5158</v>
      </c>
      <c r="AK1" s="51" t="s">
        <v>5159</v>
      </c>
      <c r="AL1" s="46" t="s">
        <v>5160</v>
      </c>
      <c r="AM1" s="46" t="s">
        <v>5161</v>
      </c>
      <c r="AN1" s="47" t="s">
        <v>5162</v>
      </c>
      <c r="AO1" s="47" t="s">
        <v>5163</v>
      </c>
      <c r="AP1" s="47" t="s">
        <v>5164</v>
      </c>
      <c r="AQ1" s="47" t="s">
        <v>5165</v>
      </c>
      <c r="AR1" s="46" t="s">
        <v>5166</v>
      </c>
      <c r="AS1" s="81" t="s">
        <v>5165</v>
      </c>
      <c r="AT1" s="80" t="s">
        <v>5512</v>
      </c>
      <c r="AU1" s="80" t="s">
        <v>5514</v>
      </c>
      <c r="AV1" s="80" t="s">
        <v>5513</v>
      </c>
      <c r="AW1" s="80" t="s">
        <v>5515</v>
      </c>
      <c r="AX1" s="80" t="s">
        <v>5516</v>
      </c>
      <c r="AY1" s="80" t="s">
        <v>5525</v>
      </c>
      <c r="AZ1" s="80" t="s">
        <v>5165</v>
      </c>
      <c r="BA1" s="80" t="s">
        <v>5165</v>
      </c>
    </row>
    <row r="2" spans="1:53" x14ac:dyDescent="0.35">
      <c r="A2" s="2">
        <v>1000097727</v>
      </c>
      <c r="B2" s="2" t="s">
        <v>2</v>
      </c>
      <c r="C2" s="16" t="s">
        <v>4946</v>
      </c>
      <c r="D2" s="3" t="s">
        <v>2147</v>
      </c>
      <c r="E2" s="4">
        <v>45536</v>
      </c>
      <c r="F2" s="5">
        <v>45901</v>
      </c>
      <c r="G2" s="5">
        <v>46266</v>
      </c>
      <c r="H2" s="3" t="s">
        <v>4290</v>
      </c>
      <c r="I2" s="55">
        <v>0</v>
      </c>
      <c r="J2" s="6">
        <v>46022</v>
      </c>
      <c r="K2" s="2" t="s">
        <v>4405</v>
      </c>
      <c r="L2" s="2" t="s">
        <v>4740</v>
      </c>
      <c r="M2" s="2" t="s">
        <v>4956</v>
      </c>
      <c r="N2" s="2" t="s">
        <v>5195</v>
      </c>
      <c r="O2" s="2" t="s">
        <v>5211</v>
      </c>
      <c r="P2" s="2" t="s">
        <v>4433</v>
      </c>
      <c r="Q2" s="2" t="s">
        <v>4297</v>
      </c>
      <c r="R2" s="7"/>
      <c r="S2" s="7">
        <v>20</v>
      </c>
      <c r="T2" s="7">
        <v>10</v>
      </c>
      <c r="U2" s="7">
        <v>30</v>
      </c>
      <c r="V2" s="12">
        <f t="shared" ref="V2:V12" si="0">ROUNDUP(U2,0)</f>
        <v>30</v>
      </c>
      <c r="W2" s="15" t="str">
        <f t="shared" ref="W2:W7" si="1">"DEBE GOZAR "&amp;S2&amp;" DÍAS ANTES DEL "&amp;TEXT(G2-1,"DD/MM/YYYY")</f>
        <v>DEBE GOZAR 20 DÍAS ANTES DEL 31/08/2026</v>
      </c>
      <c r="X2" s="15" t="str">
        <f t="shared" ref="X2:X12" si="2">"DEBE GOZAR EN EL AÑO UN TOTAL DE "&amp;ROUNDUP(V2,0)&amp;" DÍAS ANTES DEL 31/12/2026"</f>
        <v>DEBE GOZAR EN EL AÑO UN TOTAL DE 30 DÍAS ANTES DEL 31/12/2026</v>
      </c>
      <c r="Y2" s="50">
        <v>0</v>
      </c>
      <c r="Z2" s="50">
        <v>6</v>
      </c>
      <c r="AA2" s="50">
        <v>0</v>
      </c>
      <c r="AB2" s="50">
        <v>0</v>
      </c>
      <c r="AC2" s="50">
        <v>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2">
        <f t="shared" ref="AK2:AK65" si="3">SUM(Y2:AJ2)</f>
        <v>6</v>
      </c>
      <c r="AL2" s="50">
        <f t="shared" ref="AL2:AL65" si="4">+AK2</f>
        <v>6</v>
      </c>
      <c r="AM2" s="48">
        <f t="shared" ref="AM2:AM7" si="5">+AL2/V2</f>
        <v>0.2</v>
      </c>
      <c r="AN2" s="49">
        <f t="shared" ref="AN2:AN65" si="6">AM2/100</f>
        <v>2E-3</v>
      </c>
      <c r="AO2" s="49">
        <f>+Y2+Z2+AA2+AB2</f>
        <v>6</v>
      </c>
      <c r="AP2" s="49">
        <f t="shared" ref="AP2:AP65" si="7">IF(V2-AL2&lt;=0,V2,AL2)</f>
        <v>6</v>
      </c>
      <c r="AR2" s="50">
        <f t="shared" ref="AR2:AR65" si="8">+V2-AP2</f>
        <v>24</v>
      </c>
      <c r="AT2" s="30">
        <f t="shared" ref="AT2:AT65" si="9">+V2</f>
        <v>30</v>
      </c>
      <c r="AU2">
        <f t="shared" ref="AU2:AU65" si="10">+AT2/12*4</f>
        <v>10</v>
      </c>
      <c r="AV2" s="49">
        <f t="shared" ref="AV2:AV65" si="11">SUM(Y2:AB2)</f>
        <v>6</v>
      </c>
      <c r="AW2" s="49">
        <f t="shared" ref="AW2:AW65" si="12">IF(AU2-AV2&lt;=0,AU2,AV2)</f>
        <v>6</v>
      </c>
      <c r="AX2" s="53">
        <f t="shared" ref="AX2:AX65" si="13">+AU2-AW2</f>
        <v>4</v>
      </c>
      <c r="AY2" s="30">
        <f t="shared" ref="AY2:AY65" si="14">SUM(AC2:AJ2)</f>
        <v>0</v>
      </c>
      <c r="AZ2" s="30">
        <f t="shared" ref="AZ2:AZ65" si="15">SUM(Y2:AB2)</f>
        <v>6</v>
      </c>
      <c r="BA2" s="49">
        <f t="shared" ref="BA2:BA65" si="16">IF(AT2-AZ2&lt;=0,AT2,AZ2)</f>
        <v>6</v>
      </c>
    </row>
    <row r="3" spans="1:53" x14ac:dyDescent="0.35">
      <c r="A3" s="2">
        <v>1002816765</v>
      </c>
      <c r="B3" s="2" t="s">
        <v>3</v>
      </c>
      <c r="C3" s="16" t="s">
        <v>4946</v>
      </c>
      <c r="D3" s="3" t="s">
        <v>2148</v>
      </c>
      <c r="E3" s="4">
        <v>45108</v>
      </c>
      <c r="F3" s="5">
        <v>45839</v>
      </c>
      <c r="G3" s="5">
        <v>46204</v>
      </c>
      <c r="H3" s="3" t="s">
        <v>4290</v>
      </c>
      <c r="I3" s="55">
        <v>0</v>
      </c>
      <c r="J3" s="6">
        <v>46022</v>
      </c>
      <c r="K3" s="2" t="s">
        <v>4405</v>
      </c>
      <c r="L3" s="2" t="s">
        <v>4741</v>
      </c>
      <c r="M3" s="2" t="s">
        <v>4956</v>
      </c>
      <c r="N3" s="2" t="s">
        <v>5196</v>
      </c>
      <c r="O3" s="2" t="s">
        <v>5212</v>
      </c>
      <c r="P3" s="2" t="s">
        <v>4434</v>
      </c>
      <c r="Q3" s="2" t="s">
        <v>4297</v>
      </c>
      <c r="R3" s="7"/>
      <c r="S3" s="7">
        <v>7</v>
      </c>
      <c r="T3" s="7">
        <v>23</v>
      </c>
      <c r="U3" s="7">
        <v>30</v>
      </c>
      <c r="V3" s="12">
        <f t="shared" si="0"/>
        <v>30</v>
      </c>
      <c r="W3" s="15" t="str">
        <f t="shared" si="1"/>
        <v>DEBE GOZAR 7 DÍAS ANTES DEL 30/06/2026</v>
      </c>
      <c r="X3" s="15" t="str">
        <f t="shared" si="2"/>
        <v>DEBE GOZAR EN EL AÑO UN TOTAL DE 30 DÍAS ANTES DEL 31/12/2026</v>
      </c>
      <c r="Y3" s="50">
        <v>15</v>
      </c>
      <c r="Z3" s="50">
        <v>0</v>
      </c>
      <c r="AA3" s="50">
        <v>20</v>
      </c>
      <c r="AB3" s="50">
        <v>10</v>
      </c>
      <c r="AC3" s="50">
        <v>0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0">
        <v>0</v>
      </c>
      <c r="AK3" s="52">
        <f t="shared" si="3"/>
        <v>45</v>
      </c>
      <c r="AL3" s="50">
        <f t="shared" si="4"/>
        <v>45</v>
      </c>
      <c r="AM3" s="48">
        <f t="shared" si="5"/>
        <v>1.5</v>
      </c>
      <c r="AN3" s="49">
        <f t="shared" si="6"/>
        <v>1.4999999999999999E-2</v>
      </c>
      <c r="AO3" s="49">
        <f t="shared" ref="AO3:AO66" si="17">+Y3+Z3+AA3+AB3</f>
        <v>45</v>
      </c>
      <c r="AP3" s="49">
        <f t="shared" si="7"/>
        <v>30</v>
      </c>
      <c r="AR3" s="50">
        <f t="shared" si="8"/>
        <v>0</v>
      </c>
      <c r="AT3" s="30">
        <f t="shared" si="9"/>
        <v>30</v>
      </c>
      <c r="AU3">
        <f t="shared" si="10"/>
        <v>10</v>
      </c>
      <c r="AV3" s="49">
        <f t="shared" si="11"/>
        <v>45</v>
      </c>
      <c r="AW3" s="49">
        <f t="shared" si="12"/>
        <v>10</v>
      </c>
      <c r="AX3" s="53">
        <f t="shared" si="13"/>
        <v>0</v>
      </c>
      <c r="AY3" s="30">
        <f t="shared" si="14"/>
        <v>0</v>
      </c>
      <c r="AZ3" s="30">
        <f t="shared" si="15"/>
        <v>45</v>
      </c>
      <c r="BA3" s="49">
        <f t="shared" si="16"/>
        <v>30</v>
      </c>
    </row>
    <row r="4" spans="1:53" x14ac:dyDescent="0.35">
      <c r="A4" s="2">
        <v>1002847229</v>
      </c>
      <c r="B4" s="2" t="s">
        <v>4</v>
      </c>
      <c r="C4" s="16" t="s">
        <v>4946</v>
      </c>
      <c r="D4" s="3" t="s">
        <v>2149</v>
      </c>
      <c r="E4" s="4">
        <v>42917</v>
      </c>
      <c r="F4" s="5">
        <v>45839</v>
      </c>
      <c r="G4" s="5">
        <v>46204</v>
      </c>
      <c r="H4" s="3" t="s">
        <v>4291</v>
      </c>
      <c r="I4" s="55">
        <v>0</v>
      </c>
      <c r="J4" s="6">
        <v>46022</v>
      </c>
      <c r="K4" s="2" t="s">
        <v>4405</v>
      </c>
      <c r="L4" s="2" t="s">
        <v>4742</v>
      </c>
      <c r="M4" s="2" t="s">
        <v>4956</v>
      </c>
      <c r="N4" s="2" t="s">
        <v>5197</v>
      </c>
      <c r="O4" s="2" t="s">
        <v>5178</v>
      </c>
      <c r="P4" s="2" t="s">
        <v>4435</v>
      </c>
      <c r="Q4" s="2" t="s">
        <v>4297</v>
      </c>
      <c r="R4" s="7"/>
      <c r="S4" s="7">
        <v>3</v>
      </c>
      <c r="T4" s="7">
        <v>15</v>
      </c>
      <c r="U4" s="7">
        <v>18</v>
      </c>
      <c r="V4" s="12">
        <f t="shared" si="0"/>
        <v>18</v>
      </c>
      <c r="W4" s="15" t="str">
        <f t="shared" si="1"/>
        <v>DEBE GOZAR 3 DÍAS ANTES DEL 30/06/2026</v>
      </c>
      <c r="X4" s="15" t="str">
        <f t="shared" si="2"/>
        <v>DEBE GOZAR EN EL AÑO UN TOTAL DE 18 DÍAS ANTES DEL 31/12/2026</v>
      </c>
      <c r="Y4" s="50">
        <v>0</v>
      </c>
      <c r="Z4" s="50">
        <v>0</v>
      </c>
      <c r="AA4" s="50">
        <v>0</v>
      </c>
      <c r="AB4" s="50">
        <v>28</v>
      </c>
      <c r="AC4" s="50">
        <v>2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2">
        <f t="shared" si="3"/>
        <v>30</v>
      </c>
      <c r="AL4" s="50">
        <f t="shared" si="4"/>
        <v>30</v>
      </c>
      <c r="AM4" s="48">
        <f t="shared" si="5"/>
        <v>1.6666666666666667</v>
      </c>
      <c r="AN4" s="49">
        <f t="shared" si="6"/>
        <v>1.6666666666666666E-2</v>
      </c>
      <c r="AO4" s="49">
        <f t="shared" si="17"/>
        <v>28</v>
      </c>
      <c r="AP4" s="49">
        <f t="shared" si="7"/>
        <v>18</v>
      </c>
      <c r="AR4" s="50">
        <f t="shared" si="8"/>
        <v>0</v>
      </c>
      <c r="AT4" s="30">
        <f t="shared" si="9"/>
        <v>18</v>
      </c>
      <c r="AU4">
        <f t="shared" si="10"/>
        <v>6</v>
      </c>
      <c r="AV4" s="49">
        <f t="shared" si="11"/>
        <v>28</v>
      </c>
      <c r="AW4" s="49">
        <f t="shared" si="12"/>
        <v>6</v>
      </c>
      <c r="AX4" s="53">
        <f t="shared" si="13"/>
        <v>0</v>
      </c>
      <c r="AY4" s="30">
        <f t="shared" si="14"/>
        <v>2</v>
      </c>
      <c r="AZ4" s="30">
        <f t="shared" si="15"/>
        <v>28</v>
      </c>
      <c r="BA4" s="49">
        <f t="shared" si="16"/>
        <v>18</v>
      </c>
    </row>
    <row r="5" spans="1:53" x14ac:dyDescent="0.35">
      <c r="A5" s="2">
        <v>1002852162</v>
      </c>
      <c r="B5" s="2" t="s">
        <v>5</v>
      </c>
      <c r="C5" s="16" t="s">
        <v>4946</v>
      </c>
      <c r="D5" s="3" t="s">
        <v>2150</v>
      </c>
      <c r="E5" s="4">
        <v>40305</v>
      </c>
      <c r="F5" s="5">
        <v>45784</v>
      </c>
      <c r="G5" s="5">
        <v>46149</v>
      </c>
      <c r="H5" s="3" t="s">
        <v>4291</v>
      </c>
      <c r="I5" s="55">
        <v>0</v>
      </c>
      <c r="J5" s="6">
        <v>46022</v>
      </c>
      <c r="K5" s="2" t="s">
        <v>4405</v>
      </c>
      <c r="L5" s="2" t="s">
        <v>4743</v>
      </c>
      <c r="M5" s="2" t="s">
        <v>4956</v>
      </c>
      <c r="N5" s="2" t="s">
        <v>5195</v>
      </c>
      <c r="O5" s="2" t="s">
        <v>5213</v>
      </c>
      <c r="P5" s="2" t="s">
        <v>4436</v>
      </c>
      <c r="Q5" s="2" t="s">
        <v>4297</v>
      </c>
      <c r="R5" s="7"/>
      <c r="S5" s="7">
        <v>11</v>
      </c>
      <c r="T5" s="7">
        <v>18.5</v>
      </c>
      <c r="U5" s="7">
        <v>29.5</v>
      </c>
      <c r="V5" s="12">
        <f t="shared" si="0"/>
        <v>30</v>
      </c>
      <c r="W5" s="15" t="str">
        <f t="shared" si="1"/>
        <v>DEBE GOZAR 11 DÍAS ANTES DEL 06/05/2026</v>
      </c>
      <c r="X5" s="15" t="str">
        <f t="shared" si="2"/>
        <v>DEBE GOZAR EN EL AÑO UN TOTAL DE 30 DÍAS ANTES DEL 31/12/2026</v>
      </c>
      <c r="Y5" s="50">
        <v>0</v>
      </c>
      <c r="Z5" s="50">
        <v>0</v>
      </c>
      <c r="AA5" s="50">
        <v>19</v>
      </c>
      <c r="AB5" s="50">
        <v>11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2">
        <f t="shared" si="3"/>
        <v>30</v>
      </c>
      <c r="AL5" s="50">
        <f t="shared" si="4"/>
        <v>30</v>
      </c>
      <c r="AM5" s="48">
        <f t="shared" si="5"/>
        <v>1</v>
      </c>
      <c r="AN5" s="49">
        <f t="shared" si="6"/>
        <v>0.01</v>
      </c>
      <c r="AO5" s="49">
        <f t="shared" si="17"/>
        <v>30</v>
      </c>
      <c r="AP5" s="49">
        <f t="shared" si="7"/>
        <v>30</v>
      </c>
      <c r="AR5" s="50">
        <f t="shared" si="8"/>
        <v>0</v>
      </c>
      <c r="AT5" s="30">
        <f t="shared" si="9"/>
        <v>30</v>
      </c>
      <c r="AU5">
        <f t="shared" si="10"/>
        <v>10</v>
      </c>
      <c r="AV5" s="49">
        <f t="shared" si="11"/>
        <v>30</v>
      </c>
      <c r="AW5" s="49">
        <f t="shared" si="12"/>
        <v>10</v>
      </c>
      <c r="AX5" s="53">
        <f t="shared" si="13"/>
        <v>0</v>
      </c>
      <c r="AY5" s="30">
        <f t="shared" si="14"/>
        <v>0</v>
      </c>
      <c r="AZ5" s="30">
        <f t="shared" si="15"/>
        <v>30</v>
      </c>
      <c r="BA5" s="49">
        <f t="shared" si="16"/>
        <v>30</v>
      </c>
    </row>
    <row r="6" spans="1:53" x14ac:dyDescent="0.35">
      <c r="A6" s="2">
        <v>1002860110</v>
      </c>
      <c r="B6" s="2" t="s">
        <v>6</v>
      </c>
      <c r="C6" s="16" t="s">
        <v>4946</v>
      </c>
      <c r="D6" s="3" t="s">
        <v>2151</v>
      </c>
      <c r="E6" s="4">
        <v>44805</v>
      </c>
      <c r="F6" s="5">
        <v>45901</v>
      </c>
      <c r="G6" s="5">
        <v>46266</v>
      </c>
      <c r="H6" s="3" t="s">
        <v>4291</v>
      </c>
      <c r="I6" s="55">
        <v>0</v>
      </c>
      <c r="J6" s="6">
        <v>46022</v>
      </c>
      <c r="K6" s="2" t="s">
        <v>4405</v>
      </c>
      <c r="L6" s="2" t="s">
        <v>4743</v>
      </c>
      <c r="M6" s="2" t="s">
        <v>4956</v>
      </c>
      <c r="N6" s="2" t="s">
        <v>5195</v>
      </c>
      <c r="O6" s="2" t="s">
        <v>5213</v>
      </c>
      <c r="P6" s="2" t="s">
        <v>4436</v>
      </c>
      <c r="Q6" s="2" t="s">
        <v>4297</v>
      </c>
      <c r="R6" s="7"/>
      <c r="S6" s="7">
        <v>20</v>
      </c>
      <c r="T6" s="7">
        <v>10</v>
      </c>
      <c r="U6" s="7">
        <v>30</v>
      </c>
      <c r="V6" s="12">
        <f t="shared" si="0"/>
        <v>30</v>
      </c>
      <c r="W6" s="15" t="str">
        <f t="shared" si="1"/>
        <v>DEBE GOZAR 20 DÍAS ANTES DEL 31/08/2026</v>
      </c>
      <c r="X6" s="15" t="str">
        <f t="shared" si="2"/>
        <v>DEBE GOZAR EN EL AÑO UN TOTAL DE 30 DÍAS ANTES DEL 31/12/2026</v>
      </c>
      <c r="Y6" s="50">
        <v>0</v>
      </c>
      <c r="Z6" s="50">
        <v>0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26</v>
      </c>
      <c r="AG6" s="50">
        <v>4</v>
      </c>
      <c r="AH6" s="50">
        <v>0</v>
      </c>
      <c r="AI6" s="50">
        <v>0</v>
      </c>
      <c r="AJ6" s="50">
        <v>0</v>
      </c>
      <c r="AK6" s="52">
        <f t="shared" si="3"/>
        <v>30</v>
      </c>
      <c r="AL6" s="50">
        <f t="shared" si="4"/>
        <v>30</v>
      </c>
      <c r="AM6" s="48">
        <f t="shared" si="5"/>
        <v>1</v>
      </c>
      <c r="AN6" s="49">
        <f t="shared" si="6"/>
        <v>0.01</v>
      </c>
      <c r="AO6" s="49">
        <f t="shared" si="17"/>
        <v>0</v>
      </c>
      <c r="AP6" s="49">
        <f t="shared" si="7"/>
        <v>30</v>
      </c>
      <c r="AR6" s="50">
        <f t="shared" si="8"/>
        <v>0</v>
      </c>
      <c r="AT6" s="30">
        <f t="shared" si="9"/>
        <v>30</v>
      </c>
      <c r="AU6">
        <f t="shared" si="10"/>
        <v>10</v>
      </c>
      <c r="AV6" s="49">
        <f t="shared" si="11"/>
        <v>0</v>
      </c>
      <c r="AW6" s="49">
        <f t="shared" si="12"/>
        <v>0</v>
      </c>
      <c r="AX6" s="53">
        <f t="shared" si="13"/>
        <v>10</v>
      </c>
      <c r="AY6" s="30">
        <f t="shared" si="14"/>
        <v>30</v>
      </c>
      <c r="AZ6" s="30">
        <f t="shared" si="15"/>
        <v>0</v>
      </c>
      <c r="BA6" s="49">
        <f t="shared" si="16"/>
        <v>0</v>
      </c>
    </row>
    <row r="7" spans="1:53" x14ac:dyDescent="0.35">
      <c r="A7" s="2">
        <v>1002866302</v>
      </c>
      <c r="B7" s="2" t="s">
        <v>7</v>
      </c>
      <c r="C7" s="16" t="s">
        <v>4946</v>
      </c>
      <c r="D7" s="3" t="s">
        <v>2152</v>
      </c>
      <c r="E7" s="4">
        <v>42720</v>
      </c>
      <c r="F7" s="5">
        <v>46007</v>
      </c>
      <c r="G7" s="5">
        <v>46372</v>
      </c>
      <c r="H7" s="3" t="s">
        <v>4290</v>
      </c>
      <c r="I7" s="55">
        <v>0</v>
      </c>
      <c r="J7" s="6">
        <v>46022</v>
      </c>
      <c r="K7" s="2" t="s">
        <v>4405</v>
      </c>
      <c r="L7" s="2" t="s">
        <v>4744</v>
      </c>
      <c r="M7" s="2" t="s">
        <v>4956</v>
      </c>
      <c r="N7" s="2" t="s">
        <v>5195</v>
      </c>
      <c r="O7" s="2" t="s">
        <v>5213</v>
      </c>
      <c r="P7" s="2" t="s">
        <v>4437</v>
      </c>
      <c r="Q7" s="2" t="s">
        <v>4297</v>
      </c>
      <c r="R7" s="7"/>
      <c r="S7" s="7">
        <v>18</v>
      </c>
      <c r="T7" s="7">
        <v>11.25</v>
      </c>
      <c r="U7" s="7">
        <v>29.25</v>
      </c>
      <c r="V7" s="12">
        <f t="shared" si="0"/>
        <v>30</v>
      </c>
      <c r="W7" s="15" t="str">
        <f t="shared" si="1"/>
        <v>DEBE GOZAR 18 DÍAS ANTES DEL 15/12/2026</v>
      </c>
      <c r="X7" s="15" t="str">
        <f t="shared" si="2"/>
        <v>DEBE GOZAR EN EL AÑO UN TOTAL DE 30 DÍAS ANTES DEL 31/12/2026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2">
        <f t="shared" si="3"/>
        <v>0</v>
      </c>
      <c r="AL7" s="50">
        <f t="shared" si="4"/>
        <v>0</v>
      </c>
      <c r="AM7" s="48">
        <f t="shared" si="5"/>
        <v>0</v>
      </c>
      <c r="AN7" s="49">
        <f t="shared" si="6"/>
        <v>0</v>
      </c>
      <c r="AO7" s="49">
        <f t="shared" si="17"/>
        <v>0</v>
      </c>
      <c r="AP7" s="49">
        <f t="shared" si="7"/>
        <v>0</v>
      </c>
      <c r="AR7" s="50">
        <f t="shared" si="8"/>
        <v>30</v>
      </c>
      <c r="AT7" s="30">
        <f t="shared" si="9"/>
        <v>30</v>
      </c>
      <c r="AU7">
        <f t="shared" si="10"/>
        <v>10</v>
      </c>
      <c r="AV7" s="49">
        <f t="shared" si="11"/>
        <v>0</v>
      </c>
      <c r="AW7" s="49">
        <f t="shared" si="12"/>
        <v>0</v>
      </c>
      <c r="AX7" s="53">
        <f t="shared" si="13"/>
        <v>10</v>
      </c>
      <c r="AY7" s="30">
        <f t="shared" si="14"/>
        <v>0</v>
      </c>
      <c r="AZ7" s="30">
        <f t="shared" si="15"/>
        <v>0</v>
      </c>
      <c r="BA7" s="49">
        <f t="shared" si="16"/>
        <v>0</v>
      </c>
    </row>
    <row r="8" spans="1:53" x14ac:dyDescent="0.35">
      <c r="A8" s="2">
        <v>1002886314</v>
      </c>
      <c r="B8" s="2" t="s">
        <v>8</v>
      </c>
      <c r="C8" s="16" t="s">
        <v>4947</v>
      </c>
      <c r="D8" s="3" t="s">
        <v>2153</v>
      </c>
      <c r="E8" s="4">
        <v>41491</v>
      </c>
      <c r="F8" s="5">
        <v>45874</v>
      </c>
      <c r="G8" s="5">
        <v>46239</v>
      </c>
      <c r="H8" s="3" t="s">
        <v>4291</v>
      </c>
      <c r="I8" s="55">
        <v>0</v>
      </c>
      <c r="J8" s="6">
        <v>46022</v>
      </c>
      <c r="K8" s="2" t="s">
        <v>4405</v>
      </c>
      <c r="L8" s="2" t="s">
        <v>4743</v>
      </c>
      <c r="M8" s="2" t="s">
        <v>4956</v>
      </c>
      <c r="N8" s="2" t="s">
        <v>5195</v>
      </c>
      <c r="O8" s="2" t="s">
        <v>5213</v>
      </c>
      <c r="P8" s="2" t="s">
        <v>4436</v>
      </c>
      <c r="Q8" s="2" t="s">
        <v>4298</v>
      </c>
      <c r="R8" s="7"/>
      <c r="S8" s="7">
        <v>0</v>
      </c>
      <c r="T8" s="7">
        <v>0</v>
      </c>
      <c r="U8" s="7">
        <v>0</v>
      </c>
      <c r="V8" s="12">
        <f t="shared" si="0"/>
        <v>0</v>
      </c>
      <c r="W8" s="15" t="s">
        <v>4738</v>
      </c>
      <c r="X8" s="15" t="str">
        <f t="shared" si="2"/>
        <v>DEBE GOZAR EN EL AÑO UN TOTAL DE 0 DÍAS ANTES DEL 31/12/2026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2">
        <f t="shared" si="3"/>
        <v>0</v>
      </c>
      <c r="AL8" s="50">
        <f t="shared" si="4"/>
        <v>0</v>
      </c>
      <c r="AM8" s="48">
        <f>IFERROR(+AL8/V8,"100"%)</f>
        <v>1</v>
      </c>
      <c r="AN8" s="49">
        <f t="shared" si="6"/>
        <v>0.01</v>
      </c>
      <c r="AO8" s="49">
        <f t="shared" si="17"/>
        <v>0</v>
      </c>
      <c r="AP8" s="49">
        <f t="shared" si="7"/>
        <v>0</v>
      </c>
      <c r="AR8" s="50">
        <f t="shared" si="8"/>
        <v>0</v>
      </c>
      <c r="AT8" s="30">
        <f t="shared" si="9"/>
        <v>0</v>
      </c>
      <c r="AU8">
        <f t="shared" si="10"/>
        <v>0</v>
      </c>
      <c r="AV8" s="49">
        <f t="shared" si="11"/>
        <v>0</v>
      </c>
      <c r="AW8" s="49">
        <f t="shared" si="12"/>
        <v>0</v>
      </c>
      <c r="AX8" s="53">
        <f t="shared" si="13"/>
        <v>0</v>
      </c>
      <c r="AY8" s="30">
        <f t="shared" si="14"/>
        <v>0</v>
      </c>
      <c r="AZ8" s="30">
        <f t="shared" si="15"/>
        <v>0</v>
      </c>
      <c r="BA8" s="49">
        <f t="shared" si="16"/>
        <v>0</v>
      </c>
    </row>
    <row r="9" spans="1:53" x14ac:dyDescent="0.35">
      <c r="A9" s="2">
        <v>1002890147</v>
      </c>
      <c r="B9" s="2" t="s">
        <v>9</v>
      </c>
      <c r="C9" s="16" t="s">
        <v>4946</v>
      </c>
      <c r="D9" s="3" t="s">
        <v>2154</v>
      </c>
      <c r="E9" s="4">
        <v>42145</v>
      </c>
      <c r="F9" s="5">
        <v>45798</v>
      </c>
      <c r="G9" s="5">
        <v>46163</v>
      </c>
      <c r="H9" s="3" t="s">
        <v>4291</v>
      </c>
      <c r="I9" s="55">
        <v>0</v>
      </c>
      <c r="J9" s="6">
        <v>46022</v>
      </c>
      <c r="K9" s="2" t="s">
        <v>4405</v>
      </c>
      <c r="L9" s="2" t="s">
        <v>4743</v>
      </c>
      <c r="M9" s="2" t="s">
        <v>4956</v>
      </c>
      <c r="N9" s="2" t="s">
        <v>5195</v>
      </c>
      <c r="O9" s="2" t="s">
        <v>5213</v>
      </c>
      <c r="P9" s="2" t="s">
        <v>4436</v>
      </c>
      <c r="Q9" s="2" t="s">
        <v>4297</v>
      </c>
      <c r="R9" s="7"/>
      <c r="S9" s="7">
        <v>10</v>
      </c>
      <c r="T9" s="7">
        <v>18.333300000000008</v>
      </c>
      <c r="U9" s="7">
        <v>28.333300000000008</v>
      </c>
      <c r="V9" s="12">
        <f t="shared" si="0"/>
        <v>29</v>
      </c>
      <c r="W9" s="15" t="str">
        <f>"DEBE GOZAR "&amp;S9&amp;" DÍAS ANTES DEL "&amp;TEXT(G9-1,"DD/MM/YYYY")</f>
        <v>DEBE GOZAR 10 DÍAS ANTES DEL 20/05/2026</v>
      </c>
      <c r="X9" s="15" t="str">
        <f t="shared" si="2"/>
        <v>DEBE GOZAR EN EL AÑO UN TOTAL DE 29 DÍAS ANTES DEL 31/12/2026</v>
      </c>
      <c r="Y9" s="50">
        <v>0</v>
      </c>
      <c r="Z9" s="50">
        <v>0</v>
      </c>
      <c r="AA9" s="50">
        <v>0</v>
      </c>
      <c r="AB9" s="50">
        <v>21</v>
      </c>
      <c r="AC9" s="50">
        <v>8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2">
        <f t="shared" si="3"/>
        <v>29</v>
      </c>
      <c r="AL9" s="50">
        <f t="shared" si="4"/>
        <v>29</v>
      </c>
      <c r="AM9" s="48">
        <f t="shared" ref="AM9:AM40" si="18">+AL9/V9</f>
        <v>1</v>
      </c>
      <c r="AN9" s="49">
        <f t="shared" si="6"/>
        <v>0.01</v>
      </c>
      <c r="AO9" s="49">
        <f t="shared" si="17"/>
        <v>21</v>
      </c>
      <c r="AP9" s="49">
        <f t="shared" si="7"/>
        <v>29</v>
      </c>
      <c r="AR9" s="50">
        <f t="shared" si="8"/>
        <v>0</v>
      </c>
      <c r="AT9" s="30">
        <f t="shared" si="9"/>
        <v>29</v>
      </c>
      <c r="AU9">
        <f t="shared" si="10"/>
        <v>9.6666666666666661</v>
      </c>
      <c r="AV9" s="49">
        <f t="shared" si="11"/>
        <v>21</v>
      </c>
      <c r="AW9" s="49">
        <f t="shared" si="12"/>
        <v>9.6666666666666661</v>
      </c>
      <c r="AX9" s="53">
        <f t="shared" si="13"/>
        <v>0</v>
      </c>
      <c r="AY9" s="30">
        <f t="shared" si="14"/>
        <v>8</v>
      </c>
      <c r="AZ9" s="30">
        <f t="shared" si="15"/>
        <v>21</v>
      </c>
      <c r="BA9" s="49">
        <f t="shared" si="16"/>
        <v>21</v>
      </c>
    </row>
    <row r="10" spans="1:53" x14ac:dyDescent="0.35">
      <c r="A10" s="2">
        <v>1002896038</v>
      </c>
      <c r="B10" s="2" t="s">
        <v>10</v>
      </c>
      <c r="C10" s="16" t="s">
        <v>4946</v>
      </c>
      <c r="D10" s="3" t="s">
        <v>2155</v>
      </c>
      <c r="E10" s="4">
        <v>45944</v>
      </c>
      <c r="F10" s="5">
        <v>45944</v>
      </c>
      <c r="G10" s="5">
        <v>46309</v>
      </c>
      <c r="H10" s="3" t="s">
        <v>4291</v>
      </c>
      <c r="I10" s="55">
        <v>46023</v>
      </c>
      <c r="J10" s="6">
        <v>46022</v>
      </c>
      <c r="K10" s="2" t="s">
        <v>4405</v>
      </c>
      <c r="L10" s="2" t="s">
        <v>4745</v>
      </c>
      <c r="M10" s="2" t="s">
        <v>4956</v>
      </c>
      <c r="N10" s="2"/>
      <c r="O10" s="2"/>
      <c r="P10" s="2"/>
      <c r="Q10" s="2"/>
      <c r="R10" s="7"/>
      <c r="S10" s="7">
        <v>0</v>
      </c>
      <c r="T10" s="7">
        <v>6.4166999999999996</v>
      </c>
      <c r="U10" s="7">
        <v>6.4166999999999996</v>
      </c>
      <c r="V10" s="12">
        <f t="shared" si="0"/>
        <v>7</v>
      </c>
      <c r="W10" s="15" t="s">
        <v>4738</v>
      </c>
      <c r="X10" s="15" t="str">
        <f t="shared" si="2"/>
        <v>DEBE GOZAR EN EL AÑO UN TOTAL DE 7 DÍAS ANTES DEL 31/12/2026</v>
      </c>
      <c r="Y10" s="50">
        <v>7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2">
        <f t="shared" si="3"/>
        <v>7</v>
      </c>
      <c r="AL10" s="50">
        <f t="shared" si="4"/>
        <v>7</v>
      </c>
      <c r="AM10" s="48">
        <f t="shared" si="18"/>
        <v>1</v>
      </c>
      <c r="AN10" s="49">
        <f t="shared" si="6"/>
        <v>0.01</v>
      </c>
      <c r="AO10" s="49">
        <f t="shared" si="17"/>
        <v>7</v>
      </c>
      <c r="AP10" s="49">
        <f t="shared" si="7"/>
        <v>7</v>
      </c>
      <c r="AR10" s="50">
        <f t="shared" si="8"/>
        <v>0</v>
      </c>
      <c r="AT10" s="30">
        <f t="shared" si="9"/>
        <v>7</v>
      </c>
      <c r="AU10">
        <f t="shared" si="10"/>
        <v>2.3333333333333335</v>
      </c>
      <c r="AV10" s="49">
        <f t="shared" si="11"/>
        <v>7</v>
      </c>
      <c r="AW10" s="49">
        <f t="shared" si="12"/>
        <v>2.3333333333333335</v>
      </c>
      <c r="AX10" s="53">
        <f t="shared" si="13"/>
        <v>0</v>
      </c>
      <c r="AY10" s="30">
        <f t="shared" si="14"/>
        <v>0</v>
      </c>
      <c r="AZ10" s="30">
        <f t="shared" si="15"/>
        <v>7</v>
      </c>
      <c r="BA10" s="49">
        <f t="shared" si="16"/>
        <v>7</v>
      </c>
    </row>
    <row r="11" spans="1:53" x14ac:dyDescent="0.35">
      <c r="A11" s="2">
        <v>1003365375</v>
      </c>
      <c r="B11" s="2" t="s">
        <v>11</v>
      </c>
      <c r="C11" s="16" t="s">
        <v>4946</v>
      </c>
      <c r="D11" s="3" t="s">
        <v>2156</v>
      </c>
      <c r="E11" s="4">
        <v>40350</v>
      </c>
      <c r="F11" s="5">
        <v>45829</v>
      </c>
      <c r="G11" s="5">
        <v>46194</v>
      </c>
      <c r="H11" s="3" t="s">
        <v>4290</v>
      </c>
      <c r="I11" s="55">
        <v>0</v>
      </c>
      <c r="J11" s="6">
        <v>46022</v>
      </c>
      <c r="K11" s="2" t="s">
        <v>4405</v>
      </c>
      <c r="L11" s="2" t="s">
        <v>4746</v>
      </c>
      <c r="M11" s="2" t="s">
        <v>4956</v>
      </c>
      <c r="N11" s="2" t="s">
        <v>5196</v>
      </c>
      <c r="O11" s="2" t="s">
        <v>5215</v>
      </c>
      <c r="P11" s="2" t="s">
        <v>4439</v>
      </c>
      <c r="Q11" s="2" t="s">
        <v>4297</v>
      </c>
      <c r="R11" s="7"/>
      <c r="S11" s="7">
        <v>8</v>
      </c>
      <c r="T11" s="7">
        <v>15.833300000000008</v>
      </c>
      <c r="U11" s="7">
        <v>23.833300000000008</v>
      </c>
      <c r="V11" s="12">
        <f t="shared" si="0"/>
        <v>24</v>
      </c>
      <c r="W11" s="15" t="str">
        <f>"DEBE GOZAR "&amp;S11&amp;" DÍAS ANTES DEL "&amp;TEXT(G11-1,"DD/MM/YYYY")</f>
        <v>DEBE GOZAR 8 DÍAS ANTES DEL 20/06/2026</v>
      </c>
      <c r="X11" s="15" t="str">
        <f t="shared" si="2"/>
        <v>DEBE GOZAR EN EL AÑO UN TOTAL DE 24 DÍAS ANTES DEL 31/12/2026</v>
      </c>
      <c r="Y11" s="50">
        <v>0</v>
      </c>
      <c r="Z11" s="50">
        <v>0</v>
      </c>
      <c r="AA11" s="50">
        <v>15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2">
        <f t="shared" si="3"/>
        <v>15</v>
      </c>
      <c r="AL11" s="50">
        <f t="shared" si="4"/>
        <v>15</v>
      </c>
      <c r="AM11" s="48">
        <f t="shared" si="18"/>
        <v>0.625</v>
      </c>
      <c r="AN11" s="49">
        <f t="shared" si="6"/>
        <v>6.2500000000000003E-3</v>
      </c>
      <c r="AO11" s="49">
        <f t="shared" si="17"/>
        <v>15</v>
      </c>
      <c r="AP11" s="49">
        <f t="shared" si="7"/>
        <v>15</v>
      </c>
      <c r="AR11" s="50">
        <f t="shared" si="8"/>
        <v>9</v>
      </c>
      <c r="AT11" s="30">
        <f t="shared" si="9"/>
        <v>24</v>
      </c>
      <c r="AU11">
        <f t="shared" si="10"/>
        <v>8</v>
      </c>
      <c r="AV11" s="49">
        <f t="shared" si="11"/>
        <v>15</v>
      </c>
      <c r="AW11" s="49">
        <f t="shared" si="12"/>
        <v>8</v>
      </c>
      <c r="AX11" s="53">
        <f t="shared" si="13"/>
        <v>0</v>
      </c>
      <c r="AY11" s="30">
        <f t="shared" si="14"/>
        <v>0</v>
      </c>
      <c r="AZ11" s="30">
        <f t="shared" si="15"/>
        <v>15</v>
      </c>
      <c r="BA11" s="49">
        <f t="shared" si="16"/>
        <v>15</v>
      </c>
    </row>
    <row r="12" spans="1:53" x14ac:dyDescent="0.35">
      <c r="A12" s="2">
        <v>1003821409</v>
      </c>
      <c r="B12" s="2" t="s">
        <v>12</v>
      </c>
      <c r="C12" s="16" t="s">
        <v>4946</v>
      </c>
      <c r="D12" s="3" t="s">
        <v>2157</v>
      </c>
      <c r="E12" s="4">
        <v>41312</v>
      </c>
      <c r="F12" s="5">
        <v>45695</v>
      </c>
      <c r="G12" s="5">
        <v>46060</v>
      </c>
      <c r="H12" s="3" t="s">
        <v>4290</v>
      </c>
      <c r="I12" s="55">
        <v>0</v>
      </c>
      <c r="J12" s="6">
        <v>46022</v>
      </c>
      <c r="K12" s="2" t="s">
        <v>4405</v>
      </c>
      <c r="L12" s="2" t="s">
        <v>4747</v>
      </c>
      <c r="M12" s="2" t="s">
        <v>4956</v>
      </c>
      <c r="N12" s="2" t="s">
        <v>5195</v>
      </c>
      <c r="O12" s="2" t="s">
        <v>5216</v>
      </c>
      <c r="P12" s="2" t="s">
        <v>4440</v>
      </c>
      <c r="Q12" s="2" t="s">
        <v>4297</v>
      </c>
      <c r="R12" s="7"/>
      <c r="S12" s="7">
        <v>0</v>
      </c>
      <c r="T12" s="7">
        <v>27</v>
      </c>
      <c r="U12" s="7">
        <v>27</v>
      </c>
      <c r="V12" s="12">
        <f t="shared" si="0"/>
        <v>27</v>
      </c>
      <c r="W12" s="15" t="s">
        <v>4738</v>
      </c>
      <c r="X12" s="15" t="str">
        <f t="shared" si="2"/>
        <v>DEBE GOZAR EN EL AÑO UN TOTAL DE 27 DÍAS ANTES DEL 31/12/2026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2">
        <f t="shared" si="3"/>
        <v>0</v>
      </c>
      <c r="AL12" s="50">
        <f t="shared" si="4"/>
        <v>0</v>
      </c>
      <c r="AM12" s="48">
        <f t="shared" si="18"/>
        <v>0</v>
      </c>
      <c r="AN12" s="49">
        <f t="shared" si="6"/>
        <v>0</v>
      </c>
      <c r="AO12" s="49">
        <f t="shared" si="17"/>
        <v>0</v>
      </c>
      <c r="AP12" s="49">
        <f t="shared" si="7"/>
        <v>0</v>
      </c>
      <c r="AR12" s="50">
        <f t="shared" si="8"/>
        <v>27</v>
      </c>
      <c r="AT12" s="30">
        <f t="shared" si="9"/>
        <v>27</v>
      </c>
      <c r="AU12">
        <f t="shared" si="10"/>
        <v>9</v>
      </c>
      <c r="AV12" s="49">
        <f t="shared" si="11"/>
        <v>0</v>
      </c>
      <c r="AW12" s="49">
        <f t="shared" si="12"/>
        <v>0</v>
      </c>
      <c r="AX12" s="53">
        <f t="shared" si="13"/>
        <v>9</v>
      </c>
      <c r="AY12" s="30">
        <f t="shared" si="14"/>
        <v>0</v>
      </c>
      <c r="AZ12" s="30">
        <f t="shared" si="15"/>
        <v>0</v>
      </c>
      <c r="BA12" s="49">
        <f t="shared" si="16"/>
        <v>0</v>
      </c>
    </row>
    <row r="13" spans="1:53" x14ac:dyDescent="0.35">
      <c r="A13" s="2">
        <v>1003897249</v>
      </c>
      <c r="B13" s="2" t="s">
        <v>13</v>
      </c>
      <c r="C13" s="16" t="s">
        <v>4948</v>
      </c>
      <c r="D13" s="3" t="s">
        <v>2158</v>
      </c>
      <c r="E13" s="4">
        <v>45505</v>
      </c>
      <c r="F13" s="5">
        <v>45870</v>
      </c>
      <c r="G13" s="5">
        <v>46235</v>
      </c>
      <c r="H13" s="3" t="s">
        <v>4290</v>
      </c>
      <c r="I13" s="55">
        <v>0</v>
      </c>
      <c r="J13" s="6">
        <v>46022</v>
      </c>
      <c r="K13" s="2" t="s">
        <v>4405</v>
      </c>
      <c r="L13" s="2">
        <v>2003030300</v>
      </c>
      <c r="M13" s="2" t="s">
        <v>5052</v>
      </c>
      <c r="N13" s="2" t="s">
        <v>5198</v>
      </c>
      <c r="O13" s="2" t="s">
        <v>5198</v>
      </c>
      <c r="P13" s="2" t="s">
        <v>4441</v>
      </c>
      <c r="Q13" s="2" t="s">
        <v>4300</v>
      </c>
      <c r="R13" s="7"/>
      <c r="S13" s="7">
        <v>8</v>
      </c>
      <c r="T13" s="7">
        <v>12.5</v>
      </c>
      <c r="U13" s="7">
        <v>20.5</v>
      </c>
      <c r="V13" s="12">
        <f t="shared" ref="V13:V76" si="19">ROUNDUP(U13,0)</f>
        <v>21</v>
      </c>
      <c r="W13" s="15" t="str">
        <f>"DEBE GOZAR "&amp;S13&amp;" DÍAS ANTES DEL "&amp;TEXT(G13-1,"DD/MM/YYYY")</f>
        <v>DEBE GOZAR 8 DÍAS ANTES DEL 31/07/2026</v>
      </c>
      <c r="X13" s="15" t="str">
        <f t="shared" ref="X13:X76" si="20">"DEBE GOZAR EN EL AÑO UN TOTAL DE "&amp;ROUNDUP(V13,0)&amp;" DÍAS ANTES DEL 31/12/2026"</f>
        <v>DEBE GOZAR EN EL AÑO UN TOTAL DE 21 DÍAS ANTES DEL 31/12/2026</v>
      </c>
      <c r="Y13" s="50">
        <v>0</v>
      </c>
      <c r="Z13" s="50">
        <v>0</v>
      </c>
      <c r="AA13" s="50">
        <v>0</v>
      </c>
      <c r="AB13" s="50">
        <v>15</v>
      </c>
      <c r="AC13" s="50">
        <v>15</v>
      </c>
      <c r="AD13" s="50">
        <v>0</v>
      </c>
      <c r="AE13" s="50">
        <v>0</v>
      </c>
      <c r="AF13" s="50">
        <v>0</v>
      </c>
      <c r="AG13" s="50">
        <v>0</v>
      </c>
      <c r="AH13" s="50">
        <v>7</v>
      </c>
      <c r="AI13" s="50">
        <v>0</v>
      </c>
      <c r="AJ13" s="50">
        <v>0</v>
      </c>
      <c r="AK13" s="52">
        <f t="shared" si="3"/>
        <v>37</v>
      </c>
      <c r="AL13" s="50">
        <f t="shared" si="4"/>
        <v>37</v>
      </c>
      <c r="AM13" s="48">
        <f t="shared" si="18"/>
        <v>1.7619047619047619</v>
      </c>
      <c r="AN13" s="49">
        <f t="shared" si="6"/>
        <v>1.7619047619047618E-2</v>
      </c>
      <c r="AO13" s="49">
        <f t="shared" si="17"/>
        <v>15</v>
      </c>
      <c r="AP13" s="49">
        <f t="shared" si="7"/>
        <v>21</v>
      </c>
      <c r="AR13" s="50">
        <f t="shared" si="8"/>
        <v>0</v>
      </c>
      <c r="AT13" s="30">
        <f t="shared" si="9"/>
        <v>21</v>
      </c>
      <c r="AU13">
        <f t="shared" si="10"/>
        <v>7</v>
      </c>
      <c r="AV13" s="49">
        <f t="shared" si="11"/>
        <v>15</v>
      </c>
      <c r="AW13" s="49">
        <f t="shared" si="12"/>
        <v>7</v>
      </c>
      <c r="AX13" s="53">
        <f t="shared" si="13"/>
        <v>0</v>
      </c>
      <c r="AY13" s="30">
        <f t="shared" si="14"/>
        <v>22</v>
      </c>
      <c r="AZ13" s="30">
        <f t="shared" si="15"/>
        <v>15</v>
      </c>
      <c r="BA13" s="49">
        <f t="shared" si="16"/>
        <v>15</v>
      </c>
    </row>
    <row r="14" spans="1:53" x14ac:dyDescent="0.35">
      <c r="A14" s="2">
        <v>1004071782</v>
      </c>
      <c r="B14" s="2" t="s">
        <v>14</v>
      </c>
      <c r="C14" s="16" t="s">
        <v>4946</v>
      </c>
      <c r="D14" s="3" t="s">
        <v>2159</v>
      </c>
      <c r="E14" s="4">
        <v>40822</v>
      </c>
      <c r="F14" s="5">
        <v>45936</v>
      </c>
      <c r="G14" s="5">
        <v>46301</v>
      </c>
      <c r="H14" s="3" t="s">
        <v>4290</v>
      </c>
      <c r="I14" s="55">
        <v>0</v>
      </c>
      <c r="J14" s="6">
        <v>46022</v>
      </c>
      <c r="K14" s="2" t="s">
        <v>4405</v>
      </c>
      <c r="L14" s="2" t="s">
        <v>4748</v>
      </c>
      <c r="M14" s="2" t="s">
        <v>4956</v>
      </c>
      <c r="N14" s="2" t="s">
        <v>5195</v>
      </c>
      <c r="O14" s="2" t="s">
        <v>5211</v>
      </c>
      <c r="P14" s="2" t="s">
        <v>4442</v>
      </c>
      <c r="Q14" s="2" t="s">
        <v>4297</v>
      </c>
      <c r="R14" s="7"/>
      <c r="S14" s="7">
        <v>22</v>
      </c>
      <c r="T14" s="7">
        <v>7.0833000000000084</v>
      </c>
      <c r="U14" s="7">
        <v>29.083300000000008</v>
      </c>
      <c r="V14" s="12">
        <f t="shared" si="19"/>
        <v>30</v>
      </c>
      <c r="W14" s="15" t="str">
        <f>"DEBE GOZAR "&amp;S14&amp;" DÍAS ANTES DEL "&amp;TEXT(G14-1,"DD/MM/YYYY")</f>
        <v>DEBE GOZAR 22 DÍAS ANTES DEL 05/10/2026</v>
      </c>
      <c r="X14" s="15" t="str">
        <f t="shared" si="20"/>
        <v>DEBE GOZAR EN EL AÑO UN TOTAL DE 30 DÍAS ANTES DEL 31/12/2026</v>
      </c>
      <c r="Y14" s="50">
        <v>0</v>
      </c>
      <c r="Z14" s="50">
        <v>0</v>
      </c>
      <c r="AA14" s="50">
        <v>0</v>
      </c>
      <c r="AB14" s="50">
        <v>25</v>
      </c>
      <c r="AC14" s="50">
        <v>5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2">
        <f t="shared" si="3"/>
        <v>30</v>
      </c>
      <c r="AL14" s="50">
        <f t="shared" si="4"/>
        <v>30</v>
      </c>
      <c r="AM14" s="48">
        <f t="shared" si="18"/>
        <v>1</v>
      </c>
      <c r="AN14" s="49">
        <f t="shared" si="6"/>
        <v>0.01</v>
      </c>
      <c r="AO14" s="49">
        <f t="shared" si="17"/>
        <v>25</v>
      </c>
      <c r="AP14" s="49">
        <f t="shared" si="7"/>
        <v>30</v>
      </c>
      <c r="AR14" s="50">
        <f t="shared" si="8"/>
        <v>0</v>
      </c>
      <c r="AT14" s="30">
        <f t="shared" si="9"/>
        <v>30</v>
      </c>
      <c r="AU14">
        <f t="shared" si="10"/>
        <v>10</v>
      </c>
      <c r="AV14" s="49">
        <f t="shared" si="11"/>
        <v>25</v>
      </c>
      <c r="AW14" s="49">
        <f t="shared" si="12"/>
        <v>10</v>
      </c>
      <c r="AX14" s="53">
        <f t="shared" si="13"/>
        <v>0</v>
      </c>
      <c r="AY14" s="30">
        <f t="shared" si="14"/>
        <v>5</v>
      </c>
      <c r="AZ14" s="30">
        <f t="shared" si="15"/>
        <v>25</v>
      </c>
      <c r="BA14" s="49">
        <f t="shared" si="16"/>
        <v>25</v>
      </c>
    </row>
    <row r="15" spans="1:53" x14ac:dyDescent="0.35">
      <c r="A15" s="2">
        <v>1005378625</v>
      </c>
      <c r="B15" s="2" t="s">
        <v>15</v>
      </c>
      <c r="C15" s="16" t="s">
        <v>4946</v>
      </c>
      <c r="D15" s="3" t="s">
        <v>2160</v>
      </c>
      <c r="E15" s="4">
        <v>45883</v>
      </c>
      <c r="F15" s="5">
        <v>45883</v>
      </c>
      <c r="G15" s="5">
        <v>46248</v>
      </c>
      <c r="H15" s="3" t="s">
        <v>4290</v>
      </c>
      <c r="I15" s="55">
        <v>46068</v>
      </c>
      <c r="J15" s="6">
        <v>46022</v>
      </c>
      <c r="K15" s="2" t="s">
        <v>4405</v>
      </c>
      <c r="L15" s="2" t="s">
        <v>4749</v>
      </c>
      <c r="M15" s="2" t="s">
        <v>4956</v>
      </c>
      <c r="N15" s="2"/>
      <c r="O15" s="2"/>
      <c r="P15" s="2"/>
      <c r="Q15" s="2"/>
      <c r="R15" s="7"/>
      <c r="S15" s="7">
        <v>0</v>
      </c>
      <c r="T15" s="7">
        <v>11.416700000000001</v>
      </c>
      <c r="U15" s="7">
        <v>11.416700000000001</v>
      </c>
      <c r="V15" s="12">
        <f t="shared" si="19"/>
        <v>12</v>
      </c>
      <c r="W15" s="15" t="s">
        <v>4738</v>
      </c>
      <c r="X15" s="15" t="str">
        <f t="shared" si="20"/>
        <v>DEBE GOZAR EN EL AÑO UN TOTAL DE 12 DÍAS ANTES DEL 31/12/2026</v>
      </c>
      <c r="Y15" s="50">
        <v>0</v>
      </c>
      <c r="Z15" s="58">
        <v>12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2">
        <f t="shared" si="3"/>
        <v>12</v>
      </c>
      <c r="AL15" s="50">
        <f t="shared" si="4"/>
        <v>12</v>
      </c>
      <c r="AM15" s="48">
        <f t="shared" si="18"/>
        <v>1</v>
      </c>
      <c r="AN15" s="49">
        <f t="shared" si="6"/>
        <v>0.01</v>
      </c>
      <c r="AO15" s="49">
        <f t="shared" si="17"/>
        <v>12</v>
      </c>
      <c r="AP15" s="49">
        <f t="shared" si="7"/>
        <v>12</v>
      </c>
      <c r="AR15" s="50">
        <f t="shared" si="8"/>
        <v>0</v>
      </c>
      <c r="AT15" s="30">
        <f t="shared" si="9"/>
        <v>12</v>
      </c>
      <c r="AU15">
        <f t="shared" si="10"/>
        <v>4</v>
      </c>
      <c r="AV15" s="49">
        <f t="shared" si="11"/>
        <v>12</v>
      </c>
      <c r="AW15" s="49">
        <f t="shared" si="12"/>
        <v>4</v>
      </c>
      <c r="AX15" s="53">
        <f t="shared" si="13"/>
        <v>0</v>
      </c>
      <c r="AY15" s="30">
        <f t="shared" si="14"/>
        <v>0</v>
      </c>
      <c r="AZ15" s="30">
        <f t="shared" si="15"/>
        <v>12</v>
      </c>
      <c r="BA15" s="49">
        <f t="shared" si="16"/>
        <v>12</v>
      </c>
    </row>
    <row r="16" spans="1:53" x14ac:dyDescent="0.35">
      <c r="A16" s="2">
        <v>1005387544</v>
      </c>
      <c r="B16" s="2" t="s">
        <v>16</v>
      </c>
      <c r="C16" s="16" t="s">
        <v>4946</v>
      </c>
      <c r="D16" s="3" t="s">
        <v>2161</v>
      </c>
      <c r="E16" s="4">
        <v>45921</v>
      </c>
      <c r="F16" s="5">
        <v>45921</v>
      </c>
      <c r="G16" s="5">
        <v>46286</v>
      </c>
      <c r="H16" s="3" t="s">
        <v>4290</v>
      </c>
      <c r="I16" s="55">
        <v>0</v>
      </c>
      <c r="J16" s="6">
        <v>46022</v>
      </c>
      <c r="K16" s="2" t="s">
        <v>4405</v>
      </c>
      <c r="L16" s="2" t="s">
        <v>4750</v>
      </c>
      <c r="M16" s="2" t="s">
        <v>4956</v>
      </c>
      <c r="N16" s="2" t="s">
        <v>5195</v>
      </c>
      <c r="O16" s="2" t="s">
        <v>5217</v>
      </c>
      <c r="P16" s="2" t="s">
        <v>4444</v>
      </c>
      <c r="Q16" s="2" t="s">
        <v>4297</v>
      </c>
      <c r="R16" s="7"/>
      <c r="S16" s="7">
        <v>0</v>
      </c>
      <c r="T16" s="7">
        <v>8.3332999999999995</v>
      </c>
      <c r="U16" s="7">
        <v>8.3332999999999995</v>
      </c>
      <c r="V16" s="12">
        <f t="shared" si="19"/>
        <v>9</v>
      </c>
      <c r="W16" s="15" t="s">
        <v>4738</v>
      </c>
      <c r="X16" s="15" t="str">
        <f t="shared" si="20"/>
        <v>DEBE GOZAR EN EL AÑO UN TOTAL DE 9 DÍAS ANTES DEL 31/12/2026</v>
      </c>
      <c r="Y16" s="50">
        <v>0</v>
      </c>
      <c r="Z16" s="50">
        <v>0</v>
      </c>
      <c r="AA16" s="50">
        <v>0</v>
      </c>
      <c r="AB16" s="50">
        <v>0</v>
      </c>
      <c r="AC16" s="50">
        <v>9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2">
        <f t="shared" si="3"/>
        <v>9</v>
      </c>
      <c r="AL16" s="50">
        <f t="shared" si="4"/>
        <v>9</v>
      </c>
      <c r="AM16" s="48">
        <f t="shared" si="18"/>
        <v>1</v>
      </c>
      <c r="AN16" s="49">
        <f t="shared" si="6"/>
        <v>0.01</v>
      </c>
      <c r="AO16" s="49">
        <f t="shared" si="17"/>
        <v>0</v>
      </c>
      <c r="AP16" s="49">
        <f t="shared" si="7"/>
        <v>9</v>
      </c>
      <c r="AR16" s="50">
        <f t="shared" si="8"/>
        <v>0</v>
      </c>
      <c r="AT16" s="30">
        <f t="shared" si="9"/>
        <v>9</v>
      </c>
      <c r="AU16">
        <f t="shared" si="10"/>
        <v>3</v>
      </c>
      <c r="AV16" s="49">
        <f t="shared" si="11"/>
        <v>0</v>
      </c>
      <c r="AW16" s="49">
        <f t="shared" si="12"/>
        <v>0</v>
      </c>
      <c r="AX16" s="53">
        <f t="shared" si="13"/>
        <v>3</v>
      </c>
      <c r="AY16" s="30">
        <f t="shared" si="14"/>
        <v>9</v>
      </c>
      <c r="AZ16" s="30">
        <f t="shared" si="15"/>
        <v>0</v>
      </c>
      <c r="BA16" s="49">
        <f t="shared" si="16"/>
        <v>0</v>
      </c>
    </row>
    <row r="17" spans="1:53" x14ac:dyDescent="0.35">
      <c r="A17" s="2">
        <v>1005412368</v>
      </c>
      <c r="B17" s="2" t="s">
        <v>17</v>
      </c>
      <c r="C17" s="16" t="s">
        <v>4946</v>
      </c>
      <c r="D17" s="3" t="s">
        <v>2162</v>
      </c>
      <c r="E17" s="4">
        <v>45968</v>
      </c>
      <c r="F17" s="5">
        <v>45968</v>
      </c>
      <c r="G17" s="5">
        <v>46333</v>
      </c>
      <c r="H17" s="3" t="s">
        <v>4290</v>
      </c>
      <c r="I17" s="55">
        <v>46057</v>
      </c>
      <c r="J17" s="6">
        <v>46022</v>
      </c>
      <c r="K17" s="2" t="s">
        <v>4405</v>
      </c>
      <c r="L17" s="2" t="s">
        <v>4751</v>
      </c>
      <c r="M17" s="2" t="s">
        <v>4956</v>
      </c>
      <c r="N17" s="2"/>
      <c r="O17" s="2"/>
      <c r="P17" s="2"/>
      <c r="Q17" s="2"/>
      <c r="R17" s="7"/>
      <c r="S17" s="7">
        <v>0</v>
      </c>
      <c r="T17" s="7">
        <v>4.5</v>
      </c>
      <c r="U17" s="7">
        <v>4.5</v>
      </c>
      <c r="V17" s="12">
        <f t="shared" si="19"/>
        <v>5</v>
      </c>
      <c r="W17" s="15" t="s">
        <v>4738</v>
      </c>
      <c r="X17" s="15" t="str">
        <f t="shared" si="20"/>
        <v>DEBE GOZAR EN EL AÑO UN TOTAL DE 5 DÍAS ANTES DEL 31/12/2026</v>
      </c>
      <c r="Y17" s="50">
        <v>0</v>
      </c>
      <c r="Z17" s="50">
        <v>5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2">
        <f t="shared" si="3"/>
        <v>5</v>
      </c>
      <c r="AL17" s="50">
        <f t="shared" si="4"/>
        <v>5</v>
      </c>
      <c r="AM17" s="48">
        <f t="shared" si="18"/>
        <v>1</v>
      </c>
      <c r="AN17" s="49">
        <f t="shared" si="6"/>
        <v>0.01</v>
      </c>
      <c r="AO17" s="49">
        <f t="shared" si="17"/>
        <v>5</v>
      </c>
      <c r="AP17" s="49">
        <f t="shared" si="7"/>
        <v>5</v>
      </c>
      <c r="AR17" s="50">
        <f t="shared" si="8"/>
        <v>0</v>
      </c>
      <c r="AT17" s="30">
        <f t="shared" si="9"/>
        <v>5</v>
      </c>
      <c r="AU17">
        <f t="shared" si="10"/>
        <v>1.6666666666666667</v>
      </c>
      <c r="AV17" s="49">
        <f t="shared" si="11"/>
        <v>5</v>
      </c>
      <c r="AW17" s="49">
        <f t="shared" si="12"/>
        <v>1.6666666666666667</v>
      </c>
      <c r="AX17" s="53">
        <f t="shared" si="13"/>
        <v>0</v>
      </c>
      <c r="AY17" s="30">
        <f t="shared" si="14"/>
        <v>0</v>
      </c>
      <c r="AZ17" s="30">
        <f t="shared" si="15"/>
        <v>5</v>
      </c>
      <c r="BA17" s="49">
        <f t="shared" si="16"/>
        <v>5</v>
      </c>
    </row>
    <row r="18" spans="1:53" x14ac:dyDescent="0.35">
      <c r="A18" s="2">
        <v>1005618150</v>
      </c>
      <c r="B18" s="2" t="s">
        <v>18</v>
      </c>
      <c r="C18" s="16" t="s">
        <v>4946</v>
      </c>
      <c r="D18" s="3" t="s">
        <v>2163</v>
      </c>
      <c r="E18" s="4">
        <v>44733</v>
      </c>
      <c r="F18" s="5">
        <v>45829</v>
      </c>
      <c r="G18" s="5">
        <v>46194</v>
      </c>
      <c r="H18" s="3" t="s">
        <v>4290</v>
      </c>
      <c r="I18" s="55">
        <v>0</v>
      </c>
      <c r="J18" s="6">
        <v>46022</v>
      </c>
      <c r="K18" s="2" t="s">
        <v>4405</v>
      </c>
      <c r="L18" s="2" t="s">
        <v>4752</v>
      </c>
      <c r="M18" s="2" t="s">
        <v>4956</v>
      </c>
      <c r="N18" s="2" t="s">
        <v>5195</v>
      </c>
      <c r="O18" s="2" t="s">
        <v>5216</v>
      </c>
      <c r="P18" s="2" t="s">
        <v>4446</v>
      </c>
      <c r="Q18" s="2" t="s">
        <v>4297</v>
      </c>
      <c r="R18" s="7"/>
      <c r="S18" s="7">
        <v>14</v>
      </c>
      <c r="T18" s="7">
        <v>15.833299999999994</v>
      </c>
      <c r="U18" s="7">
        <v>29.833299999999994</v>
      </c>
      <c r="V18" s="12">
        <f t="shared" si="19"/>
        <v>30</v>
      </c>
      <c r="W18" s="15" t="str">
        <f>"DEBE GOZAR "&amp;S18&amp;" DÍAS ANTES DEL "&amp;TEXT(G18-1,"DD/MM/YYYY")</f>
        <v>DEBE GOZAR 14 DÍAS ANTES DEL 20/06/2026</v>
      </c>
      <c r="X18" s="15" t="str">
        <f t="shared" si="20"/>
        <v>DEBE GOZAR EN EL AÑO UN TOTAL DE 30 DÍAS ANTES DEL 31/12/2026</v>
      </c>
      <c r="Y18" s="50">
        <v>0</v>
      </c>
      <c r="Z18" s="50">
        <v>0</v>
      </c>
      <c r="AA18" s="50">
        <v>9</v>
      </c>
      <c r="AB18" s="50">
        <v>5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2">
        <f t="shared" si="3"/>
        <v>14</v>
      </c>
      <c r="AL18" s="50">
        <f t="shared" si="4"/>
        <v>14</v>
      </c>
      <c r="AM18" s="48">
        <f t="shared" si="18"/>
        <v>0.46666666666666667</v>
      </c>
      <c r="AN18" s="49">
        <f t="shared" si="6"/>
        <v>4.6666666666666671E-3</v>
      </c>
      <c r="AO18" s="49">
        <f t="shared" si="17"/>
        <v>14</v>
      </c>
      <c r="AP18" s="49">
        <f t="shared" si="7"/>
        <v>14</v>
      </c>
      <c r="AR18" s="50">
        <f t="shared" si="8"/>
        <v>16</v>
      </c>
      <c r="AT18" s="30">
        <f t="shared" si="9"/>
        <v>30</v>
      </c>
      <c r="AU18">
        <f t="shared" si="10"/>
        <v>10</v>
      </c>
      <c r="AV18" s="49">
        <f t="shared" si="11"/>
        <v>14</v>
      </c>
      <c r="AW18" s="49">
        <f t="shared" si="12"/>
        <v>10</v>
      </c>
      <c r="AX18" s="53">
        <f t="shared" si="13"/>
        <v>0</v>
      </c>
      <c r="AY18" s="30">
        <f t="shared" si="14"/>
        <v>0</v>
      </c>
      <c r="AZ18" s="30">
        <f t="shared" si="15"/>
        <v>14</v>
      </c>
      <c r="BA18" s="49">
        <f t="shared" si="16"/>
        <v>14</v>
      </c>
    </row>
    <row r="19" spans="1:53" x14ac:dyDescent="0.35">
      <c r="A19" s="2">
        <v>1006038842</v>
      </c>
      <c r="B19" s="2" t="s">
        <v>19</v>
      </c>
      <c r="C19" s="16" t="s">
        <v>4947</v>
      </c>
      <c r="D19" s="3" t="s">
        <v>2164</v>
      </c>
      <c r="E19" s="4">
        <v>41519</v>
      </c>
      <c r="F19" s="5">
        <v>45902</v>
      </c>
      <c r="G19" s="5">
        <v>46267</v>
      </c>
      <c r="H19" s="3" t="s">
        <v>4290</v>
      </c>
      <c r="I19" s="55">
        <v>0</v>
      </c>
      <c r="J19" s="6">
        <v>46022</v>
      </c>
      <c r="K19" s="2" t="s">
        <v>4405</v>
      </c>
      <c r="L19" s="2" t="s">
        <v>4961</v>
      </c>
      <c r="M19" s="2" t="s">
        <v>4956</v>
      </c>
      <c r="N19" s="2" t="s">
        <v>5180</v>
      </c>
      <c r="O19" s="2" t="s">
        <v>5218</v>
      </c>
      <c r="P19" s="2" t="s">
        <v>4447</v>
      </c>
      <c r="Q19" s="2" t="s">
        <v>4298</v>
      </c>
      <c r="R19" s="7"/>
      <c r="S19" s="7">
        <v>0</v>
      </c>
      <c r="T19" s="7">
        <v>13.916699999999992</v>
      </c>
      <c r="U19" s="7">
        <v>13.916699999999992</v>
      </c>
      <c r="V19" s="12">
        <f t="shared" si="19"/>
        <v>14</v>
      </c>
      <c r="W19" s="15" t="s">
        <v>4738</v>
      </c>
      <c r="X19" s="15" t="str">
        <f t="shared" si="20"/>
        <v>DEBE GOZAR EN EL AÑO UN TOTAL DE 14 DÍAS ANTES DEL 31/12/2026</v>
      </c>
      <c r="Y19" s="50">
        <v>6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2">
        <f t="shared" si="3"/>
        <v>6</v>
      </c>
      <c r="AL19" s="50">
        <f t="shared" si="4"/>
        <v>6</v>
      </c>
      <c r="AM19" s="48">
        <f t="shared" si="18"/>
        <v>0.42857142857142855</v>
      </c>
      <c r="AN19" s="49">
        <f t="shared" si="6"/>
        <v>4.2857142857142851E-3</v>
      </c>
      <c r="AO19" s="49">
        <f t="shared" si="17"/>
        <v>6</v>
      </c>
      <c r="AP19" s="49">
        <f t="shared" si="7"/>
        <v>6</v>
      </c>
      <c r="AR19" s="50">
        <f t="shared" si="8"/>
        <v>8</v>
      </c>
      <c r="AT19" s="30">
        <f t="shared" si="9"/>
        <v>14</v>
      </c>
      <c r="AU19">
        <f t="shared" si="10"/>
        <v>4.666666666666667</v>
      </c>
      <c r="AV19" s="49">
        <f t="shared" si="11"/>
        <v>6</v>
      </c>
      <c r="AW19" s="49">
        <f t="shared" si="12"/>
        <v>4.666666666666667</v>
      </c>
      <c r="AX19" s="53">
        <f t="shared" si="13"/>
        <v>0</v>
      </c>
      <c r="AY19" s="30">
        <f t="shared" si="14"/>
        <v>0</v>
      </c>
      <c r="AZ19" s="30">
        <f t="shared" si="15"/>
        <v>6</v>
      </c>
      <c r="BA19" s="49">
        <f t="shared" si="16"/>
        <v>6</v>
      </c>
    </row>
    <row r="20" spans="1:53" x14ac:dyDescent="0.35">
      <c r="A20" s="2">
        <v>1006109426</v>
      </c>
      <c r="B20" s="2" t="s">
        <v>20</v>
      </c>
      <c r="C20" s="16" t="s">
        <v>4946</v>
      </c>
      <c r="D20" s="3" t="s">
        <v>2165</v>
      </c>
      <c r="E20" s="4">
        <v>45959</v>
      </c>
      <c r="F20" s="5">
        <v>45959</v>
      </c>
      <c r="G20" s="5">
        <v>46324</v>
      </c>
      <c r="H20" s="3" t="s">
        <v>4290</v>
      </c>
      <c r="I20" s="55">
        <v>46116</v>
      </c>
      <c r="J20" s="6">
        <v>46022</v>
      </c>
      <c r="K20" s="2" t="s">
        <v>4405</v>
      </c>
      <c r="L20" s="2" t="s">
        <v>4962</v>
      </c>
      <c r="M20" s="2" t="s">
        <v>4957</v>
      </c>
      <c r="N20" s="2"/>
      <c r="O20" s="2"/>
      <c r="P20" s="2"/>
      <c r="Q20" s="2"/>
      <c r="R20" s="7"/>
      <c r="S20" s="7">
        <v>0</v>
      </c>
      <c r="T20" s="7">
        <v>5.1666999999999996</v>
      </c>
      <c r="U20" s="7">
        <v>5.1666999999999996</v>
      </c>
      <c r="V20" s="12">
        <f t="shared" si="19"/>
        <v>6</v>
      </c>
      <c r="W20" s="15" t="s">
        <v>4738</v>
      </c>
      <c r="X20" s="15" t="str">
        <f t="shared" si="20"/>
        <v>DEBE GOZAR EN EL AÑO UN TOTAL DE 6 DÍAS ANTES DEL 31/12/2026</v>
      </c>
      <c r="Y20" s="50">
        <v>0</v>
      </c>
      <c r="Z20" s="50">
        <v>0</v>
      </c>
      <c r="AA20" s="50">
        <v>0</v>
      </c>
      <c r="AB20" s="50">
        <v>6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2">
        <f t="shared" si="3"/>
        <v>6</v>
      </c>
      <c r="AL20" s="50">
        <f t="shared" si="4"/>
        <v>6</v>
      </c>
      <c r="AM20" s="48">
        <f t="shared" si="18"/>
        <v>1</v>
      </c>
      <c r="AN20" s="49">
        <f t="shared" si="6"/>
        <v>0.01</v>
      </c>
      <c r="AO20" s="49">
        <f t="shared" si="17"/>
        <v>6</v>
      </c>
      <c r="AP20" s="49">
        <f t="shared" si="7"/>
        <v>6</v>
      </c>
      <c r="AR20" s="50">
        <f t="shared" si="8"/>
        <v>0</v>
      </c>
      <c r="AT20" s="30">
        <f t="shared" si="9"/>
        <v>6</v>
      </c>
      <c r="AU20">
        <f t="shared" si="10"/>
        <v>2</v>
      </c>
      <c r="AV20" s="49">
        <f t="shared" si="11"/>
        <v>6</v>
      </c>
      <c r="AW20" s="49">
        <f t="shared" si="12"/>
        <v>2</v>
      </c>
      <c r="AX20" s="53">
        <f t="shared" si="13"/>
        <v>0</v>
      </c>
      <c r="AY20" s="30">
        <f t="shared" si="14"/>
        <v>0</v>
      </c>
      <c r="AZ20" s="30">
        <f t="shared" si="15"/>
        <v>6</v>
      </c>
      <c r="BA20" s="49">
        <f t="shared" si="16"/>
        <v>6</v>
      </c>
    </row>
    <row r="21" spans="1:53" x14ac:dyDescent="0.35">
      <c r="A21" s="2">
        <v>1006260150</v>
      </c>
      <c r="B21" s="2" t="s">
        <v>21</v>
      </c>
      <c r="C21" s="16" t="s">
        <v>4946</v>
      </c>
      <c r="D21" s="3" t="s">
        <v>2166</v>
      </c>
      <c r="E21" s="4">
        <v>41766</v>
      </c>
      <c r="F21" s="5">
        <v>45784</v>
      </c>
      <c r="G21" s="5">
        <v>46149</v>
      </c>
      <c r="H21" s="3" t="s">
        <v>4290</v>
      </c>
      <c r="I21" s="55">
        <v>0</v>
      </c>
      <c r="J21" s="6">
        <v>46022</v>
      </c>
      <c r="K21" s="2" t="s">
        <v>4405</v>
      </c>
      <c r="L21" s="2" t="s">
        <v>4963</v>
      </c>
      <c r="M21" s="2" t="s">
        <v>4956</v>
      </c>
      <c r="N21" s="2" t="s">
        <v>5200</v>
      </c>
      <c r="O21" s="2" t="s">
        <v>5220</v>
      </c>
      <c r="P21" s="2" t="s">
        <v>4449</v>
      </c>
      <c r="Q21" s="2" t="s">
        <v>4297</v>
      </c>
      <c r="R21" s="7"/>
      <c r="S21" s="7">
        <v>9</v>
      </c>
      <c r="T21" s="7">
        <v>19.5</v>
      </c>
      <c r="U21" s="7">
        <v>28.5</v>
      </c>
      <c r="V21" s="12">
        <f t="shared" si="19"/>
        <v>29</v>
      </c>
      <c r="W21" s="15" t="str">
        <f>"DEBE GOZAR "&amp;S21&amp;" DÍAS ANTES DEL "&amp;TEXT(G21-1,"DD/MM/YYYY")</f>
        <v>DEBE GOZAR 9 DÍAS ANTES DEL 06/05/2026</v>
      </c>
      <c r="X21" s="15" t="str">
        <f t="shared" si="20"/>
        <v>DEBE GOZAR EN EL AÑO UN TOTAL DE 29 DÍAS ANTES DEL 31/12/2026</v>
      </c>
      <c r="Y21" s="50">
        <v>0</v>
      </c>
      <c r="Z21" s="50">
        <v>0</v>
      </c>
      <c r="AA21" s="50">
        <v>0</v>
      </c>
      <c r="AB21" s="50">
        <v>5</v>
      </c>
      <c r="AC21" s="50">
        <v>24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2">
        <f t="shared" si="3"/>
        <v>29</v>
      </c>
      <c r="AL21" s="50">
        <f t="shared" si="4"/>
        <v>29</v>
      </c>
      <c r="AM21" s="48">
        <f t="shared" si="18"/>
        <v>1</v>
      </c>
      <c r="AN21" s="49">
        <f t="shared" si="6"/>
        <v>0.01</v>
      </c>
      <c r="AO21" s="49">
        <f t="shared" si="17"/>
        <v>5</v>
      </c>
      <c r="AP21" s="49">
        <f t="shared" si="7"/>
        <v>29</v>
      </c>
      <c r="AR21" s="50">
        <f t="shared" si="8"/>
        <v>0</v>
      </c>
      <c r="AT21" s="30">
        <f t="shared" si="9"/>
        <v>29</v>
      </c>
      <c r="AU21">
        <f t="shared" si="10"/>
        <v>9.6666666666666661</v>
      </c>
      <c r="AV21" s="49">
        <f t="shared" si="11"/>
        <v>5</v>
      </c>
      <c r="AW21" s="49">
        <f t="shared" si="12"/>
        <v>5</v>
      </c>
      <c r="AX21" s="53">
        <f t="shared" si="13"/>
        <v>4.6666666666666661</v>
      </c>
      <c r="AY21" s="30">
        <f t="shared" si="14"/>
        <v>24</v>
      </c>
      <c r="AZ21" s="30">
        <f t="shared" si="15"/>
        <v>5</v>
      </c>
      <c r="BA21" s="49">
        <f t="shared" si="16"/>
        <v>5</v>
      </c>
    </row>
    <row r="22" spans="1:53" x14ac:dyDescent="0.35">
      <c r="A22" s="2">
        <v>1006268913</v>
      </c>
      <c r="B22" s="2" t="s">
        <v>22</v>
      </c>
      <c r="C22" s="16" t="s">
        <v>4947</v>
      </c>
      <c r="D22" s="3" t="s">
        <v>2167</v>
      </c>
      <c r="E22" s="4">
        <v>40289</v>
      </c>
      <c r="F22" s="5">
        <v>45768</v>
      </c>
      <c r="G22" s="5">
        <v>46133</v>
      </c>
      <c r="H22" s="3" t="s">
        <v>4290</v>
      </c>
      <c r="I22" s="55">
        <v>0</v>
      </c>
      <c r="J22" s="6">
        <v>46022</v>
      </c>
      <c r="K22" s="2" t="s">
        <v>4405</v>
      </c>
      <c r="L22" s="2" t="s">
        <v>4964</v>
      </c>
      <c r="M22" s="2" t="s">
        <v>4956</v>
      </c>
      <c r="N22" s="2" t="s">
        <v>5180</v>
      </c>
      <c r="O22" s="2" t="s">
        <v>5221</v>
      </c>
      <c r="P22" s="2" t="s">
        <v>4450</v>
      </c>
      <c r="Q22" s="2" t="s">
        <v>4302</v>
      </c>
      <c r="R22" s="7"/>
      <c r="S22" s="7">
        <v>1</v>
      </c>
      <c r="T22" s="7">
        <v>20.833300000000008</v>
      </c>
      <c r="U22" s="7">
        <v>21.833300000000008</v>
      </c>
      <c r="V22" s="12">
        <f t="shared" si="19"/>
        <v>22</v>
      </c>
      <c r="W22" s="15" t="str">
        <f>"DEBE GOZAR "&amp;S22&amp;" DÍAS ANTES DEL "&amp;TEXT(G22-1,"DD/MM/YYYY")</f>
        <v>DEBE GOZAR 1 DÍAS ANTES DEL 20/04/2026</v>
      </c>
      <c r="X22" s="15" t="str">
        <f t="shared" si="20"/>
        <v>DEBE GOZAR EN EL AÑO UN TOTAL DE 22 DÍAS ANTES DEL 31/12/2026</v>
      </c>
      <c r="Y22" s="50">
        <v>0</v>
      </c>
      <c r="Z22" s="50">
        <v>2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30</v>
      </c>
      <c r="AH22" s="50">
        <v>0</v>
      </c>
      <c r="AI22" s="50">
        <v>0</v>
      </c>
      <c r="AJ22" s="50">
        <v>0</v>
      </c>
      <c r="AK22" s="52">
        <f t="shared" si="3"/>
        <v>32</v>
      </c>
      <c r="AL22" s="50">
        <f t="shared" si="4"/>
        <v>32</v>
      </c>
      <c r="AM22" s="48">
        <f t="shared" si="18"/>
        <v>1.4545454545454546</v>
      </c>
      <c r="AN22" s="49">
        <f t="shared" si="6"/>
        <v>1.4545454545454545E-2</v>
      </c>
      <c r="AO22" s="49">
        <f t="shared" si="17"/>
        <v>2</v>
      </c>
      <c r="AP22" s="49">
        <f t="shared" si="7"/>
        <v>22</v>
      </c>
      <c r="AR22" s="50">
        <f t="shared" si="8"/>
        <v>0</v>
      </c>
      <c r="AT22" s="30">
        <f t="shared" si="9"/>
        <v>22</v>
      </c>
      <c r="AU22">
        <f t="shared" si="10"/>
        <v>7.333333333333333</v>
      </c>
      <c r="AV22" s="49">
        <f t="shared" si="11"/>
        <v>2</v>
      </c>
      <c r="AW22" s="49">
        <f t="shared" si="12"/>
        <v>2</v>
      </c>
      <c r="AX22" s="53">
        <f t="shared" si="13"/>
        <v>5.333333333333333</v>
      </c>
      <c r="AY22" s="30">
        <f t="shared" si="14"/>
        <v>30</v>
      </c>
      <c r="AZ22" s="30">
        <f t="shared" si="15"/>
        <v>2</v>
      </c>
      <c r="BA22" s="49">
        <f t="shared" si="16"/>
        <v>2</v>
      </c>
    </row>
    <row r="23" spans="1:53" x14ac:dyDescent="0.35">
      <c r="A23" s="2">
        <v>1006310511</v>
      </c>
      <c r="B23" s="2" t="s">
        <v>23</v>
      </c>
      <c r="C23" s="16" t="s">
        <v>4946</v>
      </c>
      <c r="D23" s="3" t="s">
        <v>2168</v>
      </c>
      <c r="E23" s="4">
        <v>45470</v>
      </c>
      <c r="F23" s="5">
        <v>45835</v>
      </c>
      <c r="G23" s="5">
        <v>46200</v>
      </c>
      <c r="H23" s="3" t="s">
        <v>4290</v>
      </c>
      <c r="I23" s="55">
        <v>0</v>
      </c>
      <c r="J23" s="6">
        <v>46022</v>
      </c>
      <c r="K23" s="2" t="s">
        <v>4405</v>
      </c>
      <c r="L23" s="2" t="s">
        <v>4753</v>
      </c>
      <c r="M23" s="2" t="s">
        <v>4956</v>
      </c>
      <c r="N23" s="2" t="s">
        <v>5196</v>
      </c>
      <c r="O23" s="2" t="s">
        <v>5212</v>
      </c>
      <c r="P23" s="2" t="s">
        <v>4451</v>
      </c>
      <c r="Q23" s="2" t="s">
        <v>4297</v>
      </c>
      <c r="R23" s="7"/>
      <c r="S23" s="7">
        <v>14</v>
      </c>
      <c r="T23" s="7">
        <v>15.333300000000001</v>
      </c>
      <c r="U23" s="7">
        <v>29.333300000000001</v>
      </c>
      <c r="V23" s="12">
        <f t="shared" si="19"/>
        <v>30</v>
      </c>
      <c r="W23" s="15" t="str">
        <f>"DEBE GOZAR "&amp;S23&amp;" DÍAS ANTES DEL "&amp;TEXT(G23-1,"DD/MM/YYYY")</f>
        <v>DEBE GOZAR 14 DÍAS ANTES DEL 26/06/2026</v>
      </c>
      <c r="X23" s="15" t="str">
        <f t="shared" si="20"/>
        <v>DEBE GOZAR EN EL AÑO UN TOTAL DE 30 DÍAS ANTES DEL 31/12/2026</v>
      </c>
      <c r="Y23" s="50">
        <v>0</v>
      </c>
      <c r="Z23" s="50">
        <v>0</v>
      </c>
      <c r="AA23" s="50">
        <v>0</v>
      </c>
      <c r="AB23" s="50">
        <v>30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2">
        <f t="shared" si="3"/>
        <v>30</v>
      </c>
      <c r="AL23" s="50">
        <f t="shared" si="4"/>
        <v>30</v>
      </c>
      <c r="AM23" s="48">
        <f t="shared" si="18"/>
        <v>1</v>
      </c>
      <c r="AN23" s="49">
        <f t="shared" si="6"/>
        <v>0.01</v>
      </c>
      <c r="AO23" s="49">
        <f t="shared" si="17"/>
        <v>30</v>
      </c>
      <c r="AP23" s="49">
        <f t="shared" si="7"/>
        <v>30</v>
      </c>
      <c r="AR23" s="50">
        <f t="shared" si="8"/>
        <v>0</v>
      </c>
      <c r="AT23" s="30">
        <f t="shared" si="9"/>
        <v>30</v>
      </c>
      <c r="AU23">
        <f t="shared" si="10"/>
        <v>10</v>
      </c>
      <c r="AV23" s="49">
        <f t="shared" si="11"/>
        <v>30</v>
      </c>
      <c r="AW23" s="49">
        <f t="shared" si="12"/>
        <v>10</v>
      </c>
      <c r="AX23" s="53">
        <f t="shared" si="13"/>
        <v>0</v>
      </c>
      <c r="AY23" s="30">
        <f t="shared" si="14"/>
        <v>0</v>
      </c>
      <c r="AZ23" s="30">
        <f t="shared" si="15"/>
        <v>30</v>
      </c>
      <c r="BA23" s="49">
        <f t="shared" si="16"/>
        <v>30</v>
      </c>
    </row>
    <row r="24" spans="1:53" x14ac:dyDescent="0.35">
      <c r="A24" s="2">
        <v>1006311847</v>
      </c>
      <c r="B24" s="2" t="s">
        <v>24</v>
      </c>
      <c r="C24" s="16" t="s">
        <v>4946</v>
      </c>
      <c r="D24" s="3" t="s">
        <v>2169</v>
      </c>
      <c r="E24" s="4">
        <v>44015</v>
      </c>
      <c r="F24" s="5">
        <v>45841</v>
      </c>
      <c r="G24" s="5">
        <v>46206</v>
      </c>
      <c r="H24" s="3" t="s">
        <v>4290</v>
      </c>
      <c r="I24" s="55">
        <v>0</v>
      </c>
      <c r="J24" s="6">
        <v>46022</v>
      </c>
      <c r="K24" s="2" t="s">
        <v>4405</v>
      </c>
      <c r="L24" s="2" t="s">
        <v>4963</v>
      </c>
      <c r="M24" s="2" t="s">
        <v>4956</v>
      </c>
      <c r="N24" s="2" t="s">
        <v>5200</v>
      </c>
      <c r="O24" s="2" t="s">
        <v>5220</v>
      </c>
      <c r="P24" s="2" t="s">
        <v>4449</v>
      </c>
      <c r="Q24" s="2" t="s">
        <v>4297</v>
      </c>
      <c r="R24" s="7"/>
      <c r="S24" s="7">
        <v>15</v>
      </c>
      <c r="T24" s="7">
        <v>14.833300000000008</v>
      </c>
      <c r="U24" s="7">
        <v>29.833300000000008</v>
      </c>
      <c r="V24" s="12">
        <f t="shared" si="19"/>
        <v>30</v>
      </c>
      <c r="W24" s="15" t="str">
        <f>"DEBE GOZAR "&amp;S24&amp;" DÍAS ANTES DEL "&amp;TEXT(G24-1,"DD/MM/YYYY")</f>
        <v>DEBE GOZAR 15 DÍAS ANTES DEL 02/07/2026</v>
      </c>
      <c r="X24" s="15" t="str">
        <f t="shared" si="20"/>
        <v>DEBE GOZAR EN EL AÑO UN TOTAL DE 30 DÍAS ANTES DEL 31/12/2026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2">
        <f t="shared" si="3"/>
        <v>0</v>
      </c>
      <c r="AL24" s="50">
        <f t="shared" si="4"/>
        <v>0</v>
      </c>
      <c r="AM24" s="48">
        <f t="shared" si="18"/>
        <v>0</v>
      </c>
      <c r="AN24" s="49">
        <f t="shared" si="6"/>
        <v>0</v>
      </c>
      <c r="AO24" s="49">
        <f t="shared" si="17"/>
        <v>0</v>
      </c>
      <c r="AP24" s="49">
        <f t="shared" si="7"/>
        <v>0</v>
      </c>
      <c r="AR24" s="50">
        <f t="shared" si="8"/>
        <v>30</v>
      </c>
      <c r="AT24" s="30">
        <f t="shared" si="9"/>
        <v>30</v>
      </c>
      <c r="AU24">
        <f t="shared" si="10"/>
        <v>10</v>
      </c>
      <c r="AV24" s="49">
        <f t="shared" si="11"/>
        <v>0</v>
      </c>
      <c r="AW24" s="49">
        <f t="shared" si="12"/>
        <v>0</v>
      </c>
      <c r="AX24" s="53">
        <f t="shared" si="13"/>
        <v>10</v>
      </c>
      <c r="AY24" s="30">
        <f t="shared" si="14"/>
        <v>0</v>
      </c>
      <c r="AZ24" s="30">
        <f t="shared" si="15"/>
        <v>0</v>
      </c>
      <c r="BA24" s="49">
        <f t="shared" si="16"/>
        <v>0</v>
      </c>
    </row>
    <row r="25" spans="1:53" x14ac:dyDescent="0.35">
      <c r="A25" s="2">
        <v>1006489700</v>
      </c>
      <c r="B25" s="2" t="s">
        <v>25</v>
      </c>
      <c r="C25" s="16" t="s">
        <v>4946</v>
      </c>
      <c r="D25" s="3" t="s">
        <v>2170</v>
      </c>
      <c r="E25" s="4">
        <v>45973</v>
      </c>
      <c r="F25" s="5">
        <v>45973</v>
      </c>
      <c r="G25" s="5">
        <v>46338</v>
      </c>
      <c r="H25" s="3" t="s">
        <v>4290</v>
      </c>
      <c r="I25" s="55">
        <v>46069</v>
      </c>
      <c r="J25" s="6">
        <v>46022</v>
      </c>
      <c r="K25" s="2" t="s">
        <v>4405</v>
      </c>
      <c r="L25" s="2" t="s">
        <v>4754</v>
      </c>
      <c r="M25" s="2" t="s">
        <v>4956</v>
      </c>
      <c r="N25" s="2"/>
      <c r="O25" s="2"/>
      <c r="P25" s="2"/>
      <c r="Q25" s="2"/>
      <c r="R25" s="7"/>
      <c r="S25" s="7">
        <v>0</v>
      </c>
      <c r="T25" s="7">
        <v>4.0833000000000004</v>
      </c>
      <c r="U25" s="7">
        <v>4.0833000000000004</v>
      </c>
      <c r="V25" s="12">
        <f t="shared" si="19"/>
        <v>5</v>
      </c>
      <c r="W25" s="15" t="s">
        <v>4738</v>
      </c>
      <c r="X25" s="15" t="str">
        <f t="shared" si="20"/>
        <v>DEBE GOZAR EN EL AÑO UN TOTAL DE 5 DÍAS ANTES DEL 31/12/2026</v>
      </c>
      <c r="Y25" s="50">
        <v>0</v>
      </c>
      <c r="Z25" s="58">
        <v>5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2">
        <f t="shared" si="3"/>
        <v>5</v>
      </c>
      <c r="AL25" s="50">
        <f t="shared" si="4"/>
        <v>5</v>
      </c>
      <c r="AM25" s="48">
        <f t="shared" si="18"/>
        <v>1</v>
      </c>
      <c r="AN25" s="49">
        <f t="shared" si="6"/>
        <v>0.01</v>
      </c>
      <c r="AO25" s="49">
        <f t="shared" si="17"/>
        <v>5</v>
      </c>
      <c r="AP25" s="49">
        <f t="shared" si="7"/>
        <v>5</v>
      </c>
      <c r="AR25" s="50">
        <f t="shared" si="8"/>
        <v>0</v>
      </c>
      <c r="AT25" s="30">
        <f t="shared" si="9"/>
        <v>5</v>
      </c>
      <c r="AU25">
        <f t="shared" si="10"/>
        <v>1.6666666666666667</v>
      </c>
      <c r="AV25" s="49">
        <f t="shared" si="11"/>
        <v>5</v>
      </c>
      <c r="AW25" s="49">
        <f t="shared" si="12"/>
        <v>1.6666666666666667</v>
      </c>
      <c r="AX25" s="53">
        <f t="shared" si="13"/>
        <v>0</v>
      </c>
      <c r="AY25" s="30">
        <f t="shared" si="14"/>
        <v>0</v>
      </c>
      <c r="AZ25" s="30">
        <f t="shared" si="15"/>
        <v>5</v>
      </c>
      <c r="BA25" s="49">
        <f t="shared" si="16"/>
        <v>5</v>
      </c>
    </row>
    <row r="26" spans="1:53" x14ac:dyDescent="0.35">
      <c r="A26" s="2">
        <v>1006662802</v>
      </c>
      <c r="B26" s="2" t="s">
        <v>26</v>
      </c>
      <c r="C26" s="16" t="s">
        <v>4946</v>
      </c>
      <c r="D26" s="3" t="s">
        <v>2171</v>
      </c>
      <c r="E26" s="4">
        <v>45581</v>
      </c>
      <c r="F26" s="5">
        <v>45946</v>
      </c>
      <c r="G26" s="5">
        <v>46311</v>
      </c>
      <c r="H26" s="3" t="s">
        <v>4290</v>
      </c>
      <c r="I26" s="55">
        <v>0</v>
      </c>
      <c r="J26" s="6">
        <v>46022</v>
      </c>
      <c r="K26" s="2" t="s">
        <v>4405</v>
      </c>
      <c r="L26" s="2" t="s">
        <v>4755</v>
      </c>
      <c r="M26" s="2" t="s">
        <v>4956</v>
      </c>
      <c r="N26" s="2" t="s">
        <v>5195</v>
      </c>
      <c r="O26" s="2" t="s">
        <v>5211</v>
      </c>
      <c r="P26" s="2" t="s">
        <v>4453</v>
      </c>
      <c r="Q26" s="2" t="s">
        <v>4297</v>
      </c>
      <c r="R26" s="7"/>
      <c r="S26" s="7">
        <v>23</v>
      </c>
      <c r="T26" s="7">
        <v>6.25</v>
      </c>
      <c r="U26" s="7">
        <v>29.25</v>
      </c>
      <c r="V26" s="12">
        <f t="shared" si="19"/>
        <v>30</v>
      </c>
      <c r="W26" s="15" t="str">
        <f>"DEBE GOZAR "&amp;S26&amp;" DÍAS ANTES DEL "&amp;TEXT(G26-1,"DD/MM/YYYY")</f>
        <v>DEBE GOZAR 23 DÍAS ANTES DEL 15/10/2026</v>
      </c>
      <c r="X26" s="15" t="str">
        <f t="shared" si="20"/>
        <v>DEBE GOZAR EN EL AÑO UN TOTAL DE 30 DÍAS ANTES DEL 31/12/2026</v>
      </c>
      <c r="Y26" s="50">
        <v>0</v>
      </c>
      <c r="Z26" s="50">
        <v>0</v>
      </c>
      <c r="AA26" s="50">
        <v>30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2">
        <f t="shared" si="3"/>
        <v>30</v>
      </c>
      <c r="AL26" s="50">
        <f t="shared" si="4"/>
        <v>30</v>
      </c>
      <c r="AM26" s="48">
        <f t="shared" si="18"/>
        <v>1</v>
      </c>
      <c r="AN26" s="49">
        <f t="shared" si="6"/>
        <v>0.01</v>
      </c>
      <c r="AO26" s="49">
        <f t="shared" si="17"/>
        <v>30</v>
      </c>
      <c r="AP26" s="49">
        <f t="shared" si="7"/>
        <v>30</v>
      </c>
      <c r="AR26" s="50">
        <f t="shared" si="8"/>
        <v>0</v>
      </c>
      <c r="AT26" s="30">
        <f t="shared" si="9"/>
        <v>30</v>
      </c>
      <c r="AU26">
        <f t="shared" si="10"/>
        <v>10</v>
      </c>
      <c r="AV26" s="49">
        <f t="shared" si="11"/>
        <v>30</v>
      </c>
      <c r="AW26" s="49">
        <f t="shared" si="12"/>
        <v>10</v>
      </c>
      <c r="AX26" s="53">
        <f t="shared" si="13"/>
        <v>0</v>
      </c>
      <c r="AY26" s="30">
        <f t="shared" si="14"/>
        <v>0</v>
      </c>
      <c r="AZ26" s="30">
        <f t="shared" si="15"/>
        <v>30</v>
      </c>
      <c r="BA26" s="49">
        <f t="shared" si="16"/>
        <v>30</v>
      </c>
    </row>
    <row r="27" spans="1:53" x14ac:dyDescent="0.35">
      <c r="A27" s="2">
        <v>1006679968</v>
      </c>
      <c r="B27" s="2" t="s">
        <v>27</v>
      </c>
      <c r="C27" s="16" t="s">
        <v>4946</v>
      </c>
      <c r="D27" s="3" t="s">
        <v>2172</v>
      </c>
      <c r="E27" s="4">
        <v>45896</v>
      </c>
      <c r="F27" s="5">
        <v>45896</v>
      </c>
      <c r="G27" s="5">
        <v>46261</v>
      </c>
      <c r="H27" s="3" t="s">
        <v>4290</v>
      </c>
      <c r="I27" s="55">
        <v>0</v>
      </c>
      <c r="J27" s="6">
        <v>46022</v>
      </c>
      <c r="K27" s="2" t="s">
        <v>4405</v>
      </c>
      <c r="L27" s="2" t="s">
        <v>4756</v>
      </c>
      <c r="M27" s="2" t="s">
        <v>4956</v>
      </c>
      <c r="N27" s="2" t="s">
        <v>5197</v>
      </c>
      <c r="O27" s="2" t="s">
        <v>5222</v>
      </c>
      <c r="P27" s="2" t="s">
        <v>4467</v>
      </c>
      <c r="Q27" s="2" t="s">
        <v>4301</v>
      </c>
      <c r="R27" s="7"/>
      <c r="S27" s="7">
        <v>0</v>
      </c>
      <c r="T27" s="7">
        <v>10.333299999999999</v>
      </c>
      <c r="U27" s="7">
        <v>10.333299999999999</v>
      </c>
      <c r="V27" s="12">
        <f t="shared" si="19"/>
        <v>11</v>
      </c>
      <c r="W27" s="15" t="s">
        <v>4738</v>
      </c>
      <c r="X27" s="15" t="str">
        <f t="shared" si="20"/>
        <v>DEBE GOZAR EN EL AÑO UN TOTAL DE 11 DÍAS ANTES DEL 31/12/2026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2">
        <f t="shared" si="3"/>
        <v>0</v>
      </c>
      <c r="AL27" s="50">
        <f t="shared" si="4"/>
        <v>0</v>
      </c>
      <c r="AM27" s="48">
        <f t="shared" si="18"/>
        <v>0</v>
      </c>
      <c r="AN27" s="49">
        <f t="shared" si="6"/>
        <v>0</v>
      </c>
      <c r="AO27" s="49">
        <f t="shared" si="17"/>
        <v>0</v>
      </c>
      <c r="AP27" s="49">
        <f t="shared" si="7"/>
        <v>0</v>
      </c>
      <c r="AR27" s="50">
        <f t="shared" si="8"/>
        <v>11</v>
      </c>
      <c r="AT27" s="30">
        <f t="shared" si="9"/>
        <v>11</v>
      </c>
      <c r="AU27">
        <f t="shared" si="10"/>
        <v>3.6666666666666665</v>
      </c>
      <c r="AV27" s="49">
        <f t="shared" si="11"/>
        <v>0</v>
      </c>
      <c r="AW27" s="49">
        <f t="shared" si="12"/>
        <v>0</v>
      </c>
      <c r="AX27" s="53">
        <f t="shared" si="13"/>
        <v>3.6666666666666665</v>
      </c>
      <c r="AY27" s="30">
        <f t="shared" si="14"/>
        <v>0</v>
      </c>
      <c r="AZ27" s="30">
        <f t="shared" si="15"/>
        <v>0</v>
      </c>
      <c r="BA27" s="49">
        <f t="shared" si="16"/>
        <v>0</v>
      </c>
    </row>
    <row r="28" spans="1:53" x14ac:dyDescent="0.35">
      <c r="A28" s="2">
        <v>1006694462</v>
      </c>
      <c r="B28" s="2" t="s">
        <v>28</v>
      </c>
      <c r="C28" s="16" t="s">
        <v>4946</v>
      </c>
      <c r="D28" s="3" t="s">
        <v>2173</v>
      </c>
      <c r="E28" s="4">
        <v>42198</v>
      </c>
      <c r="F28" s="5">
        <v>45851</v>
      </c>
      <c r="G28" s="5">
        <v>46216</v>
      </c>
      <c r="H28" s="3" t="s">
        <v>4290</v>
      </c>
      <c r="I28" s="55">
        <v>0</v>
      </c>
      <c r="J28" s="6">
        <v>46022</v>
      </c>
      <c r="K28" s="2" t="s">
        <v>4405</v>
      </c>
      <c r="L28" s="2" t="s">
        <v>4757</v>
      </c>
      <c r="M28" s="2" t="s">
        <v>4956</v>
      </c>
      <c r="N28" s="2" t="s">
        <v>5197</v>
      </c>
      <c r="O28" s="2" t="s">
        <v>5223</v>
      </c>
      <c r="P28" s="2" t="s">
        <v>4455</v>
      </c>
      <c r="Q28" s="2" t="s">
        <v>4297</v>
      </c>
      <c r="R28" s="7"/>
      <c r="S28" s="7">
        <v>0</v>
      </c>
      <c r="T28" s="7">
        <v>13</v>
      </c>
      <c r="U28" s="7">
        <v>13</v>
      </c>
      <c r="V28" s="12">
        <f t="shared" si="19"/>
        <v>13</v>
      </c>
      <c r="W28" s="15" t="s">
        <v>4738</v>
      </c>
      <c r="X28" s="15" t="str">
        <f t="shared" si="20"/>
        <v>DEBE GOZAR EN EL AÑO UN TOTAL DE 13 DÍAS ANTES DEL 31/12/2026</v>
      </c>
      <c r="Y28" s="50">
        <v>0</v>
      </c>
      <c r="Z28" s="50">
        <v>0</v>
      </c>
      <c r="AA28" s="50">
        <v>0</v>
      </c>
      <c r="AB28" s="50">
        <v>15</v>
      </c>
      <c r="AC28" s="50">
        <v>0</v>
      </c>
      <c r="AD28" s="50">
        <v>0</v>
      </c>
      <c r="AE28" s="50">
        <v>0</v>
      </c>
      <c r="AF28" s="50">
        <v>0</v>
      </c>
      <c r="AG28" s="50">
        <v>15</v>
      </c>
      <c r="AH28" s="50">
        <v>0</v>
      </c>
      <c r="AI28" s="50">
        <v>0</v>
      </c>
      <c r="AJ28" s="50">
        <v>0</v>
      </c>
      <c r="AK28" s="52">
        <f t="shared" si="3"/>
        <v>30</v>
      </c>
      <c r="AL28" s="50">
        <f t="shared" si="4"/>
        <v>30</v>
      </c>
      <c r="AM28" s="48">
        <f t="shared" si="18"/>
        <v>2.3076923076923075</v>
      </c>
      <c r="AN28" s="49">
        <f t="shared" si="6"/>
        <v>2.3076923076923075E-2</v>
      </c>
      <c r="AO28" s="49">
        <f t="shared" si="17"/>
        <v>15</v>
      </c>
      <c r="AP28" s="49">
        <f t="shared" si="7"/>
        <v>13</v>
      </c>
      <c r="AR28" s="50">
        <f t="shared" si="8"/>
        <v>0</v>
      </c>
      <c r="AT28" s="30">
        <f t="shared" si="9"/>
        <v>13</v>
      </c>
      <c r="AU28">
        <f t="shared" si="10"/>
        <v>4.333333333333333</v>
      </c>
      <c r="AV28" s="49">
        <f t="shared" si="11"/>
        <v>15</v>
      </c>
      <c r="AW28" s="49">
        <f t="shared" si="12"/>
        <v>4.333333333333333</v>
      </c>
      <c r="AX28" s="53">
        <f t="shared" si="13"/>
        <v>0</v>
      </c>
      <c r="AY28" s="30">
        <f t="shared" si="14"/>
        <v>15</v>
      </c>
      <c r="AZ28" s="30">
        <f t="shared" si="15"/>
        <v>15</v>
      </c>
      <c r="BA28" s="49">
        <f t="shared" si="16"/>
        <v>13</v>
      </c>
    </row>
    <row r="29" spans="1:53" x14ac:dyDescent="0.35">
      <c r="A29" s="2">
        <v>1006729533</v>
      </c>
      <c r="B29" s="2" t="s">
        <v>29</v>
      </c>
      <c r="C29" s="16" t="s">
        <v>4947</v>
      </c>
      <c r="D29" s="3" t="s">
        <v>2174</v>
      </c>
      <c r="E29" s="4">
        <v>42278</v>
      </c>
      <c r="F29" s="5">
        <v>45931</v>
      </c>
      <c r="G29" s="5">
        <v>46296</v>
      </c>
      <c r="H29" s="3" t="s">
        <v>4290</v>
      </c>
      <c r="I29" s="55">
        <v>0</v>
      </c>
      <c r="J29" s="6">
        <v>46022</v>
      </c>
      <c r="K29" s="2" t="s">
        <v>4405</v>
      </c>
      <c r="L29" s="2" t="s">
        <v>4758</v>
      </c>
      <c r="M29" s="2" t="s">
        <v>4956</v>
      </c>
      <c r="N29" s="2" t="s">
        <v>5195</v>
      </c>
      <c r="O29" s="2" t="s">
        <v>5217</v>
      </c>
      <c r="P29" s="2" t="s">
        <v>4456</v>
      </c>
      <c r="Q29" s="2" t="s">
        <v>4298</v>
      </c>
      <c r="R29" s="7"/>
      <c r="S29" s="7">
        <v>22</v>
      </c>
      <c r="T29" s="7">
        <v>7.5</v>
      </c>
      <c r="U29" s="7">
        <v>29.5</v>
      </c>
      <c r="V29" s="12">
        <f t="shared" si="19"/>
        <v>30</v>
      </c>
      <c r="W29" s="15" t="str">
        <f>"DEBE GOZAR "&amp;S29&amp;" DÍAS ANTES DEL "&amp;TEXT(G29-1,"DD/MM/YYYY")</f>
        <v>DEBE GOZAR 22 DÍAS ANTES DEL 30/09/2026</v>
      </c>
      <c r="X29" s="15" t="str">
        <f t="shared" si="20"/>
        <v>DEBE GOZAR EN EL AÑO UN TOTAL DE 30 DÍAS ANTES DEL 31/12/2026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15</v>
      </c>
      <c r="AE29" s="50">
        <v>0</v>
      </c>
      <c r="AF29" s="50">
        <v>0</v>
      </c>
      <c r="AG29" s="50">
        <v>15</v>
      </c>
      <c r="AH29" s="50">
        <v>0</v>
      </c>
      <c r="AI29" s="50">
        <v>0</v>
      </c>
      <c r="AJ29" s="50">
        <v>0</v>
      </c>
      <c r="AK29" s="52">
        <f t="shared" si="3"/>
        <v>30</v>
      </c>
      <c r="AL29" s="50">
        <f t="shared" si="4"/>
        <v>30</v>
      </c>
      <c r="AM29" s="48">
        <f t="shared" si="18"/>
        <v>1</v>
      </c>
      <c r="AN29" s="49">
        <f t="shared" si="6"/>
        <v>0.01</v>
      </c>
      <c r="AO29" s="49">
        <f t="shared" si="17"/>
        <v>0</v>
      </c>
      <c r="AP29" s="49">
        <f t="shared" si="7"/>
        <v>30</v>
      </c>
      <c r="AR29" s="50">
        <f t="shared" si="8"/>
        <v>0</v>
      </c>
      <c r="AT29" s="30">
        <f t="shared" si="9"/>
        <v>30</v>
      </c>
      <c r="AU29">
        <f t="shared" si="10"/>
        <v>10</v>
      </c>
      <c r="AV29" s="49">
        <f t="shared" si="11"/>
        <v>0</v>
      </c>
      <c r="AW29" s="49">
        <f t="shared" si="12"/>
        <v>0</v>
      </c>
      <c r="AX29" s="53">
        <f t="shared" si="13"/>
        <v>10</v>
      </c>
      <c r="AY29" s="30">
        <f t="shared" si="14"/>
        <v>30</v>
      </c>
      <c r="AZ29" s="30">
        <f t="shared" si="15"/>
        <v>0</v>
      </c>
      <c r="BA29" s="49">
        <f t="shared" si="16"/>
        <v>0</v>
      </c>
    </row>
    <row r="30" spans="1:53" x14ac:dyDescent="0.35">
      <c r="A30" s="2">
        <v>1006768101</v>
      </c>
      <c r="B30" s="2" t="s">
        <v>30</v>
      </c>
      <c r="C30" s="16" t="s">
        <v>4946</v>
      </c>
      <c r="D30" s="3" t="s">
        <v>2175</v>
      </c>
      <c r="E30" s="4">
        <v>45575</v>
      </c>
      <c r="F30" s="5">
        <v>45940</v>
      </c>
      <c r="G30" s="5">
        <v>46305</v>
      </c>
      <c r="H30" s="3" t="s">
        <v>4290</v>
      </c>
      <c r="I30" s="55">
        <v>0</v>
      </c>
      <c r="J30" s="6">
        <v>46022</v>
      </c>
      <c r="K30" s="2" t="s">
        <v>4405</v>
      </c>
      <c r="L30" s="2" t="s">
        <v>4759</v>
      </c>
      <c r="M30" s="2" t="s">
        <v>4956</v>
      </c>
      <c r="N30" s="2" t="s">
        <v>5197</v>
      </c>
      <c r="O30" s="2" t="s">
        <v>5222</v>
      </c>
      <c r="P30" s="2" t="s">
        <v>4457</v>
      </c>
      <c r="Q30" s="2" t="s">
        <v>4301</v>
      </c>
      <c r="R30" s="7"/>
      <c r="S30" s="7">
        <v>20</v>
      </c>
      <c r="T30" s="7">
        <v>6.75</v>
      </c>
      <c r="U30" s="7">
        <v>26.75</v>
      </c>
      <c r="V30" s="12">
        <f t="shared" si="19"/>
        <v>27</v>
      </c>
      <c r="W30" s="15" t="str">
        <f>"DEBE GOZAR "&amp;S30&amp;" DÍAS ANTES DEL "&amp;TEXT(G30-1,"DD/MM/YYYY")</f>
        <v>DEBE GOZAR 20 DÍAS ANTES DEL 09/10/2026</v>
      </c>
      <c r="X30" s="15" t="str">
        <f t="shared" si="20"/>
        <v>DEBE GOZAR EN EL AÑO UN TOTAL DE 27 DÍAS ANTES DEL 31/12/2026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2">
        <f t="shared" si="3"/>
        <v>0</v>
      </c>
      <c r="AL30" s="50">
        <f t="shared" si="4"/>
        <v>0</v>
      </c>
      <c r="AM30" s="48">
        <f t="shared" si="18"/>
        <v>0</v>
      </c>
      <c r="AN30" s="49">
        <f t="shared" si="6"/>
        <v>0</v>
      </c>
      <c r="AO30" s="49">
        <f t="shared" si="17"/>
        <v>0</v>
      </c>
      <c r="AP30" s="49">
        <f t="shared" si="7"/>
        <v>0</v>
      </c>
      <c r="AR30" s="50">
        <f t="shared" si="8"/>
        <v>27</v>
      </c>
      <c r="AT30" s="30">
        <f t="shared" si="9"/>
        <v>27</v>
      </c>
      <c r="AU30">
        <f t="shared" si="10"/>
        <v>9</v>
      </c>
      <c r="AV30" s="49">
        <f t="shared" si="11"/>
        <v>0</v>
      </c>
      <c r="AW30" s="49">
        <f t="shared" si="12"/>
        <v>0</v>
      </c>
      <c r="AX30" s="53">
        <f t="shared" si="13"/>
        <v>9</v>
      </c>
      <c r="AY30" s="30">
        <f t="shared" si="14"/>
        <v>0</v>
      </c>
      <c r="AZ30" s="30">
        <f t="shared" si="15"/>
        <v>0</v>
      </c>
      <c r="BA30" s="49">
        <f t="shared" si="16"/>
        <v>0</v>
      </c>
    </row>
    <row r="31" spans="1:53" x14ac:dyDescent="0.35">
      <c r="A31" s="2">
        <v>1006772082</v>
      </c>
      <c r="B31" s="2" t="s">
        <v>31</v>
      </c>
      <c r="C31" s="16" t="s">
        <v>4946</v>
      </c>
      <c r="D31" s="3" t="s">
        <v>2176</v>
      </c>
      <c r="E31" s="4">
        <v>42136</v>
      </c>
      <c r="F31" s="5">
        <v>45789</v>
      </c>
      <c r="G31" s="5">
        <v>46154</v>
      </c>
      <c r="H31" s="3" t="s">
        <v>4290</v>
      </c>
      <c r="I31" s="55">
        <v>0</v>
      </c>
      <c r="J31" s="6">
        <v>46022</v>
      </c>
      <c r="K31" s="2" t="s">
        <v>4405</v>
      </c>
      <c r="L31" s="2" t="s">
        <v>4965</v>
      </c>
      <c r="M31" s="2" t="s">
        <v>4957</v>
      </c>
      <c r="N31" s="2" t="s">
        <v>5199</v>
      </c>
      <c r="O31" s="2" t="s">
        <v>5219</v>
      </c>
      <c r="P31" s="2" t="s">
        <v>4728</v>
      </c>
      <c r="Q31" s="2" t="s">
        <v>4297</v>
      </c>
      <c r="R31" s="7"/>
      <c r="S31" s="7">
        <v>10</v>
      </c>
      <c r="T31" s="7">
        <v>19.083300000000008</v>
      </c>
      <c r="U31" s="7">
        <v>29.083300000000008</v>
      </c>
      <c r="V31" s="12">
        <f t="shared" si="19"/>
        <v>30</v>
      </c>
      <c r="W31" s="15" t="str">
        <f>"DEBE GOZAR "&amp;S31&amp;" DÍAS ANTES DEL "&amp;TEXT(G31-1,"DD/MM/YYYY")</f>
        <v>DEBE GOZAR 10 DÍAS ANTES DEL 11/05/2026</v>
      </c>
      <c r="X31" s="15" t="str">
        <f t="shared" si="20"/>
        <v>DEBE GOZAR EN EL AÑO UN TOTAL DE 30 DÍAS ANTES DEL 31/12/2026</v>
      </c>
      <c r="Y31" s="50">
        <v>6</v>
      </c>
      <c r="Z31" s="50">
        <v>24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2">
        <f t="shared" si="3"/>
        <v>30</v>
      </c>
      <c r="AL31" s="50">
        <f t="shared" si="4"/>
        <v>30</v>
      </c>
      <c r="AM31" s="48">
        <f t="shared" si="18"/>
        <v>1</v>
      </c>
      <c r="AN31" s="49">
        <f t="shared" si="6"/>
        <v>0.01</v>
      </c>
      <c r="AO31" s="49">
        <f t="shared" si="17"/>
        <v>30</v>
      </c>
      <c r="AP31" s="49">
        <f t="shared" si="7"/>
        <v>30</v>
      </c>
      <c r="AR31" s="50">
        <f t="shared" si="8"/>
        <v>0</v>
      </c>
      <c r="AT31" s="30">
        <f t="shared" si="9"/>
        <v>30</v>
      </c>
      <c r="AU31">
        <f t="shared" si="10"/>
        <v>10</v>
      </c>
      <c r="AV31" s="49">
        <f t="shared" si="11"/>
        <v>30</v>
      </c>
      <c r="AW31" s="49">
        <f t="shared" si="12"/>
        <v>10</v>
      </c>
      <c r="AX31" s="53">
        <f t="shared" si="13"/>
        <v>0</v>
      </c>
      <c r="AY31" s="30">
        <f t="shared" si="14"/>
        <v>0</v>
      </c>
      <c r="AZ31" s="30">
        <f t="shared" si="15"/>
        <v>30</v>
      </c>
      <c r="BA31" s="49">
        <f t="shared" si="16"/>
        <v>30</v>
      </c>
    </row>
    <row r="32" spans="1:53" x14ac:dyDescent="0.35">
      <c r="A32" s="2">
        <v>1006776887</v>
      </c>
      <c r="B32" s="2" t="s">
        <v>32</v>
      </c>
      <c r="C32" s="16" t="s">
        <v>4948</v>
      </c>
      <c r="D32" s="3" t="s">
        <v>2177</v>
      </c>
      <c r="E32" s="4">
        <v>39781</v>
      </c>
      <c r="F32" s="5">
        <v>45990</v>
      </c>
      <c r="G32" s="5">
        <v>46355</v>
      </c>
      <c r="H32" s="3" t="s">
        <v>4292</v>
      </c>
      <c r="I32" s="55">
        <v>0</v>
      </c>
      <c r="J32" s="6">
        <v>46022</v>
      </c>
      <c r="K32" s="2" t="s">
        <v>4405</v>
      </c>
      <c r="L32" s="2">
        <v>2001020600</v>
      </c>
      <c r="M32" s="2" t="s">
        <v>5051</v>
      </c>
      <c r="N32" s="2" t="s">
        <v>5201</v>
      </c>
      <c r="O32" s="2" t="s">
        <v>5201</v>
      </c>
      <c r="P32" s="2" t="s">
        <v>4458</v>
      </c>
      <c r="Q32" s="2" t="s">
        <v>4297</v>
      </c>
      <c r="R32" s="7"/>
      <c r="S32" s="7">
        <v>22</v>
      </c>
      <c r="T32" s="7">
        <v>2.6666999999999916</v>
      </c>
      <c r="U32" s="7">
        <v>24.666699999999992</v>
      </c>
      <c r="V32" s="12">
        <f t="shared" si="19"/>
        <v>25</v>
      </c>
      <c r="W32" s="15" t="str">
        <f>"DEBE GOZAR "&amp;S32&amp;" DÍAS ANTES DEL "&amp;TEXT(G32-1,"DD/MM/YYYY")</f>
        <v>DEBE GOZAR 22 DÍAS ANTES DEL 28/11/2026</v>
      </c>
      <c r="X32" s="15" t="str">
        <f t="shared" si="20"/>
        <v>DEBE GOZAR EN EL AÑO UN TOTAL DE 25 DÍAS ANTES DEL 31/12/2026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50">
        <v>0</v>
      </c>
      <c r="AH32" s="50">
        <v>0</v>
      </c>
      <c r="AI32" s="50">
        <v>0</v>
      </c>
      <c r="AJ32" s="50">
        <v>0</v>
      </c>
      <c r="AK32" s="52">
        <f t="shared" si="3"/>
        <v>0</v>
      </c>
      <c r="AL32" s="50">
        <f t="shared" si="4"/>
        <v>0</v>
      </c>
      <c r="AM32" s="48">
        <f t="shared" si="18"/>
        <v>0</v>
      </c>
      <c r="AN32" s="49">
        <f t="shared" si="6"/>
        <v>0</v>
      </c>
      <c r="AO32" s="49">
        <f t="shared" si="17"/>
        <v>0</v>
      </c>
      <c r="AP32" s="49">
        <f t="shared" si="7"/>
        <v>0</v>
      </c>
      <c r="AR32" s="50">
        <f t="shared" si="8"/>
        <v>25</v>
      </c>
      <c r="AT32" s="30">
        <f t="shared" si="9"/>
        <v>25</v>
      </c>
      <c r="AU32">
        <f t="shared" si="10"/>
        <v>8.3333333333333339</v>
      </c>
      <c r="AV32" s="49">
        <f t="shared" si="11"/>
        <v>0</v>
      </c>
      <c r="AW32" s="49">
        <f t="shared" si="12"/>
        <v>0</v>
      </c>
      <c r="AX32" s="53">
        <f t="shared" si="13"/>
        <v>8.3333333333333339</v>
      </c>
      <c r="AY32" s="30">
        <f t="shared" si="14"/>
        <v>0</v>
      </c>
      <c r="AZ32" s="30">
        <f t="shared" si="15"/>
        <v>0</v>
      </c>
      <c r="BA32" s="49">
        <f t="shared" si="16"/>
        <v>0</v>
      </c>
    </row>
    <row r="33" spans="1:53" x14ac:dyDescent="0.35">
      <c r="A33" s="2">
        <v>1006784069</v>
      </c>
      <c r="B33" s="2" t="s">
        <v>33</v>
      </c>
      <c r="C33" s="16" t="s">
        <v>4946</v>
      </c>
      <c r="D33" s="3" t="s">
        <v>2178</v>
      </c>
      <c r="E33" s="4">
        <v>45947</v>
      </c>
      <c r="F33" s="5">
        <v>45947</v>
      </c>
      <c r="G33" s="5">
        <v>46312</v>
      </c>
      <c r="H33" s="3" t="s">
        <v>4290</v>
      </c>
      <c r="I33" s="55">
        <v>0</v>
      </c>
      <c r="J33" s="6">
        <v>46022</v>
      </c>
      <c r="K33" s="2" t="s">
        <v>4405</v>
      </c>
      <c r="L33" s="2" t="s">
        <v>4760</v>
      </c>
      <c r="M33" s="2" t="s">
        <v>4956</v>
      </c>
      <c r="N33" s="2" t="s">
        <v>5196</v>
      </c>
      <c r="O33" s="2" t="s">
        <v>5212</v>
      </c>
      <c r="P33" s="2" t="s">
        <v>4459</v>
      </c>
      <c r="Q33" s="2" t="s">
        <v>4297</v>
      </c>
      <c r="R33" s="7"/>
      <c r="S33" s="7">
        <v>0</v>
      </c>
      <c r="T33" s="7">
        <v>6.1666999999999996</v>
      </c>
      <c r="U33" s="7">
        <v>6.1666999999999996</v>
      </c>
      <c r="V33" s="12">
        <f t="shared" si="19"/>
        <v>7</v>
      </c>
      <c r="W33" s="15" t="s">
        <v>4738</v>
      </c>
      <c r="X33" s="15" t="str">
        <f t="shared" si="20"/>
        <v>DEBE GOZAR EN EL AÑO UN TOTAL DE 7 DÍAS ANTES DEL 31/12/2026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7</v>
      </c>
      <c r="AE33" s="50">
        <v>0</v>
      </c>
      <c r="AF33" s="50">
        <v>0</v>
      </c>
      <c r="AG33" s="50">
        <v>0</v>
      </c>
      <c r="AH33" s="50">
        <v>0</v>
      </c>
      <c r="AI33" s="50">
        <v>0</v>
      </c>
      <c r="AJ33" s="50">
        <v>0</v>
      </c>
      <c r="AK33" s="52">
        <f t="shared" si="3"/>
        <v>7</v>
      </c>
      <c r="AL33" s="50">
        <f t="shared" si="4"/>
        <v>7</v>
      </c>
      <c r="AM33" s="48">
        <f t="shared" si="18"/>
        <v>1</v>
      </c>
      <c r="AN33" s="49">
        <f t="shared" si="6"/>
        <v>0.01</v>
      </c>
      <c r="AO33" s="49">
        <f t="shared" si="17"/>
        <v>0</v>
      </c>
      <c r="AP33" s="49">
        <f t="shared" si="7"/>
        <v>7</v>
      </c>
      <c r="AR33" s="50">
        <f t="shared" si="8"/>
        <v>0</v>
      </c>
      <c r="AT33" s="30">
        <f t="shared" si="9"/>
        <v>7</v>
      </c>
      <c r="AU33">
        <f t="shared" si="10"/>
        <v>2.3333333333333335</v>
      </c>
      <c r="AV33" s="49">
        <f t="shared" si="11"/>
        <v>0</v>
      </c>
      <c r="AW33" s="49">
        <f t="shared" si="12"/>
        <v>0</v>
      </c>
      <c r="AX33" s="53">
        <f t="shared" si="13"/>
        <v>2.3333333333333335</v>
      </c>
      <c r="AY33" s="30">
        <f t="shared" si="14"/>
        <v>7</v>
      </c>
      <c r="AZ33" s="30">
        <f t="shared" si="15"/>
        <v>0</v>
      </c>
      <c r="BA33" s="49">
        <f t="shared" si="16"/>
        <v>0</v>
      </c>
    </row>
    <row r="34" spans="1:53" x14ac:dyDescent="0.35">
      <c r="A34" s="2">
        <v>1006785743</v>
      </c>
      <c r="B34" s="2" t="s">
        <v>34</v>
      </c>
      <c r="C34" s="16" t="s">
        <v>4946</v>
      </c>
      <c r="D34" s="3" t="s">
        <v>2179</v>
      </c>
      <c r="E34" s="4">
        <v>40301</v>
      </c>
      <c r="F34" s="5">
        <v>45780</v>
      </c>
      <c r="G34" s="5">
        <v>46145</v>
      </c>
      <c r="H34" s="3" t="s">
        <v>4290</v>
      </c>
      <c r="I34" s="55">
        <v>0</v>
      </c>
      <c r="J34" s="6">
        <v>46022</v>
      </c>
      <c r="K34" s="2" t="s">
        <v>4405</v>
      </c>
      <c r="L34" s="2" t="s">
        <v>4761</v>
      </c>
      <c r="M34" s="2" t="s">
        <v>4956</v>
      </c>
      <c r="N34" s="2" t="s">
        <v>5196</v>
      </c>
      <c r="O34" s="2" t="s">
        <v>5224</v>
      </c>
      <c r="P34" s="2" t="s">
        <v>4460</v>
      </c>
      <c r="Q34" s="2" t="s">
        <v>4297</v>
      </c>
      <c r="R34" s="7"/>
      <c r="S34" s="7">
        <v>10</v>
      </c>
      <c r="T34" s="7">
        <v>19.833300000000008</v>
      </c>
      <c r="U34" s="7">
        <v>29.833300000000008</v>
      </c>
      <c r="V34" s="12">
        <f t="shared" si="19"/>
        <v>30</v>
      </c>
      <c r="W34" s="15" t="str">
        <f>"DEBE GOZAR "&amp;S34&amp;" DÍAS ANTES DEL "&amp;TEXT(G34-1,"DD/MM/YYYY")</f>
        <v>DEBE GOZAR 10 DÍAS ANTES DEL 02/05/2026</v>
      </c>
      <c r="X34" s="15" t="str">
        <f t="shared" si="20"/>
        <v>DEBE GOZAR EN EL AÑO UN TOTAL DE 30 DÍAS ANTES DEL 31/12/2026</v>
      </c>
      <c r="Y34" s="50">
        <v>0</v>
      </c>
      <c r="Z34" s="50">
        <v>0</v>
      </c>
      <c r="AA34" s="50">
        <v>11</v>
      </c>
      <c r="AB34" s="50">
        <v>19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2">
        <f t="shared" si="3"/>
        <v>30</v>
      </c>
      <c r="AL34" s="50">
        <f t="shared" si="4"/>
        <v>30</v>
      </c>
      <c r="AM34" s="48">
        <f t="shared" si="18"/>
        <v>1</v>
      </c>
      <c r="AN34" s="49">
        <f t="shared" si="6"/>
        <v>0.01</v>
      </c>
      <c r="AO34" s="49">
        <f t="shared" si="17"/>
        <v>30</v>
      </c>
      <c r="AP34" s="49">
        <f t="shared" si="7"/>
        <v>30</v>
      </c>
      <c r="AR34" s="50">
        <f t="shared" si="8"/>
        <v>0</v>
      </c>
      <c r="AT34" s="30">
        <f t="shared" si="9"/>
        <v>30</v>
      </c>
      <c r="AU34">
        <f t="shared" si="10"/>
        <v>10</v>
      </c>
      <c r="AV34" s="49">
        <f t="shared" si="11"/>
        <v>30</v>
      </c>
      <c r="AW34" s="49">
        <f t="shared" si="12"/>
        <v>10</v>
      </c>
      <c r="AX34" s="53">
        <f t="shared" si="13"/>
        <v>0</v>
      </c>
      <c r="AY34" s="30">
        <f t="shared" si="14"/>
        <v>0</v>
      </c>
      <c r="AZ34" s="30">
        <f t="shared" si="15"/>
        <v>30</v>
      </c>
      <c r="BA34" s="49">
        <f t="shared" si="16"/>
        <v>30</v>
      </c>
    </row>
    <row r="35" spans="1:53" x14ac:dyDescent="0.35">
      <c r="A35" s="2">
        <v>1006785806</v>
      </c>
      <c r="B35" s="2" t="s">
        <v>35</v>
      </c>
      <c r="C35" s="16" t="s">
        <v>4946</v>
      </c>
      <c r="D35" s="3" t="s">
        <v>2180</v>
      </c>
      <c r="E35" s="4">
        <v>42846</v>
      </c>
      <c r="F35" s="5">
        <v>45768</v>
      </c>
      <c r="G35" s="5">
        <v>46133</v>
      </c>
      <c r="H35" s="3" t="s">
        <v>4290</v>
      </c>
      <c r="I35" s="55">
        <v>0</v>
      </c>
      <c r="J35" s="6">
        <v>46022</v>
      </c>
      <c r="K35" s="2" t="s">
        <v>4405</v>
      </c>
      <c r="L35" s="2" t="s">
        <v>4966</v>
      </c>
      <c r="M35" s="2" t="s">
        <v>4956</v>
      </c>
      <c r="N35" s="2" t="s">
        <v>5180</v>
      </c>
      <c r="O35" s="2" t="s">
        <v>5225</v>
      </c>
      <c r="P35" s="2" t="s">
        <v>4461</v>
      </c>
      <c r="Q35" s="2" t="s">
        <v>4297</v>
      </c>
      <c r="R35" s="7"/>
      <c r="S35" s="7">
        <v>0</v>
      </c>
      <c r="T35" s="7">
        <v>11.833300000000008</v>
      </c>
      <c r="U35" s="7">
        <v>11.833300000000008</v>
      </c>
      <c r="V35" s="12">
        <f t="shared" si="19"/>
        <v>12</v>
      </c>
      <c r="W35" s="15" t="s">
        <v>4738</v>
      </c>
      <c r="X35" s="15" t="str">
        <f t="shared" si="20"/>
        <v>DEBE GOZAR EN EL AÑO UN TOTAL DE 12 DÍAS ANTES DEL 31/12/2026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0">
        <v>12</v>
      </c>
      <c r="AH35" s="50">
        <v>0</v>
      </c>
      <c r="AI35" s="50">
        <v>0</v>
      </c>
      <c r="AJ35" s="50">
        <v>0</v>
      </c>
      <c r="AK35" s="52">
        <f t="shared" si="3"/>
        <v>12</v>
      </c>
      <c r="AL35" s="50">
        <f t="shared" si="4"/>
        <v>12</v>
      </c>
      <c r="AM35" s="48">
        <f t="shared" si="18"/>
        <v>1</v>
      </c>
      <c r="AN35" s="49">
        <f t="shared" si="6"/>
        <v>0.01</v>
      </c>
      <c r="AO35" s="49">
        <f t="shared" si="17"/>
        <v>0</v>
      </c>
      <c r="AP35" s="49">
        <f t="shared" si="7"/>
        <v>12</v>
      </c>
      <c r="AR35" s="50">
        <f t="shared" si="8"/>
        <v>0</v>
      </c>
      <c r="AT35" s="30">
        <f t="shared" si="9"/>
        <v>12</v>
      </c>
      <c r="AU35">
        <f t="shared" si="10"/>
        <v>4</v>
      </c>
      <c r="AV35" s="49">
        <f t="shared" si="11"/>
        <v>0</v>
      </c>
      <c r="AW35" s="49">
        <f t="shared" si="12"/>
        <v>0</v>
      </c>
      <c r="AX35" s="53">
        <f t="shared" si="13"/>
        <v>4</v>
      </c>
      <c r="AY35" s="30">
        <f t="shared" si="14"/>
        <v>12</v>
      </c>
      <c r="AZ35" s="30">
        <f t="shared" si="15"/>
        <v>0</v>
      </c>
      <c r="BA35" s="49">
        <f t="shared" si="16"/>
        <v>0</v>
      </c>
    </row>
    <row r="36" spans="1:53" x14ac:dyDescent="0.35">
      <c r="A36" s="2">
        <v>1007079358</v>
      </c>
      <c r="B36" s="2" t="s">
        <v>36</v>
      </c>
      <c r="C36" s="16" t="s">
        <v>4946</v>
      </c>
      <c r="D36" s="3" t="s">
        <v>2181</v>
      </c>
      <c r="E36" s="4">
        <v>45415</v>
      </c>
      <c r="F36" s="5">
        <v>45780</v>
      </c>
      <c r="G36" s="5">
        <v>46145</v>
      </c>
      <c r="H36" s="3" t="s">
        <v>4290</v>
      </c>
      <c r="I36" s="55">
        <v>0</v>
      </c>
      <c r="J36" s="6">
        <v>46022</v>
      </c>
      <c r="K36" s="2" t="s">
        <v>4405</v>
      </c>
      <c r="L36" s="2" t="s">
        <v>4967</v>
      </c>
      <c r="M36" s="2" t="s">
        <v>4956</v>
      </c>
      <c r="N36" s="2" t="s">
        <v>5195</v>
      </c>
      <c r="O36" s="2" t="s">
        <v>5213</v>
      </c>
      <c r="P36" s="2" t="s">
        <v>4462</v>
      </c>
      <c r="Q36" s="2" t="s">
        <v>4297</v>
      </c>
      <c r="R36" s="7"/>
      <c r="S36" s="7">
        <v>10</v>
      </c>
      <c r="T36" s="7">
        <v>19.833300000000001</v>
      </c>
      <c r="U36" s="7">
        <v>29.833300000000001</v>
      </c>
      <c r="V36" s="12">
        <f t="shared" si="19"/>
        <v>30</v>
      </c>
      <c r="W36" s="15" t="str">
        <f>"DEBE GOZAR "&amp;S36&amp;" DÍAS ANTES DEL "&amp;TEXT(G36-1,"DD/MM/YYYY")</f>
        <v>DEBE GOZAR 10 DÍAS ANTES DEL 02/05/2026</v>
      </c>
      <c r="X36" s="15" t="str">
        <f t="shared" si="20"/>
        <v>DEBE GOZAR EN EL AÑO UN TOTAL DE 30 DÍAS ANTES DEL 31/12/2026</v>
      </c>
      <c r="Y36" s="50">
        <v>0</v>
      </c>
      <c r="Z36" s="50">
        <v>13</v>
      </c>
      <c r="AA36" s="50">
        <v>2</v>
      </c>
      <c r="AB36" s="50">
        <v>0</v>
      </c>
      <c r="AC36" s="50">
        <v>0</v>
      </c>
      <c r="AD36" s="50">
        <v>0</v>
      </c>
      <c r="AE36" s="50">
        <v>0</v>
      </c>
      <c r="AF36" s="50">
        <v>0</v>
      </c>
      <c r="AG36" s="50">
        <v>0</v>
      </c>
      <c r="AH36" s="50">
        <v>0</v>
      </c>
      <c r="AI36" s="50">
        <v>0</v>
      </c>
      <c r="AJ36" s="50">
        <v>0</v>
      </c>
      <c r="AK36" s="52">
        <f t="shared" si="3"/>
        <v>15</v>
      </c>
      <c r="AL36" s="50">
        <f t="shared" si="4"/>
        <v>15</v>
      </c>
      <c r="AM36" s="48">
        <f t="shared" si="18"/>
        <v>0.5</v>
      </c>
      <c r="AN36" s="49">
        <f t="shared" si="6"/>
        <v>5.0000000000000001E-3</v>
      </c>
      <c r="AO36" s="49">
        <f t="shared" si="17"/>
        <v>15</v>
      </c>
      <c r="AP36" s="49">
        <f t="shared" si="7"/>
        <v>15</v>
      </c>
      <c r="AR36" s="50">
        <f t="shared" si="8"/>
        <v>15</v>
      </c>
      <c r="AT36" s="30">
        <f t="shared" si="9"/>
        <v>30</v>
      </c>
      <c r="AU36">
        <f t="shared" si="10"/>
        <v>10</v>
      </c>
      <c r="AV36" s="49">
        <f t="shared" si="11"/>
        <v>15</v>
      </c>
      <c r="AW36" s="49">
        <f t="shared" si="12"/>
        <v>10</v>
      </c>
      <c r="AX36" s="53">
        <f t="shared" si="13"/>
        <v>0</v>
      </c>
      <c r="AY36" s="30">
        <f t="shared" si="14"/>
        <v>0</v>
      </c>
      <c r="AZ36" s="30">
        <f t="shared" si="15"/>
        <v>15</v>
      </c>
      <c r="BA36" s="49">
        <f t="shared" si="16"/>
        <v>15</v>
      </c>
    </row>
    <row r="37" spans="1:53" x14ac:dyDescent="0.35">
      <c r="A37" s="2">
        <v>1007128248</v>
      </c>
      <c r="B37" s="2" t="s">
        <v>37</v>
      </c>
      <c r="C37" s="16" t="s">
        <v>4946</v>
      </c>
      <c r="D37" s="3" t="s">
        <v>2182</v>
      </c>
      <c r="E37" s="4">
        <v>45813</v>
      </c>
      <c r="F37" s="5">
        <v>45813</v>
      </c>
      <c r="G37" s="5">
        <v>46178</v>
      </c>
      <c r="H37" s="3" t="s">
        <v>4290</v>
      </c>
      <c r="I37" s="55">
        <v>0</v>
      </c>
      <c r="J37" s="6">
        <v>46022</v>
      </c>
      <c r="K37" s="2" t="s">
        <v>4405</v>
      </c>
      <c r="L37" s="2" t="s">
        <v>4740</v>
      </c>
      <c r="M37" s="2" t="s">
        <v>4956</v>
      </c>
      <c r="N37" s="2" t="s">
        <v>5195</v>
      </c>
      <c r="O37" s="2" t="s">
        <v>5211</v>
      </c>
      <c r="P37" s="2" t="s">
        <v>4433</v>
      </c>
      <c r="Q37" s="2" t="s">
        <v>4297</v>
      </c>
      <c r="R37" s="7"/>
      <c r="S37" s="7">
        <v>0</v>
      </c>
      <c r="T37" s="7">
        <v>17.166699999999999</v>
      </c>
      <c r="U37" s="7">
        <v>17.166699999999999</v>
      </c>
      <c r="V37" s="12">
        <f t="shared" si="19"/>
        <v>18</v>
      </c>
      <c r="W37" s="15" t="s">
        <v>4738</v>
      </c>
      <c r="X37" s="15" t="str">
        <f t="shared" si="20"/>
        <v>DEBE GOZAR EN EL AÑO UN TOTAL DE 18 DÍAS ANTES DEL 31/12/2026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2">
        <f t="shared" si="3"/>
        <v>0</v>
      </c>
      <c r="AL37" s="50">
        <f t="shared" si="4"/>
        <v>0</v>
      </c>
      <c r="AM37" s="48">
        <f t="shared" si="18"/>
        <v>0</v>
      </c>
      <c r="AN37" s="49">
        <f t="shared" si="6"/>
        <v>0</v>
      </c>
      <c r="AO37" s="49">
        <f t="shared" si="17"/>
        <v>0</v>
      </c>
      <c r="AP37" s="49">
        <f t="shared" si="7"/>
        <v>0</v>
      </c>
      <c r="AR37" s="50">
        <f t="shared" si="8"/>
        <v>18</v>
      </c>
      <c r="AT37" s="30">
        <f t="shared" si="9"/>
        <v>18</v>
      </c>
      <c r="AU37">
        <f t="shared" si="10"/>
        <v>6</v>
      </c>
      <c r="AV37" s="49">
        <f t="shared" si="11"/>
        <v>0</v>
      </c>
      <c r="AW37" s="49">
        <f t="shared" si="12"/>
        <v>0</v>
      </c>
      <c r="AX37" s="53">
        <f t="shared" si="13"/>
        <v>6</v>
      </c>
      <c r="AY37" s="30">
        <f t="shared" si="14"/>
        <v>0</v>
      </c>
      <c r="AZ37" s="30">
        <f t="shared" si="15"/>
        <v>0</v>
      </c>
      <c r="BA37" s="49">
        <f t="shared" si="16"/>
        <v>0</v>
      </c>
    </row>
    <row r="38" spans="1:53" x14ac:dyDescent="0.35">
      <c r="A38" s="2">
        <v>1043040481</v>
      </c>
      <c r="B38" s="2" t="s">
        <v>486</v>
      </c>
      <c r="C38" s="16" t="s">
        <v>4948</v>
      </c>
      <c r="D38" s="3" t="s">
        <v>2631</v>
      </c>
      <c r="E38" s="4">
        <v>42706</v>
      </c>
      <c r="F38" s="5">
        <v>45993</v>
      </c>
      <c r="G38" s="5">
        <v>46358</v>
      </c>
      <c r="H38" s="3" t="s">
        <v>4290</v>
      </c>
      <c r="I38" s="55">
        <v>0</v>
      </c>
      <c r="J38" s="6">
        <v>46022</v>
      </c>
      <c r="K38" s="2" t="s">
        <v>4405</v>
      </c>
      <c r="L38" s="2">
        <v>2003030300</v>
      </c>
      <c r="M38" s="2" t="s">
        <v>5052</v>
      </c>
      <c r="N38" s="2" t="s">
        <v>5184</v>
      </c>
      <c r="O38" s="2" t="s">
        <v>5184</v>
      </c>
      <c r="P38" s="2" t="s">
        <v>4441</v>
      </c>
      <c r="Q38" s="2" t="s">
        <v>4300</v>
      </c>
      <c r="R38" s="7"/>
      <c r="S38" s="7">
        <v>23</v>
      </c>
      <c r="T38" s="7">
        <v>6.4166999999999916</v>
      </c>
      <c r="U38" s="7">
        <v>29.416699999999992</v>
      </c>
      <c r="V38" s="12">
        <f t="shared" si="19"/>
        <v>30</v>
      </c>
      <c r="W38" s="15" t="str">
        <f>"DEBE GOZAR "&amp;S38&amp;" DÍAS ANTES DEL "&amp;TEXT(G38-1,"DD/MM/YYYY")</f>
        <v>DEBE GOZAR 23 DÍAS ANTES DEL 01/12/2026</v>
      </c>
      <c r="X38" s="15" t="str">
        <f t="shared" si="20"/>
        <v>DEBE GOZAR EN EL AÑO UN TOTAL DE 30 DÍAS ANTES DEL 31/12/2026</v>
      </c>
      <c r="Y38" s="50">
        <v>0</v>
      </c>
      <c r="Z38" s="50">
        <v>5</v>
      </c>
      <c r="AA38" s="50">
        <v>0</v>
      </c>
      <c r="AB38" s="50">
        <v>0</v>
      </c>
      <c r="AC38" s="50">
        <v>0</v>
      </c>
      <c r="AD38" s="50">
        <v>0</v>
      </c>
      <c r="AE38" s="50">
        <v>0</v>
      </c>
      <c r="AF38" s="50">
        <v>0</v>
      </c>
      <c r="AG38" s="50">
        <v>0</v>
      </c>
      <c r="AH38" s="50">
        <v>0</v>
      </c>
      <c r="AI38" s="50">
        <v>0</v>
      </c>
      <c r="AJ38" s="50">
        <v>0</v>
      </c>
      <c r="AK38" s="52">
        <f t="shared" si="3"/>
        <v>5</v>
      </c>
      <c r="AL38" s="50">
        <f t="shared" si="4"/>
        <v>5</v>
      </c>
      <c r="AM38" s="48">
        <f t="shared" si="18"/>
        <v>0.16666666666666666</v>
      </c>
      <c r="AN38" s="49">
        <f t="shared" si="6"/>
        <v>1.6666666666666666E-3</v>
      </c>
      <c r="AO38" s="49">
        <f t="shared" si="17"/>
        <v>5</v>
      </c>
      <c r="AP38" s="49">
        <f t="shared" si="7"/>
        <v>5</v>
      </c>
      <c r="AR38" s="50">
        <f t="shared" si="8"/>
        <v>25</v>
      </c>
      <c r="AT38" s="30">
        <f t="shared" si="9"/>
        <v>30</v>
      </c>
      <c r="AU38">
        <f t="shared" si="10"/>
        <v>10</v>
      </c>
      <c r="AV38" s="49">
        <f t="shared" si="11"/>
        <v>5</v>
      </c>
      <c r="AW38" s="49">
        <f t="shared" si="12"/>
        <v>5</v>
      </c>
      <c r="AX38" s="53">
        <f t="shared" si="13"/>
        <v>5</v>
      </c>
      <c r="AY38" s="30">
        <f t="shared" si="14"/>
        <v>0</v>
      </c>
      <c r="AZ38" s="30">
        <f t="shared" si="15"/>
        <v>5</v>
      </c>
      <c r="BA38" s="49">
        <f t="shared" si="16"/>
        <v>5</v>
      </c>
    </row>
    <row r="39" spans="1:53" x14ac:dyDescent="0.35">
      <c r="A39" s="2">
        <v>1007364490</v>
      </c>
      <c r="B39" s="2" t="s">
        <v>39</v>
      </c>
      <c r="C39" s="16" t="s">
        <v>4946</v>
      </c>
      <c r="D39" s="3" t="s">
        <v>2184</v>
      </c>
      <c r="E39" s="4">
        <v>45792</v>
      </c>
      <c r="F39" s="5">
        <v>45792</v>
      </c>
      <c r="G39" s="5">
        <v>46157</v>
      </c>
      <c r="H39" s="3" t="s">
        <v>4290</v>
      </c>
      <c r="I39" s="55">
        <v>0</v>
      </c>
      <c r="J39" s="6">
        <v>46022</v>
      </c>
      <c r="K39" s="2" t="s">
        <v>4405</v>
      </c>
      <c r="L39" s="2" t="s">
        <v>4762</v>
      </c>
      <c r="M39" s="2" t="s">
        <v>4956</v>
      </c>
      <c r="N39" s="2" t="s">
        <v>5180</v>
      </c>
      <c r="O39" s="2" t="s">
        <v>5226</v>
      </c>
      <c r="P39" s="2" t="s">
        <v>4463</v>
      </c>
      <c r="Q39" s="2" t="s">
        <v>4297</v>
      </c>
      <c r="R39" s="7"/>
      <c r="S39" s="7">
        <v>0</v>
      </c>
      <c r="T39" s="7">
        <v>18.833300000000001</v>
      </c>
      <c r="U39" s="7">
        <v>18.833300000000001</v>
      </c>
      <c r="V39" s="12">
        <f t="shared" si="19"/>
        <v>19</v>
      </c>
      <c r="W39" s="15" t="s">
        <v>4738</v>
      </c>
      <c r="X39" s="15" t="str">
        <f t="shared" si="20"/>
        <v>DEBE GOZAR EN EL AÑO UN TOTAL DE 19 DÍAS ANTES DEL 31/12/2026</v>
      </c>
      <c r="Y39" s="50">
        <v>0</v>
      </c>
      <c r="Z39" s="50">
        <v>0</v>
      </c>
      <c r="AA39" s="50">
        <v>13</v>
      </c>
      <c r="AB39" s="50">
        <v>6</v>
      </c>
      <c r="AC39" s="50">
        <v>0</v>
      </c>
      <c r="AD39" s="50">
        <v>0</v>
      </c>
      <c r="AE39" s="50">
        <v>0</v>
      </c>
      <c r="AF39" s="50">
        <v>0</v>
      </c>
      <c r="AG39" s="50">
        <v>0</v>
      </c>
      <c r="AH39" s="50">
        <v>0</v>
      </c>
      <c r="AI39" s="50">
        <v>0</v>
      </c>
      <c r="AJ39" s="50">
        <v>0</v>
      </c>
      <c r="AK39" s="52">
        <f t="shared" si="3"/>
        <v>19</v>
      </c>
      <c r="AL39" s="50">
        <f t="shared" si="4"/>
        <v>19</v>
      </c>
      <c r="AM39" s="48">
        <f t="shared" si="18"/>
        <v>1</v>
      </c>
      <c r="AN39" s="49">
        <f t="shared" si="6"/>
        <v>0.01</v>
      </c>
      <c r="AO39" s="49">
        <f t="shared" si="17"/>
        <v>19</v>
      </c>
      <c r="AP39" s="49">
        <f t="shared" si="7"/>
        <v>19</v>
      </c>
      <c r="AR39" s="50">
        <f t="shared" si="8"/>
        <v>0</v>
      </c>
      <c r="AT39" s="30">
        <f t="shared" si="9"/>
        <v>19</v>
      </c>
      <c r="AU39">
        <f t="shared" si="10"/>
        <v>6.333333333333333</v>
      </c>
      <c r="AV39" s="49">
        <f t="shared" si="11"/>
        <v>19</v>
      </c>
      <c r="AW39" s="49">
        <f t="shared" si="12"/>
        <v>6.333333333333333</v>
      </c>
      <c r="AX39" s="53">
        <f t="shared" si="13"/>
        <v>0</v>
      </c>
      <c r="AY39" s="30">
        <f t="shared" si="14"/>
        <v>0</v>
      </c>
      <c r="AZ39" s="30">
        <f t="shared" si="15"/>
        <v>19</v>
      </c>
      <c r="BA39" s="49">
        <f t="shared" si="16"/>
        <v>19</v>
      </c>
    </row>
    <row r="40" spans="1:53" x14ac:dyDescent="0.35">
      <c r="A40" s="2">
        <v>1007465105</v>
      </c>
      <c r="B40" s="2" t="s">
        <v>40</v>
      </c>
      <c r="C40" s="16" t="s">
        <v>4946</v>
      </c>
      <c r="D40" s="3" t="s">
        <v>2185</v>
      </c>
      <c r="E40" s="4">
        <v>45462</v>
      </c>
      <c r="F40" s="5">
        <v>45827</v>
      </c>
      <c r="G40" s="5">
        <v>46192</v>
      </c>
      <c r="H40" s="3" t="s">
        <v>4290</v>
      </c>
      <c r="I40" s="55">
        <v>0</v>
      </c>
      <c r="J40" s="6">
        <v>46022</v>
      </c>
      <c r="K40" s="2" t="s">
        <v>4405</v>
      </c>
      <c r="L40" s="2" t="s">
        <v>4968</v>
      </c>
      <c r="M40" s="2" t="s">
        <v>4957</v>
      </c>
      <c r="N40" s="2" t="s">
        <v>5199</v>
      </c>
      <c r="O40" s="2" t="s">
        <v>5227</v>
      </c>
      <c r="P40" s="2" t="s">
        <v>4468</v>
      </c>
      <c r="Q40" s="2" t="s">
        <v>4297</v>
      </c>
      <c r="R40" s="7"/>
      <c r="S40" s="7">
        <v>9</v>
      </c>
      <c r="T40" s="7">
        <v>16</v>
      </c>
      <c r="U40" s="7">
        <v>25</v>
      </c>
      <c r="V40" s="12">
        <f t="shared" si="19"/>
        <v>25</v>
      </c>
      <c r="W40" s="15" t="str">
        <f>"DEBE GOZAR "&amp;S40&amp;" DÍAS ANTES DEL "&amp;TEXT(G40-1,"DD/MM/YYYY")</f>
        <v>DEBE GOZAR 9 DÍAS ANTES DEL 18/06/2026</v>
      </c>
      <c r="X40" s="15" t="str">
        <f t="shared" si="20"/>
        <v>DEBE GOZAR EN EL AÑO UN TOTAL DE 25 DÍAS ANTES DEL 31/12/2026</v>
      </c>
      <c r="Y40" s="50">
        <v>9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2">
        <f t="shared" si="3"/>
        <v>9</v>
      </c>
      <c r="AL40" s="50">
        <f t="shared" si="4"/>
        <v>9</v>
      </c>
      <c r="AM40" s="48">
        <f t="shared" si="18"/>
        <v>0.36</v>
      </c>
      <c r="AN40" s="49">
        <f t="shared" si="6"/>
        <v>3.5999999999999999E-3</v>
      </c>
      <c r="AO40" s="49">
        <f t="shared" si="17"/>
        <v>9</v>
      </c>
      <c r="AP40" s="49">
        <f t="shared" si="7"/>
        <v>9</v>
      </c>
      <c r="AR40" s="50">
        <f t="shared" si="8"/>
        <v>16</v>
      </c>
      <c r="AT40" s="30">
        <f t="shared" si="9"/>
        <v>25</v>
      </c>
      <c r="AU40">
        <f t="shared" si="10"/>
        <v>8.3333333333333339</v>
      </c>
      <c r="AV40" s="49">
        <f t="shared" si="11"/>
        <v>9</v>
      </c>
      <c r="AW40" s="49">
        <f t="shared" si="12"/>
        <v>8.3333333333333339</v>
      </c>
      <c r="AX40" s="53">
        <f t="shared" si="13"/>
        <v>0</v>
      </c>
      <c r="AY40" s="30">
        <f t="shared" si="14"/>
        <v>0</v>
      </c>
      <c r="AZ40" s="30">
        <f t="shared" si="15"/>
        <v>9</v>
      </c>
      <c r="BA40" s="49">
        <f t="shared" si="16"/>
        <v>9</v>
      </c>
    </row>
    <row r="41" spans="1:53" x14ac:dyDescent="0.35">
      <c r="A41" s="2">
        <v>1007479636</v>
      </c>
      <c r="B41" s="2" t="s">
        <v>41</v>
      </c>
      <c r="C41" s="16" t="s">
        <v>4946</v>
      </c>
      <c r="D41" s="3" t="s">
        <v>2186</v>
      </c>
      <c r="E41" s="4">
        <v>41600</v>
      </c>
      <c r="F41" s="5">
        <v>45983</v>
      </c>
      <c r="G41" s="5">
        <v>46348</v>
      </c>
      <c r="H41" s="3" t="s">
        <v>4290</v>
      </c>
      <c r="I41" s="55">
        <v>0</v>
      </c>
      <c r="J41" s="6">
        <v>46022</v>
      </c>
      <c r="K41" s="2" t="s">
        <v>4405</v>
      </c>
      <c r="L41" s="2" t="s">
        <v>4763</v>
      </c>
      <c r="M41" s="2" t="s">
        <v>4956</v>
      </c>
      <c r="N41" s="2" t="s">
        <v>5196</v>
      </c>
      <c r="O41" s="2" t="s">
        <v>5224</v>
      </c>
      <c r="P41" s="2" t="s">
        <v>4465</v>
      </c>
      <c r="Q41" s="2" t="s">
        <v>4297</v>
      </c>
      <c r="R41" s="7"/>
      <c r="S41" s="7">
        <v>23</v>
      </c>
      <c r="T41" s="7">
        <v>3.25</v>
      </c>
      <c r="U41" s="7">
        <v>26.25</v>
      </c>
      <c r="V41" s="12">
        <f t="shared" si="19"/>
        <v>27</v>
      </c>
      <c r="W41" s="15" t="str">
        <f>"DEBE GOZAR "&amp;S41&amp;" DÍAS ANTES DEL "&amp;TEXT(G41-1,"DD/MM/YYYY")</f>
        <v>DEBE GOZAR 23 DÍAS ANTES DEL 21/11/2026</v>
      </c>
      <c r="X41" s="15" t="str">
        <f t="shared" si="20"/>
        <v>DEBE GOZAR EN EL AÑO UN TOTAL DE 27 DÍAS ANTES DEL 31/12/2026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27</v>
      </c>
      <c r="AE41" s="50">
        <v>0</v>
      </c>
      <c r="AF41" s="50">
        <v>0</v>
      </c>
      <c r="AG41" s="50">
        <v>0</v>
      </c>
      <c r="AH41" s="50">
        <v>0</v>
      </c>
      <c r="AI41" s="50">
        <v>0</v>
      </c>
      <c r="AJ41" s="50">
        <v>0</v>
      </c>
      <c r="AK41" s="52">
        <f t="shared" si="3"/>
        <v>27</v>
      </c>
      <c r="AL41" s="50">
        <f t="shared" si="4"/>
        <v>27</v>
      </c>
      <c r="AM41" s="48">
        <f t="shared" ref="AM41:AM72" si="21">+AL41/V41</f>
        <v>1</v>
      </c>
      <c r="AN41" s="49">
        <f t="shared" si="6"/>
        <v>0.01</v>
      </c>
      <c r="AO41" s="49">
        <f t="shared" si="17"/>
        <v>0</v>
      </c>
      <c r="AP41" s="49">
        <f t="shared" si="7"/>
        <v>27</v>
      </c>
      <c r="AR41" s="50">
        <f t="shared" si="8"/>
        <v>0</v>
      </c>
      <c r="AT41" s="30">
        <f t="shared" si="9"/>
        <v>27</v>
      </c>
      <c r="AU41">
        <f t="shared" si="10"/>
        <v>9</v>
      </c>
      <c r="AV41" s="49">
        <f t="shared" si="11"/>
        <v>0</v>
      </c>
      <c r="AW41" s="49">
        <f t="shared" si="12"/>
        <v>0</v>
      </c>
      <c r="AX41" s="53">
        <f t="shared" si="13"/>
        <v>9</v>
      </c>
      <c r="AY41" s="30">
        <f t="shared" si="14"/>
        <v>27</v>
      </c>
      <c r="AZ41" s="30">
        <f t="shared" si="15"/>
        <v>0</v>
      </c>
      <c r="BA41" s="49">
        <f t="shared" si="16"/>
        <v>0</v>
      </c>
    </row>
    <row r="42" spans="1:53" x14ac:dyDescent="0.35">
      <c r="A42" s="2">
        <v>1007507375</v>
      </c>
      <c r="B42" s="2" t="s">
        <v>42</v>
      </c>
      <c r="C42" s="16" t="s">
        <v>4946</v>
      </c>
      <c r="D42" s="3" t="s">
        <v>2187</v>
      </c>
      <c r="E42" s="4">
        <v>44650</v>
      </c>
      <c r="F42" s="5">
        <v>45746</v>
      </c>
      <c r="G42" s="5">
        <v>46111</v>
      </c>
      <c r="H42" s="3" t="s">
        <v>4290</v>
      </c>
      <c r="I42" s="55">
        <v>0</v>
      </c>
      <c r="J42" s="6">
        <v>46022</v>
      </c>
      <c r="K42" s="2" t="s">
        <v>4405</v>
      </c>
      <c r="L42" s="2" t="s">
        <v>4764</v>
      </c>
      <c r="M42" s="2" t="s">
        <v>4956</v>
      </c>
      <c r="N42" s="2" t="s">
        <v>5197</v>
      </c>
      <c r="O42" s="2" t="s">
        <v>5228</v>
      </c>
      <c r="P42" s="2" t="s">
        <v>4466</v>
      </c>
      <c r="Q42" s="2" t="s">
        <v>4301</v>
      </c>
      <c r="R42" s="7"/>
      <c r="S42" s="7">
        <v>14</v>
      </c>
      <c r="T42" s="7">
        <v>2.5832999999999942</v>
      </c>
      <c r="U42" s="7">
        <v>16.583299999999994</v>
      </c>
      <c r="V42" s="12">
        <f t="shared" si="19"/>
        <v>17</v>
      </c>
      <c r="W42" s="15" t="str">
        <f>"DEBE GOZAR "&amp;S42&amp;" DÍAS ANTES DEL "&amp;TEXT(G42-1,"DD/MM/YYYY")</f>
        <v>DEBE GOZAR 14 DÍAS ANTES DEL 29/03/2026</v>
      </c>
      <c r="X42" s="15" t="str">
        <f t="shared" si="20"/>
        <v>DEBE GOZAR EN EL AÑO UN TOTAL DE 17 DÍAS ANTES DEL 31/12/2026</v>
      </c>
      <c r="Y42" s="50">
        <v>0</v>
      </c>
      <c r="Z42" s="50">
        <v>0</v>
      </c>
      <c r="AA42" s="50">
        <v>15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50">
        <v>0</v>
      </c>
      <c r="AH42" s="50">
        <v>13</v>
      </c>
      <c r="AI42" s="50">
        <v>0</v>
      </c>
      <c r="AJ42" s="50">
        <v>0</v>
      </c>
      <c r="AK42" s="52">
        <f t="shared" si="3"/>
        <v>28</v>
      </c>
      <c r="AL42" s="50">
        <f t="shared" si="4"/>
        <v>28</v>
      </c>
      <c r="AM42" s="48">
        <f t="shared" si="21"/>
        <v>1.6470588235294117</v>
      </c>
      <c r="AN42" s="49">
        <f t="shared" si="6"/>
        <v>1.6470588235294115E-2</v>
      </c>
      <c r="AO42" s="49">
        <f t="shared" si="17"/>
        <v>15</v>
      </c>
      <c r="AP42" s="49">
        <f t="shared" si="7"/>
        <v>17</v>
      </c>
      <c r="AR42" s="50">
        <f t="shared" si="8"/>
        <v>0</v>
      </c>
      <c r="AT42" s="30">
        <f t="shared" si="9"/>
        <v>17</v>
      </c>
      <c r="AU42">
        <f t="shared" si="10"/>
        <v>5.666666666666667</v>
      </c>
      <c r="AV42" s="49">
        <f t="shared" si="11"/>
        <v>15</v>
      </c>
      <c r="AW42" s="49">
        <f t="shared" si="12"/>
        <v>5.666666666666667</v>
      </c>
      <c r="AX42" s="53">
        <f t="shared" si="13"/>
        <v>0</v>
      </c>
      <c r="AY42" s="30">
        <f t="shared" si="14"/>
        <v>13</v>
      </c>
      <c r="AZ42" s="30">
        <f t="shared" si="15"/>
        <v>15</v>
      </c>
      <c r="BA42" s="49">
        <f t="shared" si="16"/>
        <v>15</v>
      </c>
    </row>
    <row r="43" spans="1:53" x14ac:dyDescent="0.35">
      <c r="A43" s="2">
        <v>1007519892</v>
      </c>
      <c r="B43" s="2" t="s">
        <v>43</v>
      </c>
      <c r="C43" s="16" t="s">
        <v>4946</v>
      </c>
      <c r="D43" s="3" t="s">
        <v>2188</v>
      </c>
      <c r="E43" s="4">
        <v>45915</v>
      </c>
      <c r="F43" s="5">
        <v>45915</v>
      </c>
      <c r="G43" s="5">
        <v>46280</v>
      </c>
      <c r="H43" s="3" t="s">
        <v>4290</v>
      </c>
      <c r="I43" s="55">
        <v>0</v>
      </c>
      <c r="J43" s="6">
        <v>46022</v>
      </c>
      <c r="K43" s="2" t="s">
        <v>4405</v>
      </c>
      <c r="L43" s="2" t="s">
        <v>4754</v>
      </c>
      <c r="M43" s="2" t="s">
        <v>4956</v>
      </c>
      <c r="N43" s="2" t="s">
        <v>5197</v>
      </c>
      <c r="O43" s="2" t="s">
        <v>5222</v>
      </c>
      <c r="P43" s="2" t="s">
        <v>4452</v>
      </c>
      <c r="Q43" s="2" t="s">
        <v>4297</v>
      </c>
      <c r="R43" s="7"/>
      <c r="S43" s="7">
        <v>0</v>
      </c>
      <c r="T43" s="7">
        <v>8.8332999999999995</v>
      </c>
      <c r="U43" s="7">
        <v>8.8332999999999995</v>
      </c>
      <c r="V43" s="12">
        <f t="shared" si="19"/>
        <v>9</v>
      </c>
      <c r="W43" s="15" t="s">
        <v>4738</v>
      </c>
      <c r="X43" s="15" t="str">
        <f t="shared" si="20"/>
        <v>DEBE GOZAR EN EL AÑO UN TOTAL DE 9 DÍAS ANTES DEL 31/12/2026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2">
        <f t="shared" si="3"/>
        <v>0</v>
      </c>
      <c r="AL43" s="50">
        <f t="shared" si="4"/>
        <v>0</v>
      </c>
      <c r="AM43" s="48">
        <f t="shared" si="21"/>
        <v>0</v>
      </c>
      <c r="AN43" s="49">
        <f t="shared" si="6"/>
        <v>0</v>
      </c>
      <c r="AO43" s="49">
        <f t="shared" si="17"/>
        <v>0</v>
      </c>
      <c r="AP43" s="49">
        <f t="shared" si="7"/>
        <v>0</v>
      </c>
      <c r="AR43" s="50">
        <f t="shared" si="8"/>
        <v>9</v>
      </c>
      <c r="AT43" s="30">
        <f t="shared" si="9"/>
        <v>9</v>
      </c>
      <c r="AU43">
        <f t="shared" si="10"/>
        <v>3</v>
      </c>
      <c r="AV43" s="49">
        <f t="shared" si="11"/>
        <v>0</v>
      </c>
      <c r="AW43" s="49">
        <f t="shared" si="12"/>
        <v>0</v>
      </c>
      <c r="AX43" s="53">
        <f t="shared" si="13"/>
        <v>3</v>
      </c>
      <c r="AY43" s="30">
        <f t="shared" si="14"/>
        <v>0</v>
      </c>
      <c r="AZ43" s="30">
        <f t="shared" si="15"/>
        <v>0</v>
      </c>
      <c r="BA43" s="49">
        <f t="shared" si="16"/>
        <v>0</v>
      </c>
    </row>
    <row r="44" spans="1:53" x14ac:dyDescent="0.35">
      <c r="A44" s="2">
        <v>1007524546</v>
      </c>
      <c r="B44" s="2" t="s">
        <v>44</v>
      </c>
      <c r="C44" s="16" t="s">
        <v>4948</v>
      </c>
      <c r="D44" s="3" t="s">
        <v>2189</v>
      </c>
      <c r="E44" s="4">
        <v>42870</v>
      </c>
      <c r="F44" s="5">
        <v>45792</v>
      </c>
      <c r="G44" s="5">
        <v>46157</v>
      </c>
      <c r="H44" s="3" t="s">
        <v>4292</v>
      </c>
      <c r="I44" s="55">
        <v>0</v>
      </c>
      <c r="J44" s="6">
        <v>46022</v>
      </c>
      <c r="K44" s="2" t="s">
        <v>4405</v>
      </c>
      <c r="L44" s="2">
        <v>2001030200</v>
      </c>
      <c r="M44" s="2" t="s">
        <v>4944</v>
      </c>
      <c r="N44" s="2" t="s">
        <v>5202</v>
      </c>
      <c r="O44" s="2" t="s">
        <v>5202</v>
      </c>
      <c r="P44" s="2" t="s">
        <v>4944</v>
      </c>
      <c r="Q44" s="2" t="s">
        <v>5256</v>
      </c>
      <c r="R44" s="7"/>
      <c r="S44" s="7">
        <v>0</v>
      </c>
      <c r="T44" s="7">
        <v>15.833300000000008</v>
      </c>
      <c r="U44" s="7">
        <v>15.833300000000008</v>
      </c>
      <c r="V44" s="12">
        <f t="shared" si="19"/>
        <v>16</v>
      </c>
      <c r="W44" s="15" t="s">
        <v>4738</v>
      </c>
      <c r="X44" s="15" t="str">
        <f t="shared" si="20"/>
        <v>DEBE GOZAR EN EL AÑO UN TOTAL DE 16 DÍAS ANTES DEL 31/12/2026</v>
      </c>
      <c r="Y44" s="50">
        <v>0</v>
      </c>
      <c r="Z44" s="50">
        <v>0</v>
      </c>
      <c r="AA44" s="50">
        <v>9</v>
      </c>
      <c r="AB44" s="50">
        <v>0</v>
      </c>
      <c r="AC44" s="50">
        <v>0</v>
      </c>
      <c r="AD44" s="50">
        <v>0</v>
      </c>
      <c r="AE44" s="50">
        <v>0</v>
      </c>
      <c r="AF44" s="50">
        <v>13</v>
      </c>
      <c r="AG44" s="50">
        <v>6</v>
      </c>
      <c r="AH44" s="50">
        <v>0</v>
      </c>
      <c r="AI44" s="50">
        <v>0</v>
      </c>
      <c r="AJ44" s="50">
        <v>0</v>
      </c>
      <c r="AK44" s="52">
        <f t="shared" si="3"/>
        <v>28</v>
      </c>
      <c r="AL44" s="50">
        <f t="shared" si="4"/>
        <v>28</v>
      </c>
      <c r="AM44" s="48">
        <f t="shared" si="21"/>
        <v>1.75</v>
      </c>
      <c r="AN44" s="49">
        <f t="shared" si="6"/>
        <v>1.7500000000000002E-2</v>
      </c>
      <c r="AO44" s="49">
        <f t="shared" si="17"/>
        <v>9</v>
      </c>
      <c r="AP44" s="49">
        <f t="shared" si="7"/>
        <v>16</v>
      </c>
      <c r="AR44" s="50">
        <f t="shared" si="8"/>
        <v>0</v>
      </c>
      <c r="AT44" s="30">
        <f t="shared" si="9"/>
        <v>16</v>
      </c>
      <c r="AU44">
        <f t="shared" si="10"/>
        <v>5.333333333333333</v>
      </c>
      <c r="AV44" s="49">
        <f t="shared" si="11"/>
        <v>9</v>
      </c>
      <c r="AW44" s="49">
        <f t="shared" si="12"/>
        <v>5.333333333333333</v>
      </c>
      <c r="AX44" s="53">
        <f t="shared" si="13"/>
        <v>0</v>
      </c>
      <c r="AY44" s="30">
        <f t="shared" si="14"/>
        <v>19</v>
      </c>
      <c r="AZ44" s="30">
        <f t="shared" si="15"/>
        <v>9</v>
      </c>
      <c r="BA44" s="49">
        <f t="shared" si="16"/>
        <v>9</v>
      </c>
    </row>
    <row r="45" spans="1:53" x14ac:dyDescent="0.35">
      <c r="A45" s="2">
        <v>1007534361</v>
      </c>
      <c r="B45" s="2" t="s">
        <v>45</v>
      </c>
      <c r="C45" s="16" t="s">
        <v>4946</v>
      </c>
      <c r="D45" s="3" t="s">
        <v>2190</v>
      </c>
      <c r="E45" s="4">
        <v>45749</v>
      </c>
      <c r="F45" s="5">
        <v>45749</v>
      </c>
      <c r="G45" s="5">
        <v>46114</v>
      </c>
      <c r="H45" s="3" t="s">
        <v>4290</v>
      </c>
      <c r="I45" s="55">
        <v>0</v>
      </c>
      <c r="J45" s="6">
        <v>46022</v>
      </c>
      <c r="K45" s="2" t="s">
        <v>4405</v>
      </c>
      <c r="L45" s="2" t="s">
        <v>4765</v>
      </c>
      <c r="M45" s="2" t="s">
        <v>4956</v>
      </c>
      <c r="N45" s="2" t="s">
        <v>5197</v>
      </c>
      <c r="O45" s="2" t="s">
        <v>5222</v>
      </c>
      <c r="P45" s="2" t="s">
        <v>4467</v>
      </c>
      <c r="Q45" s="2" t="s">
        <v>4297</v>
      </c>
      <c r="R45" s="7"/>
      <c r="S45" s="7">
        <v>0</v>
      </c>
      <c r="T45" s="7">
        <v>22.416699999999999</v>
      </c>
      <c r="U45" s="7">
        <v>22.416699999999999</v>
      </c>
      <c r="V45" s="12">
        <f t="shared" si="19"/>
        <v>23</v>
      </c>
      <c r="W45" s="15" t="s">
        <v>4738</v>
      </c>
      <c r="X45" s="15" t="str">
        <f t="shared" si="20"/>
        <v>DEBE GOZAR EN EL AÑO UN TOTAL DE 23 DÍAS ANTES DEL 31/12/2026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50">
        <v>0</v>
      </c>
      <c r="AH45" s="50">
        <v>0</v>
      </c>
      <c r="AI45" s="50">
        <v>0</v>
      </c>
      <c r="AJ45" s="50">
        <v>0</v>
      </c>
      <c r="AK45" s="52">
        <f t="shared" si="3"/>
        <v>0</v>
      </c>
      <c r="AL45" s="50">
        <f t="shared" si="4"/>
        <v>0</v>
      </c>
      <c r="AM45" s="48">
        <f t="shared" si="21"/>
        <v>0</v>
      </c>
      <c r="AN45" s="49">
        <f t="shared" si="6"/>
        <v>0</v>
      </c>
      <c r="AO45" s="49">
        <f t="shared" si="17"/>
        <v>0</v>
      </c>
      <c r="AP45" s="49">
        <f t="shared" si="7"/>
        <v>0</v>
      </c>
      <c r="AR45" s="50">
        <f t="shared" si="8"/>
        <v>23</v>
      </c>
      <c r="AT45" s="30">
        <f t="shared" si="9"/>
        <v>23</v>
      </c>
      <c r="AU45">
        <f t="shared" si="10"/>
        <v>7.666666666666667</v>
      </c>
      <c r="AV45" s="49">
        <f t="shared" si="11"/>
        <v>0</v>
      </c>
      <c r="AW45" s="49">
        <f t="shared" si="12"/>
        <v>0</v>
      </c>
      <c r="AX45" s="53">
        <f t="shared" si="13"/>
        <v>7.666666666666667</v>
      </c>
      <c r="AY45" s="30">
        <f t="shared" si="14"/>
        <v>0</v>
      </c>
      <c r="AZ45" s="30">
        <f t="shared" si="15"/>
        <v>0</v>
      </c>
      <c r="BA45" s="49">
        <f t="shared" si="16"/>
        <v>0</v>
      </c>
    </row>
    <row r="46" spans="1:53" x14ac:dyDescent="0.35">
      <c r="A46" s="2">
        <v>1007562914</v>
      </c>
      <c r="B46" s="2" t="s">
        <v>46</v>
      </c>
      <c r="C46" s="16" t="s">
        <v>4946</v>
      </c>
      <c r="D46" s="3" t="s">
        <v>2191</v>
      </c>
      <c r="E46" s="4">
        <v>45520</v>
      </c>
      <c r="F46" s="5">
        <v>45885</v>
      </c>
      <c r="G46" s="5">
        <v>46250</v>
      </c>
      <c r="H46" s="3" t="s">
        <v>4290</v>
      </c>
      <c r="I46" s="55">
        <v>0</v>
      </c>
      <c r="J46" s="6">
        <v>46022</v>
      </c>
      <c r="K46" s="2" t="s">
        <v>4405</v>
      </c>
      <c r="L46" s="2" t="s">
        <v>4969</v>
      </c>
      <c r="M46" s="2" t="s">
        <v>4957</v>
      </c>
      <c r="N46" s="2" t="s">
        <v>5199</v>
      </c>
      <c r="O46" s="2" t="s">
        <v>5227</v>
      </c>
      <c r="P46" s="2" t="s">
        <v>4464</v>
      </c>
      <c r="Q46" s="2" t="s">
        <v>4297</v>
      </c>
      <c r="R46" s="7"/>
      <c r="S46" s="7">
        <v>0</v>
      </c>
      <c r="T46" s="7">
        <v>11.25</v>
      </c>
      <c r="U46" s="7">
        <v>11.25</v>
      </c>
      <c r="V46" s="12">
        <f t="shared" si="19"/>
        <v>12</v>
      </c>
      <c r="W46" s="15" t="s">
        <v>4738</v>
      </c>
      <c r="X46" s="15" t="str">
        <f t="shared" si="20"/>
        <v>DEBE GOZAR EN EL AÑO UN TOTAL DE 12 DÍAS ANTES DEL 31/12/2026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2">
        <f t="shared" si="3"/>
        <v>0</v>
      </c>
      <c r="AL46" s="50">
        <f t="shared" si="4"/>
        <v>0</v>
      </c>
      <c r="AM46" s="48">
        <f t="shared" si="21"/>
        <v>0</v>
      </c>
      <c r="AN46" s="49">
        <f t="shared" si="6"/>
        <v>0</v>
      </c>
      <c r="AO46" s="49">
        <f t="shared" si="17"/>
        <v>0</v>
      </c>
      <c r="AP46" s="49">
        <f t="shared" si="7"/>
        <v>0</v>
      </c>
      <c r="AR46" s="50">
        <f t="shared" si="8"/>
        <v>12</v>
      </c>
      <c r="AT46" s="30">
        <f t="shared" si="9"/>
        <v>12</v>
      </c>
      <c r="AU46">
        <f t="shared" si="10"/>
        <v>4</v>
      </c>
      <c r="AV46" s="49">
        <f t="shared" si="11"/>
        <v>0</v>
      </c>
      <c r="AW46" s="49">
        <f t="shared" si="12"/>
        <v>0</v>
      </c>
      <c r="AX46" s="53">
        <f t="shared" si="13"/>
        <v>4</v>
      </c>
      <c r="AY46" s="30">
        <f t="shared" si="14"/>
        <v>0</v>
      </c>
      <c r="AZ46" s="30">
        <f t="shared" si="15"/>
        <v>0</v>
      </c>
      <c r="BA46" s="49">
        <f t="shared" si="16"/>
        <v>0</v>
      </c>
    </row>
    <row r="47" spans="1:53" x14ac:dyDescent="0.35">
      <c r="A47" s="2">
        <v>1007599979</v>
      </c>
      <c r="B47" s="2" t="s">
        <v>47</v>
      </c>
      <c r="C47" s="16" t="s">
        <v>4946</v>
      </c>
      <c r="D47" s="3" t="s">
        <v>2192</v>
      </c>
      <c r="E47" s="4">
        <v>45684</v>
      </c>
      <c r="F47" s="5">
        <v>45684</v>
      </c>
      <c r="G47" s="5">
        <v>46049</v>
      </c>
      <c r="H47" s="3" t="s">
        <v>4290</v>
      </c>
      <c r="I47" s="55">
        <v>0</v>
      </c>
      <c r="J47" s="6">
        <v>46022</v>
      </c>
      <c r="K47" s="2" t="s">
        <v>4405</v>
      </c>
      <c r="L47" s="2" t="s">
        <v>4968</v>
      </c>
      <c r="M47" s="2" t="s">
        <v>4957</v>
      </c>
      <c r="N47" s="2" t="s">
        <v>5199</v>
      </c>
      <c r="O47" s="2" t="s">
        <v>5227</v>
      </c>
      <c r="P47" s="2" t="s">
        <v>4464</v>
      </c>
      <c r="Q47" s="2" t="s">
        <v>4297</v>
      </c>
      <c r="R47" s="7"/>
      <c r="S47" s="7">
        <v>0</v>
      </c>
      <c r="T47" s="7">
        <v>27.833300000000001</v>
      </c>
      <c r="U47" s="7">
        <v>27.833300000000001</v>
      </c>
      <c r="V47" s="12">
        <f t="shared" si="19"/>
        <v>28</v>
      </c>
      <c r="W47" s="15" t="s">
        <v>4738</v>
      </c>
      <c r="X47" s="15" t="str">
        <f t="shared" si="20"/>
        <v>DEBE GOZAR EN EL AÑO UN TOTAL DE 28 DÍAS ANTES DEL 31/12/2026</v>
      </c>
      <c r="Y47" s="50">
        <v>0</v>
      </c>
      <c r="Z47" s="50">
        <v>27</v>
      </c>
      <c r="AA47" s="50">
        <v>3</v>
      </c>
      <c r="AB47" s="50">
        <v>0</v>
      </c>
      <c r="AC47" s="50">
        <v>0</v>
      </c>
      <c r="AD47" s="50">
        <v>0</v>
      </c>
      <c r="AE47" s="50">
        <v>0</v>
      </c>
      <c r="AF47" s="50">
        <v>0</v>
      </c>
      <c r="AG47" s="50">
        <v>0</v>
      </c>
      <c r="AH47" s="50">
        <v>0</v>
      </c>
      <c r="AI47" s="50">
        <v>0</v>
      </c>
      <c r="AJ47" s="50">
        <v>0</v>
      </c>
      <c r="AK47" s="52">
        <f t="shared" si="3"/>
        <v>30</v>
      </c>
      <c r="AL47" s="50">
        <f t="shared" si="4"/>
        <v>30</v>
      </c>
      <c r="AM47" s="48">
        <f t="shared" si="21"/>
        <v>1.0714285714285714</v>
      </c>
      <c r="AN47" s="49">
        <f t="shared" si="6"/>
        <v>1.0714285714285714E-2</v>
      </c>
      <c r="AO47" s="49">
        <f t="shared" si="17"/>
        <v>30</v>
      </c>
      <c r="AP47" s="49">
        <f t="shared" si="7"/>
        <v>28</v>
      </c>
      <c r="AR47" s="50">
        <f t="shared" si="8"/>
        <v>0</v>
      </c>
      <c r="AT47" s="30">
        <f t="shared" si="9"/>
        <v>28</v>
      </c>
      <c r="AU47">
        <f t="shared" si="10"/>
        <v>9.3333333333333339</v>
      </c>
      <c r="AV47" s="49">
        <f t="shared" si="11"/>
        <v>30</v>
      </c>
      <c r="AW47" s="49">
        <f t="shared" si="12"/>
        <v>9.3333333333333339</v>
      </c>
      <c r="AX47" s="53">
        <f t="shared" si="13"/>
        <v>0</v>
      </c>
      <c r="AY47" s="30">
        <f t="shared" si="14"/>
        <v>0</v>
      </c>
      <c r="AZ47" s="30">
        <f t="shared" si="15"/>
        <v>30</v>
      </c>
      <c r="BA47" s="49">
        <f t="shared" si="16"/>
        <v>28</v>
      </c>
    </row>
    <row r="48" spans="1:53" x14ac:dyDescent="0.35">
      <c r="A48" s="2">
        <v>1007617833</v>
      </c>
      <c r="B48" s="2" t="s">
        <v>48</v>
      </c>
      <c r="C48" s="16" t="s">
        <v>4946</v>
      </c>
      <c r="D48" s="3" t="s">
        <v>2193</v>
      </c>
      <c r="E48" s="4">
        <v>43314</v>
      </c>
      <c r="F48" s="5">
        <v>45871</v>
      </c>
      <c r="G48" s="5">
        <v>46236</v>
      </c>
      <c r="H48" s="3" t="s">
        <v>4290</v>
      </c>
      <c r="I48" s="55">
        <v>0</v>
      </c>
      <c r="J48" s="6">
        <v>46022</v>
      </c>
      <c r="K48" s="2" t="s">
        <v>4405</v>
      </c>
      <c r="L48" s="2" t="s">
        <v>4757</v>
      </c>
      <c r="M48" s="2" t="s">
        <v>4956</v>
      </c>
      <c r="N48" s="2" t="s">
        <v>5197</v>
      </c>
      <c r="O48" s="2" t="s">
        <v>5223</v>
      </c>
      <c r="P48" s="2" t="s">
        <v>4455</v>
      </c>
      <c r="Q48" s="2" t="s">
        <v>4300</v>
      </c>
      <c r="R48" s="7"/>
      <c r="S48" s="7">
        <v>17</v>
      </c>
      <c r="T48" s="7">
        <v>12.416699999999992</v>
      </c>
      <c r="U48" s="7">
        <v>29.416699999999992</v>
      </c>
      <c r="V48" s="12">
        <f t="shared" si="19"/>
        <v>30</v>
      </c>
      <c r="W48" s="15" t="str">
        <f>"DEBE GOZAR "&amp;S48&amp;" DÍAS ANTES DEL "&amp;TEXT(G48-1,"DD/MM/YYYY")</f>
        <v>DEBE GOZAR 17 DÍAS ANTES DEL 01/08/2026</v>
      </c>
      <c r="X48" s="15" t="str">
        <f t="shared" si="20"/>
        <v>DEBE GOZAR EN EL AÑO UN TOTAL DE 30 DÍAS ANTES DEL 31/12/2026</v>
      </c>
      <c r="Y48" s="50">
        <v>0</v>
      </c>
      <c r="Z48" s="50">
        <v>0</v>
      </c>
      <c r="AA48" s="50">
        <v>0</v>
      </c>
      <c r="AB48" s="50">
        <v>0</v>
      </c>
      <c r="AC48" s="50">
        <v>15</v>
      </c>
      <c r="AD48" s="50">
        <v>0</v>
      </c>
      <c r="AE48" s="50">
        <v>17</v>
      </c>
      <c r="AF48" s="50">
        <v>0</v>
      </c>
      <c r="AG48" s="50">
        <v>0</v>
      </c>
      <c r="AH48" s="50">
        <v>0</v>
      </c>
      <c r="AI48" s="50">
        <v>0</v>
      </c>
      <c r="AJ48" s="50">
        <v>0</v>
      </c>
      <c r="AK48" s="52">
        <f t="shared" si="3"/>
        <v>32</v>
      </c>
      <c r="AL48" s="50">
        <f t="shared" si="4"/>
        <v>32</v>
      </c>
      <c r="AM48" s="48">
        <f t="shared" si="21"/>
        <v>1.0666666666666667</v>
      </c>
      <c r="AN48" s="49">
        <f t="shared" si="6"/>
        <v>1.0666666666666666E-2</v>
      </c>
      <c r="AO48" s="49">
        <f t="shared" si="17"/>
        <v>0</v>
      </c>
      <c r="AP48" s="49">
        <f t="shared" si="7"/>
        <v>30</v>
      </c>
      <c r="AR48" s="50">
        <f t="shared" si="8"/>
        <v>0</v>
      </c>
      <c r="AT48" s="30">
        <f t="shared" si="9"/>
        <v>30</v>
      </c>
      <c r="AU48">
        <f t="shared" si="10"/>
        <v>10</v>
      </c>
      <c r="AV48" s="49">
        <f t="shared" si="11"/>
        <v>0</v>
      </c>
      <c r="AW48" s="49">
        <f t="shared" si="12"/>
        <v>0</v>
      </c>
      <c r="AX48" s="53">
        <f t="shared" si="13"/>
        <v>10</v>
      </c>
      <c r="AY48" s="30">
        <f t="shared" si="14"/>
        <v>32</v>
      </c>
      <c r="AZ48" s="30">
        <f t="shared" si="15"/>
        <v>0</v>
      </c>
      <c r="BA48" s="49">
        <f t="shared" si="16"/>
        <v>0</v>
      </c>
    </row>
    <row r="49" spans="1:53" x14ac:dyDescent="0.35">
      <c r="A49" s="2">
        <v>1070874126</v>
      </c>
      <c r="B49" s="2" t="s">
        <v>1141</v>
      </c>
      <c r="C49" s="16" t="s">
        <v>4948</v>
      </c>
      <c r="D49" s="3" t="s">
        <v>3286</v>
      </c>
      <c r="E49" s="4">
        <v>44837</v>
      </c>
      <c r="F49" s="5">
        <v>45933</v>
      </c>
      <c r="G49" s="5">
        <v>46298</v>
      </c>
      <c r="H49" s="3" t="s">
        <v>4292</v>
      </c>
      <c r="I49" s="55">
        <v>0</v>
      </c>
      <c r="J49" s="6">
        <v>46022</v>
      </c>
      <c r="K49" s="2" t="s">
        <v>4405</v>
      </c>
      <c r="L49" s="2">
        <v>2002030100</v>
      </c>
      <c r="M49" s="2" t="s">
        <v>4955</v>
      </c>
      <c r="N49" s="2" t="s">
        <v>5204</v>
      </c>
      <c r="O49" s="2" t="s">
        <v>5272</v>
      </c>
      <c r="P49" s="2" t="s">
        <v>4940</v>
      </c>
      <c r="Q49" s="2" t="s">
        <v>4373</v>
      </c>
      <c r="R49" s="7"/>
      <c r="S49" s="7">
        <v>14</v>
      </c>
      <c r="T49" s="7">
        <v>5.3332999999999942</v>
      </c>
      <c r="U49" s="7">
        <v>19.333299999999994</v>
      </c>
      <c r="V49" s="12">
        <f t="shared" si="19"/>
        <v>20</v>
      </c>
      <c r="W49" s="15" t="str">
        <f>"DEBE GOZAR "&amp;S49&amp;" DÍAS ANTES DEL "&amp;TEXT(G49-1,"DD/MM/YYYY")</f>
        <v>DEBE GOZAR 14 DÍAS ANTES DEL 02/10/2026</v>
      </c>
      <c r="X49" s="15" t="str">
        <f t="shared" si="20"/>
        <v>DEBE GOZAR EN EL AÑO UN TOTAL DE 20 DÍAS ANTES DEL 31/12/2026</v>
      </c>
      <c r="Y49" s="50">
        <v>1</v>
      </c>
      <c r="Z49" s="50">
        <v>3</v>
      </c>
      <c r="AA49" s="50">
        <v>2</v>
      </c>
      <c r="AB49" s="50">
        <v>1</v>
      </c>
      <c r="AC49" s="50">
        <v>0</v>
      </c>
      <c r="AD49" s="50">
        <v>3</v>
      </c>
      <c r="AE49" s="50">
        <v>6</v>
      </c>
      <c r="AF49" s="50">
        <v>0</v>
      </c>
      <c r="AG49" s="50">
        <v>0</v>
      </c>
      <c r="AH49" s="50">
        <v>0</v>
      </c>
      <c r="AI49" s="50">
        <v>5</v>
      </c>
      <c r="AJ49" s="50">
        <v>0</v>
      </c>
      <c r="AK49" s="52">
        <f t="shared" si="3"/>
        <v>21</v>
      </c>
      <c r="AL49" s="50">
        <f t="shared" si="4"/>
        <v>21</v>
      </c>
      <c r="AM49" s="48">
        <f t="shared" si="21"/>
        <v>1.05</v>
      </c>
      <c r="AN49" s="49">
        <f t="shared" si="6"/>
        <v>1.0500000000000001E-2</v>
      </c>
      <c r="AO49" s="49">
        <f t="shared" si="17"/>
        <v>7</v>
      </c>
      <c r="AP49" s="49">
        <f t="shared" si="7"/>
        <v>20</v>
      </c>
      <c r="AR49" s="50">
        <f t="shared" si="8"/>
        <v>0</v>
      </c>
      <c r="AT49" s="30">
        <f t="shared" si="9"/>
        <v>20</v>
      </c>
      <c r="AU49">
        <f t="shared" si="10"/>
        <v>6.666666666666667</v>
      </c>
      <c r="AV49" s="49">
        <f t="shared" si="11"/>
        <v>7</v>
      </c>
      <c r="AW49" s="49">
        <f t="shared" si="12"/>
        <v>6.666666666666667</v>
      </c>
      <c r="AX49" s="53">
        <f t="shared" si="13"/>
        <v>0</v>
      </c>
      <c r="AY49" s="30">
        <f t="shared" si="14"/>
        <v>14</v>
      </c>
      <c r="AZ49" s="30">
        <f t="shared" si="15"/>
        <v>7</v>
      </c>
      <c r="BA49" s="49">
        <f t="shared" si="16"/>
        <v>7</v>
      </c>
    </row>
    <row r="50" spans="1:53" x14ac:dyDescent="0.35">
      <c r="A50" s="2">
        <v>1007756802</v>
      </c>
      <c r="B50" s="2" t="s">
        <v>50</v>
      </c>
      <c r="C50" s="16" t="s">
        <v>4946</v>
      </c>
      <c r="D50" s="3" t="s">
        <v>2195</v>
      </c>
      <c r="E50" s="4">
        <v>42810</v>
      </c>
      <c r="F50" s="5">
        <v>45732</v>
      </c>
      <c r="G50" s="5">
        <v>46097</v>
      </c>
      <c r="H50" s="3" t="s">
        <v>4290</v>
      </c>
      <c r="I50" s="55">
        <v>0</v>
      </c>
      <c r="J50" s="6">
        <v>46022</v>
      </c>
      <c r="K50" s="2" t="s">
        <v>4405</v>
      </c>
      <c r="L50" s="2" t="s">
        <v>4758</v>
      </c>
      <c r="M50" s="2" t="s">
        <v>4956</v>
      </c>
      <c r="N50" s="2" t="s">
        <v>5195</v>
      </c>
      <c r="O50" s="2" t="s">
        <v>5217</v>
      </c>
      <c r="P50" s="2" t="s">
        <v>4456</v>
      </c>
      <c r="Q50" s="2" t="s">
        <v>4297</v>
      </c>
      <c r="R50" s="7"/>
      <c r="S50" s="7">
        <v>5</v>
      </c>
      <c r="T50" s="7">
        <v>23.75</v>
      </c>
      <c r="U50" s="7">
        <v>28.75</v>
      </c>
      <c r="V50" s="12">
        <f t="shared" si="19"/>
        <v>29</v>
      </c>
      <c r="W50" s="15" t="str">
        <f>"DEBE GOZAR "&amp;S50&amp;" DÍAS ANTES DEL "&amp;TEXT(G50-1,"DD/MM/YYYY")</f>
        <v>DEBE GOZAR 5 DÍAS ANTES DEL 15/03/2026</v>
      </c>
      <c r="X50" s="15" t="str">
        <f t="shared" si="20"/>
        <v>DEBE GOZAR EN EL AÑO UN TOTAL DE 29 DÍAS ANTES DEL 31/12/2026</v>
      </c>
      <c r="Y50" s="50">
        <v>0</v>
      </c>
      <c r="Z50" s="50">
        <v>27</v>
      </c>
      <c r="AA50" s="50">
        <v>3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50">
        <v>0</v>
      </c>
      <c r="AH50" s="50">
        <v>0</v>
      </c>
      <c r="AI50" s="50">
        <v>0</v>
      </c>
      <c r="AJ50" s="50">
        <v>0</v>
      </c>
      <c r="AK50" s="52">
        <f t="shared" si="3"/>
        <v>30</v>
      </c>
      <c r="AL50" s="50">
        <f t="shared" si="4"/>
        <v>30</v>
      </c>
      <c r="AM50" s="48">
        <f t="shared" si="21"/>
        <v>1.0344827586206897</v>
      </c>
      <c r="AN50" s="49">
        <f t="shared" si="6"/>
        <v>1.0344827586206896E-2</v>
      </c>
      <c r="AO50" s="49">
        <f t="shared" si="17"/>
        <v>30</v>
      </c>
      <c r="AP50" s="49">
        <f t="shared" si="7"/>
        <v>29</v>
      </c>
      <c r="AR50" s="50">
        <f t="shared" si="8"/>
        <v>0</v>
      </c>
      <c r="AT50" s="30">
        <f t="shared" si="9"/>
        <v>29</v>
      </c>
      <c r="AU50">
        <f t="shared" si="10"/>
        <v>9.6666666666666661</v>
      </c>
      <c r="AV50" s="49">
        <f t="shared" si="11"/>
        <v>30</v>
      </c>
      <c r="AW50" s="49">
        <f t="shared" si="12"/>
        <v>9.6666666666666661</v>
      </c>
      <c r="AX50" s="53">
        <f t="shared" si="13"/>
        <v>0</v>
      </c>
      <c r="AY50" s="30">
        <f t="shared" si="14"/>
        <v>0</v>
      </c>
      <c r="AZ50" s="30">
        <f t="shared" si="15"/>
        <v>30</v>
      </c>
      <c r="BA50" s="49">
        <f t="shared" si="16"/>
        <v>29</v>
      </c>
    </row>
    <row r="51" spans="1:53" x14ac:dyDescent="0.35">
      <c r="A51" s="2">
        <v>1007760144</v>
      </c>
      <c r="B51" s="2" t="s">
        <v>51</v>
      </c>
      <c r="C51" s="16" t="s">
        <v>4946</v>
      </c>
      <c r="D51" s="3" t="s">
        <v>2196</v>
      </c>
      <c r="E51" s="4">
        <v>41094</v>
      </c>
      <c r="F51" s="5">
        <v>45842</v>
      </c>
      <c r="G51" s="5">
        <v>46207</v>
      </c>
      <c r="H51" s="3" t="s">
        <v>4290</v>
      </c>
      <c r="I51" s="55">
        <v>0</v>
      </c>
      <c r="J51" s="6">
        <v>46022</v>
      </c>
      <c r="K51" s="2" t="s">
        <v>4405</v>
      </c>
      <c r="L51" s="2" t="s">
        <v>4766</v>
      </c>
      <c r="M51" s="2" t="s">
        <v>4956</v>
      </c>
      <c r="N51" s="2" t="s">
        <v>5195</v>
      </c>
      <c r="O51" s="2" t="s">
        <v>5211</v>
      </c>
      <c r="P51" s="2" t="s">
        <v>4470</v>
      </c>
      <c r="Q51" s="2" t="s">
        <v>4297</v>
      </c>
      <c r="R51" s="7"/>
      <c r="S51" s="7">
        <v>15</v>
      </c>
      <c r="T51" s="7">
        <v>14.75</v>
      </c>
      <c r="U51" s="7">
        <v>29.75</v>
      </c>
      <c r="V51" s="12">
        <f t="shared" si="19"/>
        <v>30</v>
      </c>
      <c r="W51" s="15" t="str">
        <f>"DEBE GOZAR "&amp;S51&amp;" DÍAS ANTES DEL "&amp;TEXT(G51-1,"DD/MM/YYYY")</f>
        <v>DEBE GOZAR 15 DÍAS ANTES DEL 03/07/2026</v>
      </c>
      <c r="X51" s="15" t="str">
        <f t="shared" si="20"/>
        <v>DEBE GOZAR EN EL AÑO UN TOTAL DE 30 DÍAS ANTES DEL 31/12/2026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50">
        <v>0</v>
      </c>
      <c r="AH51" s="50">
        <v>0</v>
      </c>
      <c r="AI51" s="50">
        <v>0</v>
      </c>
      <c r="AJ51" s="50">
        <v>0</v>
      </c>
      <c r="AK51" s="52">
        <f t="shared" si="3"/>
        <v>0</v>
      </c>
      <c r="AL51" s="50">
        <f t="shared" si="4"/>
        <v>0</v>
      </c>
      <c r="AM51" s="48">
        <f t="shared" si="21"/>
        <v>0</v>
      </c>
      <c r="AN51" s="49">
        <f t="shared" si="6"/>
        <v>0</v>
      </c>
      <c r="AO51" s="49">
        <f t="shared" si="17"/>
        <v>0</v>
      </c>
      <c r="AP51" s="49">
        <f t="shared" si="7"/>
        <v>0</v>
      </c>
      <c r="AR51" s="50">
        <f t="shared" si="8"/>
        <v>30</v>
      </c>
      <c r="AT51" s="30">
        <f t="shared" si="9"/>
        <v>30</v>
      </c>
      <c r="AU51">
        <f t="shared" si="10"/>
        <v>10</v>
      </c>
      <c r="AV51" s="49">
        <f t="shared" si="11"/>
        <v>0</v>
      </c>
      <c r="AW51" s="49">
        <f t="shared" si="12"/>
        <v>0</v>
      </c>
      <c r="AX51" s="53">
        <f t="shared" si="13"/>
        <v>10</v>
      </c>
      <c r="AY51" s="30">
        <f t="shared" si="14"/>
        <v>0</v>
      </c>
      <c r="AZ51" s="30">
        <f t="shared" si="15"/>
        <v>0</v>
      </c>
      <c r="BA51" s="49">
        <f t="shared" si="16"/>
        <v>0</v>
      </c>
    </row>
    <row r="52" spans="1:53" x14ac:dyDescent="0.35">
      <c r="A52" s="2">
        <v>1007760153</v>
      </c>
      <c r="B52" s="2" t="s">
        <v>52</v>
      </c>
      <c r="C52" s="16" t="s">
        <v>4948</v>
      </c>
      <c r="D52" s="3" t="s">
        <v>2197</v>
      </c>
      <c r="E52" s="4">
        <v>45292</v>
      </c>
      <c r="F52" s="5">
        <v>46023</v>
      </c>
      <c r="G52" s="5">
        <v>46388</v>
      </c>
      <c r="H52" s="3" t="s">
        <v>4292</v>
      </c>
      <c r="I52" s="55">
        <v>0</v>
      </c>
      <c r="J52" s="6">
        <v>46022</v>
      </c>
      <c r="K52" s="2" t="s">
        <v>4430</v>
      </c>
      <c r="L52" s="2">
        <v>2001030600</v>
      </c>
      <c r="M52" s="2" t="s">
        <v>5053</v>
      </c>
      <c r="N52" s="2" t="s">
        <v>5255</v>
      </c>
      <c r="O52" s="2" t="s">
        <v>5255</v>
      </c>
      <c r="P52" s="2" t="s">
        <v>4936</v>
      </c>
      <c r="Q52" s="2" t="s">
        <v>5257</v>
      </c>
      <c r="R52" s="7"/>
      <c r="S52" s="7">
        <v>26</v>
      </c>
      <c r="T52" s="7">
        <v>0</v>
      </c>
      <c r="U52" s="7">
        <v>26</v>
      </c>
      <c r="V52" s="12">
        <f t="shared" si="19"/>
        <v>26</v>
      </c>
      <c r="W52" s="15" t="str">
        <f>"DEBE GOZAR "&amp;S52&amp;" DÍAS ANTES DEL "&amp;TEXT(G52-1,"DD/MM/YYYY")</f>
        <v>DEBE GOZAR 26 DÍAS ANTES DEL 31/12/2026</v>
      </c>
      <c r="X52" s="15" t="str">
        <f t="shared" si="20"/>
        <v>DEBE GOZAR EN EL AÑO UN TOTAL DE 26 DÍAS ANTES DEL 31/12/2026</v>
      </c>
      <c r="Y52" s="50">
        <v>0</v>
      </c>
      <c r="Z52" s="50">
        <v>6</v>
      </c>
      <c r="AA52" s="50">
        <v>1</v>
      </c>
      <c r="AB52" s="50">
        <v>0</v>
      </c>
      <c r="AC52" s="50">
        <v>0</v>
      </c>
      <c r="AD52" s="50">
        <v>0</v>
      </c>
      <c r="AE52" s="50">
        <v>2</v>
      </c>
      <c r="AF52" s="50">
        <v>5</v>
      </c>
      <c r="AG52" s="50">
        <v>0</v>
      </c>
      <c r="AH52" s="50">
        <v>7</v>
      </c>
      <c r="AI52" s="50">
        <v>0</v>
      </c>
      <c r="AJ52" s="50">
        <v>5</v>
      </c>
      <c r="AK52" s="52">
        <f t="shared" si="3"/>
        <v>26</v>
      </c>
      <c r="AL52" s="50">
        <f t="shared" si="4"/>
        <v>26</v>
      </c>
      <c r="AM52" s="48">
        <f t="shared" si="21"/>
        <v>1</v>
      </c>
      <c r="AN52" s="49">
        <f t="shared" si="6"/>
        <v>0.01</v>
      </c>
      <c r="AO52" s="49">
        <f t="shared" si="17"/>
        <v>7</v>
      </c>
      <c r="AP52" s="49">
        <f t="shared" si="7"/>
        <v>26</v>
      </c>
      <c r="AR52" s="50">
        <f t="shared" si="8"/>
        <v>0</v>
      </c>
      <c r="AT52" s="30">
        <f t="shared" si="9"/>
        <v>26</v>
      </c>
      <c r="AU52">
        <f t="shared" si="10"/>
        <v>8.6666666666666661</v>
      </c>
      <c r="AV52" s="49">
        <f t="shared" si="11"/>
        <v>7</v>
      </c>
      <c r="AW52" s="49">
        <f t="shared" si="12"/>
        <v>7</v>
      </c>
      <c r="AX52" s="53">
        <f t="shared" si="13"/>
        <v>1.6666666666666661</v>
      </c>
      <c r="AY52" s="30">
        <f t="shared" si="14"/>
        <v>19</v>
      </c>
      <c r="AZ52" s="30">
        <f t="shared" si="15"/>
        <v>7</v>
      </c>
      <c r="BA52" s="49">
        <f t="shared" si="16"/>
        <v>7</v>
      </c>
    </row>
    <row r="53" spans="1:53" x14ac:dyDescent="0.35">
      <c r="A53" s="2">
        <v>1007875637</v>
      </c>
      <c r="B53" s="2" t="s">
        <v>53</v>
      </c>
      <c r="C53" s="16" t="s">
        <v>4946</v>
      </c>
      <c r="D53" s="3" t="s">
        <v>2198</v>
      </c>
      <c r="E53" s="4">
        <v>45889</v>
      </c>
      <c r="F53" s="5">
        <v>45889</v>
      </c>
      <c r="G53" s="5">
        <v>46254</v>
      </c>
      <c r="H53" s="3" t="s">
        <v>4290</v>
      </c>
      <c r="I53" s="55">
        <v>46054</v>
      </c>
      <c r="J53" s="6">
        <v>46022</v>
      </c>
      <c r="K53" s="2" t="s">
        <v>4405</v>
      </c>
      <c r="L53" s="2" t="s">
        <v>4756</v>
      </c>
      <c r="M53" s="2" t="s">
        <v>4956</v>
      </c>
      <c r="N53" s="2"/>
      <c r="O53" s="2"/>
      <c r="P53" s="2"/>
      <c r="Q53" s="2"/>
      <c r="R53" s="7"/>
      <c r="S53" s="7">
        <v>0</v>
      </c>
      <c r="T53" s="7">
        <v>10.916700000000001</v>
      </c>
      <c r="U53" s="7">
        <v>10.916700000000001</v>
      </c>
      <c r="V53" s="12">
        <f t="shared" si="19"/>
        <v>11</v>
      </c>
      <c r="W53" s="15" t="s">
        <v>4738</v>
      </c>
      <c r="X53" s="15" t="str">
        <f t="shared" si="20"/>
        <v>DEBE GOZAR EN EL AÑO UN TOTAL DE 11 DÍAS ANTES DEL 31/12/2026</v>
      </c>
      <c r="Y53" s="50">
        <v>0</v>
      </c>
      <c r="Z53" s="50">
        <v>11</v>
      </c>
      <c r="AA53" s="50">
        <v>0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50">
        <v>0</v>
      </c>
      <c r="AH53" s="50">
        <v>0</v>
      </c>
      <c r="AI53" s="50">
        <v>0</v>
      </c>
      <c r="AJ53" s="50">
        <v>0</v>
      </c>
      <c r="AK53" s="52">
        <f t="shared" si="3"/>
        <v>11</v>
      </c>
      <c r="AL53" s="50">
        <f t="shared" si="4"/>
        <v>11</v>
      </c>
      <c r="AM53" s="48">
        <f t="shared" si="21"/>
        <v>1</v>
      </c>
      <c r="AN53" s="49">
        <f t="shared" si="6"/>
        <v>0.01</v>
      </c>
      <c r="AO53" s="49">
        <f t="shared" si="17"/>
        <v>11</v>
      </c>
      <c r="AP53" s="49">
        <f t="shared" si="7"/>
        <v>11</v>
      </c>
      <c r="AR53" s="50">
        <f t="shared" si="8"/>
        <v>0</v>
      </c>
      <c r="AT53" s="30">
        <f t="shared" si="9"/>
        <v>11</v>
      </c>
      <c r="AU53">
        <f t="shared" si="10"/>
        <v>3.6666666666666665</v>
      </c>
      <c r="AV53" s="49">
        <f t="shared" si="11"/>
        <v>11</v>
      </c>
      <c r="AW53" s="49">
        <f t="shared" si="12"/>
        <v>3.6666666666666665</v>
      </c>
      <c r="AX53" s="53">
        <f t="shared" si="13"/>
        <v>0</v>
      </c>
      <c r="AY53" s="30">
        <f t="shared" si="14"/>
        <v>0</v>
      </c>
      <c r="AZ53" s="30">
        <f t="shared" si="15"/>
        <v>11</v>
      </c>
      <c r="BA53" s="49">
        <f t="shared" si="16"/>
        <v>11</v>
      </c>
    </row>
    <row r="54" spans="1:53" x14ac:dyDescent="0.35">
      <c r="A54" s="2">
        <v>1007977187</v>
      </c>
      <c r="B54" s="2" t="s">
        <v>54</v>
      </c>
      <c r="C54" s="16" t="s">
        <v>4946</v>
      </c>
      <c r="D54" s="3" t="s">
        <v>2199</v>
      </c>
      <c r="E54" s="4">
        <v>45811</v>
      </c>
      <c r="F54" s="5">
        <v>45811</v>
      </c>
      <c r="G54" s="5">
        <v>46176</v>
      </c>
      <c r="H54" s="3" t="s">
        <v>4290</v>
      </c>
      <c r="I54" s="55">
        <v>46157</v>
      </c>
      <c r="J54" s="6">
        <v>46022</v>
      </c>
      <c r="K54" s="2" t="s">
        <v>4405</v>
      </c>
      <c r="L54" s="2" t="s">
        <v>4767</v>
      </c>
      <c r="M54" s="2" t="s">
        <v>4956</v>
      </c>
      <c r="N54" s="2" t="s">
        <v>5196</v>
      </c>
      <c r="O54" s="2" t="s">
        <v>5212</v>
      </c>
      <c r="P54" s="2" t="s">
        <v>4471</v>
      </c>
      <c r="Q54" s="2" t="s">
        <v>4306</v>
      </c>
      <c r="R54" s="7"/>
      <c r="S54" s="7">
        <v>0</v>
      </c>
      <c r="T54" s="7">
        <v>17.333300000000001</v>
      </c>
      <c r="U54" s="7">
        <v>17.333300000000001</v>
      </c>
      <c r="V54" s="12">
        <f t="shared" si="19"/>
        <v>18</v>
      </c>
      <c r="W54" s="15" t="s">
        <v>4738</v>
      </c>
      <c r="X54" s="15" t="str">
        <f t="shared" si="20"/>
        <v>DEBE GOZAR EN EL AÑO UN TOTAL DE 18 DÍAS ANTES DEL 31/12/2026</v>
      </c>
      <c r="Y54" s="50">
        <v>0</v>
      </c>
      <c r="Z54" s="50">
        <v>0</v>
      </c>
      <c r="AA54" s="50">
        <v>0</v>
      </c>
      <c r="AB54" s="50">
        <v>0</v>
      </c>
      <c r="AC54" s="50">
        <v>18</v>
      </c>
      <c r="AD54" s="50">
        <v>0</v>
      </c>
      <c r="AE54" s="50">
        <v>0</v>
      </c>
      <c r="AF54" s="50">
        <v>0</v>
      </c>
      <c r="AG54" s="50">
        <v>0</v>
      </c>
      <c r="AH54" s="50">
        <v>0</v>
      </c>
      <c r="AI54" s="50">
        <v>0</v>
      </c>
      <c r="AJ54" s="50">
        <v>0</v>
      </c>
      <c r="AK54" s="52">
        <f t="shared" si="3"/>
        <v>18</v>
      </c>
      <c r="AL54" s="50">
        <f t="shared" si="4"/>
        <v>18</v>
      </c>
      <c r="AM54" s="48">
        <f t="shared" si="21"/>
        <v>1</v>
      </c>
      <c r="AN54" s="49">
        <f t="shared" si="6"/>
        <v>0.01</v>
      </c>
      <c r="AO54" s="49">
        <f t="shared" si="17"/>
        <v>0</v>
      </c>
      <c r="AP54" s="49">
        <f t="shared" si="7"/>
        <v>18</v>
      </c>
      <c r="AR54" s="50">
        <f t="shared" si="8"/>
        <v>0</v>
      </c>
      <c r="AT54" s="30">
        <f t="shared" si="9"/>
        <v>18</v>
      </c>
      <c r="AU54">
        <f t="shared" si="10"/>
        <v>6</v>
      </c>
      <c r="AV54" s="49">
        <f t="shared" si="11"/>
        <v>0</v>
      </c>
      <c r="AW54" s="49">
        <f t="shared" si="12"/>
        <v>0</v>
      </c>
      <c r="AX54" s="53">
        <f t="shared" si="13"/>
        <v>6</v>
      </c>
      <c r="AY54" s="30">
        <f t="shared" si="14"/>
        <v>18</v>
      </c>
      <c r="AZ54" s="30">
        <f t="shared" si="15"/>
        <v>0</v>
      </c>
      <c r="BA54" s="49">
        <f t="shared" si="16"/>
        <v>0</v>
      </c>
    </row>
    <row r="55" spans="1:53" x14ac:dyDescent="0.35">
      <c r="A55" s="2">
        <v>1008041968</v>
      </c>
      <c r="B55" s="2" t="s">
        <v>55</v>
      </c>
      <c r="C55" s="16" t="s">
        <v>4946</v>
      </c>
      <c r="D55" s="3" t="s">
        <v>2200</v>
      </c>
      <c r="E55" s="4">
        <v>42829</v>
      </c>
      <c r="F55" s="5">
        <v>45751</v>
      </c>
      <c r="G55" s="5">
        <v>46116</v>
      </c>
      <c r="H55" s="3" t="s">
        <v>4290</v>
      </c>
      <c r="I55" s="55">
        <v>0</v>
      </c>
      <c r="J55" s="6">
        <v>46022</v>
      </c>
      <c r="K55" s="2" t="s">
        <v>4405</v>
      </c>
      <c r="L55" s="2" t="s">
        <v>4970</v>
      </c>
      <c r="M55" s="2" t="s">
        <v>4957</v>
      </c>
      <c r="N55" s="2" t="s">
        <v>5199</v>
      </c>
      <c r="O55" s="2" t="s">
        <v>5229</v>
      </c>
      <c r="P55" s="2" t="s">
        <v>4472</v>
      </c>
      <c r="Q55" s="2" t="s">
        <v>4297</v>
      </c>
      <c r="R55" s="7"/>
      <c r="S55" s="7">
        <v>7</v>
      </c>
      <c r="T55" s="7">
        <v>22.25</v>
      </c>
      <c r="U55" s="7">
        <v>29.25</v>
      </c>
      <c r="V55" s="12">
        <f t="shared" si="19"/>
        <v>30</v>
      </c>
      <c r="W55" s="15" t="str">
        <f>"DEBE GOZAR "&amp;S55&amp;" DÍAS ANTES DEL "&amp;TEXT(G55-1,"DD/MM/YYYY")</f>
        <v>DEBE GOZAR 7 DÍAS ANTES DEL 03/04/2026</v>
      </c>
      <c r="X55" s="15" t="str">
        <f t="shared" si="20"/>
        <v>DEBE GOZAR EN EL AÑO UN TOTAL DE 30 DÍAS ANTES DEL 31/12/2026</v>
      </c>
      <c r="Y55" s="50">
        <v>0</v>
      </c>
      <c r="Z55" s="50">
        <v>27</v>
      </c>
      <c r="AA55" s="50">
        <v>3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2">
        <f t="shared" si="3"/>
        <v>30</v>
      </c>
      <c r="AL55" s="50">
        <f t="shared" si="4"/>
        <v>30</v>
      </c>
      <c r="AM55" s="48">
        <f t="shared" si="21"/>
        <v>1</v>
      </c>
      <c r="AN55" s="49">
        <f t="shared" si="6"/>
        <v>0.01</v>
      </c>
      <c r="AO55" s="49">
        <f t="shared" si="17"/>
        <v>30</v>
      </c>
      <c r="AP55" s="49">
        <f t="shared" si="7"/>
        <v>30</v>
      </c>
      <c r="AR55" s="50">
        <f t="shared" si="8"/>
        <v>0</v>
      </c>
      <c r="AT55" s="30">
        <f t="shared" si="9"/>
        <v>30</v>
      </c>
      <c r="AU55">
        <f t="shared" si="10"/>
        <v>10</v>
      </c>
      <c r="AV55" s="49">
        <f t="shared" si="11"/>
        <v>30</v>
      </c>
      <c r="AW55" s="49">
        <f t="shared" si="12"/>
        <v>10</v>
      </c>
      <c r="AX55" s="53">
        <f t="shared" si="13"/>
        <v>0</v>
      </c>
      <c r="AY55" s="30">
        <f t="shared" si="14"/>
        <v>0</v>
      </c>
      <c r="AZ55" s="30">
        <f t="shared" si="15"/>
        <v>30</v>
      </c>
      <c r="BA55" s="49">
        <f t="shared" si="16"/>
        <v>30</v>
      </c>
    </row>
    <row r="56" spans="1:53" x14ac:dyDescent="0.35">
      <c r="A56" s="2">
        <v>1008067505</v>
      </c>
      <c r="B56" s="2" t="s">
        <v>56</v>
      </c>
      <c r="C56" s="16" t="s">
        <v>4946</v>
      </c>
      <c r="D56" s="3" t="s">
        <v>2201</v>
      </c>
      <c r="E56" s="4">
        <v>42447</v>
      </c>
      <c r="F56" s="5">
        <v>45734</v>
      </c>
      <c r="G56" s="5">
        <v>46099</v>
      </c>
      <c r="H56" s="3" t="s">
        <v>4290</v>
      </c>
      <c r="I56" s="55">
        <v>0</v>
      </c>
      <c r="J56" s="6">
        <v>46022</v>
      </c>
      <c r="K56" s="2" t="s">
        <v>4405</v>
      </c>
      <c r="L56" s="2" t="s">
        <v>4971</v>
      </c>
      <c r="M56" s="2" t="s">
        <v>4956</v>
      </c>
      <c r="N56" s="2" t="s">
        <v>5197</v>
      </c>
      <c r="O56" s="2" t="s">
        <v>5222</v>
      </c>
      <c r="P56" s="2" t="s">
        <v>4473</v>
      </c>
      <c r="Q56" s="2" t="s">
        <v>4297</v>
      </c>
      <c r="R56" s="7"/>
      <c r="S56" s="7">
        <v>6</v>
      </c>
      <c r="T56" s="7">
        <v>23.583300000000008</v>
      </c>
      <c r="U56" s="7">
        <v>29.583300000000008</v>
      </c>
      <c r="V56" s="12">
        <f t="shared" si="19"/>
        <v>30</v>
      </c>
      <c r="W56" s="15" t="str">
        <f>"DEBE GOZAR "&amp;S56&amp;" DÍAS ANTES DEL "&amp;TEXT(G56-1,"DD/MM/YYYY")</f>
        <v>DEBE GOZAR 6 DÍAS ANTES DEL 17/03/2026</v>
      </c>
      <c r="X56" s="15" t="str">
        <f t="shared" si="20"/>
        <v>DEBE GOZAR EN EL AÑO UN TOTAL DE 30 DÍAS ANTES DEL 31/12/2026</v>
      </c>
      <c r="Y56" s="50">
        <v>0</v>
      </c>
      <c r="Z56" s="50">
        <v>27</v>
      </c>
      <c r="AA56" s="50">
        <v>3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2">
        <f t="shared" si="3"/>
        <v>30</v>
      </c>
      <c r="AL56" s="50">
        <f t="shared" si="4"/>
        <v>30</v>
      </c>
      <c r="AM56" s="48">
        <f t="shared" si="21"/>
        <v>1</v>
      </c>
      <c r="AN56" s="49">
        <f t="shared" si="6"/>
        <v>0.01</v>
      </c>
      <c r="AO56" s="49">
        <f t="shared" si="17"/>
        <v>30</v>
      </c>
      <c r="AP56" s="49">
        <f t="shared" si="7"/>
        <v>30</v>
      </c>
      <c r="AR56" s="50">
        <f t="shared" si="8"/>
        <v>0</v>
      </c>
      <c r="AT56" s="30">
        <f t="shared" si="9"/>
        <v>30</v>
      </c>
      <c r="AU56">
        <f t="shared" si="10"/>
        <v>10</v>
      </c>
      <c r="AV56" s="49">
        <f t="shared" si="11"/>
        <v>30</v>
      </c>
      <c r="AW56" s="49">
        <f t="shared" si="12"/>
        <v>10</v>
      </c>
      <c r="AX56" s="53">
        <f t="shared" si="13"/>
        <v>0</v>
      </c>
      <c r="AY56" s="30">
        <f t="shared" si="14"/>
        <v>0</v>
      </c>
      <c r="AZ56" s="30">
        <f t="shared" si="15"/>
        <v>30</v>
      </c>
      <c r="BA56" s="49">
        <f t="shared" si="16"/>
        <v>30</v>
      </c>
    </row>
    <row r="57" spans="1:53" x14ac:dyDescent="0.35">
      <c r="A57" s="2">
        <v>1008125358</v>
      </c>
      <c r="B57" s="2" t="s">
        <v>57</v>
      </c>
      <c r="C57" s="16" t="s">
        <v>4946</v>
      </c>
      <c r="D57" s="3" t="s">
        <v>2202</v>
      </c>
      <c r="E57" s="4">
        <v>45384</v>
      </c>
      <c r="F57" s="5">
        <v>45749</v>
      </c>
      <c r="G57" s="5">
        <v>46114</v>
      </c>
      <c r="H57" s="3" t="s">
        <v>4290</v>
      </c>
      <c r="I57" s="55">
        <v>0</v>
      </c>
      <c r="J57" s="6">
        <v>46022</v>
      </c>
      <c r="K57" s="2" t="s">
        <v>4405</v>
      </c>
      <c r="L57" s="2" t="s">
        <v>4840</v>
      </c>
      <c r="M57" s="2" t="s">
        <v>4956</v>
      </c>
      <c r="N57" s="2" t="s">
        <v>5180</v>
      </c>
      <c r="O57" s="2" t="s">
        <v>5181</v>
      </c>
      <c r="P57" s="2" t="s">
        <v>4595</v>
      </c>
      <c r="Q57" s="2" t="s">
        <v>4297</v>
      </c>
      <c r="R57" s="7"/>
      <c r="S57" s="7">
        <v>0</v>
      </c>
      <c r="T57" s="7">
        <v>18.416699999999999</v>
      </c>
      <c r="U57" s="7">
        <v>18.416699999999999</v>
      </c>
      <c r="V57" s="12">
        <f t="shared" si="19"/>
        <v>19</v>
      </c>
      <c r="W57" s="15" t="s">
        <v>4738</v>
      </c>
      <c r="X57" s="15" t="str">
        <f t="shared" si="20"/>
        <v>DEBE GOZAR EN EL AÑO UN TOTAL DE 19 DÍAS ANTES DEL 31/12/2026</v>
      </c>
      <c r="Y57" s="50">
        <v>0</v>
      </c>
      <c r="Z57" s="50">
        <v>11</v>
      </c>
      <c r="AA57" s="50">
        <v>0</v>
      </c>
      <c r="AB57" s="50">
        <v>10</v>
      </c>
      <c r="AC57" s="50">
        <v>0</v>
      </c>
      <c r="AD57" s="50">
        <v>7</v>
      </c>
      <c r="AE57" s="50">
        <v>0</v>
      </c>
      <c r="AF57" s="50">
        <v>0</v>
      </c>
      <c r="AG57" s="50">
        <v>0</v>
      </c>
      <c r="AH57" s="50">
        <v>0</v>
      </c>
      <c r="AI57" s="50">
        <v>0</v>
      </c>
      <c r="AJ57" s="50">
        <v>0</v>
      </c>
      <c r="AK57" s="52">
        <f t="shared" si="3"/>
        <v>28</v>
      </c>
      <c r="AL57" s="50">
        <f t="shared" si="4"/>
        <v>28</v>
      </c>
      <c r="AM57" s="48">
        <f t="shared" si="21"/>
        <v>1.4736842105263157</v>
      </c>
      <c r="AN57" s="49">
        <f t="shared" si="6"/>
        <v>1.4736842105263158E-2</v>
      </c>
      <c r="AO57" s="49">
        <f t="shared" si="17"/>
        <v>21</v>
      </c>
      <c r="AP57" s="49">
        <f t="shared" si="7"/>
        <v>19</v>
      </c>
      <c r="AR57" s="50">
        <f t="shared" si="8"/>
        <v>0</v>
      </c>
      <c r="AT57" s="30">
        <f t="shared" si="9"/>
        <v>19</v>
      </c>
      <c r="AU57">
        <f t="shared" si="10"/>
        <v>6.333333333333333</v>
      </c>
      <c r="AV57" s="49">
        <f t="shared" si="11"/>
        <v>21</v>
      </c>
      <c r="AW57" s="49">
        <f t="shared" si="12"/>
        <v>6.333333333333333</v>
      </c>
      <c r="AX57" s="53">
        <f t="shared" si="13"/>
        <v>0</v>
      </c>
      <c r="AY57" s="30">
        <f t="shared" si="14"/>
        <v>7</v>
      </c>
      <c r="AZ57" s="30">
        <f t="shared" si="15"/>
        <v>21</v>
      </c>
      <c r="BA57" s="49">
        <f t="shared" si="16"/>
        <v>19</v>
      </c>
    </row>
    <row r="58" spans="1:53" x14ac:dyDescent="0.35">
      <c r="A58" s="2">
        <v>1008156506</v>
      </c>
      <c r="B58" s="2" t="s">
        <v>58</v>
      </c>
      <c r="C58" s="16" t="s">
        <v>4947</v>
      </c>
      <c r="D58" s="3" t="s">
        <v>2203</v>
      </c>
      <c r="E58" s="4">
        <v>44047</v>
      </c>
      <c r="F58" s="5">
        <v>45873</v>
      </c>
      <c r="G58" s="5">
        <v>46238</v>
      </c>
      <c r="H58" s="3" t="s">
        <v>4290</v>
      </c>
      <c r="I58" s="55">
        <v>0</v>
      </c>
      <c r="J58" s="6">
        <v>46022</v>
      </c>
      <c r="K58" s="2" t="s">
        <v>4405</v>
      </c>
      <c r="L58" s="2" t="s">
        <v>4963</v>
      </c>
      <c r="M58" s="2" t="s">
        <v>4956</v>
      </c>
      <c r="N58" s="2" t="s">
        <v>5200</v>
      </c>
      <c r="O58" s="2" t="s">
        <v>5220</v>
      </c>
      <c r="P58" s="2" t="s">
        <v>4449</v>
      </c>
      <c r="Q58" s="2" t="s">
        <v>4298</v>
      </c>
      <c r="R58" s="7"/>
      <c r="S58" s="7">
        <v>17</v>
      </c>
      <c r="T58" s="7">
        <v>12.25</v>
      </c>
      <c r="U58" s="7">
        <v>29.25</v>
      </c>
      <c r="V58" s="12">
        <f t="shared" si="19"/>
        <v>30</v>
      </c>
      <c r="W58" s="15" t="str">
        <f>"DEBE GOZAR "&amp;S58&amp;" DÍAS ANTES DEL "&amp;TEXT(G58-1,"DD/MM/YYYY")</f>
        <v>DEBE GOZAR 17 DÍAS ANTES DEL 03/08/2026</v>
      </c>
      <c r="X58" s="15" t="str">
        <f t="shared" si="20"/>
        <v>DEBE GOZAR EN EL AÑO UN TOTAL DE 30 DÍAS ANTES DEL 31/12/2026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2">
        <f t="shared" si="3"/>
        <v>0</v>
      </c>
      <c r="AL58" s="50">
        <f t="shared" si="4"/>
        <v>0</v>
      </c>
      <c r="AM58" s="48">
        <f t="shared" si="21"/>
        <v>0</v>
      </c>
      <c r="AN58" s="49">
        <f t="shared" si="6"/>
        <v>0</v>
      </c>
      <c r="AO58" s="49">
        <f t="shared" si="17"/>
        <v>0</v>
      </c>
      <c r="AP58" s="49">
        <f t="shared" si="7"/>
        <v>0</v>
      </c>
      <c r="AR58" s="50">
        <f t="shared" si="8"/>
        <v>30</v>
      </c>
      <c r="AT58" s="30">
        <f t="shared" si="9"/>
        <v>30</v>
      </c>
      <c r="AU58">
        <f t="shared" si="10"/>
        <v>10</v>
      </c>
      <c r="AV58" s="49">
        <f t="shared" si="11"/>
        <v>0</v>
      </c>
      <c r="AW58" s="49">
        <f t="shared" si="12"/>
        <v>0</v>
      </c>
      <c r="AX58" s="53">
        <f t="shared" si="13"/>
        <v>10</v>
      </c>
      <c r="AY58" s="30">
        <f t="shared" si="14"/>
        <v>0</v>
      </c>
      <c r="AZ58" s="30">
        <f t="shared" si="15"/>
        <v>0</v>
      </c>
      <c r="BA58" s="49">
        <f t="shared" si="16"/>
        <v>0</v>
      </c>
    </row>
    <row r="59" spans="1:53" x14ac:dyDescent="0.35">
      <c r="A59" s="2">
        <v>1008170817</v>
      </c>
      <c r="B59" s="2" t="s">
        <v>59</v>
      </c>
      <c r="C59" s="16" t="s">
        <v>4946</v>
      </c>
      <c r="D59" s="3" t="s">
        <v>2204</v>
      </c>
      <c r="E59" s="4">
        <v>45919</v>
      </c>
      <c r="F59" s="5">
        <v>45919</v>
      </c>
      <c r="G59" s="5">
        <v>46284</v>
      </c>
      <c r="H59" s="3" t="s">
        <v>4290</v>
      </c>
      <c r="I59" s="55">
        <v>46058</v>
      </c>
      <c r="J59" s="6">
        <v>46022</v>
      </c>
      <c r="K59" s="2" t="s">
        <v>4405</v>
      </c>
      <c r="L59" s="2" t="s">
        <v>4764</v>
      </c>
      <c r="M59" s="2" t="s">
        <v>4956</v>
      </c>
      <c r="N59" s="2"/>
      <c r="O59" s="2"/>
      <c r="P59" s="2"/>
      <c r="Q59" s="2"/>
      <c r="R59" s="7"/>
      <c r="S59" s="7">
        <v>0</v>
      </c>
      <c r="T59" s="7">
        <v>8.5</v>
      </c>
      <c r="U59" s="7">
        <v>8.5</v>
      </c>
      <c r="V59" s="12">
        <f t="shared" si="19"/>
        <v>9</v>
      </c>
      <c r="W59" s="15" t="s">
        <v>4738</v>
      </c>
      <c r="X59" s="15" t="str">
        <f t="shared" si="20"/>
        <v>DEBE GOZAR EN EL AÑO UN TOTAL DE 9 DÍAS ANTES DEL 31/12/2026</v>
      </c>
      <c r="Y59" s="50">
        <v>0</v>
      </c>
      <c r="Z59" s="50">
        <v>9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2">
        <f t="shared" si="3"/>
        <v>9</v>
      </c>
      <c r="AL59" s="50">
        <f t="shared" si="4"/>
        <v>9</v>
      </c>
      <c r="AM59" s="48">
        <f t="shared" si="21"/>
        <v>1</v>
      </c>
      <c r="AN59" s="49">
        <f t="shared" si="6"/>
        <v>0.01</v>
      </c>
      <c r="AO59" s="49">
        <f t="shared" si="17"/>
        <v>9</v>
      </c>
      <c r="AP59" s="49">
        <f t="shared" si="7"/>
        <v>9</v>
      </c>
      <c r="AR59" s="50">
        <f t="shared" si="8"/>
        <v>0</v>
      </c>
      <c r="AT59" s="30">
        <f t="shared" si="9"/>
        <v>9</v>
      </c>
      <c r="AU59">
        <f t="shared" si="10"/>
        <v>3</v>
      </c>
      <c r="AV59" s="49">
        <f t="shared" si="11"/>
        <v>9</v>
      </c>
      <c r="AW59" s="49">
        <f t="shared" si="12"/>
        <v>3</v>
      </c>
      <c r="AX59" s="53">
        <f t="shared" si="13"/>
        <v>0</v>
      </c>
      <c r="AY59" s="30">
        <f t="shared" si="14"/>
        <v>0</v>
      </c>
      <c r="AZ59" s="30">
        <f t="shared" si="15"/>
        <v>9</v>
      </c>
      <c r="BA59" s="49">
        <f t="shared" si="16"/>
        <v>9</v>
      </c>
    </row>
    <row r="60" spans="1:53" x14ac:dyDescent="0.35">
      <c r="A60" s="2">
        <v>1008208079</v>
      </c>
      <c r="B60" s="2" t="s">
        <v>60</v>
      </c>
      <c r="C60" s="16" t="s">
        <v>4948</v>
      </c>
      <c r="D60" s="3" t="s">
        <v>2205</v>
      </c>
      <c r="E60" s="4">
        <v>39234</v>
      </c>
      <c r="F60" s="5">
        <v>45809</v>
      </c>
      <c r="G60" s="5">
        <v>46174</v>
      </c>
      <c r="H60" s="3" t="s">
        <v>4292</v>
      </c>
      <c r="I60" s="55">
        <v>0</v>
      </c>
      <c r="J60" s="6">
        <v>46022</v>
      </c>
      <c r="K60" s="2" t="s">
        <v>4430</v>
      </c>
      <c r="L60" s="2">
        <v>2001010100</v>
      </c>
      <c r="M60" s="2" t="s">
        <v>5050</v>
      </c>
      <c r="N60" s="2" t="s">
        <v>5203</v>
      </c>
      <c r="O60" s="2" t="s">
        <v>5203</v>
      </c>
      <c r="P60" s="2" t="s">
        <v>4475</v>
      </c>
      <c r="Q60" s="2" t="s">
        <v>4307</v>
      </c>
      <c r="R60" s="7"/>
      <c r="S60" s="7">
        <v>12</v>
      </c>
      <c r="T60" s="7">
        <v>17.5</v>
      </c>
      <c r="U60" s="7">
        <v>29.5</v>
      </c>
      <c r="V60" s="12">
        <f t="shared" si="19"/>
        <v>30</v>
      </c>
      <c r="W60" s="15" t="str">
        <f>"DEBE GOZAR "&amp;S60&amp;" DÍAS ANTES DEL "&amp;TEXT(G60-1,"DD/MM/YYYY")</f>
        <v>DEBE GOZAR 12 DÍAS ANTES DEL 31/05/2026</v>
      </c>
      <c r="X60" s="15" t="str">
        <f t="shared" si="20"/>
        <v>DEBE GOZAR EN EL AÑO UN TOTAL DE 30 DÍAS ANTES DEL 31/12/2026</v>
      </c>
      <c r="Y60" s="50">
        <v>0</v>
      </c>
      <c r="Z60" s="50">
        <v>8</v>
      </c>
      <c r="AA60" s="50">
        <v>3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50">
        <v>0</v>
      </c>
      <c r="AH60" s="50">
        <v>0</v>
      </c>
      <c r="AI60" s="50">
        <v>0</v>
      </c>
      <c r="AJ60" s="50">
        <v>0</v>
      </c>
      <c r="AK60" s="52">
        <f t="shared" si="3"/>
        <v>11</v>
      </c>
      <c r="AL60" s="50">
        <f t="shared" si="4"/>
        <v>11</v>
      </c>
      <c r="AM60" s="48">
        <f t="shared" si="21"/>
        <v>0.36666666666666664</v>
      </c>
      <c r="AN60" s="49">
        <f t="shared" si="6"/>
        <v>3.6666666666666666E-3</v>
      </c>
      <c r="AO60" s="49">
        <f t="shared" si="17"/>
        <v>11</v>
      </c>
      <c r="AP60" s="49">
        <f t="shared" si="7"/>
        <v>11</v>
      </c>
      <c r="AR60" s="50">
        <f t="shared" si="8"/>
        <v>19</v>
      </c>
      <c r="AT60" s="30">
        <f t="shared" si="9"/>
        <v>30</v>
      </c>
      <c r="AU60">
        <f t="shared" si="10"/>
        <v>10</v>
      </c>
      <c r="AV60" s="49">
        <f t="shared" si="11"/>
        <v>11</v>
      </c>
      <c r="AW60" s="49">
        <f t="shared" si="12"/>
        <v>10</v>
      </c>
      <c r="AX60" s="53">
        <f t="shared" si="13"/>
        <v>0</v>
      </c>
      <c r="AY60" s="30">
        <f t="shared" si="14"/>
        <v>0</v>
      </c>
      <c r="AZ60" s="30">
        <f t="shared" si="15"/>
        <v>11</v>
      </c>
      <c r="BA60" s="49">
        <f t="shared" si="16"/>
        <v>11</v>
      </c>
    </row>
    <row r="61" spans="1:53" x14ac:dyDescent="0.35">
      <c r="A61" s="2">
        <v>1008237072</v>
      </c>
      <c r="B61" s="2" t="s">
        <v>61</v>
      </c>
      <c r="C61" s="16" t="s">
        <v>4946</v>
      </c>
      <c r="D61" s="3" t="s">
        <v>2206</v>
      </c>
      <c r="E61" s="4">
        <v>42441</v>
      </c>
      <c r="F61" s="5">
        <v>45728</v>
      </c>
      <c r="G61" s="5">
        <v>46093</v>
      </c>
      <c r="H61" s="3" t="s">
        <v>4290</v>
      </c>
      <c r="I61" s="55">
        <v>0</v>
      </c>
      <c r="J61" s="6">
        <v>46022</v>
      </c>
      <c r="K61" s="2" t="s">
        <v>4405</v>
      </c>
      <c r="L61" s="2" t="s">
        <v>4769</v>
      </c>
      <c r="M61" s="2" t="s">
        <v>4956</v>
      </c>
      <c r="N61" s="2" t="s">
        <v>5196</v>
      </c>
      <c r="O61" s="2" t="s">
        <v>5215</v>
      </c>
      <c r="P61" s="2" t="s">
        <v>4476</v>
      </c>
      <c r="Q61" s="2" t="s">
        <v>4297</v>
      </c>
      <c r="R61" s="7"/>
      <c r="S61" s="7">
        <v>5</v>
      </c>
      <c r="T61" s="7">
        <v>24.083300000000008</v>
      </c>
      <c r="U61" s="7">
        <v>29.083300000000008</v>
      </c>
      <c r="V61" s="12">
        <f t="shared" si="19"/>
        <v>30</v>
      </c>
      <c r="W61" s="15" t="str">
        <f>"DEBE GOZAR "&amp;S61&amp;" DÍAS ANTES DEL "&amp;TEXT(G61-1,"DD/MM/YYYY")</f>
        <v>DEBE GOZAR 5 DÍAS ANTES DEL 11/03/2026</v>
      </c>
      <c r="X61" s="15" t="str">
        <f t="shared" si="20"/>
        <v>DEBE GOZAR EN EL AÑO UN TOTAL DE 30 DÍAS ANTES DEL 31/12/2026</v>
      </c>
      <c r="Y61" s="50">
        <v>0</v>
      </c>
      <c r="Z61" s="50">
        <v>27</v>
      </c>
      <c r="AA61" s="50">
        <v>3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2">
        <f t="shared" si="3"/>
        <v>30</v>
      </c>
      <c r="AL61" s="50">
        <f t="shared" si="4"/>
        <v>30</v>
      </c>
      <c r="AM61" s="48">
        <f t="shared" si="21"/>
        <v>1</v>
      </c>
      <c r="AN61" s="49">
        <f t="shared" si="6"/>
        <v>0.01</v>
      </c>
      <c r="AO61" s="49">
        <f t="shared" si="17"/>
        <v>30</v>
      </c>
      <c r="AP61" s="49">
        <f t="shared" si="7"/>
        <v>30</v>
      </c>
      <c r="AR61" s="50">
        <f t="shared" si="8"/>
        <v>0</v>
      </c>
      <c r="AT61" s="30">
        <f t="shared" si="9"/>
        <v>30</v>
      </c>
      <c r="AU61">
        <f t="shared" si="10"/>
        <v>10</v>
      </c>
      <c r="AV61" s="49">
        <f t="shared" si="11"/>
        <v>30</v>
      </c>
      <c r="AW61" s="49">
        <f t="shared" si="12"/>
        <v>10</v>
      </c>
      <c r="AX61" s="53">
        <f t="shared" si="13"/>
        <v>0</v>
      </c>
      <c r="AY61" s="30">
        <f t="shared" si="14"/>
        <v>0</v>
      </c>
      <c r="AZ61" s="30">
        <f t="shared" si="15"/>
        <v>30</v>
      </c>
      <c r="BA61" s="49">
        <f t="shared" si="16"/>
        <v>30</v>
      </c>
    </row>
    <row r="62" spans="1:53" x14ac:dyDescent="0.35">
      <c r="A62" s="2">
        <v>1008508642</v>
      </c>
      <c r="B62" s="2" t="s">
        <v>62</v>
      </c>
      <c r="C62" s="16" t="s">
        <v>4946</v>
      </c>
      <c r="D62" s="3" t="s">
        <v>2207</v>
      </c>
      <c r="E62" s="4">
        <v>42313</v>
      </c>
      <c r="F62" s="5">
        <v>45966</v>
      </c>
      <c r="G62" s="5">
        <v>46331</v>
      </c>
      <c r="H62" s="3" t="s">
        <v>4290</v>
      </c>
      <c r="I62" s="55">
        <v>0</v>
      </c>
      <c r="J62" s="6">
        <v>46022</v>
      </c>
      <c r="K62" s="2" t="s">
        <v>4405</v>
      </c>
      <c r="L62" s="2" t="s">
        <v>4770</v>
      </c>
      <c r="M62" s="2" t="s">
        <v>4956</v>
      </c>
      <c r="N62" s="2" t="s">
        <v>5196</v>
      </c>
      <c r="O62" s="2" t="s">
        <v>5224</v>
      </c>
      <c r="P62" s="2" t="s">
        <v>4477</v>
      </c>
      <c r="Q62" s="2" t="s">
        <v>4297</v>
      </c>
      <c r="R62" s="7"/>
      <c r="S62" s="7">
        <v>23</v>
      </c>
      <c r="T62" s="7">
        <v>4.6666999999999916</v>
      </c>
      <c r="U62" s="7">
        <v>27.666699999999992</v>
      </c>
      <c r="V62" s="12">
        <f t="shared" si="19"/>
        <v>28</v>
      </c>
      <c r="W62" s="15" t="str">
        <f>"DEBE GOZAR "&amp;S62&amp;" DÍAS ANTES DEL "&amp;TEXT(G62-1,"DD/MM/YYYY")</f>
        <v>DEBE GOZAR 23 DÍAS ANTES DEL 04/11/2026</v>
      </c>
      <c r="X62" s="15" t="str">
        <f t="shared" si="20"/>
        <v>DEBE GOZAR EN EL AÑO UN TOTAL DE 28 DÍAS ANTES DEL 31/12/2026</v>
      </c>
      <c r="Y62" s="50">
        <v>0</v>
      </c>
      <c r="Z62" s="50">
        <v>0</v>
      </c>
      <c r="AA62" s="50">
        <v>0</v>
      </c>
      <c r="AB62" s="50">
        <v>0</v>
      </c>
      <c r="AC62" s="50">
        <v>0</v>
      </c>
      <c r="AD62" s="50">
        <v>1</v>
      </c>
      <c r="AE62" s="50">
        <v>27</v>
      </c>
      <c r="AF62" s="50">
        <v>0</v>
      </c>
      <c r="AG62" s="50">
        <v>0</v>
      </c>
      <c r="AH62" s="50">
        <v>0</v>
      </c>
      <c r="AI62" s="50">
        <v>0</v>
      </c>
      <c r="AJ62" s="50">
        <v>0</v>
      </c>
      <c r="AK62" s="52">
        <f t="shared" si="3"/>
        <v>28</v>
      </c>
      <c r="AL62" s="50">
        <f t="shared" si="4"/>
        <v>28</v>
      </c>
      <c r="AM62" s="48">
        <f t="shared" si="21"/>
        <v>1</v>
      </c>
      <c r="AN62" s="49">
        <f t="shared" si="6"/>
        <v>0.01</v>
      </c>
      <c r="AO62" s="49">
        <f t="shared" si="17"/>
        <v>0</v>
      </c>
      <c r="AP62" s="49">
        <f t="shared" si="7"/>
        <v>28</v>
      </c>
      <c r="AR62" s="50">
        <f t="shared" si="8"/>
        <v>0</v>
      </c>
      <c r="AT62" s="30">
        <f t="shared" si="9"/>
        <v>28</v>
      </c>
      <c r="AU62">
        <f t="shared" si="10"/>
        <v>9.3333333333333339</v>
      </c>
      <c r="AV62" s="49">
        <f t="shared" si="11"/>
        <v>0</v>
      </c>
      <c r="AW62" s="49">
        <f t="shared" si="12"/>
        <v>0</v>
      </c>
      <c r="AX62" s="53">
        <f t="shared" si="13"/>
        <v>9.3333333333333339</v>
      </c>
      <c r="AY62" s="30">
        <f t="shared" si="14"/>
        <v>28</v>
      </c>
      <c r="AZ62" s="30">
        <f t="shared" si="15"/>
        <v>0</v>
      </c>
      <c r="BA62" s="49">
        <f t="shared" si="16"/>
        <v>0</v>
      </c>
    </row>
    <row r="63" spans="1:53" x14ac:dyDescent="0.35">
      <c r="A63" s="2">
        <v>1008509551</v>
      </c>
      <c r="B63" s="2" t="s">
        <v>63</v>
      </c>
      <c r="C63" s="16" t="s">
        <v>4946</v>
      </c>
      <c r="D63" s="3" t="s">
        <v>2208</v>
      </c>
      <c r="E63" s="4">
        <v>45916</v>
      </c>
      <c r="F63" s="5">
        <v>45916</v>
      </c>
      <c r="G63" s="5">
        <v>46281</v>
      </c>
      <c r="H63" s="3" t="s">
        <v>4290</v>
      </c>
      <c r="I63" s="55">
        <v>0</v>
      </c>
      <c r="J63" s="6">
        <v>46022</v>
      </c>
      <c r="K63" s="2" t="s">
        <v>4405</v>
      </c>
      <c r="L63" s="2" t="s">
        <v>4754</v>
      </c>
      <c r="M63" s="2" t="s">
        <v>4956</v>
      </c>
      <c r="N63" s="2" t="s">
        <v>5197</v>
      </c>
      <c r="O63" s="2" t="s">
        <v>5222</v>
      </c>
      <c r="P63" s="2" t="s">
        <v>4452</v>
      </c>
      <c r="Q63" s="2" t="s">
        <v>4297</v>
      </c>
      <c r="R63" s="7"/>
      <c r="S63" s="7">
        <v>0</v>
      </c>
      <c r="T63" s="7">
        <v>8.75</v>
      </c>
      <c r="U63" s="7">
        <v>8.75</v>
      </c>
      <c r="V63" s="12">
        <f t="shared" si="19"/>
        <v>9</v>
      </c>
      <c r="W63" s="15" t="s">
        <v>4738</v>
      </c>
      <c r="X63" s="15" t="str">
        <f t="shared" si="20"/>
        <v>DEBE GOZAR EN EL AÑO UN TOTAL DE 9 DÍAS ANTES DEL 31/12/2026</v>
      </c>
      <c r="Y63" s="50">
        <v>0</v>
      </c>
      <c r="Z63" s="50">
        <v>0</v>
      </c>
      <c r="AA63" s="50">
        <v>0</v>
      </c>
      <c r="AB63" s="50">
        <v>0</v>
      </c>
      <c r="AC63" s="50">
        <v>0</v>
      </c>
      <c r="AD63" s="50">
        <v>0</v>
      </c>
      <c r="AE63" s="50">
        <v>0</v>
      </c>
      <c r="AF63" s="50">
        <v>0</v>
      </c>
      <c r="AG63" s="50">
        <v>0</v>
      </c>
      <c r="AH63" s="50">
        <v>0</v>
      </c>
      <c r="AI63" s="50">
        <v>0</v>
      </c>
      <c r="AJ63" s="50">
        <v>0</v>
      </c>
      <c r="AK63" s="52">
        <f t="shared" si="3"/>
        <v>0</v>
      </c>
      <c r="AL63" s="50">
        <f t="shared" si="4"/>
        <v>0</v>
      </c>
      <c r="AM63" s="48">
        <f t="shared" si="21"/>
        <v>0</v>
      </c>
      <c r="AN63" s="49">
        <f t="shared" si="6"/>
        <v>0</v>
      </c>
      <c r="AO63" s="49">
        <f t="shared" si="17"/>
        <v>0</v>
      </c>
      <c r="AP63" s="49">
        <f t="shared" si="7"/>
        <v>0</v>
      </c>
      <c r="AR63" s="50">
        <f t="shared" si="8"/>
        <v>9</v>
      </c>
      <c r="AT63" s="30">
        <f t="shared" si="9"/>
        <v>9</v>
      </c>
      <c r="AU63">
        <f t="shared" si="10"/>
        <v>3</v>
      </c>
      <c r="AV63" s="49">
        <f t="shared" si="11"/>
        <v>0</v>
      </c>
      <c r="AW63" s="49">
        <f t="shared" si="12"/>
        <v>0</v>
      </c>
      <c r="AX63" s="53">
        <f t="shared" si="13"/>
        <v>3</v>
      </c>
      <c r="AY63" s="30">
        <f t="shared" si="14"/>
        <v>0</v>
      </c>
      <c r="AZ63" s="30">
        <f t="shared" si="15"/>
        <v>0</v>
      </c>
      <c r="BA63" s="49">
        <f t="shared" si="16"/>
        <v>0</v>
      </c>
    </row>
    <row r="64" spans="1:53" x14ac:dyDescent="0.35">
      <c r="A64" s="2">
        <v>1008535136</v>
      </c>
      <c r="B64" s="2" t="s">
        <v>64</v>
      </c>
      <c r="C64" s="16" t="s">
        <v>4946</v>
      </c>
      <c r="D64" s="3" t="s">
        <v>2209</v>
      </c>
      <c r="E64" s="4">
        <v>42135</v>
      </c>
      <c r="F64" s="5">
        <v>45788</v>
      </c>
      <c r="G64" s="5">
        <v>46153</v>
      </c>
      <c r="H64" s="3" t="s">
        <v>4290</v>
      </c>
      <c r="I64" s="55">
        <v>0</v>
      </c>
      <c r="J64" s="6">
        <v>46022</v>
      </c>
      <c r="K64" s="2" t="s">
        <v>4405</v>
      </c>
      <c r="L64" s="2" t="s">
        <v>4771</v>
      </c>
      <c r="M64" s="2" t="s">
        <v>4956</v>
      </c>
      <c r="N64" s="2" t="s">
        <v>5196</v>
      </c>
      <c r="O64" s="2" t="s">
        <v>5230</v>
      </c>
      <c r="P64" s="2" t="s">
        <v>4478</v>
      </c>
      <c r="Q64" s="2" t="s">
        <v>4297</v>
      </c>
      <c r="R64" s="7"/>
      <c r="S64" s="7">
        <v>10</v>
      </c>
      <c r="T64" s="7">
        <v>19.166699999999992</v>
      </c>
      <c r="U64" s="7">
        <v>29.166699999999992</v>
      </c>
      <c r="V64" s="12">
        <f t="shared" si="19"/>
        <v>30</v>
      </c>
      <c r="W64" s="15" t="str">
        <f>"DEBE GOZAR "&amp;S64&amp;" DÍAS ANTES DEL "&amp;TEXT(G64-1,"DD/MM/YYYY")</f>
        <v>DEBE GOZAR 10 DÍAS ANTES DEL 10/05/2026</v>
      </c>
      <c r="X64" s="15" t="str">
        <f t="shared" si="20"/>
        <v>DEBE GOZAR EN EL AÑO UN TOTAL DE 30 DÍAS ANTES DEL 31/12/2026</v>
      </c>
      <c r="Y64" s="50">
        <v>15</v>
      </c>
      <c r="Z64" s="50">
        <v>0</v>
      </c>
      <c r="AA64" s="50">
        <v>0</v>
      </c>
      <c r="AB64" s="50">
        <v>15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2">
        <f t="shared" si="3"/>
        <v>30</v>
      </c>
      <c r="AL64" s="50">
        <f t="shared" si="4"/>
        <v>30</v>
      </c>
      <c r="AM64" s="48">
        <f t="shared" si="21"/>
        <v>1</v>
      </c>
      <c r="AN64" s="49">
        <f t="shared" si="6"/>
        <v>0.01</v>
      </c>
      <c r="AO64" s="49">
        <f t="shared" si="17"/>
        <v>30</v>
      </c>
      <c r="AP64" s="49">
        <f t="shared" si="7"/>
        <v>30</v>
      </c>
      <c r="AR64" s="50">
        <f t="shared" si="8"/>
        <v>0</v>
      </c>
      <c r="AT64" s="30">
        <f t="shared" si="9"/>
        <v>30</v>
      </c>
      <c r="AU64">
        <f t="shared" si="10"/>
        <v>10</v>
      </c>
      <c r="AV64" s="49">
        <f t="shared" si="11"/>
        <v>30</v>
      </c>
      <c r="AW64" s="49">
        <f t="shared" si="12"/>
        <v>10</v>
      </c>
      <c r="AX64" s="53">
        <f t="shared" si="13"/>
        <v>0</v>
      </c>
      <c r="AY64" s="30">
        <f t="shared" si="14"/>
        <v>0</v>
      </c>
      <c r="AZ64" s="30">
        <f t="shared" si="15"/>
        <v>30</v>
      </c>
      <c r="BA64" s="49">
        <f t="shared" si="16"/>
        <v>30</v>
      </c>
    </row>
    <row r="65" spans="1:53" x14ac:dyDescent="0.35">
      <c r="A65" s="2">
        <v>1008579626</v>
      </c>
      <c r="B65" s="2" t="s">
        <v>65</v>
      </c>
      <c r="C65" s="16" t="s">
        <v>4946</v>
      </c>
      <c r="D65" s="3" t="s">
        <v>2210</v>
      </c>
      <c r="E65" s="4">
        <v>42787</v>
      </c>
      <c r="F65" s="5">
        <v>45709</v>
      </c>
      <c r="G65" s="5">
        <v>46074</v>
      </c>
      <c r="H65" s="3" t="s">
        <v>4290</v>
      </c>
      <c r="I65" s="55">
        <v>0</v>
      </c>
      <c r="J65" s="6">
        <v>46022</v>
      </c>
      <c r="K65" s="2" t="s">
        <v>4405</v>
      </c>
      <c r="L65" s="2" t="s">
        <v>4972</v>
      </c>
      <c r="M65" s="2" t="s">
        <v>4957</v>
      </c>
      <c r="N65" s="2" t="s">
        <v>5199</v>
      </c>
      <c r="O65" s="2" t="s">
        <v>5229</v>
      </c>
      <c r="P65" s="2" t="s">
        <v>4479</v>
      </c>
      <c r="Q65" s="2" t="s">
        <v>4297</v>
      </c>
      <c r="R65" s="7"/>
      <c r="S65" s="7">
        <v>0</v>
      </c>
      <c r="T65" s="7">
        <v>23.833300000000008</v>
      </c>
      <c r="U65" s="7">
        <v>23.833300000000008</v>
      </c>
      <c r="V65" s="12">
        <f t="shared" si="19"/>
        <v>24</v>
      </c>
      <c r="W65" s="15" t="s">
        <v>4738</v>
      </c>
      <c r="X65" s="15" t="str">
        <f t="shared" si="20"/>
        <v>DEBE GOZAR EN EL AÑO UN TOTAL DE 24 DÍAS ANTES DEL 31/12/2026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50">
        <v>0</v>
      </c>
      <c r="AH65" s="50">
        <v>0</v>
      </c>
      <c r="AI65" s="50">
        <v>15</v>
      </c>
      <c r="AJ65" s="50">
        <v>15</v>
      </c>
      <c r="AK65" s="52">
        <f t="shared" si="3"/>
        <v>30</v>
      </c>
      <c r="AL65" s="50">
        <f t="shared" si="4"/>
        <v>30</v>
      </c>
      <c r="AM65" s="48">
        <f t="shared" si="21"/>
        <v>1.25</v>
      </c>
      <c r="AN65" s="49">
        <f t="shared" si="6"/>
        <v>1.2500000000000001E-2</v>
      </c>
      <c r="AO65" s="49">
        <f t="shared" si="17"/>
        <v>0</v>
      </c>
      <c r="AP65" s="49">
        <f t="shared" si="7"/>
        <v>24</v>
      </c>
      <c r="AR65" s="50">
        <f t="shared" si="8"/>
        <v>0</v>
      </c>
      <c r="AT65" s="30">
        <f t="shared" si="9"/>
        <v>24</v>
      </c>
      <c r="AU65">
        <f t="shared" si="10"/>
        <v>8</v>
      </c>
      <c r="AV65" s="49">
        <f t="shared" si="11"/>
        <v>0</v>
      </c>
      <c r="AW65" s="49">
        <f t="shared" si="12"/>
        <v>0</v>
      </c>
      <c r="AX65" s="53">
        <f t="shared" si="13"/>
        <v>8</v>
      </c>
      <c r="AY65" s="30">
        <f t="shared" si="14"/>
        <v>30</v>
      </c>
      <c r="AZ65" s="30">
        <f t="shared" si="15"/>
        <v>0</v>
      </c>
      <c r="BA65" s="49">
        <f t="shared" si="16"/>
        <v>0</v>
      </c>
    </row>
    <row r="66" spans="1:53" x14ac:dyDescent="0.35">
      <c r="A66" s="2">
        <v>1008612987</v>
      </c>
      <c r="B66" s="2" t="s">
        <v>66</v>
      </c>
      <c r="C66" s="16" t="s">
        <v>4946</v>
      </c>
      <c r="D66" s="3" t="s">
        <v>2211</v>
      </c>
      <c r="E66" s="4">
        <v>41550</v>
      </c>
      <c r="F66" s="5">
        <v>45933</v>
      </c>
      <c r="G66" s="5">
        <v>46298</v>
      </c>
      <c r="H66" s="3" t="s">
        <v>4290</v>
      </c>
      <c r="I66" s="55">
        <v>0</v>
      </c>
      <c r="J66" s="6">
        <v>46022</v>
      </c>
      <c r="K66" s="2" t="s">
        <v>4405</v>
      </c>
      <c r="L66" s="2" t="s">
        <v>4749</v>
      </c>
      <c r="M66" s="2" t="s">
        <v>4956</v>
      </c>
      <c r="N66" s="2" t="s">
        <v>5180</v>
      </c>
      <c r="O66" s="2" t="s">
        <v>5181</v>
      </c>
      <c r="P66" s="2" t="s">
        <v>4443</v>
      </c>
      <c r="Q66" s="2" t="s">
        <v>4301</v>
      </c>
      <c r="R66" s="7"/>
      <c r="S66" s="7">
        <v>22</v>
      </c>
      <c r="T66" s="7">
        <v>7.3333000000000084</v>
      </c>
      <c r="U66" s="7">
        <v>29.333300000000008</v>
      </c>
      <c r="V66" s="12">
        <f t="shared" si="19"/>
        <v>30</v>
      </c>
      <c r="W66" s="15" t="str">
        <f>"DEBE GOZAR "&amp;S66&amp;" DÍAS ANTES DEL "&amp;TEXT(G66-1,"DD/MM/YYYY")</f>
        <v>DEBE GOZAR 22 DÍAS ANTES DEL 02/10/2026</v>
      </c>
      <c r="X66" s="15" t="str">
        <f t="shared" si="20"/>
        <v>DEBE GOZAR EN EL AÑO UN TOTAL DE 30 DÍAS ANTES DEL 31/12/2026</v>
      </c>
      <c r="Y66" s="50">
        <v>0</v>
      </c>
      <c r="Z66" s="50">
        <v>27</v>
      </c>
      <c r="AA66" s="50">
        <v>3</v>
      </c>
      <c r="AB66" s="50">
        <v>0</v>
      </c>
      <c r="AC66" s="50">
        <v>0</v>
      </c>
      <c r="AD66" s="50">
        <v>0</v>
      </c>
      <c r="AE66" s="50">
        <v>0</v>
      </c>
      <c r="AF66" s="50">
        <v>0</v>
      </c>
      <c r="AG66" s="50">
        <v>0</v>
      </c>
      <c r="AH66" s="50">
        <v>0</v>
      </c>
      <c r="AI66" s="50">
        <v>0</v>
      </c>
      <c r="AJ66" s="50">
        <v>0</v>
      </c>
      <c r="AK66" s="52">
        <f t="shared" ref="AK66:AK129" si="22">SUM(Y66:AJ66)</f>
        <v>30</v>
      </c>
      <c r="AL66" s="50">
        <f t="shared" ref="AL66:AL129" si="23">+AK66</f>
        <v>30</v>
      </c>
      <c r="AM66" s="48">
        <f t="shared" si="21"/>
        <v>1</v>
      </c>
      <c r="AN66" s="49">
        <f t="shared" ref="AN66:AN129" si="24">AM66/100</f>
        <v>0.01</v>
      </c>
      <c r="AO66" s="49">
        <f t="shared" si="17"/>
        <v>30</v>
      </c>
      <c r="AP66" s="49">
        <f t="shared" ref="AP66:AP129" si="25">IF(V66-AL66&lt;=0,V66,AL66)</f>
        <v>30</v>
      </c>
      <c r="AR66" s="50">
        <f t="shared" ref="AR66:AR129" si="26">+V66-AP66</f>
        <v>0</v>
      </c>
      <c r="AT66" s="30">
        <f t="shared" ref="AT66:AT129" si="27">+V66</f>
        <v>30</v>
      </c>
      <c r="AU66">
        <f t="shared" ref="AU66:AU129" si="28">+AT66/12*4</f>
        <v>10</v>
      </c>
      <c r="AV66" s="49">
        <f t="shared" ref="AV66:AV129" si="29">SUM(Y66:AB66)</f>
        <v>30</v>
      </c>
      <c r="AW66" s="49">
        <f t="shared" ref="AW66:AW129" si="30">IF(AU66-AV66&lt;=0,AU66,AV66)</f>
        <v>10</v>
      </c>
      <c r="AX66" s="53">
        <f t="shared" ref="AX66:AX129" si="31">+AU66-AW66</f>
        <v>0</v>
      </c>
      <c r="AY66" s="30">
        <f t="shared" ref="AY66:AY129" si="32">SUM(AC66:AJ66)</f>
        <v>0</v>
      </c>
      <c r="AZ66" s="30">
        <f t="shared" ref="AZ66:AZ129" si="33">SUM(Y66:AB66)</f>
        <v>30</v>
      </c>
      <c r="BA66" s="49">
        <f t="shared" ref="BA66:BA129" si="34">IF(AT66-AZ66&lt;=0,AT66,AZ66)</f>
        <v>30</v>
      </c>
    </row>
    <row r="67" spans="1:53" x14ac:dyDescent="0.35">
      <c r="A67" s="2">
        <v>1008764901</v>
      </c>
      <c r="B67" s="2" t="s">
        <v>67</v>
      </c>
      <c r="C67" s="16" t="s">
        <v>4946</v>
      </c>
      <c r="D67" s="3" t="s">
        <v>2212</v>
      </c>
      <c r="E67" s="4">
        <v>45371</v>
      </c>
      <c r="F67" s="5">
        <v>45736</v>
      </c>
      <c r="G67" s="5">
        <v>46101</v>
      </c>
      <c r="H67" s="3" t="s">
        <v>4290</v>
      </c>
      <c r="I67" s="55">
        <v>0</v>
      </c>
      <c r="J67" s="6">
        <v>46022</v>
      </c>
      <c r="K67" s="2" t="s">
        <v>4405</v>
      </c>
      <c r="L67" s="2" t="s">
        <v>4772</v>
      </c>
      <c r="M67" s="2" t="s">
        <v>4956</v>
      </c>
      <c r="N67" s="2" t="s">
        <v>5196</v>
      </c>
      <c r="O67" s="2" t="s">
        <v>5215</v>
      </c>
      <c r="P67" s="2" t="s">
        <v>4480</v>
      </c>
      <c r="Q67" s="2" t="s">
        <v>4297</v>
      </c>
      <c r="R67" s="7"/>
      <c r="S67" s="7">
        <v>6</v>
      </c>
      <c r="T67" s="7">
        <v>23.416699999999999</v>
      </c>
      <c r="U67" s="7">
        <v>29.416699999999999</v>
      </c>
      <c r="V67" s="12">
        <f t="shared" si="19"/>
        <v>30</v>
      </c>
      <c r="W67" s="15" t="str">
        <f>"DEBE GOZAR "&amp;S67&amp;" DÍAS ANTES DEL "&amp;TEXT(G67-1,"DD/MM/YYYY")</f>
        <v>DEBE GOZAR 6 DÍAS ANTES DEL 19/03/2026</v>
      </c>
      <c r="X67" s="15" t="str">
        <f t="shared" si="20"/>
        <v>DEBE GOZAR EN EL AÑO UN TOTAL DE 30 DÍAS ANTES DEL 31/12/2026</v>
      </c>
      <c r="Y67" s="50">
        <v>0</v>
      </c>
      <c r="Z67" s="50">
        <v>9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2">
        <f t="shared" si="22"/>
        <v>9</v>
      </c>
      <c r="AL67" s="50">
        <f t="shared" si="23"/>
        <v>9</v>
      </c>
      <c r="AM67" s="48">
        <f t="shared" si="21"/>
        <v>0.3</v>
      </c>
      <c r="AN67" s="49">
        <f t="shared" si="24"/>
        <v>3.0000000000000001E-3</v>
      </c>
      <c r="AO67" s="49">
        <f t="shared" ref="AO67:AO130" si="35">+Y67+Z67+AA67+AB67</f>
        <v>9</v>
      </c>
      <c r="AP67" s="49">
        <f t="shared" si="25"/>
        <v>9</v>
      </c>
      <c r="AR67" s="50">
        <f t="shared" si="26"/>
        <v>21</v>
      </c>
      <c r="AT67" s="30">
        <f t="shared" si="27"/>
        <v>30</v>
      </c>
      <c r="AU67">
        <f t="shared" si="28"/>
        <v>10</v>
      </c>
      <c r="AV67" s="49">
        <f t="shared" si="29"/>
        <v>9</v>
      </c>
      <c r="AW67" s="49">
        <f t="shared" si="30"/>
        <v>9</v>
      </c>
      <c r="AX67" s="53">
        <f t="shared" si="31"/>
        <v>1</v>
      </c>
      <c r="AY67" s="30">
        <f t="shared" si="32"/>
        <v>0</v>
      </c>
      <c r="AZ67" s="30">
        <f t="shared" si="33"/>
        <v>9</v>
      </c>
      <c r="BA67" s="49">
        <f t="shared" si="34"/>
        <v>9</v>
      </c>
    </row>
    <row r="68" spans="1:53" x14ac:dyDescent="0.35">
      <c r="A68" s="2">
        <v>1008879038</v>
      </c>
      <c r="B68" s="2" t="s">
        <v>68</v>
      </c>
      <c r="C68" s="16" t="s">
        <v>4946</v>
      </c>
      <c r="D68" s="3" t="s">
        <v>2213</v>
      </c>
      <c r="E68" s="4">
        <v>45398</v>
      </c>
      <c r="F68" s="5">
        <v>45763</v>
      </c>
      <c r="G68" s="5">
        <v>46128</v>
      </c>
      <c r="H68" s="3" t="s">
        <v>4290</v>
      </c>
      <c r="I68" s="55">
        <v>0</v>
      </c>
      <c r="J68" s="6">
        <v>46022</v>
      </c>
      <c r="K68" s="2" t="s">
        <v>4405</v>
      </c>
      <c r="L68" s="2" t="s">
        <v>4973</v>
      </c>
      <c r="M68" s="2" t="s">
        <v>4956</v>
      </c>
      <c r="N68" s="2" t="s">
        <v>5180</v>
      </c>
      <c r="O68" s="2" t="s">
        <v>5226</v>
      </c>
      <c r="P68" s="2" t="s">
        <v>4481</v>
      </c>
      <c r="Q68" s="2" t="s">
        <v>4297</v>
      </c>
      <c r="R68" s="7"/>
      <c r="S68" s="7">
        <v>8</v>
      </c>
      <c r="T68" s="7">
        <v>21.25</v>
      </c>
      <c r="U68" s="7">
        <v>29.25</v>
      </c>
      <c r="V68" s="12">
        <f t="shared" si="19"/>
        <v>30</v>
      </c>
      <c r="W68" s="15" t="str">
        <f>"DEBE GOZAR "&amp;S68&amp;" DÍAS ANTES DEL "&amp;TEXT(G68-1,"DD/MM/YYYY")</f>
        <v>DEBE GOZAR 8 DÍAS ANTES DEL 15/04/2026</v>
      </c>
      <c r="X68" s="15" t="str">
        <f t="shared" si="20"/>
        <v>DEBE GOZAR EN EL AÑO UN TOTAL DE 30 DÍAS ANTES DEL 31/12/2026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0</v>
      </c>
      <c r="AJ68" s="50">
        <v>0</v>
      </c>
      <c r="AK68" s="52">
        <f t="shared" si="22"/>
        <v>0</v>
      </c>
      <c r="AL68" s="50">
        <f t="shared" si="23"/>
        <v>0</v>
      </c>
      <c r="AM68" s="48">
        <f t="shared" si="21"/>
        <v>0</v>
      </c>
      <c r="AN68" s="49">
        <f t="shared" si="24"/>
        <v>0</v>
      </c>
      <c r="AO68" s="49">
        <f t="shared" si="35"/>
        <v>0</v>
      </c>
      <c r="AP68" s="49">
        <f t="shared" si="25"/>
        <v>0</v>
      </c>
      <c r="AR68" s="50">
        <f t="shared" si="26"/>
        <v>30</v>
      </c>
      <c r="AT68" s="30">
        <f t="shared" si="27"/>
        <v>30</v>
      </c>
      <c r="AU68">
        <f t="shared" si="28"/>
        <v>10</v>
      </c>
      <c r="AV68" s="49">
        <f t="shared" si="29"/>
        <v>0</v>
      </c>
      <c r="AW68" s="49">
        <f t="shared" si="30"/>
        <v>0</v>
      </c>
      <c r="AX68" s="53">
        <f t="shared" si="31"/>
        <v>10</v>
      </c>
      <c r="AY68" s="30">
        <f t="shared" si="32"/>
        <v>0</v>
      </c>
      <c r="AZ68" s="30">
        <f t="shared" si="33"/>
        <v>0</v>
      </c>
      <c r="BA68" s="49">
        <f t="shared" si="34"/>
        <v>0</v>
      </c>
    </row>
    <row r="69" spans="1:53" x14ac:dyDescent="0.35">
      <c r="A69" s="2">
        <v>1008883020</v>
      </c>
      <c r="B69" s="2" t="s">
        <v>69</v>
      </c>
      <c r="C69" s="16" t="s">
        <v>4946</v>
      </c>
      <c r="D69" s="3" t="s">
        <v>2214</v>
      </c>
      <c r="E69" s="4">
        <v>39499</v>
      </c>
      <c r="F69" s="5">
        <v>45709</v>
      </c>
      <c r="G69" s="5">
        <v>46074</v>
      </c>
      <c r="H69" s="3" t="s">
        <v>4290</v>
      </c>
      <c r="I69" s="55">
        <v>0</v>
      </c>
      <c r="J69" s="6">
        <v>46022</v>
      </c>
      <c r="K69" s="2" t="s">
        <v>4405</v>
      </c>
      <c r="L69" s="2" t="s">
        <v>4974</v>
      </c>
      <c r="M69" s="2" t="s">
        <v>4957</v>
      </c>
      <c r="N69" s="2" t="s">
        <v>5199</v>
      </c>
      <c r="O69" s="2" t="s">
        <v>5229</v>
      </c>
      <c r="P69" s="2" t="s">
        <v>4482</v>
      </c>
      <c r="Q69" s="2" t="s">
        <v>4308</v>
      </c>
      <c r="R69" s="7"/>
      <c r="S69" s="7">
        <v>0</v>
      </c>
      <c r="T69" s="7">
        <v>24.833300000000008</v>
      </c>
      <c r="U69" s="7">
        <v>24.833300000000008</v>
      </c>
      <c r="V69" s="12">
        <f t="shared" si="19"/>
        <v>25</v>
      </c>
      <c r="W69" s="15" t="s">
        <v>4738</v>
      </c>
      <c r="X69" s="15" t="str">
        <f t="shared" si="20"/>
        <v>DEBE GOZAR EN EL AÑO UN TOTAL DE 25 DÍAS ANTES DEL 31/12/2026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30</v>
      </c>
      <c r="AJ69" s="50">
        <v>0</v>
      </c>
      <c r="AK69" s="52">
        <f t="shared" si="22"/>
        <v>30</v>
      </c>
      <c r="AL69" s="50">
        <f t="shared" si="23"/>
        <v>30</v>
      </c>
      <c r="AM69" s="48">
        <f t="shared" si="21"/>
        <v>1.2</v>
      </c>
      <c r="AN69" s="49">
        <f t="shared" si="24"/>
        <v>1.2E-2</v>
      </c>
      <c r="AO69" s="49">
        <f t="shared" si="35"/>
        <v>0</v>
      </c>
      <c r="AP69" s="49">
        <f t="shared" si="25"/>
        <v>25</v>
      </c>
      <c r="AR69" s="50">
        <f t="shared" si="26"/>
        <v>0</v>
      </c>
      <c r="AT69" s="30">
        <f t="shared" si="27"/>
        <v>25</v>
      </c>
      <c r="AU69">
        <f t="shared" si="28"/>
        <v>8.3333333333333339</v>
      </c>
      <c r="AV69" s="49">
        <f t="shared" si="29"/>
        <v>0</v>
      </c>
      <c r="AW69" s="49">
        <f t="shared" si="30"/>
        <v>0</v>
      </c>
      <c r="AX69" s="53">
        <f t="shared" si="31"/>
        <v>8.3333333333333339</v>
      </c>
      <c r="AY69" s="30">
        <f t="shared" si="32"/>
        <v>30</v>
      </c>
      <c r="AZ69" s="30">
        <f t="shared" si="33"/>
        <v>0</v>
      </c>
      <c r="BA69" s="49">
        <f t="shared" si="34"/>
        <v>0</v>
      </c>
    </row>
    <row r="70" spans="1:53" x14ac:dyDescent="0.35">
      <c r="A70" s="2">
        <v>1009045735</v>
      </c>
      <c r="B70" s="2" t="s">
        <v>70</v>
      </c>
      <c r="C70" s="16" t="s">
        <v>4946</v>
      </c>
      <c r="D70" s="3" t="s">
        <v>2215</v>
      </c>
      <c r="E70" s="4">
        <v>41522</v>
      </c>
      <c r="F70" s="5">
        <v>45905</v>
      </c>
      <c r="G70" s="5">
        <v>46270</v>
      </c>
      <c r="H70" s="3" t="s">
        <v>4290</v>
      </c>
      <c r="I70" s="55">
        <v>0</v>
      </c>
      <c r="J70" s="6">
        <v>46022</v>
      </c>
      <c r="K70" s="2" t="s">
        <v>4405</v>
      </c>
      <c r="L70" s="2" t="s">
        <v>4975</v>
      </c>
      <c r="M70" s="2" t="s">
        <v>4956</v>
      </c>
      <c r="N70" s="2" t="s">
        <v>5180</v>
      </c>
      <c r="O70" s="2" t="s">
        <v>5187</v>
      </c>
      <c r="P70" s="2" t="s">
        <v>4483</v>
      </c>
      <c r="Q70" s="2" t="s">
        <v>4300</v>
      </c>
      <c r="R70" s="7"/>
      <c r="S70" s="7">
        <v>7</v>
      </c>
      <c r="T70" s="7">
        <v>9.6666999999999916</v>
      </c>
      <c r="U70" s="7">
        <v>16.666699999999992</v>
      </c>
      <c r="V70" s="12">
        <f t="shared" si="19"/>
        <v>17</v>
      </c>
      <c r="W70" s="15" t="str">
        <f>"DEBE GOZAR "&amp;S70&amp;" DÍAS ANTES DEL "&amp;TEXT(G70-1,"DD/MM/YYYY")</f>
        <v>DEBE GOZAR 7 DÍAS ANTES DEL 04/09/2026</v>
      </c>
      <c r="X70" s="15" t="str">
        <f t="shared" si="20"/>
        <v>DEBE GOZAR EN EL AÑO UN TOTAL DE 17 DÍAS ANTES DEL 31/12/2026</v>
      </c>
      <c r="Y70" s="50">
        <v>0</v>
      </c>
      <c r="Z70" s="50">
        <v>0</v>
      </c>
      <c r="AA70" s="50">
        <v>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2">
        <f t="shared" si="22"/>
        <v>0</v>
      </c>
      <c r="AL70" s="50">
        <f t="shared" si="23"/>
        <v>0</v>
      </c>
      <c r="AM70" s="48">
        <f t="shared" si="21"/>
        <v>0</v>
      </c>
      <c r="AN70" s="49">
        <f t="shared" si="24"/>
        <v>0</v>
      </c>
      <c r="AO70" s="49">
        <f t="shared" si="35"/>
        <v>0</v>
      </c>
      <c r="AP70" s="49">
        <f t="shared" si="25"/>
        <v>0</v>
      </c>
      <c r="AR70" s="50">
        <f t="shared" si="26"/>
        <v>17</v>
      </c>
      <c r="AT70" s="30">
        <f t="shared" si="27"/>
        <v>17</v>
      </c>
      <c r="AU70">
        <f t="shared" si="28"/>
        <v>5.666666666666667</v>
      </c>
      <c r="AV70" s="49">
        <f t="shared" si="29"/>
        <v>0</v>
      </c>
      <c r="AW70" s="49">
        <f t="shared" si="30"/>
        <v>0</v>
      </c>
      <c r="AX70" s="53">
        <f t="shared" si="31"/>
        <v>5.666666666666667</v>
      </c>
      <c r="AY70" s="30">
        <f t="shared" si="32"/>
        <v>0</v>
      </c>
      <c r="AZ70" s="30">
        <f t="shared" si="33"/>
        <v>0</v>
      </c>
      <c r="BA70" s="49">
        <f t="shared" si="34"/>
        <v>0</v>
      </c>
    </row>
    <row r="71" spans="1:53" x14ac:dyDescent="0.35">
      <c r="A71" s="2">
        <v>1009118427</v>
      </c>
      <c r="B71" s="2" t="s">
        <v>71</v>
      </c>
      <c r="C71" s="16" t="s">
        <v>4946</v>
      </c>
      <c r="D71" s="3" t="s">
        <v>2216</v>
      </c>
      <c r="E71" s="4">
        <v>42887</v>
      </c>
      <c r="F71" s="5">
        <v>45809</v>
      </c>
      <c r="G71" s="5">
        <v>46174</v>
      </c>
      <c r="H71" s="3" t="s">
        <v>4290</v>
      </c>
      <c r="I71" s="55">
        <v>0</v>
      </c>
      <c r="J71" s="6">
        <v>46022</v>
      </c>
      <c r="K71" s="2" t="s">
        <v>4405</v>
      </c>
      <c r="L71" s="2" t="s">
        <v>4750</v>
      </c>
      <c r="M71" s="2" t="s">
        <v>4956</v>
      </c>
      <c r="N71" s="2" t="s">
        <v>5195</v>
      </c>
      <c r="O71" s="2" t="s">
        <v>5217</v>
      </c>
      <c r="P71" s="2" t="s">
        <v>4444</v>
      </c>
      <c r="Q71" s="2" t="s">
        <v>4297</v>
      </c>
      <c r="R71" s="7"/>
      <c r="S71" s="7">
        <v>12</v>
      </c>
      <c r="T71" s="7">
        <v>17.5</v>
      </c>
      <c r="U71" s="7">
        <v>29.5</v>
      </c>
      <c r="V71" s="12">
        <f t="shared" si="19"/>
        <v>30</v>
      </c>
      <c r="W71" s="15" t="str">
        <f>"DEBE GOZAR "&amp;S71&amp;" DÍAS ANTES DEL "&amp;TEXT(G71-1,"DD/MM/YYYY")</f>
        <v>DEBE GOZAR 12 DÍAS ANTES DEL 31/05/2026</v>
      </c>
      <c r="X71" s="15" t="str">
        <f t="shared" si="20"/>
        <v>DEBE GOZAR EN EL AÑO UN TOTAL DE 30 DÍAS ANTES DEL 31/12/2026</v>
      </c>
      <c r="Y71" s="50">
        <v>13</v>
      </c>
      <c r="Z71" s="50">
        <v>17</v>
      </c>
      <c r="AA71" s="50">
        <v>0</v>
      </c>
      <c r="AB71" s="50">
        <v>0</v>
      </c>
      <c r="AC71" s="50">
        <v>0</v>
      </c>
      <c r="AD71" s="50">
        <v>0</v>
      </c>
      <c r="AE71" s="50">
        <v>0</v>
      </c>
      <c r="AF71" s="50">
        <v>0</v>
      </c>
      <c r="AG71" s="50">
        <v>0</v>
      </c>
      <c r="AH71" s="50">
        <v>0</v>
      </c>
      <c r="AI71" s="50">
        <v>0</v>
      </c>
      <c r="AJ71" s="50">
        <v>0</v>
      </c>
      <c r="AK71" s="52">
        <f t="shared" si="22"/>
        <v>30</v>
      </c>
      <c r="AL71" s="50">
        <f t="shared" si="23"/>
        <v>30</v>
      </c>
      <c r="AM71" s="48">
        <f t="shared" si="21"/>
        <v>1</v>
      </c>
      <c r="AN71" s="49">
        <f t="shared" si="24"/>
        <v>0.01</v>
      </c>
      <c r="AO71" s="49">
        <f t="shared" si="35"/>
        <v>30</v>
      </c>
      <c r="AP71" s="49">
        <f t="shared" si="25"/>
        <v>30</v>
      </c>
      <c r="AR71" s="50">
        <f t="shared" si="26"/>
        <v>0</v>
      </c>
      <c r="AT71" s="30">
        <f t="shared" si="27"/>
        <v>30</v>
      </c>
      <c r="AU71">
        <f t="shared" si="28"/>
        <v>10</v>
      </c>
      <c r="AV71" s="49">
        <f t="shared" si="29"/>
        <v>30</v>
      </c>
      <c r="AW71" s="49">
        <f t="shared" si="30"/>
        <v>10</v>
      </c>
      <c r="AX71" s="53">
        <f t="shared" si="31"/>
        <v>0</v>
      </c>
      <c r="AY71" s="30">
        <f t="shared" si="32"/>
        <v>0</v>
      </c>
      <c r="AZ71" s="30">
        <f t="shared" si="33"/>
        <v>30</v>
      </c>
      <c r="BA71" s="49">
        <f t="shared" si="34"/>
        <v>30</v>
      </c>
    </row>
    <row r="72" spans="1:53" x14ac:dyDescent="0.35">
      <c r="A72" s="2">
        <v>1009146393</v>
      </c>
      <c r="B72" s="2" t="s">
        <v>72</v>
      </c>
      <c r="C72" s="16" t="s">
        <v>4946</v>
      </c>
      <c r="D72" s="3" t="s">
        <v>2217</v>
      </c>
      <c r="E72" s="4">
        <v>42951</v>
      </c>
      <c r="F72" s="5">
        <v>45873</v>
      </c>
      <c r="G72" s="5">
        <v>46238</v>
      </c>
      <c r="H72" s="3" t="s">
        <v>4290</v>
      </c>
      <c r="I72" s="55">
        <v>46113</v>
      </c>
      <c r="J72" s="6">
        <v>46022</v>
      </c>
      <c r="K72" s="2" t="s">
        <v>4405</v>
      </c>
      <c r="L72" s="2" t="s">
        <v>4773</v>
      </c>
      <c r="M72" s="2" t="s">
        <v>4956</v>
      </c>
      <c r="N72" s="2"/>
      <c r="O72" s="2"/>
      <c r="P72" s="2"/>
      <c r="Q72" s="2"/>
      <c r="R72" s="7"/>
      <c r="S72" s="7">
        <v>0</v>
      </c>
      <c r="T72" s="7">
        <v>12.25</v>
      </c>
      <c r="U72" s="7">
        <v>12.25</v>
      </c>
      <c r="V72" s="12">
        <f t="shared" si="19"/>
        <v>13</v>
      </c>
      <c r="W72" s="15" t="s">
        <v>4738</v>
      </c>
      <c r="X72" s="15" t="str">
        <f t="shared" si="20"/>
        <v>DEBE GOZAR EN EL AÑO UN TOTAL DE 13 DÍAS ANTES DEL 31/12/2026</v>
      </c>
      <c r="Y72" s="50">
        <v>0</v>
      </c>
      <c r="Z72" s="50">
        <v>0</v>
      </c>
      <c r="AA72" s="50">
        <v>15</v>
      </c>
      <c r="AB72" s="50">
        <v>0</v>
      </c>
      <c r="AC72" s="50">
        <v>0</v>
      </c>
      <c r="AD72" s="50">
        <v>0</v>
      </c>
      <c r="AE72" s="50">
        <v>0</v>
      </c>
      <c r="AF72" s="50">
        <v>0</v>
      </c>
      <c r="AG72" s="50">
        <v>0</v>
      </c>
      <c r="AH72" s="50">
        <v>0</v>
      </c>
      <c r="AI72" s="50">
        <v>0</v>
      </c>
      <c r="AJ72" s="50">
        <v>0</v>
      </c>
      <c r="AK72" s="52">
        <f t="shared" si="22"/>
        <v>15</v>
      </c>
      <c r="AL72" s="50">
        <f t="shared" si="23"/>
        <v>15</v>
      </c>
      <c r="AM72" s="48">
        <f t="shared" si="21"/>
        <v>1.1538461538461537</v>
      </c>
      <c r="AN72" s="49">
        <f t="shared" si="24"/>
        <v>1.1538461538461537E-2</v>
      </c>
      <c r="AO72" s="49">
        <f t="shared" si="35"/>
        <v>15</v>
      </c>
      <c r="AP72" s="49">
        <f t="shared" si="25"/>
        <v>13</v>
      </c>
      <c r="AR72" s="50">
        <f t="shared" si="26"/>
        <v>0</v>
      </c>
      <c r="AT72" s="30">
        <f t="shared" si="27"/>
        <v>13</v>
      </c>
      <c r="AU72">
        <f t="shared" si="28"/>
        <v>4.333333333333333</v>
      </c>
      <c r="AV72" s="49">
        <f t="shared" si="29"/>
        <v>15</v>
      </c>
      <c r="AW72" s="49">
        <f t="shared" si="30"/>
        <v>4.333333333333333</v>
      </c>
      <c r="AX72" s="53">
        <f t="shared" si="31"/>
        <v>0</v>
      </c>
      <c r="AY72" s="30">
        <f t="shared" si="32"/>
        <v>0</v>
      </c>
      <c r="AZ72" s="30">
        <f t="shared" si="33"/>
        <v>15</v>
      </c>
      <c r="BA72" s="49">
        <f t="shared" si="34"/>
        <v>13</v>
      </c>
    </row>
    <row r="73" spans="1:53" x14ac:dyDescent="0.35">
      <c r="A73" s="2">
        <v>1009206964</v>
      </c>
      <c r="B73" s="2" t="s">
        <v>73</v>
      </c>
      <c r="C73" s="16" t="s">
        <v>4946</v>
      </c>
      <c r="D73" s="3" t="s">
        <v>2218</v>
      </c>
      <c r="E73" s="4">
        <v>45108</v>
      </c>
      <c r="F73" s="5">
        <v>45839</v>
      </c>
      <c r="G73" s="5">
        <v>46204</v>
      </c>
      <c r="H73" s="3" t="s">
        <v>4290</v>
      </c>
      <c r="I73" s="55">
        <v>0</v>
      </c>
      <c r="J73" s="6">
        <v>46022</v>
      </c>
      <c r="K73" s="2" t="s">
        <v>4405</v>
      </c>
      <c r="L73" s="2" t="s">
        <v>4774</v>
      </c>
      <c r="M73" s="2" t="s">
        <v>4956</v>
      </c>
      <c r="N73" s="2" t="s">
        <v>5196</v>
      </c>
      <c r="O73" s="2" t="s">
        <v>5212</v>
      </c>
      <c r="P73" s="2" t="s">
        <v>4485</v>
      </c>
      <c r="Q73" s="2" t="s">
        <v>4297</v>
      </c>
      <c r="R73" s="7"/>
      <c r="S73" s="7">
        <v>15</v>
      </c>
      <c r="T73" s="7">
        <v>15</v>
      </c>
      <c r="U73" s="7">
        <v>30</v>
      </c>
      <c r="V73" s="12">
        <f t="shared" si="19"/>
        <v>30</v>
      </c>
      <c r="W73" s="15" t="str">
        <f>"DEBE GOZAR "&amp;S73&amp;" DÍAS ANTES DEL "&amp;TEXT(G73-1,"DD/MM/YYYY")</f>
        <v>DEBE GOZAR 15 DÍAS ANTES DEL 30/06/2026</v>
      </c>
      <c r="X73" s="15" t="str">
        <f t="shared" si="20"/>
        <v>DEBE GOZAR EN EL AÑO UN TOTAL DE 30 DÍAS ANTES DEL 31/12/2026</v>
      </c>
      <c r="Y73" s="50">
        <v>24</v>
      </c>
      <c r="Z73" s="50">
        <v>6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0</v>
      </c>
      <c r="AG73" s="50">
        <v>0</v>
      </c>
      <c r="AH73" s="50">
        <v>0</v>
      </c>
      <c r="AI73" s="50">
        <v>0</v>
      </c>
      <c r="AJ73" s="50">
        <v>0</v>
      </c>
      <c r="AK73" s="52">
        <f t="shared" si="22"/>
        <v>30</v>
      </c>
      <c r="AL73" s="50">
        <f t="shared" si="23"/>
        <v>30</v>
      </c>
      <c r="AM73" s="48">
        <f t="shared" ref="AM73:AM104" si="36">+AL73/V73</f>
        <v>1</v>
      </c>
      <c r="AN73" s="49">
        <f t="shared" si="24"/>
        <v>0.01</v>
      </c>
      <c r="AO73" s="49">
        <f t="shared" si="35"/>
        <v>30</v>
      </c>
      <c r="AP73" s="49">
        <f t="shared" si="25"/>
        <v>30</v>
      </c>
      <c r="AR73" s="50">
        <f t="shared" si="26"/>
        <v>0</v>
      </c>
      <c r="AT73" s="30">
        <f t="shared" si="27"/>
        <v>30</v>
      </c>
      <c r="AU73">
        <f t="shared" si="28"/>
        <v>10</v>
      </c>
      <c r="AV73" s="49">
        <f t="shared" si="29"/>
        <v>30</v>
      </c>
      <c r="AW73" s="49">
        <f t="shared" si="30"/>
        <v>10</v>
      </c>
      <c r="AX73" s="53">
        <f t="shared" si="31"/>
        <v>0</v>
      </c>
      <c r="AY73" s="30">
        <f t="shared" si="32"/>
        <v>0</v>
      </c>
      <c r="AZ73" s="30">
        <f t="shared" si="33"/>
        <v>30</v>
      </c>
      <c r="BA73" s="49">
        <f t="shared" si="34"/>
        <v>30</v>
      </c>
    </row>
    <row r="74" spans="1:53" x14ac:dyDescent="0.35">
      <c r="A74" s="2">
        <v>1009302617</v>
      </c>
      <c r="B74" s="2" t="s">
        <v>74</v>
      </c>
      <c r="C74" s="16" t="s">
        <v>4946</v>
      </c>
      <c r="D74" s="3" t="s">
        <v>2219</v>
      </c>
      <c r="E74" s="4">
        <v>43285</v>
      </c>
      <c r="F74" s="5">
        <v>45842</v>
      </c>
      <c r="G74" s="5">
        <v>46207</v>
      </c>
      <c r="H74" s="3" t="s">
        <v>4290</v>
      </c>
      <c r="I74" s="55">
        <v>0</v>
      </c>
      <c r="J74" s="6">
        <v>46022</v>
      </c>
      <c r="K74" s="2" t="s">
        <v>4405</v>
      </c>
      <c r="L74" s="2" t="s">
        <v>4976</v>
      </c>
      <c r="M74" s="2" t="s">
        <v>4957</v>
      </c>
      <c r="N74" s="2" t="s">
        <v>5199</v>
      </c>
      <c r="O74" s="2" t="s">
        <v>5232</v>
      </c>
      <c r="P74" s="2" t="s">
        <v>4487</v>
      </c>
      <c r="Q74" s="2" t="s">
        <v>4301</v>
      </c>
      <c r="R74" s="7"/>
      <c r="S74" s="7">
        <v>13</v>
      </c>
      <c r="T74" s="7">
        <v>14.75</v>
      </c>
      <c r="U74" s="7">
        <v>27.75</v>
      </c>
      <c r="V74" s="12">
        <f t="shared" si="19"/>
        <v>28</v>
      </c>
      <c r="W74" s="15" t="str">
        <f>"DEBE GOZAR "&amp;S74&amp;" DÍAS ANTES DEL "&amp;TEXT(G74-1,"DD/MM/YYYY")</f>
        <v>DEBE GOZAR 13 DÍAS ANTES DEL 03/07/2026</v>
      </c>
      <c r="X74" s="15" t="str">
        <f t="shared" si="20"/>
        <v>DEBE GOZAR EN EL AÑO UN TOTAL DE 28 DÍAS ANTES DEL 31/12/2026</v>
      </c>
      <c r="Y74" s="50">
        <v>0</v>
      </c>
      <c r="Z74" s="50">
        <v>3</v>
      </c>
      <c r="AA74" s="50">
        <v>7</v>
      </c>
      <c r="AB74" s="50">
        <v>0</v>
      </c>
      <c r="AC74" s="50">
        <v>0</v>
      </c>
      <c r="AD74" s="50">
        <v>0</v>
      </c>
      <c r="AE74" s="50">
        <v>0</v>
      </c>
      <c r="AF74" s="50">
        <v>15</v>
      </c>
      <c r="AG74" s="50">
        <v>0</v>
      </c>
      <c r="AH74" s="50">
        <v>0</v>
      </c>
      <c r="AI74" s="50">
        <v>0</v>
      </c>
      <c r="AJ74" s="50">
        <v>0</v>
      </c>
      <c r="AK74" s="52">
        <f t="shared" si="22"/>
        <v>25</v>
      </c>
      <c r="AL74" s="50">
        <f t="shared" si="23"/>
        <v>25</v>
      </c>
      <c r="AM74" s="48">
        <f t="shared" si="36"/>
        <v>0.8928571428571429</v>
      </c>
      <c r="AN74" s="49">
        <f t="shared" si="24"/>
        <v>8.9285714285714298E-3</v>
      </c>
      <c r="AO74" s="49">
        <f t="shared" si="35"/>
        <v>10</v>
      </c>
      <c r="AP74" s="49">
        <f t="shared" si="25"/>
        <v>25</v>
      </c>
      <c r="AR74" s="50">
        <f t="shared" si="26"/>
        <v>3</v>
      </c>
      <c r="AT74" s="30">
        <f t="shared" si="27"/>
        <v>28</v>
      </c>
      <c r="AU74">
        <f t="shared" si="28"/>
        <v>9.3333333333333339</v>
      </c>
      <c r="AV74" s="49">
        <f t="shared" si="29"/>
        <v>10</v>
      </c>
      <c r="AW74" s="49">
        <f t="shared" si="30"/>
        <v>9.3333333333333339</v>
      </c>
      <c r="AX74" s="53">
        <f t="shared" si="31"/>
        <v>0</v>
      </c>
      <c r="AY74" s="30">
        <f t="shared" si="32"/>
        <v>15</v>
      </c>
      <c r="AZ74" s="30">
        <f t="shared" si="33"/>
        <v>10</v>
      </c>
      <c r="BA74" s="49">
        <f t="shared" si="34"/>
        <v>10</v>
      </c>
    </row>
    <row r="75" spans="1:53" x14ac:dyDescent="0.35">
      <c r="A75" s="2">
        <v>1009353301</v>
      </c>
      <c r="B75" s="2" t="s">
        <v>75</v>
      </c>
      <c r="C75" s="16" t="s">
        <v>4946</v>
      </c>
      <c r="D75" s="3" t="s">
        <v>2220</v>
      </c>
      <c r="E75" s="4">
        <v>44964</v>
      </c>
      <c r="F75" s="5">
        <v>45695</v>
      </c>
      <c r="G75" s="5">
        <v>46060</v>
      </c>
      <c r="H75" s="3" t="s">
        <v>4290</v>
      </c>
      <c r="I75" s="55">
        <v>0</v>
      </c>
      <c r="J75" s="6">
        <v>46022</v>
      </c>
      <c r="K75" s="2" t="s">
        <v>4405</v>
      </c>
      <c r="L75" s="2" t="s">
        <v>4773</v>
      </c>
      <c r="M75" s="2" t="s">
        <v>4956</v>
      </c>
      <c r="N75" s="2" t="s">
        <v>5195</v>
      </c>
      <c r="O75" s="2" t="s">
        <v>5231</v>
      </c>
      <c r="P75" s="2" t="s">
        <v>4484</v>
      </c>
      <c r="Q75" s="2" t="s">
        <v>4301</v>
      </c>
      <c r="R75" s="7"/>
      <c r="S75" s="7">
        <v>0</v>
      </c>
      <c r="T75" s="7">
        <v>27</v>
      </c>
      <c r="U75" s="7">
        <v>27</v>
      </c>
      <c r="V75" s="12">
        <f t="shared" si="19"/>
        <v>27</v>
      </c>
      <c r="W75" s="15" t="s">
        <v>4738</v>
      </c>
      <c r="X75" s="15" t="str">
        <f t="shared" si="20"/>
        <v>DEBE GOZAR EN EL AÑO UN TOTAL DE 27 DÍAS ANTES DEL 31/12/2026</v>
      </c>
      <c r="Y75" s="50">
        <v>16</v>
      </c>
      <c r="Z75" s="50">
        <v>14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50">
        <v>0</v>
      </c>
      <c r="AH75" s="50">
        <v>0</v>
      </c>
      <c r="AI75" s="50">
        <v>0</v>
      </c>
      <c r="AJ75" s="50">
        <v>0</v>
      </c>
      <c r="AK75" s="52">
        <f t="shared" si="22"/>
        <v>30</v>
      </c>
      <c r="AL75" s="50">
        <f t="shared" si="23"/>
        <v>30</v>
      </c>
      <c r="AM75" s="48">
        <f t="shared" si="36"/>
        <v>1.1111111111111112</v>
      </c>
      <c r="AN75" s="49">
        <f t="shared" si="24"/>
        <v>1.1111111111111112E-2</v>
      </c>
      <c r="AO75" s="49">
        <f t="shared" si="35"/>
        <v>30</v>
      </c>
      <c r="AP75" s="49">
        <f t="shared" si="25"/>
        <v>27</v>
      </c>
      <c r="AR75" s="50">
        <f t="shared" si="26"/>
        <v>0</v>
      </c>
      <c r="AT75" s="30">
        <f t="shared" si="27"/>
        <v>27</v>
      </c>
      <c r="AU75">
        <f t="shared" si="28"/>
        <v>9</v>
      </c>
      <c r="AV75" s="49">
        <f t="shared" si="29"/>
        <v>30</v>
      </c>
      <c r="AW75" s="49">
        <f t="shared" si="30"/>
        <v>9</v>
      </c>
      <c r="AX75" s="53">
        <f t="shared" si="31"/>
        <v>0</v>
      </c>
      <c r="AY75" s="30">
        <f t="shared" si="32"/>
        <v>0</v>
      </c>
      <c r="AZ75" s="30">
        <f t="shared" si="33"/>
        <v>30</v>
      </c>
      <c r="BA75" s="49">
        <f t="shared" si="34"/>
        <v>27</v>
      </c>
    </row>
    <row r="76" spans="1:53" x14ac:dyDescent="0.35">
      <c r="A76" s="2">
        <v>1009361621</v>
      </c>
      <c r="B76" s="2" t="s">
        <v>76</v>
      </c>
      <c r="C76" s="16" t="s">
        <v>4946</v>
      </c>
      <c r="D76" s="3" t="s">
        <v>2221</v>
      </c>
      <c r="E76" s="4">
        <v>43087</v>
      </c>
      <c r="F76" s="5">
        <v>46009</v>
      </c>
      <c r="G76" s="5">
        <v>46374</v>
      </c>
      <c r="H76" s="3" t="s">
        <v>4290</v>
      </c>
      <c r="I76" s="55">
        <v>0</v>
      </c>
      <c r="J76" s="6">
        <v>46022</v>
      </c>
      <c r="K76" s="2" t="s">
        <v>4405</v>
      </c>
      <c r="L76" s="2" t="s">
        <v>4775</v>
      </c>
      <c r="M76" s="2" t="s">
        <v>4956</v>
      </c>
      <c r="N76" s="2" t="s">
        <v>5195</v>
      </c>
      <c r="O76" s="2" t="s">
        <v>5211</v>
      </c>
      <c r="P76" s="2" t="s">
        <v>4488</v>
      </c>
      <c r="Q76" s="2" t="s">
        <v>4297</v>
      </c>
      <c r="R76" s="7"/>
      <c r="S76" s="7">
        <v>30</v>
      </c>
      <c r="T76" s="7">
        <v>1.0833000000000084</v>
      </c>
      <c r="U76" s="7">
        <v>31.083300000000008</v>
      </c>
      <c r="V76" s="12">
        <f t="shared" si="19"/>
        <v>32</v>
      </c>
      <c r="W76" s="15" t="str">
        <f>"DEBE GOZAR "&amp;S76&amp;" DÍAS ANTES DEL "&amp;TEXT(G76-1,"DD/MM/YYYY")</f>
        <v>DEBE GOZAR 30 DÍAS ANTES DEL 17/12/2026</v>
      </c>
      <c r="X76" s="15" t="str">
        <f t="shared" si="20"/>
        <v>DEBE GOZAR EN EL AÑO UN TOTAL DE 32 DÍAS ANTES DEL 31/12/2026</v>
      </c>
      <c r="Y76" s="50">
        <v>0</v>
      </c>
      <c r="Z76" s="50">
        <v>17</v>
      </c>
      <c r="AA76" s="50">
        <v>15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2">
        <f t="shared" si="22"/>
        <v>32</v>
      </c>
      <c r="AL76" s="50">
        <f t="shared" si="23"/>
        <v>32</v>
      </c>
      <c r="AM76" s="48">
        <f t="shared" si="36"/>
        <v>1</v>
      </c>
      <c r="AN76" s="49">
        <f t="shared" si="24"/>
        <v>0.01</v>
      </c>
      <c r="AO76" s="49">
        <f t="shared" si="35"/>
        <v>32</v>
      </c>
      <c r="AP76" s="49">
        <f t="shared" si="25"/>
        <v>32</v>
      </c>
      <c r="AR76" s="50">
        <f t="shared" si="26"/>
        <v>0</v>
      </c>
      <c r="AT76" s="30">
        <f t="shared" si="27"/>
        <v>32</v>
      </c>
      <c r="AU76">
        <f t="shared" si="28"/>
        <v>10.666666666666666</v>
      </c>
      <c r="AV76" s="49">
        <f t="shared" si="29"/>
        <v>32</v>
      </c>
      <c r="AW76" s="49">
        <f t="shared" si="30"/>
        <v>10.666666666666666</v>
      </c>
      <c r="AX76" s="53">
        <f t="shared" si="31"/>
        <v>0</v>
      </c>
      <c r="AY76" s="30">
        <f t="shared" si="32"/>
        <v>0</v>
      </c>
      <c r="AZ76" s="30">
        <f t="shared" si="33"/>
        <v>32</v>
      </c>
      <c r="BA76" s="49">
        <f t="shared" si="34"/>
        <v>32</v>
      </c>
    </row>
    <row r="77" spans="1:53" x14ac:dyDescent="0.35">
      <c r="A77" s="2">
        <v>1009408612</v>
      </c>
      <c r="B77" s="2" t="s">
        <v>77</v>
      </c>
      <c r="C77" s="16" t="s">
        <v>4946</v>
      </c>
      <c r="D77" s="3" t="s">
        <v>2222</v>
      </c>
      <c r="E77" s="4">
        <v>39083</v>
      </c>
      <c r="F77" s="5">
        <v>46023</v>
      </c>
      <c r="G77" s="5">
        <v>46388</v>
      </c>
      <c r="H77" s="3" t="s">
        <v>4290</v>
      </c>
      <c r="I77" s="55">
        <v>0</v>
      </c>
      <c r="J77" s="6">
        <v>46022</v>
      </c>
      <c r="K77" s="2" t="s">
        <v>4405</v>
      </c>
      <c r="L77" s="2" t="s">
        <v>4977</v>
      </c>
      <c r="M77" s="2" t="s">
        <v>4956</v>
      </c>
      <c r="N77" s="2" t="s">
        <v>5195</v>
      </c>
      <c r="O77" s="2" t="s">
        <v>5216</v>
      </c>
      <c r="P77" s="2" t="s">
        <v>4489</v>
      </c>
      <c r="Q77" s="2" t="s">
        <v>4297</v>
      </c>
      <c r="R77" s="7"/>
      <c r="S77" s="7">
        <v>30</v>
      </c>
      <c r="T77" s="7">
        <v>0</v>
      </c>
      <c r="U77" s="7">
        <v>30</v>
      </c>
      <c r="V77" s="12">
        <f t="shared" ref="V77:V140" si="37">ROUNDUP(U77,0)</f>
        <v>30</v>
      </c>
      <c r="W77" s="15" t="str">
        <f>"DEBE GOZAR "&amp;S77&amp;" DÍAS ANTES DEL "&amp;TEXT(G77-1,"DD/MM/YYYY")</f>
        <v>DEBE GOZAR 30 DÍAS ANTES DEL 31/12/2026</v>
      </c>
      <c r="X77" s="15" t="str">
        <f t="shared" ref="X77:X140" si="38">"DEBE GOZAR EN EL AÑO UN TOTAL DE "&amp;ROUNDUP(V77,0)&amp;" DÍAS ANTES DEL 31/12/2026"</f>
        <v>DEBE GOZAR EN EL AÑO UN TOTAL DE 30 DÍAS ANTES DEL 31/12/2026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2">
        <f t="shared" si="22"/>
        <v>0</v>
      </c>
      <c r="AL77" s="50">
        <f t="shared" si="23"/>
        <v>0</v>
      </c>
      <c r="AM77" s="48">
        <f t="shared" si="36"/>
        <v>0</v>
      </c>
      <c r="AN77" s="49">
        <f t="shared" si="24"/>
        <v>0</v>
      </c>
      <c r="AO77" s="49">
        <f t="shared" si="35"/>
        <v>0</v>
      </c>
      <c r="AP77" s="49">
        <f t="shared" si="25"/>
        <v>0</v>
      </c>
      <c r="AR77" s="50">
        <f t="shared" si="26"/>
        <v>30</v>
      </c>
      <c r="AT77" s="30">
        <f t="shared" si="27"/>
        <v>30</v>
      </c>
      <c r="AU77">
        <f t="shared" si="28"/>
        <v>10</v>
      </c>
      <c r="AV77" s="49">
        <f t="shared" si="29"/>
        <v>0</v>
      </c>
      <c r="AW77" s="49">
        <f t="shared" si="30"/>
        <v>0</v>
      </c>
      <c r="AX77" s="53">
        <f t="shared" si="31"/>
        <v>10</v>
      </c>
      <c r="AY77" s="30">
        <f t="shared" si="32"/>
        <v>0</v>
      </c>
      <c r="AZ77" s="30">
        <f t="shared" si="33"/>
        <v>0</v>
      </c>
      <c r="BA77" s="49">
        <f t="shared" si="34"/>
        <v>0</v>
      </c>
    </row>
    <row r="78" spans="1:53" x14ac:dyDescent="0.35">
      <c r="A78" s="2">
        <v>1009412567</v>
      </c>
      <c r="B78" s="2" t="s">
        <v>78</v>
      </c>
      <c r="C78" s="16" t="s">
        <v>4946</v>
      </c>
      <c r="D78" s="3" t="s">
        <v>2223</v>
      </c>
      <c r="E78" s="4">
        <v>41096</v>
      </c>
      <c r="F78" s="5">
        <v>45844</v>
      </c>
      <c r="G78" s="5">
        <v>46209</v>
      </c>
      <c r="H78" s="3" t="s">
        <v>4290</v>
      </c>
      <c r="I78" s="55">
        <v>0</v>
      </c>
      <c r="J78" s="6">
        <v>46022</v>
      </c>
      <c r="K78" s="2" t="s">
        <v>4405</v>
      </c>
      <c r="L78" s="2" t="s">
        <v>4978</v>
      </c>
      <c r="M78" s="2" t="s">
        <v>4957</v>
      </c>
      <c r="N78" s="2" t="s">
        <v>5199</v>
      </c>
      <c r="O78" s="2" t="s">
        <v>5229</v>
      </c>
      <c r="P78" s="2" t="s">
        <v>4490</v>
      </c>
      <c r="Q78" s="2" t="s">
        <v>4297</v>
      </c>
      <c r="R78" s="7"/>
      <c r="S78" s="7">
        <v>15</v>
      </c>
      <c r="T78" s="7">
        <v>14.583300000000008</v>
      </c>
      <c r="U78" s="7">
        <v>29.583300000000008</v>
      </c>
      <c r="V78" s="12">
        <f t="shared" si="37"/>
        <v>30</v>
      </c>
      <c r="W78" s="15" t="str">
        <f>"DEBE GOZAR "&amp;S78&amp;" DÍAS ANTES DEL "&amp;TEXT(G78-1,"DD/MM/YYYY")</f>
        <v>DEBE GOZAR 15 DÍAS ANTES DEL 05/07/2026</v>
      </c>
      <c r="X78" s="15" t="str">
        <f t="shared" si="38"/>
        <v>DEBE GOZAR EN EL AÑO UN TOTAL DE 30 DÍAS ANTES DEL 31/12/2026</v>
      </c>
      <c r="Y78" s="50">
        <v>0</v>
      </c>
      <c r="Z78" s="50">
        <v>0</v>
      </c>
      <c r="AA78" s="50">
        <v>0</v>
      </c>
      <c r="AB78" s="50">
        <v>15</v>
      </c>
      <c r="AC78" s="50">
        <v>0</v>
      </c>
      <c r="AD78" s="50">
        <v>13</v>
      </c>
      <c r="AE78" s="50">
        <v>2</v>
      </c>
      <c r="AF78" s="50">
        <v>0</v>
      </c>
      <c r="AG78" s="50">
        <v>0</v>
      </c>
      <c r="AH78" s="50">
        <v>0</v>
      </c>
      <c r="AI78" s="50">
        <v>0</v>
      </c>
      <c r="AJ78" s="50">
        <v>0</v>
      </c>
      <c r="AK78" s="52">
        <f t="shared" si="22"/>
        <v>30</v>
      </c>
      <c r="AL78" s="50">
        <f t="shared" si="23"/>
        <v>30</v>
      </c>
      <c r="AM78" s="48">
        <f t="shared" si="36"/>
        <v>1</v>
      </c>
      <c r="AN78" s="49">
        <f t="shared" si="24"/>
        <v>0.01</v>
      </c>
      <c r="AO78" s="49">
        <f t="shared" si="35"/>
        <v>15</v>
      </c>
      <c r="AP78" s="49">
        <f t="shared" si="25"/>
        <v>30</v>
      </c>
      <c r="AR78" s="50">
        <f t="shared" si="26"/>
        <v>0</v>
      </c>
      <c r="AT78" s="30">
        <f t="shared" si="27"/>
        <v>30</v>
      </c>
      <c r="AU78">
        <f t="shared" si="28"/>
        <v>10</v>
      </c>
      <c r="AV78" s="49">
        <f t="shared" si="29"/>
        <v>15</v>
      </c>
      <c r="AW78" s="49">
        <f t="shared" si="30"/>
        <v>10</v>
      </c>
      <c r="AX78" s="53">
        <f t="shared" si="31"/>
        <v>0</v>
      </c>
      <c r="AY78" s="30">
        <f t="shared" si="32"/>
        <v>15</v>
      </c>
      <c r="AZ78" s="30">
        <f t="shared" si="33"/>
        <v>15</v>
      </c>
      <c r="BA78" s="49">
        <f t="shared" si="34"/>
        <v>15</v>
      </c>
    </row>
    <row r="79" spans="1:53" x14ac:dyDescent="0.35">
      <c r="A79" s="2">
        <v>1009445125</v>
      </c>
      <c r="B79" s="2" t="s">
        <v>79</v>
      </c>
      <c r="C79" s="16" t="s">
        <v>4948</v>
      </c>
      <c r="D79" s="3" t="s">
        <v>2224</v>
      </c>
      <c r="E79" s="4">
        <v>39264</v>
      </c>
      <c r="F79" s="5">
        <v>45839</v>
      </c>
      <c r="G79" s="5">
        <v>46204</v>
      </c>
      <c r="H79" s="3" t="s">
        <v>4292</v>
      </c>
      <c r="I79" s="55">
        <v>0</v>
      </c>
      <c r="J79" s="6">
        <v>46022</v>
      </c>
      <c r="K79" s="2" t="s">
        <v>4405</v>
      </c>
      <c r="L79" s="2">
        <v>2003030200</v>
      </c>
      <c r="M79" s="2" t="s">
        <v>5053</v>
      </c>
      <c r="N79" s="2" t="s">
        <v>5198</v>
      </c>
      <c r="O79" s="2" t="s">
        <v>5198</v>
      </c>
      <c r="P79" s="2" t="s">
        <v>4510</v>
      </c>
      <c r="Q79" s="2" t="s">
        <v>5258</v>
      </c>
      <c r="R79" s="7"/>
      <c r="S79" s="7">
        <v>13</v>
      </c>
      <c r="T79" s="7">
        <v>15</v>
      </c>
      <c r="U79" s="7">
        <v>28</v>
      </c>
      <c r="V79" s="12">
        <f t="shared" si="37"/>
        <v>28</v>
      </c>
      <c r="W79" s="15" t="str">
        <f>"DEBE GOZAR "&amp;S79&amp;" DÍAS ANTES DEL "&amp;TEXT(G79-1,"DD/MM/YYYY")</f>
        <v>DEBE GOZAR 13 DÍAS ANTES DEL 30/06/2026</v>
      </c>
      <c r="X79" s="15" t="str">
        <f t="shared" si="38"/>
        <v>DEBE GOZAR EN EL AÑO UN TOTAL DE 28 DÍAS ANTES DEL 31/12/2026</v>
      </c>
      <c r="Y79" s="50">
        <v>0</v>
      </c>
      <c r="Z79" s="50">
        <v>2</v>
      </c>
      <c r="AA79" s="50">
        <v>0</v>
      </c>
      <c r="AB79" s="50">
        <v>12</v>
      </c>
      <c r="AC79" s="50">
        <v>0</v>
      </c>
      <c r="AD79" s="50">
        <v>0</v>
      </c>
      <c r="AE79" s="50">
        <v>0</v>
      </c>
      <c r="AF79" s="50">
        <v>1</v>
      </c>
      <c r="AG79" s="50">
        <v>6</v>
      </c>
      <c r="AH79" s="50">
        <v>0</v>
      </c>
      <c r="AI79" s="50">
        <v>0</v>
      </c>
      <c r="AJ79" s="50">
        <v>7</v>
      </c>
      <c r="AK79" s="52">
        <f t="shared" si="22"/>
        <v>28</v>
      </c>
      <c r="AL79" s="50">
        <f t="shared" si="23"/>
        <v>28</v>
      </c>
      <c r="AM79" s="48">
        <f t="shared" si="36"/>
        <v>1</v>
      </c>
      <c r="AN79" s="49">
        <f t="shared" si="24"/>
        <v>0.01</v>
      </c>
      <c r="AO79" s="49">
        <f t="shared" si="35"/>
        <v>14</v>
      </c>
      <c r="AP79" s="49">
        <f t="shared" si="25"/>
        <v>28</v>
      </c>
      <c r="AR79" s="50">
        <f t="shared" si="26"/>
        <v>0</v>
      </c>
      <c r="AT79" s="30">
        <f t="shared" si="27"/>
        <v>28</v>
      </c>
      <c r="AU79">
        <f t="shared" si="28"/>
        <v>9.3333333333333339</v>
      </c>
      <c r="AV79" s="49">
        <f t="shared" si="29"/>
        <v>14</v>
      </c>
      <c r="AW79" s="49">
        <f t="shared" si="30"/>
        <v>9.3333333333333339</v>
      </c>
      <c r="AX79" s="53">
        <f t="shared" si="31"/>
        <v>0</v>
      </c>
      <c r="AY79" s="30">
        <f t="shared" si="32"/>
        <v>14</v>
      </c>
      <c r="AZ79" s="30">
        <f t="shared" si="33"/>
        <v>14</v>
      </c>
      <c r="BA79" s="49">
        <f t="shared" si="34"/>
        <v>14</v>
      </c>
    </row>
    <row r="80" spans="1:53" x14ac:dyDescent="0.35">
      <c r="A80" s="2">
        <v>1009460026</v>
      </c>
      <c r="B80" s="2" t="s">
        <v>80</v>
      </c>
      <c r="C80" s="16" t="s">
        <v>4946</v>
      </c>
      <c r="D80" s="3" t="s">
        <v>2225</v>
      </c>
      <c r="E80" s="4">
        <v>42217</v>
      </c>
      <c r="F80" s="5">
        <v>45870</v>
      </c>
      <c r="G80" s="5">
        <v>46235</v>
      </c>
      <c r="H80" s="3" t="s">
        <v>4290</v>
      </c>
      <c r="I80" s="62">
        <v>46128</v>
      </c>
      <c r="J80" s="6">
        <v>46022</v>
      </c>
      <c r="K80" s="2" t="s">
        <v>4405</v>
      </c>
      <c r="L80" s="2" t="s">
        <v>4776</v>
      </c>
      <c r="M80" s="2" t="s">
        <v>4956</v>
      </c>
      <c r="N80" s="2" t="s">
        <v>5195</v>
      </c>
      <c r="O80" s="2" t="s">
        <v>5213</v>
      </c>
      <c r="P80" s="2" t="s">
        <v>4437</v>
      </c>
      <c r="Q80" s="2" t="s">
        <v>4297</v>
      </c>
      <c r="R80" s="7"/>
      <c r="S80" s="7">
        <v>0</v>
      </c>
      <c r="T80" s="7">
        <v>13.5</v>
      </c>
      <c r="U80" s="7">
        <v>13.5</v>
      </c>
      <c r="V80" s="12">
        <f t="shared" si="37"/>
        <v>14</v>
      </c>
      <c r="W80" s="15" t="s">
        <v>4738</v>
      </c>
      <c r="X80" s="15" t="str">
        <f t="shared" si="38"/>
        <v>DEBE GOZAR EN EL AÑO UN TOTAL DE 14 DÍAS ANTES DEL 31/12/2026</v>
      </c>
      <c r="Y80" s="50">
        <v>1</v>
      </c>
      <c r="Z80" s="50">
        <v>0</v>
      </c>
      <c r="AA80" s="50">
        <v>0</v>
      </c>
      <c r="AB80" s="50">
        <v>13</v>
      </c>
      <c r="AC80" s="50">
        <v>0</v>
      </c>
      <c r="AD80" s="50">
        <v>0</v>
      </c>
      <c r="AE80" s="50">
        <v>0</v>
      </c>
      <c r="AF80" s="50">
        <v>0</v>
      </c>
      <c r="AG80" s="50">
        <v>0</v>
      </c>
      <c r="AH80" s="50">
        <v>0</v>
      </c>
      <c r="AI80" s="50">
        <v>0</v>
      </c>
      <c r="AJ80" s="50">
        <v>0</v>
      </c>
      <c r="AK80" s="52">
        <f t="shared" si="22"/>
        <v>14</v>
      </c>
      <c r="AL80" s="50">
        <f t="shared" si="23"/>
        <v>14</v>
      </c>
      <c r="AM80" s="48">
        <f t="shared" si="36"/>
        <v>1</v>
      </c>
      <c r="AN80" s="49">
        <f t="shared" si="24"/>
        <v>0.01</v>
      </c>
      <c r="AO80" s="49">
        <f t="shared" si="35"/>
        <v>14</v>
      </c>
      <c r="AP80" s="49">
        <f t="shared" si="25"/>
        <v>14</v>
      </c>
      <c r="AR80" s="50">
        <f t="shared" si="26"/>
        <v>0</v>
      </c>
      <c r="AT80" s="30">
        <f t="shared" si="27"/>
        <v>14</v>
      </c>
      <c r="AU80">
        <f t="shared" si="28"/>
        <v>4.666666666666667</v>
      </c>
      <c r="AV80" s="49">
        <f t="shared" si="29"/>
        <v>14</v>
      </c>
      <c r="AW80" s="49">
        <f t="shared" si="30"/>
        <v>4.666666666666667</v>
      </c>
      <c r="AX80" s="53">
        <f t="shared" si="31"/>
        <v>0</v>
      </c>
      <c r="AY80" s="30">
        <f t="shared" si="32"/>
        <v>0</v>
      </c>
      <c r="AZ80" s="30">
        <f t="shared" si="33"/>
        <v>14</v>
      </c>
      <c r="BA80" s="49">
        <f t="shared" si="34"/>
        <v>14</v>
      </c>
    </row>
    <row r="81" spans="1:53" x14ac:dyDescent="0.35">
      <c r="A81" s="2">
        <v>1009487900</v>
      </c>
      <c r="B81" s="2" t="s">
        <v>81</v>
      </c>
      <c r="C81" s="16" t="s">
        <v>4946</v>
      </c>
      <c r="D81" s="3" t="s">
        <v>2226</v>
      </c>
      <c r="E81" s="4">
        <v>42209</v>
      </c>
      <c r="F81" s="5">
        <v>45862</v>
      </c>
      <c r="G81" s="5">
        <v>46227</v>
      </c>
      <c r="H81" s="3" t="s">
        <v>4290</v>
      </c>
      <c r="I81" s="55">
        <v>0</v>
      </c>
      <c r="J81" s="6">
        <v>46022</v>
      </c>
      <c r="K81" s="2" t="s">
        <v>4405</v>
      </c>
      <c r="L81" s="2" t="s">
        <v>4977</v>
      </c>
      <c r="M81" s="2" t="s">
        <v>4956</v>
      </c>
      <c r="N81" s="2" t="s">
        <v>5195</v>
      </c>
      <c r="O81" s="2" t="s">
        <v>5216</v>
      </c>
      <c r="P81" s="2" t="s">
        <v>4489</v>
      </c>
      <c r="Q81" s="2" t="s">
        <v>4297</v>
      </c>
      <c r="R81" s="7"/>
      <c r="S81" s="7">
        <v>15</v>
      </c>
      <c r="T81" s="7">
        <v>13.083300000000008</v>
      </c>
      <c r="U81" s="7">
        <v>28.083300000000008</v>
      </c>
      <c r="V81" s="12">
        <f t="shared" si="37"/>
        <v>29</v>
      </c>
      <c r="W81" s="15" t="str">
        <f>"DEBE GOZAR "&amp;S81&amp;" DÍAS ANTES DEL "&amp;TEXT(G81-1,"DD/MM/YYYY")</f>
        <v>DEBE GOZAR 15 DÍAS ANTES DEL 23/07/2026</v>
      </c>
      <c r="X81" s="15" t="str">
        <f t="shared" si="38"/>
        <v>DEBE GOZAR EN EL AÑO UN TOTAL DE 29 DÍAS ANTES DEL 31/12/2026</v>
      </c>
      <c r="Y81" s="50">
        <v>0</v>
      </c>
      <c r="Z81" s="50">
        <v>7</v>
      </c>
      <c r="AA81" s="50">
        <v>8</v>
      </c>
      <c r="AB81" s="50">
        <v>0</v>
      </c>
      <c r="AC81" s="50">
        <v>0</v>
      </c>
      <c r="AD81" s="50">
        <v>0</v>
      </c>
      <c r="AE81" s="50">
        <v>0</v>
      </c>
      <c r="AF81" s="50">
        <v>0</v>
      </c>
      <c r="AG81" s="50">
        <v>0</v>
      </c>
      <c r="AH81" s="50">
        <v>0</v>
      </c>
      <c r="AI81" s="50">
        <v>0</v>
      </c>
      <c r="AJ81" s="50">
        <v>0</v>
      </c>
      <c r="AK81" s="52">
        <f t="shared" si="22"/>
        <v>15</v>
      </c>
      <c r="AL81" s="50">
        <f t="shared" si="23"/>
        <v>15</v>
      </c>
      <c r="AM81" s="48">
        <f t="shared" si="36"/>
        <v>0.51724137931034486</v>
      </c>
      <c r="AN81" s="49">
        <f t="shared" si="24"/>
        <v>5.1724137931034482E-3</v>
      </c>
      <c r="AO81" s="49">
        <f t="shared" si="35"/>
        <v>15</v>
      </c>
      <c r="AP81" s="49">
        <f t="shared" si="25"/>
        <v>15</v>
      </c>
      <c r="AR81" s="50">
        <f t="shared" si="26"/>
        <v>14</v>
      </c>
      <c r="AT81" s="30">
        <f t="shared" si="27"/>
        <v>29</v>
      </c>
      <c r="AU81">
        <f t="shared" si="28"/>
        <v>9.6666666666666661</v>
      </c>
      <c r="AV81" s="49">
        <f t="shared" si="29"/>
        <v>15</v>
      </c>
      <c r="AW81" s="49">
        <f t="shared" si="30"/>
        <v>9.6666666666666661</v>
      </c>
      <c r="AX81" s="53">
        <f t="shared" si="31"/>
        <v>0</v>
      </c>
      <c r="AY81" s="30">
        <f t="shared" si="32"/>
        <v>0</v>
      </c>
      <c r="AZ81" s="30">
        <f t="shared" si="33"/>
        <v>15</v>
      </c>
      <c r="BA81" s="49">
        <f t="shared" si="34"/>
        <v>15</v>
      </c>
    </row>
    <row r="82" spans="1:53" x14ac:dyDescent="0.35">
      <c r="A82" s="2">
        <v>1009490300</v>
      </c>
      <c r="B82" s="2" t="s">
        <v>82</v>
      </c>
      <c r="C82" s="16" t="s">
        <v>4946</v>
      </c>
      <c r="D82" s="3" t="s">
        <v>2227</v>
      </c>
      <c r="E82" s="4">
        <v>45108</v>
      </c>
      <c r="F82" s="5">
        <v>45839</v>
      </c>
      <c r="G82" s="5">
        <v>46204</v>
      </c>
      <c r="H82" s="3" t="s">
        <v>4290</v>
      </c>
      <c r="I82" s="55">
        <v>0</v>
      </c>
      <c r="J82" s="6">
        <v>46022</v>
      </c>
      <c r="K82" s="2" t="s">
        <v>4405</v>
      </c>
      <c r="L82" s="2" t="s">
        <v>4777</v>
      </c>
      <c r="M82" s="2" t="s">
        <v>4956</v>
      </c>
      <c r="N82" s="2" t="s">
        <v>5196</v>
      </c>
      <c r="O82" s="2" t="s">
        <v>5215</v>
      </c>
      <c r="P82" s="2" t="s">
        <v>4492</v>
      </c>
      <c r="Q82" s="2" t="s">
        <v>4297</v>
      </c>
      <c r="R82" s="7"/>
      <c r="S82" s="7">
        <v>15</v>
      </c>
      <c r="T82" s="7">
        <v>14</v>
      </c>
      <c r="U82" s="7">
        <v>29</v>
      </c>
      <c r="V82" s="12">
        <f t="shared" si="37"/>
        <v>29</v>
      </c>
      <c r="W82" s="15" t="str">
        <f>"DEBE GOZAR "&amp;S82&amp;" DÍAS ANTES DEL "&amp;TEXT(G82-1,"DD/MM/YYYY")</f>
        <v>DEBE GOZAR 15 DÍAS ANTES DEL 30/06/2026</v>
      </c>
      <c r="X82" s="15" t="str">
        <f t="shared" si="38"/>
        <v>DEBE GOZAR EN EL AÑO UN TOTAL DE 29 DÍAS ANTES DEL 31/12/2026</v>
      </c>
      <c r="Y82" s="50">
        <v>0</v>
      </c>
      <c r="Z82" s="50">
        <v>0</v>
      </c>
      <c r="AA82" s="50">
        <v>0</v>
      </c>
      <c r="AB82" s="50">
        <v>1</v>
      </c>
      <c r="AC82" s="50">
        <v>0</v>
      </c>
      <c r="AD82" s="50">
        <v>14</v>
      </c>
      <c r="AE82" s="50">
        <v>0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2">
        <f t="shared" si="22"/>
        <v>15</v>
      </c>
      <c r="AL82" s="50">
        <f t="shared" si="23"/>
        <v>15</v>
      </c>
      <c r="AM82" s="48">
        <f t="shared" si="36"/>
        <v>0.51724137931034486</v>
      </c>
      <c r="AN82" s="49">
        <f t="shared" si="24"/>
        <v>5.1724137931034482E-3</v>
      </c>
      <c r="AO82" s="49">
        <f t="shared" si="35"/>
        <v>1</v>
      </c>
      <c r="AP82" s="49">
        <f t="shared" si="25"/>
        <v>15</v>
      </c>
      <c r="AR82" s="50">
        <f t="shared" si="26"/>
        <v>14</v>
      </c>
      <c r="AT82" s="30">
        <f t="shared" si="27"/>
        <v>29</v>
      </c>
      <c r="AU82">
        <f t="shared" si="28"/>
        <v>9.6666666666666661</v>
      </c>
      <c r="AV82" s="49">
        <f t="shared" si="29"/>
        <v>1</v>
      </c>
      <c r="AW82" s="49">
        <f t="shared" si="30"/>
        <v>1</v>
      </c>
      <c r="AX82" s="53">
        <f t="shared" si="31"/>
        <v>8.6666666666666661</v>
      </c>
      <c r="AY82" s="30">
        <f t="shared" si="32"/>
        <v>14</v>
      </c>
      <c r="AZ82" s="30">
        <f t="shared" si="33"/>
        <v>1</v>
      </c>
      <c r="BA82" s="49">
        <f t="shared" si="34"/>
        <v>1</v>
      </c>
    </row>
    <row r="83" spans="1:53" x14ac:dyDescent="0.35">
      <c r="A83" s="2">
        <v>1009490848</v>
      </c>
      <c r="B83" s="2" t="s">
        <v>83</v>
      </c>
      <c r="C83" s="16" t="s">
        <v>4946</v>
      </c>
      <c r="D83" s="3" t="s">
        <v>2228</v>
      </c>
      <c r="E83" s="4">
        <v>45840</v>
      </c>
      <c r="F83" s="5">
        <v>45840</v>
      </c>
      <c r="G83" s="5">
        <v>46205</v>
      </c>
      <c r="H83" s="3" t="s">
        <v>4290</v>
      </c>
      <c r="I83" s="55">
        <v>0</v>
      </c>
      <c r="J83" s="6">
        <v>46022</v>
      </c>
      <c r="K83" s="2" t="s">
        <v>4405</v>
      </c>
      <c r="L83" s="2" t="s">
        <v>4979</v>
      </c>
      <c r="M83" s="2" t="s">
        <v>4957</v>
      </c>
      <c r="N83" s="2" t="s">
        <v>5199</v>
      </c>
      <c r="O83" s="2" t="s">
        <v>5229</v>
      </c>
      <c r="P83" s="2" t="s">
        <v>4493</v>
      </c>
      <c r="Q83" s="2" t="s">
        <v>4297</v>
      </c>
      <c r="R83" s="7"/>
      <c r="S83" s="7">
        <v>0</v>
      </c>
      <c r="T83" s="7">
        <v>14.916700000000001</v>
      </c>
      <c r="U83" s="7">
        <v>14.916700000000001</v>
      </c>
      <c r="V83" s="12">
        <f t="shared" si="37"/>
        <v>15</v>
      </c>
      <c r="W83" s="15" t="s">
        <v>4738</v>
      </c>
      <c r="X83" s="15" t="str">
        <f t="shared" si="38"/>
        <v>DEBE GOZAR EN EL AÑO UN TOTAL DE 15 DÍAS ANTES DEL 31/12/2026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2">
        <f t="shared" si="22"/>
        <v>0</v>
      </c>
      <c r="AL83" s="50">
        <f t="shared" si="23"/>
        <v>0</v>
      </c>
      <c r="AM83" s="48">
        <f t="shared" si="36"/>
        <v>0</v>
      </c>
      <c r="AN83" s="49">
        <f t="shared" si="24"/>
        <v>0</v>
      </c>
      <c r="AO83" s="49">
        <f t="shared" si="35"/>
        <v>0</v>
      </c>
      <c r="AP83" s="49">
        <f t="shared" si="25"/>
        <v>0</v>
      </c>
      <c r="AR83" s="50">
        <f t="shared" si="26"/>
        <v>15</v>
      </c>
      <c r="AT83" s="30">
        <f t="shared" si="27"/>
        <v>15</v>
      </c>
      <c r="AU83">
        <f t="shared" si="28"/>
        <v>5</v>
      </c>
      <c r="AV83" s="49">
        <f t="shared" si="29"/>
        <v>0</v>
      </c>
      <c r="AW83" s="49">
        <f t="shared" si="30"/>
        <v>0</v>
      </c>
      <c r="AX83" s="53">
        <f t="shared" si="31"/>
        <v>5</v>
      </c>
      <c r="AY83" s="30">
        <f t="shared" si="32"/>
        <v>0</v>
      </c>
      <c r="AZ83" s="30">
        <f t="shared" si="33"/>
        <v>0</v>
      </c>
      <c r="BA83" s="49">
        <f t="shared" si="34"/>
        <v>0</v>
      </c>
    </row>
    <row r="84" spans="1:53" x14ac:dyDescent="0.35">
      <c r="A84" s="2">
        <v>1009535498</v>
      </c>
      <c r="B84" s="2" t="s">
        <v>84</v>
      </c>
      <c r="C84" s="16" t="s">
        <v>4946</v>
      </c>
      <c r="D84" s="3" t="s">
        <v>2229</v>
      </c>
      <c r="E84" s="4">
        <v>44743</v>
      </c>
      <c r="F84" s="5">
        <v>45839</v>
      </c>
      <c r="G84" s="5">
        <v>46204</v>
      </c>
      <c r="H84" s="3" t="s">
        <v>4290</v>
      </c>
      <c r="I84" s="55">
        <v>0</v>
      </c>
      <c r="J84" s="6">
        <v>46022</v>
      </c>
      <c r="K84" s="2" t="s">
        <v>4405</v>
      </c>
      <c r="L84" s="2" t="s">
        <v>4963</v>
      </c>
      <c r="M84" s="2" t="s">
        <v>4956</v>
      </c>
      <c r="N84" s="2" t="s">
        <v>5200</v>
      </c>
      <c r="O84" s="2" t="s">
        <v>5220</v>
      </c>
      <c r="P84" s="2" t="s">
        <v>4449</v>
      </c>
      <c r="Q84" s="2" t="s">
        <v>4297</v>
      </c>
      <c r="R84" s="7"/>
      <c r="S84" s="7">
        <v>15</v>
      </c>
      <c r="T84" s="7">
        <v>15</v>
      </c>
      <c r="U84" s="7">
        <v>30</v>
      </c>
      <c r="V84" s="12">
        <f t="shared" si="37"/>
        <v>30</v>
      </c>
      <c r="W84" s="15" t="str">
        <f>"DEBE GOZAR "&amp;S84&amp;" DÍAS ANTES DEL "&amp;TEXT(G84-1,"DD/MM/YYYY")</f>
        <v>DEBE GOZAR 15 DÍAS ANTES DEL 30/06/2026</v>
      </c>
      <c r="X84" s="15" t="str">
        <f t="shared" si="38"/>
        <v>DEBE GOZAR EN EL AÑO UN TOTAL DE 30 DÍAS ANTES DEL 31/12/2026</v>
      </c>
      <c r="Y84" s="50">
        <v>0</v>
      </c>
      <c r="Z84" s="50">
        <v>0</v>
      </c>
      <c r="AA84" s="50">
        <v>5</v>
      </c>
      <c r="AB84" s="50">
        <v>26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0</v>
      </c>
      <c r="AI84" s="50">
        <v>0</v>
      </c>
      <c r="AJ84" s="50">
        <v>0</v>
      </c>
      <c r="AK84" s="52">
        <f t="shared" si="22"/>
        <v>31</v>
      </c>
      <c r="AL84" s="50">
        <f t="shared" si="23"/>
        <v>31</v>
      </c>
      <c r="AM84" s="48">
        <f t="shared" si="36"/>
        <v>1.0333333333333334</v>
      </c>
      <c r="AN84" s="49">
        <f t="shared" si="24"/>
        <v>1.0333333333333335E-2</v>
      </c>
      <c r="AO84" s="49">
        <f t="shared" si="35"/>
        <v>31</v>
      </c>
      <c r="AP84" s="49">
        <f t="shared" si="25"/>
        <v>30</v>
      </c>
      <c r="AR84" s="50">
        <f t="shared" si="26"/>
        <v>0</v>
      </c>
      <c r="AT84" s="30">
        <f t="shared" si="27"/>
        <v>30</v>
      </c>
      <c r="AU84">
        <f t="shared" si="28"/>
        <v>10</v>
      </c>
      <c r="AV84" s="49">
        <f t="shared" si="29"/>
        <v>31</v>
      </c>
      <c r="AW84" s="49">
        <f t="shared" si="30"/>
        <v>10</v>
      </c>
      <c r="AX84" s="53">
        <f t="shared" si="31"/>
        <v>0</v>
      </c>
      <c r="AY84" s="30">
        <f t="shared" si="32"/>
        <v>0</v>
      </c>
      <c r="AZ84" s="30">
        <f t="shared" si="33"/>
        <v>31</v>
      </c>
      <c r="BA84" s="49">
        <f t="shared" si="34"/>
        <v>30</v>
      </c>
    </row>
    <row r="85" spans="1:53" x14ac:dyDescent="0.35">
      <c r="A85" s="2">
        <v>1009574108</v>
      </c>
      <c r="B85" s="2" t="s">
        <v>85</v>
      </c>
      <c r="C85" s="16" t="s">
        <v>4946</v>
      </c>
      <c r="D85" s="3" t="s">
        <v>2230</v>
      </c>
      <c r="E85" s="4">
        <v>45866</v>
      </c>
      <c r="F85" s="5">
        <v>45866</v>
      </c>
      <c r="G85" s="5">
        <v>46231</v>
      </c>
      <c r="H85" s="3" t="s">
        <v>4290</v>
      </c>
      <c r="I85" s="55">
        <v>46072</v>
      </c>
      <c r="J85" s="6">
        <v>46022</v>
      </c>
      <c r="K85" s="2" t="s">
        <v>4405</v>
      </c>
      <c r="L85" s="2" t="s">
        <v>4779</v>
      </c>
      <c r="M85" s="2" t="s">
        <v>4956</v>
      </c>
      <c r="N85" s="2"/>
      <c r="O85" s="2"/>
      <c r="P85" s="2"/>
      <c r="Q85" s="2"/>
      <c r="R85" s="7"/>
      <c r="S85" s="7">
        <v>0</v>
      </c>
      <c r="T85" s="7">
        <v>12.75</v>
      </c>
      <c r="U85" s="7">
        <v>12.75</v>
      </c>
      <c r="V85" s="12">
        <f t="shared" si="37"/>
        <v>13</v>
      </c>
      <c r="W85" s="15" t="s">
        <v>4738</v>
      </c>
      <c r="X85" s="15" t="str">
        <f t="shared" si="38"/>
        <v>DEBE GOZAR EN EL AÑO UN TOTAL DE 13 DÍAS ANTES DEL 31/12/2026</v>
      </c>
      <c r="Y85" s="50">
        <v>0</v>
      </c>
      <c r="Z85" s="58">
        <v>13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2">
        <f t="shared" si="22"/>
        <v>13</v>
      </c>
      <c r="AL85" s="50">
        <f t="shared" si="23"/>
        <v>13</v>
      </c>
      <c r="AM85" s="48">
        <f t="shared" si="36"/>
        <v>1</v>
      </c>
      <c r="AN85" s="49">
        <f t="shared" si="24"/>
        <v>0.01</v>
      </c>
      <c r="AO85" s="49">
        <f t="shared" si="35"/>
        <v>13</v>
      </c>
      <c r="AP85" s="49">
        <f t="shared" si="25"/>
        <v>13</v>
      </c>
      <c r="AR85" s="50">
        <f t="shared" si="26"/>
        <v>0</v>
      </c>
      <c r="AT85" s="30">
        <f t="shared" si="27"/>
        <v>13</v>
      </c>
      <c r="AU85">
        <f t="shared" si="28"/>
        <v>4.333333333333333</v>
      </c>
      <c r="AV85" s="49">
        <f t="shared" si="29"/>
        <v>13</v>
      </c>
      <c r="AW85" s="49">
        <f t="shared" si="30"/>
        <v>4.333333333333333</v>
      </c>
      <c r="AX85" s="53">
        <f t="shared" si="31"/>
        <v>0</v>
      </c>
      <c r="AY85" s="30">
        <f t="shared" si="32"/>
        <v>0</v>
      </c>
      <c r="AZ85" s="30">
        <f t="shared" si="33"/>
        <v>13</v>
      </c>
      <c r="BA85" s="49">
        <f t="shared" si="34"/>
        <v>13</v>
      </c>
    </row>
    <row r="86" spans="1:53" x14ac:dyDescent="0.35">
      <c r="A86" s="2">
        <v>1009586740</v>
      </c>
      <c r="B86" s="2" t="s">
        <v>86</v>
      </c>
      <c r="C86" s="16" t="s">
        <v>4946</v>
      </c>
      <c r="D86" s="3" t="s">
        <v>2231</v>
      </c>
      <c r="E86" s="4">
        <v>45092</v>
      </c>
      <c r="F86" s="5">
        <v>45823</v>
      </c>
      <c r="G86" s="5">
        <v>46188</v>
      </c>
      <c r="H86" s="3" t="s">
        <v>4290</v>
      </c>
      <c r="I86" s="55">
        <v>0</v>
      </c>
      <c r="J86" s="6">
        <v>46022</v>
      </c>
      <c r="K86" s="2" t="s">
        <v>4405</v>
      </c>
      <c r="L86" s="2" t="s">
        <v>4980</v>
      </c>
      <c r="M86" s="2" t="s">
        <v>4957</v>
      </c>
      <c r="N86" s="2" t="s">
        <v>5199</v>
      </c>
      <c r="O86" s="2" t="s">
        <v>5229</v>
      </c>
      <c r="P86" s="2" t="s">
        <v>4497</v>
      </c>
      <c r="Q86" s="2" t="s">
        <v>4309</v>
      </c>
      <c r="R86" s="7"/>
      <c r="S86" s="7">
        <v>9</v>
      </c>
      <c r="T86" s="7">
        <v>16.333299999999994</v>
      </c>
      <c r="U86" s="7">
        <v>25.333299999999994</v>
      </c>
      <c r="V86" s="12">
        <f t="shared" si="37"/>
        <v>26</v>
      </c>
      <c r="W86" s="15" t="str">
        <f>"DEBE GOZAR "&amp;S86&amp;" DÍAS ANTES DEL "&amp;TEXT(G86-1,"DD/MM/YYYY")</f>
        <v>DEBE GOZAR 9 DÍAS ANTES DEL 14/06/2026</v>
      </c>
      <c r="X86" s="15" t="str">
        <f t="shared" si="38"/>
        <v>DEBE GOZAR EN EL AÑO UN TOTAL DE 26 DÍAS ANTES DEL 31/12/2026</v>
      </c>
      <c r="Y86" s="50">
        <v>0</v>
      </c>
      <c r="Z86" s="50">
        <v>15</v>
      </c>
      <c r="AA86" s="50">
        <v>0</v>
      </c>
      <c r="AB86" s="50">
        <v>0</v>
      </c>
      <c r="AC86" s="50">
        <v>0</v>
      </c>
      <c r="AD86" s="50">
        <v>15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2">
        <f t="shared" si="22"/>
        <v>30</v>
      </c>
      <c r="AL86" s="50">
        <f t="shared" si="23"/>
        <v>30</v>
      </c>
      <c r="AM86" s="48">
        <f t="shared" si="36"/>
        <v>1.1538461538461537</v>
      </c>
      <c r="AN86" s="49">
        <f t="shared" si="24"/>
        <v>1.1538461538461537E-2</v>
      </c>
      <c r="AO86" s="49">
        <f t="shared" si="35"/>
        <v>15</v>
      </c>
      <c r="AP86" s="49">
        <f t="shared" si="25"/>
        <v>26</v>
      </c>
      <c r="AR86" s="50">
        <f t="shared" si="26"/>
        <v>0</v>
      </c>
      <c r="AT86" s="30">
        <f t="shared" si="27"/>
        <v>26</v>
      </c>
      <c r="AU86">
        <f t="shared" si="28"/>
        <v>8.6666666666666661</v>
      </c>
      <c r="AV86" s="49">
        <f t="shared" si="29"/>
        <v>15</v>
      </c>
      <c r="AW86" s="49">
        <f t="shared" si="30"/>
        <v>8.6666666666666661</v>
      </c>
      <c r="AX86" s="53">
        <f t="shared" si="31"/>
        <v>0</v>
      </c>
      <c r="AY86" s="30">
        <f t="shared" si="32"/>
        <v>15</v>
      </c>
      <c r="AZ86" s="30">
        <f t="shared" si="33"/>
        <v>15</v>
      </c>
      <c r="BA86" s="49">
        <f t="shared" si="34"/>
        <v>15</v>
      </c>
    </row>
    <row r="87" spans="1:53" x14ac:dyDescent="0.35">
      <c r="A87" s="2">
        <v>1009593529</v>
      </c>
      <c r="B87" s="2" t="s">
        <v>87</v>
      </c>
      <c r="C87" s="16" t="s">
        <v>4947</v>
      </c>
      <c r="D87" s="3" t="s">
        <v>2232</v>
      </c>
      <c r="E87" s="4">
        <v>40604</v>
      </c>
      <c r="F87" s="5">
        <v>45718</v>
      </c>
      <c r="G87" s="5">
        <v>46083</v>
      </c>
      <c r="H87" s="3" t="s">
        <v>4290</v>
      </c>
      <c r="I87" s="55">
        <v>0</v>
      </c>
      <c r="J87" s="6">
        <v>46022</v>
      </c>
      <c r="K87" s="2" t="s">
        <v>4405</v>
      </c>
      <c r="L87" s="2" t="s">
        <v>4981</v>
      </c>
      <c r="M87" s="2" t="s">
        <v>4956</v>
      </c>
      <c r="N87" s="2" t="s">
        <v>5197</v>
      </c>
      <c r="O87" s="2" t="s">
        <v>5228</v>
      </c>
      <c r="P87" s="2" t="s">
        <v>4498</v>
      </c>
      <c r="Q87" s="2" t="s">
        <v>4298</v>
      </c>
      <c r="R87" s="7"/>
      <c r="S87" s="7">
        <v>4</v>
      </c>
      <c r="T87" s="7">
        <v>24.916699999999992</v>
      </c>
      <c r="U87" s="7">
        <v>28.916699999999992</v>
      </c>
      <c r="V87" s="12">
        <f t="shared" si="37"/>
        <v>29</v>
      </c>
      <c r="W87" s="15" t="str">
        <f>"DEBE GOZAR "&amp;S87&amp;" DÍAS ANTES DEL "&amp;TEXT(G87-1,"DD/MM/YYYY")</f>
        <v>DEBE GOZAR 4 DÍAS ANTES DEL 01/03/2026</v>
      </c>
      <c r="X87" s="15" t="str">
        <f t="shared" si="38"/>
        <v>DEBE GOZAR EN EL AÑO UN TOTAL DE 29 DÍAS ANTES DEL 31/12/2026</v>
      </c>
      <c r="Y87" s="50">
        <v>0</v>
      </c>
      <c r="Z87" s="50">
        <v>4</v>
      </c>
      <c r="AA87" s="50">
        <v>0</v>
      </c>
      <c r="AB87" s="50">
        <v>0</v>
      </c>
      <c r="AC87" s="50">
        <v>0</v>
      </c>
      <c r="AD87" s="50">
        <v>0</v>
      </c>
      <c r="AE87" s="50">
        <v>0</v>
      </c>
      <c r="AF87" s="50">
        <v>0</v>
      </c>
      <c r="AG87" s="50">
        <v>0</v>
      </c>
      <c r="AH87" s="50">
        <v>20</v>
      </c>
      <c r="AI87" s="50">
        <v>6</v>
      </c>
      <c r="AJ87" s="50">
        <v>0</v>
      </c>
      <c r="AK87" s="52">
        <f t="shared" si="22"/>
        <v>30</v>
      </c>
      <c r="AL87" s="50">
        <f t="shared" si="23"/>
        <v>30</v>
      </c>
      <c r="AM87" s="48">
        <f t="shared" si="36"/>
        <v>1.0344827586206897</v>
      </c>
      <c r="AN87" s="49">
        <f t="shared" si="24"/>
        <v>1.0344827586206896E-2</v>
      </c>
      <c r="AO87" s="49">
        <f t="shared" si="35"/>
        <v>4</v>
      </c>
      <c r="AP87" s="49">
        <f t="shared" si="25"/>
        <v>29</v>
      </c>
      <c r="AR87" s="50">
        <f t="shared" si="26"/>
        <v>0</v>
      </c>
      <c r="AT87" s="30">
        <f t="shared" si="27"/>
        <v>29</v>
      </c>
      <c r="AU87">
        <f t="shared" si="28"/>
        <v>9.6666666666666661</v>
      </c>
      <c r="AV87" s="49">
        <f t="shared" si="29"/>
        <v>4</v>
      </c>
      <c r="AW87" s="49">
        <f t="shared" si="30"/>
        <v>4</v>
      </c>
      <c r="AX87" s="53">
        <f t="shared" si="31"/>
        <v>5.6666666666666661</v>
      </c>
      <c r="AY87" s="30">
        <f t="shared" si="32"/>
        <v>26</v>
      </c>
      <c r="AZ87" s="30">
        <f t="shared" si="33"/>
        <v>4</v>
      </c>
      <c r="BA87" s="49">
        <f t="shared" si="34"/>
        <v>4</v>
      </c>
    </row>
    <row r="88" spans="1:53" x14ac:dyDescent="0.35">
      <c r="A88" s="2">
        <v>1009598612</v>
      </c>
      <c r="B88" s="2" t="s">
        <v>88</v>
      </c>
      <c r="C88" s="16" t="s">
        <v>4946</v>
      </c>
      <c r="D88" s="3" t="s">
        <v>2233</v>
      </c>
      <c r="E88" s="4">
        <v>42384</v>
      </c>
      <c r="F88" s="5">
        <v>45672</v>
      </c>
      <c r="G88" s="5">
        <v>46037</v>
      </c>
      <c r="H88" s="3" t="s">
        <v>4290</v>
      </c>
      <c r="I88" s="55">
        <v>0</v>
      </c>
      <c r="J88" s="6">
        <v>46022</v>
      </c>
      <c r="K88" s="2" t="s">
        <v>4405</v>
      </c>
      <c r="L88" s="2" t="s">
        <v>4756</v>
      </c>
      <c r="M88" s="2" t="s">
        <v>4956</v>
      </c>
      <c r="N88" s="2" t="s">
        <v>5197</v>
      </c>
      <c r="O88" s="2" t="s">
        <v>5222</v>
      </c>
      <c r="P88" s="2" t="s">
        <v>4454</v>
      </c>
      <c r="Q88" s="2" t="s">
        <v>4301</v>
      </c>
      <c r="R88" s="7"/>
      <c r="S88" s="7">
        <v>0</v>
      </c>
      <c r="T88" s="7">
        <v>14.833300000000008</v>
      </c>
      <c r="U88" s="7">
        <v>14.833300000000008</v>
      </c>
      <c r="V88" s="12">
        <f t="shared" si="37"/>
        <v>15</v>
      </c>
      <c r="W88" s="15" t="s">
        <v>4738</v>
      </c>
      <c r="X88" s="15" t="str">
        <f t="shared" si="38"/>
        <v>DEBE GOZAR EN EL AÑO UN TOTAL DE 15 DÍAS ANTES DEL 31/12/2026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2">
        <f t="shared" si="22"/>
        <v>0</v>
      </c>
      <c r="AL88" s="50">
        <f t="shared" si="23"/>
        <v>0</v>
      </c>
      <c r="AM88" s="48">
        <f t="shared" si="36"/>
        <v>0</v>
      </c>
      <c r="AN88" s="49">
        <f t="shared" si="24"/>
        <v>0</v>
      </c>
      <c r="AO88" s="49">
        <f t="shared" si="35"/>
        <v>0</v>
      </c>
      <c r="AP88" s="49">
        <f t="shared" si="25"/>
        <v>0</v>
      </c>
      <c r="AR88" s="50">
        <f t="shared" si="26"/>
        <v>15</v>
      </c>
      <c r="AT88" s="30">
        <f t="shared" si="27"/>
        <v>15</v>
      </c>
      <c r="AU88">
        <f t="shared" si="28"/>
        <v>5</v>
      </c>
      <c r="AV88" s="49">
        <f t="shared" si="29"/>
        <v>0</v>
      </c>
      <c r="AW88" s="49">
        <f t="shared" si="30"/>
        <v>0</v>
      </c>
      <c r="AX88" s="53">
        <f t="shared" si="31"/>
        <v>5</v>
      </c>
      <c r="AY88" s="30">
        <f t="shared" si="32"/>
        <v>0</v>
      </c>
      <c r="AZ88" s="30">
        <f t="shared" si="33"/>
        <v>0</v>
      </c>
      <c r="BA88" s="49">
        <f t="shared" si="34"/>
        <v>0</v>
      </c>
    </row>
    <row r="89" spans="1:53" x14ac:dyDescent="0.35">
      <c r="A89" s="2">
        <v>1009615045</v>
      </c>
      <c r="B89" s="2" t="s">
        <v>89</v>
      </c>
      <c r="C89" s="16" t="s">
        <v>4946</v>
      </c>
      <c r="D89" s="3" t="s">
        <v>2234</v>
      </c>
      <c r="E89" s="4">
        <v>45568</v>
      </c>
      <c r="F89" s="5">
        <v>45933</v>
      </c>
      <c r="G89" s="5">
        <v>46298</v>
      </c>
      <c r="H89" s="3" t="s">
        <v>4290</v>
      </c>
      <c r="I89" s="55">
        <v>0</v>
      </c>
      <c r="J89" s="6">
        <v>46022</v>
      </c>
      <c r="K89" s="2" t="s">
        <v>4405</v>
      </c>
      <c r="L89" s="2" t="s">
        <v>4759</v>
      </c>
      <c r="M89" s="2" t="s">
        <v>4956</v>
      </c>
      <c r="N89" s="2" t="s">
        <v>5197</v>
      </c>
      <c r="O89" s="2" t="s">
        <v>5222</v>
      </c>
      <c r="P89" s="2" t="s">
        <v>4457</v>
      </c>
      <c r="Q89" s="2" t="s">
        <v>4301</v>
      </c>
      <c r="R89" s="7"/>
      <c r="S89" s="7">
        <v>22</v>
      </c>
      <c r="T89" s="7">
        <v>7.3333000000000013</v>
      </c>
      <c r="U89" s="7">
        <v>29.333300000000001</v>
      </c>
      <c r="V89" s="12">
        <f t="shared" si="37"/>
        <v>30</v>
      </c>
      <c r="W89" s="15" t="str">
        <f>"DEBE GOZAR "&amp;S89&amp;" DÍAS ANTES DEL "&amp;TEXT(G89-1,"DD/MM/YYYY")</f>
        <v>DEBE GOZAR 22 DÍAS ANTES DEL 02/10/2026</v>
      </c>
      <c r="X89" s="15" t="str">
        <f t="shared" si="38"/>
        <v>DEBE GOZAR EN EL AÑO UN TOTAL DE 30 DÍAS ANTES DEL 31/12/2026</v>
      </c>
      <c r="Y89" s="50">
        <v>0</v>
      </c>
      <c r="Z89" s="50">
        <v>15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2">
        <f t="shared" si="22"/>
        <v>15</v>
      </c>
      <c r="AL89" s="50">
        <f t="shared" si="23"/>
        <v>15</v>
      </c>
      <c r="AM89" s="48">
        <f t="shared" si="36"/>
        <v>0.5</v>
      </c>
      <c r="AN89" s="49">
        <f t="shared" si="24"/>
        <v>5.0000000000000001E-3</v>
      </c>
      <c r="AO89" s="49">
        <f t="shared" si="35"/>
        <v>15</v>
      </c>
      <c r="AP89" s="49">
        <f t="shared" si="25"/>
        <v>15</v>
      </c>
      <c r="AR89" s="50">
        <f t="shared" si="26"/>
        <v>15</v>
      </c>
      <c r="AT89" s="30">
        <f t="shared" si="27"/>
        <v>30</v>
      </c>
      <c r="AU89">
        <f t="shared" si="28"/>
        <v>10</v>
      </c>
      <c r="AV89" s="49">
        <f t="shared" si="29"/>
        <v>15</v>
      </c>
      <c r="AW89" s="49">
        <f t="shared" si="30"/>
        <v>10</v>
      </c>
      <c r="AX89" s="53">
        <f t="shared" si="31"/>
        <v>0</v>
      </c>
      <c r="AY89" s="30">
        <f t="shared" si="32"/>
        <v>0</v>
      </c>
      <c r="AZ89" s="30">
        <f t="shared" si="33"/>
        <v>15</v>
      </c>
      <c r="BA89" s="49">
        <f t="shared" si="34"/>
        <v>15</v>
      </c>
    </row>
    <row r="90" spans="1:53" x14ac:dyDescent="0.35">
      <c r="A90" s="2">
        <v>1009616363</v>
      </c>
      <c r="B90" s="2" t="s">
        <v>90</v>
      </c>
      <c r="C90" s="16" t="s">
        <v>4946</v>
      </c>
      <c r="D90" s="3" t="s">
        <v>2235</v>
      </c>
      <c r="E90" s="4">
        <v>45108</v>
      </c>
      <c r="F90" s="5">
        <v>45839</v>
      </c>
      <c r="G90" s="5">
        <v>46204</v>
      </c>
      <c r="H90" s="3" t="s">
        <v>4290</v>
      </c>
      <c r="I90" s="55">
        <v>0</v>
      </c>
      <c r="J90" s="6">
        <v>46022</v>
      </c>
      <c r="K90" s="2" t="s">
        <v>4405</v>
      </c>
      <c r="L90" s="2" t="s">
        <v>4781</v>
      </c>
      <c r="M90" s="2" t="s">
        <v>4956</v>
      </c>
      <c r="N90" s="2" t="s">
        <v>5196</v>
      </c>
      <c r="O90" s="2" t="s">
        <v>5212</v>
      </c>
      <c r="P90" s="2" t="s">
        <v>4499</v>
      </c>
      <c r="Q90" s="2" t="s">
        <v>4297</v>
      </c>
      <c r="R90" s="7"/>
      <c r="S90" s="7">
        <v>0</v>
      </c>
      <c r="T90" s="7">
        <v>15</v>
      </c>
      <c r="U90" s="7">
        <v>15</v>
      </c>
      <c r="V90" s="12">
        <f t="shared" si="37"/>
        <v>15</v>
      </c>
      <c r="W90" s="15" t="s">
        <v>4738</v>
      </c>
      <c r="X90" s="15" t="str">
        <f t="shared" si="38"/>
        <v>DEBE GOZAR EN EL AÑO UN TOTAL DE 15 DÍAS ANTES DEL 31/12/2026</v>
      </c>
      <c r="Y90" s="50">
        <v>0</v>
      </c>
      <c r="Z90" s="50">
        <v>0</v>
      </c>
      <c r="AA90" s="50">
        <v>0</v>
      </c>
      <c r="AB90" s="50">
        <v>0</v>
      </c>
      <c r="AC90" s="50">
        <v>0</v>
      </c>
      <c r="AD90" s="50">
        <v>0</v>
      </c>
      <c r="AE90" s="50">
        <v>0</v>
      </c>
      <c r="AF90" s="50">
        <v>0</v>
      </c>
      <c r="AG90" s="50">
        <v>0</v>
      </c>
      <c r="AH90" s="50">
        <v>0</v>
      </c>
      <c r="AI90" s="50">
        <v>15</v>
      </c>
      <c r="AJ90" s="50">
        <v>0</v>
      </c>
      <c r="AK90" s="52">
        <f t="shared" si="22"/>
        <v>15</v>
      </c>
      <c r="AL90" s="50">
        <f t="shared" si="23"/>
        <v>15</v>
      </c>
      <c r="AM90" s="48">
        <f t="shared" si="36"/>
        <v>1</v>
      </c>
      <c r="AN90" s="49">
        <f t="shared" si="24"/>
        <v>0.01</v>
      </c>
      <c r="AO90" s="49">
        <f t="shared" si="35"/>
        <v>0</v>
      </c>
      <c r="AP90" s="49">
        <f t="shared" si="25"/>
        <v>15</v>
      </c>
      <c r="AR90" s="50">
        <f t="shared" si="26"/>
        <v>0</v>
      </c>
      <c r="AT90" s="30">
        <f t="shared" si="27"/>
        <v>15</v>
      </c>
      <c r="AU90">
        <f t="shared" si="28"/>
        <v>5</v>
      </c>
      <c r="AV90" s="49">
        <f t="shared" si="29"/>
        <v>0</v>
      </c>
      <c r="AW90" s="49">
        <f t="shared" si="30"/>
        <v>0</v>
      </c>
      <c r="AX90" s="53">
        <f t="shared" si="31"/>
        <v>5</v>
      </c>
      <c r="AY90" s="30">
        <f t="shared" si="32"/>
        <v>15</v>
      </c>
      <c r="AZ90" s="30">
        <f t="shared" si="33"/>
        <v>0</v>
      </c>
      <c r="BA90" s="49">
        <f t="shared" si="34"/>
        <v>0</v>
      </c>
    </row>
    <row r="91" spans="1:53" x14ac:dyDescent="0.35">
      <c r="A91" s="2">
        <v>1009628303</v>
      </c>
      <c r="B91" s="2" t="s">
        <v>91</v>
      </c>
      <c r="C91" s="16" t="s">
        <v>4946</v>
      </c>
      <c r="D91" s="3" t="s">
        <v>2236</v>
      </c>
      <c r="E91" s="4">
        <v>43655</v>
      </c>
      <c r="F91" s="5">
        <v>45847</v>
      </c>
      <c r="G91" s="5">
        <v>46212</v>
      </c>
      <c r="H91" s="3" t="s">
        <v>4290</v>
      </c>
      <c r="I91" s="55">
        <v>0</v>
      </c>
      <c r="J91" s="6">
        <v>46022</v>
      </c>
      <c r="K91" s="2" t="s">
        <v>4405</v>
      </c>
      <c r="L91" s="2" t="s">
        <v>4750</v>
      </c>
      <c r="M91" s="2" t="s">
        <v>4956</v>
      </c>
      <c r="N91" s="2" t="s">
        <v>5195</v>
      </c>
      <c r="O91" s="2" t="s">
        <v>5217</v>
      </c>
      <c r="P91" s="2" t="s">
        <v>4444</v>
      </c>
      <c r="Q91" s="2" t="s">
        <v>4297</v>
      </c>
      <c r="R91" s="7"/>
      <c r="S91" s="7">
        <v>15</v>
      </c>
      <c r="T91" s="7">
        <v>14.333300000000008</v>
      </c>
      <c r="U91" s="7">
        <v>29.333300000000008</v>
      </c>
      <c r="V91" s="12">
        <f t="shared" si="37"/>
        <v>30</v>
      </c>
      <c r="W91" s="15" t="str">
        <f t="shared" ref="W91:W96" si="39">"DEBE GOZAR "&amp;S91&amp;" DÍAS ANTES DEL "&amp;TEXT(G91-1,"DD/MM/YYYY")</f>
        <v>DEBE GOZAR 15 DÍAS ANTES DEL 08/07/2026</v>
      </c>
      <c r="X91" s="15" t="str">
        <f t="shared" si="38"/>
        <v>DEBE GOZAR EN EL AÑO UN TOTAL DE 30 DÍAS ANTES DEL 31/12/2026</v>
      </c>
      <c r="Y91" s="50">
        <v>0</v>
      </c>
      <c r="Z91" s="50">
        <v>0</v>
      </c>
      <c r="AA91" s="50">
        <v>27</v>
      </c>
      <c r="AB91" s="50">
        <v>3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2">
        <f t="shared" si="22"/>
        <v>30</v>
      </c>
      <c r="AL91" s="50">
        <f t="shared" si="23"/>
        <v>30</v>
      </c>
      <c r="AM91" s="48">
        <f t="shared" si="36"/>
        <v>1</v>
      </c>
      <c r="AN91" s="49">
        <f t="shared" si="24"/>
        <v>0.01</v>
      </c>
      <c r="AO91" s="49">
        <f t="shared" si="35"/>
        <v>30</v>
      </c>
      <c r="AP91" s="49">
        <f t="shared" si="25"/>
        <v>30</v>
      </c>
      <c r="AR91" s="50">
        <f t="shared" si="26"/>
        <v>0</v>
      </c>
      <c r="AT91" s="30">
        <f t="shared" si="27"/>
        <v>30</v>
      </c>
      <c r="AU91">
        <f t="shared" si="28"/>
        <v>10</v>
      </c>
      <c r="AV91" s="49">
        <f t="shared" si="29"/>
        <v>30</v>
      </c>
      <c r="AW91" s="49">
        <f t="shared" si="30"/>
        <v>10</v>
      </c>
      <c r="AX91" s="53">
        <f t="shared" si="31"/>
        <v>0</v>
      </c>
      <c r="AY91" s="30">
        <f t="shared" si="32"/>
        <v>0</v>
      </c>
      <c r="AZ91" s="30">
        <f t="shared" si="33"/>
        <v>30</v>
      </c>
      <c r="BA91" s="49">
        <f t="shared" si="34"/>
        <v>30</v>
      </c>
    </row>
    <row r="92" spans="1:53" x14ac:dyDescent="0.35">
      <c r="A92" s="2">
        <v>1009632068</v>
      </c>
      <c r="B92" s="2" t="s">
        <v>92</v>
      </c>
      <c r="C92" s="16" t="s">
        <v>4946</v>
      </c>
      <c r="D92" s="3" t="s">
        <v>2237</v>
      </c>
      <c r="E92" s="4">
        <v>42879</v>
      </c>
      <c r="F92" s="5">
        <v>45801</v>
      </c>
      <c r="G92" s="5">
        <v>46166</v>
      </c>
      <c r="H92" s="3" t="s">
        <v>4290</v>
      </c>
      <c r="I92" s="55">
        <v>0</v>
      </c>
      <c r="J92" s="6">
        <v>46022</v>
      </c>
      <c r="K92" s="2" t="s">
        <v>4405</v>
      </c>
      <c r="L92" s="2" t="s">
        <v>4749</v>
      </c>
      <c r="M92" s="2" t="s">
        <v>4956</v>
      </c>
      <c r="N92" s="2" t="s">
        <v>5180</v>
      </c>
      <c r="O92" s="2" t="s">
        <v>5181</v>
      </c>
      <c r="P92" s="2" t="s">
        <v>4443</v>
      </c>
      <c r="Q92" s="2" t="s">
        <v>4301</v>
      </c>
      <c r="R92" s="7"/>
      <c r="S92" s="7">
        <v>1</v>
      </c>
      <c r="T92" s="7">
        <v>18.083300000000008</v>
      </c>
      <c r="U92" s="7">
        <v>19.083300000000008</v>
      </c>
      <c r="V92" s="12">
        <f t="shared" si="37"/>
        <v>20</v>
      </c>
      <c r="W92" s="15" t="str">
        <f t="shared" si="39"/>
        <v>DEBE GOZAR 1 DÍAS ANTES DEL 23/05/2026</v>
      </c>
      <c r="X92" s="15" t="str">
        <f t="shared" si="38"/>
        <v>DEBE GOZAR EN EL AÑO UN TOTAL DE 20 DÍAS ANTES DEL 31/12/2026</v>
      </c>
      <c r="Y92" s="50">
        <v>0</v>
      </c>
      <c r="Z92" s="50">
        <v>0</v>
      </c>
      <c r="AA92" s="50">
        <v>0</v>
      </c>
      <c r="AB92" s="50">
        <v>1</v>
      </c>
      <c r="AC92" s="50">
        <v>26</v>
      </c>
      <c r="AD92" s="50">
        <v>3</v>
      </c>
      <c r="AE92" s="50">
        <v>0</v>
      </c>
      <c r="AF92" s="50">
        <v>0</v>
      </c>
      <c r="AG92" s="50">
        <v>0</v>
      </c>
      <c r="AH92" s="50">
        <v>0</v>
      </c>
      <c r="AI92" s="50">
        <v>0</v>
      </c>
      <c r="AJ92" s="50">
        <v>0</v>
      </c>
      <c r="AK92" s="52">
        <f t="shared" si="22"/>
        <v>30</v>
      </c>
      <c r="AL92" s="50">
        <f t="shared" si="23"/>
        <v>30</v>
      </c>
      <c r="AM92" s="48">
        <f t="shared" si="36"/>
        <v>1.5</v>
      </c>
      <c r="AN92" s="49">
        <f t="shared" si="24"/>
        <v>1.4999999999999999E-2</v>
      </c>
      <c r="AO92" s="49">
        <f t="shared" si="35"/>
        <v>1</v>
      </c>
      <c r="AP92" s="49">
        <f t="shared" si="25"/>
        <v>20</v>
      </c>
      <c r="AR92" s="50">
        <f t="shared" si="26"/>
        <v>0</v>
      </c>
      <c r="AT92" s="30">
        <f t="shared" si="27"/>
        <v>20</v>
      </c>
      <c r="AU92">
        <f t="shared" si="28"/>
        <v>6.666666666666667</v>
      </c>
      <c r="AV92" s="49">
        <f t="shared" si="29"/>
        <v>1</v>
      </c>
      <c r="AW92" s="49">
        <f t="shared" si="30"/>
        <v>1</v>
      </c>
      <c r="AX92" s="53">
        <f t="shared" si="31"/>
        <v>5.666666666666667</v>
      </c>
      <c r="AY92" s="30">
        <f t="shared" si="32"/>
        <v>29</v>
      </c>
      <c r="AZ92" s="30">
        <f t="shared" si="33"/>
        <v>1</v>
      </c>
      <c r="BA92" s="49">
        <f t="shared" si="34"/>
        <v>1</v>
      </c>
    </row>
    <row r="93" spans="1:53" x14ac:dyDescent="0.35">
      <c r="A93" s="2">
        <v>1009633398</v>
      </c>
      <c r="B93" s="2" t="s">
        <v>93</v>
      </c>
      <c r="C93" s="16" t="s">
        <v>4946</v>
      </c>
      <c r="D93" s="3" t="s">
        <v>2238</v>
      </c>
      <c r="E93" s="4">
        <v>45281</v>
      </c>
      <c r="F93" s="5">
        <v>46012</v>
      </c>
      <c r="G93" s="5">
        <v>46377</v>
      </c>
      <c r="H93" s="3" t="s">
        <v>4290</v>
      </c>
      <c r="I93" s="55">
        <v>46022</v>
      </c>
      <c r="J93" s="6">
        <v>46022</v>
      </c>
      <c r="K93" s="2" t="s">
        <v>4405</v>
      </c>
      <c r="L93" s="2" t="s">
        <v>4964</v>
      </c>
      <c r="M93" s="2" t="s">
        <v>4956</v>
      </c>
      <c r="N93" s="2"/>
      <c r="O93" s="2"/>
      <c r="P93" s="2"/>
      <c r="Q93" s="2"/>
      <c r="R93" s="7"/>
      <c r="S93" s="7">
        <v>20</v>
      </c>
      <c r="T93" s="7">
        <v>7.8333000000000013</v>
      </c>
      <c r="U93" s="7">
        <v>27.833300000000001</v>
      </c>
      <c r="V93" s="12">
        <f t="shared" si="37"/>
        <v>28</v>
      </c>
      <c r="W93" s="15" t="str">
        <f t="shared" si="39"/>
        <v>DEBE GOZAR 20 DÍAS ANTES DEL 20/12/2026</v>
      </c>
      <c r="X93" s="15" t="str">
        <f t="shared" si="38"/>
        <v>DEBE GOZAR EN EL AÑO UN TOTAL DE 28 DÍAS ANTES DEL 31/12/2026</v>
      </c>
      <c r="Y93" s="50">
        <v>28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0</v>
      </c>
      <c r="AJ93" s="50">
        <v>0</v>
      </c>
      <c r="AK93" s="52">
        <f t="shared" si="22"/>
        <v>28</v>
      </c>
      <c r="AL93" s="50">
        <f t="shared" si="23"/>
        <v>28</v>
      </c>
      <c r="AM93" s="48">
        <f t="shared" si="36"/>
        <v>1</v>
      </c>
      <c r="AN93" s="49">
        <f t="shared" si="24"/>
        <v>0.01</v>
      </c>
      <c r="AO93" s="49">
        <f t="shared" si="35"/>
        <v>28</v>
      </c>
      <c r="AP93" s="49">
        <f t="shared" si="25"/>
        <v>28</v>
      </c>
      <c r="AR93" s="50">
        <f t="shared" si="26"/>
        <v>0</v>
      </c>
      <c r="AT93" s="30">
        <f t="shared" si="27"/>
        <v>28</v>
      </c>
      <c r="AU93">
        <f t="shared" si="28"/>
        <v>9.3333333333333339</v>
      </c>
      <c r="AV93" s="49">
        <f t="shared" si="29"/>
        <v>28</v>
      </c>
      <c r="AW93" s="49">
        <f t="shared" si="30"/>
        <v>9.3333333333333339</v>
      </c>
      <c r="AX93" s="53">
        <f t="shared" si="31"/>
        <v>0</v>
      </c>
      <c r="AY93" s="30">
        <f t="shared" si="32"/>
        <v>0</v>
      </c>
      <c r="AZ93" s="30">
        <f t="shared" si="33"/>
        <v>28</v>
      </c>
      <c r="BA93" s="49">
        <f t="shared" si="34"/>
        <v>28</v>
      </c>
    </row>
    <row r="94" spans="1:53" x14ac:dyDescent="0.35">
      <c r="A94" s="2">
        <v>1009682916</v>
      </c>
      <c r="B94" s="2" t="s">
        <v>94</v>
      </c>
      <c r="C94" s="16" t="s">
        <v>4946</v>
      </c>
      <c r="D94" s="3" t="s">
        <v>2239</v>
      </c>
      <c r="E94" s="4">
        <v>45638</v>
      </c>
      <c r="F94" s="5">
        <v>46003</v>
      </c>
      <c r="G94" s="5">
        <v>46368</v>
      </c>
      <c r="H94" s="3" t="s">
        <v>4290</v>
      </c>
      <c r="I94" s="55">
        <v>0</v>
      </c>
      <c r="J94" s="6">
        <v>46022</v>
      </c>
      <c r="K94" s="2" t="s">
        <v>4405</v>
      </c>
      <c r="L94" s="2" t="s">
        <v>4982</v>
      </c>
      <c r="M94" s="2" t="s">
        <v>4956</v>
      </c>
      <c r="N94" s="2" t="s">
        <v>5180</v>
      </c>
      <c r="O94" s="2" t="s">
        <v>5233</v>
      </c>
      <c r="P94" s="2" t="s">
        <v>4500</v>
      </c>
      <c r="Q94" s="2" t="s">
        <v>4297</v>
      </c>
      <c r="R94" s="7"/>
      <c r="S94" s="7">
        <v>28</v>
      </c>
      <c r="T94" s="7">
        <v>1.5833000000000013</v>
      </c>
      <c r="U94" s="7">
        <v>29.583300000000001</v>
      </c>
      <c r="V94" s="12">
        <f t="shared" si="37"/>
        <v>30</v>
      </c>
      <c r="W94" s="15" t="str">
        <f t="shared" si="39"/>
        <v>DEBE GOZAR 28 DÍAS ANTES DEL 11/12/2026</v>
      </c>
      <c r="X94" s="15" t="str">
        <f t="shared" si="38"/>
        <v>DEBE GOZAR EN EL AÑO UN TOTAL DE 30 DÍAS ANTES DEL 31/12/2026</v>
      </c>
      <c r="Y94" s="50">
        <v>30</v>
      </c>
      <c r="Z94" s="50">
        <v>0</v>
      </c>
      <c r="AA94" s="50">
        <v>0</v>
      </c>
      <c r="AB94" s="50">
        <v>0</v>
      </c>
      <c r="AC94" s="50">
        <v>0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2">
        <f t="shared" si="22"/>
        <v>30</v>
      </c>
      <c r="AL94" s="50">
        <f t="shared" si="23"/>
        <v>30</v>
      </c>
      <c r="AM94" s="48">
        <f t="shared" si="36"/>
        <v>1</v>
      </c>
      <c r="AN94" s="49">
        <f t="shared" si="24"/>
        <v>0.01</v>
      </c>
      <c r="AO94" s="49">
        <f t="shared" si="35"/>
        <v>30</v>
      </c>
      <c r="AP94" s="49">
        <f t="shared" si="25"/>
        <v>30</v>
      </c>
      <c r="AR94" s="50">
        <f t="shared" si="26"/>
        <v>0</v>
      </c>
      <c r="AT94" s="30">
        <f t="shared" si="27"/>
        <v>30</v>
      </c>
      <c r="AU94">
        <f t="shared" si="28"/>
        <v>10</v>
      </c>
      <c r="AV94" s="49">
        <f t="shared" si="29"/>
        <v>30</v>
      </c>
      <c r="AW94" s="49">
        <f t="shared" si="30"/>
        <v>10</v>
      </c>
      <c r="AX94" s="53">
        <f t="shared" si="31"/>
        <v>0</v>
      </c>
      <c r="AY94" s="30">
        <f t="shared" si="32"/>
        <v>0</v>
      </c>
      <c r="AZ94" s="30">
        <f t="shared" si="33"/>
        <v>30</v>
      </c>
      <c r="BA94" s="49">
        <f t="shared" si="34"/>
        <v>30</v>
      </c>
    </row>
    <row r="95" spans="1:53" x14ac:dyDescent="0.35">
      <c r="A95" s="2">
        <v>1009695199</v>
      </c>
      <c r="B95" s="2" t="s">
        <v>95</v>
      </c>
      <c r="C95" s="16" t="s">
        <v>4946</v>
      </c>
      <c r="D95" s="3" t="s">
        <v>2240</v>
      </c>
      <c r="E95" s="4">
        <v>45108</v>
      </c>
      <c r="F95" s="5">
        <v>45839</v>
      </c>
      <c r="G95" s="5">
        <v>46204</v>
      </c>
      <c r="H95" s="3" t="s">
        <v>4290</v>
      </c>
      <c r="I95" s="55">
        <v>46112</v>
      </c>
      <c r="J95" s="6">
        <v>46022</v>
      </c>
      <c r="K95" s="2" t="s">
        <v>4405</v>
      </c>
      <c r="L95" s="2" t="s">
        <v>4782</v>
      </c>
      <c r="M95" s="2" t="s">
        <v>4956</v>
      </c>
      <c r="N95" s="2"/>
      <c r="O95" s="2"/>
      <c r="P95" s="2"/>
      <c r="Q95" s="2"/>
      <c r="R95" s="7"/>
      <c r="S95" s="7">
        <v>15</v>
      </c>
      <c r="T95" s="7">
        <v>15</v>
      </c>
      <c r="U95" s="7">
        <v>30</v>
      </c>
      <c r="V95" s="12">
        <f t="shared" si="37"/>
        <v>30</v>
      </c>
      <c r="W95" s="15" t="str">
        <f t="shared" si="39"/>
        <v>DEBE GOZAR 15 DÍAS ANTES DEL 30/06/2026</v>
      </c>
      <c r="X95" s="15" t="str">
        <f t="shared" si="38"/>
        <v>DEBE GOZAR EN EL AÑO UN TOTAL DE 30 DÍAS ANTES DEL 31/12/2026</v>
      </c>
      <c r="Y95" s="50">
        <v>0</v>
      </c>
      <c r="Z95" s="50">
        <v>0</v>
      </c>
      <c r="AA95" s="50">
        <v>30</v>
      </c>
      <c r="AB95" s="50">
        <v>0</v>
      </c>
      <c r="AC95" s="50">
        <v>0</v>
      </c>
      <c r="AD95" s="50">
        <v>0</v>
      </c>
      <c r="AE95" s="50">
        <v>0</v>
      </c>
      <c r="AF95" s="50">
        <v>0</v>
      </c>
      <c r="AG95" s="50">
        <v>0</v>
      </c>
      <c r="AH95" s="50">
        <v>0</v>
      </c>
      <c r="AI95" s="50">
        <v>0</v>
      </c>
      <c r="AJ95" s="50">
        <v>0</v>
      </c>
      <c r="AK95" s="52">
        <f t="shared" si="22"/>
        <v>30</v>
      </c>
      <c r="AL95" s="50">
        <f t="shared" si="23"/>
        <v>30</v>
      </c>
      <c r="AM95" s="48">
        <f t="shared" si="36"/>
        <v>1</v>
      </c>
      <c r="AN95" s="49">
        <f t="shared" si="24"/>
        <v>0.01</v>
      </c>
      <c r="AO95" s="49">
        <f t="shared" si="35"/>
        <v>30</v>
      </c>
      <c r="AP95" s="49">
        <f t="shared" si="25"/>
        <v>30</v>
      </c>
      <c r="AR95" s="50">
        <f t="shared" si="26"/>
        <v>0</v>
      </c>
      <c r="AT95" s="30">
        <f t="shared" si="27"/>
        <v>30</v>
      </c>
      <c r="AU95">
        <f t="shared" si="28"/>
        <v>10</v>
      </c>
      <c r="AV95" s="49">
        <f t="shared" si="29"/>
        <v>30</v>
      </c>
      <c r="AW95" s="49">
        <f t="shared" si="30"/>
        <v>10</v>
      </c>
      <c r="AX95" s="53">
        <f t="shared" si="31"/>
        <v>0</v>
      </c>
      <c r="AY95" s="30">
        <f t="shared" si="32"/>
        <v>0</v>
      </c>
      <c r="AZ95" s="30">
        <f t="shared" si="33"/>
        <v>30</v>
      </c>
      <c r="BA95" s="49">
        <f t="shared" si="34"/>
        <v>30</v>
      </c>
    </row>
    <row r="96" spans="1:53" x14ac:dyDescent="0.35">
      <c r="A96" s="2">
        <v>1009709154</v>
      </c>
      <c r="B96" s="2" t="s">
        <v>96</v>
      </c>
      <c r="C96" s="16" t="s">
        <v>4946</v>
      </c>
      <c r="D96" s="3" t="s">
        <v>2241</v>
      </c>
      <c r="E96" s="4">
        <v>39083</v>
      </c>
      <c r="F96" s="5">
        <v>46023</v>
      </c>
      <c r="G96" s="5">
        <v>46388</v>
      </c>
      <c r="H96" s="3" t="s">
        <v>4290</v>
      </c>
      <c r="I96" s="55">
        <v>0</v>
      </c>
      <c r="J96" s="6">
        <v>46022</v>
      </c>
      <c r="K96" s="2" t="s">
        <v>4405</v>
      </c>
      <c r="L96" s="2" t="s">
        <v>4983</v>
      </c>
      <c r="M96" s="2" t="s">
        <v>4957</v>
      </c>
      <c r="N96" s="2" t="s">
        <v>5199</v>
      </c>
      <c r="O96" s="2" t="s">
        <v>5227</v>
      </c>
      <c r="P96" s="2" t="s">
        <v>4697</v>
      </c>
      <c r="Q96" s="2" t="s">
        <v>4308</v>
      </c>
      <c r="R96" s="7"/>
      <c r="S96" s="7">
        <v>23</v>
      </c>
      <c r="T96" s="7">
        <v>0</v>
      </c>
      <c r="U96" s="7">
        <v>23</v>
      </c>
      <c r="V96" s="12">
        <f t="shared" si="37"/>
        <v>23</v>
      </c>
      <c r="W96" s="15" t="str">
        <f t="shared" si="39"/>
        <v>DEBE GOZAR 23 DÍAS ANTES DEL 31/12/2026</v>
      </c>
      <c r="X96" s="15" t="str">
        <f t="shared" si="38"/>
        <v>DEBE GOZAR EN EL AÑO UN TOTAL DE 23 DÍAS ANTES DEL 31/12/2026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2">
        <f t="shared" si="22"/>
        <v>0</v>
      </c>
      <c r="AL96" s="50">
        <f t="shared" si="23"/>
        <v>0</v>
      </c>
      <c r="AM96" s="48">
        <f t="shared" si="36"/>
        <v>0</v>
      </c>
      <c r="AN96" s="49">
        <f t="shared" si="24"/>
        <v>0</v>
      </c>
      <c r="AO96" s="49">
        <f t="shared" si="35"/>
        <v>0</v>
      </c>
      <c r="AP96" s="49">
        <f t="shared" si="25"/>
        <v>0</v>
      </c>
      <c r="AR96" s="50">
        <f t="shared" si="26"/>
        <v>23</v>
      </c>
      <c r="AT96" s="30">
        <f t="shared" si="27"/>
        <v>23</v>
      </c>
      <c r="AU96">
        <f t="shared" si="28"/>
        <v>7.666666666666667</v>
      </c>
      <c r="AV96" s="49">
        <f t="shared" si="29"/>
        <v>0</v>
      </c>
      <c r="AW96" s="49">
        <f t="shared" si="30"/>
        <v>0</v>
      </c>
      <c r="AX96" s="53">
        <f t="shared" si="31"/>
        <v>7.666666666666667</v>
      </c>
      <c r="AY96" s="30">
        <f t="shared" si="32"/>
        <v>0</v>
      </c>
      <c r="AZ96" s="30">
        <f t="shared" si="33"/>
        <v>0</v>
      </c>
      <c r="BA96" s="49">
        <f t="shared" si="34"/>
        <v>0</v>
      </c>
    </row>
    <row r="97" spans="1:53" x14ac:dyDescent="0.35">
      <c r="A97" s="2">
        <v>1009716163</v>
      </c>
      <c r="B97" s="2" t="s">
        <v>97</v>
      </c>
      <c r="C97" s="16" t="s">
        <v>4947</v>
      </c>
      <c r="D97" s="3" t="s">
        <v>2242</v>
      </c>
      <c r="E97" s="4">
        <v>42447</v>
      </c>
      <c r="F97" s="5">
        <v>45734</v>
      </c>
      <c r="G97" s="5">
        <v>46099</v>
      </c>
      <c r="H97" s="3" t="s">
        <v>4290</v>
      </c>
      <c r="I97" s="55">
        <v>0</v>
      </c>
      <c r="J97" s="6">
        <v>46022</v>
      </c>
      <c r="K97" s="2" t="s">
        <v>4405</v>
      </c>
      <c r="L97" s="2" t="s">
        <v>4783</v>
      </c>
      <c r="M97" s="2" t="s">
        <v>4956</v>
      </c>
      <c r="N97" s="2" t="s">
        <v>5195</v>
      </c>
      <c r="O97" s="2" t="s">
        <v>5211</v>
      </c>
      <c r="P97" s="2" t="s">
        <v>4503</v>
      </c>
      <c r="Q97" s="2" t="s">
        <v>4298</v>
      </c>
      <c r="R97" s="7"/>
      <c r="S97" s="7">
        <v>0</v>
      </c>
      <c r="T97" s="7">
        <v>13.583300000000008</v>
      </c>
      <c r="U97" s="7">
        <v>13.583300000000008</v>
      </c>
      <c r="V97" s="12">
        <f t="shared" si="37"/>
        <v>14</v>
      </c>
      <c r="W97" s="15" t="s">
        <v>4738</v>
      </c>
      <c r="X97" s="15" t="str">
        <f t="shared" si="38"/>
        <v>DEBE GOZAR EN EL AÑO UN TOTAL DE 14 DÍAS ANTES DEL 31/12/2026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2">
        <f t="shared" si="22"/>
        <v>0</v>
      </c>
      <c r="AL97" s="50">
        <f t="shared" si="23"/>
        <v>0</v>
      </c>
      <c r="AM97" s="48">
        <f t="shared" si="36"/>
        <v>0</v>
      </c>
      <c r="AN97" s="49">
        <f t="shared" si="24"/>
        <v>0</v>
      </c>
      <c r="AO97" s="49">
        <f t="shared" si="35"/>
        <v>0</v>
      </c>
      <c r="AP97" s="49">
        <f t="shared" si="25"/>
        <v>0</v>
      </c>
      <c r="AR97" s="50">
        <f t="shared" si="26"/>
        <v>14</v>
      </c>
      <c r="AT97" s="30">
        <f t="shared" si="27"/>
        <v>14</v>
      </c>
      <c r="AU97">
        <f t="shared" si="28"/>
        <v>4.666666666666667</v>
      </c>
      <c r="AV97" s="49">
        <f t="shared" si="29"/>
        <v>0</v>
      </c>
      <c r="AW97" s="49">
        <f t="shared" si="30"/>
        <v>0</v>
      </c>
      <c r="AX97" s="53">
        <f t="shared" si="31"/>
        <v>4.666666666666667</v>
      </c>
      <c r="AY97" s="30">
        <f t="shared" si="32"/>
        <v>0</v>
      </c>
      <c r="AZ97" s="30">
        <f t="shared" si="33"/>
        <v>0</v>
      </c>
      <c r="BA97" s="49">
        <f t="shared" si="34"/>
        <v>0</v>
      </c>
    </row>
    <row r="98" spans="1:53" x14ac:dyDescent="0.35">
      <c r="A98" s="2">
        <v>1009716276</v>
      </c>
      <c r="B98" s="2" t="s">
        <v>98</v>
      </c>
      <c r="C98" s="16" t="s">
        <v>4946</v>
      </c>
      <c r="D98" s="3" t="s">
        <v>2243</v>
      </c>
      <c r="E98" s="4">
        <v>45108</v>
      </c>
      <c r="F98" s="5">
        <v>45839</v>
      </c>
      <c r="G98" s="5">
        <v>46204</v>
      </c>
      <c r="H98" s="3" t="s">
        <v>4290</v>
      </c>
      <c r="I98" s="55">
        <v>0</v>
      </c>
      <c r="J98" s="6">
        <v>46022</v>
      </c>
      <c r="K98" s="2" t="s">
        <v>4405</v>
      </c>
      <c r="L98" s="2" t="s">
        <v>4784</v>
      </c>
      <c r="M98" s="2" t="s">
        <v>4956</v>
      </c>
      <c r="N98" s="2" t="s">
        <v>5196</v>
      </c>
      <c r="O98" s="2" t="s">
        <v>5215</v>
      </c>
      <c r="P98" s="2" t="s">
        <v>4504</v>
      </c>
      <c r="Q98" s="2" t="s">
        <v>4297</v>
      </c>
      <c r="R98" s="7"/>
      <c r="S98" s="7">
        <v>15</v>
      </c>
      <c r="T98" s="7">
        <v>15</v>
      </c>
      <c r="U98" s="7">
        <v>30</v>
      </c>
      <c r="V98" s="12">
        <f t="shared" si="37"/>
        <v>30</v>
      </c>
      <c r="W98" s="15" t="str">
        <f>"DEBE GOZAR "&amp;S98&amp;" DÍAS ANTES DEL "&amp;TEXT(G98-1,"DD/MM/YYYY")</f>
        <v>DEBE GOZAR 15 DÍAS ANTES DEL 30/06/2026</v>
      </c>
      <c r="X98" s="15" t="str">
        <f t="shared" si="38"/>
        <v>DEBE GOZAR EN EL AÑO UN TOTAL DE 30 DÍAS ANTES DEL 31/12/2026</v>
      </c>
      <c r="Y98" s="50">
        <v>0</v>
      </c>
      <c r="Z98" s="50">
        <v>0</v>
      </c>
      <c r="AA98" s="50">
        <v>15</v>
      </c>
      <c r="AB98" s="50">
        <v>0</v>
      </c>
      <c r="AC98" s="50">
        <v>0</v>
      </c>
      <c r="AD98" s="50">
        <v>0</v>
      </c>
      <c r="AE98" s="50">
        <v>0</v>
      </c>
      <c r="AF98" s="50">
        <v>29</v>
      </c>
      <c r="AG98" s="50">
        <v>0</v>
      </c>
      <c r="AH98" s="50">
        <v>0</v>
      </c>
      <c r="AI98" s="50">
        <v>0</v>
      </c>
      <c r="AJ98" s="50">
        <v>0</v>
      </c>
      <c r="AK98" s="52">
        <f t="shared" si="22"/>
        <v>44</v>
      </c>
      <c r="AL98" s="50">
        <f t="shared" si="23"/>
        <v>44</v>
      </c>
      <c r="AM98" s="48">
        <f t="shared" si="36"/>
        <v>1.4666666666666666</v>
      </c>
      <c r="AN98" s="49">
        <f t="shared" si="24"/>
        <v>1.4666666666666666E-2</v>
      </c>
      <c r="AO98" s="49">
        <f t="shared" si="35"/>
        <v>15</v>
      </c>
      <c r="AP98" s="49">
        <f t="shared" si="25"/>
        <v>30</v>
      </c>
      <c r="AR98" s="50">
        <f t="shared" si="26"/>
        <v>0</v>
      </c>
      <c r="AT98" s="30">
        <f t="shared" si="27"/>
        <v>30</v>
      </c>
      <c r="AU98">
        <f t="shared" si="28"/>
        <v>10</v>
      </c>
      <c r="AV98" s="49">
        <f t="shared" si="29"/>
        <v>15</v>
      </c>
      <c r="AW98" s="49">
        <f t="shared" si="30"/>
        <v>10</v>
      </c>
      <c r="AX98" s="53">
        <f t="shared" si="31"/>
        <v>0</v>
      </c>
      <c r="AY98" s="30">
        <f t="shared" si="32"/>
        <v>29</v>
      </c>
      <c r="AZ98" s="30">
        <f t="shared" si="33"/>
        <v>15</v>
      </c>
      <c r="BA98" s="49">
        <f t="shared" si="34"/>
        <v>15</v>
      </c>
    </row>
    <row r="99" spans="1:53" x14ac:dyDescent="0.35">
      <c r="A99" s="2">
        <v>1009717817</v>
      </c>
      <c r="B99" s="2" t="s">
        <v>99</v>
      </c>
      <c r="C99" s="16" t="s">
        <v>4946</v>
      </c>
      <c r="D99" s="3" t="s">
        <v>2244</v>
      </c>
      <c r="E99" s="4">
        <v>45108</v>
      </c>
      <c r="F99" s="5">
        <v>45839</v>
      </c>
      <c r="G99" s="5">
        <v>46204</v>
      </c>
      <c r="H99" s="3" t="s">
        <v>4290</v>
      </c>
      <c r="I99" s="55">
        <v>0</v>
      </c>
      <c r="J99" s="6">
        <v>46022</v>
      </c>
      <c r="K99" s="2" t="s">
        <v>4405</v>
      </c>
      <c r="L99" s="2" t="s">
        <v>4782</v>
      </c>
      <c r="M99" s="2" t="s">
        <v>4956</v>
      </c>
      <c r="N99" s="2" t="s">
        <v>5196</v>
      </c>
      <c r="O99" s="2" t="s">
        <v>5215</v>
      </c>
      <c r="P99" s="2" t="s">
        <v>4501</v>
      </c>
      <c r="Q99" s="2" t="s">
        <v>4297</v>
      </c>
      <c r="R99" s="7"/>
      <c r="S99" s="7">
        <v>14</v>
      </c>
      <c r="T99" s="7">
        <v>15</v>
      </c>
      <c r="U99" s="7">
        <v>29</v>
      </c>
      <c r="V99" s="12">
        <f t="shared" si="37"/>
        <v>29</v>
      </c>
      <c r="W99" s="15" t="str">
        <f>"DEBE GOZAR "&amp;S99&amp;" DÍAS ANTES DEL "&amp;TEXT(G99-1,"DD/MM/YYYY")</f>
        <v>DEBE GOZAR 14 DÍAS ANTES DEL 30/06/2026</v>
      </c>
      <c r="X99" s="15" t="str">
        <f t="shared" si="38"/>
        <v>DEBE GOZAR EN EL AÑO UN TOTAL DE 29 DÍAS ANTES DEL 31/12/2026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2">
        <f t="shared" si="22"/>
        <v>0</v>
      </c>
      <c r="AL99" s="50">
        <f t="shared" si="23"/>
        <v>0</v>
      </c>
      <c r="AM99" s="48">
        <f t="shared" si="36"/>
        <v>0</v>
      </c>
      <c r="AN99" s="49">
        <f t="shared" si="24"/>
        <v>0</v>
      </c>
      <c r="AO99" s="49">
        <f t="shared" si="35"/>
        <v>0</v>
      </c>
      <c r="AP99" s="49">
        <f t="shared" si="25"/>
        <v>0</v>
      </c>
      <c r="AR99" s="50">
        <f t="shared" si="26"/>
        <v>29</v>
      </c>
      <c r="AT99" s="30">
        <f t="shared" si="27"/>
        <v>29</v>
      </c>
      <c r="AU99">
        <f t="shared" si="28"/>
        <v>9.6666666666666661</v>
      </c>
      <c r="AV99" s="49">
        <f t="shared" si="29"/>
        <v>0</v>
      </c>
      <c r="AW99" s="49">
        <f t="shared" si="30"/>
        <v>0</v>
      </c>
      <c r="AX99" s="53">
        <f t="shared" si="31"/>
        <v>9.6666666666666661</v>
      </c>
      <c r="AY99" s="30">
        <f t="shared" si="32"/>
        <v>0</v>
      </c>
      <c r="AZ99" s="30">
        <f t="shared" si="33"/>
        <v>0</v>
      </c>
      <c r="BA99" s="49">
        <f t="shared" si="34"/>
        <v>0</v>
      </c>
    </row>
    <row r="100" spans="1:53" x14ac:dyDescent="0.35">
      <c r="A100" s="2">
        <v>1009723785</v>
      </c>
      <c r="B100" s="2" t="s">
        <v>100</v>
      </c>
      <c r="C100" s="16" t="s">
        <v>4946</v>
      </c>
      <c r="D100" s="3" t="s">
        <v>2245</v>
      </c>
      <c r="E100" s="4">
        <v>45421</v>
      </c>
      <c r="F100" s="5">
        <v>45786</v>
      </c>
      <c r="G100" s="5">
        <v>46151</v>
      </c>
      <c r="H100" s="3" t="s">
        <v>4290</v>
      </c>
      <c r="I100" s="55">
        <v>0</v>
      </c>
      <c r="J100" s="6">
        <v>46022</v>
      </c>
      <c r="K100" s="2" t="s">
        <v>4405</v>
      </c>
      <c r="L100" s="2" t="s">
        <v>4785</v>
      </c>
      <c r="M100" s="2" t="s">
        <v>4956</v>
      </c>
      <c r="N100" s="2" t="s">
        <v>5196</v>
      </c>
      <c r="O100" s="2" t="s">
        <v>5234</v>
      </c>
      <c r="P100" s="2" t="s">
        <v>4505</v>
      </c>
      <c r="Q100" s="2" t="s">
        <v>4297</v>
      </c>
      <c r="R100" s="7"/>
      <c r="S100" s="7">
        <v>10</v>
      </c>
      <c r="T100" s="7">
        <v>19.333300000000001</v>
      </c>
      <c r="U100" s="7">
        <v>29.333300000000001</v>
      </c>
      <c r="V100" s="12">
        <f t="shared" si="37"/>
        <v>30</v>
      </c>
      <c r="W100" s="15" t="str">
        <f>"DEBE GOZAR "&amp;S100&amp;" DÍAS ANTES DEL "&amp;TEXT(G100-1,"DD/MM/YYYY")</f>
        <v>DEBE GOZAR 10 DÍAS ANTES DEL 08/05/2026</v>
      </c>
      <c r="X100" s="15" t="str">
        <f t="shared" si="38"/>
        <v>DEBE GOZAR EN EL AÑO UN TOTAL DE 30 DÍAS ANTES DEL 31/12/2026</v>
      </c>
      <c r="Y100" s="50">
        <v>1</v>
      </c>
      <c r="Z100" s="50">
        <v>28</v>
      </c>
      <c r="AA100" s="50">
        <v>2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2">
        <f t="shared" si="22"/>
        <v>31</v>
      </c>
      <c r="AL100" s="50">
        <f t="shared" si="23"/>
        <v>31</v>
      </c>
      <c r="AM100" s="48">
        <f t="shared" si="36"/>
        <v>1.0333333333333334</v>
      </c>
      <c r="AN100" s="49">
        <f t="shared" si="24"/>
        <v>1.0333333333333335E-2</v>
      </c>
      <c r="AO100" s="49">
        <f t="shared" si="35"/>
        <v>31</v>
      </c>
      <c r="AP100" s="49">
        <f t="shared" si="25"/>
        <v>30</v>
      </c>
      <c r="AR100" s="50">
        <f t="shared" si="26"/>
        <v>0</v>
      </c>
      <c r="AT100" s="30">
        <f t="shared" si="27"/>
        <v>30</v>
      </c>
      <c r="AU100">
        <f t="shared" si="28"/>
        <v>10</v>
      </c>
      <c r="AV100" s="49">
        <f t="shared" si="29"/>
        <v>31</v>
      </c>
      <c r="AW100" s="49">
        <f t="shared" si="30"/>
        <v>10</v>
      </c>
      <c r="AX100" s="53">
        <f t="shared" si="31"/>
        <v>0</v>
      </c>
      <c r="AY100" s="30">
        <f t="shared" si="32"/>
        <v>0</v>
      </c>
      <c r="AZ100" s="30">
        <f t="shared" si="33"/>
        <v>31</v>
      </c>
      <c r="BA100" s="49">
        <f t="shared" si="34"/>
        <v>30</v>
      </c>
    </row>
    <row r="101" spans="1:53" x14ac:dyDescent="0.35">
      <c r="A101" s="2">
        <v>1009779499</v>
      </c>
      <c r="B101" s="2" t="s">
        <v>101</v>
      </c>
      <c r="C101" s="16" t="s">
        <v>4946</v>
      </c>
      <c r="D101" s="3" t="s">
        <v>2246</v>
      </c>
      <c r="E101" s="4">
        <v>45832</v>
      </c>
      <c r="F101" s="5">
        <v>45832</v>
      </c>
      <c r="G101" s="5">
        <v>46197</v>
      </c>
      <c r="H101" s="3" t="s">
        <v>4290</v>
      </c>
      <c r="I101" s="55">
        <v>0</v>
      </c>
      <c r="J101" s="6">
        <v>46022</v>
      </c>
      <c r="K101" s="2" t="s">
        <v>4405</v>
      </c>
      <c r="L101" s="2" t="s">
        <v>4984</v>
      </c>
      <c r="M101" s="2" t="s">
        <v>4956</v>
      </c>
      <c r="N101" s="2" t="s">
        <v>5197</v>
      </c>
      <c r="O101" s="2" t="s">
        <v>5228</v>
      </c>
      <c r="P101" s="2" t="s">
        <v>4506</v>
      </c>
      <c r="Q101" s="2" t="s">
        <v>4301</v>
      </c>
      <c r="R101" s="7"/>
      <c r="S101" s="7">
        <v>0</v>
      </c>
      <c r="T101" s="7">
        <v>15.583299999999999</v>
      </c>
      <c r="U101" s="7">
        <v>15.583299999999999</v>
      </c>
      <c r="V101" s="12">
        <f t="shared" si="37"/>
        <v>16</v>
      </c>
      <c r="W101" s="15" t="s">
        <v>4738</v>
      </c>
      <c r="X101" s="15" t="str">
        <f t="shared" si="38"/>
        <v>DEBE GOZAR EN EL AÑO UN TOTAL DE 16 DÍAS ANTES DEL 31/12/2026</v>
      </c>
      <c r="Y101" s="50">
        <v>0</v>
      </c>
      <c r="Z101" s="50">
        <v>0</v>
      </c>
      <c r="AA101" s="50">
        <v>0</v>
      </c>
      <c r="AB101" s="50">
        <v>0</v>
      </c>
      <c r="AC101" s="50">
        <v>0</v>
      </c>
      <c r="AD101" s="50">
        <v>0</v>
      </c>
      <c r="AE101" s="50">
        <v>0</v>
      </c>
      <c r="AF101" s="50">
        <v>0</v>
      </c>
      <c r="AG101" s="50">
        <v>0</v>
      </c>
      <c r="AH101" s="50">
        <v>0</v>
      </c>
      <c r="AI101" s="50">
        <v>0</v>
      </c>
      <c r="AJ101" s="50">
        <v>0</v>
      </c>
      <c r="AK101" s="52">
        <f t="shared" si="22"/>
        <v>0</v>
      </c>
      <c r="AL101" s="50">
        <f t="shared" si="23"/>
        <v>0</v>
      </c>
      <c r="AM101" s="48">
        <f t="shared" si="36"/>
        <v>0</v>
      </c>
      <c r="AN101" s="49">
        <f t="shared" si="24"/>
        <v>0</v>
      </c>
      <c r="AO101" s="49">
        <f t="shared" si="35"/>
        <v>0</v>
      </c>
      <c r="AP101" s="49">
        <f t="shared" si="25"/>
        <v>0</v>
      </c>
      <c r="AR101" s="50">
        <f t="shared" si="26"/>
        <v>16</v>
      </c>
      <c r="AT101" s="30">
        <f t="shared" si="27"/>
        <v>16</v>
      </c>
      <c r="AU101">
        <f t="shared" si="28"/>
        <v>5.333333333333333</v>
      </c>
      <c r="AV101" s="49">
        <f t="shared" si="29"/>
        <v>0</v>
      </c>
      <c r="AW101" s="49">
        <f t="shared" si="30"/>
        <v>0</v>
      </c>
      <c r="AX101" s="53">
        <f t="shared" si="31"/>
        <v>5.333333333333333</v>
      </c>
      <c r="AY101" s="30">
        <f t="shared" si="32"/>
        <v>0</v>
      </c>
      <c r="AZ101" s="30">
        <f t="shared" si="33"/>
        <v>0</v>
      </c>
      <c r="BA101" s="49">
        <f t="shared" si="34"/>
        <v>0</v>
      </c>
    </row>
    <row r="102" spans="1:53" x14ac:dyDescent="0.35">
      <c r="A102" s="2">
        <v>1009822274</v>
      </c>
      <c r="B102" s="2" t="s">
        <v>102</v>
      </c>
      <c r="C102" s="16" t="s">
        <v>4946</v>
      </c>
      <c r="D102" s="3" t="s">
        <v>2247</v>
      </c>
      <c r="E102" s="4">
        <v>42466</v>
      </c>
      <c r="F102" s="5">
        <v>45753</v>
      </c>
      <c r="G102" s="5">
        <v>46118</v>
      </c>
      <c r="H102" s="3" t="s">
        <v>4290</v>
      </c>
      <c r="I102" s="55">
        <v>0</v>
      </c>
      <c r="J102" s="6">
        <v>46022</v>
      </c>
      <c r="K102" s="2" t="s">
        <v>4405</v>
      </c>
      <c r="L102" s="2" t="s">
        <v>4979</v>
      </c>
      <c r="M102" s="2" t="s">
        <v>4957</v>
      </c>
      <c r="N102" s="2" t="s">
        <v>5199</v>
      </c>
      <c r="O102" s="2" t="s">
        <v>5229</v>
      </c>
      <c r="P102" s="2" t="s">
        <v>4493</v>
      </c>
      <c r="Q102" s="2" t="s">
        <v>4297</v>
      </c>
      <c r="R102" s="7"/>
      <c r="S102" s="7">
        <v>1</v>
      </c>
      <c r="T102" s="7">
        <v>22.083300000000008</v>
      </c>
      <c r="U102" s="7">
        <v>23.083300000000008</v>
      </c>
      <c r="V102" s="12">
        <f t="shared" si="37"/>
        <v>24</v>
      </c>
      <c r="W102" s="15" t="str">
        <f>"DEBE GOZAR "&amp;S102&amp;" DÍAS ANTES DEL "&amp;TEXT(G102-1,"DD/MM/YYYY")</f>
        <v>DEBE GOZAR 1 DÍAS ANTES DEL 05/04/2026</v>
      </c>
      <c r="X102" s="15" t="str">
        <f t="shared" si="38"/>
        <v>DEBE GOZAR EN EL AÑO UN TOTAL DE 24 DÍAS ANTES DEL 31/12/2026</v>
      </c>
      <c r="Y102" s="50">
        <v>0</v>
      </c>
      <c r="Z102" s="50">
        <v>0</v>
      </c>
      <c r="AA102" s="50">
        <v>0</v>
      </c>
      <c r="AB102" s="50">
        <v>25</v>
      </c>
      <c r="AC102" s="50">
        <v>6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2">
        <f t="shared" si="22"/>
        <v>31</v>
      </c>
      <c r="AL102" s="50">
        <f t="shared" si="23"/>
        <v>31</v>
      </c>
      <c r="AM102" s="48">
        <f t="shared" si="36"/>
        <v>1.2916666666666667</v>
      </c>
      <c r="AN102" s="49">
        <f t="shared" si="24"/>
        <v>1.2916666666666667E-2</v>
      </c>
      <c r="AO102" s="49">
        <f t="shared" si="35"/>
        <v>25</v>
      </c>
      <c r="AP102" s="49">
        <f t="shared" si="25"/>
        <v>24</v>
      </c>
      <c r="AR102" s="50">
        <f t="shared" si="26"/>
        <v>0</v>
      </c>
      <c r="AT102" s="30">
        <f t="shared" si="27"/>
        <v>24</v>
      </c>
      <c r="AU102">
        <f t="shared" si="28"/>
        <v>8</v>
      </c>
      <c r="AV102" s="49">
        <f t="shared" si="29"/>
        <v>25</v>
      </c>
      <c r="AW102" s="49">
        <f t="shared" si="30"/>
        <v>8</v>
      </c>
      <c r="AX102" s="53">
        <f t="shared" si="31"/>
        <v>0</v>
      </c>
      <c r="AY102" s="30">
        <f t="shared" si="32"/>
        <v>6</v>
      </c>
      <c r="AZ102" s="30">
        <f t="shared" si="33"/>
        <v>25</v>
      </c>
      <c r="BA102" s="49">
        <f t="shared" si="34"/>
        <v>24</v>
      </c>
    </row>
    <row r="103" spans="1:53" x14ac:dyDescent="0.35">
      <c r="A103" s="2">
        <v>1009823322</v>
      </c>
      <c r="B103" s="2" t="s">
        <v>103</v>
      </c>
      <c r="C103" s="16" t="s">
        <v>4946</v>
      </c>
      <c r="D103" s="3" t="s">
        <v>2248</v>
      </c>
      <c r="E103" s="4">
        <v>42826</v>
      </c>
      <c r="F103" s="5">
        <v>45748</v>
      </c>
      <c r="G103" s="5">
        <v>46113</v>
      </c>
      <c r="H103" s="3" t="s">
        <v>4290</v>
      </c>
      <c r="I103" s="55">
        <v>0</v>
      </c>
      <c r="J103" s="6">
        <v>46022</v>
      </c>
      <c r="K103" s="2" t="s">
        <v>4405</v>
      </c>
      <c r="L103" s="2" t="s">
        <v>4977</v>
      </c>
      <c r="M103" s="2" t="s">
        <v>4956</v>
      </c>
      <c r="N103" s="2" t="s">
        <v>5195</v>
      </c>
      <c r="O103" s="2" t="s">
        <v>5216</v>
      </c>
      <c r="P103" s="2" t="s">
        <v>4489</v>
      </c>
      <c r="Q103" s="2" t="s">
        <v>4297</v>
      </c>
      <c r="R103" s="7"/>
      <c r="S103" s="7">
        <v>7</v>
      </c>
      <c r="T103" s="7">
        <v>22.5</v>
      </c>
      <c r="U103" s="7">
        <v>29.5</v>
      </c>
      <c r="V103" s="12">
        <f t="shared" si="37"/>
        <v>30</v>
      </c>
      <c r="W103" s="15" t="str">
        <f>"DEBE GOZAR "&amp;S103&amp;" DÍAS ANTES DEL "&amp;TEXT(G103-1,"DD/MM/YYYY")</f>
        <v>DEBE GOZAR 7 DÍAS ANTES DEL 31/03/2026</v>
      </c>
      <c r="X103" s="15" t="str">
        <f t="shared" si="38"/>
        <v>DEBE GOZAR EN EL AÑO UN TOTAL DE 30 DÍAS ANTES DEL 31/12/2026</v>
      </c>
      <c r="Y103" s="50">
        <v>10</v>
      </c>
      <c r="Z103" s="50">
        <v>5</v>
      </c>
      <c r="AA103" s="50">
        <v>0</v>
      </c>
      <c r="AB103" s="50">
        <v>0</v>
      </c>
      <c r="AC103" s="50">
        <v>0</v>
      </c>
      <c r="AD103" s="50">
        <v>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2">
        <f t="shared" si="22"/>
        <v>15</v>
      </c>
      <c r="AL103" s="50">
        <f t="shared" si="23"/>
        <v>15</v>
      </c>
      <c r="AM103" s="48">
        <f t="shared" si="36"/>
        <v>0.5</v>
      </c>
      <c r="AN103" s="49">
        <f t="shared" si="24"/>
        <v>5.0000000000000001E-3</v>
      </c>
      <c r="AO103" s="49">
        <f t="shared" si="35"/>
        <v>15</v>
      </c>
      <c r="AP103" s="49">
        <f t="shared" si="25"/>
        <v>15</v>
      </c>
      <c r="AR103" s="50">
        <f t="shared" si="26"/>
        <v>15</v>
      </c>
      <c r="AT103" s="30">
        <f t="shared" si="27"/>
        <v>30</v>
      </c>
      <c r="AU103">
        <f t="shared" si="28"/>
        <v>10</v>
      </c>
      <c r="AV103" s="49">
        <f t="shared" si="29"/>
        <v>15</v>
      </c>
      <c r="AW103" s="49">
        <f t="shared" si="30"/>
        <v>10</v>
      </c>
      <c r="AX103" s="53">
        <f t="shared" si="31"/>
        <v>0</v>
      </c>
      <c r="AY103" s="30">
        <f t="shared" si="32"/>
        <v>0</v>
      </c>
      <c r="AZ103" s="30">
        <f t="shared" si="33"/>
        <v>15</v>
      </c>
      <c r="BA103" s="49">
        <f t="shared" si="34"/>
        <v>15</v>
      </c>
    </row>
    <row r="104" spans="1:53" x14ac:dyDescent="0.35">
      <c r="A104" s="2">
        <v>1009829622</v>
      </c>
      <c r="B104" s="2" t="s">
        <v>104</v>
      </c>
      <c r="C104" s="16" t="s">
        <v>4946</v>
      </c>
      <c r="D104" s="3" t="s">
        <v>2249</v>
      </c>
      <c r="E104" s="4">
        <v>42108</v>
      </c>
      <c r="F104" s="5">
        <v>45761</v>
      </c>
      <c r="G104" s="5">
        <v>46126</v>
      </c>
      <c r="H104" s="3" t="s">
        <v>4290</v>
      </c>
      <c r="I104" s="55">
        <v>0</v>
      </c>
      <c r="J104" s="6">
        <v>46022</v>
      </c>
      <c r="K104" s="2" t="s">
        <v>4405</v>
      </c>
      <c r="L104" s="2" t="s">
        <v>4985</v>
      </c>
      <c r="M104" s="2" t="s">
        <v>4956</v>
      </c>
      <c r="N104" s="2" t="s">
        <v>5197</v>
      </c>
      <c r="O104" s="2" t="s">
        <v>5228</v>
      </c>
      <c r="P104" s="2" t="s">
        <v>4507</v>
      </c>
      <c r="Q104" s="2" t="s">
        <v>4301</v>
      </c>
      <c r="R104" s="7"/>
      <c r="S104" s="7">
        <v>0</v>
      </c>
      <c r="T104" s="7">
        <v>14.416699999999992</v>
      </c>
      <c r="U104" s="7">
        <v>14.416699999999992</v>
      </c>
      <c r="V104" s="12">
        <f t="shared" si="37"/>
        <v>15</v>
      </c>
      <c r="W104" s="15" t="s">
        <v>4738</v>
      </c>
      <c r="X104" s="15" t="str">
        <f t="shared" si="38"/>
        <v>DEBE GOZAR EN EL AÑO UN TOTAL DE 15 DÍAS ANTES DEL 31/12/2026</v>
      </c>
      <c r="Y104" s="50">
        <v>0</v>
      </c>
      <c r="Z104" s="50">
        <v>0</v>
      </c>
      <c r="AA104" s="50">
        <v>0</v>
      </c>
      <c r="AB104" s="50">
        <v>0</v>
      </c>
      <c r="AC104" s="50">
        <v>0</v>
      </c>
      <c r="AD104" s="50">
        <v>15</v>
      </c>
      <c r="AE104" s="50">
        <v>0</v>
      </c>
      <c r="AF104" s="50">
        <v>0</v>
      </c>
      <c r="AG104" s="50">
        <v>0</v>
      </c>
      <c r="AH104" s="50">
        <v>0</v>
      </c>
      <c r="AI104" s="50">
        <v>0</v>
      </c>
      <c r="AJ104" s="50">
        <v>0</v>
      </c>
      <c r="AK104" s="52">
        <f t="shared" si="22"/>
        <v>15</v>
      </c>
      <c r="AL104" s="50">
        <f t="shared" si="23"/>
        <v>15</v>
      </c>
      <c r="AM104" s="48">
        <f t="shared" si="36"/>
        <v>1</v>
      </c>
      <c r="AN104" s="49">
        <f t="shared" si="24"/>
        <v>0.01</v>
      </c>
      <c r="AO104" s="49">
        <f t="shared" si="35"/>
        <v>0</v>
      </c>
      <c r="AP104" s="49">
        <f t="shared" si="25"/>
        <v>15</v>
      </c>
      <c r="AR104" s="50">
        <f t="shared" si="26"/>
        <v>0</v>
      </c>
      <c r="AT104" s="30">
        <f t="shared" si="27"/>
        <v>15</v>
      </c>
      <c r="AU104">
        <f t="shared" si="28"/>
        <v>5</v>
      </c>
      <c r="AV104" s="49">
        <f t="shared" si="29"/>
        <v>0</v>
      </c>
      <c r="AW104" s="49">
        <f t="shared" si="30"/>
        <v>0</v>
      </c>
      <c r="AX104" s="53">
        <f t="shared" si="31"/>
        <v>5</v>
      </c>
      <c r="AY104" s="30">
        <f t="shared" si="32"/>
        <v>15</v>
      </c>
      <c r="AZ104" s="30">
        <f t="shared" si="33"/>
        <v>0</v>
      </c>
      <c r="BA104" s="49">
        <f t="shared" si="34"/>
        <v>0</v>
      </c>
    </row>
    <row r="105" spans="1:53" x14ac:dyDescent="0.35">
      <c r="A105" s="2">
        <v>1009843737</v>
      </c>
      <c r="B105" s="2" t="s">
        <v>105</v>
      </c>
      <c r="C105" s="16" t="s">
        <v>4946</v>
      </c>
      <c r="D105" s="3" t="s">
        <v>2250</v>
      </c>
      <c r="E105" s="4">
        <v>45834</v>
      </c>
      <c r="F105" s="5">
        <v>45834</v>
      </c>
      <c r="G105" s="5">
        <v>46199</v>
      </c>
      <c r="H105" s="3" t="s">
        <v>4290</v>
      </c>
      <c r="I105" s="55">
        <v>0</v>
      </c>
      <c r="J105" s="6">
        <v>46022</v>
      </c>
      <c r="K105" s="2" t="s">
        <v>4405</v>
      </c>
      <c r="L105" s="2" t="s">
        <v>4774</v>
      </c>
      <c r="M105" s="2" t="s">
        <v>4956</v>
      </c>
      <c r="N105" s="2" t="s">
        <v>5196</v>
      </c>
      <c r="O105" s="2" t="s">
        <v>5212</v>
      </c>
      <c r="P105" s="2" t="s">
        <v>4485</v>
      </c>
      <c r="Q105" s="2" t="s">
        <v>4297</v>
      </c>
      <c r="R105" s="7"/>
      <c r="S105" s="7">
        <v>0</v>
      </c>
      <c r="T105" s="7">
        <v>15.416700000000001</v>
      </c>
      <c r="U105" s="7">
        <v>15.416700000000001</v>
      </c>
      <c r="V105" s="12">
        <f t="shared" si="37"/>
        <v>16</v>
      </c>
      <c r="W105" s="15" t="s">
        <v>4738</v>
      </c>
      <c r="X105" s="15" t="str">
        <f t="shared" si="38"/>
        <v>DEBE GOZAR EN EL AÑO UN TOTAL DE 16 DÍAS ANTES DEL 31/12/2026</v>
      </c>
      <c r="Y105" s="50">
        <v>0</v>
      </c>
      <c r="Z105" s="50">
        <v>0</v>
      </c>
      <c r="AA105" s="50">
        <v>0</v>
      </c>
      <c r="AB105" s="50">
        <v>0</v>
      </c>
      <c r="AC105" s="50">
        <v>0</v>
      </c>
      <c r="AD105" s="50">
        <v>8</v>
      </c>
      <c r="AE105" s="50">
        <v>8</v>
      </c>
      <c r="AF105" s="50">
        <v>0</v>
      </c>
      <c r="AG105" s="50">
        <v>0</v>
      </c>
      <c r="AH105" s="50">
        <v>0</v>
      </c>
      <c r="AI105" s="50">
        <v>0</v>
      </c>
      <c r="AJ105" s="50">
        <v>0</v>
      </c>
      <c r="AK105" s="52">
        <f t="shared" si="22"/>
        <v>16</v>
      </c>
      <c r="AL105" s="50">
        <f t="shared" si="23"/>
        <v>16</v>
      </c>
      <c r="AM105" s="48">
        <f t="shared" ref="AM105:AM136" si="40">+AL105/V105</f>
        <v>1</v>
      </c>
      <c r="AN105" s="49">
        <f t="shared" si="24"/>
        <v>0.01</v>
      </c>
      <c r="AO105" s="49">
        <f t="shared" si="35"/>
        <v>0</v>
      </c>
      <c r="AP105" s="49">
        <f t="shared" si="25"/>
        <v>16</v>
      </c>
      <c r="AR105" s="50">
        <f t="shared" si="26"/>
        <v>0</v>
      </c>
      <c r="AT105" s="30">
        <f t="shared" si="27"/>
        <v>16</v>
      </c>
      <c r="AU105">
        <f t="shared" si="28"/>
        <v>5.333333333333333</v>
      </c>
      <c r="AV105" s="49">
        <f t="shared" si="29"/>
        <v>0</v>
      </c>
      <c r="AW105" s="49">
        <f t="shared" si="30"/>
        <v>0</v>
      </c>
      <c r="AX105" s="53">
        <f t="shared" si="31"/>
        <v>5.333333333333333</v>
      </c>
      <c r="AY105" s="30">
        <f t="shared" si="32"/>
        <v>16</v>
      </c>
      <c r="AZ105" s="30">
        <f t="shared" si="33"/>
        <v>0</v>
      </c>
      <c r="BA105" s="49">
        <f t="shared" si="34"/>
        <v>0</v>
      </c>
    </row>
    <row r="106" spans="1:53" x14ac:dyDescent="0.35">
      <c r="A106" s="2">
        <v>1009876391</v>
      </c>
      <c r="B106" s="2" t="s">
        <v>106</v>
      </c>
      <c r="C106" s="16" t="s">
        <v>4946</v>
      </c>
      <c r="D106" s="3" t="s">
        <v>2251</v>
      </c>
      <c r="E106" s="4">
        <v>45884</v>
      </c>
      <c r="F106" s="5">
        <v>45884</v>
      </c>
      <c r="G106" s="5">
        <v>46249</v>
      </c>
      <c r="H106" s="3" t="s">
        <v>4290</v>
      </c>
      <c r="I106" s="55">
        <v>0</v>
      </c>
      <c r="J106" s="6">
        <v>46022</v>
      </c>
      <c r="K106" s="2" t="s">
        <v>4405</v>
      </c>
      <c r="L106" s="2" t="s">
        <v>4751</v>
      </c>
      <c r="M106" s="2" t="s">
        <v>4956</v>
      </c>
      <c r="N106" s="2" t="s">
        <v>5195</v>
      </c>
      <c r="O106" s="2" t="s">
        <v>5213</v>
      </c>
      <c r="P106" s="2" t="s">
        <v>4445</v>
      </c>
      <c r="Q106" s="2" t="s">
        <v>4297</v>
      </c>
      <c r="R106" s="7"/>
      <c r="S106" s="7">
        <v>0</v>
      </c>
      <c r="T106" s="7">
        <v>11.333299999999999</v>
      </c>
      <c r="U106" s="7">
        <v>11.333299999999999</v>
      </c>
      <c r="V106" s="12">
        <f t="shared" si="37"/>
        <v>12</v>
      </c>
      <c r="W106" s="15" t="s">
        <v>4738</v>
      </c>
      <c r="X106" s="15" t="str">
        <f t="shared" si="38"/>
        <v>DEBE GOZAR EN EL AÑO UN TOTAL DE 12 DÍAS ANTES DEL 31/12/2026</v>
      </c>
      <c r="Y106" s="50">
        <v>0</v>
      </c>
      <c r="Z106" s="50">
        <v>0</v>
      </c>
      <c r="AA106" s="50">
        <v>0</v>
      </c>
      <c r="AB106" s="50">
        <v>0</v>
      </c>
      <c r="AC106" s="50">
        <v>13</v>
      </c>
      <c r="AD106" s="50">
        <v>0</v>
      </c>
      <c r="AE106" s="50">
        <v>0</v>
      </c>
      <c r="AF106" s="50">
        <v>0</v>
      </c>
      <c r="AG106" s="50">
        <v>0</v>
      </c>
      <c r="AH106" s="50">
        <v>0</v>
      </c>
      <c r="AI106" s="50">
        <v>0</v>
      </c>
      <c r="AJ106" s="50">
        <v>0</v>
      </c>
      <c r="AK106" s="52">
        <f t="shared" si="22"/>
        <v>13</v>
      </c>
      <c r="AL106" s="50">
        <f t="shared" si="23"/>
        <v>13</v>
      </c>
      <c r="AM106" s="48">
        <f t="shared" si="40"/>
        <v>1.0833333333333333</v>
      </c>
      <c r="AN106" s="49">
        <f t="shared" si="24"/>
        <v>1.0833333333333332E-2</v>
      </c>
      <c r="AO106" s="49">
        <f t="shared" si="35"/>
        <v>0</v>
      </c>
      <c r="AP106" s="49">
        <f t="shared" si="25"/>
        <v>12</v>
      </c>
      <c r="AR106" s="50">
        <f t="shared" si="26"/>
        <v>0</v>
      </c>
      <c r="AT106" s="30">
        <f t="shared" si="27"/>
        <v>12</v>
      </c>
      <c r="AU106">
        <f t="shared" si="28"/>
        <v>4</v>
      </c>
      <c r="AV106" s="49">
        <f t="shared" si="29"/>
        <v>0</v>
      </c>
      <c r="AW106" s="49">
        <f t="shared" si="30"/>
        <v>0</v>
      </c>
      <c r="AX106" s="53">
        <f t="shared" si="31"/>
        <v>4</v>
      </c>
      <c r="AY106" s="30">
        <f t="shared" si="32"/>
        <v>13</v>
      </c>
      <c r="AZ106" s="30">
        <f t="shared" si="33"/>
        <v>0</v>
      </c>
      <c r="BA106" s="49">
        <f t="shared" si="34"/>
        <v>0</v>
      </c>
    </row>
    <row r="107" spans="1:53" x14ac:dyDescent="0.35">
      <c r="A107" s="2">
        <v>1009900612</v>
      </c>
      <c r="B107" s="2" t="s">
        <v>107</v>
      </c>
      <c r="C107" s="16" t="s">
        <v>4947</v>
      </c>
      <c r="D107" s="3" t="s">
        <v>2252</v>
      </c>
      <c r="E107" s="4">
        <v>42495</v>
      </c>
      <c r="F107" s="5">
        <v>45782</v>
      </c>
      <c r="G107" s="5">
        <v>46147</v>
      </c>
      <c r="H107" s="3" t="s">
        <v>4290</v>
      </c>
      <c r="I107" s="55">
        <v>0</v>
      </c>
      <c r="J107" s="6">
        <v>46022</v>
      </c>
      <c r="K107" s="2" t="s">
        <v>4405</v>
      </c>
      <c r="L107" s="2" t="s">
        <v>4786</v>
      </c>
      <c r="M107" s="2" t="s">
        <v>4956</v>
      </c>
      <c r="N107" s="2" t="s">
        <v>5197</v>
      </c>
      <c r="O107" s="2" t="s">
        <v>5222</v>
      </c>
      <c r="P107" s="2" t="s">
        <v>4508</v>
      </c>
      <c r="Q107" s="2" t="s">
        <v>4310</v>
      </c>
      <c r="R107" s="7"/>
      <c r="S107" s="7">
        <v>9</v>
      </c>
      <c r="T107" s="7">
        <v>19.666699999999992</v>
      </c>
      <c r="U107" s="7">
        <v>28.666699999999992</v>
      </c>
      <c r="V107" s="12">
        <f t="shared" si="37"/>
        <v>29</v>
      </c>
      <c r="W107" s="15" t="str">
        <f>"DEBE GOZAR "&amp;S107&amp;" DÍAS ANTES DEL "&amp;TEXT(G107-1,"DD/MM/YYYY")</f>
        <v>DEBE GOZAR 9 DÍAS ANTES DEL 04/05/2026</v>
      </c>
      <c r="X107" s="15" t="str">
        <f t="shared" si="38"/>
        <v>DEBE GOZAR EN EL AÑO UN TOTAL DE 29 DÍAS ANTES DEL 31/12/2026</v>
      </c>
      <c r="Y107" s="50">
        <v>0</v>
      </c>
      <c r="Z107" s="50">
        <v>0</v>
      </c>
      <c r="AA107" s="50">
        <v>0</v>
      </c>
      <c r="AB107" s="50">
        <v>9</v>
      </c>
      <c r="AC107" s="50">
        <v>0</v>
      </c>
      <c r="AD107" s="50">
        <v>0</v>
      </c>
      <c r="AE107" s="50">
        <v>0</v>
      </c>
      <c r="AF107" s="50">
        <v>0</v>
      </c>
      <c r="AG107" s="50">
        <v>0</v>
      </c>
      <c r="AH107" s="50">
        <v>0</v>
      </c>
      <c r="AI107" s="50">
        <v>0</v>
      </c>
      <c r="AJ107" s="50">
        <v>0</v>
      </c>
      <c r="AK107" s="52">
        <f t="shared" si="22"/>
        <v>9</v>
      </c>
      <c r="AL107" s="50">
        <f t="shared" si="23"/>
        <v>9</v>
      </c>
      <c r="AM107" s="48">
        <f t="shared" si="40"/>
        <v>0.31034482758620691</v>
      </c>
      <c r="AN107" s="49">
        <f t="shared" si="24"/>
        <v>3.1034482758620693E-3</v>
      </c>
      <c r="AO107" s="49">
        <f t="shared" si="35"/>
        <v>9</v>
      </c>
      <c r="AP107" s="49">
        <f t="shared" si="25"/>
        <v>9</v>
      </c>
      <c r="AR107" s="50">
        <f t="shared" si="26"/>
        <v>20</v>
      </c>
      <c r="AT107" s="30">
        <f t="shared" si="27"/>
        <v>29</v>
      </c>
      <c r="AU107">
        <f t="shared" si="28"/>
        <v>9.6666666666666661</v>
      </c>
      <c r="AV107" s="49">
        <f t="shared" si="29"/>
        <v>9</v>
      </c>
      <c r="AW107" s="49">
        <f t="shared" si="30"/>
        <v>9</v>
      </c>
      <c r="AX107" s="53">
        <f t="shared" si="31"/>
        <v>0.66666666666666607</v>
      </c>
      <c r="AY107" s="30">
        <f t="shared" si="32"/>
        <v>0</v>
      </c>
      <c r="AZ107" s="30">
        <f t="shared" si="33"/>
        <v>9</v>
      </c>
      <c r="BA107" s="49">
        <f t="shared" si="34"/>
        <v>9</v>
      </c>
    </row>
    <row r="108" spans="1:53" x14ac:dyDescent="0.35">
      <c r="A108" s="2">
        <v>1009903393</v>
      </c>
      <c r="B108" s="2" t="s">
        <v>108</v>
      </c>
      <c r="C108" s="16" t="s">
        <v>4948</v>
      </c>
      <c r="D108" s="3" t="s">
        <v>2253</v>
      </c>
      <c r="E108" s="4">
        <v>39510</v>
      </c>
      <c r="F108" s="5">
        <v>45719</v>
      </c>
      <c r="G108" s="5">
        <v>46084</v>
      </c>
      <c r="H108" s="3" t="s">
        <v>4292</v>
      </c>
      <c r="I108" s="55">
        <v>0</v>
      </c>
      <c r="J108" s="6">
        <v>46022</v>
      </c>
      <c r="K108" s="2" t="s">
        <v>4405</v>
      </c>
      <c r="L108" s="2">
        <v>2001020701</v>
      </c>
      <c r="M108" s="2" t="s">
        <v>5051</v>
      </c>
      <c r="N108" s="2" t="s">
        <v>5252</v>
      </c>
      <c r="O108" s="2" t="s">
        <v>5252</v>
      </c>
      <c r="P108" s="2" t="s">
        <v>4937</v>
      </c>
      <c r="Q108" s="2" t="s">
        <v>4311</v>
      </c>
      <c r="R108" s="7"/>
      <c r="S108" s="7">
        <v>3</v>
      </c>
      <c r="T108" s="7">
        <v>24.833300000000008</v>
      </c>
      <c r="U108" s="7">
        <v>27.833300000000008</v>
      </c>
      <c r="V108" s="12">
        <f t="shared" si="37"/>
        <v>28</v>
      </c>
      <c r="W108" s="15" t="str">
        <f>"DEBE GOZAR "&amp;S108&amp;" DÍAS ANTES DEL "&amp;TEXT(G108-1,"DD/MM/YYYY")</f>
        <v>DEBE GOZAR 3 DÍAS ANTES DEL 02/03/2026</v>
      </c>
      <c r="X108" s="15" t="str">
        <f t="shared" si="38"/>
        <v>DEBE GOZAR EN EL AÑO UN TOTAL DE 28 DÍAS ANTES DEL 31/12/2026</v>
      </c>
      <c r="Y108" s="50">
        <v>0</v>
      </c>
      <c r="Z108" s="50">
        <v>0</v>
      </c>
      <c r="AA108" s="50">
        <v>0</v>
      </c>
      <c r="AB108" s="50">
        <v>0</v>
      </c>
      <c r="AC108" s="50">
        <v>0</v>
      </c>
      <c r="AD108" s="50">
        <v>0</v>
      </c>
      <c r="AE108" s="50">
        <v>0</v>
      </c>
      <c r="AF108" s="50">
        <v>0</v>
      </c>
      <c r="AG108" s="50">
        <v>0</v>
      </c>
      <c r="AH108" s="50">
        <v>0</v>
      </c>
      <c r="AI108" s="50">
        <v>0</v>
      </c>
      <c r="AJ108" s="50">
        <v>0</v>
      </c>
      <c r="AK108" s="52">
        <f t="shared" si="22"/>
        <v>0</v>
      </c>
      <c r="AL108" s="50">
        <f t="shared" si="23"/>
        <v>0</v>
      </c>
      <c r="AM108" s="48">
        <f t="shared" si="40"/>
        <v>0</v>
      </c>
      <c r="AN108" s="49">
        <f t="shared" si="24"/>
        <v>0</v>
      </c>
      <c r="AO108" s="49">
        <f t="shared" si="35"/>
        <v>0</v>
      </c>
      <c r="AP108" s="49">
        <f t="shared" si="25"/>
        <v>0</v>
      </c>
      <c r="AR108" s="50">
        <f t="shared" si="26"/>
        <v>28</v>
      </c>
      <c r="AT108" s="30">
        <f t="shared" si="27"/>
        <v>28</v>
      </c>
      <c r="AU108">
        <f t="shared" si="28"/>
        <v>9.3333333333333339</v>
      </c>
      <c r="AV108" s="49">
        <f t="shared" si="29"/>
        <v>0</v>
      </c>
      <c r="AW108" s="49">
        <f t="shared" si="30"/>
        <v>0</v>
      </c>
      <c r="AX108" s="53">
        <f t="shared" si="31"/>
        <v>9.3333333333333339</v>
      </c>
      <c r="AY108" s="30">
        <f t="shared" si="32"/>
        <v>0</v>
      </c>
      <c r="AZ108" s="30">
        <f t="shared" si="33"/>
        <v>0</v>
      </c>
      <c r="BA108" s="49">
        <f t="shared" si="34"/>
        <v>0</v>
      </c>
    </row>
    <row r="109" spans="1:53" x14ac:dyDescent="0.35">
      <c r="A109" s="2">
        <v>1045014823</v>
      </c>
      <c r="B109" s="2" t="s">
        <v>627</v>
      </c>
      <c r="C109" s="16" t="s">
        <v>4948</v>
      </c>
      <c r="D109" s="3" t="s">
        <v>2772</v>
      </c>
      <c r="E109" s="4">
        <v>44210</v>
      </c>
      <c r="F109" s="5">
        <v>45671</v>
      </c>
      <c r="G109" s="5">
        <v>46036</v>
      </c>
      <c r="H109" s="3" t="s">
        <v>4290</v>
      </c>
      <c r="I109" s="55">
        <v>0</v>
      </c>
      <c r="J109" s="6">
        <v>46022</v>
      </c>
      <c r="K109" s="2" t="s">
        <v>4405</v>
      </c>
      <c r="L109" s="2">
        <v>2003030300</v>
      </c>
      <c r="M109" s="2" t="s">
        <v>5052</v>
      </c>
      <c r="N109" s="2" t="s">
        <v>5198</v>
      </c>
      <c r="O109" s="2" t="s">
        <v>5198</v>
      </c>
      <c r="P109" s="2" t="s">
        <v>4441</v>
      </c>
      <c r="Q109" s="2" t="s">
        <v>4337</v>
      </c>
      <c r="R109" s="7"/>
      <c r="S109" s="7">
        <v>1</v>
      </c>
      <c r="T109" s="7">
        <v>28.916699999999992</v>
      </c>
      <c r="U109" s="7">
        <v>29.916699999999992</v>
      </c>
      <c r="V109" s="12">
        <f t="shared" si="37"/>
        <v>30</v>
      </c>
      <c r="W109" s="15" t="str">
        <f>"DEBE GOZAR "&amp;S109&amp;" DÍAS ANTES DEL "&amp;TEXT(G109-1,"DD/MM/YYYY")</f>
        <v>DEBE GOZAR 1 DÍAS ANTES DEL 13/01/2026</v>
      </c>
      <c r="X109" s="15" t="str">
        <f t="shared" si="38"/>
        <v>DEBE GOZAR EN EL AÑO UN TOTAL DE 30 DÍAS ANTES DEL 31/12/2026</v>
      </c>
      <c r="Y109" s="50">
        <v>2</v>
      </c>
      <c r="Z109" s="50">
        <v>0</v>
      </c>
      <c r="AA109" s="50">
        <v>0</v>
      </c>
      <c r="AB109" s="50">
        <v>4</v>
      </c>
      <c r="AC109" s="50">
        <v>6</v>
      </c>
      <c r="AD109" s="50">
        <v>3</v>
      </c>
      <c r="AE109" s="50">
        <v>0</v>
      </c>
      <c r="AF109" s="50">
        <v>11</v>
      </c>
      <c r="AG109" s="50">
        <v>0</v>
      </c>
      <c r="AH109" s="50">
        <v>4</v>
      </c>
      <c r="AI109" s="50">
        <v>0</v>
      </c>
      <c r="AJ109" s="50">
        <v>3</v>
      </c>
      <c r="AK109" s="52">
        <f t="shared" si="22"/>
        <v>33</v>
      </c>
      <c r="AL109" s="50">
        <f t="shared" si="23"/>
        <v>33</v>
      </c>
      <c r="AM109" s="48">
        <f t="shared" si="40"/>
        <v>1.1000000000000001</v>
      </c>
      <c r="AN109" s="49">
        <f t="shared" si="24"/>
        <v>1.1000000000000001E-2</v>
      </c>
      <c r="AO109" s="49">
        <f t="shared" si="35"/>
        <v>6</v>
      </c>
      <c r="AP109" s="49">
        <f t="shared" si="25"/>
        <v>30</v>
      </c>
      <c r="AR109" s="50">
        <f t="shared" si="26"/>
        <v>0</v>
      </c>
      <c r="AT109" s="30">
        <f t="shared" si="27"/>
        <v>30</v>
      </c>
      <c r="AU109">
        <f t="shared" si="28"/>
        <v>10</v>
      </c>
      <c r="AV109" s="49">
        <f t="shared" si="29"/>
        <v>6</v>
      </c>
      <c r="AW109" s="49">
        <f t="shared" si="30"/>
        <v>6</v>
      </c>
      <c r="AX109" s="53">
        <f t="shared" si="31"/>
        <v>4</v>
      </c>
      <c r="AY109" s="30">
        <f t="shared" si="32"/>
        <v>27</v>
      </c>
      <c r="AZ109" s="30">
        <f t="shared" si="33"/>
        <v>6</v>
      </c>
      <c r="BA109" s="49">
        <f t="shared" si="34"/>
        <v>6</v>
      </c>
    </row>
    <row r="110" spans="1:53" x14ac:dyDescent="0.35">
      <c r="A110" s="2">
        <v>1009909037</v>
      </c>
      <c r="B110" s="2" t="s">
        <v>110</v>
      </c>
      <c r="C110" s="16" t="s">
        <v>4946</v>
      </c>
      <c r="D110" s="3" t="s">
        <v>2255</v>
      </c>
      <c r="E110" s="4">
        <v>45792</v>
      </c>
      <c r="F110" s="5">
        <v>45792</v>
      </c>
      <c r="G110" s="5">
        <v>46157</v>
      </c>
      <c r="H110" s="3" t="s">
        <v>4290</v>
      </c>
      <c r="I110" s="55">
        <v>0</v>
      </c>
      <c r="J110" s="6">
        <v>46022</v>
      </c>
      <c r="K110" s="2" t="s">
        <v>4405</v>
      </c>
      <c r="L110" s="2" t="s">
        <v>4964</v>
      </c>
      <c r="M110" s="2" t="s">
        <v>4956</v>
      </c>
      <c r="N110" s="2" t="s">
        <v>5180</v>
      </c>
      <c r="O110" s="2" t="s">
        <v>5221</v>
      </c>
      <c r="P110" s="2" t="s">
        <v>4450</v>
      </c>
      <c r="Q110" s="2" t="s">
        <v>4300</v>
      </c>
      <c r="R110" s="7"/>
      <c r="S110" s="7">
        <v>0</v>
      </c>
      <c r="T110" s="7">
        <v>18.833300000000001</v>
      </c>
      <c r="U110" s="7">
        <v>18.833300000000001</v>
      </c>
      <c r="V110" s="12">
        <f t="shared" si="37"/>
        <v>19</v>
      </c>
      <c r="W110" s="15" t="s">
        <v>4738</v>
      </c>
      <c r="X110" s="15" t="str">
        <f t="shared" si="38"/>
        <v>DEBE GOZAR EN EL AÑO UN TOTAL DE 19 DÍAS ANTES DEL 31/12/2026</v>
      </c>
      <c r="Y110" s="50">
        <v>0</v>
      </c>
      <c r="Z110" s="50">
        <v>0</v>
      </c>
      <c r="AA110" s="50">
        <v>0</v>
      </c>
      <c r="AB110" s="50">
        <v>0</v>
      </c>
      <c r="AC110" s="50">
        <v>0</v>
      </c>
      <c r="AD110" s="50">
        <v>0</v>
      </c>
      <c r="AE110" s="50">
        <v>0</v>
      </c>
      <c r="AF110" s="50">
        <v>0</v>
      </c>
      <c r="AG110" s="50">
        <v>0</v>
      </c>
      <c r="AH110" s="50">
        <v>0</v>
      </c>
      <c r="AI110" s="50">
        <v>0</v>
      </c>
      <c r="AJ110" s="50">
        <v>0</v>
      </c>
      <c r="AK110" s="52">
        <f t="shared" si="22"/>
        <v>0</v>
      </c>
      <c r="AL110" s="50">
        <f t="shared" si="23"/>
        <v>0</v>
      </c>
      <c r="AM110" s="48">
        <f t="shared" si="40"/>
        <v>0</v>
      </c>
      <c r="AN110" s="49">
        <f t="shared" si="24"/>
        <v>0</v>
      </c>
      <c r="AO110" s="49">
        <f t="shared" si="35"/>
        <v>0</v>
      </c>
      <c r="AP110" s="49">
        <f t="shared" si="25"/>
        <v>0</v>
      </c>
      <c r="AR110" s="50">
        <f t="shared" si="26"/>
        <v>19</v>
      </c>
      <c r="AT110" s="30">
        <f t="shared" si="27"/>
        <v>19</v>
      </c>
      <c r="AU110">
        <f t="shared" si="28"/>
        <v>6.333333333333333</v>
      </c>
      <c r="AV110" s="49">
        <f t="shared" si="29"/>
        <v>0</v>
      </c>
      <c r="AW110" s="49">
        <f t="shared" si="30"/>
        <v>0</v>
      </c>
      <c r="AX110" s="53">
        <f t="shared" si="31"/>
        <v>6.333333333333333</v>
      </c>
      <c r="AY110" s="30">
        <f t="shared" si="32"/>
        <v>0</v>
      </c>
      <c r="AZ110" s="30">
        <f t="shared" si="33"/>
        <v>0</v>
      </c>
      <c r="BA110" s="49">
        <f t="shared" si="34"/>
        <v>0</v>
      </c>
    </row>
    <row r="111" spans="1:53" x14ac:dyDescent="0.35">
      <c r="A111" s="2">
        <v>1009912073</v>
      </c>
      <c r="B111" s="2" t="s">
        <v>111</v>
      </c>
      <c r="C111" s="16" t="s">
        <v>4946</v>
      </c>
      <c r="D111" s="3" t="s">
        <v>2256</v>
      </c>
      <c r="E111" s="4">
        <v>45108</v>
      </c>
      <c r="F111" s="5">
        <v>45839</v>
      </c>
      <c r="G111" s="5">
        <v>46204</v>
      </c>
      <c r="H111" s="3" t="s">
        <v>4290</v>
      </c>
      <c r="I111" s="55">
        <v>0</v>
      </c>
      <c r="J111" s="6">
        <v>46022</v>
      </c>
      <c r="K111" s="2" t="s">
        <v>4405</v>
      </c>
      <c r="L111" s="2" t="s">
        <v>4781</v>
      </c>
      <c r="M111" s="2" t="s">
        <v>4956</v>
      </c>
      <c r="N111" s="2" t="s">
        <v>5196</v>
      </c>
      <c r="O111" s="2" t="s">
        <v>5212</v>
      </c>
      <c r="P111" s="2" t="s">
        <v>4499</v>
      </c>
      <c r="Q111" s="2" t="s">
        <v>4297</v>
      </c>
      <c r="R111" s="7"/>
      <c r="S111" s="7">
        <v>0</v>
      </c>
      <c r="T111" s="7">
        <v>15</v>
      </c>
      <c r="U111" s="7">
        <v>15</v>
      </c>
      <c r="V111" s="12">
        <f t="shared" si="37"/>
        <v>15</v>
      </c>
      <c r="W111" s="15" t="s">
        <v>4738</v>
      </c>
      <c r="X111" s="15" t="str">
        <f t="shared" si="38"/>
        <v>DEBE GOZAR EN EL AÑO UN TOTAL DE 15 DÍAS ANTES DEL 31/12/2026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7</v>
      </c>
      <c r="AJ111" s="50">
        <v>8</v>
      </c>
      <c r="AK111" s="52">
        <f t="shared" si="22"/>
        <v>15</v>
      </c>
      <c r="AL111" s="50">
        <f t="shared" si="23"/>
        <v>15</v>
      </c>
      <c r="AM111" s="48">
        <f t="shared" si="40"/>
        <v>1</v>
      </c>
      <c r="AN111" s="49">
        <f t="shared" si="24"/>
        <v>0.01</v>
      </c>
      <c r="AO111" s="49">
        <f t="shared" si="35"/>
        <v>0</v>
      </c>
      <c r="AP111" s="49">
        <f t="shared" si="25"/>
        <v>15</v>
      </c>
      <c r="AR111" s="50">
        <f t="shared" si="26"/>
        <v>0</v>
      </c>
      <c r="AT111" s="30">
        <f t="shared" si="27"/>
        <v>15</v>
      </c>
      <c r="AU111">
        <f t="shared" si="28"/>
        <v>5</v>
      </c>
      <c r="AV111" s="49">
        <f t="shared" si="29"/>
        <v>0</v>
      </c>
      <c r="AW111" s="49">
        <f t="shared" si="30"/>
        <v>0</v>
      </c>
      <c r="AX111" s="53">
        <f t="shared" si="31"/>
        <v>5</v>
      </c>
      <c r="AY111" s="30">
        <f t="shared" si="32"/>
        <v>15</v>
      </c>
      <c r="AZ111" s="30">
        <f t="shared" si="33"/>
        <v>0</v>
      </c>
      <c r="BA111" s="49">
        <f t="shared" si="34"/>
        <v>0</v>
      </c>
    </row>
    <row r="112" spans="1:53" x14ac:dyDescent="0.35">
      <c r="A112" s="2">
        <v>1009915520</v>
      </c>
      <c r="B112" s="2" t="s">
        <v>112</v>
      </c>
      <c r="C112" s="16" t="s">
        <v>4946</v>
      </c>
      <c r="D112" s="3" t="s">
        <v>2257</v>
      </c>
      <c r="E112" s="4">
        <v>45108</v>
      </c>
      <c r="F112" s="5">
        <v>45839</v>
      </c>
      <c r="G112" s="5">
        <v>46204</v>
      </c>
      <c r="H112" s="3" t="s">
        <v>4290</v>
      </c>
      <c r="I112" s="55">
        <v>0</v>
      </c>
      <c r="J112" s="6">
        <v>46022</v>
      </c>
      <c r="K112" s="2" t="s">
        <v>4405</v>
      </c>
      <c r="L112" s="2" t="s">
        <v>4781</v>
      </c>
      <c r="M112" s="2" t="s">
        <v>4956</v>
      </c>
      <c r="N112" s="2" t="s">
        <v>5196</v>
      </c>
      <c r="O112" s="2" t="s">
        <v>5212</v>
      </c>
      <c r="P112" s="2" t="s">
        <v>4499</v>
      </c>
      <c r="Q112" s="2" t="s">
        <v>4297</v>
      </c>
      <c r="R112" s="7"/>
      <c r="S112" s="7">
        <v>15</v>
      </c>
      <c r="T112" s="7">
        <v>15</v>
      </c>
      <c r="U112" s="7">
        <v>30</v>
      </c>
      <c r="V112" s="12">
        <f t="shared" si="37"/>
        <v>30</v>
      </c>
      <c r="W112" s="15" t="str">
        <f>"DEBE GOZAR "&amp;S112&amp;" DÍAS ANTES DEL "&amp;TEXT(G112-1,"DD/MM/YYYY")</f>
        <v>DEBE GOZAR 15 DÍAS ANTES DEL 30/06/2026</v>
      </c>
      <c r="X112" s="15" t="str">
        <f t="shared" si="38"/>
        <v>DEBE GOZAR EN EL AÑO UN TOTAL DE 30 DÍAS ANTES DEL 31/12/2026</v>
      </c>
      <c r="Y112" s="50">
        <v>1</v>
      </c>
      <c r="Z112" s="50">
        <v>28</v>
      </c>
      <c r="AA112" s="50">
        <v>1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2">
        <f t="shared" si="22"/>
        <v>30</v>
      </c>
      <c r="AL112" s="50">
        <f t="shared" si="23"/>
        <v>30</v>
      </c>
      <c r="AM112" s="48">
        <f t="shared" si="40"/>
        <v>1</v>
      </c>
      <c r="AN112" s="49">
        <f t="shared" si="24"/>
        <v>0.01</v>
      </c>
      <c r="AO112" s="49">
        <f t="shared" si="35"/>
        <v>30</v>
      </c>
      <c r="AP112" s="49">
        <f t="shared" si="25"/>
        <v>30</v>
      </c>
      <c r="AR112" s="50">
        <f t="shared" si="26"/>
        <v>0</v>
      </c>
      <c r="AT112" s="30">
        <f t="shared" si="27"/>
        <v>30</v>
      </c>
      <c r="AU112">
        <f t="shared" si="28"/>
        <v>10</v>
      </c>
      <c r="AV112" s="49">
        <f t="shared" si="29"/>
        <v>30</v>
      </c>
      <c r="AW112" s="49">
        <f t="shared" si="30"/>
        <v>10</v>
      </c>
      <c r="AX112" s="53">
        <f t="shared" si="31"/>
        <v>0</v>
      </c>
      <c r="AY112" s="30">
        <f t="shared" si="32"/>
        <v>0</v>
      </c>
      <c r="AZ112" s="30">
        <f t="shared" si="33"/>
        <v>30</v>
      </c>
      <c r="BA112" s="49">
        <f t="shared" si="34"/>
        <v>30</v>
      </c>
    </row>
    <row r="113" spans="1:53" x14ac:dyDescent="0.35">
      <c r="A113" s="2">
        <v>1009939290</v>
      </c>
      <c r="B113" s="2" t="s">
        <v>113</v>
      </c>
      <c r="C113" s="16" t="s">
        <v>4946</v>
      </c>
      <c r="D113" s="3" t="s">
        <v>2258</v>
      </c>
      <c r="E113" s="4">
        <v>45601</v>
      </c>
      <c r="F113" s="5">
        <v>45966</v>
      </c>
      <c r="G113" s="5">
        <v>46331</v>
      </c>
      <c r="H113" s="3" t="s">
        <v>4290</v>
      </c>
      <c r="I113" s="55">
        <v>46053</v>
      </c>
      <c r="J113" s="6">
        <v>46022</v>
      </c>
      <c r="K113" s="2" t="s">
        <v>4405</v>
      </c>
      <c r="L113" s="2" t="s">
        <v>4786</v>
      </c>
      <c r="M113" s="2" t="s">
        <v>4956</v>
      </c>
      <c r="N113" s="2"/>
      <c r="O113" s="2"/>
      <c r="P113" s="2"/>
      <c r="Q113" s="2"/>
      <c r="R113" s="7"/>
      <c r="S113" s="7">
        <v>15</v>
      </c>
      <c r="T113" s="7">
        <v>4.6666999999999987</v>
      </c>
      <c r="U113" s="7">
        <v>19.666699999999999</v>
      </c>
      <c r="V113" s="12">
        <f t="shared" si="37"/>
        <v>20</v>
      </c>
      <c r="W113" s="15" t="str">
        <f>"DEBE GOZAR "&amp;S113&amp;" DÍAS ANTES DEL "&amp;TEXT(G113-1,"DD/MM/YYYY")</f>
        <v>DEBE GOZAR 15 DÍAS ANTES DEL 04/11/2026</v>
      </c>
      <c r="X113" s="15" t="str">
        <f t="shared" si="38"/>
        <v>DEBE GOZAR EN EL AÑO UN TOTAL DE 20 DÍAS ANTES DEL 31/12/2026</v>
      </c>
      <c r="Y113" s="50">
        <v>20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2">
        <f t="shared" si="22"/>
        <v>20</v>
      </c>
      <c r="AL113" s="50">
        <f t="shared" si="23"/>
        <v>20</v>
      </c>
      <c r="AM113" s="48">
        <f t="shared" si="40"/>
        <v>1</v>
      </c>
      <c r="AN113" s="49">
        <f t="shared" si="24"/>
        <v>0.01</v>
      </c>
      <c r="AO113" s="49">
        <f t="shared" si="35"/>
        <v>20</v>
      </c>
      <c r="AP113" s="49">
        <f t="shared" si="25"/>
        <v>20</v>
      </c>
      <c r="AR113" s="50">
        <f t="shared" si="26"/>
        <v>0</v>
      </c>
      <c r="AT113" s="30">
        <f t="shared" si="27"/>
        <v>20</v>
      </c>
      <c r="AU113">
        <f t="shared" si="28"/>
        <v>6.666666666666667</v>
      </c>
      <c r="AV113" s="49">
        <f t="shared" si="29"/>
        <v>20</v>
      </c>
      <c r="AW113" s="49">
        <f t="shared" si="30"/>
        <v>6.666666666666667</v>
      </c>
      <c r="AX113" s="53">
        <f t="shared" si="31"/>
        <v>0</v>
      </c>
      <c r="AY113" s="30">
        <f t="shared" si="32"/>
        <v>0</v>
      </c>
      <c r="AZ113" s="30">
        <f t="shared" si="33"/>
        <v>20</v>
      </c>
      <c r="BA113" s="49">
        <f t="shared" si="34"/>
        <v>20</v>
      </c>
    </row>
    <row r="114" spans="1:53" x14ac:dyDescent="0.35">
      <c r="A114" s="2">
        <v>1009943293</v>
      </c>
      <c r="B114" s="2" t="s">
        <v>114</v>
      </c>
      <c r="C114" s="16" t="s">
        <v>4946</v>
      </c>
      <c r="D114" s="3" t="s">
        <v>2259</v>
      </c>
      <c r="E114" s="4">
        <v>40434</v>
      </c>
      <c r="F114" s="5">
        <v>45913</v>
      </c>
      <c r="G114" s="5">
        <v>46278</v>
      </c>
      <c r="H114" s="3" t="s">
        <v>4290</v>
      </c>
      <c r="I114" s="55">
        <v>0</v>
      </c>
      <c r="J114" s="6">
        <v>46022</v>
      </c>
      <c r="K114" s="2" t="s">
        <v>4405</v>
      </c>
      <c r="L114" s="2" t="s">
        <v>4986</v>
      </c>
      <c r="M114" s="2" t="s">
        <v>4956</v>
      </c>
      <c r="N114" s="2" t="s">
        <v>5180</v>
      </c>
      <c r="O114" s="2" t="s">
        <v>5218</v>
      </c>
      <c r="P114" s="2" t="s">
        <v>4509</v>
      </c>
      <c r="Q114" s="2" t="s">
        <v>4297</v>
      </c>
      <c r="R114" s="7"/>
      <c r="S114" s="7">
        <v>0</v>
      </c>
      <c r="T114" s="7">
        <v>3</v>
      </c>
      <c r="U114" s="7">
        <v>3</v>
      </c>
      <c r="V114" s="12">
        <f t="shared" si="37"/>
        <v>3</v>
      </c>
      <c r="W114" s="15" t="s">
        <v>4738</v>
      </c>
      <c r="X114" s="15" t="str">
        <f t="shared" si="38"/>
        <v>DEBE GOZAR EN EL AÑO UN TOTAL DE 3 DÍAS ANTES DEL 31/12/2026</v>
      </c>
      <c r="Y114" s="50">
        <v>0</v>
      </c>
      <c r="Z114" s="50">
        <v>0</v>
      </c>
      <c r="AA114" s="50">
        <v>0</v>
      </c>
      <c r="AB114" s="50">
        <v>0</v>
      </c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>
        <v>0</v>
      </c>
      <c r="AI114" s="50">
        <v>0</v>
      </c>
      <c r="AJ114" s="50">
        <v>0</v>
      </c>
      <c r="AK114" s="52">
        <f t="shared" si="22"/>
        <v>0</v>
      </c>
      <c r="AL114" s="50">
        <f t="shared" si="23"/>
        <v>0</v>
      </c>
      <c r="AM114" s="48">
        <f t="shared" si="40"/>
        <v>0</v>
      </c>
      <c r="AN114" s="49">
        <f t="shared" si="24"/>
        <v>0</v>
      </c>
      <c r="AO114" s="49">
        <f t="shared" si="35"/>
        <v>0</v>
      </c>
      <c r="AP114" s="49">
        <f t="shared" si="25"/>
        <v>0</v>
      </c>
      <c r="AR114" s="50">
        <f t="shared" si="26"/>
        <v>3</v>
      </c>
      <c r="AT114" s="30">
        <f t="shared" si="27"/>
        <v>3</v>
      </c>
      <c r="AU114">
        <f t="shared" si="28"/>
        <v>1</v>
      </c>
      <c r="AV114" s="49">
        <f t="shared" si="29"/>
        <v>0</v>
      </c>
      <c r="AW114" s="49">
        <f t="shared" si="30"/>
        <v>0</v>
      </c>
      <c r="AX114" s="53">
        <f t="shared" si="31"/>
        <v>1</v>
      </c>
      <c r="AY114" s="30">
        <f t="shared" si="32"/>
        <v>0</v>
      </c>
      <c r="AZ114" s="30">
        <f t="shared" si="33"/>
        <v>0</v>
      </c>
      <c r="BA114" s="49">
        <f t="shared" si="34"/>
        <v>0</v>
      </c>
    </row>
    <row r="115" spans="1:53" x14ac:dyDescent="0.35">
      <c r="A115" s="2">
        <v>1009948522</v>
      </c>
      <c r="B115" s="2" t="s">
        <v>115</v>
      </c>
      <c r="C115" s="16" t="s">
        <v>4948</v>
      </c>
      <c r="D115" s="3" t="s">
        <v>2260</v>
      </c>
      <c r="E115" s="4">
        <v>41869</v>
      </c>
      <c r="F115" s="5">
        <v>45887</v>
      </c>
      <c r="G115" s="5">
        <v>46252</v>
      </c>
      <c r="H115" s="3" t="s">
        <v>4292</v>
      </c>
      <c r="I115" s="55">
        <v>0</v>
      </c>
      <c r="J115" s="6">
        <v>46022</v>
      </c>
      <c r="K115" s="2" t="s">
        <v>4405</v>
      </c>
      <c r="L115" s="2">
        <v>2003030200</v>
      </c>
      <c r="M115" s="2" t="s">
        <v>5053</v>
      </c>
      <c r="N115" s="2" t="s">
        <v>5198</v>
      </c>
      <c r="O115" s="2" t="s">
        <v>5198</v>
      </c>
      <c r="P115" s="2" t="s">
        <v>4510</v>
      </c>
      <c r="Q115" s="2" t="s">
        <v>4313</v>
      </c>
      <c r="R115" s="7"/>
      <c r="S115" s="7">
        <v>5</v>
      </c>
      <c r="T115" s="7">
        <v>11.083300000000008</v>
      </c>
      <c r="U115" s="7">
        <v>16.083300000000008</v>
      </c>
      <c r="V115" s="12">
        <f t="shared" si="37"/>
        <v>17</v>
      </c>
      <c r="W115" s="15" t="str">
        <f>"DEBE GOZAR "&amp;S115&amp;" DÍAS ANTES DEL "&amp;TEXT(G115-1,"DD/MM/YYYY")</f>
        <v>DEBE GOZAR 5 DÍAS ANTES DEL 17/08/2026</v>
      </c>
      <c r="X115" s="15" t="str">
        <f t="shared" si="38"/>
        <v>DEBE GOZAR EN EL AÑO UN TOTAL DE 17 DÍAS ANTES DEL 31/12/2026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15</v>
      </c>
      <c r="AF115" s="50">
        <v>15</v>
      </c>
      <c r="AG115" s="50">
        <v>0</v>
      </c>
      <c r="AH115" s="50">
        <v>0</v>
      </c>
      <c r="AI115" s="50">
        <v>0</v>
      </c>
      <c r="AJ115" s="50">
        <v>0</v>
      </c>
      <c r="AK115" s="52">
        <f t="shared" si="22"/>
        <v>30</v>
      </c>
      <c r="AL115" s="50">
        <f t="shared" si="23"/>
        <v>30</v>
      </c>
      <c r="AM115" s="48">
        <f t="shared" si="40"/>
        <v>1.7647058823529411</v>
      </c>
      <c r="AN115" s="49">
        <f t="shared" si="24"/>
        <v>1.7647058823529412E-2</v>
      </c>
      <c r="AO115" s="49">
        <f t="shared" si="35"/>
        <v>0</v>
      </c>
      <c r="AP115" s="49">
        <f t="shared" si="25"/>
        <v>17</v>
      </c>
      <c r="AR115" s="50">
        <f t="shared" si="26"/>
        <v>0</v>
      </c>
      <c r="AT115" s="30">
        <f t="shared" si="27"/>
        <v>17</v>
      </c>
      <c r="AU115">
        <f t="shared" si="28"/>
        <v>5.666666666666667</v>
      </c>
      <c r="AV115" s="49">
        <f t="shared" si="29"/>
        <v>0</v>
      </c>
      <c r="AW115" s="49">
        <f t="shared" si="30"/>
        <v>0</v>
      </c>
      <c r="AX115" s="53">
        <f t="shared" si="31"/>
        <v>5.666666666666667</v>
      </c>
      <c r="AY115" s="30">
        <f t="shared" si="32"/>
        <v>30</v>
      </c>
      <c r="AZ115" s="30">
        <f t="shared" si="33"/>
        <v>0</v>
      </c>
      <c r="BA115" s="49">
        <f t="shared" si="34"/>
        <v>0</v>
      </c>
    </row>
    <row r="116" spans="1:53" x14ac:dyDescent="0.35">
      <c r="A116" s="2">
        <v>1009956092</v>
      </c>
      <c r="B116" s="2" t="s">
        <v>116</v>
      </c>
      <c r="C116" s="16" t="s">
        <v>4947</v>
      </c>
      <c r="D116" s="3" t="s">
        <v>2261</v>
      </c>
      <c r="E116" s="4">
        <v>42527</v>
      </c>
      <c r="F116" s="5">
        <v>45814</v>
      </c>
      <c r="G116" s="5">
        <v>46179</v>
      </c>
      <c r="H116" s="3" t="s">
        <v>4290</v>
      </c>
      <c r="I116" s="55">
        <v>0</v>
      </c>
      <c r="J116" s="6">
        <v>46022</v>
      </c>
      <c r="K116" s="2" t="s">
        <v>4405</v>
      </c>
      <c r="L116" s="2">
        <v>2003020100</v>
      </c>
      <c r="M116" s="2" t="s">
        <v>4956</v>
      </c>
      <c r="N116" s="2" t="s">
        <v>5188</v>
      </c>
      <c r="O116" s="2" t="s">
        <v>5188</v>
      </c>
      <c r="P116" s="2" t="s">
        <v>4543</v>
      </c>
      <c r="Q116" s="2" t="s">
        <v>4314</v>
      </c>
      <c r="R116" s="7"/>
      <c r="S116" s="7">
        <v>15</v>
      </c>
      <c r="T116" s="7">
        <v>14.083300000000008</v>
      </c>
      <c r="U116" s="7">
        <v>29.083300000000008</v>
      </c>
      <c r="V116" s="12">
        <f t="shared" si="37"/>
        <v>30</v>
      </c>
      <c r="W116" s="15" t="str">
        <f>"DEBE GOZAR "&amp;S116&amp;" DÍAS ANTES DEL "&amp;TEXT(G116-1,"DD/MM/YYYY")</f>
        <v>DEBE GOZAR 15 DÍAS ANTES DEL 05/06/2026</v>
      </c>
      <c r="X116" s="15" t="str">
        <f t="shared" si="38"/>
        <v>DEBE GOZAR EN EL AÑO UN TOTAL DE 30 DÍAS ANTES DEL 31/12/2026</v>
      </c>
      <c r="Y116" s="50">
        <v>0</v>
      </c>
      <c r="Z116" s="50">
        <v>15</v>
      </c>
      <c r="AA116" s="50">
        <v>0</v>
      </c>
      <c r="AB116" s="50">
        <v>0</v>
      </c>
      <c r="AC116" s="50">
        <v>0</v>
      </c>
      <c r="AD116" s="50">
        <v>0</v>
      </c>
      <c r="AE116" s="50">
        <v>0</v>
      </c>
      <c r="AF116" s="50">
        <v>0</v>
      </c>
      <c r="AG116" s="50">
        <v>0</v>
      </c>
      <c r="AH116" s="50">
        <v>15</v>
      </c>
      <c r="AI116" s="50">
        <v>0</v>
      </c>
      <c r="AJ116" s="50">
        <v>0</v>
      </c>
      <c r="AK116" s="52">
        <f t="shared" si="22"/>
        <v>30</v>
      </c>
      <c r="AL116" s="50">
        <f t="shared" si="23"/>
        <v>30</v>
      </c>
      <c r="AM116" s="48">
        <f t="shared" si="40"/>
        <v>1</v>
      </c>
      <c r="AN116" s="49">
        <f t="shared" si="24"/>
        <v>0.01</v>
      </c>
      <c r="AO116" s="49">
        <f t="shared" si="35"/>
        <v>15</v>
      </c>
      <c r="AP116" s="49">
        <f t="shared" si="25"/>
        <v>30</v>
      </c>
      <c r="AR116" s="50">
        <f t="shared" si="26"/>
        <v>0</v>
      </c>
      <c r="AT116" s="30">
        <f t="shared" si="27"/>
        <v>30</v>
      </c>
      <c r="AU116">
        <f t="shared" si="28"/>
        <v>10</v>
      </c>
      <c r="AV116" s="49">
        <f t="shared" si="29"/>
        <v>15</v>
      </c>
      <c r="AW116" s="49">
        <f t="shared" si="30"/>
        <v>10</v>
      </c>
      <c r="AX116" s="53">
        <f t="shared" si="31"/>
        <v>0</v>
      </c>
      <c r="AY116" s="30">
        <f t="shared" si="32"/>
        <v>15</v>
      </c>
      <c r="AZ116" s="30">
        <f t="shared" si="33"/>
        <v>15</v>
      </c>
      <c r="BA116" s="49">
        <f t="shared" si="34"/>
        <v>15</v>
      </c>
    </row>
    <row r="117" spans="1:53" x14ac:dyDescent="0.35">
      <c r="A117" s="2">
        <v>1009965781</v>
      </c>
      <c r="B117" s="2" t="s">
        <v>117</v>
      </c>
      <c r="C117" s="16" t="s">
        <v>4946</v>
      </c>
      <c r="D117" s="3" t="s">
        <v>2262</v>
      </c>
      <c r="E117" s="4">
        <v>45726</v>
      </c>
      <c r="F117" s="5">
        <v>45726</v>
      </c>
      <c r="G117" s="5">
        <v>46091</v>
      </c>
      <c r="H117" s="3" t="s">
        <v>4293</v>
      </c>
      <c r="I117" s="55">
        <v>0</v>
      </c>
      <c r="J117" s="6">
        <v>46022</v>
      </c>
      <c r="K117" s="2" t="s">
        <v>4405</v>
      </c>
      <c r="L117" s="2" t="s">
        <v>4787</v>
      </c>
      <c r="M117" s="2" t="s">
        <v>4956</v>
      </c>
      <c r="N117" s="2" t="s">
        <v>5196</v>
      </c>
      <c r="O117" s="2" t="s">
        <v>5224</v>
      </c>
      <c r="P117" s="2" t="s">
        <v>4511</v>
      </c>
      <c r="Q117" s="2" t="s">
        <v>4297</v>
      </c>
      <c r="R117" s="7"/>
      <c r="S117" s="7">
        <v>0</v>
      </c>
      <c r="T117" s="7">
        <v>24.25</v>
      </c>
      <c r="U117" s="7">
        <v>24.25</v>
      </c>
      <c r="V117" s="12">
        <f t="shared" si="37"/>
        <v>25</v>
      </c>
      <c r="W117" s="15" t="s">
        <v>4738</v>
      </c>
      <c r="X117" s="15" t="str">
        <f t="shared" si="38"/>
        <v>DEBE GOZAR EN EL AÑO UN TOTAL DE 25 DÍAS ANTES DEL 31/12/2026</v>
      </c>
      <c r="Y117" s="50">
        <v>0</v>
      </c>
      <c r="Z117" s="50">
        <v>0</v>
      </c>
      <c r="AA117" s="50">
        <v>0</v>
      </c>
      <c r="AB117" s="50">
        <v>0</v>
      </c>
      <c r="AC117" s="50">
        <v>0</v>
      </c>
      <c r="AD117" s="50">
        <v>8</v>
      </c>
      <c r="AE117" s="50">
        <v>17</v>
      </c>
      <c r="AF117" s="50">
        <v>0</v>
      </c>
      <c r="AG117" s="50">
        <v>0</v>
      </c>
      <c r="AH117" s="50">
        <v>0</v>
      </c>
      <c r="AI117" s="50">
        <v>0</v>
      </c>
      <c r="AJ117" s="50">
        <v>0</v>
      </c>
      <c r="AK117" s="52">
        <f t="shared" si="22"/>
        <v>25</v>
      </c>
      <c r="AL117" s="50">
        <f t="shared" si="23"/>
        <v>25</v>
      </c>
      <c r="AM117" s="48">
        <f t="shared" si="40"/>
        <v>1</v>
      </c>
      <c r="AN117" s="49">
        <f t="shared" si="24"/>
        <v>0.01</v>
      </c>
      <c r="AO117" s="49">
        <f t="shared" si="35"/>
        <v>0</v>
      </c>
      <c r="AP117" s="49">
        <f t="shared" si="25"/>
        <v>25</v>
      </c>
      <c r="AR117" s="50">
        <f t="shared" si="26"/>
        <v>0</v>
      </c>
      <c r="AT117" s="30">
        <f t="shared" si="27"/>
        <v>25</v>
      </c>
      <c r="AU117">
        <f t="shared" si="28"/>
        <v>8.3333333333333339</v>
      </c>
      <c r="AV117" s="49">
        <f t="shared" si="29"/>
        <v>0</v>
      </c>
      <c r="AW117" s="49">
        <f t="shared" si="30"/>
        <v>0</v>
      </c>
      <c r="AX117" s="53">
        <f t="shared" si="31"/>
        <v>8.3333333333333339</v>
      </c>
      <c r="AY117" s="30">
        <f t="shared" si="32"/>
        <v>25</v>
      </c>
      <c r="AZ117" s="30">
        <f t="shared" si="33"/>
        <v>0</v>
      </c>
      <c r="BA117" s="49">
        <f t="shared" si="34"/>
        <v>0</v>
      </c>
    </row>
    <row r="118" spans="1:53" x14ac:dyDescent="0.35">
      <c r="A118" s="2">
        <v>1009973393</v>
      </c>
      <c r="B118" s="2" t="s">
        <v>118</v>
      </c>
      <c r="C118" s="16" t="s">
        <v>4946</v>
      </c>
      <c r="D118" s="3" t="s">
        <v>2263</v>
      </c>
      <c r="E118" s="4">
        <v>40878</v>
      </c>
      <c r="F118" s="5">
        <v>45992</v>
      </c>
      <c r="G118" s="5">
        <v>46357</v>
      </c>
      <c r="H118" s="3" t="s">
        <v>4290</v>
      </c>
      <c r="I118" s="55">
        <v>0</v>
      </c>
      <c r="J118" s="6">
        <v>46022</v>
      </c>
      <c r="K118" s="2" t="s">
        <v>4405</v>
      </c>
      <c r="L118" s="2" t="s">
        <v>4987</v>
      </c>
      <c r="M118" s="2" t="s">
        <v>4957</v>
      </c>
      <c r="N118" s="2" t="s">
        <v>5199</v>
      </c>
      <c r="O118" s="2" t="s">
        <v>5219</v>
      </c>
      <c r="P118" s="2" t="s">
        <v>4728</v>
      </c>
      <c r="Q118" s="2" t="s">
        <v>4297</v>
      </c>
      <c r="R118" s="7"/>
      <c r="S118" s="7">
        <v>27</v>
      </c>
      <c r="T118" s="7">
        <v>2.5</v>
      </c>
      <c r="U118" s="7">
        <v>29.5</v>
      </c>
      <c r="V118" s="12">
        <f t="shared" si="37"/>
        <v>30</v>
      </c>
      <c r="W118" s="15" t="str">
        <f>"DEBE GOZAR "&amp;S118&amp;" DÍAS ANTES DEL "&amp;TEXT(G118-1,"DD/MM/YYYY")</f>
        <v>DEBE GOZAR 27 DÍAS ANTES DEL 30/11/2026</v>
      </c>
      <c r="X118" s="15" t="str">
        <f t="shared" si="38"/>
        <v>DEBE GOZAR EN EL AÑO UN TOTAL DE 30 DÍAS ANTES DEL 31/12/2026</v>
      </c>
      <c r="Y118" s="50">
        <v>0</v>
      </c>
      <c r="Z118" s="50">
        <v>0</v>
      </c>
      <c r="AA118" s="50">
        <v>0</v>
      </c>
      <c r="AB118" s="50">
        <v>5</v>
      </c>
      <c r="AC118" s="50">
        <v>0</v>
      </c>
      <c r="AD118" s="50">
        <v>25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2">
        <f t="shared" si="22"/>
        <v>30</v>
      </c>
      <c r="AL118" s="50">
        <f t="shared" si="23"/>
        <v>30</v>
      </c>
      <c r="AM118" s="48">
        <f t="shared" si="40"/>
        <v>1</v>
      </c>
      <c r="AN118" s="49">
        <f t="shared" si="24"/>
        <v>0.01</v>
      </c>
      <c r="AO118" s="49">
        <f t="shared" si="35"/>
        <v>5</v>
      </c>
      <c r="AP118" s="49">
        <f t="shared" si="25"/>
        <v>30</v>
      </c>
      <c r="AR118" s="50">
        <f t="shared" si="26"/>
        <v>0</v>
      </c>
      <c r="AT118" s="30">
        <f t="shared" si="27"/>
        <v>30</v>
      </c>
      <c r="AU118">
        <f t="shared" si="28"/>
        <v>10</v>
      </c>
      <c r="AV118" s="49">
        <f t="shared" si="29"/>
        <v>5</v>
      </c>
      <c r="AW118" s="49">
        <f t="shared" si="30"/>
        <v>5</v>
      </c>
      <c r="AX118" s="53">
        <f t="shared" si="31"/>
        <v>5</v>
      </c>
      <c r="AY118" s="30">
        <f t="shared" si="32"/>
        <v>25</v>
      </c>
      <c r="AZ118" s="30">
        <f t="shared" si="33"/>
        <v>5</v>
      </c>
      <c r="BA118" s="49">
        <f t="shared" si="34"/>
        <v>5</v>
      </c>
    </row>
    <row r="119" spans="1:53" x14ac:dyDescent="0.35">
      <c r="A119" s="2">
        <v>1010016969</v>
      </c>
      <c r="B119" s="2" t="s">
        <v>119</v>
      </c>
      <c r="C119" s="16" t="s">
        <v>4946</v>
      </c>
      <c r="D119" s="3" t="s">
        <v>2264</v>
      </c>
      <c r="E119" s="4">
        <v>45108</v>
      </c>
      <c r="F119" s="5">
        <v>45839</v>
      </c>
      <c r="G119" s="5">
        <v>46204</v>
      </c>
      <c r="H119" s="3" t="s">
        <v>4290</v>
      </c>
      <c r="I119" s="55">
        <v>0</v>
      </c>
      <c r="J119" s="6">
        <v>46022</v>
      </c>
      <c r="K119" s="2" t="s">
        <v>4405</v>
      </c>
      <c r="L119" s="2" t="s">
        <v>4788</v>
      </c>
      <c r="M119" s="2" t="s">
        <v>4956</v>
      </c>
      <c r="N119" s="2" t="s">
        <v>5196</v>
      </c>
      <c r="O119" s="2" t="s">
        <v>5215</v>
      </c>
      <c r="P119" s="2" t="s">
        <v>4512</v>
      </c>
      <c r="Q119" s="2" t="s">
        <v>4297</v>
      </c>
      <c r="R119" s="7"/>
      <c r="S119" s="7">
        <v>15</v>
      </c>
      <c r="T119" s="7">
        <v>15</v>
      </c>
      <c r="U119" s="7">
        <v>30</v>
      </c>
      <c r="V119" s="12">
        <f t="shared" si="37"/>
        <v>30</v>
      </c>
      <c r="W119" s="15" t="str">
        <f>"DEBE GOZAR "&amp;S119&amp;" DÍAS ANTES DEL "&amp;TEXT(G119-1,"DD/MM/YYYY")</f>
        <v>DEBE GOZAR 15 DÍAS ANTES DEL 30/06/2026</v>
      </c>
      <c r="X119" s="15" t="str">
        <f t="shared" si="38"/>
        <v>DEBE GOZAR EN EL AÑO UN TOTAL DE 30 DÍAS ANTES DEL 31/12/2026</v>
      </c>
      <c r="Y119" s="50">
        <v>0</v>
      </c>
      <c r="Z119" s="50">
        <v>0</v>
      </c>
      <c r="AA119" s="50">
        <v>0</v>
      </c>
      <c r="AB119" s="50">
        <v>0</v>
      </c>
      <c r="AC119" s="50">
        <v>0</v>
      </c>
      <c r="AD119" s="50">
        <v>15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  <c r="AK119" s="52">
        <f t="shared" si="22"/>
        <v>15</v>
      </c>
      <c r="AL119" s="50">
        <f t="shared" si="23"/>
        <v>15</v>
      </c>
      <c r="AM119" s="48">
        <f t="shared" si="40"/>
        <v>0.5</v>
      </c>
      <c r="AN119" s="49">
        <f t="shared" si="24"/>
        <v>5.0000000000000001E-3</v>
      </c>
      <c r="AO119" s="49">
        <f t="shared" si="35"/>
        <v>0</v>
      </c>
      <c r="AP119" s="49">
        <f t="shared" si="25"/>
        <v>15</v>
      </c>
      <c r="AR119" s="50">
        <f t="shared" si="26"/>
        <v>15</v>
      </c>
      <c r="AT119" s="30">
        <f t="shared" si="27"/>
        <v>30</v>
      </c>
      <c r="AU119">
        <f t="shared" si="28"/>
        <v>10</v>
      </c>
      <c r="AV119" s="49">
        <f t="shared" si="29"/>
        <v>0</v>
      </c>
      <c r="AW119" s="49">
        <f t="shared" si="30"/>
        <v>0</v>
      </c>
      <c r="AX119" s="53">
        <f t="shared" si="31"/>
        <v>10</v>
      </c>
      <c r="AY119" s="30">
        <f t="shared" si="32"/>
        <v>15</v>
      </c>
      <c r="AZ119" s="30">
        <f t="shared" si="33"/>
        <v>0</v>
      </c>
      <c r="BA119" s="49">
        <f t="shared" si="34"/>
        <v>0</v>
      </c>
    </row>
    <row r="120" spans="1:53" x14ac:dyDescent="0.35">
      <c r="A120" s="2">
        <v>1010037124</v>
      </c>
      <c r="B120" s="2" t="s">
        <v>120</v>
      </c>
      <c r="C120" s="16" t="s">
        <v>4946</v>
      </c>
      <c r="D120" s="3" t="s">
        <v>2265</v>
      </c>
      <c r="E120" s="4">
        <v>45953</v>
      </c>
      <c r="F120" s="5">
        <v>45953</v>
      </c>
      <c r="G120" s="5">
        <v>46318</v>
      </c>
      <c r="H120" s="3" t="s">
        <v>4290</v>
      </c>
      <c r="I120" s="55">
        <v>0</v>
      </c>
      <c r="J120" s="6">
        <v>46022</v>
      </c>
      <c r="K120" s="2" t="s">
        <v>4405</v>
      </c>
      <c r="L120" s="2" t="s">
        <v>4777</v>
      </c>
      <c r="M120" s="2" t="s">
        <v>4956</v>
      </c>
      <c r="N120" s="2" t="s">
        <v>5196</v>
      </c>
      <c r="O120" s="2" t="s">
        <v>5215</v>
      </c>
      <c r="P120" s="2" t="s">
        <v>4492</v>
      </c>
      <c r="Q120" s="2" t="s">
        <v>4297</v>
      </c>
      <c r="R120" s="7"/>
      <c r="S120" s="7">
        <v>0</v>
      </c>
      <c r="T120" s="7">
        <v>5.6666999999999996</v>
      </c>
      <c r="U120" s="7">
        <v>5.6666999999999996</v>
      </c>
      <c r="V120" s="12">
        <f t="shared" si="37"/>
        <v>6</v>
      </c>
      <c r="W120" s="15" t="s">
        <v>4738</v>
      </c>
      <c r="X120" s="15" t="str">
        <f t="shared" si="38"/>
        <v>DEBE GOZAR EN EL AÑO UN TOTAL DE 6 DÍAS ANTES DEL 31/12/2026</v>
      </c>
      <c r="Y120" s="50">
        <v>0</v>
      </c>
      <c r="Z120" s="50">
        <v>0</v>
      </c>
      <c r="AA120" s="50">
        <v>0</v>
      </c>
      <c r="AB120" s="50">
        <v>0</v>
      </c>
      <c r="AC120" s="50">
        <v>0</v>
      </c>
      <c r="AD120" s="50">
        <v>0</v>
      </c>
      <c r="AE120" s="50">
        <v>0</v>
      </c>
      <c r="AF120" s="50">
        <v>0</v>
      </c>
      <c r="AG120" s="50">
        <v>0</v>
      </c>
      <c r="AH120" s="50">
        <v>0</v>
      </c>
      <c r="AI120" s="50">
        <v>0</v>
      </c>
      <c r="AJ120" s="50">
        <v>0</v>
      </c>
      <c r="AK120" s="52">
        <f t="shared" si="22"/>
        <v>0</v>
      </c>
      <c r="AL120" s="50">
        <f t="shared" si="23"/>
        <v>0</v>
      </c>
      <c r="AM120" s="48">
        <f t="shared" si="40"/>
        <v>0</v>
      </c>
      <c r="AN120" s="49">
        <f t="shared" si="24"/>
        <v>0</v>
      </c>
      <c r="AO120" s="49">
        <f t="shared" si="35"/>
        <v>0</v>
      </c>
      <c r="AP120" s="49">
        <f t="shared" si="25"/>
        <v>0</v>
      </c>
      <c r="AR120" s="50">
        <f t="shared" si="26"/>
        <v>6</v>
      </c>
      <c r="AT120" s="30">
        <f t="shared" si="27"/>
        <v>6</v>
      </c>
      <c r="AU120">
        <f t="shared" si="28"/>
        <v>2</v>
      </c>
      <c r="AV120" s="49">
        <f t="shared" si="29"/>
        <v>0</v>
      </c>
      <c r="AW120" s="49">
        <f t="shared" si="30"/>
        <v>0</v>
      </c>
      <c r="AX120" s="53">
        <f t="shared" si="31"/>
        <v>2</v>
      </c>
      <c r="AY120" s="30">
        <f t="shared" si="32"/>
        <v>0</v>
      </c>
      <c r="AZ120" s="30">
        <f t="shared" si="33"/>
        <v>0</v>
      </c>
      <c r="BA120" s="49">
        <f t="shared" si="34"/>
        <v>0</v>
      </c>
    </row>
    <row r="121" spans="1:53" x14ac:dyDescent="0.35">
      <c r="A121" s="2">
        <v>1010056382</v>
      </c>
      <c r="B121" s="2" t="s">
        <v>121</v>
      </c>
      <c r="C121" s="16" t="s">
        <v>4946</v>
      </c>
      <c r="D121" s="3" t="s">
        <v>2266</v>
      </c>
      <c r="E121" s="4">
        <v>45877</v>
      </c>
      <c r="F121" s="5">
        <v>45877</v>
      </c>
      <c r="G121" s="5">
        <v>46242</v>
      </c>
      <c r="H121" s="3" t="s">
        <v>4290</v>
      </c>
      <c r="I121" s="55">
        <v>0</v>
      </c>
      <c r="J121" s="6">
        <v>46022</v>
      </c>
      <c r="K121" s="2" t="s">
        <v>4405</v>
      </c>
      <c r="L121" s="2" t="s">
        <v>4789</v>
      </c>
      <c r="M121" s="2" t="s">
        <v>4956</v>
      </c>
      <c r="N121" s="2" t="s">
        <v>5196</v>
      </c>
      <c r="O121" s="2" t="s">
        <v>5230</v>
      </c>
      <c r="P121" s="2" t="s">
        <v>4513</v>
      </c>
      <c r="Q121" s="2" t="s">
        <v>4306</v>
      </c>
      <c r="R121" s="7"/>
      <c r="S121" s="7">
        <v>0</v>
      </c>
      <c r="T121" s="7">
        <v>11.916700000000001</v>
      </c>
      <c r="U121" s="7">
        <v>11.916700000000001</v>
      </c>
      <c r="V121" s="12">
        <f t="shared" si="37"/>
        <v>12</v>
      </c>
      <c r="W121" s="15" t="s">
        <v>4738</v>
      </c>
      <c r="X121" s="15" t="str">
        <f t="shared" si="38"/>
        <v>DEBE GOZAR EN EL AÑO UN TOTAL DE 12 DÍAS ANTES DEL 31/12/2026</v>
      </c>
      <c r="Y121" s="50">
        <v>0</v>
      </c>
      <c r="Z121" s="50">
        <v>0</v>
      </c>
      <c r="AA121" s="50">
        <v>12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2">
        <f t="shared" si="22"/>
        <v>12</v>
      </c>
      <c r="AL121" s="50">
        <f t="shared" si="23"/>
        <v>12</v>
      </c>
      <c r="AM121" s="48">
        <f t="shared" si="40"/>
        <v>1</v>
      </c>
      <c r="AN121" s="49">
        <f t="shared" si="24"/>
        <v>0.01</v>
      </c>
      <c r="AO121" s="49">
        <f t="shared" si="35"/>
        <v>12</v>
      </c>
      <c r="AP121" s="49">
        <f t="shared" si="25"/>
        <v>12</v>
      </c>
      <c r="AR121" s="50">
        <f t="shared" si="26"/>
        <v>0</v>
      </c>
      <c r="AT121" s="30">
        <f t="shared" si="27"/>
        <v>12</v>
      </c>
      <c r="AU121">
        <f t="shared" si="28"/>
        <v>4</v>
      </c>
      <c r="AV121" s="49">
        <f t="shared" si="29"/>
        <v>12</v>
      </c>
      <c r="AW121" s="49">
        <f t="shared" si="30"/>
        <v>4</v>
      </c>
      <c r="AX121" s="53">
        <f t="shared" si="31"/>
        <v>0</v>
      </c>
      <c r="AY121" s="30">
        <f t="shared" si="32"/>
        <v>0</v>
      </c>
      <c r="AZ121" s="30">
        <f t="shared" si="33"/>
        <v>12</v>
      </c>
      <c r="BA121" s="49">
        <f t="shared" si="34"/>
        <v>12</v>
      </c>
    </row>
    <row r="122" spans="1:53" x14ac:dyDescent="0.35">
      <c r="A122" s="2">
        <v>1010076808</v>
      </c>
      <c r="B122" s="2" t="s">
        <v>122</v>
      </c>
      <c r="C122" s="16" t="s">
        <v>4946</v>
      </c>
      <c r="D122" s="3" t="s">
        <v>2267</v>
      </c>
      <c r="E122" s="4">
        <v>45108</v>
      </c>
      <c r="F122" s="5">
        <v>45839</v>
      </c>
      <c r="G122" s="5">
        <v>46204</v>
      </c>
      <c r="H122" s="3" t="s">
        <v>4290</v>
      </c>
      <c r="I122" s="55">
        <v>0</v>
      </c>
      <c r="J122" s="6">
        <v>46022</v>
      </c>
      <c r="K122" s="2" t="s">
        <v>4405</v>
      </c>
      <c r="L122" s="2" t="s">
        <v>4790</v>
      </c>
      <c r="M122" s="2" t="s">
        <v>4956</v>
      </c>
      <c r="N122" s="2" t="s">
        <v>5195</v>
      </c>
      <c r="O122" s="2" t="s">
        <v>5217</v>
      </c>
      <c r="P122" s="2" t="s">
        <v>4514</v>
      </c>
      <c r="Q122" s="2" t="s">
        <v>4297</v>
      </c>
      <c r="R122" s="7"/>
      <c r="S122" s="7">
        <v>15</v>
      </c>
      <c r="T122" s="7">
        <v>15</v>
      </c>
      <c r="U122" s="7">
        <v>30</v>
      </c>
      <c r="V122" s="12">
        <f t="shared" si="37"/>
        <v>30</v>
      </c>
      <c r="W122" s="15" t="str">
        <f>"DEBE GOZAR "&amp;S122&amp;" DÍAS ANTES DEL "&amp;TEXT(G122-1,"DD/MM/YYYY")</f>
        <v>DEBE GOZAR 15 DÍAS ANTES DEL 30/06/2026</v>
      </c>
      <c r="X122" s="15" t="str">
        <f t="shared" si="38"/>
        <v>DEBE GOZAR EN EL AÑO UN TOTAL DE 30 DÍAS ANTES DEL 31/12/2026</v>
      </c>
      <c r="Y122" s="50">
        <v>0</v>
      </c>
      <c r="Z122" s="50">
        <v>28</v>
      </c>
      <c r="AA122" s="50">
        <v>2</v>
      </c>
      <c r="AB122" s="50">
        <v>0</v>
      </c>
      <c r="AC122" s="50">
        <v>0</v>
      </c>
      <c r="AD122" s="50">
        <v>0</v>
      </c>
      <c r="AE122" s="50">
        <v>0</v>
      </c>
      <c r="AF122" s="50">
        <v>0</v>
      </c>
      <c r="AG122" s="50">
        <v>0</v>
      </c>
      <c r="AH122" s="50">
        <v>0</v>
      </c>
      <c r="AI122" s="50">
        <v>0</v>
      </c>
      <c r="AJ122" s="50">
        <v>0</v>
      </c>
      <c r="AK122" s="52">
        <f t="shared" si="22"/>
        <v>30</v>
      </c>
      <c r="AL122" s="50">
        <f t="shared" si="23"/>
        <v>30</v>
      </c>
      <c r="AM122" s="48">
        <f t="shared" si="40"/>
        <v>1</v>
      </c>
      <c r="AN122" s="49">
        <f t="shared" si="24"/>
        <v>0.01</v>
      </c>
      <c r="AO122" s="49">
        <f t="shared" si="35"/>
        <v>30</v>
      </c>
      <c r="AP122" s="49">
        <f t="shared" si="25"/>
        <v>30</v>
      </c>
      <c r="AR122" s="50">
        <f t="shared" si="26"/>
        <v>0</v>
      </c>
      <c r="AT122" s="30">
        <f t="shared" si="27"/>
        <v>30</v>
      </c>
      <c r="AU122">
        <f t="shared" si="28"/>
        <v>10</v>
      </c>
      <c r="AV122" s="49">
        <f t="shared" si="29"/>
        <v>30</v>
      </c>
      <c r="AW122" s="49">
        <f t="shared" si="30"/>
        <v>10</v>
      </c>
      <c r="AX122" s="53">
        <f t="shared" si="31"/>
        <v>0</v>
      </c>
      <c r="AY122" s="30">
        <f t="shared" si="32"/>
        <v>0</v>
      </c>
      <c r="AZ122" s="30">
        <f t="shared" si="33"/>
        <v>30</v>
      </c>
      <c r="BA122" s="49">
        <f t="shared" si="34"/>
        <v>30</v>
      </c>
    </row>
    <row r="123" spans="1:53" x14ac:dyDescent="0.35">
      <c r="A123" s="2">
        <v>1010076860</v>
      </c>
      <c r="B123" s="2" t="s">
        <v>123</v>
      </c>
      <c r="C123" s="16" t="s">
        <v>4947</v>
      </c>
      <c r="D123" s="3" t="s">
        <v>2268</v>
      </c>
      <c r="E123" s="4">
        <v>40253</v>
      </c>
      <c r="F123" s="5">
        <v>45732</v>
      </c>
      <c r="G123" s="5">
        <v>46097</v>
      </c>
      <c r="H123" s="3" t="s">
        <v>4290</v>
      </c>
      <c r="I123" s="55">
        <v>0</v>
      </c>
      <c r="J123" s="6">
        <v>46022</v>
      </c>
      <c r="K123" s="2" t="s">
        <v>4405</v>
      </c>
      <c r="L123" s="2" t="s">
        <v>4988</v>
      </c>
      <c r="M123" s="2" t="s">
        <v>4957</v>
      </c>
      <c r="N123" s="2" t="s">
        <v>5199</v>
      </c>
      <c r="O123" s="2" t="s">
        <v>5219</v>
      </c>
      <c r="P123" s="2" t="s">
        <v>4515</v>
      </c>
      <c r="Q123" s="2" t="s">
        <v>4298</v>
      </c>
      <c r="R123" s="7"/>
      <c r="S123" s="7">
        <v>5</v>
      </c>
      <c r="T123" s="7">
        <v>23.75</v>
      </c>
      <c r="U123" s="7">
        <v>28.75</v>
      </c>
      <c r="V123" s="12">
        <f t="shared" si="37"/>
        <v>29</v>
      </c>
      <c r="W123" s="15" t="str">
        <f>"DEBE GOZAR "&amp;S123&amp;" DÍAS ANTES DEL "&amp;TEXT(G123-1,"DD/MM/YYYY")</f>
        <v>DEBE GOZAR 5 DÍAS ANTES DEL 15/03/2026</v>
      </c>
      <c r="X123" s="15" t="str">
        <f t="shared" si="38"/>
        <v>DEBE GOZAR EN EL AÑO UN TOTAL DE 29 DÍAS ANTES DEL 31/12/2026</v>
      </c>
      <c r="Y123" s="50">
        <v>15</v>
      </c>
      <c r="Z123" s="50">
        <v>0</v>
      </c>
      <c r="AA123" s="50">
        <v>0</v>
      </c>
      <c r="AB123" s="50">
        <v>0</v>
      </c>
      <c r="AC123" s="50">
        <v>0</v>
      </c>
      <c r="AD123" s="50">
        <v>15</v>
      </c>
      <c r="AE123" s="50">
        <v>0</v>
      </c>
      <c r="AF123" s="50">
        <v>0</v>
      </c>
      <c r="AG123" s="50">
        <v>0</v>
      </c>
      <c r="AH123" s="50">
        <v>0</v>
      </c>
      <c r="AI123" s="50">
        <v>0</v>
      </c>
      <c r="AJ123" s="50">
        <v>0</v>
      </c>
      <c r="AK123" s="52">
        <f t="shared" si="22"/>
        <v>30</v>
      </c>
      <c r="AL123" s="50">
        <f t="shared" si="23"/>
        <v>30</v>
      </c>
      <c r="AM123" s="48">
        <f t="shared" si="40"/>
        <v>1.0344827586206897</v>
      </c>
      <c r="AN123" s="49">
        <f t="shared" si="24"/>
        <v>1.0344827586206896E-2</v>
      </c>
      <c r="AO123" s="49">
        <f t="shared" si="35"/>
        <v>15</v>
      </c>
      <c r="AP123" s="49">
        <f t="shared" si="25"/>
        <v>29</v>
      </c>
      <c r="AR123" s="50">
        <f t="shared" si="26"/>
        <v>0</v>
      </c>
      <c r="AT123" s="30">
        <f t="shared" si="27"/>
        <v>29</v>
      </c>
      <c r="AU123">
        <f t="shared" si="28"/>
        <v>9.6666666666666661</v>
      </c>
      <c r="AV123" s="49">
        <f t="shared" si="29"/>
        <v>15</v>
      </c>
      <c r="AW123" s="49">
        <f t="shared" si="30"/>
        <v>9.6666666666666661</v>
      </c>
      <c r="AX123" s="53">
        <f t="shared" si="31"/>
        <v>0</v>
      </c>
      <c r="AY123" s="30">
        <f t="shared" si="32"/>
        <v>15</v>
      </c>
      <c r="AZ123" s="30">
        <f t="shared" si="33"/>
        <v>15</v>
      </c>
      <c r="BA123" s="49">
        <f t="shared" si="34"/>
        <v>15</v>
      </c>
    </row>
    <row r="124" spans="1:53" x14ac:dyDescent="0.35">
      <c r="A124" s="2">
        <v>1010081127</v>
      </c>
      <c r="B124" s="2" t="s">
        <v>124</v>
      </c>
      <c r="C124" s="16" t="s">
        <v>4946</v>
      </c>
      <c r="D124" s="3" t="s">
        <v>2269</v>
      </c>
      <c r="E124" s="4">
        <v>45812</v>
      </c>
      <c r="F124" s="5">
        <v>45812</v>
      </c>
      <c r="G124" s="5">
        <v>46177</v>
      </c>
      <c r="H124" s="3" t="s">
        <v>4290</v>
      </c>
      <c r="I124" s="55">
        <v>0</v>
      </c>
      <c r="J124" s="6">
        <v>46022</v>
      </c>
      <c r="K124" s="2" t="s">
        <v>4405</v>
      </c>
      <c r="L124" s="2" t="s">
        <v>4791</v>
      </c>
      <c r="M124" s="2" t="s">
        <v>4956</v>
      </c>
      <c r="N124" s="2" t="s">
        <v>5196</v>
      </c>
      <c r="O124" s="2" t="s">
        <v>5215</v>
      </c>
      <c r="P124" s="2" t="s">
        <v>4516</v>
      </c>
      <c r="Q124" s="2" t="s">
        <v>4297</v>
      </c>
      <c r="R124" s="7"/>
      <c r="S124" s="7">
        <v>0</v>
      </c>
      <c r="T124" s="7">
        <v>17.25</v>
      </c>
      <c r="U124" s="7">
        <v>17.25</v>
      </c>
      <c r="V124" s="12">
        <f t="shared" si="37"/>
        <v>18</v>
      </c>
      <c r="W124" s="15" t="s">
        <v>4738</v>
      </c>
      <c r="X124" s="15" t="str">
        <f t="shared" si="38"/>
        <v>DEBE GOZAR EN EL AÑO UN TOTAL DE 18 DÍAS ANTES DEL 31/12/2026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2">
        <f t="shared" si="22"/>
        <v>0</v>
      </c>
      <c r="AL124" s="50">
        <f t="shared" si="23"/>
        <v>0</v>
      </c>
      <c r="AM124" s="48">
        <f t="shared" si="40"/>
        <v>0</v>
      </c>
      <c r="AN124" s="49">
        <f t="shared" si="24"/>
        <v>0</v>
      </c>
      <c r="AO124" s="49">
        <f t="shared" si="35"/>
        <v>0</v>
      </c>
      <c r="AP124" s="49">
        <f t="shared" si="25"/>
        <v>0</v>
      </c>
      <c r="AR124" s="50">
        <f t="shared" si="26"/>
        <v>18</v>
      </c>
      <c r="AT124" s="30">
        <f t="shared" si="27"/>
        <v>18</v>
      </c>
      <c r="AU124">
        <f t="shared" si="28"/>
        <v>6</v>
      </c>
      <c r="AV124" s="49">
        <f t="shared" si="29"/>
        <v>0</v>
      </c>
      <c r="AW124" s="49">
        <f t="shared" si="30"/>
        <v>0</v>
      </c>
      <c r="AX124" s="53">
        <f t="shared" si="31"/>
        <v>6</v>
      </c>
      <c r="AY124" s="30">
        <f t="shared" si="32"/>
        <v>0</v>
      </c>
      <c r="AZ124" s="30">
        <f t="shared" si="33"/>
        <v>0</v>
      </c>
      <c r="BA124" s="49">
        <f t="shared" si="34"/>
        <v>0</v>
      </c>
    </row>
    <row r="125" spans="1:53" x14ac:dyDescent="0.35">
      <c r="A125" s="2">
        <v>1010096662</v>
      </c>
      <c r="B125" s="2" t="s">
        <v>125</v>
      </c>
      <c r="C125" s="16" t="s">
        <v>4947</v>
      </c>
      <c r="D125" s="3" t="s">
        <v>2270</v>
      </c>
      <c r="E125" s="4">
        <v>41869</v>
      </c>
      <c r="F125" s="5">
        <v>45887</v>
      </c>
      <c r="G125" s="5">
        <v>46252</v>
      </c>
      <c r="H125" s="3" t="s">
        <v>4290</v>
      </c>
      <c r="I125" s="55">
        <v>0</v>
      </c>
      <c r="J125" s="6">
        <v>46022</v>
      </c>
      <c r="K125" s="2" t="s">
        <v>4405</v>
      </c>
      <c r="L125" s="2" t="s">
        <v>4989</v>
      </c>
      <c r="M125" s="2" t="s">
        <v>4956</v>
      </c>
      <c r="N125" s="2" t="s">
        <v>5197</v>
      </c>
      <c r="O125" s="2" t="s">
        <v>5228</v>
      </c>
      <c r="P125" s="2" t="s">
        <v>4517</v>
      </c>
      <c r="Q125" s="2" t="s">
        <v>4298</v>
      </c>
      <c r="R125" s="7"/>
      <c r="S125" s="7">
        <v>5</v>
      </c>
      <c r="T125" s="7">
        <v>11.083300000000008</v>
      </c>
      <c r="U125" s="7">
        <v>16.083300000000008</v>
      </c>
      <c r="V125" s="12">
        <f t="shared" si="37"/>
        <v>17</v>
      </c>
      <c r="W125" s="15" t="str">
        <f>"DEBE GOZAR "&amp;S125&amp;" DÍAS ANTES DEL "&amp;TEXT(G125-1,"DD/MM/YYYY")</f>
        <v>DEBE GOZAR 5 DÍAS ANTES DEL 17/08/2026</v>
      </c>
      <c r="X125" s="15" t="str">
        <f t="shared" si="38"/>
        <v>DEBE GOZAR EN EL AÑO UN TOTAL DE 17 DÍAS ANTES DEL 31/12/2026</v>
      </c>
      <c r="Y125" s="50">
        <v>0</v>
      </c>
      <c r="Z125" s="50">
        <v>0</v>
      </c>
      <c r="AA125" s="50">
        <v>0</v>
      </c>
      <c r="AB125" s="50">
        <v>0</v>
      </c>
      <c r="AC125" s="50">
        <v>0</v>
      </c>
      <c r="AD125" s="50">
        <v>0</v>
      </c>
      <c r="AE125" s="50">
        <v>0</v>
      </c>
      <c r="AF125" s="50">
        <v>0</v>
      </c>
      <c r="AG125" s="50">
        <v>0</v>
      </c>
      <c r="AH125" s="50">
        <v>0</v>
      </c>
      <c r="AI125" s="50">
        <v>0</v>
      </c>
      <c r="AJ125" s="50">
        <v>0</v>
      </c>
      <c r="AK125" s="52">
        <f t="shared" si="22"/>
        <v>0</v>
      </c>
      <c r="AL125" s="50">
        <f t="shared" si="23"/>
        <v>0</v>
      </c>
      <c r="AM125" s="48">
        <f t="shared" si="40"/>
        <v>0</v>
      </c>
      <c r="AN125" s="49">
        <f t="shared" si="24"/>
        <v>0</v>
      </c>
      <c r="AO125" s="49">
        <f t="shared" si="35"/>
        <v>0</v>
      </c>
      <c r="AP125" s="49">
        <f t="shared" si="25"/>
        <v>0</v>
      </c>
      <c r="AR125" s="50">
        <f t="shared" si="26"/>
        <v>17</v>
      </c>
      <c r="AT125" s="30">
        <f t="shared" si="27"/>
        <v>17</v>
      </c>
      <c r="AU125">
        <f t="shared" si="28"/>
        <v>5.666666666666667</v>
      </c>
      <c r="AV125" s="49">
        <f t="shared" si="29"/>
        <v>0</v>
      </c>
      <c r="AW125" s="49">
        <f t="shared" si="30"/>
        <v>0</v>
      </c>
      <c r="AX125" s="53">
        <f t="shared" si="31"/>
        <v>5.666666666666667</v>
      </c>
      <c r="AY125" s="30">
        <f t="shared" si="32"/>
        <v>0</v>
      </c>
      <c r="AZ125" s="30">
        <f t="shared" si="33"/>
        <v>0</v>
      </c>
      <c r="BA125" s="49">
        <f t="shared" si="34"/>
        <v>0</v>
      </c>
    </row>
    <row r="126" spans="1:53" x14ac:dyDescent="0.35">
      <c r="A126" s="2">
        <v>1010112357</v>
      </c>
      <c r="B126" s="2" t="s">
        <v>126</v>
      </c>
      <c r="C126" s="16" t="s">
        <v>4946</v>
      </c>
      <c r="D126" s="3" t="s">
        <v>2271</v>
      </c>
      <c r="E126" s="4">
        <v>45575</v>
      </c>
      <c r="F126" s="5">
        <v>45940</v>
      </c>
      <c r="G126" s="5">
        <v>46305</v>
      </c>
      <c r="H126" s="3" t="s">
        <v>4290</v>
      </c>
      <c r="I126" s="55">
        <v>0</v>
      </c>
      <c r="J126" s="6">
        <v>46022</v>
      </c>
      <c r="K126" s="2" t="s">
        <v>4405</v>
      </c>
      <c r="L126" s="2" t="s">
        <v>4786</v>
      </c>
      <c r="M126" s="2" t="s">
        <v>4956</v>
      </c>
      <c r="N126" s="2" t="s">
        <v>5197</v>
      </c>
      <c r="O126" s="2" t="s">
        <v>5222</v>
      </c>
      <c r="P126" s="2" t="s">
        <v>4508</v>
      </c>
      <c r="Q126" s="2" t="s">
        <v>4301</v>
      </c>
      <c r="R126" s="7"/>
      <c r="S126" s="7">
        <v>19</v>
      </c>
      <c r="T126" s="7">
        <v>6.75</v>
      </c>
      <c r="U126" s="7">
        <v>25.75</v>
      </c>
      <c r="V126" s="12">
        <f t="shared" si="37"/>
        <v>26</v>
      </c>
      <c r="W126" s="15" t="str">
        <f>"DEBE GOZAR "&amp;S126&amp;" DÍAS ANTES DEL "&amp;TEXT(G126-1,"DD/MM/YYYY")</f>
        <v>DEBE GOZAR 19 DÍAS ANTES DEL 09/10/2026</v>
      </c>
      <c r="X126" s="15" t="str">
        <f t="shared" si="38"/>
        <v>DEBE GOZAR EN EL AÑO UN TOTAL DE 26 DÍAS ANTES DEL 31/12/2026</v>
      </c>
      <c r="Y126" s="50">
        <v>0</v>
      </c>
      <c r="Z126" s="50">
        <v>0</v>
      </c>
      <c r="AA126" s="50">
        <v>0</v>
      </c>
      <c r="AB126" s="50">
        <v>0</v>
      </c>
      <c r="AC126" s="50">
        <v>0</v>
      </c>
      <c r="AD126" s="50">
        <v>0</v>
      </c>
      <c r="AE126" s="50">
        <v>0</v>
      </c>
      <c r="AF126" s="50">
        <v>0</v>
      </c>
      <c r="AG126" s="50">
        <v>0</v>
      </c>
      <c r="AH126" s="50">
        <v>0</v>
      </c>
      <c r="AI126" s="50">
        <v>0</v>
      </c>
      <c r="AJ126" s="50">
        <v>0</v>
      </c>
      <c r="AK126" s="52">
        <f t="shared" si="22"/>
        <v>0</v>
      </c>
      <c r="AL126" s="50">
        <f t="shared" si="23"/>
        <v>0</v>
      </c>
      <c r="AM126" s="48">
        <f t="shared" si="40"/>
        <v>0</v>
      </c>
      <c r="AN126" s="49">
        <f t="shared" si="24"/>
        <v>0</v>
      </c>
      <c r="AO126" s="49">
        <f t="shared" si="35"/>
        <v>0</v>
      </c>
      <c r="AP126" s="49">
        <f t="shared" si="25"/>
        <v>0</v>
      </c>
      <c r="AR126" s="50">
        <f t="shared" si="26"/>
        <v>26</v>
      </c>
      <c r="AT126" s="30">
        <f t="shared" si="27"/>
        <v>26</v>
      </c>
      <c r="AU126">
        <f t="shared" si="28"/>
        <v>8.6666666666666661</v>
      </c>
      <c r="AV126" s="49">
        <f t="shared" si="29"/>
        <v>0</v>
      </c>
      <c r="AW126" s="49">
        <f t="shared" si="30"/>
        <v>0</v>
      </c>
      <c r="AX126" s="53">
        <f t="shared" si="31"/>
        <v>8.6666666666666661</v>
      </c>
      <c r="AY126" s="30">
        <f t="shared" si="32"/>
        <v>0</v>
      </c>
      <c r="AZ126" s="30">
        <f t="shared" si="33"/>
        <v>0</v>
      </c>
      <c r="BA126" s="49">
        <f t="shared" si="34"/>
        <v>0</v>
      </c>
    </row>
    <row r="127" spans="1:53" x14ac:dyDescent="0.35">
      <c r="A127" s="2">
        <v>1010122221</v>
      </c>
      <c r="B127" s="2" t="s">
        <v>127</v>
      </c>
      <c r="C127" s="16" t="s">
        <v>4946</v>
      </c>
      <c r="D127" s="3" t="s">
        <v>2272</v>
      </c>
      <c r="E127" s="4">
        <v>45859</v>
      </c>
      <c r="F127" s="5">
        <v>45859</v>
      </c>
      <c r="G127" s="5">
        <v>46224</v>
      </c>
      <c r="H127" s="3" t="s">
        <v>4290</v>
      </c>
      <c r="I127" s="55">
        <v>0</v>
      </c>
      <c r="J127" s="6">
        <v>46022</v>
      </c>
      <c r="K127" s="2" t="s">
        <v>4405</v>
      </c>
      <c r="L127" s="2" t="s">
        <v>4990</v>
      </c>
      <c r="M127" s="2" t="s">
        <v>4956</v>
      </c>
      <c r="N127" s="2" t="s">
        <v>5180</v>
      </c>
      <c r="O127" s="2" t="s">
        <v>5181</v>
      </c>
      <c r="P127" s="2" t="s">
        <v>4486</v>
      </c>
      <c r="Q127" s="2" t="s">
        <v>4301</v>
      </c>
      <c r="R127" s="7"/>
      <c r="S127" s="7">
        <v>0</v>
      </c>
      <c r="T127" s="7">
        <v>13.333299999999999</v>
      </c>
      <c r="U127" s="7">
        <v>13.333299999999999</v>
      </c>
      <c r="V127" s="12">
        <f t="shared" si="37"/>
        <v>14</v>
      </c>
      <c r="W127" s="15" t="s">
        <v>4738</v>
      </c>
      <c r="X127" s="15" t="str">
        <f t="shared" si="38"/>
        <v>DEBE GOZAR EN EL AÑO UN TOTAL DE 14 DÍAS ANTES DEL 31/12/2026</v>
      </c>
      <c r="Y127" s="50">
        <v>0</v>
      </c>
      <c r="Z127" s="50">
        <v>0</v>
      </c>
      <c r="AA127" s="50">
        <v>0</v>
      </c>
      <c r="AB127" s="50">
        <v>0</v>
      </c>
      <c r="AC127" s="50">
        <v>13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2">
        <f t="shared" si="22"/>
        <v>13</v>
      </c>
      <c r="AL127" s="50">
        <f t="shared" si="23"/>
        <v>13</v>
      </c>
      <c r="AM127" s="48">
        <f t="shared" si="40"/>
        <v>0.9285714285714286</v>
      </c>
      <c r="AN127" s="49">
        <f t="shared" si="24"/>
        <v>9.285714285714286E-3</v>
      </c>
      <c r="AO127" s="49">
        <f t="shared" si="35"/>
        <v>0</v>
      </c>
      <c r="AP127" s="49">
        <f t="shared" si="25"/>
        <v>13</v>
      </c>
      <c r="AR127" s="50">
        <f t="shared" si="26"/>
        <v>1</v>
      </c>
      <c r="AT127" s="30">
        <f t="shared" si="27"/>
        <v>14</v>
      </c>
      <c r="AU127">
        <f t="shared" si="28"/>
        <v>4.666666666666667</v>
      </c>
      <c r="AV127" s="49">
        <f t="shared" si="29"/>
        <v>0</v>
      </c>
      <c r="AW127" s="49">
        <f t="shared" si="30"/>
        <v>0</v>
      </c>
      <c r="AX127" s="53">
        <f t="shared" si="31"/>
        <v>4.666666666666667</v>
      </c>
      <c r="AY127" s="30">
        <f t="shared" si="32"/>
        <v>13</v>
      </c>
      <c r="AZ127" s="30">
        <f t="shared" si="33"/>
        <v>0</v>
      </c>
      <c r="BA127" s="49">
        <f t="shared" si="34"/>
        <v>0</v>
      </c>
    </row>
    <row r="128" spans="1:53" x14ac:dyDescent="0.35">
      <c r="A128" s="2">
        <v>1010123839</v>
      </c>
      <c r="B128" s="2" t="s">
        <v>128</v>
      </c>
      <c r="C128" s="16" t="s">
        <v>4946</v>
      </c>
      <c r="D128" s="3" t="s">
        <v>2273</v>
      </c>
      <c r="E128" s="4">
        <v>45849</v>
      </c>
      <c r="F128" s="5">
        <v>45849</v>
      </c>
      <c r="G128" s="5">
        <v>46214</v>
      </c>
      <c r="H128" s="3" t="s">
        <v>4290</v>
      </c>
      <c r="I128" s="55">
        <v>0</v>
      </c>
      <c r="J128" s="6">
        <v>46022</v>
      </c>
      <c r="K128" s="2" t="s">
        <v>4405</v>
      </c>
      <c r="L128" s="2" t="s">
        <v>4792</v>
      </c>
      <c r="M128" s="2" t="s">
        <v>4956</v>
      </c>
      <c r="N128" s="2" t="s">
        <v>5195</v>
      </c>
      <c r="O128" s="2" t="s">
        <v>5217</v>
      </c>
      <c r="P128" s="2" t="s">
        <v>4518</v>
      </c>
      <c r="Q128" s="2" t="s">
        <v>4297</v>
      </c>
      <c r="R128" s="7"/>
      <c r="S128" s="7">
        <v>0</v>
      </c>
      <c r="T128" s="7">
        <v>14.166700000000001</v>
      </c>
      <c r="U128" s="7">
        <v>14.166700000000001</v>
      </c>
      <c r="V128" s="12">
        <f t="shared" si="37"/>
        <v>15</v>
      </c>
      <c r="W128" s="15" t="s">
        <v>4738</v>
      </c>
      <c r="X128" s="15" t="str">
        <f t="shared" si="38"/>
        <v>DEBE GOZAR EN EL AÑO UN TOTAL DE 15 DÍAS ANTES DEL 31/12/2026</v>
      </c>
      <c r="Y128" s="50">
        <v>0</v>
      </c>
      <c r="Z128" s="50">
        <v>0</v>
      </c>
      <c r="AA128" s="50">
        <v>0</v>
      </c>
      <c r="AB128" s="50">
        <v>0</v>
      </c>
      <c r="AC128" s="50">
        <v>3</v>
      </c>
      <c r="AD128" s="50">
        <v>12</v>
      </c>
      <c r="AE128" s="50">
        <v>0</v>
      </c>
      <c r="AF128" s="50">
        <v>0</v>
      </c>
      <c r="AG128" s="50">
        <v>0</v>
      </c>
      <c r="AH128" s="50">
        <v>0</v>
      </c>
      <c r="AI128" s="50">
        <v>0</v>
      </c>
      <c r="AJ128" s="50">
        <v>0</v>
      </c>
      <c r="AK128" s="52">
        <f t="shared" si="22"/>
        <v>15</v>
      </c>
      <c r="AL128" s="50">
        <f t="shared" si="23"/>
        <v>15</v>
      </c>
      <c r="AM128" s="48">
        <f t="shared" si="40"/>
        <v>1</v>
      </c>
      <c r="AN128" s="49">
        <f t="shared" si="24"/>
        <v>0.01</v>
      </c>
      <c r="AO128" s="49">
        <f t="shared" si="35"/>
        <v>0</v>
      </c>
      <c r="AP128" s="49">
        <f t="shared" si="25"/>
        <v>15</v>
      </c>
      <c r="AR128" s="50">
        <f t="shared" si="26"/>
        <v>0</v>
      </c>
      <c r="AT128" s="30">
        <f t="shared" si="27"/>
        <v>15</v>
      </c>
      <c r="AU128">
        <f t="shared" si="28"/>
        <v>5</v>
      </c>
      <c r="AV128" s="49">
        <f t="shared" si="29"/>
        <v>0</v>
      </c>
      <c r="AW128" s="49">
        <f t="shared" si="30"/>
        <v>0</v>
      </c>
      <c r="AX128" s="53">
        <f t="shared" si="31"/>
        <v>5</v>
      </c>
      <c r="AY128" s="30">
        <f t="shared" si="32"/>
        <v>15</v>
      </c>
      <c r="AZ128" s="30">
        <f t="shared" si="33"/>
        <v>0</v>
      </c>
      <c r="BA128" s="49">
        <f t="shared" si="34"/>
        <v>0</v>
      </c>
    </row>
    <row r="129" spans="1:53" x14ac:dyDescent="0.35">
      <c r="A129" s="2">
        <v>1010187636</v>
      </c>
      <c r="B129" s="2" t="s">
        <v>129</v>
      </c>
      <c r="C129" s="16" t="s">
        <v>4946</v>
      </c>
      <c r="D129" s="3" t="s">
        <v>2274</v>
      </c>
      <c r="E129" s="4">
        <v>45440</v>
      </c>
      <c r="F129" s="5">
        <v>45805</v>
      </c>
      <c r="G129" s="5">
        <v>46170</v>
      </c>
      <c r="H129" s="3" t="s">
        <v>4290</v>
      </c>
      <c r="I129" s="55">
        <v>0</v>
      </c>
      <c r="J129" s="6">
        <v>46022</v>
      </c>
      <c r="K129" s="2" t="s">
        <v>4405</v>
      </c>
      <c r="L129" s="2" t="s">
        <v>4765</v>
      </c>
      <c r="M129" s="2" t="s">
        <v>4956</v>
      </c>
      <c r="N129" s="2" t="s">
        <v>5197</v>
      </c>
      <c r="O129" s="2" t="s">
        <v>5222</v>
      </c>
      <c r="P129" s="2" t="s">
        <v>4467</v>
      </c>
      <c r="Q129" s="2" t="s">
        <v>4301</v>
      </c>
      <c r="R129" s="7"/>
      <c r="S129" s="7">
        <v>12</v>
      </c>
      <c r="T129" s="7">
        <v>17.75</v>
      </c>
      <c r="U129" s="7">
        <v>29.75</v>
      </c>
      <c r="V129" s="12">
        <f t="shared" si="37"/>
        <v>30</v>
      </c>
      <c r="W129" s="15" t="str">
        <f>"DEBE GOZAR "&amp;S129&amp;" DÍAS ANTES DEL "&amp;TEXT(G129-1,"DD/MM/YYYY")</f>
        <v>DEBE GOZAR 12 DÍAS ANTES DEL 27/05/2026</v>
      </c>
      <c r="X129" s="15" t="str">
        <f t="shared" si="38"/>
        <v>DEBE GOZAR EN EL AÑO UN TOTAL DE 30 DÍAS ANTES DEL 31/12/2026</v>
      </c>
      <c r="Y129" s="50">
        <v>0</v>
      </c>
      <c r="Z129" s="50">
        <v>0</v>
      </c>
      <c r="AA129" s="50">
        <v>0</v>
      </c>
      <c r="AB129" s="50">
        <v>0</v>
      </c>
      <c r="AC129" s="50">
        <v>0</v>
      </c>
      <c r="AD129" s="50">
        <v>0</v>
      </c>
      <c r="AE129" s="50">
        <v>0</v>
      </c>
      <c r="AF129" s="50">
        <v>0</v>
      </c>
      <c r="AG129" s="50">
        <v>0</v>
      </c>
      <c r="AH129" s="50">
        <v>0</v>
      </c>
      <c r="AI129" s="50">
        <v>0</v>
      </c>
      <c r="AJ129" s="50">
        <v>0</v>
      </c>
      <c r="AK129" s="52">
        <f t="shared" si="22"/>
        <v>0</v>
      </c>
      <c r="AL129" s="50">
        <f t="shared" si="23"/>
        <v>0</v>
      </c>
      <c r="AM129" s="48">
        <f t="shared" si="40"/>
        <v>0</v>
      </c>
      <c r="AN129" s="49">
        <f t="shared" si="24"/>
        <v>0</v>
      </c>
      <c r="AO129" s="49">
        <f t="shared" si="35"/>
        <v>0</v>
      </c>
      <c r="AP129" s="49">
        <f t="shared" si="25"/>
        <v>0</v>
      </c>
      <c r="AR129" s="50">
        <f t="shared" si="26"/>
        <v>30</v>
      </c>
      <c r="AT129" s="30">
        <f t="shared" si="27"/>
        <v>30</v>
      </c>
      <c r="AU129">
        <f t="shared" si="28"/>
        <v>10</v>
      </c>
      <c r="AV129" s="49">
        <f t="shared" si="29"/>
        <v>0</v>
      </c>
      <c r="AW129" s="49">
        <f t="shared" si="30"/>
        <v>0</v>
      </c>
      <c r="AX129" s="53">
        <f t="shared" si="31"/>
        <v>10</v>
      </c>
      <c r="AY129" s="30">
        <f t="shared" si="32"/>
        <v>0</v>
      </c>
      <c r="AZ129" s="30">
        <f t="shared" si="33"/>
        <v>0</v>
      </c>
      <c r="BA129" s="49">
        <f t="shared" si="34"/>
        <v>0</v>
      </c>
    </row>
    <row r="130" spans="1:53" x14ac:dyDescent="0.35">
      <c r="A130" s="2">
        <v>1010197941</v>
      </c>
      <c r="B130" s="2" t="s">
        <v>130</v>
      </c>
      <c r="C130" s="16" t="s">
        <v>4946</v>
      </c>
      <c r="D130" s="3" t="s">
        <v>2275</v>
      </c>
      <c r="E130" s="4">
        <v>45962</v>
      </c>
      <c r="F130" s="5">
        <v>45962</v>
      </c>
      <c r="G130" s="5">
        <v>46327</v>
      </c>
      <c r="H130" s="3" t="s">
        <v>4290</v>
      </c>
      <c r="I130" s="62">
        <v>46142</v>
      </c>
      <c r="J130" s="6">
        <v>46022</v>
      </c>
      <c r="K130" s="2" t="s">
        <v>4405</v>
      </c>
      <c r="L130" s="2" t="s">
        <v>4781</v>
      </c>
      <c r="M130" s="2" t="s">
        <v>4956</v>
      </c>
      <c r="N130" s="2" t="s">
        <v>5196</v>
      </c>
      <c r="O130" s="2" t="s">
        <v>5212</v>
      </c>
      <c r="P130" s="2" t="s">
        <v>4499</v>
      </c>
      <c r="Q130" s="2" t="s">
        <v>4297</v>
      </c>
      <c r="R130" s="7"/>
      <c r="S130" s="7">
        <v>0</v>
      </c>
      <c r="T130" s="7">
        <v>5</v>
      </c>
      <c r="U130" s="7">
        <v>5</v>
      </c>
      <c r="V130" s="12">
        <f t="shared" si="37"/>
        <v>5</v>
      </c>
      <c r="W130" s="15" t="s">
        <v>4738</v>
      </c>
      <c r="X130" s="15" t="str">
        <f t="shared" si="38"/>
        <v>DEBE GOZAR EN EL AÑO UN TOTAL DE 5 DÍAS ANTES DEL 31/12/2026</v>
      </c>
      <c r="Y130" s="50">
        <v>0</v>
      </c>
      <c r="Z130" s="50">
        <v>0</v>
      </c>
      <c r="AA130" s="50">
        <v>0</v>
      </c>
      <c r="AB130" s="50">
        <v>5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2">
        <f t="shared" ref="AK130:AK193" si="41">SUM(Y130:AJ130)</f>
        <v>5</v>
      </c>
      <c r="AL130" s="50">
        <f t="shared" ref="AL130:AL193" si="42">+AK130</f>
        <v>5</v>
      </c>
      <c r="AM130" s="48">
        <f t="shared" si="40"/>
        <v>1</v>
      </c>
      <c r="AN130" s="49">
        <f t="shared" ref="AN130:AN193" si="43">AM130/100</f>
        <v>0.01</v>
      </c>
      <c r="AO130" s="49">
        <f t="shared" si="35"/>
        <v>5</v>
      </c>
      <c r="AP130" s="49">
        <f t="shared" ref="AP130:AP193" si="44">IF(V130-AL130&lt;=0,V130,AL130)</f>
        <v>5</v>
      </c>
      <c r="AR130" s="50">
        <f t="shared" ref="AR130:AR193" si="45">+V130-AP130</f>
        <v>0</v>
      </c>
      <c r="AT130" s="30">
        <f t="shared" ref="AT130:AT193" si="46">+V130</f>
        <v>5</v>
      </c>
      <c r="AU130">
        <f t="shared" ref="AU130:AU193" si="47">+AT130/12*4</f>
        <v>1.6666666666666667</v>
      </c>
      <c r="AV130" s="49">
        <f t="shared" ref="AV130:AV193" si="48">SUM(Y130:AB130)</f>
        <v>5</v>
      </c>
      <c r="AW130" s="49">
        <f t="shared" ref="AW130:AW193" si="49">IF(AU130-AV130&lt;=0,AU130,AV130)</f>
        <v>1.6666666666666667</v>
      </c>
      <c r="AX130" s="53">
        <f t="shared" ref="AX130:AX193" si="50">+AU130-AW130</f>
        <v>0</v>
      </c>
      <c r="AY130" s="30">
        <f t="shared" ref="AY130:AY193" si="51">SUM(AC130:AJ130)</f>
        <v>0</v>
      </c>
      <c r="AZ130" s="30">
        <f t="shared" ref="AZ130:AZ193" si="52">SUM(Y130:AB130)</f>
        <v>5</v>
      </c>
      <c r="BA130" s="49">
        <f t="shared" ref="BA130:BA193" si="53">IF(AT130-AZ130&lt;=0,AT130,AZ130)</f>
        <v>5</v>
      </c>
    </row>
    <row r="131" spans="1:53" x14ac:dyDescent="0.35">
      <c r="A131" s="2">
        <v>1010199209</v>
      </c>
      <c r="B131" s="2" t="s">
        <v>131</v>
      </c>
      <c r="C131" s="16" t="s">
        <v>4947</v>
      </c>
      <c r="D131" s="3" t="s">
        <v>2276</v>
      </c>
      <c r="E131" s="4">
        <v>44693</v>
      </c>
      <c r="F131" s="5">
        <v>45789</v>
      </c>
      <c r="G131" s="5">
        <v>46154</v>
      </c>
      <c r="H131" s="3" t="s">
        <v>4290</v>
      </c>
      <c r="I131" s="55">
        <v>0</v>
      </c>
      <c r="J131" s="6">
        <v>46022</v>
      </c>
      <c r="K131" s="2" t="s">
        <v>4405</v>
      </c>
      <c r="L131" s="2" t="s">
        <v>4764</v>
      </c>
      <c r="M131" s="2" t="s">
        <v>4956</v>
      </c>
      <c r="N131" s="2" t="s">
        <v>5197</v>
      </c>
      <c r="O131" s="2" t="s">
        <v>5228</v>
      </c>
      <c r="P131" s="2" t="s">
        <v>4466</v>
      </c>
      <c r="Q131" s="2" t="s">
        <v>4315</v>
      </c>
      <c r="R131" s="7"/>
      <c r="S131" s="7">
        <v>8</v>
      </c>
      <c r="T131" s="7">
        <v>19.083299999999994</v>
      </c>
      <c r="U131" s="7">
        <v>27.083299999999994</v>
      </c>
      <c r="V131" s="12">
        <f t="shared" si="37"/>
        <v>28</v>
      </c>
      <c r="W131" s="15" t="str">
        <f t="shared" ref="W131:W136" si="54">"DEBE GOZAR "&amp;S131&amp;" DÍAS ANTES DEL "&amp;TEXT(G131-1,"DD/MM/YYYY")</f>
        <v>DEBE GOZAR 8 DÍAS ANTES DEL 11/05/2026</v>
      </c>
      <c r="X131" s="15" t="str">
        <f t="shared" si="38"/>
        <v>DEBE GOZAR EN EL AÑO UN TOTAL DE 28 DÍAS ANTES DEL 31/12/2026</v>
      </c>
      <c r="Y131" s="50">
        <v>0</v>
      </c>
      <c r="Z131" s="50">
        <v>0</v>
      </c>
      <c r="AA131" s="50">
        <v>11</v>
      </c>
      <c r="AB131" s="50">
        <v>4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  <c r="AJ131" s="50">
        <v>0</v>
      </c>
      <c r="AK131" s="52">
        <f t="shared" si="41"/>
        <v>15</v>
      </c>
      <c r="AL131" s="50">
        <f t="shared" si="42"/>
        <v>15</v>
      </c>
      <c r="AM131" s="48">
        <f t="shared" si="40"/>
        <v>0.5357142857142857</v>
      </c>
      <c r="AN131" s="49">
        <f t="shared" si="43"/>
        <v>5.3571428571428572E-3</v>
      </c>
      <c r="AO131" s="49">
        <f t="shared" ref="AO131:AO194" si="55">+Y131+Z131+AA131+AB131</f>
        <v>15</v>
      </c>
      <c r="AP131" s="49">
        <f t="shared" si="44"/>
        <v>15</v>
      </c>
      <c r="AR131" s="50">
        <f t="shared" si="45"/>
        <v>13</v>
      </c>
      <c r="AT131" s="30">
        <f t="shared" si="46"/>
        <v>28</v>
      </c>
      <c r="AU131">
        <f t="shared" si="47"/>
        <v>9.3333333333333339</v>
      </c>
      <c r="AV131" s="49">
        <f t="shared" si="48"/>
        <v>15</v>
      </c>
      <c r="AW131" s="49">
        <f t="shared" si="49"/>
        <v>9.3333333333333339</v>
      </c>
      <c r="AX131" s="53">
        <f t="shared" si="50"/>
        <v>0</v>
      </c>
      <c r="AY131" s="30">
        <f t="shared" si="51"/>
        <v>0</v>
      </c>
      <c r="AZ131" s="30">
        <f t="shared" si="52"/>
        <v>15</v>
      </c>
      <c r="BA131" s="49">
        <f t="shared" si="53"/>
        <v>15</v>
      </c>
    </row>
    <row r="132" spans="1:53" x14ac:dyDescent="0.35">
      <c r="A132" s="2">
        <v>1010229998</v>
      </c>
      <c r="B132" s="2" t="s">
        <v>132</v>
      </c>
      <c r="C132" s="16" t="s">
        <v>4946</v>
      </c>
      <c r="D132" s="3" t="s">
        <v>2277</v>
      </c>
      <c r="E132" s="4">
        <v>45108</v>
      </c>
      <c r="F132" s="5">
        <v>45839</v>
      </c>
      <c r="G132" s="5">
        <v>46204</v>
      </c>
      <c r="H132" s="3" t="s">
        <v>4290</v>
      </c>
      <c r="I132" s="55">
        <v>0</v>
      </c>
      <c r="J132" s="6">
        <v>46022</v>
      </c>
      <c r="K132" s="2" t="s">
        <v>4405</v>
      </c>
      <c r="L132" s="2" t="s">
        <v>4782</v>
      </c>
      <c r="M132" s="2" t="s">
        <v>4956</v>
      </c>
      <c r="N132" s="2" t="s">
        <v>5196</v>
      </c>
      <c r="O132" s="2" t="s">
        <v>5215</v>
      </c>
      <c r="P132" s="2" t="s">
        <v>4501</v>
      </c>
      <c r="Q132" s="2" t="s">
        <v>4297</v>
      </c>
      <c r="R132" s="7"/>
      <c r="S132" s="7">
        <v>15</v>
      </c>
      <c r="T132" s="7">
        <v>15</v>
      </c>
      <c r="U132" s="7">
        <v>30</v>
      </c>
      <c r="V132" s="12">
        <f t="shared" si="37"/>
        <v>30</v>
      </c>
      <c r="W132" s="15" t="str">
        <f t="shared" si="54"/>
        <v>DEBE GOZAR 15 DÍAS ANTES DEL 30/06/2026</v>
      </c>
      <c r="X132" s="15" t="str">
        <f t="shared" si="38"/>
        <v>DEBE GOZAR EN EL AÑO UN TOTAL DE 30 DÍAS ANTES DEL 31/12/2026</v>
      </c>
      <c r="Y132" s="50">
        <v>0</v>
      </c>
      <c r="Z132" s="50">
        <v>0</v>
      </c>
      <c r="AA132" s="50">
        <v>0</v>
      </c>
      <c r="AB132" s="50">
        <v>7</v>
      </c>
      <c r="AC132" s="50">
        <v>8</v>
      </c>
      <c r="AD132" s="50">
        <v>0</v>
      </c>
      <c r="AE132" s="50">
        <v>0</v>
      </c>
      <c r="AF132" s="50">
        <v>0</v>
      </c>
      <c r="AG132" s="50">
        <v>0</v>
      </c>
      <c r="AH132" s="50">
        <v>0</v>
      </c>
      <c r="AI132" s="50">
        <v>0</v>
      </c>
      <c r="AJ132" s="50">
        <v>0</v>
      </c>
      <c r="AK132" s="52">
        <f t="shared" si="41"/>
        <v>15</v>
      </c>
      <c r="AL132" s="50">
        <f t="shared" si="42"/>
        <v>15</v>
      </c>
      <c r="AM132" s="48">
        <f t="shared" si="40"/>
        <v>0.5</v>
      </c>
      <c r="AN132" s="49">
        <f t="shared" si="43"/>
        <v>5.0000000000000001E-3</v>
      </c>
      <c r="AO132" s="49">
        <f t="shared" si="55"/>
        <v>7</v>
      </c>
      <c r="AP132" s="49">
        <f t="shared" si="44"/>
        <v>15</v>
      </c>
      <c r="AR132" s="50">
        <f t="shared" si="45"/>
        <v>15</v>
      </c>
      <c r="AT132" s="30">
        <f t="shared" si="46"/>
        <v>30</v>
      </c>
      <c r="AU132">
        <f t="shared" si="47"/>
        <v>10</v>
      </c>
      <c r="AV132" s="49">
        <f t="shared" si="48"/>
        <v>7</v>
      </c>
      <c r="AW132" s="49">
        <f t="shared" si="49"/>
        <v>7</v>
      </c>
      <c r="AX132" s="53">
        <f t="shared" si="50"/>
        <v>3</v>
      </c>
      <c r="AY132" s="30">
        <f t="shared" si="51"/>
        <v>8</v>
      </c>
      <c r="AZ132" s="30">
        <f t="shared" si="52"/>
        <v>7</v>
      </c>
      <c r="BA132" s="49">
        <f t="shared" si="53"/>
        <v>7</v>
      </c>
    </row>
    <row r="133" spans="1:53" x14ac:dyDescent="0.35">
      <c r="A133" s="2">
        <v>1010235485</v>
      </c>
      <c r="B133" s="2" t="s">
        <v>133</v>
      </c>
      <c r="C133" s="16" t="s">
        <v>4946</v>
      </c>
      <c r="D133" s="3" t="s">
        <v>2278</v>
      </c>
      <c r="E133" s="4">
        <v>45108</v>
      </c>
      <c r="F133" s="5">
        <v>45839</v>
      </c>
      <c r="G133" s="5">
        <v>46204</v>
      </c>
      <c r="H133" s="3" t="s">
        <v>4290</v>
      </c>
      <c r="I133" s="55">
        <v>0</v>
      </c>
      <c r="J133" s="6">
        <v>46022</v>
      </c>
      <c r="K133" s="2" t="s">
        <v>4405</v>
      </c>
      <c r="L133" s="2" t="s">
        <v>4788</v>
      </c>
      <c r="M133" s="2" t="s">
        <v>4956</v>
      </c>
      <c r="N133" s="2" t="s">
        <v>5196</v>
      </c>
      <c r="O133" s="2" t="s">
        <v>5215</v>
      </c>
      <c r="P133" s="2" t="s">
        <v>4512</v>
      </c>
      <c r="Q133" s="2" t="s">
        <v>4297</v>
      </c>
      <c r="R133" s="7"/>
      <c r="S133" s="7">
        <v>14</v>
      </c>
      <c r="T133" s="7">
        <v>15</v>
      </c>
      <c r="U133" s="7">
        <v>29</v>
      </c>
      <c r="V133" s="12">
        <f t="shared" si="37"/>
        <v>29</v>
      </c>
      <c r="W133" s="15" t="str">
        <f t="shared" si="54"/>
        <v>DEBE GOZAR 14 DÍAS ANTES DEL 30/06/2026</v>
      </c>
      <c r="X133" s="15" t="str">
        <f t="shared" si="38"/>
        <v>DEBE GOZAR EN EL AÑO UN TOTAL DE 29 DÍAS ANTES DEL 31/12/2026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2">
        <f t="shared" si="41"/>
        <v>0</v>
      </c>
      <c r="AL133" s="50">
        <f t="shared" si="42"/>
        <v>0</v>
      </c>
      <c r="AM133" s="48">
        <f t="shared" si="40"/>
        <v>0</v>
      </c>
      <c r="AN133" s="49">
        <f t="shared" si="43"/>
        <v>0</v>
      </c>
      <c r="AO133" s="49">
        <f t="shared" si="55"/>
        <v>0</v>
      </c>
      <c r="AP133" s="49">
        <f t="shared" si="44"/>
        <v>0</v>
      </c>
      <c r="AR133" s="50">
        <f t="shared" si="45"/>
        <v>29</v>
      </c>
      <c r="AT133" s="30">
        <f t="shared" si="46"/>
        <v>29</v>
      </c>
      <c r="AU133">
        <f t="shared" si="47"/>
        <v>9.6666666666666661</v>
      </c>
      <c r="AV133" s="49">
        <f t="shared" si="48"/>
        <v>0</v>
      </c>
      <c r="AW133" s="49">
        <f t="shared" si="49"/>
        <v>0</v>
      </c>
      <c r="AX133" s="53">
        <f t="shared" si="50"/>
        <v>9.6666666666666661</v>
      </c>
      <c r="AY133" s="30">
        <f t="shared" si="51"/>
        <v>0</v>
      </c>
      <c r="AZ133" s="30">
        <f t="shared" si="52"/>
        <v>0</v>
      </c>
      <c r="BA133" s="49">
        <f t="shared" si="53"/>
        <v>0</v>
      </c>
    </row>
    <row r="134" spans="1:53" x14ac:dyDescent="0.35">
      <c r="A134" s="2">
        <v>1010240684</v>
      </c>
      <c r="B134" s="2" t="s">
        <v>134</v>
      </c>
      <c r="C134" s="16" t="s">
        <v>4946</v>
      </c>
      <c r="D134" s="3" t="s">
        <v>2279</v>
      </c>
      <c r="E134" s="4">
        <v>42955</v>
      </c>
      <c r="F134" s="5">
        <v>45877</v>
      </c>
      <c r="G134" s="5">
        <v>46242</v>
      </c>
      <c r="H134" s="3" t="s">
        <v>4290</v>
      </c>
      <c r="I134" s="55">
        <v>0</v>
      </c>
      <c r="J134" s="6">
        <v>46022</v>
      </c>
      <c r="K134" s="2" t="s">
        <v>4405</v>
      </c>
      <c r="L134" s="2" t="s">
        <v>4748</v>
      </c>
      <c r="M134" s="2" t="s">
        <v>4956</v>
      </c>
      <c r="N134" s="2" t="s">
        <v>5195</v>
      </c>
      <c r="O134" s="2" t="s">
        <v>5211</v>
      </c>
      <c r="P134" s="2" t="s">
        <v>4442</v>
      </c>
      <c r="Q134" s="2" t="s">
        <v>4297</v>
      </c>
      <c r="R134" s="7"/>
      <c r="S134" s="7">
        <v>17</v>
      </c>
      <c r="T134" s="7">
        <v>11.916699999999992</v>
      </c>
      <c r="U134" s="7">
        <v>28.916699999999992</v>
      </c>
      <c r="V134" s="12">
        <f t="shared" si="37"/>
        <v>29</v>
      </c>
      <c r="W134" s="15" t="str">
        <f t="shared" si="54"/>
        <v>DEBE GOZAR 17 DÍAS ANTES DEL 07/08/2026</v>
      </c>
      <c r="X134" s="15" t="str">
        <f t="shared" si="38"/>
        <v>DEBE GOZAR EN EL AÑO UN TOTAL DE 29 DÍAS ANTES DEL 31/12/2026</v>
      </c>
      <c r="Y134" s="50">
        <v>0</v>
      </c>
      <c r="Z134" s="50">
        <v>0</v>
      </c>
      <c r="AA134" s="50">
        <v>0</v>
      </c>
      <c r="AB134" s="50">
        <v>0</v>
      </c>
      <c r="AC134" s="50">
        <v>0</v>
      </c>
      <c r="AD134" s="50">
        <v>0</v>
      </c>
      <c r="AE134" s="50">
        <v>0</v>
      </c>
      <c r="AF134" s="50">
        <v>0</v>
      </c>
      <c r="AG134" s="50">
        <v>0</v>
      </c>
      <c r="AH134" s="50">
        <v>0</v>
      </c>
      <c r="AI134" s="50">
        <v>0</v>
      </c>
      <c r="AJ134" s="50">
        <v>0</v>
      </c>
      <c r="AK134" s="52">
        <f t="shared" si="41"/>
        <v>0</v>
      </c>
      <c r="AL134" s="50">
        <f t="shared" si="42"/>
        <v>0</v>
      </c>
      <c r="AM134" s="48">
        <f t="shared" si="40"/>
        <v>0</v>
      </c>
      <c r="AN134" s="49">
        <f t="shared" si="43"/>
        <v>0</v>
      </c>
      <c r="AO134" s="49">
        <f t="shared" si="55"/>
        <v>0</v>
      </c>
      <c r="AP134" s="49">
        <f t="shared" si="44"/>
        <v>0</v>
      </c>
      <c r="AR134" s="50">
        <f t="shared" si="45"/>
        <v>29</v>
      </c>
      <c r="AT134" s="30">
        <f t="shared" si="46"/>
        <v>29</v>
      </c>
      <c r="AU134">
        <f t="shared" si="47"/>
        <v>9.6666666666666661</v>
      </c>
      <c r="AV134" s="49">
        <f t="shared" si="48"/>
        <v>0</v>
      </c>
      <c r="AW134" s="49">
        <f t="shared" si="49"/>
        <v>0</v>
      </c>
      <c r="AX134" s="53">
        <f t="shared" si="50"/>
        <v>9.6666666666666661</v>
      </c>
      <c r="AY134" s="30">
        <f t="shared" si="51"/>
        <v>0</v>
      </c>
      <c r="AZ134" s="30">
        <f t="shared" si="52"/>
        <v>0</v>
      </c>
      <c r="BA134" s="49">
        <f t="shared" si="53"/>
        <v>0</v>
      </c>
    </row>
    <row r="135" spans="1:53" x14ac:dyDescent="0.35">
      <c r="A135" s="2">
        <v>1010247869</v>
      </c>
      <c r="B135" s="2" t="s">
        <v>135</v>
      </c>
      <c r="C135" s="16" t="s">
        <v>4948</v>
      </c>
      <c r="D135" s="3" t="s">
        <v>2280</v>
      </c>
      <c r="E135" s="4">
        <v>45642</v>
      </c>
      <c r="F135" s="5">
        <v>46007</v>
      </c>
      <c r="G135" s="5">
        <v>46372</v>
      </c>
      <c r="H135" s="3" t="s">
        <v>4292</v>
      </c>
      <c r="I135" s="55">
        <v>0</v>
      </c>
      <c r="J135" s="6">
        <v>46022</v>
      </c>
      <c r="K135" s="2" t="s">
        <v>4405</v>
      </c>
      <c r="L135" s="2">
        <v>2001020600</v>
      </c>
      <c r="M135" s="2" t="s">
        <v>5051</v>
      </c>
      <c r="N135" s="2" t="s">
        <v>5201</v>
      </c>
      <c r="O135" s="2" t="s">
        <v>5201</v>
      </c>
      <c r="P135" s="2" t="s">
        <v>4458</v>
      </c>
      <c r="Q135" s="2" t="s">
        <v>4316</v>
      </c>
      <c r="R135" s="7"/>
      <c r="S135" s="7">
        <v>30</v>
      </c>
      <c r="T135" s="7">
        <v>0</v>
      </c>
      <c r="U135" s="7">
        <v>30</v>
      </c>
      <c r="V135" s="12">
        <f t="shared" si="37"/>
        <v>30</v>
      </c>
      <c r="W135" s="15" t="str">
        <f t="shared" si="54"/>
        <v>DEBE GOZAR 30 DÍAS ANTES DEL 15/12/2026</v>
      </c>
      <c r="X135" s="15" t="str">
        <f t="shared" si="38"/>
        <v>DEBE GOZAR EN EL AÑO UN TOTAL DE 30 DÍAS ANTES DEL 31/12/2026</v>
      </c>
      <c r="Y135" s="50">
        <v>0</v>
      </c>
      <c r="Z135" s="50">
        <v>4</v>
      </c>
      <c r="AA135" s="50">
        <v>0</v>
      </c>
      <c r="AB135" s="50">
        <v>0</v>
      </c>
      <c r="AC135" s="50">
        <v>0</v>
      </c>
      <c r="AD135" s="50">
        <v>0</v>
      </c>
      <c r="AE135" s="50">
        <v>0</v>
      </c>
      <c r="AF135" s="50">
        <v>0</v>
      </c>
      <c r="AG135" s="50">
        <v>0</v>
      </c>
      <c r="AH135" s="50">
        <v>0</v>
      </c>
      <c r="AI135" s="50">
        <v>0</v>
      </c>
      <c r="AJ135" s="50">
        <v>0</v>
      </c>
      <c r="AK135" s="52">
        <f t="shared" si="41"/>
        <v>4</v>
      </c>
      <c r="AL135" s="50">
        <f t="shared" si="42"/>
        <v>4</v>
      </c>
      <c r="AM135" s="48">
        <f t="shared" si="40"/>
        <v>0.13333333333333333</v>
      </c>
      <c r="AN135" s="49">
        <f t="shared" si="43"/>
        <v>1.3333333333333333E-3</v>
      </c>
      <c r="AO135" s="49">
        <f t="shared" si="55"/>
        <v>4</v>
      </c>
      <c r="AP135" s="49">
        <f t="shared" si="44"/>
        <v>4</v>
      </c>
      <c r="AR135" s="50">
        <f t="shared" si="45"/>
        <v>26</v>
      </c>
      <c r="AT135" s="30">
        <f t="shared" si="46"/>
        <v>30</v>
      </c>
      <c r="AU135">
        <f t="shared" si="47"/>
        <v>10</v>
      </c>
      <c r="AV135" s="49">
        <f t="shared" si="48"/>
        <v>4</v>
      </c>
      <c r="AW135" s="49">
        <f t="shared" si="49"/>
        <v>4</v>
      </c>
      <c r="AX135" s="53">
        <f t="shared" si="50"/>
        <v>6</v>
      </c>
      <c r="AY135" s="30">
        <f t="shared" si="51"/>
        <v>0</v>
      </c>
      <c r="AZ135" s="30">
        <f t="shared" si="52"/>
        <v>4</v>
      </c>
      <c r="BA135" s="49">
        <f t="shared" si="53"/>
        <v>4</v>
      </c>
    </row>
    <row r="136" spans="1:53" x14ac:dyDescent="0.35">
      <c r="A136" s="2">
        <v>1010301858</v>
      </c>
      <c r="B136" s="2" t="s">
        <v>136</v>
      </c>
      <c r="C136" s="16" t="s">
        <v>4946</v>
      </c>
      <c r="D136" s="3" t="s">
        <v>2281</v>
      </c>
      <c r="E136" s="4">
        <v>42312</v>
      </c>
      <c r="F136" s="5">
        <v>45965</v>
      </c>
      <c r="G136" s="5">
        <v>46330</v>
      </c>
      <c r="H136" s="3" t="s">
        <v>4290</v>
      </c>
      <c r="I136" s="55">
        <v>0</v>
      </c>
      <c r="J136" s="6">
        <v>46022</v>
      </c>
      <c r="K136" s="2" t="s">
        <v>4405</v>
      </c>
      <c r="L136" s="2" t="s">
        <v>4973</v>
      </c>
      <c r="M136" s="2" t="s">
        <v>4956</v>
      </c>
      <c r="N136" s="2" t="s">
        <v>5180</v>
      </c>
      <c r="O136" s="2" t="s">
        <v>5226</v>
      </c>
      <c r="P136" s="2" t="s">
        <v>4481</v>
      </c>
      <c r="Q136" s="2" t="s">
        <v>4297</v>
      </c>
      <c r="R136" s="7"/>
      <c r="S136" s="7">
        <v>18</v>
      </c>
      <c r="T136" s="7">
        <v>4.75</v>
      </c>
      <c r="U136" s="7">
        <v>22.75</v>
      </c>
      <c r="V136" s="12">
        <f t="shared" si="37"/>
        <v>23</v>
      </c>
      <c r="W136" s="15" t="str">
        <f t="shared" si="54"/>
        <v>DEBE GOZAR 18 DÍAS ANTES DEL 03/11/2026</v>
      </c>
      <c r="X136" s="15" t="str">
        <f t="shared" si="38"/>
        <v>DEBE GOZAR EN EL AÑO UN TOTAL DE 23 DÍAS ANTES DEL 31/12/2026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2">
        <f t="shared" si="41"/>
        <v>0</v>
      </c>
      <c r="AL136" s="50">
        <f t="shared" si="42"/>
        <v>0</v>
      </c>
      <c r="AM136" s="48">
        <f t="shared" si="40"/>
        <v>0</v>
      </c>
      <c r="AN136" s="49">
        <f t="shared" si="43"/>
        <v>0</v>
      </c>
      <c r="AO136" s="49">
        <f t="shared" si="55"/>
        <v>0</v>
      </c>
      <c r="AP136" s="49">
        <f t="shared" si="44"/>
        <v>0</v>
      </c>
      <c r="AR136" s="50">
        <f t="shared" si="45"/>
        <v>23</v>
      </c>
      <c r="AT136" s="30">
        <f t="shared" si="46"/>
        <v>23</v>
      </c>
      <c r="AU136">
        <f t="shared" si="47"/>
        <v>7.666666666666667</v>
      </c>
      <c r="AV136" s="49">
        <f t="shared" si="48"/>
        <v>0</v>
      </c>
      <c r="AW136" s="49">
        <f t="shared" si="49"/>
        <v>0</v>
      </c>
      <c r="AX136" s="53">
        <f t="shared" si="50"/>
        <v>7.666666666666667</v>
      </c>
      <c r="AY136" s="30">
        <f t="shared" si="51"/>
        <v>0</v>
      </c>
      <c r="AZ136" s="30">
        <f t="shared" si="52"/>
        <v>0</v>
      </c>
      <c r="BA136" s="49">
        <f t="shared" si="53"/>
        <v>0</v>
      </c>
    </row>
    <row r="137" spans="1:53" x14ac:dyDescent="0.35">
      <c r="A137" s="2">
        <v>1072688965</v>
      </c>
      <c r="B137" s="2" t="s">
        <v>1356</v>
      </c>
      <c r="C137" s="16" t="s">
        <v>4948</v>
      </c>
      <c r="D137" s="3" t="s">
        <v>3501</v>
      </c>
      <c r="E137" s="4">
        <v>45809</v>
      </c>
      <c r="F137" s="5">
        <v>45809</v>
      </c>
      <c r="G137" s="5">
        <v>46174</v>
      </c>
      <c r="H137" s="3" t="s">
        <v>4292</v>
      </c>
      <c r="I137" s="55">
        <v>0</v>
      </c>
      <c r="J137" s="6">
        <v>46022</v>
      </c>
      <c r="K137" s="2" t="s">
        <v>4405</v>
      </c>
      <c r="L137" s="2">
        <v>2002030100</v>
      </c>
      <c r="M137" s="2" t="s">
        <v>4955</v>
      </c>
      <c r="N137" s="2" t="s">
        <v>5204</v>
      </c>
      <c r="O137" s="2" t="s">
        <v>5272</v>
      </c>
      <c r="P137" s="2" t="s">
        <v>4940</v>
      </c>
      <c r="Q137" s="2" t="s">
        <v>4382</v>
      </c>
      <c r="R137" s="7"/>
      <c r="S137" s="7">
        <v>0</v>
      </c>
      <c r="T137" s="7">
        <v>10.5</v>
      </c>
      <c r="U137" s="7">
        <v>10.5</v>
      </c>
      <c r="V137" s="12">
        <f t="shared" si="37"/>
        <v>11</v>
      </c>
      <c r="W137" s="15" t="s">
        <v>4738</v>
      </c>
      <c r="X137" s="15" t="str">
        <f t="shared" si="38"/>
        <v>DEBE GOZAR EN EL AÑO UN TOTAL DE 11 DÍAS ANTES DEL 31/12/2026</v>
      </c>
      <c r="Y137" s="50">
        <v>1</v>
      </c>
      <c r="Z137" s="50">
        <v>0</v>
      </c>
      <c r="AA137" s="50">
        <v>0</v>
      </c>
      <c r="AB137" s="50">
        <v>0</v>
      </c>
      <c r="AC137" s="50">
        <v>0</v>
      </c>
      <c r="AD137" s="50">
        <v>0</v>
      </c>
      <c r="AE137" s="50">
        <v>0</v>
      </c>
      <c r="AF137" s="50">
        <v>0</v>
      </c>
      <c r="AG137" s="50">
        <v>0</v>
      </c>
      <c r="AH137" s="50">
        <v>0</v>
      </c>
      <c r="AI137" s="50">
        <v>0</v>
      </c>
      <c r="AJ137" s="50">
        <v>0</v>
      </c>
      <c r="AK137" s="52">
        <f t="shared" si="41"/>
        <v>1</v>
      </c>
      <c r="AL137" s="50">
        <f t="shared" si="42"/>
        <v>1</v>
      </c>
      <c r="AM137" s="48">
        <f t="shared" ref="AM137:AM168" si="56">+AL137/V137</f>
        <v>9.0909090909090912E-2</v>
      </c>
      <c r="AN137" s="49">
        <f t="shared" si="43"/>
        <v>9.0909090909090909E-4</v>
      </c>
      <c r="AO137" s="49">
        <f t="shared" si="55"/>
        <v>1</v>
      </c>
      <c r="AP137" s="49">
        <f t="shared" si="44"/>
        <v>1</v>
      </c>
      <c r="AR137" s="50">
        <f t="shared" si="45"/>
        <v>10</v>
      </c>
      <c r="AT137" s="30">
        <f t="shared" si="46"/>
        <v>11</v>
      </c>
      <c r="AU137">
        <f t="shared" si="47"/>
        <v>3.6666666666666665</v>
      </c>
      <c r="AV137" s="49">
        <f t="shared" si="48"/>
        <v>1</v>
      </c>
      <c r="AW137" s="49">
        <f t="shared" si="49"/>
        <v>1</v>
      </c>
      <c r="AX137" s="53">
        <f t="shared" si="50"/>
        <v>2.6666666666666665</v>
      </c>
      <c r="AY137" s="30">
        <f t="shared" si="51"/>
        <v>0</v>
      </c>
      <c r="AZ137" s="30">
        <f t="shared" si="52"/>
        <v>1</v>
      </c>
      <c r="BA137" s="49">
        <f t="shared" si="53"/>
        <v>1</v>
      </c>
    </row>
    <row r="138" spans="1:53" x14ac:dyDescent="0.35">
      <c r="A138" s="2">
        <v>1010338018</v>
      </c>
      <c r="B138" s="2" t="s">
        <v>138</v>
      </c>
      <c r="C138" s="16" t="s">
        <v>4946</v>
      </c>
      <c r="D138" s="3" t="s">
        <v>2283</v>
      </c>
      <c r="E138" s="4">
        <v>45108</v>
      </c>
      <c r="F138" s="5">
        <v>45839</v>
      </c>
      <c r="G138" s="5">
        <v>46204</v>
      </c>
      <c r="H138" s="3" t="s">
        <v>4290</v>
      </c>
      <c r="I138" s="55">
        <v>0</v>
      </c>
      <c r="J138" s="6">
        <v>46022</v>
      </c>
      <c r="K138" s="2" t="s">
        <v>4405</v>
      </c>
      <c r="L138" s="2" t="s">
        <v>4794</v>
      </c>
      <c r="M138" s="2" t="s">
        <v>4956</v>
      </c>
      <c r="N138" s="2" t="s">
        <v>5196</v>
      </c>
      <c r="O138" s="2" t="s">
        <v>5230</v>
      </c>
      <c r="P138" s="2" t="s">
        <v>4522</v>
      </c>
      <c r="Q138" s="2" t="s">
        <v>4297</v>
      </c>
      <c r="R138" s="7"/>
      <c r="S138" s="7">
        <v>13</v>
      </c>
      <c r="T138" s="7">
        <v>15</v>
      </c>
      <c r="U138" s="7">
        <v>28</v>
      </c>
      <c r="V138" s="12">
        <f t="shared" si="37"/>
        <v>28</v>
      </c>
      <c r="W138" s="15" t="str">
        <f>"DEBE GOZAR "&amp;S138&amp;" DÍAS ANTES DEL "&amp;TEXT(G138-1,"DD/MM/YYYY")</f>
        <v>DEBE GOZAR 13 DÍAS ANTES DEL 30/06/2026</v>
      </c>
      <c r="X138" s="15" t="str">
        <f t="shared" si="38"/>
        <v>DEBE GOZAR EN EL AÑO UN TOTAL DE 28 DÍAS ANTES DEL 31/12/2026</v>
      </c>
      <c r="Y138" s="50">
        <v>0</v>
      </c>
      <c r="Z138" s="50">
        <v>15</v>
      </c>
      <c r="AA138" s="50">
        <v>0</v>
      </c>
      <c r="AB138" s="50">
        <v>0</v>
      </c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2">
        <f t="shared" si="41"/>
        <v>15</v>
      </c>
      <c r="AL138" s="50">
        <f t="shared" si="42"/>
        <v>15</v>
      </c>
      <c r="AM138" s="48">
        <f t="shared" si="56"/>
        <v>0.5357142857142857</v>
      </c>
      <c r="AN138" s="49">
        <f t="shared" si="43"/>
        <v>5.3571428571428572E-3</v>
      </c>
      <c r="AO138" s="49">
        <f t="shared" si="55"/>
        <v>15</v>
      </c>
      <c r="AP138" s="49">
        <f t="shared" si="44"/>
        <v>15</v>
      </c>
      <c r="AR138" s="50">
        <f t="shared" si="45"/>
        <v>13</v>
      </c>
      <c r="AT138" s="30">
        <f t="shared" si="46"/>
        <v>28</v>
      </c>
      <c r="AU138">
        <f t="shared" si="47"/>
        <v>9.3333333333333339</v>
      </c>
      <c r="AV138" s="49">
        <f t="shared" si="48"/>
        <v>15</v>
      </c>
      <c r="AW138" s="49">
        <f t="shared" si="49"/>
        <v>9.3333333333333339</v>
      </c>
      <c r="AX138" s="53">
        <f t="shared" si="50"/>
        <v>0</v>
      </c>
      <c r="AY138" s="30">
        <f t="shared" si="51"/>
        <v>0</v>
      </c>
      <c r="AZ138" s="30">
        <f t="shared" si="52"/>
        <v>15</v>
      </c>
      <c r="BA138" s="49">
        <f t="shared" si="53"/>
        <v>15</v>
      </c>
    </row>
    <row r="139" spans="1:53" x14ac:dyDescent="0.35">
      <c r="A139" s="2">
        <v>1010340513</v>
      </c>
      <c r="B139" s="2" t="s">
        <v>139</v>
      </c>
      <c r="C139" s="16" t="s">
        <v>4946</v>
      </c>
      <c r="D139" s="3" t="s">
        <v>2284</v>
      </c>
      <c r="E139" s="4">
        <v>40448</v>
      </c>
      <c r="F139" s="5">
        <v>45927</v>
      </c>
      <c r="G139" s="5">
        <v>46292</v>
      </c>
      <c r="H139" s="3" t="s">
        <v>4290</v>
      </c>
      <c r="I139" s="55">
        <v>0</v>
      </c>
      <c r="J139" s="6">
        <v>46022</v>
      </c>
      <c r="K139" s="2" t="s">
        <v>4405</v>
      </c>
      <c r="L139" s="2" t="s">
        <v>4795</v>
      </c>
      <c r="M139" s="2" t="s">
        <v>4956</v>
      </c>
      <c r="N139" s="2" t="s">
        <v>5195</v>
      </c>
      <c r="O139" s="2" t="s">
        <v>5211</v>
      </c>
      <c r="P139" s="2" t="s">
        <v>4523</v>
      </c>
      <c r="Q139" s="2" t="s">
        <v>4297</v>
      </c>
      <c r="R139" s="7"/>
      <c r="S139" s="7">
        <v>22</v>
      </c>
      <c r="T139" s="7">
        <v>7.8333000000000084</v>
      </c>
      <c r="U139" s="7">
        <v>29.833300000000008</v>
      </c>
      <c r="V139" s="12">
        <f t="shared" si="37"/>
        <v>30</v>
      </c>
      <c r="W139" s="15" t="str">
        <f>"DEBE GOZAR "&amp;S139&amp;" DÍAS ANTES DEL "&amp;TEXT(G139-1,"DD/MM/YYYY")</f>
        <v>DEBE GOZAR 22 DÍAS ANTES DEL 26/09/2026</v>
      </c>
      <c r="X139" s="15" t="str">
        <f t="shared" si="38"/>
        <v>DEBE GOZAR EN EL AÑO UN TOTAL DE 30 DÍAS ANTES DEL 31/12/2026</v>
      </c>
      <c r="Y139" s="50">
        <v>0</v>
      </c>
      <c r="Z139" s="50">
        <v>19</v>
      </c>
      <c r="AA139" s="50">
        <v>11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2">
        <f t="shared" si="41"/>
        <v>30</v>
      </c>
      <c r="AL139" s="50">
        <f t="shared" si="42"/>
        <v>30</v>
      </c>
      <c r="AM139" s="48">
        <f t="shared" si="56"/>
        <v>1</v>
      </c>
      <c r="AN139" s="49">
        <f t="shared" si="43"/>
        <v>0.01</v>
      </c>
      <c r="AO139" s="49">
        <f t="shared" si="55"/>
        <v>30</v>
      </c>
      <c r="AP139" s="49">
        <f t="shared" si="44"/>
        <v>30</v>
      </c>
      <c r="AR139" s="50">
        <f t="shared" si="45"/>
        <v>0</v>
      </c>
      <c r="AT139" s="30">
        <f t="shared" si="46"/>
        <v>30</v>
      </c>
      <c r="AU139">
        <f t="shared" si="47"/>
        <v>10</v>
      </c>
      <c r="AV139" s="49">
        <f t="shared" si="48"/>
        <v>30</v>
      </c>
      <c r="AW139" s="49">
        <f t="shared" si="49"/>
        <v>10</v>
      </c>
      <c r="AX139" s="53">
        <f t="shared" si="50"/>
        <v>0</v>
      </c>
      <c r="AY139" s="30">
        <f t="shared" si="51"/>
        <v>0</v>
      </c>
      <c r="AZ139" s="30">
        <f t="shared" si="52"/>
        <v>30</v>
      </c>
      <c r="BA139" s="49">
        <f t="shared" si="53"/>
        <v>30</v>
      </c>
    </row>
    <row r="140" spans="1:53" x14ac:dyDescent="0.35">
      <c r="A140" s="2">
        <v>1010346833</v>
      </c>
      <c r="B140" s="2" t="s">
        <v>140</v>
      </c>
      <c r="C140" s="16" t="s">
        <v>4948</v>
      </c>
      <c r="D140" s="3" t="s">
        <v>2285</v>
      </c>
      <c r="E140" s="4">
        <v>45386</v>
      </c>
      <c r="F140" s="5">
        <v>45751</v>
      </c>
      <c r="G140" s="5">
        <v>46116</v>
      </c>
      <c r="H140" s="3" t="s">
        <v>4292</v>
      </c>
      <c r="I140" s="55">
        <v>0</v>
      </c>
      <c r="J140" s="6">
        <v>46022</v>
      </c>
      <c r="K140" s="2" t="s">
        <v>4430</v>
      </c>
      <c r="L140" s="2">
        <v>2001020100</v>
      </c>
      <c r="M140" s="2" t="s">
        <v>5051</v>
      </c>
      <c r="N140" s="2" t="s">
        <v>5254</v>
      </c>
      <c r="O140" s="2" t="s">
        <v>5254</v>
      </c>
      <c r="P140" s="2" t="s">
        <v>4943</v>
      </c>
      <c r="Q140" s="2" t="s">
        <v>4318</v>
      </c>
      <c r="R140" s="7"/>
      <c r="S140" s="7">
        <v>0</v>
      </c>
      <c r="T140" s="7">
        <v>17.25</v>
      </c>
      <c r="U140" s="7">
        <v>17.25</v>
      </c>
      <c r="V140" s="12">
        <f t="shared" si="37"/>
        <v>18</v>
      </c>
      <c r="W140" s="15" t="s">
        <v>4738</v>
      </c>
      <c r="X140" s="15" t="str">
        <f t="shared" si="38"/>
        <v>DEBE GOZAR EN EL AÑO UN TOTAL DE 18 DÍAS ANTES DEL 31/12/2026</v>
      </c>
      <c r="Y140" s="50">
        <v>10</v>
      </c>
      <c r="Z140" s="50">
        <v>2</v>
      </c>
      <c r="AA140" s="50">
        <v>1</v>
      </c>
      <c r="AB140" s="50">
        <v>1</v>
      </c>
      <c r="AC140" s="50">
        <v>1</v>
      </c>
      <c r="AD140" s="50">
        <v>0</v>
      </c>
      <c r="AE140" s="50">
        <v>0</v>
      </c>
      <c r="AF140" s="50">
        <v>0</v>
      </c>
      <c r="AG140" s="50">
        <v>0</v>
      </c>
      <c r="AH140" s="50">
        <v>0</v>
      </c>
      <c r="AI140" s="50">
        <v>0</v>
      </c>
      <c r="AJ140" s="50">
        <v>0</v>
      </c>
      <c r="AK140" s="52">
        <f t="shared" si="41"/>
        <v>15</v>
      </c>
      <c r="AL140" s="50">
        <f t="shared" si="42"/>
        <v>15</v>
      </c>
      <c r="AM140" s="48">
        <f t="shared" si="56"/>
        <v>0.83333333333333337</v>
      </c>
      <c r="AN140" s="49">
        <f t="shared" si="43"/>
        <v>8.3333333333333332E-3</v>
      </c>
      <c r="AO140" s="49">
        <f t="shared" si="55"/>
        <v>14</v>
      </c>
      <c r="AP140" s="49">
        <f t="shared" si="44"/>
        <v>15</v>
      </c>
      <c r="AR140" s="50">
        <f t="shared" si="45"/>
        <v>3</v>
      </c>
      <c r="AT140" s="30">
        <f t="shared" si="46"/>
        <v>18</v>
      </c>
      <c r="AU140">
        <f t="shared" si="47"/>
        <v>6</v>
      </c>
      <c r="AV140" s="49">
        <f t="shared" si="48"/>
        <v>14</v>
      </c>
      <c r="AW140" s="49">
        <f t="shared" si="49"/>
        <v>6</v>
      </c>
      <c r="AX140" s="53">
        <f t="shared" si="50"/>
        <v>0</v>
      </c>
      <c r="AY140" s="30">
        <f t="shared" si="51"/>
        <v>1</v>
      </c>
      <c r="AZ140" s="30">
        <f t="shared" si="52"/>
        <v>14</v>
      </c>
      <c r="BA140" s="49">
        <f t="shared" si="53"/>
        <v>14</v>
      </c>
    </row>
    <row r="141" spans="1:53" x14ac:dyDescent="0.35">
      <c r="A141" s="2">
        <v>1010347358</v>
      </c>
      <c r="B141" s="2" t="s">
        <v>141</v>
      </c>
      <c r="C141" s="16" t="s">
        <v>4946</v>
      </c>
      <c r="D141" s="3" t="s">
        <v>2286</v>
      </c>
      <c r="E141" s="4">
        <v>44291</v>
      </c>
      <c r="F141" s="5">
        <v>45752</v>
      </c>
      <c r="G141" s="5">
        <v>46117</v>
      </c>
      <c r="H141" s="3" t="s">
        <v>4290</v>
      </c>
      <c r="I141" s="55">
        <v>0</v>
      </c>
      <c r="J141" s="6">
        <v>46022</v>
      </c>
      <c r="K141" s="2" t="s">
        <v>4405</v>
      </c>
      <c r="L141" s="2" t="s">
        <v>4991</v>
      </c>
      <c r="M141" s="2" t="s">
        <v>4957</v>
      </c>
      <c r="N141" s="2" t="s">
        <v>5199</v>
      </c>
      <c r="O141" s="2" t="s">
        <v>5229</v>
      </c>
      <c r="P141" s="2" t="s">
        <v>4524</v>
      </c>
      <c r="Q141" s="2" t="s">
        <v>4297</v>
      </c>
      <c r="R141" s="7"/>
      <c r="S141" s="7">
        <v>7</v>
      </c>
      <c r="T141" s="7">
        <v>22.166699999999992</v>
      </c>
      <c r="U141" s="7">
        <v>29.166699999999992</v>
      </c>
      <c r="V141" s="12">
        <f t="shared" ref="V141:V204" si="57">ROUNDUP(U141,0)</f>
        <v>30</v>
      </c>
      <c r="W141" s="15" t="str">
        <f>"DEBE GOZAR "&amp;S141&amp;" DÍAS ANTES DEL "&amp;TEXT(G141-1,"DD/MM/YYYY")</f>
        <v>DEBE GOZAR 7 DÍAS ANTES DEL 04/04/2026</v>
      </c>
      <c r="X141" s="15" t="str">
        <f t="shared" ref="X141:X204" si="58">"DEBE GOZAR EN EL AÑO UN TOTAL DE "&amp;ROUNDUP(V141,0)&amp;" DÍAS ANTES DEL 31/12/2026"</f>
        <v>DEBE GOZAR EN EL AÑO UN TOTAL DE 30 DÍAS ANTES DEL 31/12/2026</v>
      </c>
      <c r="Y141" s="50">
        <v>0</v>
      </c>
      <c r="Z141" s="50">
        <v>0</v>
      </c>
      <c r="AA141" s="50">
        <v>6</v>
      </c>
      <c r="AB141" s="50">
        <v>24</v>
      </c>
      <c r="AC141" s="50">
        <v>0</v>
      </c>
      <c r="AD141" s="50">
        <v>0</v>
      </c>
      <c r="AE141" s="50">
        <v>0</v>
      </c>
      <c r="AF141" s="50">
        <v>0</v>
      </c>
      <c r="AG141" s="50">
        <v>0</v>
      </c>
      <c r="AH141" s="50">
        <v>0</v>
      </c>
      <c r="AI141" s="50">
        <v>0</v>
      </c>
      <c r="AJ141" s="50">
        <v>0</v>
      </c>
      <c r="AK141" s="52">
        <f t="shared" si="41"/>
        <v>30</v>
      </c>
      <c r="AL141" s="50">
        <f t="shared" si="42"/>
        <v>30</v>
      </c>
      <c r="AM141" s="48">
        <f t="shared" si="56"/>
        <v>1</v>
      </c>
      <c r="AN141" s="49">
        <f t="shared" si="43"/>
        <v>0.01</v>
      </c>
      <c r="AO141" s="49">
        <f t="shared" si="55"/>
        <v>30</v>
      </c>
      <c r="AP141" s="49">
        <f t="shared" si="44"/>
        <v>30</v>
      </c>
      <c r="AR141" s="50">
        <f t="shared" si="45"/>
        <v>0</v>
      </c>
      <c r="AT141" s="30">
        <f t="shared" si="46"/>
        <v>30</v>
      </c>
      <c r="AU141">
        <f t="shared" si="47"/>
        <v>10</v>
      </c>
      <c r="AV141" s="49">
        <f t="shared" si="48"/>
        <v>30</v>
      </c>
      <c r="AW141" s="49">
        <f t="shared" si="49"/>
        <v>10</v>
      </c>
      <c r="AX141" s="53">
        <f t="shared" si="50"/>
        <v>0</v>
      </c>
      <c r="AY141" s="30">
        <f t="shared" si="51"/>
        <v>0</v>
      </c>
      <c r="AZ141" s="30">
        <f t="shared" si="52"/>
        <v>30</v>
      </c>
      <c r="BA141" s="49">
        <f t="shared" si="53"/>
        <v>30</v>
      </c>
    </row>
    <row r="142" spans="1:53" x14ac:dyDescent="0.35">
      <c r="A142" s="2">
        <v>1010351785</v>
      </c>
      <c r="B142" s="2" t="s">
        <v>142</v>
      </c>
      <c r="C142" s="16" t="s">
        <v>4946</v>
      </c>
      <c r="D142" s="3" t="s">
        <v>2287</v>
      </c>
      <c r="E142" s="4">
        <v>45784</v>
      </c>
      <c r="F142" s="5">
        <v>45784</v>
      </c>
      <c r="G142" s="5">
        <v>46149</v>
      </c>
      <c r="H142" s="3" t="s">
        <v>4290</v>
      </c>
      <c r="I142" s="55">
        <v>46063</v>
      </c>
      <c r="J142" s="6">
        <v>46022</v>
      </c>
      <c r="K142" s="2" t="s">
        <v>4405</v>
      </c>
      <c r="L142" s="2" t="s">
        <v>4796</v>
      </c>
      <c r="M142" s="2" t="s">
        <v>4956</v>
      </c>
      <c r="N142" s="2"/>
      <c r="O142" s="2"/>
      <c r="P142" s="2"/>
      <c r="Q142" s="2"/>
      <c r="R142" s="7"/>
      <c r="S142" s="7">
        <v>0</v>
      </c>
      <c r="T142" s="7">
        <v>19.5</v>
      </c>
      <c r="U142" s="7">
        <v>19.5</v>
      </c>
      <c r="V142" s="12">
        <f t="shared" si="57"/>
        <v>20</v>
      </c>
      <c r="W142" s="15" t="s">
        <v>4738</v>
      </c>
      <c r="X142" s="15" t="str">
        <f t="shared" si="58"/>
        <v>DEBE GOZAR EN EL AÑO UN TOTAL DE 20 DÍAS ANTES DEL 31/12/2026</v>
      </c>
      <c r="Y142" s="58">
        <v>10</v>
      </c>
      <c r="Z142" s="58">
        <v>10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2">
        <f t="shared" si="41"/>
        <v>20</v>
      </c>
      <c r="AL142" s="50">
        <f t="shared" si="42"/>
        <v>20</v>
      </c>
      <c r="AM142" s="48">
        <f t="shared" si="56"/>
        <v>1</v>
      </c>
      <c r="AN142" s="49">
        <f t="shared" si="43"/>
        <v>0.01</v>
      </c>
      <c r="AO142" s="49">
        <f t="shared" si="55"/>
        <v>20</v>
      </c>
      <c r="AP142" s="49">
        <f t="shared" si="44"/>
        <v>20</v>
      </c>
      <c r="AR142" s="50">
        <f t="shared" si="45"/>
        <v>0</v>
      </c>
      <c r="AT142" s="30">
        <f t="shared" si="46"/>
        <v>20</v>
      </c>
      <c r="AU142">
        <f t="shared" si="47"/>
        <v>6.666666666666667</v>
      </c>
      <c r="AV142" s="49">
        <f t="shared" si="48"/>
        <v>20</v>
      </c>
      <c r="AW142" s="49">
        <f t="shared" si="49"/>
        <v>6.666666666666667</v>
      </c>
      <c r="AX142" s="53">
        <f t="shared" si="50"/>
        <v>0</v>
      </c>
      <c r="AY142" s="30">
        <f t="shared" si="51"/>
        <v>0</v>
      </c>
      <c r="AZ142" s="30">
        <f t="shared" si="52"/>
        <v>20</v>
      </c>
      <c r="BA142" s="49">
        <f t="shared" si="53"/>
        <v>20</v>
      </c>
    </row>
    <row r="143" spans="1:53" x14ac:dyDescent="0.35">
      <c r="A143" s="2">
        <v>1010384004</v>
      </c>
      <c r="B143" s="2" t="s">
        <v>143</v>
      </c>
      <c r="C143" s="16" t="s">
        <v>4946</v>
      </c>
      <c r="D143" s="3" t="s">
        <v>2288</v>
      </c>
      <c r="E143" s="4">
        <v>45748</v>
      </c>
      <c r="F143" s="5">
        <v>45748</v>
      </c>
      <c r="G143" s="5">
        <v>46113</v>
      </c>
      <c r="H143" s="3" t="s">
        <v>4290</v>
      </c>
      <c r="I143" s="55">
        <v>46112</v>
      </c>
      <c r="J143" s="6">
        <v>46022</v>
      </c>
      <c r="K143" s="2" t="s">
        <v>4405</v>
      </c>
      <c r="L143" s="2" t="s">
        <v>4797</v>
      </c>
      <c r="M143" s="2" t="s">
        <v>4956</v>
      </c>
      <c r="N143" s="2"/>
      <c r="O143" s="2"/>
      <c r="P143" s="2"/>
      <c r="Q143" s="2"/>
      <c r="R143" s="7"/>
      <c r="S143" s="7">
        <v>0</v>
      </c>
      <c r="T143" s="7">
        <v>22.5</v>
      </c>
      <c r="U143" s="7">
        <v>22.5</v>
      </c>
      <c r="V143" s="12">
        <f t="shared" si="57"/>
        <v>23</v>
      </c>
      <c r="W143" s="15" t="s">
        <v>4738</v>
      </c>
      <c r="X143" s="15" t="str">
        <f t="shared" si="58"/>
        <v>DEBE GOZAR EN EL AÑO UN TOTAL DE 23 DÍAS ANTES DEL 31/12/2026</v>
      </c>
      <c r="Y143" s="50">
        <v>0</v>
      </c>
      <c r="Z143" s="50">
        <v>0</v>
      </c>
      <c r="AA143" s="50">
        <v>23</v>
      </c>
      <c r="AB143" s="50">
        <v>0</v>
      </c>
      <c r="AC143" s="50">
        <v>0</v>
      </c>
      <c r="AD143" s="50">
        <v>0</v>
      </c>
      <c r="AE143" s="50">
        <v>0</v>
      </c>
      <c r="AF143" s="50">
        <v>0</v>
      </c>
      <c r="AG143" s="50">
        <v>0</v>
      </c>
      <c r="AH143" s="50">
        <v>0</v>
      </c>
      <c r="AI143" s="50">
        <v>0</v>
      </c>
      <c r="AJ143" s="50">
        <v>0</v>
      </c>
      <c r="AK143" s="52">
        <f t="shared" si="41"/>
        <v>23</v>
      </c>
      <c r="AL143" s="50">
        <f t="shared" si="42"/>
        <v>23</v>
      </c>
      <c r="AM143" s="48">
        <f t="shared" si="56"/>
        <v>1</v>
      </c>
      <c r="AN143" s="49">
        <f t="shared" si="43"/>
        <v>0.01</v>
      </c>
      <c r="AO143" s="49">
        <f t="shared" si="55"/>
        <v>23</v>
      </c>
      <c r="AP143" s="49">
        <f t="shared" si="44"/>
        <v>23</v>
      </c>
      <c r="AR143" s="50">
        <f t="shared" si="45"/>
        <v>0</v>
      </c>
      <c r="AT143" s="30">
        <f t="shared" si="46"/>
        <v>23</v>
      </c>
      <c r="AU143">
        <f t="shared" si="47"/>
        <v>7.666666666666667</v>
      </c>
      <c r="AV143" s="49">
        <f t="shared" si="48"/>
        <v>23</v>
      </c>
      <c r="AW143" s="49">
        <f t="shared" si="49"/>
        <v>7.666666666666667</v>
      </c>
      <c r="AX143" s="53">
        <f t="shared" si="50"/>
        <v>0</v>
      </c>
      <c r="AY143" s="30">
        <f t="shared" si="51"/>
        <v>0</v>
      </c>
      <c r="AZ143" s="30">
        <f t="shared" si="52"/>
        <v>23</v>
      </c>
      <c r="BA143" s="49">
        <f t="shared" si="53"/>
        <v>23</v>
      </c>
    </row>
    <row r="144" spans="1:53" x14ac:dyDescent="0.35">
      <c r="A144" s="2">
        <v>1010387877</v>
      </c>
      <c r="B144" s="2" t="s">
        <v>144</v>
      </c>
      <c r="C144" s="16" t="s">
        <v>4946</v>
      </c>
      <c r="D144" s="3" t="s">
        <v>2289</v>
      </c>
      <c r="E144" s="4">
        <v>44440</v>
      </c>
      <c r="F144" s="5">
        <v>45901</v>
      </c>
      <c r="G144" s="5">
        <v>46266</v>
      </c>
      <c r="H144" s="3" t="s">
        <v>4406</v>
      </c>
      <c r="I144" s="55">
        <v>0</v>
      </c>
      <c r="J144" s="6">
        <v>46022</v>
      </c>
      <c r="K144" s="2" t="s">
        <v>4405</v>
      </c>
      <c r="L144" s="2" t="s">
        <v>4798</v>
      </c>
      <c r="M144" s="2" t="s">
        <v>4956</v>
      </c>
      <c r="N144" s="2" t="s">
        <v>5196</v>
      </c>
      <c r="O144" s="2" t="s">
        <v>5235</v>
      </c>
      <c r="P144" s="2" t="s">
        <v>4527</v>
      </c>
      <c r="Q144" s="2" t="s">
        <v>4297</v>
      </c>
      <c r="R144" s="7"/>
      <c r="S144" s="7">
        <v>20</v>
      </c>
      <c r="T144" s="7">
        <v>10</v>
      </c>
      <c r="U144" s="7">
        <v>30</v>
      </c>
      <c r="V144" s="12">
        <f t="shared" si="57"/>
        <v>30</v>
      </c>
      <c r="W144" s="15" t="str">
        <f>"DEBE GOZAR "&amp;S144&amp;" DÍAS ANTES DEL "&amp;TEXT(G144-1,"DD/MM/YYYY")</f>
        <v>DEBE GOZAR 20 DÍAS ANTES DEL 31/08/2026</v>
      </c>
      <c r="X144" s="15" t="str">
        <f t="shared" si="58"/>
        <v>DEBE GOZAR EN EL AÑO UN TOTAL DE 30 DÍAS ANTES DEL 31/12/2026</v>
      </c>
      <c r="Y144" s="50">
        <v>0</v>
      </c>
      <c r="Z144" s="50">
        <v>0</v>
      </c>
      <c r="AA144" s="50">
        <v>0</v>
      </c>
      <c r="AB144" s="50">
        <v>0</v>
      </c>
      <c r="AC144" s="50">
        <v>0</v>
      </c>
      <c r="AD144" s="50">
        <v>25</v>
      </c>
      <c r="AE144" s="50">
        <v>5</v>
      </c>
      <c r="AF144" s="50">
        <v>0</v>
      </c>
      <c r="AG144" s="50">
        <v>0</v>
      </c>
      <c r="AH144" s="50">
        <v>0</v>
      </c>
      <c r="AI144" s="50">
        <v>0</v>
      </c>
      <c r="AJ144" s="50">
        <v>0</v>
      </c>
      <c r="AK144" s="52">
        <f t="shared" si="41"/>
        <v>30</v>
      </c>
      <c r="AL144" s="50">
        <f t="shared" si="42"/>
        <v>30</v>
      </c>
      <c r="AM144" s="48">
        <f t="shared" si="56"/>
        <v>1</v>
      </c>
      <c r="AN144" s="49">
        <f t="shared" si="43"/>
        <v>0.01</v>
      </c>
      <c r="AO144" s="49">
        <f t="shared" si="55"/>
        <v>0</v>
      </c>
      <c r="AP144" s="49">
        <f t="shared" si="44"/>
        <v>30</v>
      </c>
      <c r="AR144" s="50">
        <f t="shared" si="45"/>
        <v>0</v>
      </c>
      <c r="AT144" s="30">
        <f t="shared" si="46"/>
        <v>30</v>
      </c>
      <c r="AU144">
        <f t="shared" si="47"/>
        <v>10</v>
      </c>
      <c r="AV144" s="49">
        <f t="shared" si="48"/>
        <v>0</v>
      </c>
      <c r="AW144" s="49">
        <f t="shared" si="49"/>
        <v>0</v>
      </c>
      <c r="AX144" s="53">
        <f t="shared" si="50"/>
        <v>10</v>
      </c>
      <c r="AY144" s="30">
        <f t="shared" si="51"/>
        <v>30</v>
      </c>
      <c r="AZ144" s="30">
        <f t="shared" si="52"/>
        <v>0</v>
      </c>
      <c r="BA144" s="49">
        <f t="shared" si="53"/>
        <v>0</v>
      </c>
    </row>
    <row r="145" spans="1:53" x14ac:dyDescent="0.35">
      <c r="A145" s="2">
        <v>1010399931</v>
      </c>
      <c r="B145" s="2" t="s">
        <v>145</v>
      </c>
      <c r="C145" s="16" t="s">
        <v>4946</v>
      </c>
      <c r="D145" s="3" t="s">
        <v>2290</v>
      </c>
      <c r="E145" s="4">
        <v>45139</v>
      </c>
      <c r="F145" s="5">
        <v>45870</v>
      </c>
      <c r="G145" s="5">
        <v>46235</v>
      </c>
      <c r="H145" s="3" t="s">
        <v>4290</v>
      </c>
      <c r="I145" s="55">
        <v>0</v>
      </c>
      <c r="J145" s="6">
        <v>46022</v>
      </c>
      <c r="K145" s="2" t="s">
        <v>4405</v>
      </c>
      <c r="L145" s="2" t="s">
        <v>4799</v>
      </c>
      <c r="M145" s="2" t="s">
        <v>4956</v>
      </c>
      <c r="N145" s="2" t="s">
        <v>5195</v>
      </c>
      <c r="O145" s="2" t="s">
        <v>5217</v>
      </c>
      <c r="P145" s="2" t="s">
        <v>4528</v>
      </c>
      <c r="Q145" s="2" t="s">
        <v>4297</v>
      </c>
      <c r="R145" s="7"/>
      <c r="S145" s="7">
        <v>17</v>
      </c>
      <c r="T145" s="7">
        <v>12.5</v>
      </c>
      <c r="U145" s="7">
        <v>29.5</v>
      </c>
      <c r="V145" s="12">
        <f t="shared" si="57"/>
        <v>30</v>
      </c>
      <c r="W145" s="15" t="str">
        <f>"DEBE GOZAR "&amp;S145&amp;" DÍAS ANTES DEL "&amp;TEXT(G145-1,"DD/MM/YYYY")</f>
        <v>DEBE GOZAR 17 DÍAS ANTES DEL 31/07/2026</v>
      </c>
      <c r="X145" s="15" t="str">
        <f t="shared" si="58"/>
        <v>DEBE GOZAR EN EL AÑO UN TOTAL DE 30 DÍAS ANTES DEL 31/12/2026</v>
      </c>
      <c r="Y145" s="50">
        <v>0</v>
      </c>
      <c r="Z145" s="50">
        <v>0</v>
      </c>
      <c r="AA145" s="50">
        <v>2</v>
      </c>
      <c r="AB145" s="50">
        <v>28</v>
      </c>
      <c r="AC145" s="50">
        <v>0</v>
      </c>
      <c r="AD145" s="50">
        <v>0</v>
      </c>
      <c r="AE145" s="50">
        <v>0</v>
      </c>
      <c r="AF145" s="50">
        <v>0</v>
      </c>
      <c r="AG145" s="50">
        <v>0</v>
      </c>
      <c r="AH145" s="50">
        <v>0</v>
      </c>
      <c r="AI145" s="50">
        <v>0</v>
      </c>
      <c r="AJ145" s="50">
        <v>0</v>
      </c>
      <c r="AK145" s="52">
        <f t="shared" si="41"/>
        <v>30</v>
      </c>
      <c r="AL145" s="50">
        <f t="shared" si="42"/>
        <v>30</v>
      </c>
      <c r="AM145" s="48">
        <f t="shared" si="56"/>
        <v>1</v>
      </c>
      <c r="AN145" s="49">
        <f t="shared" si="43"/>
        <v>0.01</v>
      </c>
      <c r="AO145" s="49">
        <f t="shared" si="55"/>
        <v>30</v>
      </c>
      <c r="AP145" s="49">
        <f t="shared" si="44"/>
        <v>30</v>
      </c>
      <c r="AR145" s="50">
        <f t="shared" si="45"/>
        <v>0</v>
      </c>
      <c r="AT145" s="30">
        <f t="shared" si="46"/>
        <v>30</v>
      </c>
      <c r="AU145">
        <f t="shared" si="47"/>
        <v>10</v>
      </c>
      <c r="AV145" s="49">
        <f t="shared" si="48"/>
        <v>30</v>
      </c>
      <c r="AW145" s="49">
        <f t="shared" si="49"/>
        <v>10</v>
      </c>
      <c r="AX145" s="53">
        <f t="shared" si="50"/>
        <v>0</v>
      </c>
      <c r="AY145" s="30">
        <f t="shared" si="51"/>
        <v>0</v>
      </c>
      <c r="AZ145" s="30">
        <f t="shared" si="52"/>
        <v>30</v>
      </c>
      <c r="BA145" s="49">
        <f t="shared" si="53"/>
        <v>30</v>
      </c>
    </row>
    <row r="146" spans="1:53" x14ac:dyDescent="0.35">
      <c r="A146" s="2">
        <v>1010455140</v>
      </c>
      <c r="B146" s="2" t="s">
        <v>146</v>
      </c>
      <c r="C146" s="16" t="s">
        <v>4946</v>
      </c>
      <c r="D146" s="3" t="s">
        <v>2291</v>
      </c>
      <c r="E146" s="4">
        <v>45033</v>
      </c>
      <c r="F146" s="5">
        <v>45764</v>
      </c>
      <c r="G146" s="5">
        <v>46129</v>
      </c>
      <c r="H146" s="3" t="s">
        <v>4290</v>
      </c>
      <c r="I146" s="55">
        <v>0</v>
      </c>
      <c r="J146" s="6">
        <v>46022</v>
      </c>
      <c r="K146" s="2" t="s">
        <v>4405</v>
      </c>
      <c r="L146" s="2" t="s">
        <v>4964</v>
      </c>
      <c r="M146" s="2" t="s">
        <v>4956</v>
      </c>
      <c r="N146" s="2" t="s">
        <v>5180</v>
      </c>
      <c r="O146" s="2" t="s">
        <v>5221</v>
      </c>
      <c r="P146" s="2" t="s">
        <v>4450</v>
      </c>
      <c r="Q146" s="2" t="s">
        <v>4297</v>
      </c>
      <c r="R146" s="7"/>
      <c r="S146" s="7">
        <v>8</v>
      </c>
      <c r="T146" s="7">
        <v>21.166700000000006</v>
      </c>
      <c r="U146" s="7">
        <v>29.166700000000006</v>
      </c>
      <c r="V146" s="12">
        <f t="shared" si="57"/>
        <v>30</v>
      </c>
      <c r="W146" s="15" t="str">
        <f>"DEBE GOZAR "&amp;S146&amp;" DÍAS ANTES DEL "&amp;TEXT(G146-1,"DD/MM/YYYY")</f>
        <v>DEBE GOZAR 8 DÍAS ANTES DEL 16/04/2026</v>
      </c>
      <c r="X146" s="15" t="str">
        <f t="shared" si="58"/>
        <v>DEBE GOZAR EN EL AÑO UN TOTAL DE 30 DÍAS ANTES DEL 31/12/2026</v>
      </c>
      <c r="Y146" s="50">
        <v>0</v>
      </c>
      <c r="Z146" s="50">
        <v>0</v>
      </c>
      <c r="AA146" s="50">
        <v>0</v>
      </c>
      <c r="AB146" s="50">
        <v>8</v>
      </c>
      <c r="AC146" s="50">
        <v>17</v>
      </c>
      <c r="AD146" s="50">
        <v>13</v>
      </c>
      <c r="AE146" s="50">
        <v>0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2">
        <f t="shared" si="41"/>
        <v>38</v>
      </c>
      <c r="AL146" s="50">
        <f t="shared" si="42"/>
        <v>38</v>
      </c>
      <c r="AM146" s="48">
        <f t="shared" si="56"/>
        <v>1.2666666666666666</v>
      </c>
      <c r="AN146" s="49">
        <f t="shared" si="43"/>
        <v>1.2666666666666666E-2</v>
      </c>
      <c r="AO146" s="49">
        <f t="shared" si="55"/>
        <v>8</v>
      </c>
      <c r="AP146" s="49">
        <f t="shared" si="44"/>
        <v>30</v>
      </c>
      <c r="AR146" s="50">
        <f t="shared" si="45"/>
        <v>0</v>
      </c>
      <c r="AT146" s="30">
        <f t="shared" si="46"/>
        <v>30</v>
      </c>
      <c r="AU146">
        <f t="shared" si="47"/>
        <v>10</v>
      </c>
      <c r="AV146" s="49">
        <f t="shared" si="48"/>
        <v>8</v>
      </c>
      <c r="AW146" s="49">
        <f t="shared" si="49"/>
        <v>8</v>
      </c>
      <c r="AX146" s="53">
        <f t="shared" si="50"/>
        <v>2</v>
      </c>
      <c r="AY146" s="30">
        <f t="shared" si="51"/>
        <v>30</v>
      </c>
      <c r="AZ146" s="30">
        <f t="shared" si="52"/>
        <v>8</v>
      </c>
      <c r="BA146" s="49">
        <f t="shared" si="53"/>
        <v>8</v>
      </c>
    </row>
    <row r="147" spans="1:53" x14ac:dyDescent="0.35">
      <c r="A147" s="2">
        <v>1010456718</v>
      </c>
      <c r="B147" s="2" t="s">
        <v>147</v>
      </c>
      <c r="C147" s="16" t="s">
        <v>4946</v>
      </c>
      <c r="D147" s="3" t="s">
        <v>2292</v>
      </c>
      <c r="E147" s="4">
        <v>45904</v>
      </c>
      <c r="F147" s="5">
        <v>45904</v>
      </c>
      <c r="G147" s="5">
        <v>46269</v>
      </c>
      <c r="H147" s="3" t="s">
        <v>4290</v>
      </c>
      <c r="I147" s="55">
        <v>0</v>
      </c>
      <c r="J147" s="6">
        <v>46022</v>
      </c>
      <c r="K147" s="2" t="s">
        <v>4405</v>
      </c>
      <c r="L147" s="2" t="s">
        <v>4800</v>
      </c>
      <c r="M147" s="2" t="s">
        <v>4956</v>
      </c>
      <c r="N147" s="2" t="s">
        <v>5195</v>
      </c>
      <c r="O147" s="2" t="s">
        <v>5213</v>
      </c>
      <c r="P147" s="2" t="s">
        <v>4529</v>
      </c>
      <c r="Q147" s="2" t="s">
        <v>4297</v>
      </c>
      <c r="R147" s="7"/>
      <c r="S147" s="7">
        <v>0</v>
      </c>
      <c r="T147" s="7">
        <v>9.75</v>
      </c>
      <c r="U147" s="7">
        <v>9.75</v>
      </c>
      <c r="V147" s="12">
        <f t="shared" si="57"/>
        <v>10</v>
      </c>
      <c r="W147" s="15" t="s">
        <v>4738</v>
      </c>
      <c r="X147" s="15" t="str">
        <f t="shared" si="58"/>
        <v>DEBE GOZAR EN EL AÑO UN TOTAL DE 10 DÍAS ANTES DEL 31/12/2026</v>
      </c>
      <c r="Y147" s="50">
        <v>0</v>
      </c>
      <c r="Z147" s="50">
        <v>0</v>
      </c>
      <c r="AA147" s="50">
        <v>0</v>
      </c>
      <c r="AB147" s="50">
        <v>0</v>
      </c>
      <c r="AC147" s="50">
        <v>0</v>
      </c>
      <c r="AD147" s="50">
        <v>0</v>
      </c>
      <c r="AE147" s="50">
        <v>0</v>
      </c>
      <c r="AF147" s="50">
        <v>0</v>
      </c>
      <c r="AG147" s="50">
        <v>0</v>
      </c>
      <c r="AH147" s="50">
        <v>0</v>
      </c>
      <c r="AI147" s="50">
        <v>0</v>
      </c>
      <c r="AJ147" s="50">
        <v>0</v>
      </c>
      <c r="AK147" s="52">
        <f t="shared" si="41"/>
        <v>0</v>
      </c>
      <c r="AL147" s="50">
        <f t="shared" si="42"/>
        <v>0</v>
      </c>
      <c r="AM147" s="48">
        <f t="shared" si="56"/>
        <v>0</v>
      </c>
      <c r="AN147" s="49">
        <f t="shared" si="43"/>
        <v>0</v>
      </c>
      <c r="AO147" s="49">
        <f t="shared" si="55"/>
        <v>0</v>
      </c>
      <c r="AP147" s="49">
        <f t="shared" si="44"/>
        <v>0</v>
      </c>
      <c r="AR147" s="50">
        <f t="shared" si="45"/>
        <v>10</v>
      </c>
      <c r="AT147" s="30">
        <f t="shared" si="46"/>
        <v>10</v>
      </c>
      <c r="AU147">
        <f t="shared" si="47"/>
        <v>3.3333333333333335</v>
      </c>
      <c r="AV147" s="49">
        <f t="shared" si="48"/>
        <v>0</v>
      </c>
      <c r="AW147" s="49">
        <f t="shared" si="49"/>
        <v>0</v>
      </c>
      <c r="AX147" s="53">
        <f t="shared" si="50"/>
        <v>3.3333333333333335</v>
      </c>
      <c r="AY147" s="30">
        <f t="shared" si="51"/>
        <v>0</v>
      </c>
      <c r="AZ147" s="30">
        <f t="shared" si="52"/>
        <v>0</v>
      </c>
      <c r="BA147" s="49">
        <f t="shared" si="53"/>
        <v>0</v>
      </c>
    </row>
    <row r="148" spans="1:53" x14ac:dyDescent="0.35">
      <c r="A148" s="2">
        <v>1010458497</v>
      </c>
      <c r="B148" s="2" t="s">
        <v>148</v>
      </c>
      <c r="C148" s="16" t="s">
        <v>4946</v>
      </c>
      <c r="D148" s="3" t="s">
        <v>2293</v>
      </c>
      <c r="E148" s="4">
        <v>39168</v>
      </c>
      <c r="F148" s="5">
        <v>45743</v>
      </c>
      <c r="G148" s="5">
        <v>46108</v>
      </c>
      <c r="H148" s="3" t="s">
        <v>4290</v>
      </c>
      <c r="I148" s="55">
        <v>0</v>
      </c>
      <c r="J148" s="6">
        <v>46022</v>
      </c>
      <c r="K148" s="2" t="s">
        <v>4405</v>
      </c>
      <c r="L148" s="2" t="s">
        <v>4992</v>
      </c>
      <c r="M148" s="2" t="s">
        <v>4957</v>
      </c>
      <c r="N148" s="2" t="s">
        <v>5199</v>
      </c>
      <c r="O148" s="2" t="s">
        <v>5219</v>
      </c>
      <c r="P148" s="2" t="s">
        <v>4530</v>
      </c>
      <c r="Q148" s="2" t="s">
        <v>4301</v>
      </c>
      <c r="R148" s="7"/>
      <c r="S148" s="7">
        <v>4</v>
      </c>
      <c r="T148" s="7">
        <v>22.833300000000008</v>
      </c>
      <c r="U148" s="7">
        <v>26.833300000000008</v>
      </c>
      <c r="V148" s="12">
        <f t="shared" si="57"/>
        <v>27</v>
      </c>
      <c r="W148" s="15" t="str">
        <f>"DEBE GOZAR "&amp;S148&amp;" DÍAS ANTES DEL "&amp;TEXT(G148-1,"DD/MM/YYYY")</f>
        <v>DEBE GOZAR 4 DÍAS ANTES DEL 26/03/2026</v>
      </c>
      <c r="X148" s="15" t="str">
        <f t="shared" si="58"/>
        <v>DEBE GOZAR EN EL AÑO UN TOTAL DE 27 DÍAS ANTES DEL 31/12/2026</v>
      </c>
      <c r="Y148" s="50">
        <v>0</v>
      </c>
      <c r="Z148" s="50">
        <v>0</v>
      </c>
      <c r="AA148" s="50">
        <v>30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2">
        <f t="shared" si="41"/>
        <v>30</v>
      </c>
      <c r="AL148" s="50">
        <f t="shared" si="42"/>
        <v>30</v>
      </c>
      <c r="AM148" s="48">
        <f t="shared" si="56"/>
        <v>1.1111111111111112</v>
      </c>
      <c r="AN148" s="49">
        <f t="shared" si="43"/>
        <v>1.1111111111111112E-2</v>
      </c>
      <c r="AO148" s="49">
        <f t="shared" si="55"/>
        <v>30</v>
      </c>
      <c r="AP148" s="49">
        <f t="shared" si="44"/>
        <v>27</v>
      </c>
      <c r="AR148" s="50">
        <f t="shared" si="45"/>
        <v>0</v>
      </c>
      <c r="AT148" s="30">
        <f t="shared" si="46"/>
        <v>27</v>
      </c>
      <c r="AU148">
        <f t="shared" si="47"/>
        <v>9</v>
      </c>
      <c r="AV148" s="49">
        <f t="shared" si="48"/>
        <v>30</v>
      </c>
      <c r="AW148" s="49">
        <f t="shared" si="49"/>
        <v>9</v>
      </c>
      <c r="AX148" s="53">
        <f t="shared" si="50"/>
        <v>0</v>
      </c>
      <c r="AY148" s="30">
        <f t="shared" si="51"/>
        <v>0</v>
      </c>
      <c r="AZ148" s="30">
        <f t="shared" si="52"/>
        <v>30</v>
      </c>
      <c r="BA148" s="49">
        <f t="shared" si="53"/>
        <v>27</v>
      </c>
    </row>
    <row r="149" spans="1:53" x14ac:dyDescent="0.35">
      <c r="A149" s="2">
        <v>1010469878</v>
      </c>
      <c r="B149" s="2" t="s">
        <v>149</v>
      </c>
      <c r="C149" s="16" t="s">
        <v>4946</v>
      </c>
      <c r="D149" s="3" t="s">
        <v>2294</v>
      </c>
      <c r="E149" s="4">
        <v>42816</v>
      </c>
      <c r="F149" s="5">
        <v>45738</v>
      </c>
      <c r="G149" s="5">
        <v>46103</v>
      </c>
      <c r="H149" s="3" t="s">
        <v>4290</v>
      </c>
      <c r="I149" s="55">
        <v>0</v>
      </c>
      <c r="J149" s="6">
        <v>46022</v>
      </c>
      <c r="K149" s="2" t="s">
        <v>4405</v>
      </c>
      <c r="L149" s="2" t="s">
        <v>4966</v>
      </c>
      <c r="M149" s="2" t="s">
        <v>4956</v>
      </c>
      <c r="N149" s="2" t="s">
        <v>5180</v>
      </c>
      <c r="O149" s="2" t="s">
        <v>5225</v>
      </c>
      <c r="P149" s="2" t="s">
        <v>4461</v>
      </c>
      <c r="Q149" s="2" t="s">
        <v>4297</v>
      </c>
      <c r="R149" s="7"/>
      <c r="S149" s="7">
        <v>1</v>
      </c>
      <c r="T149" s="7">
        <v>23.25</v>
      </c>
      <c r="U149" s="7">
        <v>24.25</v>
      </c>
      <c r="V149" s="12">
        <f t="shared" si="57"/>
        <v>25</v>
      </c>
      <c r="W149" s="15" t="str">
        <f>"DEBE GOZAR "&amp;S149&amp;" DÍAS ANTES DEL "&amp;TEXT(G149-1,"DD/MM/YYYY")</f>
        <v>DEBE GOZAR 1 DÍAS ANTES DEL 21/03/2026</v>
      </c>
      <c r="X149" s="15" t="str">
        <f t="shared" si="58"/>
        <v>DEBE GOZAR EN EL AÑO UN TOTAL DE 25 DÍAS ANTES DEL 31/12/2026</v>
      </c>
      <c r="Y149" s="50">
        <v>15</v>
      </c>
      <c r="Z149" s="50">
        <v>0</v>
      </c>
      <c r="AA149" s="50">
        <v>0</v>
      </c>
      <c r="AB149" s="50">
        <v>0</v>
      </c>
      <c r="AC149" s="50">
        <v>0</v>
      </c>
      <c r="AD149" s="50">
        <v>0</v>
      </c>
      <c r="AE149" s="50">
        <v>10</v>
      </c>
      <c r="AF149" s="50">
        <v>0</v>
      </c>
      <c r="AG149" s="50">
        <v>0</v>
      </c>
      <c r="AH149" s="50">
        <v>0</v>
      </c>
      <c r="AI149" s="50">
        <v>0</v>
      </c>
      <c r="AJ149" s="50">
        <v>0</v>
      </c>
      <c r="AK149" s="52">
        <f t="shared" si="41"/>
        <v>25</v>
      </c>
      <c r="AL149" s="50">
        <f t="shared" si="42"/>
        <v>25</v>
      </c>
      <c r="AM149" s="48">
        <f t="shared" si="56"/>
        <v>1</v>
      </c>
      <c r="AN149" s="49">
        <f t="shared" si="43"/>
        <v>0.01</v>
      </c>
      <c r="AO149" s="49">
        <f t="shared" si="55"/>
        <v>15</v>
      </c>
      <c r="AP149" s="49">
        <f t="shared" si="44"/>
        <v>25</v>
      </c>
      <c r="AR149" s="50">
        <f t="shared" si="45"/>
        <v>0</v>
      </c>
      <c r="AT149" s="30">
        <f t="shared" si="46"/>
        <v>25</v>
      </c>
      <c r="AU149">
        <f t="shared" si="47"/>
        <v>8.3333333333333339</v>
      </c>
      <c r="AV149" s="49">
        <f t="shared" si="48"/>
        <v>15</v>
      </c>
      <c r="AW149" s="49">
        <f t="shared" si="49"/>
        <v>8.3333333333333339</v>
      </c>
      <c r="AX149" s="53">
        <f t="shared" si="50"/>
        <v>0</v>
      </c>
      <c r="AY149" s="30">
        <f t="shared" si="51"/>
        <v>10</v>
      </c>
      <c r="AZ149" s="30">
        <f t="shared" si="52"/>
        <v>15</v>
      </c>
      <c r="BA149" s="49">
        <f t="shared" si="53"/>
        <v>15</v>
      </c>
    </row>
    <row r="150" spans="1:53" x14ac:dyDescent="0.35">
      <c r="A150" s="2">
        <v>1010508934</v>
      </c>
      <c r="B150" s="2" t="s">
        <v>150</v>
      </c>
      <c r="C150" s="16" t="s">
        <v>4946</v>
      </c>
      <c r="D150" s="3" t="s">
        <v>2295</v>
      </c>
      <c r="E150" s="4">
        <v>45978</v>
      </c>
      <c r="F150" s="5">
        <v>45978</v>
      </c>
      <c r="G150" s="5">
        <v>46343</v>
      </c>
      <c r="H150" s="3" t="s">
        <v>4290</v>
      </c>
      <c r="I150" s="55">
        <v>46030</v>
      </c>
      <c r="J150" s="6">
        <v>46022</v>
      </c>
      <c r="K150" s="2" t="s">
        <v>4405</v>
      </c>
      <c r="L150" s="2" t="s">
        <v>4993</v>
      </c>
      <c r="M150" s="2" t="s">
        <v>4956</v>
      </c>
      <c r="N150" s="2"/>
      <c r="O150" s="2"/>
      <c r="P150" s="2"/>
      <c r="Q150" s="2"/>
      <c r="R150" s="7"/>
      <c r="S150" s="7">
        <v>0</v>
      </c>
      <c r="T150" s="7">
        <v>3.6667000000000001</v>
      </c>
      <c r="U150" s="7">
        <v>3.6667000000000001</v>
      </c>
      <c r="V150" s="12">
        <f t="shared" si="57"/>
        <v>4</v>
      </c>
      <c r="W150" s="15" t="s">
        <v>4738</v>
      </c>
      <c r="X150" s="15" t="str">
        <f t="shared" si="58"/>
        <v>DEBE GOZAR EN EL AÑO UN TOTAL DE 4 DÍAS ANTES DEL 31/12/2026</v>
      </c>
      <c r="Y150" s="50">
        <v>4</v>
      </c>
      <c r="Z150" s="50">
        <v>0</v>
      </c>
      <c r="AA150" s="50">
        <v>0</v>
      </c>
      <c r="AB150" s="50">
        <v>0</v>
      </c>
      <c r="AC150" s="50">
        <v>0</v>
      </c>
      <c r="AD150" s="50">
        <v>0</v>
      </c>
      <c r="AE150" s="50">
        <v>0</v>
      </c>
      <c r="AF150" s="50">
        <v>0</v>
      </c>
      <c r="AG150" s="50">
        <v>0</v>
      </c>
      <c r="AH150" s="50">
        <v>0</v>
      </c>
      <c r="AI150" s="50">
        <v>0</v>
      </c>
      <c r="AJ150" s="50">
        <v>0</v>
      </c>
      <c r="AK150" s="52">
        <f t="shared" si="41"/>
        <v>4</v>
      </c>
      <c r="AL150" s="50">
        <f t="shared" si="42"/>
        <v>4</v>
      </c>
      <c r="AM150" s="48">
        <f t="shared" si="56"/>
        <v>1</v>
      </c>
      <c r="AN150" s="49">
        <f t="shared" si="43"/>
        <v>0.01</v>
      </c>
      <c r="AO150" s="49">
        <f t="shared" si="55"/>
        <v>4</v>
      </c>
      <c r="AP150" s="49">
        <f t="shared" si="44"/>
        <v>4</v>
      </c>
      <c r="AR150" s="50">
        <f t="shared" si="45"/>
        <v>0</v>
      </c>
      <c r="AT150" s="30">
        <f t="shared" si="46"/>
        <v>4</v>
      </c>
      <c r="AU150">
        <f t="shared" si="47"/>
        <v>1.3333333333333333</v>
      </c>
      <c r="AV150" s="49">
        <f t="shared" si="48"/>
        <v>4</v>
      </c>
      <c r="AW150" s="49">
        <f t="shared" si="49"/>
        <v>1.3333333333333333</v>
      </c>
      <c r="AX150" s="53">
        <f t="shared" si="50"/>
        <v>0</v>
      </c>
      <c r="AY150" s="30">
        <f t="shared" si="51"/>
        <v>0</v>
      </c>
      <c r="AZ150" s="30">
        <f t="shared" si="52"/>
        <v>4</v>
      </c>
      <c r="BA150" s="49">
        <f t="shared" si="53"/>
        <v>4</v>
      </c>
    </row>
    <row r="151" spans="1:53" x14ac:dyDescent="0.35">
      <c r="A151" s="2">
        <v>1010510917</v>
      </c>
      <c r="B151" s="2" t="s">
        <v>151</v>
      </c>
      <c r="C151" s="16" t="s">
        <v>4946</v>
      </c>
      <c r="D151" s="3" t="s">
        <v>2296</v>
      </c>
      <c r="E151" s="4">
        <v>45108</v>
      </c>
      <c r="F151" s="5">
        <v>45839</v>
      </c>
      <c r="G151" s="5">
        <v>46204</v>
      </c>
      <c r="H151" s="3" t="s">
        <v>4290</v>
      </c>
      <c r="I151" s="55">
        <v>0</v>
      </c>
      <c r="J151" s="6">
        <v>46022</v>
      </c>
      <c r="K151" s="2" t="s">
        <v>4405</v>
      </c>
      <c r="L151" s="2" t="s">
        <v>4801</v>
      </c>
      <c r="M151" s="2" t="s">
        <v>4956</v>
      </c>
      <c r="N151" s="2" t="s">
        <v>5196</v>
      </c>
      <c r="O151" s="2" t="s">
        <v>5230</v>
      </c>
      <c r="P151" s="2" t="s">
        <v>4532</v>
      </c>
      <c r="Q151" s="2" t="s">
        <v>4297</v>
      </c>
      <c r="R151" s="7"/>
      <c r="S151" s="7">
        <v>13</v>
      </c>
      <c r="T151" s="7">
        <v>17</v>
      </c>
      <c r="U151" s="7">
        <v>30</v>
      </c>
      <c r="V151" s="12">
        <f t="shared" si="57"/>
        <v>30</v>
      </c>
      <c r="W151" s="15" t="str">
        <f>"DEBE GOZAR "&amp;S151&amp;" DÍAS ANTES DEL "&amp;TEXT(G151-1,"DD/MM/YYYY")</f>
        <v>DEBE GOZAR 13 DÍAS ANTES DEL 30/06/2026</v>
      </c>
      <c r="X151" s="15" t="str">
        <f t="shared" si="58"/>
        <v>DEBE GOZAR EN EL AÑO UN TOTAL DE 30 DÍAS ANTES DEL 31/12/2026</v>
      </c>
      <c r="Y151" s="50">
        <v>15</v>
      </c>
      <c r="Z151" s="50">
        <v>7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2">
        <f t="shared" si="41"/>
        <v>22</v>
      </c>
      <c r="AL151" s="50">
        <f t="shared" si="42"/>
        <v>22</v>
      </c>
      <c r="AM151" s="48">
        <f t="shared" si="56"/>
        <v>0.73333333333333328</v>
      </c>
      <c r="AN151" s="49">
        <f t="shared" si="43"/>
        <v>7.3333333333333332E-3</v>
      </c>
      <c r="AO151" s="49">
        <f t="shared" si="55"/>
        <v>22</v>
      </c>
      <c r="AP151" s="49">
        <f t="shared" si="44"/>
        <v>22</v>
      </c>
      <c r="AR151" s="50">
        <f t="shared" si="45"/>
        <v>8</v>
      </c>
      <c r="AT151" s="30">
        <f t="shared" si="46"/>
        <v>30</v>
      </c>
      <c r="AU151">
        <f t="shared" si="47"/>
        <v>10</v>
      </c>
      <c r="AV151" s="49">
        <f t="shared" si="48"/>
        <v>22</v>
      </c>
      <c r="AW151" s="49">
        <f t="shared" si="49"/>
        <v>10</v>
      </c>
      <c r="AX151" s="53">
        <f t="shared" si="50"/>
        <v>0</v>
      </c>
      <c r="AY151" s="30">
        <f t="shared" si="51"/>
        <v>0</v>
      </c>
      <c r="AZ151" s="30">
        <f t="shared" si="52"/>
        <v>22</v>
      </c>
      <c r="BA151" s="49">
        <f t="shared" si="53"/>
        <v>22</v>
      </c>
    </row>
    <row r="152" spans="1:53" x14ac:dyDescent="0.35">
      <c r="A152" s="2">
        <v>1010529625</v>
      </c>
      <c r="B152" s="2" t="s">
        <v>152</v>
      </c>
      <c r="C152" s="16" t="s">
        <v>4946</v>
      </c>
      <c r="D152" s="3" t="s">
        <v>2297</v>
      </c>
      <c r="E152" s="4">
        <v>41713</v>
      </c>
      <c r="F152" s="5">
        <v>45731</v>
      </c>
      <c r="G152" s="5">
        <v>46096</v>
      </c>
      <c r="H152" s="3" t="s">
        <v>4290</v>
      </c>
      <c r="I152" s="55">
        <v>0</v>
      </c>
      <c r="J152" s="6">
        <v>46022</v>
      </c>
      <c r="K152" s="2" t="s">
        <v>4405</v>
      </c>
      <c r="L152" s="2" t="s">
        <v>4802</v>
      </c>
      <c r="M152" s="2" t="s">
        <v>4956</v>
      </c>
      <c r="N152" s="2" t="s">
        <v>5195</v>
      </c>
      <c r="O152" s="2" t="s">
        <v>5213</v>
      </c>
      <c r="P152" s="2" t="s">
        <v>4533</v>
      </c>
      <c r="Q152" s="2" t="s">
        <v>4297</v>
      </c>
      <c r="R152" s="7"/>
      <c r="S152" s="7">
        <v>5</v>
      </c>
      <c r="T152" s="7">
        <v>23.833300000000008</v>
      </c>
      <c r="U152" s="7">
        <v>28.833300000000008</v>
      </c>
      <c r="V152" s="12">
        <f t="shared" si="57"/>
        <v>29</v>
      </c>
      <c r="W152" s="15" t="str">
        <f>"DEBE GOZAR "&amp;S152&amp;" DÍAS ANTES DEL "&amp;TEXT(G152-1,"DD/MM/YYYY")</f>
        <v>DEBE GOZAR 5 DÍAS ANTES DEL 14/03/2026</v>
      </c>
      <c r="X152" s="15" t="str">
        <f t="shared" si="58"/>
        <v>DEBE GOZAR EN EL AÑO UN TOTAL DE 29 DÍAS ANTES DEL 31/12/2026</v>
      </c>
      <c r="Y152" s="50">
        <v>0</v>
      </c>
      <c r="Z152" s="50">
        <v>18</v>
      </c>
      <c r="AA152" s="50">
        <v>12</v>
      </c>
      <c r="AB152" s="50">
        <v>0</v>
      </c>
      <c r="AC152" s="50">
        <v>0</v>
      </c>
      <c r="AD152" s="50">
        <v>0</v>
      </c>
      <c r="AE152" s="50">
        <v>0</v>
      </c>
      <c r="AF152" s="50">
        <v>0</v>
      </c>
      <c r="AG152" s="50">
        <v>0</v>
      </c>
      <c r="AH152" s="50">
        <v>0</v>
      </c>
      <c r="AI152" s="50">
        <v>0</v>
      </c>
      <c r="AJ152" s="50">
        <v>0</v>
      </c>
      <c r="AK152" s="52">
        <f t="shared" si="41"/>
        <v>30</v>
      </c>
      <c r="AL152" s="50">
        <f t="shared" si="42"/>
        <v>30</v>
      </c>
      <c r="AM152" s="48">
        <f t="shared" si="56"/>
        <v>1.0344827586206897</v>
      </c>
      <c r="AN152" s="49">
        <f t="shared" si="43"/>
        <v>1.0344827586206896E-2</v>
      </c>
      <c r="AO152" s="49">
        <f t="shared" si="55"/>
        <v>30</v>
      </c>
      <c r="AP152" s="49">
        <f t="shared" si="44"/>
        <v>29</v>
      </c>
      <c r="AR152" s="50">
        <f t="shared" si="45"/>
        <v>0</v>
      </c>
      <c r="AT152" s="30">
        <f t="shared" si="46"/>
        <v>29</v>
      </c>
      <c r="AU152">
        <f t="shared" si="47"/>
        <v>9.6666666666666661</v>
      </c>
      <c r="AV152" s="49">
        <f t="shared" si="48"/>
        <v>30</v>
      </c>
      <c r="AW152" s="49">
        <f t="shared" si="49"/>
        <v>9.6666666666666661</v>
      </c>
      <c r="AX152" s="53">
        <f t="shared" si="50"/>
        <v>0</v>
      </c>
      <c r="AY152" s="30">
        <f t="shared" si="51"/>
        <v>0</v>
      </c>
      <c r="AZ152" s="30">
        <f t="shared" si="52"/>
        <v>30</v>
      </c>
      <c r="BA152" s="49">
        <f t="shared" si="53"/>
        <v>29</v>
      </c>
    </row>
    <row r="153" spans="1:53" x14ac:dyDescent="0.35">
      <c r="A153" s="2">
        <v>1010532345</v>
      </c>
      <c r="B153" s="2" t="s">
        <v>153</v>
      </c>
      <c r="C153" s="16" t="s">
        <v>4946</v>
      </c>
      <c r="D153" s="3" t="s">
        <v>2298</v>
      </c>
      <c r="E153" s="4">
        <v>45630</v>
      </c>
      <c r="F153" s="5">
        <v>45995</v>
      </c>
      <c r="G153" s="5">
        <v>46360</v>
      </c>
      <c r="H153" s="3" t="s">
        <v>4290</v>
      </c>
      <c r="I153" s="55">
        <v>0</v>
      </c>
      <c r="J153" s="6">
        <v>46022</v>
      </c>
      <c r="K153" s="2" t="s">
        <v>4405</v>
      </c>
      <c r="L153" s="2" t="s">
        <v>4994</v>
      </c>
      <c r="M153" s="2" t="s">
        <v>4957</v>
      </c>
      <c r="N153" s="2" t="s">
        <v>5199</v>
      </c>
      <c r="O153" s="2" t="s">
        <v>5232</v>
      </c>
      <c r="P153" s="2" t="s">
        <v>4534</v>
      </c>
      <c r="Q153" s="2" t="s">
        <v>4309</v>
      </c>
      <c r="R153" s="7"/>
      <c r="S153" s="7">
        <v>23</v>
      </c>
      <c r="T153" s="7">
        <v>2.25</v>
      </c>
      <c r="U153" s="7">
        <v>25.25</v>
      </c>
      <c r="V153" s="12">
        <f t="shared" si="57"/>
        <v>26</v>
      </c>
      <c r="W153" s="15" t="str">
        <f>"DEBE GOZAR "&amp;S153&amp;" DÍAS ANTES DEL "&amp;TEXT(G153-1,"DD/MM/YYYY")</f>
        <v>DEBE GOZAR 23 DÍAS ANTES DEL 03/12/2026</v>
      </c>
      <c r="X153" s="15" t="str">
        <f t="shared" si="58"/>
        <v>DEBE GOZAR EN EL AÑO UN TOTAL DE 26 DÍAS ANTES DEL 31/12/2026</v>
      </c>
      <c r="Y153" s="50">
        <v>15</v>
      </c>
      <c r="Z153" s="50">
        <v>0</v>
      </c>
      <c r="AA153" s="50">
        <v>0</v>
      </c>
      <c r="AB153" s="50">
        <v>0</v>
      </c>
      <c r="AC153" s="50">
        <v>0</v>
      </c>
      <c r="AD153" s="50">
        <v>0</v>
      </c>
      <c r="AE153" s="50">
        <v>0</v>
      </c>
      <c r="AF153" s="50">
        <v>0</v>
      </c>
      <c r="AG153" s="50">
        <v>0</v>
      </c>
      <c r="AH153" s="50">
        <v>0</v>
      </c>
      <c r="AI153" s="50">
        <v>0</v>
      </c>
      <c r="AJ153" s="50">
        <v>0</v>
      </c>
      <c r="AK153" s="52">
        <f t="shared" si="41"/>
        <v>15</v>
      </c>
      <c r="AL153" s="50">
        <f t="shared" si="42"/>
        <v>15</v>
      </c>
      <c r="AM153" s="48">
        <f t="shared" si="56"/>
        <v>0.57692307692307687</v>
      </c>
      <c r="AN153" s="49">
        <f t="shared" si="43"/>
        <v>5.7692307692307687E-3</v>
      </c>
      <c r="AO153" s="49">
        <f t="shared" si="55"/>
        <v>15</v>
      </c>
      <c r="AP153" s="49">
        <f t="shared" si="44"/>
        <v>15</v>
      </c>
      <c r="AR153" s="50">
        <f t="shared" si="45"/>
        <v>11</v>
      </c>
      <c r="AT153" s="30">
        <f t="shared" si="46"/>
        <v>26</v>
      </c>
      <c r="AU153">
        <f t="shared" si="47"/>
        <v>8.6666666666666661</v>
      </c>
      <c r="AV153" s="49">
        <f t="shared" si="48"/>
        <v>15</v>
      </c>
      <c r="AW153" s="49">
        <f t="shared" si="49"/>
        <v>8.6666666666666661</v>
      </c>
      <c r="AX153" s="53">
        <f t="shared" si="50"/>
        <v>0</v>
      </c>
      <c r="AY153" s="30">
        <f t="shared" si="51"/>
        <v>0</v>
      </c>
      <c r="AZ153" s="30">
        <f t="shared" si="52"/>
        <v>15</v>
      </c>
      <c r="BA153" s="49">
        <f t="shared" si="53"/>
        <v>15</v>
      </c>
    </row>
    <row r="154" spans="1:53" x14ac:dyDescent="0.35">
      <c r="A154" s="2">
        <v>1010536010</v>
      </c>
      <c r="B154" s="2" t="s">
        <v>154</v>
      </c>
      <c r="C154" s="16" t="s">
        <v>4946</v>
      </c>
      <c r="D154" s="3" t="s">
        <v>2299</v>
      </c>
      <c r="E154" s="4">
        <v>45734</v>
      </c>
      <c r="F154" s="5">
        <v>45734</v>
      </c>
      <c r="G154" s="5">
        <v>46099</v>
      </c>
      <c r="H154" s="3" t="s">
        <v>4290</v>
      </c>
      <c r="I154" s="55">
        <v>0</v>
      </c>
      <c r="J154" s="6">
        <v>46022</v>
      </c>
      <c r="K154" s="2" t="s">
        <v>4405</v>
      </c>
      <c r="L154" s="2" t="s">
        <v>4749</v>
      </c>
      <c r="M154" s="2" t="s">
        <v>4956</v>
      </c>
      <c r="N154" s="2" t="s">
        <v>5180</v>
      </c>
      <c r="O154" s="2" t="s">
        <v>5181</v>
      </c>
      <c r="P154" s="2" t="s">
        <v>4443</v>
      </c>
      <c r="Q154" s="2" t="s">
        <v>4297</v>
      </c>
      <c r="R154" s="7"/>
      <c r="S154" s="7">
        <v>0</v>
      </c>
      <c r="T154" s="7">
        <v>23.583300000000001</v>
      </c>
      <c r="U154" s="7">
        <v>23.583300000000001</v>
      </c>
      <c r="V154" s="12">
        <f t="shared" si="57"/>
        <v>24</v>
      </c>
      <c r="W154" s="15" t="s">
        <v>4738</v>
      </c>
      <c r="X154" s="15" t="str">
        <f t="shared" si="58"/>
        <v>DEBE GOZAR EN EL AÑO UN TOTAL DE 24 DÍAS ANTES DEL 31/12/2026</v>
      </c>
      <c r="Y154" s="50">
        <v>0</v>
      </c>
      <c r="Z154" s="50">
        <v>9</v>
      </c>
      <c r="AA154" s="50">
        <v>15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2">
        <f t="shared" si="41"/>
        <v>24</v>
      </c>
      <c r="AL154" s="50">
        <f t="shared" si="42"/>
        <v>24</v>
      </c>
      <c r="AM154" s="48">
        <f t="shared" si="56"/>
        <v>1</v>
      </c>
      <c r="AN154" s="49">
        <f t="shared" si="43"/>
        <v>0.01</v>
      </c>
      <c r="AO154" s="49">
        <f t="shared" si="55"/>
        <v>24</v>
      </c>
      <c r="AP154" s="49">
        <f t="shared" si="44"/>
        <v>24</v>
      </c>
      <c r="AR154" s="50">
        <f t="shared" si="45"/>
        <v>0</v>
      </c>
      <c r="AT154" s="30">
        <f t="shared" si="46"/>
        <v>24</v>
      </c>
      <c r="AU154">
        <f t="shared" si="47"/>
        <v>8</v>
      </c>
      <c r="AV154" s="49">
        <f t="shared" si="48"/>
        <v>24</v>
      </c>
      <c r="AW154" s="49">
        <f t="shared" si="49"/>
        <v>8</v>
      </c>
      <c r="AX154" s="53">
        <f t="shared" si="50"/>
        <v>0</v>
      </c>
      <c r="AY154" s="30">
        <f t="shared" si="51"/>
        <v>0</v>
      </c>
      <c r="AZ154" s="30">
        <f t="shared" si="52"/>
        <v>24</v>
      </c>
      <c r="BA154" s="49">
        <f t="shared" si="53"/>
        <v>24</v>
      </c>
    </row>
    <row r="155" spans="1:53" x14ac:dyDescent="0.35">
      <c r="A155" s="2">
        <v>1010542011</v>
      </c>
      <c r="B155" s="2" t="s">
        <v>155</v>
      </c>
      <c r="C155" s="16" t="s">
        <v>4948</v>
      </c>
      <c r="D155" s="3" t="s">
        <v>2300</v>
      </c>
      <c r="E155" s="4">
        <v>43466</v>
      </c>
      <c r="F155" s="5">
        <v>46023</v>
      </c>
      <c r="G155" s="5">
        <v>46388</v>
      </c>
      <c r="H155" s="3" t="s">
        <v>4292</v>
      </c>
      <c r="I155" s="55">
        <v>0</v>
      </c>
      <c r="J155" s="6">
        <v>46022</v>
      </c>
      <c r="K155" s="2" t="s">
        <v>4405</v>
      </c>
      <c r="L155" s="2">
        <v>2001020400</v>
      </c>
      <c r="M155" s="2" t="s">
        <v>5051</v>
      </c>
      <c r="N155" s="2" t="s">
        <v>5179</v>
      </c>
      <c r="O155" s="2" t="s">
        <v>5179</v>
      </c>
      <c r="P155" s="2" t="s">
        <v>4938</v>
      </c>
      <c r="Q155" s="2" t="s">
        <v>4319</v>
      </c>
      <c r="R155" s="7"/>
      <c r="S155" s="7">
        <v>30</v>
      </c>
      <c r="T155" s="7">
        <v>0</v>
      </c>
      <c r="U155" s="7">
        <v>30</v>
      </c>
      <c r="V155" s="12">
        <f t="shared" si="57"/>
        <v>30</v>
      </c>
      <c r="W155" s="15" t="str">
        <f>"DEBE GOZAR "&amp;S155&amp;" DÍAS ANTES DEL "&amp;TEXT(G155-1,"DD/MM/YYYY")</f>
        <v>DEBE GOZAR 30 DÍAS ANTES DEL 31/12/2026</v>
      </c>
      <c r="X155" s="15" t="str">
        <f t="shared" si="58"/>
        <v>DEBE GOZAR EN EL AÑO UN TOTAL DE 30 DÍAS ANTES DEL 31/12/2026</v>
      </c>
      <c r="Y155" s="50">
        <v>0</v>
      </c>
      <c r="Z155" s="50">
        <v>0</v>
      </c>
      <c r="AA155" s="50">
        <v>0</v>
      </c>
      <c r="AB155" s="50">
        <v>0</v>
      </c>
      <c r="AC155" s="50">
        <v>7</v>
      </c>
      <c r="AD155" s="50">
        <v>0</v>
      </c>
      <c r="AE155" s="50">
        <v>0</v>
      </c>
      <c r="AF155" s="50">
        <v>7</v>
      </c>
      <c r="AG155" s="50">
        <v>9</v>
      </c>
      <c r="AH155" s="50">
        <v>0</v>
      </c>
      <c r="AI155" s="50">
        <v>7</v>
      </c>
      <c r="AJ155" s="50">
        <v>0</v>
      </c>
      <c r="AK155" s="52">
        <f t="shared" si="41"/>
        <v>30</v>
      </c>
      <c r="AL155" s="50">
        <f t="shared" si="42"/>
        <v>30</v>
      </c>
      <c r="AM155" s="48">
        <f t="shared" si="56"/>
        <v>1</v>
      </c>
      <c r="AN155" s="49">
        <f t="shared" si="43"/>
        <v>0.01</v>
      </c>
      <c r="AO155" s="49">
        <f t="shared" si="55"/>
        <v>0</v>
      </c>
      <c r="AP155" s="49">
        <f t="shared" si="44"/>
        <v>30</v>
      </c>
      <c r="AR155" s="50">
        <f t="shared" si="45"/>
        <v>0</v>
      </c>
      <c r="AT155" s="30">
        <f t="shared" si="46"/>
        <v>30</v>
      </c>
      <c r="AU155">
        <f t="shared" si="47"/>
        <v>10</v>
      </c>
      <c r="AV155" s="49">
        <f t="shared" si="48"/>
        <v>0</v>
      </c>
      <c r="AW155" s="49">
        <f t="shared" si="49"/>
        <v>0</v>
      </c>
      <c r="AX155" s="53">
        <f t="shared" si="50"/>
        <v>10</v>
      </c>
      <c r="AY155" s="30">
        <f t="shared" si="51"/>
        <v>30</v>
      </c>
      <c r="AZ155" s="30">
        <f t="shared" si="52"/>
        <v>0</v>
      </c>
      <c r="BA155" s="49">
        <f t="shared" si="53"/>
        <v>0</v>
      </c>
    </row>
    <row r="156" spans="1:53" x14ac:dyDescent="0.35">
      <c r="A156" s="2">
        <v>1010547724</v>
      </c>
      <c r="B156" s="2" t="s">
        <v>156</v>
      </c>
      <c r="C156" s="16" t="s">
        <v>4946</v>
      </c>
      <c r="D156" s="3" t="s">
        <v>2301</v>
      </c>
      <c r="E156" s="4">
        <v>45792</v>
      </c>
      <c r="F156" s="5">
        <v>45792</v>
      </c>
      <c r="G156" s="5">
        <v>46157</v>
      </c>
      <c r="H156" s="3" t="s">
        <v>4290</v>
      </c>
      <c r="I156" s="55">
        <v>46066</v>
      </c>
      <c r="J156" s="6">
        <v>46022</v>
      </c>
      <c r="K156" s="2" t="s">
        <v>4405</v>
      </c>
      <c r="L156" s="2" t="s">
        <v>4769</v>
      </c>
      <c r="M156" s="2" t="s">
        <v>4956</v>
      </c>
      <c r="N156" s="2"/>
      <c r="O156" s="2"/>
      <c r="P156" s="2"/>
      <c r="Q156" s="2"/>
      <c r="R156" s="7"/>
      <c r="S156" s="7">
        <v>0</v>
      </c>
      <c r="T156" s="7">
        <v>18.833300000000001</v>
      </c>
      <c r="U156" s="7">
        <v>18.833300000000001</v>
      </c>
      <c r="V156" s="12">
        <f t="shared" si="57"/>
        <v>19</v>
      </c>
      <c r="W156" s="15" t="s">
        <v>4738</v>
      </c>
      <c r="X156" s="15" t="str">
        <f t="shared" si="58"/>
        <v>DEBE GOZAR EN EL AÑO UN TOTAL DE 19 DÍAS ANTES DEL 31/12/2026</v>
      </c>
      <c r="Y156" s="50">
        <v>0</v>
      </c>
      <c r="Z156" s="58">
        <v>19</v>
      </c>
      <c r="AA156" s="50">
        <v>0</v>
      </c>
      <c r="AB156" s="50">
        <v>0</v>
      </c>
      <c r="AC156" s="50">
        <v>0</v>
      </c>
      <c r="AD156" s="50">
        <v>0</v>
      </c>
      <c r="AE156" s="50">
        <v>0</v>
      </c>
      <c r="AF156" s="50">
        <v>0</v>
      </c>
      <c r="AG156" s="50">
        <v>0</v>
      </c>
      <c r="AH156" s="50">
        <v>0</v>
      </c>
      <c r="AI156" s="50">
        <v>0</v>
      </c>
      <c r="AJ156" s="50">
        <v>0</v>
      </c>
      <c r="AK156" s="52">
        <f t="shared" si="41"/>
        <v>19</v>
      </c>
      <c r="AL156" s="50">
        <f t="shared" si="42"/>
        <v>19</v>
      </c>
      <c r="AM156" s="48">
        <f t="shared" si="56"/>
        <v>1</v>
      </c>
      <c r="AN156" s="49">
        <f t="shared" si="43"/>
        <v>0.01</v>
      </c>
      <c r="AO156" s="49">
        <f t="shared" si="55"/>
        <v>19</v>
      </c>
      <c r="AP156" s="49">
        <f t="shared" si="44"/>
        <v>19</v>
      </c>
      <c r="AR156" s="50">
        <f t="shared" si="45"/>
        <v>0</v>
      </c>
      <c r="AT156" s="30">
        <f t="shared" si="46"/>
        <v>19</v>
      </c>
      <c r="AU156">
        <f t="shared" si="47"/>
        <v>6.333333333333333</v>
      </c>
      <c r="AV156" s="49">
        <f t="shared" si="48"/>
        <v>19</v>
      </c>
      <c r="AW156" s="49">
        <f t="shared" si="49"/>
        <v>6.333333333333333</v>
      </c>
      <c r="AX156" s="53">
        <f t="shared" si="50"/>
        <v>0</v>
      </c>
      <c r="AY156" s="30">
        <f t="shared" si="51"/>
        <v>0</v>
      </c>
      <c r="AZ156" s="30">
        <f t="shared" si="52"/>
        <v>19</v>
      </c>
      <c r="BA156" s="49">
        <f t="shared" si="53"/>
        <v>19</v>
      </c>
    </row>
    <row r="157" spans="1:53" x14ac:dyDescent="0.35">
      <c r="A157" s="2">
        <v>1010547931</v>
      </c>
      <c r="B157" s="2" t="s">
        <v>157</v>
      </c>
      <c r="C157" s="16" t="s">
        <v>4947</v>
      </c>
      <c r="D157" s="3" t="s">
        <v>2302</v>
      </c>
      <c r="E157" s="4">
        <v>45945</v>
      </c>
      <c r="F157" s="5">
        <v>45945</v>
      </c>
      <c r="G157" s="5">
        <v>46310</v>
      </c>
      <c r="H157" s="3" t="s">
        <v>4290</v>
      </c>
      <c r="I157" s="55">
        <v>0</v>
      </c>
      <c r="J157" s="6">
        <v>46022</v>
      </c>
      <c r="K157" s="2" t="s">
        <v>4405</v>
      </c>
      <c r="L157" s="2" t="s">
        <v>4764</v>
      </c>
      <c r="M157" s="2" t="s">
        <v>4956</v>
      </c>
      <c r="N157" s="2" t="s">
        <v>5197</v>
      </c>
      <c r="O157" s="2" t="s">
        <v>5228</v>
      </c>
      <c r="P157" s="2" t="s">
        <v>4466</v>
      </c>
      <c r="Q157" s="2" t="s">
        <v>4315</v>
      </c>
      <c r="R157" s="7"/>
      <c r="S157" s="7">
        <v>0</v>
      </c>
      <c r="T157" s="7">
        <v>6.3333000000000004</v>
      </c>
      <c r="U157" s="7">
        <v>6.3333000000000004</v>
      </c>
      <c r="V157" s="12">
        <f t="shared" si="57"/>
        <v>7</v>
      </c>
      <c r="W157" s="15" t="s">
        <v>4738</v>
      </c>
      <c r="X157" s="15" t="str">
        <f t="shared" si="58"/>
        <v>DEBE GOZAR EN EL AÑO UN TOTAL DE 7 DÍAS ANTES DEL 31/12/2026</v>
      </c>
      <c r="Y157" s="50">
        <v>0</v>
      </c>
      <c r="Z157" s="50">
        <v>0</v>
      </c>
      <c r="AA157" s="50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7</v>
      </c>
      <c r="AG157" s="50">
        <v>0</v>
      </c>
      <c r="AH157" s="50">
        <v>0</v>
      </c>
      <c r="AI157" s="50">
        <v>0</v>
      </c>
      <c r="AJ157" s="50">
        <v>0</v>
      </c>
      <c r="AK157" s="52">
        <f t="shared" si="41"/>
        <v>7</v>
      </c>
      <c r="AL157" s="50">
        <f t="shared" si="42"/>
        <v>7</v>
      </c>
      <c r="AM157" s="48">
        <f t="shared" si="56"/>
        <v>1</v>
      </c>
      <c r="AN157" s="49">
        <f t="shared" si="43"/>
        <v>0.01</v>
      </c>
      <c r="AO157" s="49">
        <f t="shared" si="55"/>
        <v>0</v>
      </c>
      <c r="AP157" s="49">
        <f t="shared" si="44"/>
        <v>7</v>
      </c>
      <c r="AR157" s="50">
        <f t="shared" si="45"/>
        <v>0</v>
      </c>
      <c r="AT157" s="30">
        <f t="shared" si="46"/>
        <v>7</v>
      </c>
      <c r="AU157">
        <f t="shared" si="47"/>
        <v>2.3333333333333335</v>
      </c>
      <c r="AV157" s="49">
        <f t="shared" si="48"/>
        <v>0</v>
      </c>
      <c r="AW157" s="49">
        <f t="shared" si="49"/>
        <v>0</v>
      </c>
      <c r="AX157" s="53">
        <f t="shared" si="50"/>
        <v>2.3333333333333335</v>
      </c>
      <c r="AY157" s="30">
        <f t="shared" si="51"/>
        <v>7</v>
      </c>
      <c r="AZ157" s="30">
        <f t="shared" si="52"/>
        <v>0</v>
      </c>
      <c r="BA157" s="49">
        <f t="shared" si="53"/>
        <v>0</v>
      </c>
    </row>
    <row r="158" spans="1:53" x14ac:dyDescent="0.35">
      <c r="A158" s="2">
        <v>1010549691</v>
      </c>
      <c r="B158" s="2" t="s">
        <v>158</v>
      </c>
      <c r="C158" s="16" t="s">
        <v>4946</v>
      </c>
      <c r="D158" s="3" t="s">
        <v>2303</v>
      </c>
      <c r="E158" s="4">
        <v>45108</v>
      </c>
      <c r="F158" s="5">
        <v>45839</v>
      </c>
      <c r="G158" s="5">
        <v>46204</v>
      </c>
      <c r="H158" s="3" t="s">
        <v>4290</v>
      </c>
      <c r="I158" s="55">
        <v>46143</v>
      </c>
      <c r="J158" s="6">
        <v>46022</v>
      </c>
      <c r="K158" s="2" t="s">
        <v>4405</v>
      </c>
      <c r="L158" s="2" t="s">
        <v>4791</v>
      </c>
      <c r="M158" s="2" t="s">
        <v>4956</v>
      </c>
      <c r="N158" s="2" t="s">
        <v>5196</v>
      </c>
      <c r="O158" s="2" t="s">
        <v>5215</v>
      </c>
      <c r="P158" s="2" t="s">
        <v>4516</v>
      </c>
      <c r="Q158" s="2" t="s">
        <v>4297</v>
      </c>
      <c r="R158" s="7"/>
      <c r="S158" s="7">
        <v>14</v>
      </c>
      <c r="T158" s="7">
        <v>15</v>
      </c>
      <c r="U158" s="7">
        <v>29</v>
      </c>
      <c r="V158" s="12">
        <f t="shared" si="57"/>
        <v>29</v>
      </c>
      <c r="W158" s="15" t="str">
        <f>"DEBE GOZAR "&amp;S158&amp;" DÍAS ANTES DEL "&amp;TEXT(G158-1,"DD/MM/YYYY")</f>
        <v>DEBE GOZAR 14 DÍAS ANTES DEL 30/06/2026</v>
      </c>
      <c r="X158" s="15" t="str">
        <f t="shared" si="58"/>
        <v>DEBE GOZAR EN EL AÑO UN TOTAL DE 29 DÍAS ANTES DEL 31/12/2026</v>
      </c>
      <c r="Y158" s="50">
        <v>0</v>
      </c>
      <c r="Z158" s="50">
        <v>10</v>
      </c>
      <c r="AA158" s="50">
        <v>0</v>
      </c>
      <c r="AB158" s="50">
        <v>0</v>
      </c>
      <c r="AC158" s="50">
        <v>19</v>
      </c>
      <c r="AD158" s="50">
        <v>0</v>
      </c>
      <c r="AE158" s="50">
        <v>0</v>
      </c>
      <c r="AF158" s="50">
        <v>0</v>
      </c>
      <c r="AG158" s="50">
        <v>0</v>
      </c>
      <c r="AH158" s="50">
        <v>0</v>
      </c>
      <c r="AI158" s="50">
        <v>0</v>
      </c>
      <c r="AJ158" s="50">
        <v>0</v>
      </c>
      <c r="AK158" s="52">
        <f t="shared" si="41"/>
        <v>29</v>
      </c>
      <c r="AL158" s="50">
        <f t="shared" si="42"/>
        <v>29</v>
      </c>
      <c r="AM158" s="48">
        <f t="shared" si="56"/>
        <v>1</v>
      </c>
      <c r="AN158" s="49">
        <f t="shared" si="43"/>
        <v>0.01</v>
      </c>
      <c r="AO158" s="49">
        <f t="shared" si="55"/>
        <v>10</v>
      </c>
      <c r="AP158" s="49">
        <f t="shared" si="44"/>
        <v>29</v>
      </c>
      <c r="AR158" s="50">
        <f t="shared" si="45"/>
        <v>0</v>
      </c>
      <c r="AT158" s="30">
        <f t="shared" si="46"/>
        <v>29</v>
      </c>
      <c r="AU158">
        <f t="shared" si="47"/>
        <v>9.6666666666666661</v>
      </c>
      <c r="AV158" s="49">
        <f t="shared" si="48"/>
        <v>10</v>
      </c>
      <c r="AW158" s="49">
        <f t="shared" si="49"/>
        <v>9.6666666666666661</v>
      </c>
      <c r="AX158" s="53">
        <f t="shared" si="50"/>
        <v>0</v>
      </c>
      <c r="AY158" s="30">
        <f t="shared" si="51"/>
        <v>19</v>
      </c>
      <c r="AZ158" s="30">
        <f t="shared" si="52"/>
        <v>10</v>
      </c>
      <c r="BA158" s="49">
        <f t="shared" si="53"/>
        <v>10</v>
      </c>
    </row>
    <row r="159" spans="1:53" x14ac:dyDescent="0.35">
      <c r="A159" s="2">
        <v>1010585508</v>
      </c>
      <c r="B159" s="2" t="s">
        <v>159</v>
      </c>
      <c r="C159" s="16" t="s">
        <v>4946</v>
      </c>
      <c r="D159" s="3" t="s">
        <v>2304</v>
      </c>
      <c r="E159" s="4">
        <v>45575</v>
      </c>
      <c r="F159" s="5">
        <v>45940</v>
      </c>
      <c r="G159" s="5">
        <v>46305</v>
      </c>
      <c r="H159" s="3" t="s">
        <v>4290</v>
      </c>
      <c r="I159" s="55">
        <v>0</v>
      </c>
      <c r="J159" s="6">
        <v>46022</v>
      </c>
      <c r="K159" s="2" t="s">
        <v>4405</v>
      </c>
      <c r="L159" s="2" t="s">
        <v>4786</v>
      </c>
      <c r="M159" s="2" t="s">
        <v>4956</v>
      </c>
      <c r="N159" s="2" t="s">
        <v>5197</v>
      </c>
      <c r="O159" s="2" t="s">
        <v>5222</v>
      </c>
      <c r="P159" s="2" t="s">
        <v>4508</v>
      </c>
      <c r="Q159" s="2" t="s">
        <v>4301</v>
      </c>
      <c r="R159" s="7"/>
      <c r="S159" s="7">
        <v>15</v>
      </c>
      <c r="T159" s="7">
        <v>7.75</v>
      </c>
      <c r="U159" s="7">
        <v>22.75</v>
      </c>
      <c r="V159" s="12">
        <f t="shared" si="57"/>
        <v>23</v>
      </c>
      <c r="W159" s="15" t="str">
        <f>"DEBE GOZAR "&amp;S159&amp;" DÍAS ANTES DEL "&amp;TEXT(G159-1,"DD/MM/YYYY")</f>
        <v>DEBE GOZAR 15 DÍAS ANTES DEL 09/10/2026</v>
      </c>
      <c r="X159" s="15" t="str">
        <f t="shared" si="58"/>
        <v>DEBE GOZAR EN EL AÑO UN TOTAL DE 23 DÍAS ANTES DEL 31/12/2026</v>
      </c>
      <c r="Y159" s="50">
        <v>0</v>
      </c>
      <c r="Z159" s="50">
        <v>0</v>
      </c>
      <c r="AA159" s="50">
        <v>0</v>
      </c>
      <c r="AB159" s="50">
        <v>0</v>
      </c>
      <c r="AC159" s="50">
        <v>0</v>
      </c>
      <c r="AD159" s="50">
        <v>0</v>
      </c>
      <c r="AE159" s="50">
        <v>0</v>
      </c>
      <c r="AF159" s="50">
        <v>0</v>
      </c>
      <c r="AG159" s="50">
        <v>0</v>
      </c>
      <c r="AH159" s="50">
        <v>0</v>
      </c>
      <c r="AI159" s="50">
        <v>0</v>
      </c>
      <c r="AJ159" s="50">
        <v>0</v>
      </c>
      <c r="AK159" s="52">
        <f t="shared" si="41"/>
        <v>0</v>
      </c>
      <c r="AL159" s="50">
        <f t="shared" si="42"/>
        <v>0</v>
      </c>
      <c r="AM159" s="48">
        <f t="shared" si="56"/>
        <v>0</v>
      </c>
      <c r="AN159" s="49">
        <f t="shared" si="43"/>
        <v>0</v>
      </c>
      <c r="AO159" s="49">
        <f t="shared" si="55"/>
        <v>0</v>
      </c>
      <c r="AP159" s="49">
        <f t="shared" si="44"/>
        <v>0</v>
      </c>
      <c r="AR159" s="50">
        <f t="shared" si="45"/>
        <v>23</v>
      </c>
      <c r="AT159" s="30">
        <f t="shared" si="46"/>
        <v>23</v>
      </c>
      <c r="AU159">
        <f t="shared" si="47"/>
        <v>7.666666666666667</v>
      </c>
      <c r="AV159" s="49">
        <f t="shared" si="48"/>
        <v>0</v>
      </c>
      <c r="AW159" s="49">
        <f t="shared" si="49"/>
        <v>0</v>
      </c>
      <c r="AX159" s="53">
        <f t="shared" si="50"/>
        <v>7.666666666666667</v>
      </c>
      <c r="AY159" s="30">
        <f t="shared" si="51"/>
        <v>0</v>
      </c>
      <c r="AZ159" s="30">
        <f t="shared" si="52"/>
        <v>0</v>
      </c>
      <c r="BA159" s="49">
        <f t="shared" si="53"/>
        <v>0</v>
      </c>
    </row>
    <row r="160" spans="1:53" x14ac:dyDescent="0.35">
      <c r="A160" s="2">
        <v>1010603744</v>
      </c>
      <c r="B160" s="2" t="s">
        <v>160</v>
      </c>
      <c r="C160" s="16" t="s">
        <v>4946</v>
      </c>
      <c r="D160" s="3" t="s">
        <v>2305</v>
      </c>
      <c r="E160" s="4">
        <v>45975</v>
      </c>
      <c r="F160" s="5">
        <v>45975</v>
      </c>
      <c r="G160" s="5">
        <v>46340</v>
      </c>
      <c r="H160" s="3" t="s">
        <v>4290</v>
      </c>
      <c r="I160" s="55">
        <v>0</v>
      </c>
      <c r="J160" s="6">
        <v>46022</v>
      </c>
      <c r="K160" s="2" t="s">
        <v>4405</v>
      </c>
      <c r="L160" s="2" t="s">
        <v>4993</v>
      </c>
      <c r="M160" s="2" t="s">
        <v>4956</v>
      </c>
      <c r="N160" s="2" t="s">
        <v>5195</v>
      </c>
      <c r="O160" s="2" t="s">
        <v>5211</v>
      </c>
      <c r="P160" s="2" t="s">
        <v>4531</v>
      </c>
      <c r="Q160" s="2" t="s">
        <v>4297</v>
      </c>
      <c r="R160" s="7"/>
      <c r="S160" s="7">
        <v>0</v>
      </c>
      <c r="T160" s="7">
        <v>3.9167000000000001</v>
      </c>
      <c r="U160" s="7">
        <v>3.9167000000000001</v>
      </c>
      <c r="V160" s="12">
        <f t="shared" si="57"/>
        <v>4</v>
      </c>
      <c r="W160" s="15" t="s">
        <v>4738</v>
      </c>
      <c r="X160" s="15" t="str">
        <f t="shared" si="58"/>
        <v>DEBE GOZAR EN EL AÑO UN TOTAL DE 4 DÍAS ANTES DEL 31/12/2026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2">
        <f t="shared" si="41"/>
        <v>0</v>
      </c>
      <c r="AL160" s="50">
        <f t="shared" si="42"/>
        <v>0</v>
      </c>
      <c r="AM160" s="48">
        <f t="shared" si="56"/>
        <v>0</v>
      </c>
      <c r="AN160" s="49">
        <f t="shared" si="43"/>
        <v>0</v>
      </c>
      <c r="AO160" s="49">
        <f t="shared" si="55"/>
        <v>0</v>
      </c>
      <c r="AP160" s="49">
        <f t="shared" si="44"/>
        <v>0</v>
      </c>
      <c r="AR160" s="50">
        <f t="shared" si="45"/>
        <v>4</v>
      </c>
      <c r="AT160" s="30">
        <f t="shared" si="46"/>
        <v>4</v>
      </c>
      <c r="AU160">
        <f t="shared" si="47"/>
        <v>1.3333333333333333</v>
      </c>
      <c r="AV160" s="49">
        <f t="shared" si="48"/>
        <v>0</v>
      </c>
      <c r="AW160" s="49">
        <f t="shared" si="49"/>
        <v>0</v>
      </c>
      <c r="AX160" s="53">
        <f t="shared" si="50"/>
        <v>1.3333333333333333</v>
      </c>
      <c r="AY160" s="30">
        <f t="shared" si="51"/>
        <v>0</v>
      </c>
      <c r="AZ160" s="30">
        <f t="shared" si="52"/>
        <v>0</v>
      </c>
      <c r="BA160" s="49">
        <f t="shared" si="53"/>
        <v>0</v>
      </c>
    </row>
    <row r="161" spans="1:53" x14ac:dyDescent="0.35">
      <c r="A161" s="2">
        <v>1010613997</v>
      </c>
      <c r="B161" s="2" t="s">
        <v>161</v>
      </c>
      <c r="C161" s="16" t="s">
        <v>4947</v>
      </c>
      <c r="D161" s="3" t="s">
        <v>2306</v>
      </c>
      <c r="E161" s="4">
        <v>42773</v>
      </c>
      <c r="F161" s="5">
        <v>45695</v>
      </c>
      <c r="G161" s="5">
        <v>46060</v>
      </c>
      <c r="H161" s="3" t="s">
        <v>4290</v>
      </c>
      <c r="I161" s="55">
        <v>0</v>
      </c>
      <c r="J161" s="6">
        <v>46022</v>
      </c>
      <c r="K161" s="2" t="s">
        <v>4405</v>
      </c>
      <c r="L161" s="2">
        <v>2003020100</v>
      </c>
      <c r="M161" s="2" t="s">
        <v>4956</v>
      </c>
      <c r="N161" s="2" t="s">
        <v>5188</v>
      </c>
      <c r="O161" s="2" t="s">
        <v>5188</v>
      </c>
      <c r="P161" s="2" t="s">
        <v>4543</v>
      </c>
      <c r="Q161" s="2" t="s">
        <v>4314</v>
      </c>
      <c r="R161" s="7"/>
      <c r="S161" s="7">
        <v>3</v>
      </c>
      <c r="T161" s="7">
        <v>27</v>
      </c>
      <c r="U161" s="7">
        <v>30</v>
      </c>
      <c r="V161" s="12">
        <f t="shared" si="57"/>
        <v>30</v>
      </c>
      <c r="W161" s="15" t="str">
        <f>"DEBE GOZAR "&amp;S161&amp;" DÍAS ANTES DEL "&amp;TEXT(G161-1,"DD/MM/YYYY")</f>
        <v>DEBE GOZAR 3 DÍAS ANTES DEL 06/02/2026</v>
      </c>
      <c r="X161" s="15" t="str">
        <f t="shared" si="58"/>
        <v>DEBE GOZAR EN EL AÑO UN TOTAL DE 30 DÍAS ANTES DEL 31/12/2026</v>
      </c>
      <c r="Y161" s="50">
        <v>0</v>
      </c>
      <c r="Z161" s="50">
        <v>3</v>
      </c>
      <c r="AA161" s="50">
        <v>0</v>
      </c>
      <c r="AB161" s="50">
        <v>15</v>
      </c>
      <c r="AC161" s="50">
        <v>0</v>
      </c>
      <c r="AD161" s="50">
        <v>0</v>
      </c>
      <c r="AE161" s="50">
        <v>0</v>
      </c>
      <c r="AF161" s="50">
        <v>0</v>
      </c>
      <c r="AG161" s="50">
        <v>0</v>
      </c>
      <c r="AH161" s="50">
        <v>0</v>
      </c>
      <c r="AI161" s="50">
        <v>0</v>
      </c>
      <c r="AJ161" s="50">
        <v>0</v>
      </c>
      <c r="AK161" s="52">
        <f t="shared" si="41"/>
        <v>18</v>
      </c>
      <c r="AL161" s="50">
        <f t="shared" si="42"/>
        <v>18</v>
      </c>
      <c r="AM161" s="48">
        <f t="shared" si="56"/>
        <v>0.6</v>
      </c>
      <c r="AN161" s="49">
        <f t="shared" si="43"/>
        <v>6.0000000000000001E-3</v>
      </c>
      <c r="AO161" s="49">
        <f t="shared" si="55"/>
        <v>18</v>
      </c>
      <c r="AP161" s="49">
        <f t="shared" si="44"/>
        <v>18</v>
      </c>
      <c r="AR161" s="50">
        <f t="shared" si="45"/>
        <v>12</v>
      </c>
      <c r="AT161" s="30">
        <f t="shared" si="46"/>
        <v>30</v>
      </c>
      <c r="AU161">
        <f t="shared" si="47"/>
        <v>10</v>
      </c>
      <c r="AV161" s="49">
        <f t="shared" si="48"/>
        <v>18</v>
      </c>
      <c r="AW161" s="49">
        <f t="shared" si="49"/>
        <v>10</v>
      </c>
      <c r="AX161" s="53">
        <f t="shared" si="50"/>
        <v>0</v>
      </c>
      <c r="AY161" s="30">
        <f t="shared" si="51"/>
        <v>0</v>
      </c>
      <c r="AZ161" s="30">
        <f t="shared" si="52"/>
        <v>18</v>
      </c>
      <c r="BA161" s="49">
        <f t="shared" si="53"/>
        <v>18</v>
      </c>
    </row>
    <row r="162" spans="1:53" x14ac:dyDescent="0.35">
      <c r="A162" s="2">
        <v>1010628869</v>
      </c>
      <c r="B162" s="2" t="s">
        <v>162</v>
      </c>
      <c r="C162" s="16" t="s">
        <v>4946</v>
      </c>
      <c r="D162" s="3" t="s">
        <v>2307</v>
      </c>
      <c r="E162" s="4">
        <v>45813</v>
      </c>
      <c r="F162" s="5">
        <v>45813</v>
      </c>
      <c r="G162" s="5">
        <v>46178</v>
      </c>
      <c r="H162" s="3" t="s">
        <v>4290</v>
      </c>
      <c r="I162" s="55">
        <v>0</v>
      </c>
      <c r="J162" s="6">
        <v>46022</v>
      </c>
      <c r="K162" s="2" t="s">
        <v>4405</v>
      </c>
      <c r="L162" s="2" t="s">
        <v>4964</v>
      </c>
      <c r="M162" s="2" t="s">
        <v>4956</v>
      </c>
      <c r="N162" s="2" t="s">
        <v>5180</v>
      </c>
      <c r="O162" s="2" t="s">
        <v>5221</v>
      </c>
      <c r="P162" s="2" t="s">
        <v>4450</v>
      </c>
      <c r="Q162" s="2" t="s">
        <v>4297</v>
      </c>
      <c r="R162" s="7"/>
      <c r="S162" s="7">
        <v>0</v>
      </c>
      <c r="T162" s="7">
        <v>17.166699999999999</v>
      </c>
      <c r="U162" s="7">
        <v>17.166699999999999</v>
      </c>
      <c r="V162" s="12">
        <f t="shared" si="57"/>
        <v>18</v>
      </c>
      <c r="W162" s="15" t="s">
        <v>4738</v>
      </c>
      <c r="X162" s="15" t="str">
        <f t="shared" si="58"/>
        <v>DEBE GOZAR EN EL AÑO UN TOTAL DE 18 DÍAS ANTES DEL 31/12/2026</v>
      </c>
      <c r="Y162" s="50">
        <v>0</v>
      </c>
      <c r="Z162" s="50">
        <v>0</v>
      </c>
      <c r="AA162" s="50">
        <v>7</v>
      </c>
      <c r="AB162" s="50">
        <v>0</v>
      </c>
      <c r="AC162" s="50">
        <v>0</v>
      </c>
      <c r="AD162" s="50">
        <v>9</v>
      </c>
      <c r="AE162" s="50">
        <v>0</v>
      </c>
      <c r="AF162" s="50">
        <v>0</v>
      </c>
      <c r="AG162" s="50">
        <v>0</v>
      </c>
      <c r="AH162" s="50">
        <v>0</v>
      </c>
      <c r="AI162" s="50">
        <v>0</v>
      </c>
      <c r="AJ162" s="50">
        <v>0</v>
      </c>
      <c r="AK162" s="52">
        <f t="shared" si="41"/>
        <v>16</v>
      </c>
      <c r="AL162" s="50">
        <f t="shared" si="42"/>
        <v>16</v>
      </c>
      <c r="AM162" s="48">
        <f t="shared" si="56"/>
        <v>0.88888888888888884</v>
      </c>
      <c r="AN162" s="49">
        <f t="shared" si="43"/>
        <v>8.8888888888888889E-3</v>
      </c>
      <c r="AO162" s="49">
        <f t="shared" si="55"/>
        <v>7</v>
      </c>
      <c r="AP162" s="49">
        <f t="shared" si="44"/>
        <v>16</v>
      </c>
      <c r="AR162" s="50">
        <f t="shared" si="45"/>
        <v>2</v>
      </c>
      <c r="AT162" s="30">
        <f t="shared" si="46"/>
        <v>18</v>
      </c>
      <c r="AU162">
        <f t="shared" si="47"/>
        <v>6</v>
      </c>
      <c r="AV162" s="49">
        <f t="shared" si="48"/>
        <v>7</v>
      </c>
      <c r="AW162" s="49">
        <f t="shared" si="49"/>
        <v>6</v>
      </c>
      <c r="AX162" s="53">
        <f t="shared" si="50"/>
        <v>0</v>
      </c>
      <c r="AY162" s="30">
        <f t="shared" si="51"/>
        <v>9</v>
      </c>
      <c r="AZ162" s="30">
        <f t="shared" si="52"/>
        <v>7</v>
      </c>
      <c r="BA162" s="49">
        <f t="shared" si="53"/>
        <v>7</v>
      </c>
    </row>
    <row r="163" spans="1:53" x14ac:dyDescent="0.35">
      <c r="A163" s="2">
        <v>1047284380</v>
      </c>
      <c r="B163" s="2" t="s">
        <v>810</v>
      </c>
      <c r="C163" s="16" t="s">
        <v>4948</v>
      </c>
      <c r="D163" s="3" t="s">
        <v>2955</v>
      </c>
      <c r="E163" s="4">
        <v>41151</v>
      </c>
      <c r="F163" s="5">
        <v>45899</v>
      </c>
      <c r="G163" s="5">
        <v>46264</v>
      </c>
      <c r="H163" s="3" t="s">
        <v>4290</v>
      </c>
      <c r="I163" s="55">
        <v>0</v>
      </c>
      <c r="J163" s="6">
        <v>46022</v>
      </c>
      <c r="K163" s="2" t="s">
        <v>4405</v>
      </c>
      <c r="L163" s="2">
        <v>2003030300</v>
      </c>
      <c r="M163" s="2" t="s">
        <v>5052</v>
      </c>
      <c r="N163" s="2" t="s">
        <v>5198</v>
      </c>
      <c r="O163" s="2" t="s">
        <v>5198</v>
      </c>
      <c r="P163" s="2" t="s">
        <v>4441</v>
      </c>
      <c r="Q163" s="2" t="s">
        <v>4300</v>
      </c>
      <c r="R163" s="7"/>
      <c r="S163" s="7">
        <v>19</v>
      </c>
      <c r="T163" s="7">
        <v>14.083300000000008</v>
      </c>
      <c r="U163" s="7">
        <v>33.083300000000008</v>
      </c>
      <c r="V163" s="12">
        <f t="shared" si="57"/>
        <v>34</v>
      </c>
      <c r="W163" s="15" t="str">
        <f>"DEBE GOZAR "&amp;S163&amp;" DÍAS ANTES DEL "&amp;TEXT(G163-1,"DD/MM/YYYY")</f>
        <v>DEBE GOZAR 19 DÍAS ANTES DEL 29/08/2026</v>
      </c>
      <c r="X163" s="15" t="str">
        <f t="shared" si="58"/>
        <v>DEBE GOZAR EN EL AÑO UN TOTAL DE 34 DÍAS ANTES DEL 31/12/2026</v>
      </c>
      <c r="Y163" s="50">
        <v>0</v>
      </c>
      <c r="Z163" s="50">
        <v>0</v>
      </c>
      <c r="AA163" s="50">
        <v>7</v>
      </c>
      <c r="AB163" s="50">
        <v>7</v>
      </c>
      <c r="AC163" s="50">
        <v>0</v>
      </c>
      <c r="AD163" s="50">
        <v>0</v>
      </c>
      <c r="AE163" s="50">
        <v>2</v>
      </c>
      <c r="AF163" s="50">
        <v>11</v>
      </c>
      <c r="AG163" s="50">
        <v>0</v>
      </c>
      <c r="AH163" s="50">
        <v>3</v>
      </c>
      <c r="AI163" s="50">
        <v>7</v>
      </c>
      <c r="AJ163" s="50">
        <v>0</v>
      </c>
      <c r="AK163" s="52">
        <f t="shared" si="41"/>
        <v>37</v>
      </c>
      <c r="AL163" s="50">
        <f t="shared" si="42"/>
        <v>37</v>
      </c>
      <c r="AM163" s="48">
        <f t="shared" si="56"/>
        <v>1.088235294117647</v>
      </c>
      <c r="AN163" s="49">
        <f t="shared" si="43"/>
        <v>1.088235294117647E-2</v>
      </c>
      <c r="AO163" s="49">
        <f t="shared" si="55"/>
        <v>14</v>
      </c>
      <c r="AP163" s="49">
        <f t="shared" si="44"/>
        <v>34</v>
      </c>
      <c r="AR163" s="50">
        <f t="shared" si="45"/>
        <v>0</v>
      </c>
      <c r="AT163" s="30">
        <f t="shared" si="46"/>
        <v>34</v>
      </c>
      <c r="AU163">
        <f t="shared" si="47"/>
        <v>11.333333333333334</v>
      </c>
      <c r="AV163" s="49">
        <f t="shared" si="48"/>
        <v>14</v>
      </c>
      <c r="AW163" s="49">
        <f t="shared" si="49"/>
        <v>11.333333333333334</v>
      </c>
      <c r="AX163" s="53">
        <f t="shared" si="50"/>
        <v>0</v>
      </c>
      <c r="AY163" s="30">
        <f t="shared" si="51"/>
        <v>23</v>
      </c>
      <c r="AZ163" s="30">
        <f t="shared" si="52"/>
        <v>14</v>
      </c>
      <c r="BA163" s="49">
        <f t="shared" si="53"/>
        <v>14</v>
      </c>
    </row>
    <row r="164" spans="1:53" x14ac:dyDescent="0.35">
      <c r="A164" s="2">
        <v>1010633986</v>
      </c>
      <c r="B164" s="2" t="s">
        <v>164</v>
      </c>
      <c r="C164" s="16" t="s">
        <v>4946</v>
      </c>
      <c r="D164" s="3" t="s">
        <v>2309</v>
      </c>
      <c r="E164" s="4">
        <v>45833</v>
      </c>
      <c r="F164" s="5">
        <v>45833</v>
      </c>
      <c r="G164" s="5">
        <v>46198</v>
      </c>
      <c r="H164" s="3" t="s">
        <v>4290</v>
      </c>
      <c r="I164" s="55">
        <v>0</v>
      </c>
      <c r="J164" s="6">
        <v>46022</v>
      </c>
      <c r="K164" s="2" t="s">
        <v>4405</v>
      </c>
      <c r="L164" s="2" t="s">
        <v>4977</v>
      </c>
      <c r="M164" s="2" t="s">
        <v>4956</v>
      </c>
      <c r="N164" s="2" t="s">
        <v>5195</v>
      </c>
      <c r="O164" s="2" t="s">
        <v>5216</v>
      </c>
      <c r="P164" s="2" t="s">
        <v>4489</v>
      </c>
      <c r="Q164" s="2" t="s">
        <v>4297</v>
      </c>
      <c r="R164" s="7"/>
      <c r="S164" s="7">
        <v>0</v>
      </c>
      <c r="T164" s="7">
        <v>15.5</v>
      </c>
      <c r="U164" s="7">
        <v>15.5</v>
      </c>
      <c r="V164" s="12">
        <f t="shared" si="57"/>
        <v>16</v>
      </c>
      <c r="W164" s="15" t="s">
        <v>4738</v>
      </c>
      <c r="X164" s="15" t="str">
        <f t="shared" si="58"/>
        <v>DEBE GOZAR EN EL AÑO UN TOTAL DE 16 DÍAS ANTES DEL 31/12/2026</v>
      </c>
      <c r="Y164" s="50">
        <v>11</v>
      </c>
      <c r="Z164" s="50">
        <v>4</v>
      </c>
      <c r="AA164" s="50">
        <v>0</v>
      </c>
      <c r="AB164" s="50">
        <v>0</v>
      </c>
      <c r="AC164" s="50">
        <v>0</v>
      </c>
      <c r="AD164" s="50">
        <v>0</v>
      </c>
      <c r="AE164" s="50">
        <v>0</v>
      </c>
      <c r="AF164" s="50">
        <v>0</v>
      </c>
      <c r="AG164" s="50">
        <v>0</v>
      </c>
      <c r="AH164" s="50">
        <v>0</v>
      </c>
      <c r="AI164" s="50">
        <v>0</v>
      </c>
      <c r="AJ164" s="50">
        <v>0</v>
      </c>
      <c r="AK164" s="52">
        <f t="shared" si="41"/>
        <v>15</v>
      </c>
      <c r="AL164" s="50">
        <f t="shared" si="42"/>
        <v>15</v>
      </c>
      <c r="AM164" s="48">
        <f t="shared" si="56"/>
        <v>0.9375</v>
      </c>
      <c r="AN164" s="49">
        <f t="shared" si="43"/>
        <v>9.3749999999999997E-3</v>
      </c>
      <c r="AO164" s="49">
        <f t="shared" si="55"/>
        <v>15</v>
      </c>
      <c r="AP164" s="49">
        <f t="shared" si="44"/>
        <v>15</v>
      </c>
      <c r="AR164" s="50">
        <f t="shared" si="45"/>
        <v>1</v>
      </c>
      <c r="AT164" s="30">
        <f t="shared" si="46"/>
        <v>16</v>
      </c>
      <c r="AU164">
        <f t="shared" si="47"/>
        <v>5.333333333333333</v>
      </c>
      <c r="AV164" s="49">
        <f t="shared" si="48"/>
        <v>15</v>
      </c>
      <c r="AW164" s="49">
        <f t="shared" si="49"/>
        <v>5.333333333333333</v>
      </c>
      <c r="AX164" s="53">
        <f t="shared" si="50"/>
        <v>0</v>
      </c>
      <c r="AY164" s="30">
        <f t="shared" si="51"/>
        <v>0</v>
      </c>
      <c r="AZ164" s="30">
        <f t="shared" si="52"/>
        <v>15</v>
      </c>
      <c r="BA164" s="49">
        <f t="shared" si="53"/>
        <v>15</v>
      </c>
    </row>
    <row r="165" spans="1:53" x14ac:dyDescent="0.35">
      <c r="A165" s="2">
        <v>1010634832</v>
      </c>
      <c r="B165" s="2" t="s">
        <v>165</v>
      </c>
      <c r="C165" s="16" t="s">
        <v>4946</v>
      </c>
      <c r="D165" s="3" t="s">
        <v>2310</v>
      </c>
      <c r="E165" s="4">
        <v>41599</v>
      </c>
      <c r="F165" s="5">
        <v>45982</v>
      </c>
      <c r="G165" s="5">
        <v>46347</v>
      </c>
      <c r="H165" s="3" t="s">
        <v>4290</v>
      </c>
      <c r="I165" s="55">
        <v>0</v>
      </c>
      <c r="J165" s="6">
        <v>46022</v>
      </c>
      <c r="K165" s="2" t="s">
        <v>4405</v>
      </c>
      <c r="L165" s="2" t="s">
        <v>4979</v>
      </c>
      <c r="M165" s="2" t="s">
        <v>4957</v>
      </c>
      <c r="N165" s="2" t="s">
        <v>5199</v>
      </c>
      <c r="O165" s="2" t="s">
        <v>5229</v>
      </c>
      <c r="P165" s="2" t="s">
        <v>4493</v>
      </c>
      <c r="Q165" s="2" t="s">
        <v>4306</v>
      </c>
      <c r="R165" s="7"/>
      <c r="S165" s="7">
        <v>22</v>
      </c>
      <c r="T165" s="7">
        <v>3.3333000000000084</v>
      </c>
      <c r="U165" s="7">
        <v>25.333300000000008</v>
      </c>
      <c r="V165" s="12">
        <f t="shared" si="57"/>
        <v>26</v>
      </c>
      <c r="W165" s="15" t="str">
        <f>"DEBE GOZAR "&amp;S165&amp;" DÍAS ANTES DEL "&amp;TEXT(G165-1,"DD/MM/YYYY")</f>
        <v>DEBE GOZAR 22 DÍAS ANTES DEL 20/11/2026</v>
      </c>
      <c r="X165" s="15" t="str">
        <f t="shared" si="58"/>
        <v>DEBE GOZAR EN EL AÑO UN TOTAL DE 26 DÍAS ANTES DEL 31/12/2026</v>
      </c>
      <c r="Y165" s="50">
        <v>0</v>
      </c>
      <c r="Z165" s="50">
        <v>0</v>
      </c>
      <c r="AA165" s="50">
        <v>0</v>
      </c>
      <c r="AB165" s="50">
        <v>0</v>
      </c>
      <c r="AC165" s="50">
        <v>0</v>
      </c>
      <c r="AD165" s="50">
        <v>30</v>
      </c>
      <c r="AE165" s="50">
        <v>0</v>
      </c>
      <c r="AF165" s="50">
        <v>0</v>
      </c>
      <c r="AG165" s="50">
        <v>0</v>
      </c>
      <c r="AH165" s="50">
        <v>0</v>
      </c>
      <c r="AI165" s="50">
        <v>0</v>
      </c>
      <c r="AJ165" s="50">
        <v>0</v>
      </c>
      <c r="AK165" s="52">
        <f t="shared" si="41"/>
        <v>30</v>
      </c>
      <c r="AL165" s="50">
        <f t="shared" si="42"/>
        <v>30</v>
      </c>
      <c r="AM165" s="48">
        <f t="shared" si="56"/>
        <v>1.1538461538461537</v>
      </c>
      <c r="AN165" s="49">
        <f t="shared" si="43"/>
        <v>1.1538461538461537E-2</v>
      </c>
      <c r="AO165" s="49">
        <f t="shared" si="55"/>
        <v>0</v>
      </c>
      <c r="AP165" s="49">
        <f t="shared" si="44"/>
        <v>26</v>
      </c>
      <c r="AR165" s="50">
        <f t="shared" si="45"/>
        <v>0</v>
      </c>
      <c r="AT165" s="30">
        <f t="shared" si="46"/>
        <v>26</v>
      </c>
      <c r="AU165">
        <f t="shared" si="47"/>
        <v>8.6666666666666661</v>
      </c>
      <c r="AV165" s="49">
        <f t="shared" si="48"/>
        <v>0</v>
      </c>
      <c r="AW165" s="49">
        <f t="shared" si="49"/>
        <v>0</v>
      </c>
      <c r="AX165" s="53">
        <f t="shared" si="50"/>
        <v>8.6666666666666661</v>
      </c>
      <c r="AY165" s="30">
        <f t="shared" si="51"/>
        <v>30</v>
      </c>
      <c r="AZ165" s="30">
        <f t="shared" si="52"/>
        <v>0</v>
      </c>
      <c r="BA165" s="49">
        <f t="shared" si="53"/>
        <v>0</v>
      </c>
    </row>
    <row r="166" spans="1:53" x14ac:dyDescent="0.35">
      <c r="A166" s="2">
        <v>1010643952</v>
      </c>
      <c r="B166" s="2" t="s">
        <v>166</v>
      </c>
      <c r="C166" s="16" t="s">
        <v>4946</v>
      </c>
      <c r="D166" s="3" t="s">
        <v>2311</v>
      </c>
      <c r="E166" s="4">
        <v>45108</v>
      </c>
      <c r="F166" s="5">
        <v>45839</v>
      </c>
      <c r="G166" s="5">
        <v>46204</v>
      </c>
      <c r="H166" s="3" t="s">
        <v>4290</v>
      </c>
      <c r="I166" s="55">
        <v>0</v>
      </c>
      <c r="J166" s="6">
        <v>46022</v>
      </c>
      <c r="K166" s="2" t="s">
        <v>4405</v>
      </c>
      <c r="L166" s="2" t="s">
        <v>4785</v>
      </c>
      <c r="M166" s="2" t="s">
        <v>4956</v>
      </c>
      <c r="N166" s="2" t="s">
        <v>5196</v>
      </c>
      <c r="O166" s="2" t="s">
        <v>5234</v>
      </c>
      <c r="P166" s="2" t="s">
        <v>4505</v>
      </c>
      <c r="Q166" s="2" t="s">
        <v>4297</v>
      </c>
      <c r="R166" s="7"/>
      <c r="S166" s="7">
        <v>0</v>
      </c>
      <c r="T166" s="7">
        <v>15</v>
      </c>
      <c r="U166" s="7">
        <v>15</v>
      </c>
      <c r="V166" s="12">
        <f t="shared" si="57"/>
        <v>15</v>
      </c>
      <c r="W166" s="15" t="s">
        <v>4738</v>
      </c>
      <c r="X166" s="15" t="str">
        <f t="shared" si="58"/>
        <v>DEBE GOZAR EN EL AÑO UN TOTAL DE 15 DÍAS ANTES DEL 31/12/2026</v>
      </c>
      <c r="Y166" s="50">
        <v>0</v>
      </c>
      <c r="Z166" s="50">
        <v>0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30</v>
      </c>
      <c r="AG166" s="50">
        <v>0</v>
      </c>
      <c r="AH166" s="50">
        <v>0</v>
      </c>
      <c r="AI166" s="50">
        <v>0</v>
      </c>
      <c r="AJ166" s="50">
        <v>0</v>
      </c>
      <c r="AK166" s="52">
        <f t="shared" si="41"/>
        <v>30</v>
      </c>
      <c r="AL166" s="50">
        <f t="shared" si="42"/>
        <v>30</v>
      </c>
      <c r="AM166" s="48">
        <f t="shared" si="56"/>
        <v>2</v>
      </c>
      <c r="AN166" s="49">
        <f t="shared" si="43"/>
        <v>0.02</v>
      </c>
      <c r="AO166" s="49">
        <f t="shared" si="55"/>
        <v>0</v>
      </c>
      <c r="AP166" s="49">
        <f t="shared" si="44"/>
        <v>15</v>
      </c>
      <c r="AR166" s="50">
        <f t="shared" si="45"/>
        <v>0</v>
      </c>
      <c r="AT166" s="30">
        <f t="shared" si="46"/>
        <v>15</v>
      </c>
      <c r="AU166">
        <f t="shared" si="47"/>
        <v>5</v>
      </c>
      <c r="AV166" s="49">
        <f t="shared" si="48"/>
        <v>0</v>
      </c>
      <c r="AW166" s="49">
        <f t="shared" si="49"/>
        <v>0</v>
      </c>
      <c r="AX166" s="53">
        <f t="shared" si="50"/>
        <v>5</v>
      </c>
      <c r="AY166" s="30">
        <f t="shared" si="51"/>
        <v>30</v>
      </c>
      <c r="AZ166" s="30">
        <f t="shared" si="52"/>
        <v>0</v>
      </c>
      <c r="BA166" s="49">
        <f t="shared" si="53"/>
        <v>0</v>
      </c>
    </row>
    <row r="167" spans="1:53" x14ac:dyDescent="0.35">
      <c r="A167" s="2">
        <v>1010647190</v>
      </c>
      <c r="B167" s="2" t="s">
        <v>167</v>
      </c>
      <c r="C167" s="16" t="s">
        <v>4947</v>
      </c>
      <c r="D167" s="3" t="s">
        <v>2312</v>
      </c>
      <c r="E167" s="4">
        <v>41895</v>
      </c>
      <c r="F167" s="5">
        <v>45913</v>
      </c>
      <c r="G167" s="5">
        <v>46278</v>
      </c>
      <c r="H167" s="3" t="s">
        <v>4290</v>
      </c>
      <c r="I167" s="55">
        <v>0</v>
      </c>
      <c r="J167" s="6">
        <v>46022</v>
      </c>
      <c r="K167" s="2" t="s">
        <v>4405</v>
      </c>
      <c r="L167" s="2" t="s">
        <v>4871</v>
      </c>
      <c r="M167" s="2" t="s">
        <v>4956</v>
      </c>
      <c r="N167" s="2" t="s">
        <v>5195</v>
      </c>
      <c r="O167" s="2" t="s">
        <v>5213</v>
      </c>
      <c r="P167" s="2" t="s">
        <v>4639</v>
      </c>
      <c r="Q167" s="2" t="s">
        <v>4310</v>
      </c>
      <c r="R167" s="7"/>
      <c r="S167" s="7">
        <v>21</v>
      </c>
      <c r="T167" s="7">
        <v>9</v>
      </c>
      <c r="U167" s="7">
        <v>30</v>
      </c>
      <c r="V167" s="12">
        <f t="shared" si="57"/>
        <v>30</v>
      </c>
      <c r="W167" s="15" t="str">
        <f>"DEBE GOZAR "&amp;S167&amp;" DÍAS ANTES DEL "&amp;TEXT(G167-1,"DD/MM/YYYY")</f>
        <v>DEBE GOZAR 21 DÍAS ANTES DEL 12/09/2026</v>
      </c>
      <c r="X167" s="15" t="str">
        <f t="shared" si="58"/>
        <v>DEBE GOZAR EN EL AÑO UN TOTAL DE 30 DÍAS ANTES DEL 31/12/2026</v>
      </c>
      <c r="Y167" s="50">
        <v>0</v>
      </c>
      <c r="Z167" s="50">
        <v>0</v>
      </c>
      <c r="AA167" s="50">
        <v>0</v>
      </c>
      <c r="AB167" s="50">
        <v>0</v>
      </c>
      <c r="AC167" s="50">
        <v>0</v>
      </c>
      <c r="AD167" s="50">
        <v>0</v>
      </c>
      <c r="AE167" s="50">
        <v>0</v>
      </c>
      <c r="AF167" s="50">
        <v>0</v>
      </c>
      <c r="AG167" s="50">
        <v>0</v>
      </c>
      <c r="AH167" s="50">
        <v>0</v>
      </c>
      <c r="AI167" s="50">
        <v>0</v>
      </c>
      <c r="AJ167" s="50">
        <v>0</v>
      </c>
      <c r="AK167" s="52">
        <f t="shared" si="41"/>
        <v>0</v>
      </c>
      <c r="AL167" s="50">
        <f t="shared" si="42"/>
        <v>0</v>
      </c>
      <c r="AM167" s="48">
        <f t="shared" si="56"/>
        <v>0</v>
      </c>
      <c r="AN167" s="49">
        <f t="shared" si="43"/>
        <v>0</v>
      </c>
      <c r="AO167" s="49">
        <f t="shared" si="55"/>
        <v>0</v>
      </c>
      <c r="AP167" s="49">
        <f t="shared" si="44"/>
        <v>0</v>
      </c>
      <c r="AR167" s="50">
        <f t="shared" si="45"/>
        <v>30</v>
      </c>
      <c r="AT167" s="30">
        <f t="shared" si="46"/>
        <v>30</v>
      </c>
      <c r="AU167">
        <f t="shared" si="47"/>
        <v>10</v>
      </c>
      <c r="AV167" s="49">
        <f t="shared" si="48"/>
        <v>0</v>
      </c>
      <c r="AW167" s="49">
        <f t="shared" si="49"/>
        <v>0</v>
      </c>
      <c r="AX167" s="53">
        <f t="shared" si="50"/>
        <v>10</v>
      </c>
      <c r="AY167" s="30">
        <f t="shared" si="51"/>
        <v>0</v>
      </c>
      <c r="AZ167" s="30">
        <f t="shared" si="52"/>
        <v>0</v>
      </c>
      <c r="BA167" s="49">
        <f t="shared" si="53"/>
        <v>0</v>
      </c>
    </row>
    <row r="168" spans="1:53" x14ac:dyDescent="0.35">
      <c r="A168" s="2">
        <v>1010650607</v>
      </c>
      <c r="B168" s="2" t="s">
        <v>168</v>
      </c>
      <c r="C168" s="16" t="s">
        <v>4946</v>
      </c>
      <c r="D168" s="3" t="s">
        <v>2313</v>
      </c>
      <c r="E168" s="4">
        <v>45345</v>
      </c>
      <c r="F168" s="5">
        <v>45711</v>
      </c>
      <c r="G168" s="5">
        <v>46076</v>
      </c>
      <c r="H168" s="3" t="s">
        <v>4290</v>
      </c>
      <c r="I168" s="55">
        <v>0</v>
      </c>
      <c r="J168" s="6">
        <v>46022</v>
      </c>
      <c r="K168" s="2" t="s">
        <v>4405</v>
      </c>
      <c r="L168" s="2" t="s">
        <v>4966</v>
      </c>
      <c r="M168" s="2" t="s">
        <v>4956</v>
      </c>
      <c r="N168" s="2" t="s">
        <v>5180</v>
      </c>
      <c r="O168" s="2" t="s">
        <v>5225</v>
      </c>
      <c r="P168" s="2" t="s">
        <v>4461</v>
      </c>
      <c r="Q168" s="2" t="s">
        <v>4297</v>
      </c>
      <c r="R168" s="7"/>
      <c r="S168" s="7">
        <v>0</v>
      </c>
      <c r="T168" s="7">
        <v>25.666699999999999</v>
      </c>
      <c r="U168" s="7">
        <v>25.666699999999999</v>
      </c>
      <c r="V168" s="12">
        <f t="shared" si="57"/>
        <v>26</v>
      </c>
      <c r="W168" s="15" t="s">
        <v>4738</v>
      </c>
      <c r="X168" s="15" t="str">
        <f t="shared" si="58"/>
        <v>DEBE GOZAR EN EL AÑO UN TOTAL DE 26 DÍAS ANTES DEL 31/12/2026</v>
      </c>
      <c r="Y168" s="50">
        <v>15</v>
      </c>
      <c r="Z168" s="50">
        <v>0</v>
      </c>
      <c r="AA168" s="50">
        <v>0</v>
      </c>
      <c r="AB168" s="50">
        <v>0</v>
      </c>
      <c r="AC168" s="50">
        <v>0</v>
      </c>
      <c r="AD168" s="50">
        <v>0</v>
      </c>
      <c r="AE168" s="50">
        <v>0</v>
      </c>
      <c r="AF168" s="50">
        <v>5</v>
      </c>
      <c r="AG168" s="50">
        <v>6</v>
      </c>
      <c r="AH168" s="50">
        <v>0</v>
      </c>
      <c r="AI168" s="50">
        <v>0</v>
      </c>
      <c r="AJ168" s="50">
        <v>0</v>
      </c>
      <c r="AK168" s="52">
        <f t="shared" si="41"/>
        <v>26</v>
      </c>
      <c r="AL168" s="50">
        <f t="shared" si="42"/>
        <v>26</v>
      </c>
      <c r="AM168" s="48">
        <f t="shared" si="56"/>
        <v>1</v>
      </c>
      <c r="AN168" s="49">
        <f t="shared" si="43"/>
        <v>0.01</v>
      </c>
      <c r="AO168" s="49">
        <f t="shared" si="55"/>
        <v>15</v>
      </c>
      <c r="AP168" s="49">
        <f t="shared" si="44"/>
        <v>26</v>
      </c>
      <c r="AR168" s="50">
        <f t="shared" si="45"/>
        <v>0</v>
      </c>
      <c r="AT168" s="30">
        <f t="shared" si="46"/>
        <v>26</v>
      </c>
      <c r="AU168">
        <f t="shared" si="47"/>
        <v>8.6666666666666661</v>
      </c>
      <c r="AV168" s="49">
        <f t="shared" si="48"/>
        <v>15</v>
      </c>
      <c r="AW168" s="49">
        <f t="shared" si="49"/>
        <v>8.6666666666666661</v>
      </c>
      <c r="AX168" s="53">
        <f t="shared" si="50"/>
        <v>0</v>
      </c>
      <c r="AY168" s="30">
        <f t="shared" si="51"/>
        <v>11</v>
      </c>
      <c r="AZ168" s="30">
        <f t="shared" si="52"/>
        <v>15</v>
      </c>
      <c r="BA168" s="49">
        <f t="shared" si="53"/>
        <v>15</v>
      </c>
    </row>
    <row r="169" spans="1:53" x14ac:dyDescent="0.35">
      <c r="A169" s="2">
        <v>1010651608</v>
      </c>
      <c r="B169" s="2" t="s">
        <v>169</v>
      </c>
      <c r="C169" s="16" t="s">
        <v>4946</v>
      </c>
      <c r="D169" s="3" t="s">
        <v>2314</v>
      </c>
      <c r="E169" s="4">
        <v>45108</v>
      </c>
      <c r="F169" s="5">
        <v>45839</v>
      </c>
      <c r="G169" s="5">
        <v>46204</v>
      </c>
      <c r="H169" s="3" t="s">
        <v>4290</v>
      </c>
      <c r="I169" s="55">
        <v>0</v>
      </c>
      <c r="J169" s="6">
        <v>46022</v>
      </c>
      <c r="K169" s="2" t="s">
        <v>4405</v>
      </c>
      <c r="L169" s="2" t="s">
        <v>4777</v>
      </c>
      <c r="M169" s="2" t="s">
        <v>4956</v>
      </c>
      <c r="N169" s="2" t="s">
        <v>5196</v>
      </c>
      <c r="O169" s="2" t="s">
        <v>5215</v>
      </c>
      <c r="P169" s="2" t="s">
        <v>4492</v>
      </c>
      <c r="Q169" s="2" t="s">
        <v>4297</v>
      </c>
      <c r="R169" s="7"/>
      <c r="S169" s="7">
        <v>15</v>
      </c>
      <c r="T169" s="7">
        <v>15</v>
      </c>
      <c r="U169" s="7">
        <v>30</v>
      </c>
      <c r="V169" s="12">
        <f t="shared" si="57"/>
        <v>30</v>
      </c>
      <c r="W169" s="15" t="str">
        <f>"DEBE GOZAR "&amp;S169&amp;" DÍAS ANTES DEL "&amp;TEXT(G169-1,"DD/MM/YYYY")</f>
        <v>DEBE GOZAR 15 DÍAS ANTES DEL 30/06/2026</v>
      </c>
      <c r="X169" s="15" t="str">
        <f t="shared" si="58"/>
        <v>DEBE GOZAR EN EL AÑO UN TOTAL DE 30 DÍAS ANTES DEL 31/12/2026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15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2">
        <f t="shared" si="41"/>
        <v>15</v>
      </c>
      <c r="AL169" s="50">
        <f t="shared" si="42"/>
        <v>15</v>
      </c>
      <c r="AM169" s="48">
        <f t="shared" ref="AM169:AM194" si="59">+AL169/V169</f>
        <v>0.5</v>
      </c>
      <c r="AN169" s="49">
        <f t="shared" si="43"/>
        <v>5.0000000000000001E-3</v>
      </c>
      <c r="AO169" s="49">
        <f t="shared" si="55"/>
        <v>0</v>
      </c>
      <c r="AP169" s="49">
        <f t="shared" si="44"/>
        <v>15</v>
      </c>
      <c r="AR169" s="50">
        <f t="shared" si="45"/>
        <v>15</v>
      </c>
      <c r="AT169" s="30">
        <f t="shared" si="46"/>
        <v>30</v>
      </c>
      <c r="AU169">
        <f t="shared" si="47"/>
        <v>10</v>
      </c>
      <c r="AV169" s="49">
        <f t="shared" si="48"/>
        <v>0</v>
      </c>
      <c r="AW169" s="49">
        <f t="shared" si="49"/>
        <v>0</v>
      </c>
      <c r="AX169" s="53">
        <f t="shared" si="50"/>
        <v>10</v>
      </c>
      <c r="AY169" s="30">
        <f t="shared" si="51"/>
        <v>15</v>
      </c>
      <c r="AZ169" s="30">
        <f t="shared" si="52"/>
        <v>0</v>
      </c>
      <c r="BA169" s="49">
        <f t="shared" si="53"/>
        <v>0</v>
      </c>
    </row>
    <row r="170" spans="1:53" x14ac:dyDescent="0.35">
      <c r="A170" s="2">
        <v>1010659108</v>
      </c>
      <c r="B170" s="2" t="s">
        <v>170</v>
      </c>
      <c r="C170" s="16" t="s">
        <v>4946</v>
      </c>
      <c r="D170" s="3" t="s">
        <v>2315</v>
      </c>
      <c r="E170" s="4">
        <v>44642</v>
      </c>
      <c r="F170" s="5">
        <v>45738</v>
      </c>
      <c r="G170" s="5">
        <v>46103</v>
      </c>
      <c r="H170" s="3" t="s">
        <v>4290</v>
      </c>
      <c r="I170" s="55">
        <v>46023</v>
      </c>
      <c r="J170" s="6">
        <v>46022</v>
      </c>
      <c r="K170" s="2" t="s">
        <v>4405</v>
      </c>
      <c r="L170" s="2" t="s">
        <v>4995</v>
      </c>
      <c r="M170" s="2" t="s">
        <v>4957</v>
      </c>
      <c r="N170" s="2"/>
      <c r="O170" s="2"/>
      <c r="P170" s="2"/>
      <c r="Q170" s="2"/>
      <c r="R170" s="7"/>
      <c r="S170" s="7">
        <v>0</v>
      </c>
      <c r="T170" s="7">
        <v>23.25</v>
      </c>
      <c r="U170" s="7">
        <v>23.25</v>
      </c>
      <c r="V170" s="12">
        <f t="shared" si="57"/>
        <v>24</v>
      </c>
      <c r="W170" s="15" t="s">
        <v>4738</v>
      </c>
      <c r="X170" s="15" t="str">
        <f t="shared" si="58"/>
        <v>DEBE GOZAR EN EL AÑO UN TOTAL DE 24 DÍAS ANTES DEL 31/12/2026</v>
      </c>
      <c r="Y170" s="50">
        <v>24</v>
      </c>
      <c r="Z170" s="50">
        <v>0</v>
      </c>
      <c r="AA170" s="50">
        <v>0</v>
      </c>
      <c r="AB170" s="50">
        <v>0</v>
      </c>
      <c r="AC170" s="50">
        <v>0</v>
      </c>
      <c r="AD170" s="50">
        <v>0</v>
      </c>
      <c r="AE170" s="50">
        <v>0</v>
      </c>
      <c r="AF170" s="50">
        <v>0</v>
      </c>
      <c r="AG170" s="50">
        <v>0</v>
      </c>
      <c r="AH170" s="50">
        <v>0</v>
      </c>
      <c r="AI170" s="50">
        <v>0</v>
      </c>
      <c r="AJ170" s="50">
        <v>0</v>
      </c>
      <c r="AK170" s="52">
        <f t="shared" si="41"/>
        <v>24</v>
      </c>
      <c r="AL170" s="50">
        <f t="shared" si="42"/>
        <v>24</v>
      </c>
      <c r="AM170" s="48">
        <f t="shared" si="59"/>
        <v>1</v>
      </c>
      <c r="AN170" s="49">
        <f t="shared" si="43"/>
        <v>0.01</v>
      </c>
      <c r="AO170" s="49">
        <f t="shared" si="55"/>
        <v>24</v>
      </c>
      <c r="AP170" s="49">
        <f t="shared" si="44"/>
        <v>24</v>
      </c>
      <c r="AR170" s="50">
        <f t="shared" si="45"/>
        <v>0</v>
      </c>
      <c r="AT170" s="30">
        <f t="shared" si="46"/>
        <v>24</v>
      </c>
      <c r="AU170">
        <f t="shared" si="47"/>
        <v>8</v>
      </c>
      <c r="AV170" s="49">
        <f t="shared" si="48"/>
        <v>24</v>
      </c>
      <c r="AW170" s="49">
        <f t="shared" si="49"/>
        <v>8</v>
      </c>
      <c r="AX170" s="53">
        <f t="shared" si="50"/>
        <v>0</v>
      </c>
      <c r="AY170" s="30">
        <f t="shared" si="51"/>
        <v>0</v>
      </c>
      <c r="AZ170" s="30">
        <f t="shared" si="52"/>
        <v>24</v>
      </c>
      <c r="BA170" s="49">
        <f t="shared" si="53"/>
        <v>24</v>
      </c>
    </row>
    <row r="171" spans="1:53" x14ac:dyDescent="0.35">
      <c r="A171" s="2">
        <v>1010668664</v>
      </c>
      <c r="B171" s="2" t="s">
        <v>171</v>
      </c>
      <c r="C171" s="16" t="s">
        <v>4946</v>
      </c>
      <c r="D171" s="3" t="s">
        <v>2316</v>
      </c>
      <c r="E171" s="4">
        <v>45809</v>
      </c>
      <c r="F171" s="5">
        <v>45809</v>
      </c>
      <c r="G171" s="5">
        <v>46174</v>
      </c>
      <c r="H171" s="3" t="s">
        <v>4290</v>
      </c>
      <c r="I171" s="55">
        <v>0</v>
      </c>
      <c r="J171" s="6">
        <v>46022</v>
      </c>
      <c r="K171" s="2" t="s">
        <v>4405</v>
      </c>
      <c r="L171" s="2" t="s">
        <v>4783</v>
      </c>
      <c r="M171" s="2" t="s">
        <v>4956</v>
      </c>
      <c r="N171" s="2" t="s">
        <v>5195</v>
      </c>
      <c r="O171" s="2" t="s">
        <v>5211</v>
      </c>
      <c r="P171" s="2" t="s">
        <v>4503</v>
      </c>
      <c r="Q171" s="2" t="s">
        <v>4297</v>
      </c>
      <c r="R171" s="7"/>
      <c r="S171" s="7">
        <v>0</v>
      </c>
      <c r="T171" s="7">
        <v>17.5</v>
      </c>
      <c r="U171" s="7">
        <v>17.5</v>
      </c>
      <c r="V171" s="12">
        <f t="shared" si="57"/>
        <v>18</v>
      </c>
      <c r="W171" s="15" t="s">
        <v>4738</v>
      </c>
      <c r="X171" s="15" t="str">
        <f t="shared" si="58"/>
        <v>DEBE GOZAR EN EL AÑO UN TOTAL DE 18 DÍAS ANTES DEL 31/12/2026</v>
      </c>
      <c r="Y171" s="50">
        <v>0</v>
      </c>
      <c r="Z171" s="50">
        <v>0</v>
      </c>
      <c r="AA171" s="50">
        <v>0</v>
      </c>
      <c r="AB171" s="50">
        <v>2</v>
      </c>
      <c r="AC171" s="50">
        <v>16</v>
      </c>
      <c r="AD171" s="50">
        <v>0</v>
      </c>
      <c r="AE171" s="50">
        <v>0</v>
      </c>
      <c r="AF171" s="50">
        <v>0</v>
      </c>
      <c r="AG171" s="50">
        <v>0</v>
      </c>
      <c r="AH171" s="50">
        <v>0</v>
      </c>
      <c r="AI171" s="50">
        <v>0</v>
      </c>
      <c r="AJ171" s="50">
        <v>0</v>
      </c>
      <c r="AK171" s="52">
        <f t="shared" si="41"/>
        <v>18</v>
      </c>
      <c r="AL171" s="50">
        <f t="shared" si="42"/>
        <v>18</v>
      </c>
      <c r="AM171" s="48">
        <f t="shared" si="59"/>
        <v>1</v>
      </c>
      <c r="AN171" s="49">
        <f t="shared" si="43"/>
        <v>0.01</v>
      </c>
      <c r="AO171" s="49">
        <f t="shared" si="55"/>
        <v>2</v>
      </c>
      <c r="AP171" s="49">
        <f t="shared" si="44"/>
        <v>18</v>
      </c>
      <c r="AR171" s="50">
        <f t="shared" si="45"/>
        <v>0</v>
      </c>
      <c r="AT171" s="30">
        <f t="shared" si="46"/>
        <v>18</v>
      </c>
      <c r="AU171">
        <f t="shared" si="47"/>
        <v>6</v>
      </c>
      <c r="AV171" s="49">
        <f t="shared" si="48"/>
        <v>2</v>
      </c>
      <c r="AW171" s="49">
        <f t="shared" si="49"/>
        <v>2</v>
      </c>
      <c r="AX171" s="53">
        <f t="shared" si="50"/>
        <v>4</v>
      </c>
      <c r="AY171" s="30">
        <f t="shared" si="51"/>
        <v>16</v>
      </c>
      <c r="AZ171" s="30">
        <f t="shared" si="52"/>
        <v>2</v>
      </c>
      <c r="BA171" s="49">
        <f t="shared" si="53"/>
        <v>2</v>
      </c>
    </row>
    <row r="172" spans="1:53" x14ac:dyDescent="0.35">
      <c r="A172" s="2">
        <v>1010672919</v>
      </c>
      <c r="B172" s="2" t="s">
        <v>172</v>
      </c>
      <c r="C172" s="16" t="s">
        <v>4947</v>
      </c>
      <c r="D172" s="3" t="s">
        <v>2317</v>
      </c>
      <c r="E172" s="4">
        <v>44680</v>
      </c>
      <c r="F172" s="5">
        <v>45776</v>
      </c>
      <c r="G172" s="5">
        <v>46141</v>
      </c>
      <c r="H172" s="3" t="s">
        <v>4290</v>
      </c>
      <c r="I172" s="55">
        <v>0</v>
      </c>
      <c r="J172" s="6">
        <v>46022</v>
      </c>
      <c r="K172" s="2" t="s">
        <v>4405</v>
      </c>
      <c r="L172" s="2" t="s">
        <v>4803</v>
      </c>
      <c r="M172" s="2" t="s">
        <v>4956</v>
      </c>
      <c r="N172" s="2" t="s">
        <v>5197</v>
      </c>
      <c r="O172" s="2" t="s">
        <v>5222</v>
      </c>
      <c r="P172" s="2" t="s">
        <v>4537</v>
      </c>
      <c r="Q172" s="2" t="s">
        <v>4298</v>
      </c>
      <c r="R172" s="7"/>
      <c r="S172" s="7">
        <v>9</v>
      </c>
      <c r="T172" s="7">
        <v>20.166700000000006</v>
      </c>
      <c r="U172" s="7">
        <v>29.166700000000006</v>
      </c>
      <c r="V172" s="12">
        <f t="shared" si="57"/>
        <v>30</v>
      </c>
      <c r="W172" s="15" t="str">
        <f>"DEBE GOZAR "&amp;S172&amp;" DÍAS ANTES DEL "&amp;TEXT(G172-1,"DD/MM/YYYY")</f>
        <v>DEBE GOZAR 9 DÍAS ANTES DEL 28/04/2026</v>
      </c>
      <c r="X172" s="15" t="str">
        <f t="shared" si="58"/>
        <v>DEBE GOZAR EN EL AÑO UN TOTAL DE 30 DÍAS ANTES DEL 31/12/2026</v>
      </c>
      <c r="Y172" s="50">
        <v>0</v>
      </c>
      <c r="Z172" s="50">
        <v>0</v>
      </c>
      <c r="AA172" s="50">
        <v>0</v>
      </c>
      <c r="AB172" s="50">
        <v>12</v>
      </c>
      <c r="AC172" s="50">
        <v>18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2">
        <f t="shared" si="41"/>
        <v>30</v>
      </c>
      <c r="AL172" s="50">
        <f t="shared" si="42"/>
        <v>30</v>
      </c>
      <c r="AM172" s="48">
        <f t="shared" si="59"/>
        <v>1</v>
      </c>
      <c r="AN172" s="49">
        <f t="shared" si="43"/>
        <v>0.01</v>
      </c>
      <c r="AO172" s="49">
        <f t="shared" si="55"/>
        <v>12</v>
      </c>
      <c r="AP172" s="49">
        <f t="shared" si="44"/>
        <v>30</v>
      </c>
      <c r="AR172" s="50">
        <f t="shared" si="45"/>
        <v>0</v>
      </c>
      <c r="AT172" s="30">
        <f t="shared" si="46"/>
        <v>30</v>
      </c>
      <c r="AU172">
        <f t="shared" si="47"/>
        <v>10</v>
      </c>
      <c r="AV172" s="49">
        <f t="shared" si="48"/>
        <v>12</v>
      </c>
      <c r="AW172" s="49">
        <f t="shared" si="49"/>
        <v>10</v>
      </c>
      <c r="AX172" s="53">
        <f t="shared" si="50"/>
        <v>0</v>
      </c>
      <c r="AY172" s="30">
        <f t="shared" si="51"/>
        <v>18</v>
      </c>
      <c r="AZ172" s="30">
        <f t="shared" si="52"/>
        <v>12</v>
      </c>
      <c r="BA172" s="49">
        <f t="shared" si="53"/>
        <v>12</v>
      </c>
    </row>
    <row r="173" spans="1:53" x14ac:dyDescent="0.35">
      <c r="A173" s="2">
        <v>1010675585</v>
      </c>
      <c r="B173" s="2" t="s">
        <v>173</v>
      </c>
      <c r="C173" s="16" t="s">
        <v>4946</v>
      </c>
      <c r="D173" s="3" t="s">
        <v>2318</v>
      </c>
      <c r="E173" s="4">
        <v>40497</v>
      </c>
      <c r="F173" s="5">
        <v>45976</v>
      </c>
      <c r="G173" s="5">
        <v>46341</v>
      </c>
      <c r="H173" s="3" t="s">
        <v>4290</v>
      </c>
      <c r="I173" s="55">
        <v>0</v>
      </c>
      <c r="J173" s="6">
        <v>46022</v>
      </c>
      <c r="K173" s="2" t="s">
        <v>4405</v>
      </c>
      <c r="L173" s="2" t="s">
        <v>4996</v>
      </c>
      <c r="M173" s="2" t="s">
        <v>4957</v>
      </c>
      <c r="N173" s="2" t="s">
        <v>5199</v>
      </c>
      <c r="O173" s="2" t="s">
        <v>5232</v>
      </c>
      <c r="P173" s="2" t="s">
        <v>4538</v>
      </c>
      <c r="Q173" s="2" t="s">
        <v>4297</v>
      </c>
      <c r="R173" s="7">
        <v>18</v>
      </c>
      <c r="S173" s="7">
        <v>30</v>
      </c>
      <c r="T173" s="7">
        <v>3.8333000000000084</v>
      </c>
      <c r="U173" s="7">
        <v>51.833300000000008</v>
      </c>
      <c r="V173" s="12">
        <f t="shared" si="57"/>
        <v>52</v>
      </c>
      <c r="W173" s="15" t="str">
        <f>"DEBE GOZAR "&amp;S173&amp;" DÍAS ANTES DEL "&amp;TEXT(G173-1,"DD/MM/YYYY")</f>
        <v>DEBE GOZAR 30 DÍAS ANTES DEL 14/11/2026</v>
      </c>
      <c r="X173" s="15" t="str">
        <f t="shared" si="58"/>
        <v>DEBE GOZAR EN EL AÑO UN TOTAL DE 52 DÍAS ANTES DEL 31/12/2026</v>
      </c>
      <c r="Y173" s="50">
        <v>31</v>
      </c>
      <c r="Z173" s="50">
        <v>9</v>
      </c>
      <c r="AA173" s="50">
        <v>0</v>
      </c>
      <c r="AB173" s="50">
        <v>0</v>
      </c>
      <c r="AC173" s="50">
        <v>0</v>
      </c>
      <c r="AD173" s="50">
        <v>0</v>
      </c>
      <c r="AE173" s="50">
        <v>15</v>
      </c>
      <c r="AF173" s="50">
        <v>0</v>
      </c>
      <c r="AG173" s="50">
        <v>0</v>
      </c>
      <c r="AH173" s="50">
        <v>0</v>
      </c>
      <c r="AI173" s="50">
        <v>0</v>
      </c>
      <c r="AJ173" s="50">
        <v>0</v>
      </c>
      <c r="AK173" s="52">
        <f t="shared" si="41"/>
        <v>55</v>
      </c>
      <c r="AL173" s="50">
        <f t="shared" si="42"/>
        <v>55</v>
      </c>
      <c r="AM173" s="48">
        <f t="shared" si="59"/>
        <v>1.0576923076923077</v>
      </c>
      <c r="AN173" s="49">
        <f t="shared" si="43"/>
        <v>1.0576923076923078E-2</v>
      </c>
      <c r="AO173" s="49">
        <f t="shared" si="55"/>
        <v>40</v>
      </c>
      <c r="AP173" s="49">
        <f t="shared" si="44"/>
        <v>52</v>
      </c>
      <c r="AR173" s="50">
        <f t="shared" si="45"/>
        <v>0</v>
      </c>
      <c r="AT173" s="30">
        <f t="shared" si="46"/>
        <v>52</v>
      </c>
      <c r="AU173">
        <f t="shared" si="47"/>
        <v>17.333333333333332</v>
      </c>
      <c r="AV173" s="49">
        <f t="shared" si="48"/>
        <v>40</v>
      </c>
      <c r="AW173" s="49">
        <f t="shared" si="49"/>
        <v>17.333333333333332</v>
      </c>
      <c r="AX173" s="53">
        <f t="shared" si="50"/>
        <v>0</v>
      </c>
      <c r="AY173" s="30">
        <f t="shared" si="51"/>
        <v>15</v>
      </c>
      <c r="AZ173" s="30">
        <f t="shared" si="52"/>
        <v>40</v>
      </c>
      <c r="BA173" s="49">
        <f t="shared" si="53"/>
        <v>40</v>
      </c>
    </row>
    <row r="174" spans="1:53" x14ac:dyDescent="0.35">
      <c r="A174" s="2">
        <v>1010689609</v>
      </c>
      <c r="B174" s="2" t="s">
        <v>174</v>
      </c>
      <c r="C174" s="16" t="s">
        <v>4946</v>
      </c>
      <c r="D174" s="3" t="s">
        <v>2319</v>
      </c>
      <c r="E174" s="4">
        <v>45108</v>
      </c>
      <c r="F174" s="5">
        <v>45839</v>
      </c>
      <c r="G174" s="5">
        <v>46204</v>
      </c>
      <c r="H174" s="3" t="s">
        <v>4290</v>
      </c>
      <c r="I174" s="55">
        <v>0</v>
      </c>
      <c r="J174" s="6">
        <v>46022</v>
      </c>
      <c r="K174" s="2" t="s">
        <v>4405</v>
      </c>
      <c r="L174" s="2" t="s">
        <v>4804</v>
      </c>
      <c r="M174" s="2" t="s">
        <v>4956</v>
      </c>
      <c r="N174" s="2" t="s">
        <v>5196</v>
      </c>
      <c r="O174" s="2" t="s">
        <v>5215</v>
      </c>
      <c r="P174" s="2" t="s">
        <v>4539</v>
      </c>
      <c r="Q174" s="2" t="s">
        <v>4297</v>
      </c>
      <c r="R174" s="7"/>
      <c r="S174" s="7">
        <v>15</v>
      </c>
      <c r="T174" s="7">
        <v>15</v>
      </c>
      <c r="U174" s="7">
        <v>30</v>
      </c>
      <c r="V174" s="12">
        <f t="shared" si="57"/>
        <v>30</v>
      </c>
      <c r="W174" s="15" t="str">
        <f>"DEBE GOZAR "&amp;S174&amp;" DÍAS ANTES DEL "&amp;TEXT(G174-1,"DD/MM/YYYY")</f>
        <v>DEBE GOZAR 15 DÍAS ANTES DEL 30/06/2026</v>
      </c>
      <c r="X174" s="15" t="str">
        <f t="shared" si="58"/>
        <v>DEBE GOZAR EN EL AÑO UN TOTAL DE 30 DÍAS ANTES DEL 31/12/2026</v>
      </c>
      <c r="Y174" s="50">
        <v>0</v>
      </c>
      <c r="Z174" s="50">
        <v>6</v>
      </c>
      <c r="AA174" s="50">
        <v>0</v>
      </c>
      <c r="AB174" s="50">
        <v>0</v>
      </c>
      <c r="AC174" s="50">
        <v>8</v>
      </c>
      <c r="AD174" s="50">
        <v>7</v>
      </c>
      <c r="AE174" s="50">
        <v>0</v>
      </c>
      <c r="AF174" s="50">
        <v>0</v>
      </c>
      <c r="AG174" s="50">
        <v>0</v>
      </c>
      <c r="AH174" s="50">
        <v>0</v>
      </c>
      <c r="AI174" s="50">
        <v>0</v>
      </c>
      <c r="AJ174" s="50">
        <v>0</v>
      </c>
      <c r="AK174" s="52">
        <f t="shared" si="41"/>
        <v>21</v>
      </c>
      <c r="AL174" s="50">
        <f t="shared" si="42"/>
        <v>21</v>
      </c>
      <c r="AM174" s="48">
        <f t="shared" si="59"/>
        <v>0.7</v>
      </c>
      <c r="AN174" s="49">
        <f t="shared" si="43"/>
        <v>6.9999999999999993E-3</v>
      </c>
      <c r="AO174" s="49">
        <f t="shared" si="55"/>
        <v>6</v>
      </c>
      <c r="AP174" s="49">
        <f t="shared" si="44"/>
        <v>21</v>
      </c>
      <c r="AR174" s="50">
        <f t="shared" si="45"/>
        <v>9</v>
      </c>
      <c r="AT174" s="30">
        <f t="shared" si="46"/>
        <v>30</v>
      </c>
      <c r="AU174">
        <f t="shared" si="47"/>
        <v>10</v>
      </c>
      <c r="AV174" s="49">
        <f t="shared" si="48"/>
        <v>6</v>
      </c>
      <c r="AW174" s="49">
        <f t="shared" si="49"/>
        <v>6</v>
      </c>
      <c r="AX174" s="53">
        <f t="shared" si="50"/>
        <v>4</v>
      </c>
      <c r="AY174" s="30">
        <f t="shared" si="51"/>
        <v>15</v>
      </c>
      <c r="AZ174" s="30">
        <f t="shared" si="52"/>
        <v>6</v>
      </c>
      <c r="BA174" s="49">
        <f t="shared" si="53"/>
        <v>6</v>
      </c>
    </row>
    <row r="175" spans="1:53" x14ac:dyDescent="0.35">
      <c r="A175" s="2">
        <v>1010695513</v>
      </c>
      <c r="B175" s="2" t="s">
        <v>175</v>
      </c>
      <c r="C175" s="16" t="s">
        <v>4946</v>
      </c>
      <c r="D175" s="3" t="s">
        <v>2320</v>
      </c>
      <c r="E175" s="4">
        <v>45411</v>
      </c>
      <c r="F175" s="5">
        <v>45776</v>
      </c>
      <c r="G175" s="5">
        <v>46141</v>
      </c>
      <c r="H175" s="3" t="s">
        <v>4290</v>
      </c>
      <c r="I175" s="55">
        <v>46077</v>
      </c>
      <c r="J175" s="6">
        <v>46022</v>
      </c>
      <c r="K175" s="2" t="s">
        <v>4405</v>
      </c>
      <c r="L175" s="2" t="s">
        <v>4975</v>
      </c>
      <c r="M175" s="2" t="s">
        <v>4956</v>
      </c>
      <c r="N175" s="2"/>
      <c r="O175" s="2"/>
      <c r="P175" s="2"/>
      <c r="Q175" s="2"/>
      <c r="R175" s="7"/>
      <c r="S175" s="7">
        <v>0</v>
      </c>
      <c r="T175" s="7">
        <v>9.1666999999999987</v>
      </c>
      <c r="U175" s="7">
        <v>9.1666999999999987</v>
      </c>
      <c r="V175" s="12">
        <f t="shared" si="57"/>
        <v>10</v>
      </c>
      <c r="W175" s="15" t="s">
        <v>4738</v>
      </c>
      <c r="X175" s="15" t="str">
        <f t="shared" si="58"/>
        <v>DEBE GOZAR EN EL AÑO UN TOTAL DE 10 DÍAS ANTES DEL 31/12/2026</v>
      </c>
      <c r="Y175" s="50">
        <v>0</v>
      </c>
      <c r="Z175" s="58">
        <v>10</v>
      </c>
      <c r="AA175" s="50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50">
        <v>0</v>
      </c>
      <c r="AI175" s="50">
        <v>0</v>
      </c>
      <c r="AJ175" s="50">
        <v>0</v>
      </c>
      <c r="AK175" s="52">
        <f t="shared" si="41"/>
        <v>10</v>
      </c>
      <c r="AL175" s="50">
        <f t="shared" si="42"/>
        <v>10</v>
      </c>
      <c r="AM175" s="48">
        <f t="shared" si="59"/>
        <v>1</v>
      </c>
      <c r="AN175" s="49">
        <f t="shared" si="43"/>
        <v>0.01</v>
      </c>
      <c r="AO175" s="49">
        <f t="shared" si="55"/>
        <v>10</v>
      </c>
      <c r="AP175" s="49">
        <f t="shared" si="44"/>
        <v>10</v>
      </c>
      <c r="AR175" s="50">
        <f t="shared" si="45"/>
        <v>0</v>
      </c>
      <c r="AT175" s="30">
        <f t="shared" si="46"/>
        <v>10</v>
      </c>
      <c r="AU175">
        <f t="shared" si="47"/>
        <v>3.3333333333333335</v>
      </c>
      <c r="AV175" s="49">
        <f t="shared" si="48"/>
        <v>10</v>
      </c>
      <c r="AW175" s="49">
        <f t="shared" si="49"/>
        <v>3.3333333333333335</v>
      </c>
      <c r="AX175" s="53">
        <f t="shared" si="50"/>
        <v>0</v>
      </c>
      <c r="AY175" s="30">
        <f t="shared" si="51"/>
        <v>0</v>
      </c>
      <c r="AZ175" s="30">
        <f t="shared" si="52"/>
        <v>10</v>
      </c>
      <c r="BA175" s="49">
        <f t="shared" si="53"/>
        <v>10</v>
      </c>
    </row>
    <row r="176" spans="1:53" x14ac:dyDescent="0.35">
      <c r="A176" s="2">
        <v>1010705014</v>
      </c>
      <c r="B176" s="2" t="s">
        <v>176</v>
      </c>
      <c r="C176" s="16" t="s">
        <v>4947</v>
      </c>
      <c r="D176" s="3" t="s">
        <v>2321</v>
      </c>
      <c r="E176" s="4">
        <v>45108</v>
      </c>
      <c r="F176" s="5">
        <v>45839</v>
      </c>
      <c r="G176" s="5">
        <v>46204</v>
      </c>
      <c r="H176" s="3" t="s">
        <v>4290</v>
      </c>
      <c r="I176" s="62">
        <v>46142</v>
      </c>
      <c r="J176" s="6">
        <v>46022</v>
      </c>
      <c r="K176" s="2" t="s">
        <v>4405</v>
      </c>
      <c r="L176" s="2" t="s">
        <v>4752</v>
      </c>
      <c r="M176" s="2" t="s">
        <v>4956</v>
      </c>
      <c r="N176" s="2" t="s">
        <v>5195</v>
      </c>
      <c r="O176" s="2" t="s">
        <v>5216</v>
      </c>
      <c r="P176" s="2" t="s">
        <v>4446</v>
      </c>
      <c r="Q176" s="2" t="s">
        <v>4298</v>
      </c>
      <c r="R176" s="7"/>
      <c r="S176" s="7">
        <v>15</v>
      </c>
      <c r="T176" s="7">
        <v>15</v>
      </c>
      <c r="U176" s="7">
        <v>30</v>
      </c>
      <c r="V176" s="12">
        <f t="shared" si="57"/>
        <v>30</v>
      </c>
      <c r="W176" s="15" t="str">
        <f>"DEBE GOZAR "&amp;S176&amp;" DÍAS ANTES DEL "&amp;TEXT(G176-1,"DD/MM/YYYY")</f>
        <v>DEBE GOZAR 15 DÍAS ANTES DEL 30/06/2026</v>
      </c>
      <c r="X176" s="15" t="str">
        <f t="shared" si="58"/>
        <v>DEBE GOZAR EN EL AÑO UN TOTAL DE 30 DÍAS ANTES DEL 31/12/2026</v>
      </c>
      <c r="Y176" s="50">
        <v>0</v>
      </c>
      <c r="Z176" s="50">
        <v>0</v>
      </c>
      <c r="AA176" s="50">
        <v>14</v>
      </c>
      <c r="AB176" s="50">
        <v>16</v>
      </c>
      <c r="AC176" s="50">
        <v>0</v>
      </c>
      <c r="AD176" s="50">
        <v>0</v>
      </c>
      <c r="AE176" s="50">
        <v>0</v>
      </c>
      <c r="AF176" s="50">
        <v>0</v>
      </c>
      <c r="AG176" s="50">
        <v>0</v>
      </c>
      <c r="AH176" s="50">
        <v>0</v>
      </c>
      <c r="AI176" s="50">
        <v>0</v>
      </c>
      <c r="AJ176" s="50">
        <v>0</v>
      </c>
      <c r="AK176" s="52">
        <f t="shared" si="41"/>
        <v>30</v>
      </c>
      <c r="AL176" s="50">
        <f t="shared" si="42"/>
        <v>30</v>
      </c>
      <c r="AM176" s="48">
        <f t="shared" si="59"/>
        <v>1</v>
      </c>
      <c r="AN176" s="49">
        <f t="shared" si="43"/>
        <v>0.01</v>
      </c>
      <c r="AO176" s="49">
        <f t="shared" si="55"/>
        <v>30</v>
      </c>
      <c r="AP176" s="49">
        <f t="shared" si="44"/>
        <v>30</v>
      </c>
      <c r="AR176" s="50">
        <f t="shared" si="45"/>
        <v>0</v>
      </c>
      <c r="AT176" s="30">
        <f t="shared" si="46"/>
        <v>30</v>
      </c>
      <c r="AU176">
        <f t="shared" si="47"/>
        <v>10</v>
      </c>
      <c r="AV176" s="49">
        <f t="shared" si="48"/>
        <v>30</v>
      </c>
      <c r="AW176" s="49">
        <f t="shared" si="49"/>
        <v>10</v>
      </c>
      <c r="AX176" s="53">
        <f t="shared" si="50"/>
        <v>0</v>
      </c>
      <c r="AY176" s="30">
        <f t="shared" si="51"/>
        <v>0</v>
      </c>
      <c r="AZ176" s="30">
        <f t="shared" si="52"/>
        <v>30</v>
      </c>
      <c r="BA176" s="49">
        <f t="shared" si="53"/>
        <v>30</v>
      </c>
    </row>
    <row r="177" spans="1:53" x14ac:dyDescent="0.35">
      <c r="A177" s="2">
        <v>1010722681</v>
      </c>
      <c r="B177" s="2" t="s">
        <v>177</v>
      </c>
      <c r="C177" s="16" t="s">
        <v>4946</v>
      </c>
      <c r="D177" s="3" t="s">
        <v>2322</v>
      </c>
      <c r="E177" s="4">
        <v>45903</v>
      </c>
      <c r="F177" s="5">
        <v>45903</v>
      </c>
      <c r="G177" s="5">
        <v>46268</v>
      </c>
      <c r="H177" s="3" t="s">
        <v>4290</v>
      </c>
      <c r="I177" s="55">
        <v>0</v>
      </c>
      <c r="J177" s="6">
        <v>46022</v>
      </c>
      <c r="K177" s="2" t="s">
        <v>4405</v>
      </c>
      <c r="L177" s="2" t="s">
        <v>4803</v>
      </c>
      <c r="M177" s="2" t="s">
        <v>4956</v>
      </c>
      <c r="N177" s="2" t="s">
        <v>5197</v>
      </c>
      <c r="O177" s="2" t="s">
        <v>5222</v>
      </c>
      <c r="P177" s="2" t="s">
        <v>4537</v>
      </c>
      <c r="Q177" s="2" t="s">
        <v>4297</v>
      </c>
      <c r="R177" s="7"/>
      <c r="S177" s="7">
        <v>0</v>
      </c>
      <c r="T177" s="7">
        <v>9.8332999999999995</v>
      </c>
      <c r="U177" s="7">
        <v>9.8332999999999995</v>
      </c>
      <c r="V177" s="12">
        <f t="shared" si="57"/>
        <v>10</v>
      </c>
      <c r="W177" s="15" t="s">
        <v>4738</v>
      </c>
      <c r="X177" s="15" t="str">
        <f t="shared" si="58"/>
        <v>DEBE GOZAR EN EL AÑO UN TOTAL DE 10 DÍAS ANTES DEL 31/12/2026</v>
      </c>
      <c r="Y177" s="50">
        <v>0</v>
      </c>
      <c r="Z177" s="50">
        <v>5</v>
      </c>
      <c r="AA177" s="50">
        <v>5</v>
      </c>
      <c r="AB177" s="50">
        <v>0</v>
      </c>
      <c r="AC177" s="50">
        <v>0</v>
      </c>
      <c r="AD177" s="50">
        <v>0</v>
      </c>
      <c r="AE177" s="50">
        <v>0</v>
      </c>
      <c r="AF177" s="50">
        <v>0</v>
      </c>
      <c r="AG177" s="50">
        <v>0</v>
      </c>
      <c r="AH177" s="50">
        <v>0</v>
      </c>
      <c r="AI177" s="50">
        <v>0</v>
      </c>
      <c r="AJ177" s="50">
        <v>0</v>
      </c>
      <c r="AK177" s="52">
        <f t="shared" si="41"/>
        <v>10</v>
      </c>
      <c r="AL177" s="50">
        <f t="shared" si="42"/>
        <v>10</v>
      </c>
      <c r="AM177" s="48">
        <f t="shared" si="59"/>
        <v>1</v>
      </c>
      <c r="AN177" s="49">
        <f t="shared" si="43"/>
        <v>0.01</v>
      </c>
      <c r="AO177" s="49">
        <f t="shared" si="55"/>
        <v>10</v>
      </c>
      <c r="AP177" s="49">
        <f t="shared" si="44"/>
        <v>10</v>
      </c>
      <c r="AR177" s="50">
        <f t="shared" si="45"/>
        <v>0</v>
      </c>
      <c r="AT177" s="30">
        <f t="shared" si="46"/>
        <v>10</v>
      </c>
      <c r="AU177">
        <f t="shared" si="47"/>
        <v>3.3333333333333335</v>
      </c>
      <c r="AV177" s="49">
        <f t="shared" si="48"/>
        <v>10</v>
      </c>
      <c r="AW177" s="49">
        <f t="shared" si="49"/>
        <v>3.3333333333333335</v>
      </c>
      <c r="AX177" s="53">
        <f t="shared" si="50"/>
        <v>0</v>
      </c>
      <c r="AY177" s="30">
        <f t="shared" si="51"/>
        <v>0</v>
      </c>
      <c r="AZ177" s="30">
        <f t="shared" si="52"/>
        <v>10</v>
      </c>
      <c r="BA177" s="49">
        <f t="shared" si="53"/>
        <v>10</v>
      </c>
    </row>
    <row r="178" spans="1:53" x14ac:dyDescent="0.35">
      <c r="A178" s="2">
        <v>1040067456</v>
      </c>
      <c r="B178" s="2" t="s">
        <v>250</v>
      </c>
      <c r="C178" s="16" t="s">
        <v>4948</v>
      </c>
      <c r="D178" s="3" t="s">
        <v>2395</v>
      </c>
      <c r="E178" s="4">
        <v>41715</v>
      </c>
      <c r="F178" s="5">
        <v>45733</v>
      </c>
      <c r="G178" s="5">
        <v>46098</v>
      </c>
      <c r="H178" s="3" t="s">
        <v>4292</v>
      </c>
      <c r="I178" s="55">
        <v>0</v>
      </c>
      <c r="J178" s="6">
        <v>46022</v>
      </c>
      <c r="K178" s="2" t="s">
        <v>4430</v>
      </c>
      <c r="L178" s="2">
        <v>2002010100</v>
      </c>
      <c r="M178" s="2" t="s">
        <v>4955</v>
      </c>
      <c r="N178" s="2" t="s">
        <v>5204</v>
      </c>
      <c r="O178" s="2" t="s">
        <v>5204</v>
      </c>
      <c r="P178" s="2" t="s">
        <v>4610</v>
      </c>
      <c r="Q178" s="2" t="s">
        <v>4328</v>
      </c>
      <c r="R178" s="7"/>
      <c r="S178" s="7">
        <v>0</v>
      </c>
      <c r="T178" s="7">
        <v>20.666699999999992</v>
      </c>
      <c r="U178" s="7">
        <v>20.666699999999992</v>
      </c>
      <c r="V178" s="12">
        <f t="shared" si="57"/>
        <v>21</v>
      </c>
      <c r="W178" s="15" t="s">
        <v>4738</v>
      </c>
      <c r="X178" s="15" t="str">
        <f t="shared" si="58"/>
        <v>DEBE GOZAR EN EL AÑO UN TOTAL DE 21 DÍAS ANTES DEL 31/12/2026</v>
      </c>
      <c r="Y178" s="50">
        <v>4</v>
      </c>
      <c r="Z178" s="50">
        <v>2</v>
      </c>
      <c r="AA178" s="50">
        <v>0</v>
      </c>
      <c r="AB178" s="50">
        <v>0</v>
      </c>
      <c r="AC178" s="50">
        <v>1</v>
      </c>
      <c r="AD178" s="50">
        <v>0</v>
      </c>
      <c r="AE178" s="50">
        <v>2</v>
      </c>
      <c r="AF178" s="50">
        <v>0</v>
      </c>
      <c r="AG178" s="50">
        <v>1</v>
      </c>
      <c r="AH178" s="50">
        <v>7</v>
      </c>
      <c r="AI178" s="50">
        <v>0</v>
      </c>
      <c r="AJ178" s="50">
        <v>1</v>
      </c>
      <c r="AK178" s="52">
        <f t="shared" si="41"/>
        <v>18</v>
      </c>
      <c r="AL178" s="50">
        <f t="shared" si="42"/>
        <v>18</v>
      </c>
      <c r="AM178" s="48">
        <f t="shared" si="59"/>
        <v>0.8571428571428571</v>
      </c>
      <c r="AN178" s="49">
        <f t="shared" si="43"/>
        <v>8.5714285714285701E-3</v>
      </c>
      <c r="AO178" s="49">
        <f t="shared" si="55"/>
        <v>6</v>
      </c>
      <c r="AP178" s="49">
        <f t="shared" si="44"/>
        <v>18</v>
      </c>
      <c r="AR178" s="50">
        <f t="shared" si="45"/>
        <v>3</v>
      </c>
      <c r="AT178" s="30">
        <f t="shared" si="46"/>
        <v>21</v>
      </c>
      <c r="AU178">
        <f t="shared" si="47"/>
        <v>7</v>
      </c>
      <c r="AV178" s="49">
        <f t="shared" si="48"/>
        <v>6</v>
      </c>
      <c r="AW178" s="49">
        <f t="shared" si="49"/>
        <v>6</v>
      </c>
      <c r="AX178" s="53">
        <f t="shared" si="50"/>
        <v>1</v>
      </c>
      <c r="AY178" s="30">
        <f t="shared" si="51"/>
        <v>12</v>
      </c>
      <c r="AZ178" s="30">
        <f t="shared" si="52"/>
        <v>6</v>
      </c>
      <c r="BA178" s="49">
        <f t="shared" si="53"/>
        <v>6</v>
      </c>
    </row>
    <row r="179" spans="1:53" x14ac:dyDescent="0.35">
      <c r="A179" s="2">
        <v>1010730000</v>
      </c>
      <c r="B179" s="2" t="s">
        <v>179</v>
      </c>
      <c r="C179" s="16" t="s">
        <v>4946</v>
      </c>
      <c r="D179" s="3" t="s">
        <v>2324</v>
      </c>
      <c r="E179" s="4">
        <v>39693</v>
      </c>
      <c r="F179" s="5">
        <v>45902</v>
      </c>
      <c r="G179" s="5">
        <v>46267</v>
      </c>
      <c r="H179" s="3" t="s">
        <v>4290</v>
      </c>
      <c r="I179" s="55">
        <v>0</v>
      </c>
      <c r="J179" s="6">
        <v>46022</v>
      </c>
      <c r="K179" s="2" t="s">
        <v>4405</v>
      </c>
      <c r="L179" s="2" t="s">
        <v>4997</v>
      </c>
      <c r="M179" s="2" t="s">
        <v>4956</v>
      </c>
      <c r="N179" s="2" t="s">
        <v>5180</v>
      </c>
      <c r="O179" s="2" t="s">
        <v>5221</v>
      </c>
      <c r="P179" s="2" t="s">
        <v>4542</v>
      </c>
      <c r="Q179" s="2" t="s">
        <v>4297</v>
      </c>
      <c r="R179" s="7"/>
      <c r="S179" s="7">
        <v>17</v>
      </c>
      <c r="T179" s="7">
        <v>9.9166999999999916</v>
      </c>
      <c r="U179" s="7">
        <v>26.916699999999992</v>
      </c>
      <c r="V179" s="12">
        <f t="shared" si="57"/>
        <v>27</v>
      </c>
      <c r="W179" s="15" t="str">
        <f>"DEBE GOZAR "&amp;S179&amp;" DÍAS ANTES DEL "&amp;TEXT(G179-1,"DD/MM/YYYY")</f>
        <v>DEBE GOZAR 17 DÍAS ANTES DEL 01/09/2026</v>
      </c>
      <c r="X179" s="15" t="str">
        <f t="shared" si="58"/>
        <v>DEBE GOZAR EN EL AÑO UN TOTAL DE 27 DÍAS ANTES DEL 31/12/2026</v>
      </c>
      <c r="Y179" s="50">
        <v>0</v>
      </c>
      <c r="Z179" s="50">
        <v>0</v>
      </c>
      <c r="AA179" s="50">
        <v>1</v>
      </c>
      <c r="AB179" s="50">
        <v>0</v>
      </c>
      <c r="AC179" s="50">
        <v>0</v>
      </c>
      <c r="AD179" s="50">
        <v>30</v>
      </c>
      <c r="AE179" s="50">
        <v>0</v>
      </c>
      <c r="AF179" s="50">
        <v>0</v>
      </c>
      <c r="AG179" s="50">
        <v>0</v>
      </c>
      <c r="AH179" s="50">
        <v>0</v>
      </c>
      <c r="AI179" s="50">
        <v>0</v>
      </c>
      <c r="AJ179" s="50">
        <v>0</v>
      </c>
      <c r="AK179" s="52">
        <f t="shared" si="41"/>
        <v>31</v>
      </c>
      <c r="AL179" s="50">
        <f t="shared" si="42"/>
        <v>31</v>
      </c>
      <c r="AM179" s="48">
        <f t="shared" si="59"/>
        <v>1.1481481481481481</v>
      </c>
      <c r="AN179" s="49">
        <f t="shared" si="43"/>
        <v>1.1481481481481481E-2</v>
      </c>
      <c r="AO179" s="49">
        <f t="shared" si="55"/>
        <v>1</v>
      </c>
      <c r="AP179" s="49">
        <f t="shared" si="44"/>
        <v>27</v>
      </c>
      <c r="AR179" s="50">
        <f t="shared" si="45"/>
        <v>0</v>
      </c>
      <c r="AT179" s="30">
        <f t="shared" si="46"/>
        <v>27</v>
      </c>
      <c r="AU179">
        <f t="shared" si="47"/>
        <v>9</v>
      </c>
      <c r="AV179" s="49">
        <f t="shared" si="48"/>
        <v>1</v>
      </c>
      <c r="AW179" s="49">
        <f t="shared" si="49"/>
        <v>1</v>
      </c>
      <c r="AX179" s="53">
        <f t="shared" si="50"/>
        <v>8</v>
      </c>
      <c r="AY179" s="30">
        <f t="shared" si="51"/>
        <v>30</v>
      </c>
      <c r="AZ179" s="30">
        <f t="shared" si="52"/>
        <v>1</v>
      </c>
      <c r="BA179" s="49">
        <f t="shared" si="53"/>
        <v>1</v>
      </c>
    </row>
    <row r="180" spans="1:53" x14ac:dyDescent="0.35">
      <c r="A180" s="2">
        <v>1010739648</v>
      </c>
      <c r="B180" s="2" t="s">
        <v>180</v>
      </c>
      <c r="C180" s="16" t="s">
        <v>4948</v>
      </c>
      <c r="D180" s="3" t="s">
        <v>2325</v>
      </c>
      <c r="E180" s="4">
        <v>41610</v>
      </c>
      <c r="F180" s="5">
        <v>45993</v>
      </c>
      <c r="G180" s="5">
        <v>46358</v>
      </c>
      <c r="H180" s="3" t="s">
        <v>4290</v>
      </c>
      <c r="I180" s="55">
        <v>0</v>
      </c>
      <c r="J180" s="6">
        <v>46022</v>
      </c>
      <c r="K180" s="2" t="s">
        <v>4405</v>
      </c>
      <c r="L180" s="2" t="s">
        <v>4964</v>
      </c>
      <c r="M180" s="2" t="s">
        <v>5053</v>
      </c>
      <c r="N180" s="2" t="s">
        <v>5180</v>
      </c>
      <c r="O180" s="2" t="s">
        <v>5221</v>
      </c>
      <c r="P180" s="2" t="s">
        <v>4450</v>
      </c>
      <c r="Q180" s="2" t="s">
        <v>4322</v>
      </c>
      <c r="R180" s="7"/>
      <c r="S180" s="7">
        <v>26</v>
      </c>
      <c r="T180" s="7">
        <v>2.4166999999999916</v>
      </c>
      <c r="U180" s="7">
        <v>28.416699999999992</v>
      </c>
      <c r="V180" s="12">
        <f t="shared" si="57"/>
        <v>29</v>
      </c>
      <c r="W180" s="15" t="str">
        <f>"DEBE GOZAR "&amp;S180&amp;" DÍAS ANTES DEL "&amp;TEXT(G180-1,"DD/MM/YYYY")</f>
        <v>DEBE GOZAR 26 DÍAS ANTES DEL 01/12/2026</v>
      </c>
      <c r="X180" s="15" t="str">
        <f t="shared" si="58"/>
        <v>DEBE GOZAR EN EL AÑO UN TOTAL DE 29 DÍAS ANTES DEL 31/12/2026</v>
      </c>
      <c r="Y180" s="50">
        <v>0</v>
      </c>
      <c r="Z180" s="50">
        <v>0</v>
      </c>
      <c r="AA180" s="50">
        <v>0</v>
      </c>
      <c r="AB180" s="50">
        <v>0</v>
      </c>
      <c r="AC180" s="50">
        <v>0</v>
      </c>
      <c r="AD180" s="50">
        <v>0</v>
      </c>
      <c r="AE180" s="50">
        <v>0</v>
      </c>
      <c r="AF180" s="50">
        <v>0</v>
      </c>
      <c r="AG180" s="50">
        <v>0</v>
      </c>
      <c r="AH180" s="50">
        <v>30</v>
      </c>
      <c r="AI180" s="50">
        <v>0</v>
      </c>
      <c r="AJ180" s="50">
        <v>0</v>
      </c>
      <c r="AK180" s="52">
        <f t="shared" si="41"/>
        <v>30</v>
      </c>
      <c r="AL180" s="50">
        <f t="shared" si="42"/>
        <v>30</v>
      </c>
      <c r="AM180" s="48">
        <f t="shared" si="59"/>
        <v>1.0344827586206897</v>
      </c>
      <c r="AN180" s="49">
        <f t="shared" si="43"/>
        <v>1.0344827586206896E-2</v>
      </c>
      <c r="AO180" s="49">
        <f t="shared" si="55"/>
        <v>0</v>
      </c>
      <c r="AP180" s="49">
        <f t="shared" si="44"/>
        <v>29</v>
      </c>
      <c r="AR180" s="50">
        <f t="shared" si="45"/>
        <v>0</v>
      </c>
      <c r="AT180" s="30">
        <f t="shared" si="46"/>
        <v>29</v>
      </c>
      <c r="AU180">
        <f t="shared" si="47"/>
        <v>9.6666666666666661</v>
      </c>
      <c r="AV180" s="49">
        <f t="shared" si="48"/>
        <v>0</v>
      </c>
      <c r="AW180" s="49">
        <f t="shared" si="49"/>
        <v>0</v>
      </c>
      <c r="AX180" s="53">
        <f t="shared" si="50"/>
        <v>9.6666666666666661</v>
      </c>
      <c r="AY180" s="30">
        <f t="shared" si="51"/>
        <v>30</v>
      </c>
      <c r="AZ180" s="30">
        <f t="shared" si="52"/>
        <v>0</v>
      </c>
      <c r="BA180" s="49">
        <f t="shared" si="53"/>
        <v>0</v>
      </c>
    </row>
    <row r="181" spans="1:53" x14ac:dyDescent="0.35">
      <c r="A181" s="2">
        <v>1010749332</v>
      </c>
      <c r="B181" s="2" t="s">
        <v>181</v>
      </c>
      <c r="C181" s="16" t="s">
        <v>4947</v>
      </c>
      <c r="D181" s="3" t="s">
        <v>2326</v>
      </c>
      <c r="E181" s="4">
        <v>41867</v>
      </c>
      <c r="F181" s="5">
        <v>45885</v>
      </c>
      <c r="G181" s="5">
        <v>46250</v>
      </c>
      <c r="H181" s="3" t="s">
        <v>4290</v>
      </c>
      <c r="I181" s="55">
        <v>0</v>
      </c>
      <c r="J181" s="6">
        <v>46022</v>
      </c>
      <c r="K181" s="2" t="s">
        <v>4405</v>
      </c>
      <c r="L181" s="2" t="s">
        <v>4975</v>
      </c>
      <c r="M181" s="2" t="s">
        <v>4956</v>
      </c>
      <c r="N181" s="2" t="s">
        <v>5180</v>
      </c>
      <c r="O181" s="2" t="s">
        <v>5187</v>
      </c>
      <c r="P181" s="2" t="s">
        <v>4483</v>
      </c>
      <c r="Q181" s="2" t="s">
        <v>4298</v>
      </c>
      <c r="R181" s="7"/>
      <c r="S181" s="7">
        <v>7</v>
      </c>
      <c r="T181" s="7">
        <v>11.25</v>
      </c>
      <c r="U181" s="7">
        <v>18.25</v>
      </c>
      <c r="V181" s="12">
        <f t="shared" si="57"/>
        <v>19</v>
      </c>
      <c r="W181" s="15" t="str">
        <f>"DEBE GOZAR "&amp;S181&amp;" DÍAS ANTES DEL "&amp;TEXT(G181-1,"DD/MM/YYYY")</f>
        <v>DEBE GOZAR 7 DÍAS ANTES DEL 15/08/2026</v>
      </c>
      <c r="X181" s="15" t="str">
        <f t="shared" si="58"/>
        <v>DEBE GOZAR EN EL AÑO UN TOTAL DE 19 DÍAS ANTES DEL 31/12/2026</v>
      </c>
      <c r="Y181" s="50">
        <v>0</v>
      </c>
      <c r="Z181" s="50">
        <v>0</v>
      </c>
      <c r="AA181" s="50">
        <v>0</v>
      </c>
      <c r="AB181" s="50">
        <v>0</v>
      </c>
      <c r="AC181" s="50">
        <v>31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2">
        <f t="shared" si="41"/>
        <v>31</v>
      </c>
      <c r="AL181" s="50">
        <f t="shared" si="42"/>
        <v>31</v>
      </c>
      <c r="AM181" s="48">
        <f t="shared" si="59"/>
        <v>1.631578947368421</v>
      </c>
      <c r="AN181" s="49">
        <f t="shared" si="43"/>
        <v>1.6315789473684211E-2</v>
      </c>
      <c r="AO181" s="49">
        <f t="shared" si="55"/>
        <v>0</v>
      </c>
      <c r="AP181" s="49">
        <f t="shared" si="44"/>
        <v>19</v>
      </c>
      <c r="AR181" s="50">
        <f t="shared" si="45"/>
        <v>0</v>
      </c>
      <c r="AT181" s="30">
        <f t="shared" si="46"/>
        <v>19</v>
      </c>
      <c r="AU181">
        <f t="shared" si="47"/>
        <v>6.333333333333333</v>
      </c>
      <c r="AV181" s="49">
        <f t="shared" si="48"/>
        <v>0</v>
      </c>
      <c r="AW181" s="49">
        <f t="shared" si="49"/>
        <v>0</v>
      </c>
      <c r="AX181" s="53">
        <f t="shared" si="50"/>
        <v>6.333333333333333</v>
      </c>
      <c r="AY181" s="30">
        <f t="shared" si="51"/>
        <v>31</v>
      </c>
      <c r="AZ181" s="30">
        <f t="shared" si="52"/>
        <v>0</v>
      </c>
      <c r="BA181" s="49">
        <f t="shared" si="53"/>
        <v>0</v>
      </c>
    </row>
    <row r="182" spans="1:53" x14ac:dyDescent="0.35">
      <c r="A182" s="2">
        <v>1010762812</v>
      </c>
      <c r="B182" s="2" t="s">
        <v>182</v>
      </c>
      <c r="C182" s="16" t="s">
        <v>4948</v>
      </c>
      <c r="D182" s="3" t="s">
        <v>2327</v>
      </c>
      <c r="E182" s="4">
        <v>45898</v>
      </c>
      <c r="F182" s="5">
        <v>45898</v>
      </c>
      <c r="G182" s="5">
        <v>46263</v>
      </c>
      <c r="H182" s="3" t="s">
        <v>4290</v>
      </c>
      <c r="I182" s="55">
        <v>0</v>
      </c>
      <c r="J182" s="6">
        <v>46022</v>
      </c>
      <c r="K182" s="2" t="s">
        <v>4405</v>
      </c>
      <c r="L182" s="2">
        <v>2003020100</v>
      </c>
      <c r="M182" s="2" t="s">
        <v>4956</v>
      </c>
      <c r="N182" s="2" t="s">
        <v>5200</v>
      </c>
      <c r="O182" s="2" t="s">
        <v>5220</v>
      </c>
      <c r="P182" s="2" t="s">
        <v>4449</v>
      </c>
      <c r="Q182" s="2" t="s">
        <v>4323</v>
      </c>
      <c r="R182" s="7"/>
      <c r="S182" s="7">
        <v>0</v>
      </c>
      <c r="T182" s="7">
        <v>10.166700000000001</v>
      </c>
      <c r="U182" s="7">
        <v>10.166700000000001</v>
      </c>
      <c r="V182" s="12">
        <f t="shared" si="57"/>
        <v>11</v>
      </c>
      <c r="W182" s="15" t="s">
        <v>4738</v>
      </c>
      <c r="X182" s="15" t="str">
        <f t="shared" si="58"/>
        <v>DEBE GOZAR EN EL AÑO UN TOTAL DE 11 DÍAS ANTES DEL 31/12/2026</v>
      </c>
      <c r="Y182" s="50">
        <v>0</v>
      </c>
      <c r="Z182" s="50">
        <v>0</v>
      </c>
      <c r="AA182" s="50">
        <v>0</v>
      </c>
      <c r="AB182" s="50">
        <v>0</v>
      </c>
      <c r="AC182" s="50">
        <v>0</v>
      </c>
      <c r="AD182" s="50">
        <v>0</v>
      </c>
      <c r="AE182" s="50">
        <v>0</v>
      </c>
      <c r="AF182" s="50">
        <v>0</v>
      </c>
      <c r="AG182" s="50">
        <v>0</v>
      </c>
      <c r="AH182" s="50">
        <v>0</v>
      </c>
      <c r="AI182" s="50">
        <v>0</v>
      </c>
      <c r="AJ182" s="50">
        <v>0</v>
      </c>
      <c r="AK182" s="52">
        <f t="shared" si="41"/>
        <v>0</v>
      </c>
      <c r="AL182" s="50">
        <f t="shared" si="42"/>
        <v>0</v>
      </c>
      <c r="AM182" s="48">
        <f t="shared" si="59"/>
        <v>0</v>
      </c>
      <c r="AN182" s="49">
        <f t="shared" si="43"/>
        <v>0</v>
      </c>
      <c r="AO182" s="49">
        <f t="shared" si="55"/>
        <v>0</v>
      </c>
      <c r="AP182" s="49">
        <f t="shared" si="44"/>
        <v>0</v>
      </c>
      <c r="AR182" s="50">
        <f t="shared" si="45"/>
        <v>11</v>
      </c>
      <c r="AT182" s="30">
        <f t="shared" si="46"/>
        <v>11</v>
      </c>
      <c r="AU182">
        <f t="shared" si="47"/>
        <v>3.6666666666666665</v>
      </c>
      <c r="AV182" s="49">
        <f t="shared" si="48"/>
        <v>0</v>
      </c>
      <c r="AW182" s="49">
        <f t="shared" si="49"/>
        <v>0</v>
      </c>
      <c r="AX182" s="53">
        <f t="shared" si="50"/>
        <v>3.6666666666666665</v>
      </c>
      <c r="AY182" s="30">
        <f t="shared" si="51"/>
        <v>0</v>
      </c>
      <c r="AZ182" s="30">
        <f t="shared" si="52"/>
        <v>0</v>
      </c>
      <c r="BA182" s="49">
        <f t="shared" si="53"/>
        <v>0</v>
      </c>
    </row>
    <row r="183" spans="1:53" x14ac:dyDescent="0.35">
      <c r="A183" s="2">
        <v>1010766329</v>
      </c>
      <c r="B183" s="2" t="s">
        <v>183</v>
      </c>
      <c r="C183" s="16" t="s">
        <v>4948</v>
      </c>
      <c r="D183" s="3" t="s">
        <v>2328</v>
      </c>
      <c r="E183" s="4">
        <v>40787</v>
      </c>
      <c r="F183" s="5">
        <v>45901</v>
      </c>
      <c r="G183" s="5">
        <v>46266</v>
      </c>
      <c r="H183" s="3" t="s">
        <v>4292</v>
      </c>
      <c r="I183" s="55">
        <v>0</v>
      </c>
      <c r="J183" s="6">
        <v>46022</v>
      </c>
      <c r="K183" s="2" t="s">
        <v>4405</v>
      </c>
      <c r="L183" s="2">
        <v>2003030200</v>
      </c>
      <c r="M183" s="2" t="s">
        <v>5053</v>
      </c>
      <c r="N183" s="2" t="s">
        <v>5198</v>
      </c>
      <c r="O183" s="2" t="s">
        <v>5198</v>
      </c>
      <c r="P183" s="2" t="s">
        <v>4510</v>
      </c>
      <c r="Q183" s="2" t="s">
        <v>4324</v>
      </c>
      <c r="R183" s="7"/>
      <c r="S183" s="7">
        <v>16</v>
      </c>
      <c r="T183" s="7">
        <v>10</v>
      </c>
      <c r="U183" s="7">
        <v>26</v>
      </c>
      <c r="V183" s="12">
        <f t="shared" si="57"/>
        <v>26</v>
      </c>
      <c r="W183" s="15" t="str">
        <f>"DEBE GOZAR "&amp;S183&amp;" DÍAS ANTES DEL "&amp;TEXT(G183-1,"DD/MM/YYYY")</f>
        <v>DEBE GOZAR 16 DÍAS ANTES DEL 31/08/2026</v>
      </c>
      <c r="X183" s="15" t="str">
        <f t="shared" si="58"/>
        <v>DEBE GOZAR EN EL AÑO UN TOTAL DE 26 DÍAS ANTES DEL 31/12/2026</v>
      </c>
      <c r="Y183" s="50">
        <v>0</v>
      </c>
      <c r="Z183" s="50">
        <v>0</v>
      </c>
      <c r="AA183" s="50">
        <v>8</v>
      </c>
      <c r="AB183" s="50">
        <v>0</v>
      </c>
      <c r="AC183" s="50">
        <v>0</v>
      </c>
      <c r="AD183" s="50">
        <v>13</v>
      </c>
      <c r="AE183" s="50">
        <v>0</v>
      </c>
      <c r="AF183" s="50">
        <v>0</v>
      </c>
      <c r="AG183" s="50">
        <v>0</v>
      </c>
      <c r="AH183" s="50">
        <v>0</v>
      </c>
      <c r="AI183" s="50">
        <v>0</v>
      </c>
      <c r="AJ183" s="50">
        <v>9</v>
      </c>
      <c r="AK183" s="52">
        <f t="shared" si="41"/>
        <v>30</v>
      </c>
      <c r="AL183" s="50">
        <f t="shared" si="42"/>
        <v>30</v>
      </c>
      <c r="AM183" s="48">
        <f t="shared" si="59"/>
        <v>1.1538461538461537</v>
      </c>
      <c r="AN183" s="49">
        <f t="shared" si="43"/>
        <v>1.1538461538461537E-2</v>
      </c>
      <c r="AO183" s="49">
        <f t="shared" si="55"/>
        <v>8</v>
      </c>
      <c r="AP183" s="49">
        <f t="shared" si="44"/>
        <v>26</v>
      </c>
      <c r="AR183" s="50">
        <f t="shared" si="45"/>
        <v>0</v>
      </c>
      <c r="AT183" s="30">
        <f t="shared" si="46"/>
        <v>26</v>
      </c>
      <c r="AU183">
        <f t="shared" si="47"/>
        <v>8.6666666666666661</v>
      </c>
      <c r="AV183" s="49">
        <f t="shared" si="48"/>
        <v>8</v>
      </c>
      <c r="AW183" s="49">
        <f t="shared" si="49"/>
        <v>8</v>
      </c>
      <c r="AX183" s="53">
        <f t="shared" si="50"/>
        <v>0.66666666666666607</v>
      </c>
      <c r="AY183" s="30">
        <f t="shared" si="51"/>
        <v>22</v>
      </c>
      <c r="AZ183" s="30">
        <f t="shared" si="52"/>
        <v>8</v>
      </c>
      <c r="BA183" s="49">
        <f t="shared" si="53"/>
        <v>8</v>
      </c>
    </row>
    <row r="184" spans="1:53" x14ac:dyDescent="0.35">
      <c r="A184" s="2">
        <v>1010788357</v>
      </c>
      <c r="B184" s="2" t="s">
        <v>184</v>
      </c>
      <c r="C184" s="16" t="s">
        <v>4946</v>
      </c>
      <c r="D184" s="3" t="s">
        <v>2329</v>
      </c>
      <c r="E184" s="4">
        <v>43290</v>
      </c>
      <c r="F184" s="5">
        <v>45847</v>
      </c>
      <c r="G184" s="5">
        <v>46212</v>
      </c>
      <c r="H184" s="3" t="s">
        <v>4290</v>
      </c>
      <c r="I184" s="55">
        <v>0</v>
      </c>
      <c r="J184" s="6">
        <v>46022</v>
      </c>
      <c r="K184" s="2" t="s">
        <v>4405</v>
      </c>
      <c r="L184" s="2" t="s">
        <v>4967</v>
      </c>
      <c r="M184" s="2" t="s">
        <v>4956</v>
      </c>
      <c r="N184" s="2" t="s">
        <v>5195</v>
      </c>
      <c r="O184" s="2" t="s">
        <v>5213</v>
      </c>
      <c r="P184" s="2" t="s">
        <v>4462</v>
      </c>
      <c r="Q184" s="2" t="s">
        <v>4297</v>
      </c>
      <c r="R184" s="7"/>
      <c r="S184" s="7">
        <v>15</v>
      </c>
      <c r="T184" s="7">
        <v>14.333300000000008</v>
      </c>
      <c r="U184" s="7">
        <v>29.333300000000008</v>
      </c>
      <c r="V184" s="12">
        <f t="shared" si="57"/>
        <v>30</v>
      </c>
      <c r="W184" s="15" t="str">
        <f>"DEBE GOZAR "&amp;S184&amp;" DÍAS ANTES DEL "&amp;TEXT(G184-1,"DD/MM/YYYY")</f>
        <v>DEBE GOZAR 15 DÍAS ANTES DEL 08/07/2026</v>
      </c>
      <c r="X184" s="15" t="str">
        <f t="shared" si="58"/>
        <v>DEBE GOZAR EN EL AÑO UN TOTAL DE 30 DÍAS ANTES DEL 31/12/2026</v>
      </c>
      <c r="Y184" s="50">
        <v>5</v>
      </c>
      <c r="Z184" s="50">
        <v>15</v>
      </c>
      <c r="AA184" s="50">
        <v>0</v>
      </c>
      <c r="AB184" s="50">
        <v>0</v>
      </c>
      <c r="AC184" s="50">
        <v>0</v>
      </c>
      <c r="AD184" s="50">
        <v>0</v>
      </c>
      <c r="AE184" s="50">
        <v>0</v>
      </c>
      <c r="AF184" s="50">
        <v>0</v>
      </c>
      <c r="AG184" s="50">
        <v>0</v>
      </c>
      <c r="AH184" s="50">
        <v>0</v>
      </c>
      <c r="AI184" s="50">
        <v>0</v>
      </c>
      <c r="AJ184" s="50">
        <v>0</v>
      </c>
      <c r="AK184" s="52">
        <f t="shared" si="41"/>
        <v>20</v>
      </c>
      <c r="AL184" s="50">
        <f t="shared" si="42"/>
        <v>20</v>
      </c>
      <c r="AM184" s="48">
        <f t="shared" si="59"/>
        <v>0.66666666666666663</v>
      </c>
      <c r="AN184" s="49">
        <f t="shared" si="43"/>
        <v>6.6666666666666662E-3</v>
      </c>
      <c r="AO184" s="49">
        <f t="shared" si="55"/>
        <v>20</v>
      </c>
      <c r="AP184" s="49">
        <f t="shared" si="44"/>
        <v>20</v>
      </c>
      <c r="AR184" s="50">
        <f t="shared" si="45"/>
        <v>10</v>
      </c>
      <c r="AT184" s="30">
        <f t="shared" si="46"/>
        <v>30</v>
      </c>
      <c r="AU184">
        <f t="shared" si="47"/>
        <v>10</v>
      </c>
      <c r="AV184" s="49">
        <f t="shared" si="48"/>
        <v>20</v>
      </c>
      <c r="AW184" s="49">
        <f t="shared" si="49"/>
        <v>10</v>
      </c>
      <c r="AX184" s="53">
        <f t="shared" si="50"/>
        <v>0</v>
      </c>
      <c r="AY184" s="30">
        <f t="shared" si="51"/>
        <v>0</v>
      </c>
      <c r="AZ184" s="30">
        <f t="shared" si="52"/>
        <v>20</v>
      </c>
      <c r="BA184" s="49">
        <f t="shared" si="53"/>
        <v>20</v>
      </c>
    </row>
    <row r="185" spans="1:53" x14ac:dyDescent="0.35">
      <c r="A185" s="2">
        <v>1010796626</v>
      </c>
      <c r="B185" s="2" t="s">
        <v>185</v>
      </c>
      <c r="C185" s="16" t="s">
        <v>4946</v>
      </c>
      <c r="D185" s="3" t="s">
        <v>2330</v>
      </c>
      <c r="E185" s="4">
        <v>45821</v>
      </c>
      <c r="F185" s="5">
        <v>45821</v>
      </c>
      <c r="G185" s="5">
        <v>46186</v>
      </c>
      <c r="H185" s="3" t="s">
        <v>4290</v>
      </c>
      <c r="I185" s="55">
        <v>0</v>
      </c>
      <c r="J185" s="6">
        <v>46022</v>
      </c>
      <c r="K185" s="2" t="s">
        <v>4405</v>
      </c>
      <c r="L185" s="2" t="s">
        <v>4966</v>
      </c>
      <c r="M185" s="2" t="s">
        <v>4956</v>
      </c>
      <c r="N185" s="2" t="s">
        <v>5180</v>
      </c>
      <c r="O185" s="2" t="s">
        <v>5225</v>
      </c>
      <c r="P185" s="2" t="s">
        <v>4461</v>
      </c>
      <c r="Q185" s="2" t="s">
        <v>4297</v>
      </c>
      <c r="R185" s="7"/>
      <c r="S185" s="7">
        <v>0</v>
      </c>
      <c r="T185" s="7">
        <v>16.5</v>
      </c>
      <c r="U185" s="7">
        <v>16.5</v>
      </c>
      <c r="V185" s="12">
        <f t="shared" si="57"/>
        <v>17</v>
      </c>
      <c r="W185" s="15" t="s">
        <v>4738</v>
      </c>
      <c r="X185" s="15" t="str">
        <f t="shared" si="58"/>
        <v>DEBE GOZAR EN EL AÑO UN TOTAL DE 17 DÍAS ANTES DEL 31/12/2026</v>
      </c>
      <c r="Y185" s="50">
        <v>0</v>
      </c>
      <c r="Z185" s="50">
        <v>0</v>
      </c>
      <c r="AA185" s="50">
        <v>0</v>
      </c>
      <c r="AB185" s="50">
        <v>15</v>
      </c>
      <c r="AC185" s="50">
        <v>2</v>
      </c>
      <c r="AD185" s="50">
        <v>0</v>
      </c>
      <c r="AE185" s="50">
        <v>0</v>
      </c>
      <c r="AF185" s="50">
        <v>0</v>
      </c>
      <c r="AG185" s="50">
        <v>0</v>
      </c>
      <c r="AH185" s="50">
        <v>0</v>
      </c>
      <c r="AI185" s="50">
        <v>0</v>
      </c>
      <c r="AJ185" s="50">
        <v>0</v>
      </c>
      <c r="AK185" s="52">
        <f t="shared" si="41"/>
        <v>17</v>
      </c>
      <c r="AL185" s="50">
        <f t="shared" si="42"/>
        <v>17</v>
      </c>
      <c r="AM185" s="48">
        <f t="shared" si="59"/>
        <v>1</v>
      </c>
      <c r="AN185" s="49">
        <f t="shared" si="43"/>
        <v>0.01</v>
      </c>
      <c r="AO185" s="49">
        <f t="shared" si="55"/>
        <v>15</v>
      </c>
      <c r="AP185" s="49">
        <f t="shared" si="44"/>
        <v>17</v>
      </c>
      <c r="AR185" s="50">
        <f t="shared" si="45"/>
        <v>0</v>
      </c>
      <c r="AT185" s="30">
        <f t="shared" si="46"/>
        <v>17</v>
      </c>
      <c r="AU185">
        <f t="shared" si="47"/>
        <v>5.666666666666667</v>
      </c>
      <c r="AV185" s="49">
        <f t="shared" si="48"/>
        <v>15</v>
      </c>
      <c r="AW185" s="49">
        <f t="shared" si="49"/>
        <v>5.666666666666667</v>
      </c>
      <c r="AX185" s="53">
        <f t="shared" si="50"/>
        <v>0</v>
      </c>
      <c r="AY185" s="30">
        <f t="shared" si="51"/>
        <v>2</v>
      </c>
      <c r="AZ185" s="30">
        <f t="shared" si="52"/>
        <v>15</v>
      </c>
      <c r="BA185" s="49">
        <f t="shared" si="53"/>
        <v>15</v>
      </c>
    </row>
    <row r="186" spans="1:53" x14ac:dyDescent="0.35">
      <c r="A186" s="2">
        <v>1010810239</v>
      </c>
      <c r="B186" s="2" t="s">
        <v>186</v>
      </c>
      <c r="C186" s="16" t="s">
        <v>4947</v>
      </c>
      <c r="D186" s="3" t="s">
        <v>2331</v>
      </c>
      <c r="E186" s="4">
        <v>42152</v>
      </c>
      <c r="F186" s="5">
        <v>45805</v>
      </c>
      <c r="G186" s="5">
        <v>46170</v>
      </c>
      <c r="H186" s="3" t="s">
        <v>4290</v>
      </c>
      <c r="I186" s="55">
        <v>0</v>
      </c>
      <c r="J186" s="6">
        <v>46022</v>
      </c>
      <c r="K186" s="2" t="s">
        <v>4405</v>
      </c>
      <c r="L186" s="2" t="s">
        <v>4998</v>
      </c>
      <c r="M186" s="2" t="s">
        <v>4956</v>
      </c>
      <c r="N186" s="2" t="s">
        <v>5180</v>
      </c>
      <c r="O186" s="2" t="s">
        <v>5226</v>
      </c>
      <c r="P186" s="2" t="s">
        <v>4545</v>
      </c>
      <c r="Q186" s="2" t="s">
        <v>4298</v>
      </c>
      <c r="R186" s="7"/>
      <c r="S186" s="7">
        <v>12</v>
      </c>
      <c r="T186" s="7">
        <v>17.75</v>
      </c>
      <c r="U186" s="7">
        <v>29.75</v>
      </c>
      <c r="V186" s="12">
        <f t="shared" si="57"/>
        <v>30</v>
      </c>
      <c r="W186" s="15" t="str">
        <f>"DEBE GOZAR "&amp;S186&amp;" DÍAS ANTES DEL "&amp;TEXT(G186-1,"DD/MM/YYYY")</f>
        <v>DEBE GOZAR 12 DÍAS ANTES DEL 27/05/2026</v>
      </c>
      <c r="X186" s="15" t="str">
        <f t="shared" si="58"/>
        <v>DEBE GOZAR EN EL AÑO UN TOTAL DE 30 DÍAS ANTES DEL 31/12/2026</v>
      </c>
      <c r="Y186" s="50">
        <v>0</v>
      </c>
      <c r="Z186" s="50">
        <v>0</v>
      </c>
      <c r="AA186" s="50">
        <v>0</v>
      </c>
      <c r="AB186" s="50">
        <v>0</v>
      </c>
      <c r="AC186" s="50">
        <v>12</v>
      </c>
      <c r="AD186" s="50">
        <v>0</v>
      </c>
      <c r="AE186" s="50">
        <v>0</v>
      </c>
      <c r="AF186" s="50">
        <v>0</v>
      </c>
      <c r="AG186" s="50">
        <v>0</v>
      </c>
      <c r="AH186" s="50">
        <v>0</v>
      </c>
      <c r="AI186" s="50">
        <v>0</v>
      </c>
      <c r="AJ186" s="50">
        <v>0</v>
      </c>
      <c r="AK186" s="52">
        <f t="shared" si="41"/>
        <v>12</v>
      </c>
      <c r="AL186" s="50">
        <f t="shared" si="42"/>
        <v>12</v>
      </c>
      <c r="AM186" s="48">
        <f t="shared" si="59"/>
        <v>0.4</v>
      </c>
      <c r="AN186" s="49">
        <f t="shared" si="43"/>
        <v>4.0000000000000001E-3</v>
      </c>
      <c r="AO186" s="49">
        <f t="shared" si="55"/>
        <v>0</v>
      </c>
      <c r="AP186" s="49">
        <f t="shared" si="44"/>
        <v>12</v>
      </c>
      <c r="AR186" s="50">
        <f t="shared" si="45"/>
        <v>18</v>
      </c>
      <c r="AT186" s="30">
        <f t="shared" si="46"/>
        <v>30</v>
      </c>
      <c r="AU186">
        <f t="shared" si="47"/>
        <v>10</v>
      </c>
      <c r="AV186" s="49">
        <f t="shared" si="48"/>
        <v>0</v>
      </c>
      <c r="AW186" s="49">
        <f t="shared" si="49"/>
        <v>0</v>
      </c>
      <c r="AX186" s="53">
        <f t="shared" si="50"/>
        <v>10</v>
      </c>
      <c r="AY186" s="30">
        <f t="shared" si="51"/>
        <v>12</v>
      </c>
      <c r="AZ186" s="30">
        <f t="shared" si="52"/>
        <v>0</v>
      </c>
      <c r="BA186" s="49">
        <f t="shared" si="53"/>
        <v>0</v>
      </c>
    </row>
    <row r="187" spans="1:53" x14ac:dyDescent="0.35">
      <c r="A187" s="2">
        <v>1010812293</v>
      </c>
      <c r="B187" s="2" t="s">
        <v>187</v>
      </c>
      <c r="C187" s="16" t="s">
        <v>4946</v>
      </c>
      <c r="D187" s="3" t="s">
        <v>2332</v>
      </c>
      <c r="E187" s="4">
        <v>45969</v>
      </c>
      <c r="F187" s="5">
        <v>45969</v>
      </c>
      <c r="G187" s="5">
        <v>46334</v>
      </c>
      <c r="H187" s="3" t="s">
        <v>4290</v>
      </c>
      <c r="I187" s="55">
        <v>0</v>
      </c>
      <c r="J187" s="6">
        <v>46022</v>
      </c>
      <c r="K187" s="2" t="s">
        <v>4431</v>
      </c>
      <c r="L187" s="2" t="s">
        <v>4806</v>
      </c>
      <c r="M187" s="2" t="s">
        <v>4956</v>
      </c>
      <c r="N187" s="2" t="s">
        <v>5196</v>
      </c>
      <c r="O187" s="2" t="s">
        <v>5215</v>
      </c>
      <c r="P187" s="2" t="s">
        <v>4546</v>
      </c>
      <c r="Q187" s="2" t="s">
        <v>4326</v>
      </c>
      <c r="R187" s="7"/>
      <c r="S187" s="7">
        <v>0</v>
      </c>
      <c r="T187" s="7">
        <v>0.88329999999999997</v>
      </c>
      <c r="U187" s="7">
        <v>0.88329999999999997</v>
      </c>
      <c r="V187" s="12">
        <f t="shared" si="57"/>
        <v>1</v>
      </c>
      <c r="W187" s="15" t="s">
        <v>4738</v>
      </c>
      <c r="X187" s="15" t="str">
        <f t="shared" si="58"/>
        <v>DEBE GOZAR EN EL AÑO UN TOTAL DE 1 DÍAS ANTES DEL 31/12/2026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2">
        <f t="shared" si="41"/>
        <v>0</v>
      </c>
      <c r="AL187" s="50">
        <f t="shared" si="42"/>
        <v>0</v>
      </c>
      <c r="AM187" s="48">
        <f t="shared" si="59"/>
        <v>0</v>
      </c>
      <c r="AN187" s="49">
        <f t="shared" si="43"/>
        <v>0</v>
      </c>
      <c r="AO187" s="49">
        <f t="shared" si="55"/>
        <v>0</v>
      </c>
      <c r="AP187" s="49">
        <f t="shared" si="44"/>
        <v>0</v>
      </c>
      <c r="AR187" s="50">
        <f t="shared" si="45"/>
        <v>1</v>
      </c>
      <c r="AT187" s="30">
        <f t="shared" si="46"/>
        <v>1</v>
      </c>
      <c r="AU187">
        <f t="shared" si="47"/>
        <v>0.33333333333333331</v>
      </c>
      <c r="AV187" s="49">
        <f t="shared" si="48"/>
        <v>0</v>
      </c>
      <c r="AW187" s="49">
        <f t="shared" si="49"/>
        <v>0</v>
      </c>
      <c r="AX187" s="53">
        <f t="shared" si="50"/>
        <v>0.33333333333333331</v>
      </c>
      <c r="AY187" s="30">
        <f t="shared" si="51"/>
        <v>0</v>
      </c>
      <c r="AZ187" s="30">
        <f t="shared" si="52"/>
        <v>0</v>
      </c>
      <c r="BA187" s="49">
        <f t="shared" si="53"/>
        <v>0</v>
      </c>
    </row>
    <row r="188" spans="1:53" x14ac:dyDescent="0.35">
      <c r="A188" s="2">
        <v>1010861900</v>
      </c>
      <c r="B188" s="2" t="s">
        <v>188</v>
      </c>
      <c r="C188" s="16" t="s">
        <v>4946</v>
      </c>
      <c r="D188" s="3" t="s">
        <v>2333</v>
      </c>
      <c r="E188" s="4">
        <v>45386</v>
      </c>
      <c r="F188" s="5">
        <v>45751</v>
      </c>
      <c r="G188" s="5">
        <v>46116</v>
      </c>
      <c r="H188" s="3" t="s">
        <v>4290</v>
      </c>
      <c r="I188" s="55">
        <v>0</v>
      </c>
      <c r="J188" s="6">
        <v>46022</v>
      </c>
      <c r="K188" s="2" t="s">
        <v>4405</v>
      </c>
      <c r="L188" s="2" t="s">
        <v>4807</v>
      </c>
      <c r="M188" s="2" t="s">
        <v>4956</v>
      </c>
      <c r="N188" s="2" t="s">
        <v>5195</v>
      </c>
      <c r="O188" s="2" t="s">
        <v>5211</v>
      </c>
      <c r="P188" s="2" t="s">
        <v>4547</v>
      </c>
      <c r="Q188" s="2" t="s">
        <v>4297</v>
      </c>
      <c r="R188" s="7"/>
      <c r="S188" s="7">
        <v>7</v>
      </c>
      <c r="T188" s="7">
        <v>22.25</v>
      </c>
      <c r="U188" s="7">
        <v>29.25</v>
      </c>
      <c r="V188" s="12">
        <f t="shared" si="57"/>
        <v>30</v>
      </c>
      <c r="W188" s="15" t="str">
        <f>"DEBE GOZAR "&amp;S188&amp;" DÍAS ANTES DEL "&amp;TEXT(G188-1,"DD/MM/YYYY")</f>
        <v>DEBE GOZAR 7 DÍAS ANTES DEL 03/04/2026</v>
      </c>
      <c r="X188" s="15" t="str">
        <f t="shared" si="58"/>
        <v>DEBE GOZAR EN EL AÑO UN TOTAL DE 30 DÍAS ANTES DEL 31/12/2026</v>
      </c>
      <c r="Y188" s="50">
        <v>0</v>
      </c>
      <c r="Z188" s="50">
        <v>8</v>
      </c>
      <c r="AA188" s="50">
        <v>0</v>
      </c>
      <c r="AB188" s="50">
        <v>0</v>
      </c>
      <c r="AC188" s="50">
        <v>0</v>
      </c>
      <c r="AD188" s="50">
        <v>0</v>
      </c>
      <c r="AE188" s="50">
        <v>0</v>
      </c>
      <c r="AF188" s="50">
        <v>0</v>
      </c>
      <c r="AG188" s="50">
        <v>0</v>
      </c>
      <c r="AH188" s="50">
        <v>0</v>
      </c>
      <c r="AI188" s="50">
        <v>0</v>
      </c>
      <c r="AJ188" s="50">
        <v>0</v>
      </c>
      <c r="AK188" s="52">
        <f t="shared" si="41"/>
        <v>8</v>
      </c>
      <c r="AL188" s="50">
        <f t="shared" si="42"/>
        <v>8</v>
      </c>
      <c r="AM188" s="48">
        <f t="shared" si="59"/>
        <v>0.26666666666666666</v>
      </c>
      <c r="AN188" s="49">
        <f t="shared" si="43"/>
        <v>2.6666666666666666E-3</v>
      </c>
      <c r="AO188" s="49">
        <f t="shared" si="55"/>
        <v>8</v>
      </c>
      <c r="AP188" s="49">
        <f t="shared" si="44"/>
        <v>8</v>
      </c>
      <c r="AR188" s="50">
        <f t="shared" si="45"/>
        <v>22</v>
      </c>
      <c r="AT188" s="30">
        <f t="shared" si="46"/>
        <v>30</v>
      </c>
      <c r="AU188">
        <f t="shared" si="47"/>
        <v>10</v>
      </c>
      <c r="AV188" s="49">
        <f t="shared" si="48"/>
        <v>8</v>
      </c>
      <c r="AW188" s="49">
        <f t="shared" si="49"/>
        <v>8</v>
      </c>
      <c r="AX188" s="53">
        <f t="shared" si="50"/>
        <v>2</v>
      </c>
      <c r="AY188" s="30">
        <f t="shared" si="51"/>
        <v>0</v>
      </c>
      <c r="AZ188" s="30">
        <f t="shared" si="52"/>
        <v>8</v>
      </c>
      <c r="BA188" s="49">
        <f t="shared" si="53"/>
        <v>8</v>
      </c>
    </row>
    <row r="189" spans="1:53" x14ac:dyDescent="0.35">
      <c r="A189" s="2">
        <v>1010862568</v>
      </c>
      <c r="B189" s="2" t="s">
        <v>189</v>
      </c>
      <c r="C189" s="16" t="s">
        <v>4946</v>
      </c>
      <c r="D189" s="3" t="s">
        <v>2334</v>
      </c>
      <c r="E189" s="4">
        <v>45945</v>
      </c>
      <c r="F189" s="5">
        <v>45945</v>
      </c>
      <c r="G189" s="5">
        <v>46310</v>
      </c>
      <c r="H189" s="3" t="s">
        <v>4290</v>
      </c>
      <c r="I189" s="55">
        <v>0</v>
      </c>
      <c r="J189" s="6">
        <v>46022</v>
      </c>
      <c r="K189" s="2" t="s">
        <v>4405</v>
      </c>
      <c r="L189" s="2" t="s">
        <v>4808</v>
      </c>
      <c r="M189" s="2" t="s">
        <v>4956</v>
      </c>
      <c r="N189" s="2" t="s">
        <v>5195</v>
      </c>
      <c r="O189" s="2" t="s">
        <v>5216</v>
      </c>
      <c r="P189" s="2" t="s">
        <v>4548</v>
      </c>
      <c r="Q189" s="2" t="s">
        <v>4297</v>
      </c>
      <c r="R189" s="7"/>
      <c r="S189" s="7">
        <v>0</v>
      </c>
      <c r="T189" s="7">
        <v>6.3333000000000004</v>
      </c>
      <c r="U189" s="7">
        <v>6.3333000000000004</v>
      </c>
      <c r="V189" s="12">
        <f t="shared" si="57"/>
        <v>7</v>
      </c>
      <c r="W189" s="15" t="s">
        <v>4738</v>
      </c>
      <c r="X189" s="15" t="str">
        <f t="shared" si="58"/>
        <v>DEBE GOZAR EN EL AÑO UN TOTAL DE 7 DÍAS ANTES DEL 31/12/2026</v>
      </c>
      <c r="Y189" s="50">
        <v>0</v>
      </c>
      <c r="Z189" s="50">
        <v>0</v>
      </c>
      <c r="AA189" s="50">
        <v>0</v>
      </c>
      <c r="AB189" s="50">
        <v>0</v>
      </c>
      <c r="AC189" s="50">
        <v>0</v>
      </c>
      <c r="AD189" s="50">
        <v>0</v>
      </c>
      <c r="AE189" s="50">
        <v>0</v>
      </c>
      <c r="AF189" s="50">
        <v>0</v>
      </c>
      <c r="AG189" s="50">
        <v>0</v>
      </c>
      <c r="AH189" s="50">
        <v>0</v>
      </c>
      <c r="AI189" s="50">
        <v>0</v>
      </c>
      <c r="AJ189" s="50">
        <v>0</v>
      </c>
      <c r="AK189" s="52">
        <f t="shared" si="41"/>
        <v>0</v>
      </c>
      <c r="AL189" s="50">
        <f t="shared" si="42"/>
        <v>0</v>
      </c>
      <c r="AM189" s="48">
        <f t="shared" si="59"/>
        <v>0</v>
      </c>
      <c r="AN189" s="49">
        <f t="shared" si="43"/>
        <v>0</v>
      </c>
      <c r="AO189" s="49">
        <f t="shared" si="55"/>
        <v>0</v>
      </c>
      <c r="AP189" s="49">
        <f t="shared" si="44"/>
        <v>0</v>
      </c>
      <c r="AR189" s="50">
        <f t="shared" si="45"/>
        <v>7</v>
      </c>
      <c r="AT189" s="30">
        <f t="shared" si="46"/>
        <v>7</v>
      </c>
      <c r="AU189">
        <f t="shared" si="47"/>
        <v>2.3333333333333335</v>
      </c>
      <c r="AV189" s="49">
        <f t="shared" si="48"/>
        <v>0</v>
      </c>
      <c r="AW189" s="49">
        <f t="shared" si="49"/>
        <v>0</v>
      </c>
      <c r="AX189" s="53">
        <f t="shared" si="50"/>
        <v>2.3333333333333335</v>
      </c>
      <c r="AY189" s="30">
        <f t="shared" si="51"/>
        <v>0</v>
      </c>
      <c r="AZ189" s="30">
        <f t="shared" si="52"/>
        <v>0</v>
      </c>
      <c r="BA189" s="49">
        <f t="shared" si="53"/>
        <v>0</v>
      </c>
    </row>
    <row r="190" spans="1:53" x14ac:dyDescent="0.35">
      <c r="A190" s="2">
        <v>1010867429</v>
      </c>
      <c r="B190" s="2" t="s">
        <v>190</v>
      </c>
      <c r="C190" s="16" t="s">
        <v>4946</v>
      </c>
      <c r="D190" s="3" t="s">
        <v>2335</v>
      </c>
      <c r="E190" s="4">
        <v>45027</v>
      </c>
      <c r="F190" s="5">
        <v>45758</v>
      </c>
      <c r="G190" s="5">
        <v>46123</v>
      </c>
      <c r="H190" s="3" t="s">
        <v>4290</v>
      </c>
      <c r="I190" s="55">
        <v>0</v>
      </c>
      <c r="J190" s="6">
        <v>46022</v>
      </c>
      <c r="K190" s="2" t="s">
        <v>4405</v>
      </c>
      <c r="L190" s="2" t="s">
        <v>4972</v>
      </c>
      <c r="M190" s="2" t="s">
        <v>4957</v>
      </c>
      <c r="N190" s="2" t="s">
        <v>5199</v>
      </c>
      <c r="O190" s="2" t="s">
        <v>5229</v>
      </c>
      <c r="P190" s="2" t="s">
        <v>4479</v>
      </c>
      <c r="Q190" s="2" t="s">
        <v>4297</v>
      </c>
      <c r="R190" s="7"/>
      <c r="S190" s="7">
        <v>0</v>
      </c>
      <c r="T190" s="7">
        <v>19.666700000000006</v>
      </c>
      <c r="U190" s="7">
        <v>19.666700000000006</v>
      </c>
      <c r="V190" s="12">
        <f t="shared" si="57"/>
        <v>20</v>
      </c>
      <c r="W190" s="15" t="s">
        <v>4738</v>
      </c>
      <c r="X190" s="15" t="str">
        <f t="shared" si="58"/>
        <v>DEBE GOZAR EN EL AÑO UN TOTAL DE 20 DÍAS ANTES DEL 31/12/2026</v>
      </c>
      <c r="Y190" s="50">
        <v>0</v>
      </c>
      <c r="Z190" s="50">
        <v>0</v>
      </c>
      <c r="AA190" s="50">
        <v>0</v>
      </c>
      <c r="AB190" s="50">
        <v>0</v>
      </c>
      <c r="AC190" s="50">
        <v>30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2">
        <f t="shared" si="41"/>
        <v>30</v>
      </c>
      <c r="AL190" s="50">
        <f t="shared" si="42"/>
        <v>30</v>
      </c>
      <c r="AM190" s="48">
        <f t="shared" si="59"/>
        <v>1.5</v>
      </c>
      <c r="AN190" s="49">
        <f t="shared" si="43"/>
        <v>1.4999999999999999E-2</v>
      </c>
      <c r="AO190" s="49">
        <f t="shared" si="55"/>
        <v>0</v>
      </c>
      <c r="AP190" s="49">
        <f t="shared" si="44"/>
        <v>20</v>
      </c>
      <c r="AR190" s="50">
        <f t="shared" si="45"/>
        <v>0</v>
      </c>
      <c r="AT190" s="30">
        <f t="shared" si="46"/>
        <v>20</v>
      </c>
      <c r="AU190">
        <f t="shared" si="47"/>
        <v>6.666666666666667</v>
      </c>
      <c r="AV190" s="49">
        <f t="shared" si="48"/>
        <v>0</v>
      </c>
      <c r="AW190" s="49">
        <f t="shared" si="49"/>
        <v>0</v>
      </c>
      <c r="AX190" s="53">
        <f t="shared" si="50"/>
        <v>6.666666666666667</v>
      </c>
      <c r="AY190" s="30">
        <f t="shared" si="51"/>
        <v>30</v>
      </c>
      <c r="AZ190" s="30">
        <f t="shared" si="52"/>
        <v>0</v>
      </c>
      <c r="BA190" s="49">
        <f t="shared" si="53"/>
        <v>0</v>
      </c>
    </row>
    <row r="191" spans="1:53" x14ac:dyDescent="0.35">
      <c r="A191" s="2">
        <v>1016425245</v>
      </c>
      <c r="B191" s="2" t="s">
        <v>191</v>
      </c>
      <c r="C191" s="16" t="s">
        <v>4946</v>
      </c>
      <c r="D191" s="3" t="s">
        <v>2336</v>
      </c>
      <c r="E191" s="4">
        <v>45108</v>
      </c>
      <c r="F191" s="5">
        <v>45839</v>
      </c>
      <c r="G191" s="5">
        <v>46204</v>
      </c>
      <c r="H191" s="3" t="s">
        <v>4407</v>
      </c>
      <c r="I191" s="55">
        <v>0</v>
      </c>
      <c r="J191" s="6">
        <v>46022</v>
      </c>
      <c r="K191" s="2" t="s">
        <v>4405</v>
      </c>
      <c r="L191" s="2" t="s">
        <v>4809</v>
      </c>
      <c r="M191" s="2" t="s">
        <v>4956</v>
      </c>
      <c r="N191" s="2" t="s">
        <v>5197</v>
      </c>
      <c r="O191" s="2" t="s">
        <v>5236</v>
      </c>
      <c r="P191" s="2" t="s">
        <v>4549</v>
      </c>
      <c r="Q191" s="2" t="s">
        <v>4297</v>
      </c>
      <c r="R191" s="7"/>
      <c r="S191" s="7">
        <v>15</v>
      </c>
      <c r="T191" s="7">
        <v>15</v>
      </c>
      <c r="U191" s="7">
        <v>30</v>
      </c>
      <c r="V191" s="12">
        <f t="shared" si="57"/>
        <v>30</v>
      </c>
      <c r="W191" s="15" t="str">
        <f>"DEBE GOZAR "&amp;S191&amp;" DÍAS ANTES DEL "&amp;TEXT(G191-1,"DD/MM/YYYY")</f>
        <v>DEBE GOZAR 15 DÍAS ANTES DEL 30/06/2026</v>
      </c>
      <c r="X191" s="15" t="str">
        <f t="shared" si="58"/>
        <v>DEBE GOZAR EN EL AÑO UN TOTAL DE 30 DÍAS ANTES DEL 31/12/2026</v>
      </c>
      <c r="Y191" s="50">
        <v>0</v>
      </c>
      <c r="Z191" s="50">
        <v>6</v>
      </c>
      <c r="AA191" s="50">
        <v>1</v>
      </c>
      <c r="AB191" s="50">
        <v>0</v>
      </c>
      <c r="AC191" s="50">
        <v>7</v>
      </c>
      <c r="AD191" s="50">
        <v>0</v>
      </c>
      <c r="AE191" s="50">
        <v>7</v>
      </c>
      <c r="AF191" s="50">
        <v>0</v>
      </c>
      <c r="AG191" s="50">
        <v>0</v>
      </c>
      <c r="AH191" s="50">
        <v>9</v>
      </c>
      <c r="AI191" s="50">
        <v>0</v>
      </c>
      <c r="AJ191" s="50">
        <v>0</v>
      </c>
      <c r="AK191" s="52">
        <f t="shared" si="41"/>
        <v>30</v>
      </c>
      <c r="AL191" s="50">
        <f t="shared" si="42"/>
        <v>30</v>
      </c>
      <c r="AM191" s="48">
        <f t="shared" si="59"/>
        <v>1</v>
      </c>
      <c r="AN191" s="49">
        <f t="shared" si="43"/>
        <v>0.01</v>
      </c>
      <c r="AO191" s="49">
        <f t="shared" si="55"/>
        <v>7</v>
      </c>
      <c r="AP191" s="49">
        <f t="shared" si="44"/>
        <v>30</v>
      </c>
      <c r="AR191" s="50">
        <f t="shared" si="45"/>
        <v>0</v>
      </c>
      <c r="AT191" s="30">
        <f t="shared" si="46"/>
        <v>30</v>
      </c>
      <c r="AU191">
        <f t="shared" si="47"/>
        <v>10</v>
      </c>
      <c r="AV191" s="49">
        <f t="shared" si="48"/>
        <v>7</v>
      </c>
      <c r="AW191" s="49">
        <f t="shared" si="49"/>
        <v>7</v>
      </c>
      <c r="AX191" s="53">
        <f t="shared" si="50"/>
        <v>3</v>
      </c>
      <c r="AY191" s="30">
        <f t="shared" si="51"/>
        <v>23</v>
      </c>
      <c r="AZ191" s="30">
        <f t="shared" si="52"/>
        <v>7</v>
      </c>
      <c r="BA191" s="49">
        <f t="shared" si="53"/>
        <v>7</v>
      </c>
    </row>
    <row r="192" spans="1:53" x14ac:dyDescent="0.35">
      <c r="A192" s="2">
        <v>1016543113</v>
      </c>
      <c r="B192" s="2" t="s">
        <v>192</v>
      </c>
      <c r="C192" s="16" t="s">
        <v>4946</v>
      </c>
      <c r="D192" s="3" t="s">
        <v>2337</v>
      </c>
      <c r="E192" s="4">
        <v>39886</v>
      </c>
      <c r="F192" s="5">
        <v>45730</v>
      </c>
      <c r="G192" s="5">
        <v>46095</v>
      </c>
      <c r="H192" s="3" t="s">
        <v>4290</v>
      </c>
      <c r="I192" s="55">
        <v>0</v>
      </c>
      <c r="J192" s="6">
        <v>46022</v>
      </c>
      <c r="K192" s="2" t="s">
        <v>4405</v>
      </c>
      <c r="L192" s="2" t="s">
        <v>4999</v>
      </c>
      <c r="M192" s="2" t="s">
        <v>4957</v>
      </c>
      <c r="N192" s="2" t="s">
        <v>5199</v>
      </c>
      <c r="O192" s="2" t="s">
        <v>5227</v>
      </c>
      <c r="P192" s="2" t="s">
        <v>4550</v>
      </c>
      <c r="Q192" s="2" t="s">
        <v>4297</v>
      </c>
      <c r="R192" s="7"/>
      <c r="S192" s="7">
        <v>0</v>
      </c>
      <c r="T192" s="7">
        <v>5.9166999999999916</v>
      </c>
      <c r="U192" s="7">
        <v>5.9166999999999916</v>
      </c>
      <c r="V192" s="12">
        <f t="shared" si="57"/>
        <v>6</v>
      </c>
      <c r="W192" s="15" t="s">
        <v>4738</v>
      </c>
      <c r="X192" s="15" t="str">
        <f t="shared" si="58"/>
        <v>DEBE GOZAR EN EL AÑO UN TOTAL DE 6 DÍAS ANTES DEL 31/12/2026</v>
      </c>
      <c r="Y192" s="50">
        <v>0</v>
      </c>
      <c r="Z192" s="50">
        <v>6</v>
      </c>
      <c r="AA192" s="50">
        <v>14</v>
      </c>
      <c r="AB192" s="50">
        <v>0</v>
      </c>
      <c r="AC192" s="50">
        <v>0</v>
      </c>
      <c r="AD192" s="50">
        <v>0</v>
      </c>
      <c r="AE192" s="50">
        <v>0</v>
      </c>
      <c r="AF192" s="50">
        <v>0</v>
      </c>
      <c r="AG192" s="50">
        <v>0</v>
      </c>
      <c r="AH192" s="50">
        <v>0</v>
      </c>
      <c r="AI192" s="50">
        <v>0</v>
      </c>
      <c r="AJ192" s="50">
        <v>0</v>
      </c>
      <c r="AK192" s="52">
        <f t="shared" si="41"/>
        <v>20</v>
      </c>
      <c r="AL192" s="50">
        <f t="shared" si="42"/>
        <v>20</v>
      </c>
      <c r="AM192" s="48">
        <f t="shared" si="59"/>
        <v>3.3333333333333335</v>
      </c>
      <c r="AN192" s="49">
        <f t="shared" si="43"/>
        <v>3.3333333333333333E-2</v>
      </c>
      <c r="AO192" s="49">
        <f t="shared" si="55"/>
        <v>20</v>
      </c>
      <c r="AP192" s="49">
        <f t="shared" si="44"/>
        <v>6</v>
      </c>
      <c r="AR192" s="50">
        <f t="shared" si="45"/>
        <v>0</v>
      </c>
      <c r="AT192" s="30">
        <f t="shared" si="46"/>
        <v>6</v>
      </c>
      <c r="AU192">
        <f t="shared" si="47"/>
        <v>2</v>
      </c>
      <c r="AV192" s="49">
        <f t="shared" si="48"/>
        <v>20</v>
      </c>
      <c r="AW192" s="49">
        <f t="shared" si="49"/>
        <v>2</v>
      </c>
      <c r="AX192" s="53">
        <f t="shared" si="50"/>
        <v>0</v>
      </c>
      <c r="AY192" s="30">
        <f t="shared" si="51"/>
        <v>0</v>
      </c>
      <c r="AZ192" s="30">
        <f t="shared" si="52"/>
        <v>20</v>
      </c>
      <c r="BA192" s="49">
        <f t="shared" si="53"/>
        <v>6</v>
      </c>
    </row>
    <row r="193" spans="1:53" x14ac:dyDescent="0.35">
      <c r="A193" s="2">
        <v>1016686591</v>
      </c>
      <c r="B193" s="2" t="s">
        <v>193</v>
      </c>
      <c r="C193" s="16" t="s">
        <v>4946</v>
      </c>
      <c r="D193" s="3" t="s">
        <v>2338</v>
      </c>
      <c r="E193" s="4">
        <v>45369</v>
      </c>
      <c r="F193" s="5">
        <v>45734</v>
      </c>
      <c r="G193" s="5">
        <v>46099</v>
      </c>
      <c r="H193" s="3" t="s">
        <v>4290</v>
      </c>
      <c r="I193" s="55">
        <v>0</v>
      </c>
      <c r="J193" s="6">
        <v>46022</v>
      </c>
      <c r="K193" s="2" t="s">
        <v>4405</v>
      </c>
      <c r="L193" s="2" t="s">
        <v>4810</v>
      </c>
      <c r="M193" s="2" t="s">
        <v>4956</v>
      </c>
      <c r="N193" s="2" t="s">
        <v>5180</v>
      </c>
      <c r="O193" s="2" t="s">
        <v>5226</v>
      </c>
      <c r="P193" s="2" t="s">
        <v>4551</v>
      </c>
      <c r="Q193" s="2" t="s">
        <v>4309</v>
      </c>
      <c r="R193" s="7"/>
      <c r="S193" s="7">
        <v>4</v>
      </c>
      <c r="T193" s="7">
        <v>23.583300000000001</v>
      </c>
      <c r="U193" s="7">
        <v>27.583300000000001</v>
      </c>
      <c r="V193" s="12">
        <f t="shared" si="57"/>
        <v>28</v>
      </c>
      <c r="W193" s="15" t="str">
        <f>"DEBE GOZAR "&amp;S193&amp;" DÍAS ANTES DEL "&amp;TEXT(G193-1,"DD/MM/YYYY")</f>
        <v>DEBE GOZAR 4 DÍAS ANTES DEL 17/03/2026</v>
      </c>
      <c r="X193" s="15" t="str">
        <f t="shared" si="58"/>
        <v>DEBE GOZAR EN EL AÑO UN TOTAL DE 28 DÍAS ANTES DEL 31/12/2026</v>
      </c>
      <c r="Y193" s="50">
        <v>0</v>
      </c>
      <c r="Z193" s="50">
        <v>2</v>
      </c>
      <c r="AA193" s="50">
        <v>2</v>
      </c>
      <c r="AB193" s="50">
        <v>0</v>
      </c>
      <c r="AC193" s="50">
        <v>0</v>
      </c>
      <c r="AD193" s="50">
        <v>0</v>
      </c>
      <c r="AE193" s="50">
        <v>0</v>
      </c>
      <c r="AF193" s="50">
        <v>0</v>
      </c>
      <c r="AG193" s="50">
        <v>0</v>
      </c>
      <c r="AH193" s="50">
        <v>0</v>
      </c>
      <c r="AI193" s="50">
        <v>0</v>
      </c>
      <c r="AJ193" s="50">
        <v>0</v>
      </c>
      <c r="AK193" s="52">
        <f t="shared" si="41"/>
        <v>4</v>
      </c>
      <c r="AL193" s="50">
        <f t="shared" si="42"/>
        <v>4</v>
      </c>
      <c r="AM193" s="48">
        <f t="shared" si="59"/>
        <v>0.14285714285714285</v>
      </c>
      <c r="AN193" s="49">
        <f t="shared" si="43"/>
        <v>1.4285714285714286E-3</v>
      </c>
      <c r="AO193" s="49">
        <f t="shared" si="55"/>
        <v>4</v>
      </c>
      <c r="AP193" s="49">
        <f t="shared" si="44"/>
        <v>4</v>
      </c>
      <c r="AR193" s="50">
        <f t="shared" si="45"/>
        <v>24</v>
      </c>
      <c r="AT193" s="30">
        <f t="shared" si="46"/>
        <v>28</v>
      </c>
      <c r="AU193">
        <f t="shared" si="47"/>
        <v>9.3333333333333339</v>
      </c>
      <c r="AV193" s="49">
        <f t="shared" si="48"/>
        <v>4</v>
      </c>
      <c r="AW193" s="49">
        <f t="shared" si="49"/>
        <v>4</v>
      </c>
      <c r="AX193" s="53">
        <f t="shared" si="50"/>
        <v>5.3333333333333339</v>
      </c>
      <c r="AY193" s="30">
        <f t="shared" si="51"/>
        <v>0</v>
      </c>
      <c r="AZ193" s="30">
        <f t="shared" si="52"/>
        <v>4</v>
      </c>
      <c r="BA193" s="49">
        <f t="shared" si="53"/>
        <v>4</v>
      </c>
    </row>
    <row r="194" spans="1:53" x14ac:dyDescent="0.35">
      <c r="A194" s="2">
        <v>1016750470</v>
      </c>
      <c r="B194" s="2" t="s">
        <v>194</v>
      </c>
      <c r="C194" s="16" t="s">
        <v>4946</v>
      </c>
      <c r="D194" s="3" t="s">
        <v>2339</v>
      </c>
      <c r="E194" s="4">
        <v>45393</v>
      </c>
      <c r="F194" s="5">
        <v>45758</v>
      </c>
      <c r="G194" s="5">
        <v>46123</v>
      </c>
      <c r="H194" s="3" t="s">
        <v>4407</v>
      </c>
      <c r="I194" s="55">
        <v>0</v>
      </c>
      <c r="J194" s="6">
        <v>46022</v>
      </c>
      <c r="K194" s="2" t="s">
        <v>4405</v>
      </c>
      <c r="L194" s="2" t="s">
        <v>4811</v>
      </c>
      <c r="M194" s="2" t="s">
        <v>4956</v>
      </c>
      <c r="N194" s="2" t="s">
        <v>5196</v>
      </c>
      <c r="O194" s="2" t="s">
        <v>5237</v>
      </c>
      <c r="P194" s="2" t="s">
        <v>4552</v>
      </c>
      <c r="Q194" s="2" t="s">
        <v>4306</v>
      </c>
      <c r="R194" s="7"/>
      <c r="S194" s="7">
        <v>8</v>
      </c>
      <c r="T194" s="7">
        <v>21.666699999999999</v>
      </c>
      <c r="U194" s="7">
        <v>29.666699999999999</v>
      </c>
      <c r="V194" s="12">
        <f t="shared" si="57"/>
        <v>30</v>
      </c>
      <c r="W194" s="15" t="str">
        <f>"DEBE GOZAR "&amp;S194&amp;" DÍAS ANTES DEL "&amp;TEXT(G194-1,"DD/MM/YYYY")</f>
        <v>DEBE GOZAR 8 DÍAS ANTES DEL 10/04/2026</v>
      </c>
      <c r="X194" s="15" t="str">
        <f t="shared" si="58"/>
        <v>DEBE GOZAR EN EL AÑO UN TOTAL DE 30 DÍAS ANTES DEL 31/12/2026</v>
      </c>
      <c r="Y194" s="50">
        <v>0</v>
      </c>
      <c r="Z194" s="50">
        <v>15</v>
      </c>
      <c r="AA194" s="50">
        <v>0</v>
      </c>
      <c r="AB194" s="50">
        <v>0</v>
      </c>
      <c r="AC194" s="50">
        <v>0</v>
      </c>
      <c r="AD194" s="50">
        <v>0</v>
      </c>
      <c r="AE194" s="50">
        <v>0</v>
      </c>
      <c r="AF194" s="50">
        <v>0</v>
      </c>
      <c r="AG194" s="50">
        <v>15</v>
      </c>
      <c r="AH194" s="50">
        <v>0</v>
      </c>
      <c r="AI194" s="50">
        <v>0</v>
      </c>
      <c r="AJ194" s="50">
        <v>0</v>
      </c>
      <c r="AK194" s="52">
        <f t="shared" ref="AK194:AK257" si="60">SUM(Y194:AJ194)</f>
        <v>30</v>
      </c>
      <c r="AL194" s="50">
        <f t="shared" ref="AL194:AL257" si="61">+AK194</f>
        <v>30</v>
      </c>
      <c r="AM194" s="48">
        <f t="shared" si="59"/>
        <v>1</v>
      </c>
      <c r="AN194" s="49">
        <f t="shared" ref="AN194:AN257" si="62">AM194/100</f>
        <v>0.01</v>
      </c>
      <c r="AO194" s="49">
        <f t="shared" si="55"/>
        <v>15</v>
      </c>
      <c r="AP194" s="49">
        <f t="shared" ref="AP194:AP257" si="63">IF(V194-AL194&lt;=0,V194,AL194)</f>
        <v>30</v>
      </c>
      <c r="AR194" s="50">
        <f t="shared" ref="AR194:AR257" si="64">+V194-AP194</f>
        <v>0</v>
      </c>
      <c r="AT194" s="30">
        <f t="shared" ref="AT194:AT257" si="65">+V194</f>
        <v>30</v>
      </c>
      <c r="AU194">
        <f t="shared" ref="AU194:AU257" si="66">+AT194/12*4</f>
        <v>10</v>
      </c>
      <c r="AV194" s="49">
        <f t="shared" ref="AV194:AV257" si="67">SUM(Y194:AB194)</f>
        <v>15</v>
      </c>
      <c r="AW194" s="49">
        <f t="shared" ref="AW194:AW257" si="68">IF(AU194-AV194&lt;=0,AU194,AV194)</f>
        <v>10</v>
      </c>
      <c r="AX194" s="53">
        <f t="shared" ref="AX194:AX257" si="69">+AU194-AW194</f>
        <v>0</v>
      </c>
      <c r="AY194" s="30">
        <f t="shared" ref="AY194:AY257" si="70">SUM(AC194:AJ194)</f>
        <v>15</v>
      </c>
      <c r="AZ194" s="30">
        <f t="shared" ref="AZ194:AZ257" si="71">SUM(Y194:AB194)</f>
        <v>15</v>
      </c>
      <c r="BA194" s="49">
        <f t="shared" ref="BA194:BA257" si="72">IF(AT194-AZ194&lt;=0,AT194,AZ194)</f>
        <v>15</v>
      </c>
    </row>
    <row r="195" spans="1:53" x14ac:dyDescent="0.35">
      <c r="A195" s="2">
        <v>1016762724</v>
      </c>
      <c r="B195" s="2" t="s">
        <v>195</v>
      </c>
      <c r="C195" s="16" t="s">
        <v>4946</v>
      </c>
      <c r="D195" s="3" t="s">
        <v>2340</v>
      </c>
      <c r="E195" s="4">
        <v>42474</v>
      </c>
      <c r="F195" s="5">
        <v>45761</v>
      </c>
      <c r="G195" s="5">
        <v>46126</v>
      </c>
      <c r="H195" s="3" t="s">
        <v>4290</v>
      </c>
      <c r="I195" s="55">
        <v>0</v>
      </c>
      <c r="J195" s="6">
        <v>46022</v>
      </c>
      <c r="K195" s="2" t="s">
        <v>4405</v>
      </c>
      <c r="L195" s="2" t="s">
        <v>4800</v>
      </c>
      <c r="M195" s="2" t="s">
        <v>4956</v>
      </c>
      <c r="N195" s="2" t="s">
        <v>5195</v>
      </c>
      <c r="O195" s="2" t="s">
        <v>5213</v>
      </c>
      <c r="P195" s="2" t="s">
        <v>4529</v>
      </c>
      <c r="Q195" s="2" t="s">
        <v>4297</v>
      </c>
      <c r="R195" s="7"/>
      <c r="S195" s="7">
        <v>0</v>
      </c>
      <c r="T195" s="7">
        <v>0</v>
      </c>
      <c r="U195" s="7">
        <v>0</v>
      </c>
      <c r="V195" s="12">
        <f t="shared" si="57"/>
        <v>0</v>
      </c>
      <c r="W195" s="15" t="s">
        <v>4738</v>
      </c>
      <c r="X195" s="15" t="str">
        <f t="shared" si="58"/>
        <v>DEBE GOZAR EN EL AÑO UN TOTAL DE 0 DÍAS ANTES DEL 31/12/2026</v>
      </c>
      <c r="Y195" s="50">
        <v>0</v>
      </c>
      <c r="Z195" s="50">
        <v>0</v>
      </c>
      <c r="AA195" s="50">
        <v>0</v>
      </c>
      <c r="AB195" s="50">
        <v>0</v>
      </c>
      <c r="AC195" s="50">
        <v>0</v>
      </c>
      <c r="AD195" s="50">
        <v>0</v>
      </c>
      <c r="AE195" s="50">
        <v>0</v>
      </c>
      <c r="AF195" s="50">
        <v>0</v>
      </c>
      <c r="AG195" s="50">
        <v>0</v>
      </c>
      <c r="AH195" s="50">
        <v>0</v>
      </c>
      <c r="AI195" s="50">
        <v>0</v>
      </c>
      <c r="AJ195" s="50">
        <v>0</v>
      </c>
      <c r="AK195" s="52">
        <f t="shared" si="60"/>
        <v>0</v>
      </c>
      <c r="AL195" s="50">
        <f t="shared" si="61"/>
        <v>0</v>
      </c>
      <c r="AM195" s="48">
        <f>IFERROR(+AL195/V195,"100"%)</f>
        <v>1</v>
      </c>
      <c r="AN195" s="49">
        <f t="shared" si="62"/>
        <v>0.01</v>
      </c>
      <c r="AO195" s="49">
        <f t="shared" ref="AO195:AO258" si="73">+Y195+Z195+AA195+AB195</f>
        <v>0</v>
      </c>
      <c r="AP195" s="49">
        <f t="shared" si="63"/>
        <v>0</v>
      </c>
      <c r="AR195" s="50">
        <f t="shared" si="64"/>
        <v>0</v>
      </c>
      <c r="AT195" s="30">
        <f t="shared" si="65"/>
        <v>0</v>
      </c>
      <c r="AU195">
        <f t="shared" si="66"/>
        <v>0</v>
      </c>
      <c r="AV195" s="49">
        <f t="shared" si="67"/>
        <v>0</v>
      </c>
      <c r="AW195" s="49">
        <f t="shared" si="68"/>
        <v>0</v>
      </c>
      <c r="AX195" s="53">
        <f t="shared" si="69"/>
        <v>0</v>
      </c>
      <c r="AY195" s="30">
        <f t="shared" si="70"/>
        <v>0</v>
      </c>
      <c r="AZ195" s="30">
        <f t="shared" si="71"/>
        <v>0</v>
      </c>
      <c r="BA195" s="49">
        <f t="shared" si="72"/>
        <v>0</v>
      </c>
    </row>
    <row r="196" spans="1:53" x14ac:dyDescent="0.35">
      <c r="A196" s="2">
        <v>1016788662</v>
      </c>
      <c r="B196" s="2" t="s">
        <v>196</v>
      </c>
      <c r="C196" s="16" t="s">
        <v>4946</v>
      </c>
      <c r="D196" s="3" t="s">
        <v>2341</v>
      </c>
      <c r="E196" s="4">
        <v>41968</v>
      </c>
      <c r="F196" s="5">
        <v>45986</v>
      </c>
      <c r="G196" s="5">
        <v>46351</v>
      </c>
      <c r="H196" s="3" t="s">
        <v>4290</v>
      </c>
      <c r="I196" s="55">
        <v>0</v>
      </c>
      <c r="J196" s="6">
        <v>46022</v>
      </c>
      <c r="K196" s="2" t="s">
        <v>4405</v>
      </c>
      <c r="L196" s="2" t="s">
        <v>4812</v>
      </c>
      <c r="M196" s="2" t="s">
        <v>4956</v>
      </c>
      <c r="N196" s="2" t="s">
        <v>5196</v>
      </c>
      <c r="O196" s="2" t="s">
        <v>5212</v>
      </c>
      <c r="P196" s="2" t="s">
        <v>4553</v>
      </c>
      <c r="Q196" s="2" t="s">
        <v>4297</v>
      </c>
      <c r="R196" s="7"/>
      <c r="S196" s="7">
        <v>11</v>
      </c>
      <c r="T196" s="7">
        <v>3</v>
      </c>
      <c r="U196" s="7">
        <v>14</v>
      </c>
      <c r="V196" s="12">
        <f t="shared" si="57"/>
        <v>14</v>
      </c>
      <c r="W196" s="15" t="str">
        <f>"DEBE GOZAR "&amp;S196&amp;" DÍAS ANTES DEL "&amp;TEXT(G196-1,"DD/MM/YYYY")</f>
        <v>DEBE GOZAR 11 DÍAS ANTES DEL 24/11/2026</v>
      </c>
      <c r="X196" s="15" t="str">
        <f t="shared" si="58"/>
        <v>DEBE GOZAR EN EL AÑO UN TOTAL DE 14 DÍAS ANTES DEL 31/12/2026</v>
      </c>
      <c r="Y196" s="50">
        <v>0</v>
      </c>
      <c r="Z196" s="50">
        <v>0</v>
      </c>
      <c r="AA196" s="50">
        <v>0</v>
      </c>
      <c r="AB196" s="50">
        <v>0</v>
      </c>
      <c r="AC196" s="50">
        <v>0</v>
      </c>
      <c r="AD196" s="50">
        <v>14</v>
      </c>
      <c r="AE196" s="50">
        <v>0</v>
      </c>
      <c r="AF196" s="50">
        <v>0</v>
      </c>
      <c r="AG196" s="50">
        <v>0</v>
      </c>
      <c r="AH196" s="50">
        <v>0</v>
      </c>
      <c r="AI196" s="50">
        <v>0</v>
      </c>
      <c r="AJ196" s="50">
        <v>0</v>
      </c>
      <c r="AK196" s="52">
        <f t="shared" si="60"/>
        <v>14</v>
      </c>
      <c r="AL196" s="50">
        <f t="shared" si="61"/>
        <v>14</v>
      </c>
      <c r="AM196" s="48">
        <f t="shared" ref="AM196:AM227" si="74">+AL196/V196</f>
        <v>1</v>
      </c>
      <c r="AN196" s="49">
        <f t="shared" si="62"/>
        <v>0.01</v>
      </c>
      <c r="AO196" s="49">
        <f t="shared" si="73"/>
        <v>0</v>
      </c>
      <c r="AP196" s="49">
        <f t="shared" si="63"/>
        <v>14</v>
      </c>
      <c r="AR196" s="50">
        <f t="shared" si="64"/>
        <v>0</v>
      </c>
      <c r="AT196" s="30">
        <f t="shared" si="65"/>
        <v>14</v>
      </c>
      <c r="AU196">
        <f t="shared" si="66"/>
        <v>4.666666666666667</v>
      </c>
      <c r="AV196" s="49">
        <f t="shared" si="67"/>
        <v>0</v>
      </c>
      <c r="AW196" s="49">
        <f t="shared" si="68"/>
        <v>0</v>
      </c>
      <c r="AX196" s="53">
        <f t="shared" si="69"/>
        <v>4.666666666666667</v>
      </c>
      <c r="AY196" s="30">
        <f t="shared" si="70"/>
        <v>14</v>
      </c>
      <c r="AZ196" s="30">
        <f t="shared" si="71"/>
        <v>0</v>
      </c>
      <c r="BA196" s="49">
        <f t="shared" si="72"/>
        <v>0</v>
      </c>
    </row>
    <row r="197" spans="1:53" x14ac:dyDescent="0.35">
      <c r="A197" s="2">
        <v>1016797410</v>
      </c>
      <c r="B197" s="2" t="s">
        <v>197</v>
      </c>
      <c r="C197" s="16" t="s">
        <v>4946</v>
      </c>
      <c r="D197" s="3" t="s">
        <v>2342</v>
      </c>
      <c r="E197" s="4">
        <v>39709</v>
      </c>
      <c r="F197" s="5">
        <v>45918</v>
      </c>
      <c r="G197" s="5">
        <v>46283</v>
      </c>
      <c r="H197" s="3" t="s">
        <v>4290</v>
      </c>
      <c r="I197" s="55">
        <v>0</v>
      </c>
      <c r="J197" s="6">
        <v>46022</v>
      </c>
      <c r="K197" s="2" t="s">
        <v>4405</v>
      </c>
      <c r="L197" s="2" t="s">
        <v>4973</v>
      </c>
      <c r="M197" s="2" t="s">
        <v>4956</v>
      </c>
      <c r="N197" s="2" t="s">
        <v>5180</v>
      </c>
      <c r="O197" s="2" t="s">
        <v>5226</v>
      </c>
      <c r="P197" s="2" t="s">
        <v>4481</v>
      </c>
      <c r="Q197" s="2" t="s">
        <v>4297</v>
      </c>
      <c r="R197" s="7"/>
      <c r="S197" s="7">
        <v>20</v>
      </c>
      <c r="T197" s="7">
        <v>8.5833000000000084</v>
      </c>
      <c r="U197" s="7">
        <v>28.583300000000008</v>
      </c>
      <c r="V197" s="12">
        <f t="shared" si="57"/>
        <v>29</v>
      </c>
      <c r="W197" s="15" t="str">
        <f>"DEBE GOZAR "&amp;S197&amp;" DÍAS ANTES DEL "&amp;TEXT(G197-1,"DD/MM/YYYY")</f>
        <v>DEBE GOZAR 20 DÍAS ANTES DEL 17/09/2026</v>
      </c>
      <c r="X197" s="15" t="str">
        <f t="shared" si="58"/>
        <v>DEBE GOZAR EN EL AÑO UN TOTAL DE 29 DÍAS ANTES DEL 31/12/2026</v>
      </c>
      <c r="Y197" s="50">
        <v>0</v>
      </c>
      <c r="Z197" s="50">
        <v>0</v>
      </c>
      <c r="AA197" s="50">
        <v>0</v>
      </c>
      <c r="AB197" s="50">
        <v>0</v>
      </c>
      <c r="AC197" s="50">
        <v>0</v>
      </c>
      <c r="AD197" s="50">
        <v>0</v>
      </c>
      <c r="AE197" s="50">
        <v>0</v>
      </c>
      <c r="AF197" s="50">
        <v>0</v>
      </c>
      <c r="AG197" s="50">
        <v>0</v>
      </c>
      <c r="AH197" s="50">
        <v>0</v>
      </c>
      <c r="AI197" s="50">
        <v>0</v>
      </c>
      <c r="AJ197" s="50">
        <v>0</v>
      </c>
      <c r="AK197" s="52">
        <f t="shared" si="60"/>
        <v>0</v>
      </c>
      <c r="AL197" s="50">
        <f t="shared" si="61"/>
        <v>0</v>
      </c>
      <c r="AM197" s="48">
        <f t="shared" si="74"/>
        <v>0</v>
      </c>
      <c r="AN197" s="49">
        <f t="shared" si="62"/>
        <v>0</v>
      </c>
      <c r="AO197" s="49">
        <f t="shared" si="73"/>
        <v>0</v>
      </c>
      <c r="AP197" s="49">
        <f t="shared" si="63"/>
        <v>0</v>
      </c>
      <c r="AR197" s="50">
        <f t="shared" si="64"/>
        <v>29</v>
      </c>
      <c r="AT197" s="30">
        <f t="shared" si="65"/>
        <v>29</v>
      </c>
      <c r="AU197">
        <f t="shared" si="66"/>
        <v>9.6666666666666661</v>
      </c>
      <c r="AV197" s="49">
        <f t="shared" si="67"/>
        <v>0</v>
      </c>
      <c r="AW197" s="49">
        <f t="shared" si="68"/>
        <v>0</v>
      </c>
      <c r="AX197" s="53">
        <f t="shared" si="69"/>
        <v>9.6666666666666661</v>
      </c>
      <c r="AY197" s="30">
        <f t="shared" si="70"/>
        <v>0</v>
      </c>
      <c r="AZ197" s="30">
        <f t="shared" si="71"/>
        <v>0</v>
      </c>
      <c r="BA197" s="49">
        <f t="shared" si="72"/>
        <v>0</v>
      </c>
    </row>
    <row r="198" spans="1:53" x14ac:dyDescent="0.35">
      <c r="A198" s="2">
        <v>1016802042</v>
      </c>
      <c r="B198" s="2" t="s">
        <v>198</v>
      </c>
      <c r="C198" s="16" t="s">
        <v>4946</v>
      </c>
      <c r="D198" s="3" t="s">
        <v>2343</v>
      </c>
      <c r="E198" s="4">
        <v>42394</v>
      </c>
      <c r="F198" s="5">
        <v>45682</v>
      </c>
      <c r="G198" s="5">
        <v>46047</v>
      </c>
      <c r="H198" s="3" t="s">
        <v>4290</v>
      </c>
      <c r="I198" s="55">
        <v>0</v>
      </c>
      <c r="J198" s="6">
        <v>46022</v>
      </c>
      <c r="K198" s="2" t="s">
        <v>4405</v>
      </c>
      <c r="L198" s="2" t="s">
        <v>4800</v>
      </c>
      <c r="M198" s="2" t="s">
        <v>4956</v>
      </c>
      <c r="N198" s="2" t="s">
        <v>5195</v>
      </c>
      <c r="O198" s="2" t="s">
        <v>5213</v>
      </c>
      <c r="P198" s="2" t="s">
        <v>4529</v>
      </c>
      <c r="Q198" s="2" t="s">
        <v>4297</v>
      </c>
      <c r="R198" s="7"/>
      <c r="S198" s="7">
        <v>0</v>
      </c>
      <c r="T198" s="7">
        <v>27</v>
      </c>
      <c r="U198" s="7">
        <v>27</v>
      </c>
      <c r="V198" s="12">
        <f t="shared" si="57"/>
        <v>27</v>
      </c>
      <c r="W198" s="15" t="s">
        <v>4738</v>
      </c>
      <c r="X198" s="15" t="str">
        <f t="shared" si="58"/>
        <v>DEBE GOZAR EN EL AÑO UN TOTAL DE 27 DÍAS ANTES DEL 31/12/2026</v>
      </c>
      <c r="Y198" s="50">
        <v>0</v>
      </c>
      <c r="Z198" s="50">
        <v>0</v>
      </c>
      <c r="AA198" s="50">
        <v>16</v>
      </c>
      <c r="AB198" s="50">
        <v>11</v>
      </c>
      <c r="AC198" s="50">
        <v>0</v>
      </c>
      <c r="AD198" s="50">
        <v>0</v>
      </c>
      <c r="AE198" s="50">
        <v>0</v>
      </c>
      <c r="AF198" s="50">
        <v>0</v>
      </c>
      <c r="AG198" s="50">
        <v>0</v>
      </c>
      <c r="AH198" s="50">
        <v>0</v>
      </c>
      <c r="AI198" s="50">
        <v>0</v>
      </c>
      <c r="AJ198" s="50">
        <v>0</v>
      </c>
      <c r="AK198" s="52">
        <f t="shared" si="60"/>
        <v>27</v>
      </c>
      <c r="AL198" s="50">
        <f t="shared" si="61"/>
        <v>27</v>
      </c>
      <c r="AM198" s="48">
        <f t="shared" si="74"/>
        <v>1</v>
      </c>
      <c r="AN198" s="49">
        <f t="shared" si="62"/>
        <v>0.01</v>
      </c>
      <c r="AO198" s="49">
        <f t="shared" si="73"/>
        <v>27</v>
      </c>
      <c r="AP198" s="49">
        <f t="shared" si="63"/>
        <v>27</v>
      </c>
      <c r="AR198" s="50">
        <f t="shared" si="64"/>
        <v>0</v>
      </c>
      <c r="AT198" s="30">
        <f t="shared" si="65"/>
        <v>27</v>
      </c>
      <c r="AU198">
        <f t="shared" si="66"/>
        <v>9</v>
      </c>
      <c r="AV198" s="49">
        <f t="shared" si="67"/>
        <v>27</v>
      </c>
      <c r="AW198" s="49">
        <f t="shared" si="68"/>
        <v>9</v>
      </c>
      <c r="AX198" s="53">
        <f t="shared" si="69"/>
        <v>0</v>
      </c>
      <c r="AY198" s="30">
        <f t="shared" si="70"/>
        <v>0</v>
      </c>
      <c r="AZ198" s="30">
        <f t="shared" si="71"/>
        <v>27</v>
      </c>
      <c r="BA198" s="49">
        <f t="shared" si="72"/>
        <v>27</v>
      </c>
    </row>
    <row r="199" spans="1:53" x14ac:dyDescent="0.35">
      <c r="A199" s="2">
        <v>1017445815</v>
      </c>
      <c r="B199" s="2" t="s">
        <v>199</v>
      </c>
      <c r="C199" s="16" t="s">
        <v>4946</v>
      </c>
      <c r="D199" s="3" t="s">
        <v>2344</v>
      </c>
      <c r="E199" s="4">
        <v>42752</v>
      </c>
      <c r="F199" s="5">
        <v>45674</v>
      </c>
      <c r="G199" s="5">
        <v>46039</v>
      </c>
      <c r="H199" s="3" t="s">
        <v>4290</v>
      </c>
      <c r="I199" s="55">
        <v>0</v>
      </c>
      <c r="J199" s="6">
        <v>46022</v>
      </c>
      <c r="K199" s="2" t="s">
        <v>4405</v>
      </c>
      <c r="L199" s="2" t="s">
        <v>4964</v>
      </c>
      <c r="M199" s="2" t="s">
        <v>4956</v>
      </c>
      <c r="N199" s="2" t="s">
        <v>5180</v>
      </c>
      <c r="O199" s="2" t="s">
        <v>5221</v>
      </c>
      <c r="P199" s="2" t="s">
        <v>4450</v>
      </c>
      <c r="Q199" s="2" t="s">
        <v>4300</v>
      </c>
      <c r="R199" s="7"/>
      <c r="S199" s="7">
        <v>1</v>
      </c>
      <c r="T199" s="7">
        <v>28.666699999999992</v>
      </c>
      <c r="U199" s="7">
        <v>29.666699999999992</v>
      </c>
      <c r="V199" s="12">
        <f t="shared" si="57"/>
        <v>30</v>
      </c>
      <c r="W199" s="15" t="str">
        <f>"DEBE GOZAR "&amp;S199&amp;" DÍAS ANTES DEL "&amp;TEXT(G199-1,"DD/MM/YYYY")</f>
        <v>DEBE GOZAR 1 DÍAS ANTES DEL 16/01/2026</v>
      </c>
      <c r="X199" s="15" t="str">
        <f t="shared" si="58"/>
        <v>DEBE GOZAR EN EL AÑO UN TOTAL DE 30 DÍAS ANTES DEL 31/12/2026</v>
      </c>
      <c r="Y199" s="50">
        <v>1</v>
      </c>
      <c r="Z199" s="50">
        <v>0</v>
      </c>
      <c r="AA199" s="50">
        <v>0</v>
      </c>
      <c r="AB199" s="50">
        <v>0</v>
      </c>
      <c r="AC199" s="50">
        <v>30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2">
        <f t="shared" si="60"/>
        <v>31</v>
      </c>
      <c r="AL199" s="50">
        <f t="shared" si="61"/>
        <v>31</v>
      </c>
      <c r="AM199" s="48">
        <f t="shared" si="74"/>
        <v>1.0333333333333334</v>
      </c>
      <c r="AN199" s="49">
        <f t="shared" si="62"/>
        <v>1.0333333333333335E-2</v>
      </c>
      <c r="AO199" s="49">
        <f t="shared" si="73"/>
        <v>1</v>
      </c>
      <c r="AP199" s="49">
        <f t="shared" si="63"/>
        <v>30</v>
      </c>
      <c r="AR199" s="50">
        <f t="shared" si="64"/>
        <v>0</v>
      </c>
      <c r="AT199" s="30">
        <f t="shared" si="65"/>
        <v>30</v>
      </c>
      <c r="AU199">
        <f t="shared" si="66"/>
        <v>10</v>
      </c>
      <c r="AV199" s="49">
        <f t="shared" si="67"/>
        <v>1</v>
      </c>
      <c r="AW199" s="49">
        <f t="shared" si="68"/>
        <v>1</v>
      </c>
      <c r="AX199" s="53">
        <f t="shared" si="69"/>
        <v>9</v>
      </c>
      <c r="AY199" s="30">
        <f t="shared" si="70"/>
        <v>30</v>
      </c>
      <c r="AZ199" s="30">
        <f t="shared" si="71"/>
        <v>1</v>
      </c>
      <c r="BA199" s="49">
        <f t="shared" si="72"/>
        <v>1</v>
      </c>
    </row>
    <row r="200" spans="1:53" x14ac:dyDescent="0.35">
      <c r="A200" s="2">
        <v>1018146265</v>
      </c>
      <c r="B200" s="2" t="s">
        <v>200</v>
      </c>
      <c r="C200" s="16" t="s">
        <v>4948</v>
      </c>
      <c r="D200" s="3" t="s">
        <v>2345</v>
      </c>
      <c r="E200" s="4">
        <v>40787</v>
      </c>
      <c r="F200" s="5">
        <v>45901</v>
      </c>
      <c r="G200" s="5">
        <v>46266</v>
      </c>
      <c r="H200" s="3" t="s">
        <v>4290</v>
      </c>
      <c r="I200" s="55">
        <v>0</v>
      </c>
      <c r="J200" s="6">
        <v>46022</v>
      </c>
      <c r="K200" s="2" t="s">
        <v>4405</v>
      </c>
      <c r="L200" s="2" t="s">
        <v>4963</v>
      </c>
      <c r="M200" s="2" t="s">
        <v>5053</v>
      </c>
      <c r="N200" s="2" t="s">
        <v>5200</v>
      </c>
      <c r="O200" s="2" t="s">
        <v>5220</v>
      </c>
      <c r="P200" s="2" t="s">
        <v>4449</v>
      </c>
      <c r="Q200" s="2" t="s">
        <v>4324</v>
      </c>
      <c r="R200" s="7"/>
      <c r="S200" s="7">
        <v>7</v>
      </c>
      <c r="T200" s="7">
        <v>10</v>
      </c>
      <c r="U200" s="7">
        <v>17</v>
      </c>
      <c r="V200" s="12">
        <f t="shared" si="57"/>
        <v>17</v>
      </c>
      <c r="W200" s="15" t="str">
        <f>"DEBE GOZAR "&amp;S200&amp;" DÍAS ANTES DEL "&amp;TEXT(G200-1,"DD/MM/YYYY")</f>
        <v>DEBE GOZAR 7 DÍAS ANTES DEL 31/08/2026</v>
      </c>
      <c r="X200" s="15" t="str">
        <f t="shared" si="58"/>
        <v>DEBE GOZAR EN EL AÑO UN TOTAL DE 17 DÍAS ANTES DEL 31/12/2026</v>
      </c>
      <c r="Y200" s="50">
        <v>0</v>
      </c>
      <c r="Z200" s="50">
        <v>14</v>
      </c>
      <c r="AA200" s="50">
        <v>2</v>
      </c>
      <c r="AB200" s="50">
        <v>0</v>
      </c>
      <c r="AC200" s="50">
        <v>0</v>
      </c>
      <c r="AD200" s="50">
        <v>0</v>
      </c>
      <c r="AE200" s="50">
        <v>0</v>
      </c>
      <c r="AF200" s="50">
        <v>2</v>
      </c>
      <c r="AG200" s="50">
        <v>13</v>
      </c>
      <c r="AH200" s="50">
        <v>0</v>
      </c>
      <c r="AI200" s="50">
        <v>0</v>
      </c>
      <c r="AJ200" s="50">
        <v>0</v>
      </c>
      <c r="AK200" s="52">
        <f t="shared" si="60"/>
        <v>31</v>
      </c>
      <c r="AL200" s="50">
        <f t="shared" si="61"/>
        <v>31</v>
      </c>
      <c r="AM200" s="48">
        <f t="shared" si="74"/>
        <v>1.8235294117647058</v>
      </c>
      <c r="AN200" s="49">
        <f t="shared" si="62"/>
        <v>1.8235294117647058E-2</v>
      </c>
      <c r="AO200" s="49">
        <f t="shared" si="73"/>
        <v>16</v>
      </c>
      <c r="AP200" s="49">
        <f t="shared" si="63"/>
        <v>17</v>
      </c>
      <c r="AR200" s="50">
        <f t="shared" si="64"/>
        <v>0</v>
      </c>
      <c r="AT200" s="30">
        <f t="shared" si="65"/>
        <v>17</v>
      </c>
      <c r="AU200">
        <f t="shared" si="66"/>
        <v>5.666666666666667</v>
      </c>
      <c r="AV200" s="49">
        <f t="shared" si="67"/>
        <v>16</v>
      </c>
      <c r="AW200" s="49">
        <f t="shared" si="68"/>
        <v>5.666666666666667</v>
      </c>
      <c r="AX200" s="53">
        <f t="shared" si="69"/>
        <v>0</v>
      </c>
      <c r="AY200" s="30">
        <f t="shared" si="70"/>
        <v>15</v>
      </c>
      <c r="AZ200" s="30">
        <f t="shared" si="71"/>
        <v>16</v>
      </c>
      <c r="BA200" s="49">
        <f t="shared" si="72"/>
        <v>16</v>
      </c>
    </row>
    <row r="201" spans="1:53" x14ac:dyDescent="0.35">
      <c r="A201" s="2">
        <v>1018198123</v>
      </c>
      <c r="B201" s="2" t="s">
        <v>201</v>
      </c>
      <c r="C201" s="16" t="s">
        <v>4948</v>
      </c>
      <c r="D201" s="3" t="s">
        <v>2346</v>
      </c>
      <c r="E201" s="4">
        <v>45694</v>
      </c>
      <c r="F201" s="5">
        <v>45694</v>
      </c>
      <c r="G201" s="5">
        <v>46059</v>
      </c>
      <c r="H201" s="3" t="s">
        <v>4292</v>
      </c>
      <c r="I201" s="55">
        <v>0</v>
      </c>
      <c r="J201" s="6">
        <v>46022</v>
      </c>
      <c r="K201" s="2" t="s">
        <v>4405</v>
      </c>
      <c r="L201" s="2">
        <v>2001050000</v>
      </c>
      <c r="M201" s="2" t="s">
        <v>4554</v>
      </c>
      <c r="N201" s="2" t="s">
        <v>5205</v>
      </c>
      <c r="O201" s="2" t="s">
        <v>5205</v>
      </c>
      <c r="P201" s="2" t="s">
        <v>4554</v>
      </c>
      <c r="Q201" s="2" t="s">
        <v>4327</v>
      </c>
      <c r="R201" s="7"/>
      <c r="S201" s="7">
        <v>0</v>
      </c>
      <c r="T201" s="7">
        <v>23.083300000000001</v>
      </c>
      <c r="U201" s="7">
        <v>23.083300000000001</v>
      </c>
      <c r="V201" s="12">
        <f t="shared" si="57"/>
        <v>24</v>
      </c>
      <c r="W201" s="15" t="s">
        <v>4738</v>
      </c>
      <c r="X201" s="15" t="str">
        <f t="shared" si="58"/>
        <v>DEBE GOZAR EN EL AÑO UN TOTAL DE 24 DÍAS ANTES DEL 31/12/2026</v>
      </c>
      <c r="Y201" s="50">
        <v>0</v>
      </c>
      <c r="Z201" s="50">
        <v>4</v>
      </c>
      <c r="AA201" s="50">
        <v>1</v>
      </c>
      <c r="AB201" s="50">
        <v>0</v>
      </c>
      <c r="AC201" s="50">
        <v>5</v>
      </c>
      <c r="AD201" s="50">
        <v>1</v>
      </c>
      <c r="AE201" s="50">
        <v>6</v>
      </c>
      <c r="AF201" s="50">
        <v>1</v>
      </c>
      <c r="AG201" s="50">
        <v>0</v>
      </c>
      <c r="AH201" s="50">
        <v>5</v>
      </c>
      <c r="AI201" s="50">
        <v>0</v>
      </c>
      <c r="AJ201" s="50">
        <v>0</v>
      </c>
      <c r="AK201" s="52">
        <f t="shared" si="60"/>
        <v>23</v>
      </c>
      <c r="AL201" s="50">
        <f t="shared" si="61"/>
        <v>23</v>
      </c>
      <c r="AM201" s="48">
        <f t="shared" si="74"/>
        <v>0.95833333333333337</v>
      </c>
      <c r="AN201" s="49">
        <f t="shared" si="62"/>
        <v>9.5833333333333343E-3</v>
      </c>
      <c r="AO201" s="49">
        <f t="shared" si="73"/>
        <v>5</v>
      </c>
      <c r="AP201" s="49">
        <f t="shared" si="63"/>
        <v>23</v>
      </c>
      <c r="AR201" s="50">
        <f t="shared" si="64"/>
        <v>1</v>
      </c>
      <c r="AT201" s="30">
        <f t="shared" si="65"/>
        <v>24</v>
      </c>
      <c r="AU201">
        <f t="shared" si="66"/>
        <v>8</v>
      </c>
      <c r="AV201" s="49">
        <f t="shared" si="67"/>
        <v>5</v>
      </c>
      <c r="AW201" s="49">
        <f t="shared" si="68"/>
        <v>5</v>
      </c>
      <c r="AX201" s="53">
        <f t="shared" si="69"/>
        <v>3</v>
      </c>
      <c r="AY201" s="30">
        <f t="shared" si="70"/>
        <v>18</v>
      </c>
      <c r="AZ201" s="30">
        <f t="shared" si="71"/>
        <v>5</v>
      </c>
      <c r="BA201" s="49">
        <f t="shared" si="72"/>
        <v>5</v>
      </c>
    </row>
    <row r="202" spans="1:53" x14ac:dyDescent="0.35">
      <c r="A202" s="2">
        <v>1018856424</v>
      </c>
      <c r="B202" s="2" t="s">
        <v>202</v>
      </c>
      <c r="C202" s="16" t="s">
        <v>4946</v>
      </c>
      <c r="D202" s="3" t="s">
        <v>2347</v>
      </c>
      <c r="E202" s="4">
        <v>45455</v>
      </c>
      <c r="F202" s="5">
        <v>45820</v>
      </c>
      <c r="G202" s="5">
        <v>46185</v>
      </c>
      <c r="H202" s="3" t="s">
        <v>4290</v>
      </c>
      <c r="I202" s="55">
        <v>0</v>
      </c>
      <c r="J202" s="6">
        <v>46022</v>
      </c>
      <c r="K202" s="2" t="s">
        <v>4405</v>
      </c>
      <c r="L202" s="2" t="s">
        <v>4981</v>
      </c>
      <c r="M202" s="2" t="s">
        <v>4956</v>
      </c>
      <c r="N202" s="2" t="s">
        <v>5197</v>
      </c>
      <c r="O202" s="2" t="s">
        <v>5228</v>
      </c>
      <c r="P202" s="2" t="s">
        <v>4498</v>
      </c>
      <c r="Q202" s="2" t="s">
        <v>4297</v>
      </c>
      <c r="R202" s="7"/>
      <c r="S202" s="7">
        <v>13</v>
      </c>
      <c r="T202" s="7">
        <v>16.583300000000001</v>
      </c>
      <c r="U202" s="7">
        <v>29.583300000000001</v>
      </c>
      <c r="V202" s="12">
        <f t="shared" si="57"/>
        <v>30</v>
      </c>
      <c r="W202" s="15" t="str">
        <f>"DEBE GOZAR "&amp;S202&amp;" DÍAS ANTES DEL "&amp;TEXT(G202-1,"DD/MM/YYYY")</f>
        <v>DEBE GOZAR 13 DÍAS ANTES DEL 11/06/2026</v>
      </c>
      <c r="X202" s="15" t="str">
        <f t="shared" si="58"/>
        <v>DEBE GOZAR EN EL AÑO UN TOTAL DE 30 DÍAS ANTES DEL 31/12/2026</v>
      </c>
      <c r="Y202" s="50">
        <v>4</v>
      </c>
      <c r="Z202" s="50">
        <v>26</v>
      </c>
      <c r="AA202" s="50">
        <v>0</v>
      </c>
      <c r="AB202" s="50">
        <v>0</v>
      </c>
      <c r="AC202" s="50">
        <v>0</v>
      </c>
      <c r="AD202" s="50">
        <v>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2">
        <f t="shared" si="60"/>
        <v>30</v>
      </c>
      <c r="AL202" s="50">
        <f t="shared" si="61"/>
        <v>30</v>
      </c>
      <c r="AM202" s="48">
        <f t="shared" si="74"/>
        <v>1</v>
      </c>
      <c r="AN202" s="49">
        <f t="shared" si="62"/>
        <v>0.01</v>
      </c>
      <c r="AO202" s="49">
        <f t="shared" si="73"/>
        <v>30</v>
      </c>
      <c r="AP202" s="49">
        <f t="shared" si="63"/>
        <v>30</v>
      </c>
      <c r="AR202" s="50">
        <f t="shared" si="64"/>
        <v>0</v>
      </c>
      <c r="AT202" s="30">
        <f t="shared" si="65"/>
        <v>30</v>
      </c>
      <c r="AU202">
        <f t="shared" si="66"/>
        <v>10</v>
      </c>
      <c r="AV202" s="49">
        <f t="shared" si="67"/>
        <v>30</v>
      </c>
      <c r="AW202" s="49">
        <f t="shared" si="68"/>
        <v>10</v>
      </c>
      <c r="AX202" s="53">
        <f t="shared" si="69"/>
        <v>0</v>
      </c>
      <c r="AY202" s="30">
        <f t="shared" si="70"/>
        <v>0</v>
      </c>
      <c r="AZ202" s="30">
        <f t="shared" si="71"/>
        <v>30</v>
      </c>
      <c r="BA202" s="49">
        <f t="shared" si="72"/>
        <v>30</v>
      </c>
    </row>
    <row r="203" spans="1:53" x14ac:dyDescent="0.35">
      <c r="A203" s="2">
        <v>1019073635</v>
      </c>
      <c r="B203" s="2" t="s">
        <v>203</v>
      </c>
      <c r="C203" s="16" t="s">
        <v>4946</v>
      </c>
      <c r="D203" s="3" t="s">
        <v>2348</v>
      </c>
      <c r="E203" s="4">
        <v>45748</v>
      </c>
      <c r="F203" s="5">
        <v>45748</v>
      </c>
      <c r="G203" s="5">
        <v>46113</v>
      </c>
      <c r="H203" s="3" t="s">
        <v>4408</v>
      </c>
      <c r="I203" s="55">
        <v>0</v>
      </c>
      <c r="J203" s="6">
        <v>46022</v>
      </c>
      <c r="K203" s="2" t="s">
        <v>4405</v>
      </c>
      <c r="L203" s="2" t="s">
        <v>4813</v>
      </c>
      <c r="M203" s="2" t="s">
        <v>4956</v>
      </c>
      <c r="N203" s="2" t="s">
        <v>5196</v>
      </c>
      <c r="O203" s="2" t="s">
        <v>5238</v>
      </c>
      <c r="P203" s="2" t="s">
        <v>4555</v>
      </c>
      <c r="Q203" s="2" t="s">
        <v>4297</v>
      </c>
      <c r="R203" s="7"/>
      <c r="S203" s="7">
        <v>0</v>
      </c>
      <c r="T203" s="7">
        <v>22.5</v>
      </c>
      <c r="U203" s="7">
        <v>22.5</v>
      </c>
      <c r="V203" s="12">
        <f t="shared" si="57"/>
        <v>23</v>
      </c>
      <c r="W203" s="15" t="s">
        <v>4738</v>
      </c>
      <c r="X203" s="15" t="str">
        <f t="shared" si="58"/>
        <v>DEBE GOZAR EN EL AÑO UN TOTAL DE 23 DÍAS ANTES DEL 31/12/2026</v>
      </c>
      <c r="Y203" s="50">
        <v>20</v>
      </c>
      <c r="Z203" s="50">
        <v>4</v>
      </c>
      <c r="AA203" s="50">
        <v>0</v>
      </c>
      <c r="AB203" s="50">
        <v>0</v>
      </c>
      <c r="AC203" s="50">
        <v>0</v>
      </c>
      <c r="AD203" s="50">
        <v>0</v>
      </c>
      <c r="AE203" s="50">
        <v>0</v>
      </c>
      <c r="AF203" s="50">
        <v>0</v>
      </c>
      <c r="AG203" s="50">
        <v>0</v>
      </c>
      <c r="AH203" s="50">
        <v>0</v>
      </c>
      <c r="AI203" s="50">
        <v>0</v>
      </c>
      <c r="AJ203" s="50">
        <v>0</v>
      </c>
      <c r="AK203" s="52">
        <f t="shared" si="60"/>
        <v>24</v>
      </c>
      <c r="AL203" s="50">
        <f t="shared" si="61"/>
        <v>24</v>
      </c>
      <c r="AM203" s="48">
        <f t="shared" si="74"/>
        <v>1.0434782608695652</v>
      </c>
      <c r="AN203" s="49">
        <f t="shared" si="62"/>
        <v>1.0434782608695651E-2</v>
      </c>
      <c r="AO203" s="49">
        <f t="shared" si="73"/>
        <v>24</v>
      </c>
      <c r="AP203" s="49">
        <f t="shared" si="63"/>
        <v>23</v>
      </c>
      <c r="AR203" s="50">
        <f t="shared" si="64"/>
        <v>0</v>
      </c>
      <c r="AT203" s="30">
        <f t="shared" si="65"/>
        <v>23</v>
      </c>
      <c r="AU203">
        <f t="shared" si="66"/>
        <v>7.666666666666667</v>
      </c>
      <c r="AV203" s="49">
        <f t="shared" si="67"/>
        <v>24</v>
      </c>
      <c r="AW203" s="49">
        <f t="shared" si="68"/>
        <v>7.666666666666667</v>
      </c>
      <c r="AX203" s="53">
        <f t="shared" si="69"/>
        <v>0</v>
      </c>
      <c r="AY203" s="30">
        <f t="shared" si="70"/>
        <v>0</v>
      </c>
      <c r="AZ203" s="30">
        <f t="shared" si="71"/>
        <v>24</v>
      </c>
      <c r="BA203" s="49">
        <f t="shared" si="72"/>
        <v>23</v>
      </c>
    </row>
    <row r="204" spans="1:53" x14ac:dyDescent="0.35">
      <c r="A204" s="2">
        <v>1019099294</v>
      </c>
      <c r="B204" s="2" t="s">
        <v>204</v>
      </c>
      <c r="C204" s="16" t="s">
        <v>4946</v>
      </c>
      <c r="D204" s="3" t="s">
        <v>2349</v>
      </c>
      <c r="E204" s="4">
        <v>45108</v>
      </c>
      <c r="F204" s="5">
        <v>45839</v>
      </c>
      <c r="G204" s="5">
        <v>46204</v>
      </c>
      <c r="H204" s="3" t="s">
        <v>4408</v>
      </c>
      <c r="I204" s="55">
        <v>0</v>
      </c>
      <c r="J204" s="6">
        <v>46022</v>
      </c>
      <c r="K204" s="2" t="s">
        <v>4405</v>
      </c>
      <c r="L204" s="2" t="s">
        <v>4814</v>
      </c>
      <c r="M204" s="2" t="s">
        <v>4956</v>
      </c>
      <c r="N204" s="2" t="s">
        <v>5196</v>
      </c>
      <c r="O204" s="2" t="s">
        <v>5238</v>
      </c>
      <c r="P204" s="2" t="s">
        <v>4556</v>
      </c>
      <c r="Q204" s="2" t="s">
        <v>4297</v>
      </c>
      <c r="R204" s="7"/>
      <c r="S204" s="7">
        <v>15</v>
      </c>
      <c r="T204" s="7">
        <v>15</v>
      </c>
      <c r="U204" s="7">
        <v>30</v>
      </c>
      <c r="V204" s="12">
        <f t="shared" si="57"/>
        <v>30</v>
      </c>
      <c r="W204" s="15" t="str">
        <f>"DEBE GOZAR "&amp;S204&amp;" DÍAS ANTES DEL "&amp;TEXT(G204-1,"DD/MM/YYYY")</f>
        <v>DEBE GOZAR 15 DÍAS ANTES DEL 30/06/2026</v>
      </c>
      <c r="X204" s="15" t="str">
        <f t="shared" si="58"/>
        <v>DEBE GOZAR EN EL AÑO UN TOTAL DE 30 DÍAS ANTES DEL 31/12/2026</v>
      </c>
      <c r="Y204" s="50">
        <v>0</v>
      </c>
      <c r="Z204" s="50">
        <v>0</v>
      </c>
      <c r="AA204" s="50">
        <v>0</v>
      </c>
      <c r="AB204" s="50">
        <v>27</v>
      </c>
      <c r="AC204" s="50">
        <v>3</v>
      </c>
      <c r="AD204" s="50">
        <v>0</v>
      </c>
      <c r="AE204" s="50">
        <v>0</v>
      </c>
      <c r="AF204" s="50">
        <v>0</v>
      </c>
      <c r="AG204" s="50">
        <v>0</v>
      </c>
      <c r="AH204" s="50">
        <v>0</v>
      </c>
      <c r="AI204" s="50">
        <v>0</v>
      </c>
      <c r="AJ204" s="50">
        <v>0</v>
      </c>
      <c r="AK204" s="52">
        <f t="shared" si="60"/>
        <v>30</v>
      </c>
      <c r="AL204" s="50">
        <f t="shared" si="61"/>
        <v>30</v>
      </c>
      <c r="AM204" s="48">
        <f t="shared" si="74"/>
        <v>1</v>
      </c>
      <c r="AN204" s="49">
        <f t="shared" si="62"/>
        <v>0.01</v>
      </c>
      <c r="AO204" s="49">
        <f t="shared" si="73"/>
        <v>27</v>
      </c>
      <c r="AP204" s="49">
        <f t="shared" si="63"/>
        <v>30</v>
      </c>
      <c r="AR204" s="50">
        <f t="shared" si="64"/>
        <v>0</v>
      </c>
      <c r="AT204" s="30">
        <f t="shared" si="65"/>
        <v>30</v>
      </c>
      <c r="AU204">
        <f t="shared" si="66"/>
        <v>10</v>
      </c>
      <c r="AV204" s="49">
        <f t="shared" si="67"/>
        <v>27</v>
      </c>
      <c r="AW204" s="49">
        <f t="shared" si="68"/>
        <v>10</v>
      </c>
      <c r="AX204" s="53">
        <f t="shared" si="69"/>
        <v>0</v>
      </c>
      <c r="AY204" s="30">
        <f t="shared" si="70"/>
        <v>3</v>
      </c>
      <c r="AZ204" s="30">
        <f t="shared" si="71"/>
        <v>27</v>
      </c>
      <c r="BA204" s="49">
        <f t="shared" si="72"/>
        <v>27</v>
      </c>
    </row>
    <row r="205" spans="1:53" x14ac:dyDescent="0.35">
      <c r="A205" s="2">
        <v>1019915938</v>
      </c>
      <c r="B205" s="2" t="s">
        <v>205</v>
      </c>
      <c r="C205" s="16" t="s">
        <v>4946</v>
      </c>
      <c r="D205" s="3" t="s">
        <v>2350</v>
      </c>
      <c r="E205" s="4">
        <v>39870</v>
      </c>
      <c r="F205" s="5">
        <v>45714</v>
      </c>
      <c r="G205" s="5">
        <v>46079</v>
      </c>
      <c r="H205" s="3" t="s">
        <v>4290</v>
      </c>
      <c r="I205" s="55">
        <v>0</v>
      </c>
      <c r="J205" s="6">
        <v>46022</v>
      </c>
      <c r="K205" s="2" t="s">
        <v>4405</v>
      </c>
      <c r="L205" s="2" t="s">
        <v>4775</v>
      </c>
      <c r="M205" s="2" t="s">
        <v>4956</v>
      </c>
      <c r="N205" s="2" t="s">
        <v>5195</v>
      </c>
      <c r="O205" s="2" t="s">
        <v>5211</v>
      </c>
      <c r="P205" s="2" t="s">
        <v>4488</v>
      </c>
      <c r="Q205" s="2" t="s">
        <v>4297</v>
      </c>
      <c r="R205" s="7"/>
      <c r="S205" s="7">
        <v>0</v>
      </c>
      <c r="T205" s="7">
        <v>25.416699999999992</v>
      </c>
      <c r="U205" s="7">
        <v>25.416699999999992</v>
      </c>
      <c r="V205" s="12">
        <f t="shared" ref="V205:V268" si="75">ROUNDUP(U205,0)</f>
        <v>26</v>
      </c>
      <c r="W205" s="15" t="s">
        <v>4738</v>
      </c>
      <c r="X205" s="15" t="str">
        <f t="shared" ref="X205:X268" si="76">"DEBE GOZAR EN EL AÑO UN TOTAL DE "&amp;ROUNDUP(V205,0)&amp;" DÍAS ANTES DEL 31/12/2026"</f>
        <v>DEBE GOZAR EN EL AÑO UN TOTAL DE 26 DÍAS ANTES DEL 31/12/2026</v>
      </c>
      <c r="Y205" s="50">
        <v>0</v>
      </c>
      <c r="Z205" s="50">
        <v>0</v>
      </c>
      <c r="AA205" s="50">
        <v>0</v>
      </c>
      <c r="AB205" s="50">
        <v>8</v>
      </c>
      <c r="AC205" s="50">
        <v>18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2">
        <f t="shared" si="60"/>
        <v>26</v>
      </c>
      <c r="AL205" s="50">
        <f t="shared" si="61"/>
        <v>26</v>
      </c>
      <c r="AM205" s="48">
        <f t="shared" si="74"/>
        <v>1</v>
      </c>
      <c r="AN205" s="49">
        <f t="shared" si="62"/>
        <v>0.01</v>
      </c>
      <c r="AO205" s="49">
        <f t="shared" si="73"/>
        <v>8</v>
      </c>
      <c r="AP205" s="49">
        <f t="shared" si="63"/>
        <v>26</v>
      </c>
      <c r="AR205" s="50">
        <f t="shared" si="64"/>
        <v>0</v>
      </c>
      <c r="AT205" s="30">
        <f t="shared" si="65"/>
        <v>26</v>
      </c>
      <c r="AU205">
        <f t="shared" si="66"/>
        <v>8.6666666666666661</v>
      </c>
      <c r="AV205" s="49">
        <f t="shared" si="67"/>
        <v>8</v>
      </c>
      <c r="AW205" s="49">
        <f t="shared" si="68"/>
        <v>8</v>
      </c>
      <c r="AX205" s="53">
        <f t="shared" si="69"/>
        <v>0.66666666666666607</v>
      </c>
      <c r="AY205" s="30">
        <f t="shared" si="70"/>
        <v>18</v>
      </c>
      <c r="AZ205" s="30">
        <f t="shared" si="71"/>
        <v>8</v>
      </c>
      <c r="BA205" s="49">
        <f t="shared" si="72"/>
        <v>8</v>
      </c>
    </row>
    <row r="206" spans="1:53" x14ac:dyDescent="0.35">
      <c r="A206" s="2">
        <v>1019997685</v>
      </c>
      <c r="B206" s="2" t="s">
        <v>206</v>
      </c>
      <c r="C206" s="16" t="s">
        <v>4946</v>
      </c>
      <c r="D206" s="3" t="s">
        <v>2351</v>
      </c>
      <c r="E206" s="4">
        <v>45992</v>
      </c>
      <c r="F206" s="5">
        <v>45992</v>
      </c>
      <c r="G206" s="5">
        <v>46357</v>
      </c>
      <c r="H206" s="3" t="s">
        <v>4290</v>
      </c>
      <c r="I206" s="55">
        <v>46040</v>
      </c>
      <c r="J206" s="6">
        <v>46022</v>
      </c>
      <c r="K206" s="2" t="s">
        <v>4405</v>
      </c>
      <c r="L206" s="2" t="s">
        <v>4757</v>
      </c>
      <c r="M206" s="2" t="s">
        <v>4956</v>
      </c>
      <c r="N206" s="2"/>
      <c r="O206" s="2"/>
      <c r="P206" s="2"/>
      <c r="Q206" s="2"/>
      <c r="R206" s="7"/>
      <c r="S206" s="7">
        <v>0</v>
      </c>
      <c r="T206" s="7">
        <v>2.5</v>
      </c>
      <c r="U206" s="7">
        <v>2.5</v>
      </c>
      <c r="V206" s="12">
        <f t="shared" si="75"/>
        <v>3</v>
      </c>
      <c r="W206" s="15" t="s">
        <v>4738</v>
      </c>
      <c r="X206" s="15" t="str">
        <f t="shared" si="76"/>
        <v>DEBE GOZAR EN EL AÑO UN TOTAL DE 3 DÍAS ANTES DEL 31/12/2026</v>
      </c>
      <c r="Y206" s="50">
        <v>3</v>
      </c>
      <c r="Z206" s="50">
        <v>0</v>
      </c>
      <c r="AA206" s="50">
        <v>0</v>
      </c>
      <c r="AB206" s="50">
        <v>0</v>
      </c>
      <c r="AC206" s="50">
        <v>0</v>
      </c>
      <c r="AD206" s="50">
        <v>0</v>
      </c>
      <c r="AE206" s="50">
        <v>0</v>
      </c>
      <c r="AF206" s="50">
        <v>0</v>
      </c>
      <c r="AG206" s="50">
        <v>0</v>
      </c>
      <c r="AH206" s="50">
        <v>0</v>
      </c>
      <c r="AI206" s="50">
        <v>0</v>
      </c>
      <c r="AJ206" s="50">
        <v>0</v>
      </c>
      <c r="AK206" s="52">
        <f t="shared" si="60"/>
        <v>3</v>
      </c>
      <c r="AL206" s="50">
        <f t="shared" si="61"/>
        <v>3</v>
      </c>
      <c r="AM206" s="48">
        <f t="shared" si="74"/>
        <v>1</v>
      </c>
      <c r="AN206" s="49">
        <f t="shared" si="62"/>
        <v>0.01</v>
      </c>
      <c r="AO206" s="49">
        <f t="shared" si="73"/>
        <v>3</v>
      </c>
      <c r="AP206" s="49">
        <f t="shared" si="63"/>
        <v>3</v>
      </c>
      <c r="AR206" s="50">
        <f t="shared" si="64"/>
        <v>0</v>
      </c>
      <c r="AT206" s="30">
        <f t="shared" si="65"/>
        <v>3</v>
      </c>
      <c r="AU206">
        <f t="shared" si="66"/>
        <v>1</v>
      </c>
      <c r="AV206" s="49">
        <f t="shared" si="67"/>
        <v>3</v>
      </c>
      <c r="AW206" s="49">
        <f t="shared" si="68"/>
        <v>1</v>
      </c>
      <c r="AX206" s="53">
        <f t="shared" si="69"/>
        <v>0</v>
      </c>
      <c r="AY206" s="30">
        <f t="shared" si="70"/>
        <v>0</v>
      </c>
      <c r="AZ206" s="30">
        <f t="shared" si="71"/>
        <v>3</v>
      </c>
      <c r="BA206" s="49">
        <f t="shared" si="72"/>
        <v>3</v>
      </c>
    </row>
    <row r="207" spans="1:53" x14ac:dyDescent="0.35">
      <c r="A207" s="2">
        <v>1020073846</v>
      </c>
      <c r="B207" s="2" t="s">
        <v>207</v>
      </c>
      <c r="C207" s="16" t="s">
        <v>4946</v>
      </c>
      <c r="D207" s="3" t="s">
        <v>2352</v>
      </c>
      <c r="E207" s="4">
        <v>42928</v>
      </c>
      <c r="F207" s="5">
        <v>45850</v>
      </c>
      <c r="G207" s="5">
        <v>46215</v>
      </c>
      <c r="H207" s="3" t="s">
        <v>4290</v>
      </c>
      <c r="I207" s="55">
        <v>0</v>
      </c>
      <c r="J207" s="6">
        <v>46022</v>
      </c>
      <c r="K207" s="2" t="s">
        <v>4405</v>
      </c>
      <c r="L207" s="2" t="s">
        <v>4963</v>
      </c>
      <c r="M207" s="2" t="s">
        <v>4956</v>
      </c>
      <c r="N207" s="2" t="s">
        <v>5200</v>
      </c>
      <c r="O207" s="2" t="s">
        <v>5220</v>
      </c>
      <c r="P207" s="2" t="s">
        <v>4449</v>
      </c>
      <c r="Q207" s="2" t="s">
        <v>4297</v>
      </c>
      <c r="R207" s="7"/>
      <c r="S207" s="7">
        <v>5</v>
      </c>
      <c r="T207" s="7">
        <v>14.083300000000008</v>
      </c>
      <c r="U207" s="7">
        <v>19.083300000000008</v>
      </c>
      <c r="V207" s="12">
        <f t="shared" si="75"/>
        <v>20</v>
      </c>
      <c r="W207" s="15" t="str">
        <f>"DEBE GOZAR "&amp;S207&amp;" DÍAS ANTES DEL "&amp;TEXT(G207-1,"DD/MM/YYYY")</f>
        <v>DEBE GOZAR 5 DÍAS ANTES DEL 11/07/2026</v>
      </c>
      <c r="X207" s="15" t="str">
        <f t="shared" si="76"/>
        <v>DEBE GOZAR EN EL AÑO UN TOTAL DE 20 DÍAS ANTES DEL 31/12/2026</v>
      </c>
      <c r="Y207" s="50">
        <v>1</v>
      </c>
      <c r="Z207" s="50">
        <v>14</v>
      </c>
      <c r="AA207" s="50">
        <v>0</v>
      </c>
      <c r="AB207" s="50">
        <v>0</v>
      </c>
      <c r="AC207" s="50">
        <v>0</v>
      </c>
      <c r="AD207" s="50">
        <v>0</v>
      </c>
      <c r="AE207" s="50">
        <v>0</v>
      </c>
      <c r="AF207" s="50">
        <v>0</v>
      </c>
      <c r="AG207" s="50">
        <v>0</v>
      </c>
      <c r="AH207" s="50">
        <v>0</v>
      </c>
      <c r="AI207" s="50">
        <v>0</v>
      </c>
      <c r="AJ207" s="50">
        <v>0</v>
      </c>
      <c r="AK207" s="52">
        <f t="shared" si="60"/>
        <v>15</v>
      </c>
      <c r="AL207" s="50">
        <f t="shared" si="61"/>
        <v>15</v>
      </c>
      <c r="AM207" s="48">
        <f t="shared" si="74"/>
        <v>0.75</v>
      </c>
      <c r="AN207" s="49">
        <f t="shared" si="62"/>
        <v>7.4999999999999997E-3</v>
      </c>
      <c r="AO207" s="49">
        <f t="shared" si="73"/>
        <v>15</v>
      </c>
      <c r="AP207" s="49">
        <f t="shared" si="63"/>
        <v>15</v>
      </c>
      <c r="AR207" s="50">
        <f t="shared" si="64"/>
        <v>5</v>
      </c>
      <c r="AT207" s="30">
        <f t="shared" si="65"/>
        <v>20</v>
      </c>
      <c r="AU207">
        <f t="shared" si="66"/>
        <v>6.666666666666667</v>
      </c>
      <c r="AV207" s="49">
        <f t="shared" si="67"/>
        <v>15</v>
      </c>
      <c r="AW207" s="49">
        <f t="shared" si="68"/>
        <v>6.666666666666667</v>
      </c>
      <c r="AX207" s="53">
        <f t="shared" si="69"/>
        <v>0</v>
      </c>
      <c r="AY207" s="30">
        <f t="shared" si="70"/>
        <v>0</v>
      </c>
      <c r="AZ207" s="30">
        <f t="shared" si="71"/>
        <v>15</v>
      </c>
      <c r="BA207" s="49">
        <f t="shared" si="72"/>
        <v>15</v>
      </c>
    </row>
    <row r="208" spans="1:53" x14ac:dyDescent="0.35">
      <c r="A208" s="2">
        <v>1020104384</v>
      </c>
      <c r="B208" s="2" t="s">
        <v>208</v>
      </c>
      <c r="C208" s="16" t="s">
        <v>4946</v>
      </c>
      <c r="D208" s="3" t="s">
        <v>2353</v>
      </c>
      <c r="E208" s="4">
        <v>45721</v>
      </c>
      <c r="F208" s="5">
        <v>45721</v>
      </c>
      <c r="G208" s="5">
        <v>46086</v>
      </c>
      <c r="H208" s="3" t="s">
        <v>4290</v>
      </c>
      <c r="I208" s="55">
        <v>0</v>
      </c>
      <c r="J208" s="6">
        <v>46022</v>
      </c>
      <c r="K208" s="2" t="s">
        <v>4405</v>
      </c>
      <c r="L208" s="2" t="s">
        <v>4765</v>
      </c>
      <c r="M208" s="2" t="s">
        <v>4956</v>
      </c>
      <c r="N208" s="2" t="s">
        <v>5197</v>
      </c>
      <c r="O208" s="2" t="s">
        <v>5222</v>
      </c>
      <c r="P208" s="2" t="s">
        <v>4467</v>
      </c>
      <c r="Q208" s="2" t="s">
        <v>4297</v>
      </c>
      <c r="R208" s="7"/>
      <c r="S208" s="7">
        <v>0</v>
      </c>
      <c r="T208" s="7">
        <v>24.666699999999999</v>
      </c>
      <c r="U208" s="7">
        <v>24.666699999999999</v>
      </c>
      <c r="V208" s="12">
        <f t="shared" si="75"/>
        <v>25</v>
      </c>
      <c r="W208" s="15" t="s">
        <v>4738</v>
      </c>
      <c r="X208" s="15" t="str">
        <f t="shared" si="76"/>
        <v>DEBE GOZAR EN EL AÑO UN TOTAL DE 25 DÍAS ANTES DEL 31/12/2026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0</v>
      </c>
      <c r="AF208" s="50">
        <v>0</v>
      </c>
      <c r="AG208" s="50">
        <v>0</v>
      </c>
      <c r="AH208" s="50">
        <v>0</v>
      </c>
      <c r="AI208" s="50">
        <v>0</v>
      </c>
      <c r="AJ208" s="50">
        <v>0</v>
      </c>
      <c r="AK208" s="52">
        <f t="shared" si="60"/>
        <v>0</v>
      </c>
      <c r="AL208" s="50">
        <f t="shared" si="61"/>
        <v>0</v>
      </c>
      <c r="AM208" s="48">
        <f t="shared" si="74"/>
        <v>0</v>
      </c>
      <c r="AN208" s="49">
        <f t="shared" si="62"/>
        <v>0</v>
      </c>
      <c r="AO208" s="49">
        <f t="shared" si="73"/>
        <v>0</v>
      </c>
      <c r="AP208" s="49">
        <f t="shared" si="63"/>
        <v>0</v>
      </c>
      <c r="AR208" s="50">
        <f t="shared" si="64"/>
        <v>25</v>
      </c>
      <c r="AT208" s="30">
        <f t="shared" si="65"/>
        <v>25</v>
      </c>
      <c r="AU208">
        <f t="shared" si="66"/>
        <v>8.3333333333333339</v>
      </c>
      <c r="AV208" s="49">
        <f t="shared" si="67"/>
        <v>0</v>
      </c>
      <c r="AW208" s="49">
        <f t="shared" si="68"/>
        <v>0</v>
      </c>
      <c r="AX208" s="53">
        <f t="shared" si="69"/>
        <v>8.3333333333333339</v>
      </c>
      <c r="AY208" s="30">
        <f t="shared" si="70"/>
        <v>0</v>
      </c>
      <c r="AZ208" s="30">
        <f t="shared" si="71"/>
        <v>0</v>
      </c>
      <c r="BA208" s="49">
        <f t="shared" si="72"/>
        <v>0</v>
      </c>
    </row>
    <row r="209" spans="1:53" x14ac:dyDescent="0.35">
      <c r="A209" s="2">
        <v>1020577570</v>
      </c>
      <c r="B209" s="2" t="s">
        <v>209</v>
      </c>
      <c r="C209" s="16" t="s">
        <v>4946</v>
      </c>
      <c r="D209" s="3" t="s">
        <v>2354</v>
      </c>
      <c r="E209" s="4">
        <v>45931</v>
      </c>
      <c r="F209" s="5">
        <v>45931</v>
      </c>
      <c r="G209" s="5">
        <v>46296</v>
      </c>
      <c r="H209" s="3" t="s">
        <v>4290</v>
      </c>
      <c r="I209" s="55">
        <v>46093</v>
      </c>
      <c r="J209" s="6">
        <v>46022</v>
      </c>
      <c r="K209" s="2" t="s">
        <v>4405</v>
      </c>
      <c r="L209" s="2" t="s">
        <v>4748</v>
      </c>
      <c r="M209" s="2" t="s">
        <v>4956</v>
      </c>
      <c r="N209" s="2"/>
      <c r="O209" s="2"/>
      <c r="P209" s="2"/>
      <c r="Q209" s="2"/>
      <c r="R209" s="7"/>
      <c r="S209" s="7">
        <v>0</v>
      </c>
      <c r="T209" s="7">
        <v>7.5</v>
      </c>
      <c r="U209" s="7">
        <v>7.5</v>
      </c>
      <c r="V209" s="12">
        <f t="shared" si="75"/>
        <v>8</v>
      </c>
      <c r="W209" s="15" t="s">
        <v>4738</v>
      </c>
      <c r="X209" s="15" t="str">
        <f t="shared" si="76"/>
        <v>DEBE GOZAR EN EL AÑO UN TOTAL DE 8 DÍAS ANTES DEL 31/12/2026</v>
      </c>
      <c r="Y209" s="50">
        <v>0</v>
      </c>
      <c r="Z209" s="50">
        <v>0</v>
      </c>
      <c r="AA209" s="50">
        <v>8</v>
      </c>
      <c r="AB209" s="50">
        <v>0</v>
      </c>
      <c r="AC209" s="50">
        <v>0</v>
      </c>
      <c r="AD209" s="50">
        <v>0</v>
      </c>
      <c r="AE209" s="50">
        <v>0</v>
      </c>
      <c r="AF209" s="50">
        <v>0</v>
      </c>
      <c r="AG209" s="50">
        <v>0</v>
      </c>
      <c r="AH209" s="50">
        <v>0</v>
      </c>
      <c r="AI209" s="50">
        <v>0</v>
      </c>
      <c r="AJ209" s="50">
        <v>0</v>
      </c>
      <c r="AK209" s="52">
        <f t="shared" si="60"/>
        <v>8</v>
      </c>
      <c r="AL209" s="50">
        <f t="shared" si="61"/>
        <v>8</v>
      </c>
      <c r="AM209" s="48">
        <f t="shared" si="74"/>
        <v>1</v>
      </c>
      <c r="AN209" s="49">
        <f t="shared" si="62"/>
        <v>0.01</v>
      </c>
      <c r="AO209" s="49">
        <f t="shared" si="73"/>
        <v>8</v>
      </c>
      <c r="AP209" s="49">
        <f t="shared" si="63"/>
        <v>8</v>
      </c>
      <c r="AR209" s="50">
        <f t="shared" si="64"/>
        <v>0</v>
      </c>
      <c r="AT209" s="30">
        <f t="shared" si="65"/>
        <v>8</v>
      </c>
      <c r="AU209">
        <f t="shared" si="66"/>
        <v>2.6666666666666665</v>
      </c>
      <c r="AV209" s="49">
        <f t="shared" si="67"/>
        <v>8</v>
      </c>
      <c r="AW209" s="49">
        <f t="shared" si="68"/>
        <v>2.6666666666666665</v>
      </c>
      <c r="AX209" s="53">
        <f t="shared" si="69"/>
        <v>0</v>
      </c>
      <c r="AY209" s="30">
        <f t="shared" si="70"/>
        <v>0</v>
      </c>
      <c r="AZ209" s="30">
        <f t="shared" si="71"/>
        <v>8</v>
      </c>
      <c r="BA209" s="49">
        <f t="shared" si="72"/>
        <v>8</v>
      </c>
    </row>
    <row r="210" spans="1:53" x14ac:dyDescent="0.35">
      <c r="A210" s="2">
        <v>1021555104</v>
      </c>
      <c r="B210" s="2" t="s">
        <v>210</v>
      </c>
      <c r="C210" s="16" t="s">
        <v>4946</v>
      </c>
      <c r="D210" s="3" t="s">
        <v>2355</v>
      </c>
      <c r="E210" s="4">
        <v>45686</v>
      </c>
      <c r="F210" s="5">
        <v>45686</v>
      </c>
      <c r="G210" s="5">
        <v>46051</v>
      </c>
      <c r="H210" s="3" t="s">
        <v>4294</v>
      </c>
      <c r="I210" s="55">
        <v>0</v>
      </c>
      <c r="J210" s="6">
        <v>46022</v>
      </c>
      <c r="K210" s="2" t="s">
        <v>4405</v>
      </c>
      <c r="L210" s="2" t="s">
        <v>4815</v>
      </c>
      <c r="M210" s="2" t="s">
        <v>4956</v>
      </c>
      <c r="N210" s="2" t="s">
        <v>5196</v>
      </c>
      <c r="O210" s="2" t="s">
        <v>5239</v>
      </c>
      <c r="P210" s="2" t="s">
        <v>4557</v>
      </c>
      <c r="Q210" s="2" t="s">
        <v>4297</v>
      </c>
      <c r="R210" s="7"/>
      <c r="S210" s="7">
        <v>0</v>
      </c>
      <c r="T210" s="7">
        <v>27.666699999999999</v>
      </c>
      <c r="U210" s="7">
        <v>27.666699999999999</v>
      </c>
      <c r="V210" s="12">
        <f t="shared" si="75"/>
        <v>28</v>
      </c>
      <c r="W210" s="15" t="s">
        <v>4738</v>
      </c>
      <c r="X210" s="15" t="str">
        <f t="shared" si="76"/>
        <v>DEBE GOZAR EN EL AÑO UN TOTAL DE 28 DÍAS ANTES DEL 31/12/2026</v>
      </c>
      <c r="Y210" s="50">
        <v>0</v>
      </c>
      <c r="Z210" s="50">
        <v>0</v>
      </c>
      <c r="AA210" s="50">
        <v>0</v>
      </c>
      <c r="AB210" s="50">
        <v>0</v>
      </c>
      <c r="AC210" s="50">
        <v>0</v>
      </c>
      <c r="AD210" s="50">
        <v>0</v>
      </c>
      <c r="AE210" s="50">
        <v>0</v>
      </c>
      <c r="AF210" s="50">
        <v>28</v>
      </c>
      <c r="AG210" s="50">
        <v>0</v>
      </c>
      <c r="AH210" s="50">
        <v>0</v>
      </c>
      <c r="AI210" s="50">
        <v>0</v>
      </c>
      <c r="AJ210" s="50">
        <v>0</v>
      </c>
      <c r="AK210" s="52">
        <f t="shared" si="60"/>
        <v>28</v>
      </c>
      <c r="AL210" s="50">
        <f t="shared" si="61"/>
        <v>28</v>
      </c>
      <c r="AM210" s="48">
        <f t="shared" si="74"/>
        <v>1</v>
      </c>
      <c r="AN210" s="49">
        <f t="shared" si="62"/>
        <v>0.01</v>
      </c>
      <c r="AO210" s="49">
        <f t="shared" si="73"/>
        <v>0</v>
      </c>
      <c r="AP210" s="49">
        <f t="shared" si="63"/>
        <v>28</v>
      </c>
      <c r="AR210" s="50">
        <f t="shared" si="64"/>
        <v>0</v>
      </c>
      <c r="AT210" s="30">
        <f t="shared" si="65"/>
        <v>28</v>
      </c>
      <c r="AU210">
        <f t="shared" si="66"/>
        <v>9.3333333333333339</v>
      </c>
      <c r="AV210" s="49">
        <f t="shared" si="67"/>
        <v>0</v>
      </c>
      <c r="AW210" s="49">
        <f t="shared" si="68"/>
        <v>0</v>
      </c>
      <c r="AX210" s="53">
        <f t="shared" si="69"/>
        <v>9.3333333333333339</v>
      </c>
      <c r="AY210" s="30">
        <f t="shared" si="70"/>
        <v>28</v>
      </c>
      <c r="AZ210" s="30">
        <f t="shared" si="71"/>
        <v>0</v>
      </c>
      <c r="BA210" s="49">
        <f t="shared" si="72"/>
        <v>0</v>
      </c>
    </row>
    <row r="211" spans="1:53" x14ac:dyDescent="0.35">
      <c r="A211" s="2">
        <v>1021556263</v>
      </c>
      <c r="B211" s="2" t="s">
        <v>211</v>
      </c>
      <c r="C211" s="16" t="s">
        <v>4946</v>
      </c>
      <c r="D211" s="3" t="s">
        <v>2356</v>
      </c>
      <c r="E211" s="4">
        <v>45709</v>
      </c>
      <c r="F211" s="5">
        <v>45709</v>
      </c>
      <c r="G211" s="5">
        <v>46074</v>
      </c>
      <c r="H211" s="3" t="s">
        <v>4294</v>
      </c>
      <c r="I211" s="55">
        <v>46053</v>
      </c>
      <c r="J211" s="6">
        <v>46022</v>
      </c>
      <c r="K211" s="2" t="s">
        <v>4405</v>
      </c>
      <c r="L211" s="2" t="s">
        <v>4815</v>
      </c>
      <c r="M211" s="2" t="s">
        <v>4956</v>
      </c>
      <c r="N211" s="2"/>
      <c r="O211" s="2"/>
      <c r="P211" s="2"/>
      <c r="Q211" s="2"/>
      <c r="R211" s="7"/>
      <c r="S211" s="7">
        <v>0</v>
      </c>
      <c r="T211" s="7">
        <v>25.833300000000001</v>
      </c>
      <c r="U211" s="7">
        <v>25.833300000000001</v>
      </c>
      <c r="V211" s="12">
        <f t="shared" si="75"/>
        <v>26</v>
      </c>
      <c r="W211" s="15" t="s">
        <v>4738</v>
      </c>
      <c r="X211" s="15" t="str">
        <f t="shared" si="76"/>
        <v>DEBE GOZAR EN EL AÑO UN TOTAL DE 26 DÍAS ANTES DEL 31/12/2026</v>
      </c>
      <c r="Y211" s="50">
        <v>26</v>
      </c>
      <c r="Z211" s="50">
        <v>0</v>
      </c>
      <c r="AA211" s="50">
        <v>0</v>
      </c>
      <c r="AB211" s="50">
        <v>0</v>
      </c>
      <c r="AC211" s="50">
        <v>0</v>
      </c>
      <c r="AD211" s="50">
        <v>0</v>
      </c>
      <c r="AE211" s="50">
        <v>0</v>
      </c>
      <c r="AF211" s="50">
        <v>0</v>
      </c>
      <c r="AG211" s="50">
        <v>0</v>
      </c>
      <c r="AH211" s="50">
        <v>0</v>
      </c>
      <c r="AI211" s="50">
        <v>0</v>
      </c>
      <c r="AJ211" s="50">
        <v>0</v>
      </c>
      <c r="AK211" s="52">
        <f t="shared" si="60"/>
        <v>26</v>
      </c>
      <c r="AL211" s="50">
        <f t="shared" si="61"/>
        <v>26</v>
      </c>
      <c r="AM211" s="48">
        <f t="shared" si="74"/>
        <v>1</v>
      </c>
      <c r="AN211" s="49">
        <f t="shared" si="62"/>
        <v>0.01</v>
      </c>
      <c r="AO211" s="49">
        <f t="shared" si="73"/>
        <v>26</v>
      </c>
      <c r="AP211" s="49">
        <f t="shared" si="63"/>
        <v>26</v>
      </c>
      <c r="AR211" s="50">
        <f t="shared" si="64"/>
        <v>0</v>
      </c>
      <c r="AT211" s="30">
        <f t="shared" si="65"/>
        <v>26</v>
      </c>
      <c r="AU211">
        <f t="shared" si="66"/>
        <v>8.6666666666666661</v>
      </c>
      <c r="AV211" s="49">
        <f t="shared" si="67"/>
        <v>26</v>
      </c>
      <c r="AW211" s="49">
        <f t="shared" si="68"/>
        <v>8.6666666666666661</v>
      </c>
      <c r="AX211" s="53">
        <f t="shared" si="69"/>
        <v>0</v>
      </c>
      <c r="AY211" s="30">
        <f t="shared" si="70"/>
        <v>0</v>
      </c>
      <c r="AZ211" s="30">
        <f t="shared" si="71"/>
        <v>26</v>
      </c>
      <c r="BA211" s="49">
        <f t="shared" si="72"/>
        <v>26</v>
      </c>
    </row>
    <row r="212" spans="1:53" x14ac:dyDescent="0.35">
      <c r="A212" s="2">
        <v>1022100273</v>
      </c>
      <c r="B212" s="2" t="s">
        <v>212</v>
      </c>
      <c r="C212" s="16" t="s">
        <v>4946</v>
      </c>
      <c r="D212" s="3" t="s">
        <v>2357</v>
      </c>
      <c r="E212" s="4">
        <v>45854</v>
      </c>
      <c r="F212" s="5">
        <v>45854</v>
      </c>
      <c r="G212" s="5">
        <v>46219</v>
      </c>
      <c r="H212" s="3" t="s">
        <v>4290</v>
      </c>
      <c r="I212" s="55">
        <v>0</v>
      </c>
      <c r="J212" s="6">
        <v>46022</v>
      </c>
      <c r="K212" s="2" t="s">
        <v>4405</v>
      </c>
      <c r="L212" s="2" t="s">
        <v>4993</v>
      </c>
      <c r="M212" s="2" t="s">
        <v>4956</v>
      </c>
      <c r="N212" s="2" t="s">
        <v>5195</v>
      </c>
      <c r="O212" s="2" t="s">
        <v>5211</v>
      </c>
      <c r="P212" s="2" t="s">
        <v>4531</v>
      </c>
      <c r="Q212" s="2" t="s">
        <v>4297</v>
      </c>
      <c r="R212" s="7"/>
      <c r="S212" s="7">
        <v>0</v>
      </c>
      <c r="T212" s="7">
        <v>13.75</v>
      </c>
      <c r="U212" s="7">
        <v>13.75</v>
      </c>
      <c r="V212" s="12">
        <f t="shared" si="75"/>
        <v>14</v>
      </c>
      <c r="W212" s="15" t="s">
        <v>4738</v>
      </c>
      <c r="X212" s="15" t="str">
        <f t="shared" si="76"/>
        <v>DEBE GOZAR EN EL AÑO UN TOTAL DE 14 DÍAS ANTES DEL 31/12/2026</v>
      </c>
      <c r="Y212" s="50">
        <v>0</v>
      </c>
      <c r="Z212" s="50">
        <v>0</v>
      </c>
      <c r="AA212" s="50">
        <v>0</v>
      </c>
      <c r="AB212" s="50">
        <v>0</v>
      </c>
      <c r="AC212" s="50">
        <v>0</v>
      </c>
      <c r="AD212" s="50">
        <v>0</v>
      </c>
      <c r="AE212" s="50">
        <v>0</v>
      </c>
      <c r="AF212" s="50">
        <v>0</v>
      </c>
      <c r="AG212" s="50">
        <v>0</v>
      </c>
      <c r="AH212" s="50">
        <v>0</v>
      </c>
      <c r="AI212" s="50">
        <v>0</v>
      </c>
      <c r="AJ212" s="50">
        <v>0</v>
      </c>
      <c r="AK212" s="52">
        <f t="shared" si="60"/>
        <v>0</v>
      </c>
      <c r="AL212" s="50">
        <f t="shared" si="61"/>
        <v>0</v>
      </c>
      <c r="AM212" s="48">
        <f t="shared" si="74"/>
        <v>0</v>
      </c>
      <c r="AN212" s="49">
        <f t="shared" si="62"/>
        <v>0</v>
      </c>
      <c r="AO212" s="49">
        <f t="shared" si="73"/>
        <v>0</v>
      </c>
      <c r="AP212" s="49">
        <f t="shared" si="63"/>
        <v>0</v>
      </c>
      <c r="AR212" s="50">
        <f t="shared" si="64"/>
        <v>14</v>
      </c>
      <c r="AT212" s="30">
        <f t="shared" si="65"/>
        <v>14</v>
      </c>
      <c r="AU212">
        <f t="shared" si="66"/>
        <v>4.666666666666667</v>
      </c>
      <c r="AV212" s="49">
        <f t="shared" si="67"/>
        <v>0</v>
      </c>
      <c r="AW212" s="49">
        <f t="shared" si="68"/>
        <v>0</v>
      </c>
      <c r="AX212" s="53">
        <f t="shared" si="69"/>
        <v>4.666666666666667</v>
      </c>
      <c r="AY212" s="30">
        <f t="shared" si="70"/>
        <v>0</v>
      </c>
      <c r="AZ212" s="30">
        <f t="shared" si="71"/>
        <v>0</v>
      </c>
      <c r="BA212" s="49">
        <f t="shared" si="72"/>
        <v>0</v>
      </c>
    </row>
    <row r="213" spans="1:53" x14ac:dyDescent="0.35">
      <c r="A213" s="2">
        <v>1022316023</v>
      </c>
      <c r="B213" s="2" t="s">
        <v>213</v>
      </c>
      <c r="C213" s="16" t="s">
        <v>4946</v>
      </c>
      <c r="D213" s="3" t="s">
        <v>2358</v>
      </c>
      <c r="E213" s="4">
        <v>42647</v>
      </c>
      <c r="F213" s="5">
        <v>45934</v>
      </c>
      <c r="G213" s="5">
        <v>46299</v>
      </c>
      <c r="H213" s="3" t="s">
        <v>4290</v>
      </c>
      <c r="I213" s="55">
        <v>0</v>
      </c>
      <c r="J213" s="6">
        <v>46022</v>
      </c>
      <c r="K213" s="2" t="s">
        <v>4405</v>
      </c>
      <c r="L213" s="2" t="s">
        <v>5000</v>
      </c>
      <c r="M213" s="2" t="s">
        <v>4957</v>
      </c>
      <c r="N213" s="2" t="s">
        <v>5199</v>
      </c>
      <c r="O213" s="2" t="s">
        <v>5227</v>
      </c>
      <c r="P213" s="2" t="s">
        <v>4558</v>
      </c>
      <c r="Q213" s="2" t="s">
        <v>4306</v>
      </c>
      <c r="R213" s="7"/>
      <c r="S213" s="7">
        <v>14</v>
      </c>
      <c r="T213" s="7">
        <v>7.25</v>
      </c>
      <c r="U213" s="7">
        <v>21.25</v>
      </c>
      <c r="V213" s="12">
        <f t="shared" si="75"/>
        <v>22</v>
      </c>
      <c r="W213" s="15" t="str">
        <f>"DEBE GOZAR "&amp;S213&amp;" DÍAS ANTES DEL "&amp;TEXT(G213-1,"DD/MM/YYYY")</f>
        <v>DEBE GOZAR 14 DÍAS ANTES DEL 03/10/2026</v>
      </c>
      <c r="X213" s="15" t="str">
        <f t="shared" si="76"/>
        <v>DEBE GOZAR EN EL AÑO UN TOTAL DE 22 DÍAS ANTES DEL 31/12/2026</v>
      </c>
      <c r="Y213" s="50">
        <v>0</v>
      </c>
      <c r="Z213" s="50">
        <v>0</v>
      </c>
      <c r="AA213" s="50">
        <v>0</v>
      </c>
      <c r="AB213" s="50">
        <v>16</v>
      </c>
      <c r="AC213" s="50">
        <v>14</v>
      </c>
      <c r="AD213" s="50">
        <v>0</v>
      </c>
      <c r="AE213" s="50">
        <v>0</v>
      </c>
      <c r="AF213" s="50">
        <v>0</v>
      </c>
      <c r="AG213" s="50">
        <v>0</v>
      </c>
      <c r="AH213" s="50">
        <v>0</v>
      </c>
      <c r="AI213" s="50">
        <v>0</v>
      </c>
      <c r="AJ213" s="50">
        <v>0</v>
      </c>
      <c r="AK213" s="52">
        <f t="shared" si="60"/>
        <v>30</v>
      </c>
      <c r="AL213" s="50">
        <f t="shared" si="61"/>
        <v>30</v>
      </c>
      <c r="AM213" s="48">
        <f t="shared" si="74"/>
        <v>1.3636363636363635</v>
      </c>
      <c r="AN213" s="49">
        <f t="shared" si="62"/>
        <v>1.3636363636363636E-2</v>
      </c>
      <c r="AO213" s="49">
        <f t="shared" si="73"/>
        <v>16</v>
      </c>
      <c r="AP213" s="49">
        <f t="shared" si="63"/>
        <v>22</v>
      </c>
      <c r="AR213" s="50">
        <f t="shared" si="64"/>
        <v>0</v>
      </c>
      <c r="AT213" s="30">
        <f t="shared" si="65"/>
        <v>22</v>
      </c>
      <c r="AU213">
        <f t="shared" si="66"/>
        <v>7.333333333333333</v>
      </c>
      <c r="AV213" s="49">
        <f t="shared" si="67"/>
        <v>16</v>
      </c>
      <c r="AW213" s="49">
        <f t="shared" si="68"/>
        <v>7.333333333333333</v>
      </c>
      <c r="AX213" s="53">
        <f t="shared" si="69"/>
        <v>0</v>
      </c>
      <c r="AY213" s="30">
        <f t="shared" si="70"/>
        <v>14</v>
      </c>
      <c r="AZ213" s="30">
        <f t="shared" si="71"/>
        <v>16</v>
      </c>
      <c r="BA213" s="49">
        <f t="shared" si="72"/>
        <v>16</v>
      </c>
    </row>
    <row r="214" spans="1:53" x14ac:dyDescent="0.35">
      <c r="A214" s="2">
        <v>1025513498</v>
      </c>
      <c r="B214" s="2" t="s">
        <v>214</v>
      </c>
      <c r="C214" s="16" t="s">
        <v>4946</v>
      </c>
      <c r="D214" s="3" t="s">
        <v>2359</v>
      </c>
      <c r="E214" s="4">
        <v>45827</v>
      </c>
      <c r="F214" s="5">
        <v>45827</v>
      </c>
      <c r="G214" s="5">
        <v>46192</v>
      </c>
      <c r="H214" s="3" t="s">
        <v>4290</v>
      </c>
      <c r="I214" s="55">
        <v>0</v>
      </c>
      <c r="J214" s="6">
        <v>46022</v>
      </c>
      <c r="K214" s="2" t="s">
        <v>4405</v>
      </c>
      <c r="L214" s="2" t="s">
        <v>4744</v>
      </c>
      <c r="M214" s="2" t="s">
        <v>4956</v>
      </c>
      <c r="N214" s="2" t="s">
        <v>5195</v>
      </c>
      <c r="O214" s="2" t="s">
        <v>5213</v>
      </c>
      <c r="P214" s="2" t="s">
        <v>4437</v>
      </c>
      <c r="Q214" s="2" t="s">
        <v>4297</v>
      </c>
      <c r="R214" s="7"/>
      <c r="S214" s="7">
        <v>0</v>
      </c>
      <c r="T214" s="7">
        <v>16</v>
      </c>
      <c r="U214" s="7">
        <v>16</v>
      </c>
      <c r="V214" s="12">
        <f t="shared" si="75"/>
        <v>16</v>
      </c>
      <c r="W214" s="15" t="s">
        <v>4738</v>
      </c>
      <c r="X214" s="15" t="str">
        <f t="shared" si="76"/>
        <v>DEBE GOZAR EN EL AÑO UN TOTAL DE 16 DÍAS ANTES DEL 31/12/2026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2">
        <f t="shared" si="60"/>
        <v>0</v>
      </c>
      <c r="AL214" s="50">
        <f t="shared" si="61"/>
        <v>0</v>
      </c>
      <c r="AM214" s="48">
        <f t="shared" si="74"/>
        <v>0</v>
      </c>
      <c r="AN214" s="49">
        <f t="shared" si="62"/>
        <v>0</v>
      </c>
      <c r="AO214" s="49">
        <f t="shared" si="73"/>
        <v>0</v>
      </c>
      <c r="AP214" s="49">
        <f t="shared" si="63"/>
        <v>0</v>
      </c>
      <c r="AR214" s="50">
        <f t="shared" si="64"/>
        <v>16</v>
      </c>
      <c r="AT214" s="30">
        <f t="shared" si="65"/>
        <v>16</v>
      </c>
      <c r="AU214">
        <f t="shared" si="66"/>
        <v>5.333333333333333</v>
      </c>
      <c r="AV214" s="49">
        <f t="shared" si="67"/>
        <v>0</v>
      </c>
      <c r="AW214" s="49">
        <f t="shared" si="68"/>
        <v>0</v>
      </c>
      <c r="AX214" s="53">
        <f t="shared" si="69"/>
        <v>5.333333333333333</v>
      </c>
      <c r="AY214" s="30">
        <f t="shared" si="70"/>
        <v>0</v>
      </c>
      <c r="AZ214" s="30">
        <f t="shared" si="71"/>
        <v>0</v>
      </c>
      <c r="BA214" s="49">
        <f t="shared" si="72"/>
        <v>0</v>
      </c>
    </row>
    <row r="215" spans="1:53" x14ac:dyDescent="0.35">
      <c r="A215" s="2">
        <v>1025564119</v>
      </c>
      <c r="B215" s="2" t="s">
        <v>215</v>
      </c>
      <c r="C215" s="16" t="s">
        <v>4946</v>
      </c>
      <c r="D215" s="3" t="s">
        <v>2360</v>
      </c>
      <c r="E215" s="4">
        <v>45261</v>
      </c>
      <c r="F215" s="5">
        <v>45992</v>
      </c>
      <c r="G215" s="5">
        <v>46357</v>
      </c>
      <c r="H215" s="3" t="s">
        <v>4290</v>
      </c>
      <c r="I215" s="55">
        <v>0</v>
      </c>
      <c r="J215" s="6">
        <v>46022</v>
      </c>
      <c r="K215" s="2" t="s">
        <v>4405</v>
      </c>
      <c r="L215" s="2" t="s">
        <v>4744</v>
      </c>
      <c r="M215" s="2" t="s">
        <v>4956</v>
      </c>
      <c r="N215" s="2" t="s">
        <v>5195</v>
      </c>
      <c r="O215" s="2" t="s">
        <v>5213</v>
      </c>
      <c r="P215" s="2" t="s">
        <v>4437</v>
      </c>
      <c r="Q215" s="2" t="s">
        <v>4297</v>
      </c>
      <c r="R215" s="7"/>
      <c r="S215" s="7">
        <v>27</v>
      </c>
      <c r="T215" s="7">
        <v>2.5</v>
      </c>
      <c r="U215" s="7">
        <v>29.5</v>
      </c>
      <c r="V215" s="12">
        <f t="shared" si="75"/>
        <v>30</v>
      </c>
      <c r="W215" s="15" t="str">
        <f>"DEBE GOZAR "&amp;S215&amp;" DÍAS ANTES DEL "&amp;TEXT(G215-1,"DD/MM/YYYY")</f>
        <v>DEBE GOZAR 27 DÍAS ANTES DEL 30/11/2026</v>
      </c>
      <c r="X215" s="15" t="str">
        <f t="shared" si="76"/>
        <v>DEBE GOZAR EN EL AÑO UN TOTAL DE 30 DÍAS ANTES DEL 31/12/2026</v>
      </c>
      <c r="Y215" s="50">
        <v>0</v>
      </c>
      <c r="Z215" s="50">
        <v>0</v>
      </c>
      <c r="AA215" s="50">
        <v>0</v>
      </c>
      <c r="AB215" s="50">
        <v>0</v>
      </c>
      <c r="AC215" s="50">
        <v>0</v>
      </c>
      <c r="AD215" s="50">
        <v>0</v>
      </c>
      <c r="AE215" s="50">
        <v>0</v>
      </c>
      <c r="AF215" s="50">
        <v>0</v>
      </c>
      <c r="AG215" s="50">
        <v>0</v>
      </c>
      <c r="AH215" s="50">
        <v>0</v>
      </c>
      <c r="AI215" s="50">
        <v>0</v>
      </c>
      <c r="AJ215" s="50">
        <v>0</v>
      </c>
      <c r="AK215" s="52">
        <f t="shared" si="60"/>
        <v>0</v>
      </c>
      <c r="AL215" s="50">
        <f t="shared" si="61"/>
        <v>0</v>
      </c>
      <c r="AM215" s="48">
        <f t="shared" si="74"/>
        <v>0</v>
      </c>
      <c r="AN215" s="49">
        <f t="shared" si="62"/>
        <v>0</v>
      </c>
      <c r="AO215" s="49">
        <f t="shared" si="73"/>
        <v>0</v>
      </c>
      <c r="AP215" s="49">
        <f t="shared" si="63"/>
        <v>0</v>
      </c>
      <c r="AR215" s="50">
        <f t="shared" si="64"/>
        <v>30</v>
      </c>
      <c r="AT215" s="30">
        <f t="shared" si="65"/>
        <v>30</v>
      </c>
      <c r="AU215">
        <f t="shared" si="66"/>
        <v>10</v>
      </c>
      <c r="AV215" s="49">
        <f t="shared" si="67"/>
        <v>0</v>
      </c>
      <c r="AW215" s="49">
        <f t="shared" si="68"/>
        <v>0</v>
      </c>
      <c r="AX215" s="53">
        <f t="shared" si="69"/>
        <v>10</v>
      </c>
      <c r="AY215" s="30">
        <f t="shared" si="70"/>
        <v>0</v>
      </c>
      <c r="AZ215" s="30">
        <f t="shared" si="71"/>
        <v>0</v>
      </c>
      <c r="BA215" s="49">
        <f t="shared" si="72"/>
        <v>0</v>
      </c>
    </row>
    <row r="216" spans="1:53" x14ac:dyDescent="0.35">
      <c r="A216" s="2">
        <v>1025577026</v>
      </c>
      <c r="B216" s="2" t="s">
        <v>216</v>
      </c>
      <c r="C216" s="16" t="s">
        <v>4947</v>
      </c>
      <c r="D216" s="3" t="s">
        <v>2361</v>
      </c>
      <c r="E216" s="4">
        <v>42985</v>
      </c>
      <c r="F216" s="5">
        <v>45907</v>
      </c>
      <c r="G216" s="5">
        <v>46272</v>
      </c>
      <c r="H216" s="3" t="s">
        <v>4290</v>
      </c>
      <c r="I216" s="55">
        <v>0</v>
      </c>
      <c r="J216" s="6">
        <v>46022</v>
      </c>
      <c r="K216" s="2" t="s">
        <v>4405</v>
      </c>
      <c r="L216" s="2" t="s">
        <v>4816</v>
      </c>
      <c r="M216" s="2" t="s">
        <v>4956</v>
      </c>
      <c r="N216" s="2" t="s">
        <v>5180</v>
      </c>
      <c r="O216" s="2" t="s">
        <v>5187</v>
      </c>
      <c r="P216" s="2" t="s">
        <v>4559</v>
      </c>
      <c r="Q216" s="2" t="s">
        <v>4305</v>
      </c>
      <c r="R216" s="7"/>
      <c r="S216" s="7">
        <v>20</v>
      </c>
      <c r="T216" s="7">
        <v>9.5</v>
      </c>
      <c r="U216" s="7">
        <v>29.5</v>
      </c>
      <c r="V216" s="12">
        <f t="shared" si="75"/>
        <v>30</v>
      </c>
      <c r="W216" s="15" t="str">
        <f>"DEBE GOZAR "&amp;S216&amp;" DÍAS ANTES DEL "&amp;TEXT(G216-1,"DD/MM/YYYY")</f>
        <v>DEBE GOZAR 20 DÍAS ANTES DEL 06/09/2026</v>
      </c>
      <c r="X216" s="15" t="str">
        <f t="shared" si="76"/>
        <v>DEBE GOZAR EN EL AÑO UN TOTAL DE 30 DÍAS ANTES DEL 31/12/2026</v>
      </c>
      <c r="Y216" s="50">
        <v>0</v>
      </c>
      <c r="Z216" s="50">
        <v>0</v>
      </c>
      <c r="AA216" s="50">
        <v>0</v>
      </c>
      <c r="AB216" s="50">
        <v>0</v>
      </c>
      <c r="AC216" s="50">
        <v>0</v>
      </c>
      <c r="AD216" s="50">
        <v>0</v>
      </c>
      <c r="AE216" s="50">
        <v>0</v>
      </c>
      <c r="AF216" s="50">
        <v>0</v>
      </c>
      <c r="AG216" s="50">
        <v>0</v>
      </c>
      <c r="AH216" s="50">
        <v>0</v>
      </c>
      <c r="AI216" s="50">
        <v>0</v>
      </c>
      <c r="AJ216" s="50">
        <v>0</v>
      </c>
      <c r="AK216" s="52">
        <f t="shared" si="60"/>
        <v>0</v>
      </c>
      <c r="AL216" s="50">
        <f t="shared" si="61"/>
        <v>0</v>
      </c>
      <c r="AM216" s="48">
        <f t="shared" si="74"/>
        <v>0</v>
      </c>
      <c r="AN216" s="49">
        <f t="shared" si="62"/>
        <v>0</v>
      </c>
      <c r="AO216" s="49">
        <f t="shared" si="73"/>
        <v>0</v>
      </c>
      <c r="AP216" s="49">
        <f t="shared" si="63"/>
        <v>0</v>
      </c>
      <c r="AR216" s="50">
        <f t="shared" si="64"/>
        <v>30</v>
      </c>
      <c r="AT216" s="30">
        <f t="shared" si="65"/>
        <v>30</v>
      </c>
      <c r="AU216">
        <f t="shared" si="66"/>
        <v>10</v>
      </c>
      <c r="AV216" s="49">
        <f t="shared" si="67"/>
        <v>0</v>
      </c>
      <c r="AW216" s="49">
        <f t="shared" si="68"/>
        <v>0</v>
      </c>
      <c r="AX216" s="53">
        <f t="shared" si="69"/>
        <v>10</v>
      </c>
      <c r="AY216" s="30">
        <f t="shared" si="70"/>
        <v>0</v>
      </c>
      <c r="AZ216" s="30">
        <f t="shared" si="71"/>
        <v>0</v>
      </c>
      <c r="BA216" s="49">
        <f t="shared" si="72"/>
        <v>0</v>
      </c>
    </row>
    <row r="217" spans="1:53" x14ac:dyDescent="0.35">
      <c r="A217" s="2">
        <v>1025653429</v>
      </c>
      <c r="B217" s="2" t="s">
        <v>217</v>
      </c>
      <c r="C217" s="16" t="s">
        <v>4946</v>
      </c>
      <c r="D217" s="3" t="s">
        <v>2362</v>
      </c>
      <c r="E217" s="4">
        <v>45771</v>
      </c>
      <c r="F217" s="5">
        <v>45771</v>
      </c>
      <c r="G217" s="5">
        <v>46136</v>
      </c>
      <c r="H217" s="3" t="s">
        <v>4290</v>
      </c>
      <c r="I217" s="55">
        <v>46023</v>
      </c>
      <c r="J217" s="6">
        <v>46022</v>
      </c>
      <c r="K217" s="2" t="s">
        <v>4405</v>
      </c>
      <c r="L217" s="2" t="s">
        <v>4751</v>
      </c>
      <c r="M217" s="2" t="s">
        <v>4956</v>
      </c>
      <c r="N217" s="2"/>
      <c r="O217" s="2"/>
      <c r="P217" s="2"/>
      <c r="Q217" s="2"/>
      <c r="R217" s="7"/>
      <c r="S217" s="7">
        <v>0</v>
      </c>
      <c r="T217" s="7">
        <v>20.583300000000001</v>
      </c>
      <c r="U217" s="7">
        <v>20.583300000000001</v>
      </c>
      <c r="V217" s="12">
        <f t="shared" si="75"/>
        <v>21</v>
      </c>
      <c r="W217" s="15" t="s">
        <v>4738</v>
      </c>
      <c r="X217" s="15" t="str">
        <f t="shared" si="76"/>
        <v>DEBE GOZAR EN EL AÑO UN TOTAL DE 21 DÍAS ANTES DEL 31/12/2026</v>
      </c>
      <c r="Y217" s="50">
        <v>21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2">
        <f t="shared" si="60"/>
        <v>21</v>
      </c>
      <c r="AL217" s="50">
        <f t="shared" si="61"/>
        <v>21</v>
      </c>
      <c r="AM217" s="48">
        <f t="shared" si="74"/>
        <v>1</v>
      </c>
      <c r="AN217" s="49">
        <f t="shared" si="62"/>
        <v>0.01</v>
      </c>
      <c r="AO217" s="49">
        <f t="shared" si="73"/>
        <v>21</v>
      </c>
      <c r="AP217" s="49">
        <f t="shared" si="63"/>
        <v>21</v>
      </c>
      <c r="AR217" s="50">
        <f t="shared" si="64"/>
        <v>0</v>
      </c>
      <c r="AT217" s="30">
        <f t="shared" si="65"/>
        <v>21</v>
      </c>
      <c r="AU217">
        <f t="shared" si="66"/>
        <v>7</v>
      </c>
      <c r="AV217" s="49">
        <f t="shared" si="67"/>
        <v>21</v>
      </c>
      <c r="AW217" s="49">
        <f t="shared" si="68"/>
        <v>7</v>
      </c>
      <c r="AX217" s="53">
        <f t="shared" si="69"/>
        <v>0</v>
      </c>
      <c r="AY217" s="30">
        <f t="shared" si="70"/>
        <v>0</v>
      </c>
      <c r="AZ217" s="30">
        <f t="shared" si="71"/>
        <v>21</v>
      </c>
      <c r="BA217" s="49">
        <f t="shared" si="72"/>
        <v>21</v>
      </c>
    </row>
    <row r="218" spans="1:53" x14ac:dyDescent="0.35">
      <c r="A218" s="2">
        <v>1025703598</v>
      </c>
      <c r="B218" s="2" t="s">
        <v>218</v>
      </c>
      <c r="C218" s="16" t="s">
        <v>4946</v>
      </c>
      <c r="D218" s="3" t="s">
        <v>2363</v>
      </c>
      <c r="E218" s="4">
        <v>45951</v>
      </c>
      <c r="F218" s="5">
        <v>45951</v>
      </c>
      <c r="G218" s="5">
        <v>46316</v>
      </c>
      <c r="H218" s="3" t="s">
        <v>4290</v>
      </c>
      <c r="I218" s="55">
        <v>0</v>
      </c>
      <c r="J218" s="6">
        <v>46022</v>
      </c>
      <c r="K218" s="2" t="s">
        <v>4405</v>
      </c>
      <c r="L218" s="2" t="s">
        <v>4817</v>
      </c>
      <c r="M218" s="2" t="s">
        <v>4956</v>
      </c>
      <c r="N218" s="2" t="s">
        <v>5196</v>
      </c>
      <c r="O218" s="2" t="s">
        <v>5224</v>
      </c>
      <c r="P218" s="2" t="s">
        <v>4560</v>
      </c>
      <c r="Q218" s="2" t="s">
        <v>4297</v>
      </c>
      <c r="R218" s="7"/>
      <c r="S218" s="7">
        <v>0</v>
      </c>
      <c r="T218" s="7">
        <v>5.8333000000000004</v>
      </c>
      <c r="U218" s="7">
        <v>5.8333000000000004</v>
      </c>
      <c r="V218" s="12">
        <f t="shared" si="75"/>
        <v>6</v>
      </c>
      <c r="W218" s="15" t="s">
        <v>4738</v>
      </c>
      <c r="X218" s="15" t="str">
        <f t="shared" si="76"/>
        <v>DEBE GOZAR EN EL AÑO UN TOTAL DE 6 DÍAS ANTES DEL 31/12/2026</v>
      </c>
      <c r="Y218" s="50">
        <v>0</v>
      </c>
      <c r="Z218" s="50">
        <v>0</v>
      </c>
      <c r="AA218" s="50">
        <v>0</v>
      </c>
      <c r="AB218" s="50">
        <v>0</v>
      </c>
      <c r="AC218" s="50">
        <v>0</v>
      </c>
      <c r="AD218" s="50">
        <v>0</v>
      </c>
      <c r="AE218" s="50">
        <v>0</v>
      </c>
      <c r="AF218" s="50">
        <v>0</v>
      </c>
      <c r="AG218" s="50">
        <v>1</v>
      </c>
      <c r="AH218" s="50">
        <v>5</v>
      </c>
      <c r="AI218" s="50">
        <v>0</v>
      </c>
      <c r="AJ218" s="50">
        <v>0</v>
      </c>
      <c r="AK218" s="52">
        <f t="shared" si="60"/>
        <v>6</v>
      </c>
      <c r="AL218" s="50">
        <f t="shared" si="61"/>
        <v>6</v>
      </c>
      <c r="AM218" s="48">
        <f t="shared" si="74"/>
        <v>1</v>
      </c>
      <c r="AN218" s="49">
        <f t="shared" si="62"/>
        <v>0.01</v>
      </c>
      <c r="AO218" s="49">
        <f t="shared" si="73"/>
        <v>0</v>
      </c>
      <c r="AP218" s="49">
        <f t="shared" si="63"/>
        <v>6</v>
      </c>
      <c r="AR218" s="50">
        <f t="shared" si="64"/>
        <v>0</v>
      </c>
      <c r="AT218" s="30">
        <f t="shared" si="65"/>
        <v>6</v>
      </c>
      <c r="AU218">
        <f t="shared" si="66"/>
        <v>2</v>
      </c>
      <c r="AV218" s="49">
        <f t="shared" si="67"/>
        <v>0</v>
      </c>
      <c r="AW218" s="49">
        <f t="shared" si="68"/>
        <v>0</v>
      </c>
      <c r="AX218" s="53">
        <f t="shared" si="69"/>
        <v>2</v>
      </c>
      <c r="AY218" s="30">
        <f t="shared" si="70"/>
        <v>6</v>
      </c>
      <c r="AZ218" s="30">
        <f t="shared" si="71"/>
        <v>0</v>
      </c>
      <c r="BA218" s="49">
        <f t="shared" si="72"/>
        <v>0</v>
      </c>
    </row>
    <row r="219" spans="1:53" x14ac:dyDescent="0.35">
      <c r="A219" s="2">
        <v>1025705501</v>
      </c>
      <c r="B219" s="2" t="s">
        <v>219</v>
      </c>
      <c r="C219" s="16" t="s">
        <v>4946</v>
      </c>
      <c r="D219" s="3" t="s">
        <v>2364</v>
      </c>
      <c r="E219" s="4">
        <v>39083</v>
      </c>
      <c r="F219" s="5">
        <v>46023</v>
      </c>
      <c r="G219" s="5">
        <v>46388</v>
      </c>
      <c r="H219" s="3" t="s">
        <v>4290</v>
      </c>
      <c r="I219" s="55">
        <v>0</v>
      </c>
      <c r="J219" s="6">
        <v>46022</v>
      </c>
      <c r="K219" s="2" t="s">
        <v>4405</v>
      </c>
      <c r="L219" s="2" t="s">
        <v>4795</v>
      </c>
      <c r="M219" s="2" t="s">
        <v>4956</v>
      </c>
      <c r="N219" s="2" t="s">
        <v>5195</v>
      </c>
      <c r="O219" s="2" t="s">
        <v>5211</v>
      </c>
      <c r="P219" s="2" t="s">
        <v>4523</v>
      </c>
      <c r="Q219" s="2" t="s">
        <v>4297</v>
      </c>
      <c r="R219" s="7"/>
      <c r="S219" s="7">
        <v>30</v>
      </c>
      <c r="T219" s="7">
        <v>0</v>
      </c>
      <c r="U219" s="7">
        <v>30</v>
      </c>
      <c r="V219" s="12">
        <f t="shared" si="75"/>
        <v>30</v>
      </c>
      <c r="W219" s="15" t="str">
        <f>"DEBE GOZAR "&amp;S219&amp;" DÍAS ANTES DEL "&amp;TEXT(G219-1,"DD/MM/YYYY")</f>
        <v>DEBE GOZAR 30 DÍAS ANTES DEL 31/12/2026</v>
      </c>
      <c r="X219" s="15" t="str">
        <f t="shared" si="76"/>
        <v>DEBE GOZAR EN EL AÑO UN TOTAL DE 30 DÍAS ANTES DEL 31/12/2026</v>
      </c>
      <c r="Y219" s="50">
        <v>0</v>
      </c>
      <c r="Z219" s="50">
        <v>0</v>
      </c>
      <c r="AA219" s="50">
        <v>0</v>
      </c>
      <c r="AB219" s="50">
        <v>0</v>
      </c>
      <c r="AC219" s="50">
        <v>0</v>
      </c>
      <c r="AD219" s="50">
        <v>0</v>
      </c>
      <c r="AE219" s="50">
        <v>0</v>
      </c>
      <c r="AF219" s="50">
        <v>0</v>
      </c>
      <c r="AG219" s="50">
        <v>30</v>
      </c>
      <c r="AH219" s="50">
        <v>0</v>
      </c>
      <c r="AI219" s="50">
        <v>0</v>
      </c>
      <c r="AJ219" s="50">
        <v>0</v>
      </c>
      <c r="AK219" s="52">
        <f t="shared" si="60"/>
        <v>30</v>
      </c>
      <c r="AL219" s="50">
        <f t="shared" si="61"/>
        <v>30</v>
      </c>
      <c r="AM219" s="48">
        <f t="shared" si="74"/>
        <v>1</v>
      </c>
      <c r="AN219" s="49">
        <f t="shared" si="62"/>
        <v>0.01</v>
      </c>
      <c r="AO219" s="49">
        <f t="shared" si="73"/>
        <v>0</v>
      </c>
      <c r="AP219" s="49">
        <f t="shared" si="63"/>
        <v>30</v>
      </c>
      <c r="AR219" s="50">
        <f t="shared" si="64"/>
        <v>0</v>
      </c>
      <c r="AT219" s="30">
        <f t="shared" si="65"/>
        <v>30</v>
      </c>
      <c r="AU219">
        <f t="shared" si="66"/>
        <v>10</v>
      </c>
      <c r="AV219" s="49">
        <f t="shared" si="67"/>
        <v>0</v>
      </c>
      <c r="AW219" s="49">
        <f t="shared" si="68"/>
        <v>0</v>
      </c>
      <c r="AX219" s="53">
        <f t="shared" si="69"/>
        <v>10</v>
      </c>
      <c r="AY219" s="30">
        <f t="shared" si="70"/>
        <v>30</v>
      </c>
      <c r="AZ219" s="30">
        <f t="shared" si="71"/>
        <v>0</v>
      </c>
      <c r="BA219" s="49">
        <f t="shared" si="72"/>
        <v>0</v>
      </c>
    </row>
    <row r="220" spans="1:53" x14ac:dyDescent="0.35">
      <c r="A220" s="2">
        <v>1025710501</v>
      </c>
      <c r="B220" s="2" t="s">
        <v>220</v>
      </c>
      <c r="C220" s="16" t="s">
        <v>4946</v>
      </c>
      <c r="D220" s="3" t="s">
        <v>2365</v>
      </c>
      <c r="E220" s="4">
        <v>39494</v>
      </c>
      <c r="F220" s="5">
        <v>45704</v>
      </c>
      <c r="G220" s="5">
        <v>46069</v>
      </c>
      <c r="H220" s="3" t="s">
        <v>4290</v>
      </c>
      <c r="I220" s="55">
        <v>0</v>
      </c>
      <c r="J220" s="6">
        <v>46022</v>
      </c>
      <c r="K220" s="2" t="s">
        <v>4405</v>
      </c>
      <c r="L220" s="2" t="s">
        <v>4973</v>
      </c>
      <c r="M220" s="2" t="s">
        <v>4956</v>
      </c>
      <c r="N220" s="2" t="s">
        <v>5180</v>
      </c>
      <c r="O220" s="2" t="s">
        <v>5226</v>
      </c>
      <c r="P220" s="2" t="s">
        <v>4481</v>
      </c>
      <c r="Q220" s="2" t="s">
        <v>4297</v>
      </c>
      <c r="R220" s="7"/>
      <c r="S220" s="7">
        <v>3</v>
      </c>
      <c r="T220" s="7">
        <v>26.25</v>
      </c>
      <c r="U220" s="7">
        <v>29.25</v>
      </c>
      <c r="V220" s="12">
        <f t="shared" si="75"/>
        <v>30</v>
      </c>
      <c r="W220" s="15" t="str">
        <f>"DEBE GOZAR "&amp;S220&amp;" DÍAS ANTES DEL "&amp;TEXT(G220-1,"DD/MM/YYYY")</f>
        <v>DEBE GOZAR 3 DÍAS ANTES DEL 15/02/2026</v>
      </c>
      <c r="X220" s="15" t="str">
        <f t="shared" si="76"/>
        <v>DEBE GOZAR EN EL AÑO UN TOTAL DE 30 DÍAS ANTES DEL 31/12/2026</v>
      </c>
      <c r="Y220" s="50">
        <v>1</v>
      </c>
      <c r="Z220" s="50">
        <v>28</v>
      </c>
      <c r="AA220" s="50">
        <v>1</v>
      </c>
      <c r="AB220" s="50">
        <v>0</v>
      </c>
      <c r="AC220" s="50">
        <v>0</v>
      </c>
      <c r="AD220" s="50">
        <v>0</v>
      </c>
      <c r="AE220" s="50">
        <v>0</v>
      </c>
      <c r="AF220" s="50">
        <v>0</v>
      </c>
      <c r="AG220" s="50">
        <v>0</v>
      </c>
      <c r="AH220" s="50">
        <v>0</v>
      </c>
      <c r="AI220" s="50">
        <v>0</v>
      </c>
      <c r="AJ220" s="50">
        <v>0</v>
      </c>
      <c r="AK220" s="52">
        <f t="shared" si="60"/>
        <v>30</v>
      </c>
      <c r="AL220" s="50">
        <f t="shared" si="61"/>
        <v>30</v>
      </c>
      <c r="AM220" s="48">
        <f t="shared" si="74"/>
        <v>1</v>
      </c>
      <c r="AN220" s="49">
        <f t="shared" si="62"/>
        <v>0.01</v>
      </c>
      <c r="AO220" s="49">
        <f t="shared" si="73"/>
        <v>30</v>
      </c>
      <c r="AP220" s="49">
        <f t="shared" si="63"/>
        <v>30</v>
      </c>
      <c r="AR220" s="50">
        <f t="shared" si="64"/>
        <v>0</v>
      </c>
      <c r="AT220" s="30">
        <f t="shared" si="65"/>
        <v>30</v>
      </c>
      <c r="AU220">
        <f t="shared" si="66"/>
        <v>10</v>
      </c>
      <c r="AV220" s="49">
        <f t="shared" si="67"/>
        <v>30</v>
      </c>
      <c r="AW220" s="49">
        <f t="shared" si="68"/>
        <v>10</v>
      </c>
      <c r="AX220" s="53">
        <f t="shared" si="69"/>
        <v>0</v>
      </c>
      <c r="AY220" s="30">
        <f t="shared" si="70"/>
        <v>0</v>
      </c>
      <c r="AZ220" s="30">
        <f t="shared" si="71"/>
        <v>30</v>
      </c>
      <c r="BA220" s="49">
        <f t="shared" si="72"/>
        <v>30</v>
      </c>
    </row>
    <row r="221" spans="1:53" x14ac:dyDescent="0.35">
      <c r="A221" s="2">
        <v>1025743128</v>
      </c>
      <c r="B221" s="2" t="s">
        <v>221</v>
      </c>
      <c r="C221" s="16" t="s">
        <v>4946</v>
      </c>
      <c r="D221" s="3" t="s">
        <v>2366</v>
      </c>
      <c r="E221" s="4">
        <v>45931</v>
      </c>
      <c r="F221" s="5">
        <v>45931</v>
      </c>
      <c r="G221" s="5">
        <v>46296</v>
      </c>
      <c r="H221" s="3" t="s">
        <v>4290</v>
      </c>
      <c r="I221" s="55">
        <v>0</v>
      </c>
      <c r="J221" s="6">
        <v>46022</v>
      </c>
      <c r="K221" s="2" t="s">
        <v>4405</v>
      </c>
      <c r="L221" s="2" t="s">
        <v>4792</v>
      </c>
      <c r="M221" s="2" t="s">
        <v>4956</v>
      </c>
      <c r="N221" s="2" t="s">
        <v>5195</v>
      </c>
      <c r="O221" s="2" t="s">
        <v>5217</v>
      </c>
      <c r="P221" s="2" t="s">
        <v>4518</v>
      </c>
      <c r="Q221" s="2" t="s">
        <v>4297</v>
      </c>
      <c r="R221" s="7"/>
      <c r="S221" s="7">
        <v>0</v>
      </c>
      <c r="T221" s="7">
        <v>7.5</v>
      </c>
      <c r="U221" s="7">
        <v>7.5</v>
      </c>
      <c r="V221" s="12">
        <f t="shared" si="75"/>
        <v>8</v>
      </c>
      <c r="W221" s="15" t="s">
        <v>4738</v>
      </c>
      <c r="X221" s="15" t="str">
        <f t="shared" si="76"/>
        <v>DEBE GOZAR EN EL AÑO UN TOTAL DE 8 DÍAS ANTES DEL 31/12/2026</v>
      </c>
      <c r="Y221" s="50">
        <v>0</v>
      </c>
      <c r="Z221" s="50">
        <v>0</v>
      </c>
      <c r="AA221" s="50">
        <v>0</v>
      </c>
      <c r="AB221" s="50">
        <v>0</v>
      </c>
      <c r="AC221" s="50">
        <v>8</v>
      </c>
      <c r="AD221" s="50">
        <v>0</v>
      </c>
      <c r="AE221" s="50">
        <v>0</v>
      </c>
      <c r="AF221" s="50">
        <v>0</v>
      </c>
      <c r="AG221" s="50">
        <v>0</v>
      </c>
      <c r="AH221" s="50">
        <v>0</v>
      </c>
      <c r="AI221" s="50">
        <v>0</v>
      </c>
      <c r="AJ221" s="50">
        <v>0</v>
      </c>
      <c r="AK221" s="52">
        <f t="shared" si="60"/>
        <v>8</v>
      </c>
      <c r="AL221" s="50">
        <f t="shared" si="61"/>
        <v>8</v>
      </c>
      <c r="AM221" s="48">
        <f t="shared" si="74"/>
        <v>1</v>
      </c>
      <c r="AN221" s="49">
        <f t="shared" si="62"/>
        <v>0.01</v>
      </c>
      <c r="AO221" s="49">
        <f t="shared" si="73"/>
        <v>0</v>
      </c>
      <c r="AP221" s="49">
        <f t="shared" si="63"/>
        <v>8</v>
      </c>
      <c r="AR221" s="50">
        <f t="shared" si="64"/>
        <v>0</v>
      </c>
      <c r="AT221" s="30">
        <f t="shared" si="65"/>
        <v>8</v>
      </c>
      <c r="AU221">
        <f t="shared" si="66"/>
        <v>2.6666666666666665</v>
      </c>
      <c r="AV221" s="49">
        <f t="shared" si="67"/>
        <v>0</v>
      </c>
      <c r="AW221" s="49">
        <f t="shared" si="68"/>
        <v>0</v>
      </c>
      <c r="AX221" s="53">
        <f t="shared" si="69"/>
        <v>2.6666666666666665</v>
      </c>
      <c r="AY221" s="30">
        <f t="shared" si="70"/>
        <v>8</v>
      </c>
      <c r="AZ221" s="30">
        <f t="shared" si="71"/>
        <v>0</v>
      </c>
      <c r="BA221" s="49">
        <f t="shared" si="72"/>
        <v>0</v>
      </c>
    </row>
    <row r="222" spans="1:53" x14ac:dyDescent="0.35">
      <c r="A222" s="2">
        <v>1025744475</v>
      </c>
      <c r="B222" s="2" t="s">
        <v>222</v>
      </c>
      <c r="C222" s="16" t="s">
        <v>4948</v>
      </c>
      <c r="D222" s="3" t="s">
        <v>2367</v>
      </c>
      <c r="E222" s="4">
        <v>41652</v>
      </c>
      <c r="F222" s="5">
        <v>45670</v>
      </c>
      <c r="G222" s="5">
        <v>46035</v>
      </c>
      <c r="H222" s="3" t="s">
        <v>4290</v>
      </c>
      <c r="I222" s="55">
        <v>0</v>
      </c>
      <c r="J222" s="6">
        <v>46022</v>
      </c>
      <c r="K222" s="2" t="s">
        <v>4405</v>
      </c>
      <c r="L222" s="2" t="s">
        <v>4973</v>
      </c>
      <c r="M222" s="2" t="s">
        <v>5053</v>
      </c>
      <c r="N222" s="2" t="s">
        <v>5180</v>
      </c>
      <c r="O222" s="2" t="s">
        <v>5226</v>
      </c>
      <c r="P222" s="2" t="s">
        <v>4481</v>
      </c>
      <c r="Q222" s="2" t="s">
        <v>4324</v>
      </c>
      <c r="R222" s="7"/>
      <c r="S222" s="7">
        <v>0</v>
      </c>
      <c r="T222" s="7">
        <v>28</v>
      </c>
      <c r="U222" s="7">
        <v>28</v>
      </c>
      <c r="V222" s="12">
        <f t="shared" si="75"/>
        <v>28</v>
      </c>
      <c r="W222" s="15" t="s">
        <v>4738</v>
      </c>
      <c r="X222" s="15" t="str">
        <f t="shared" si="76"/>
        <v>DEBE GOZAR EN EL AÑO UN TOTAL DE 28 DÍAS ANTES DEL 31/12/2026</v>
      </c>
      <c r="Y222" s="50">
        <v>0</v>
      </c>
      <c r="Z222" s="50">
        <v>0</v>
      </c>
      <c r="AA222" s="50">
        <v>0</v>
      </c>
      <c r="AB222" s="50">
        <v>30</v>
      </c>
      <c r="AC222" s="50">
        <v>0</v>
      </c>
      <c r="AD222" s="50">
        <v>0</v>
      </c>
      <c r="AE222" s="50">
        <v>0</v>
      </c>
      <c r="AF222" s="50">
        <v>0</v>
      </c>
      <c r="AG222" s="50">
        <v>0</v>
      </c>
      <c r="AH222" s="50">
        <v>0</v>
      </c>
      <c r="AI222" s="50">
        <v>0</v>
      </c>
      <c r="AJ222" s="50">
        <v>0</v>
      </c>
      <c r="AK222" s="52">
        <f t="shared" si="60"/>
        <v>30</v>
      </c>
      <c r="AL222" s="50">
        <f t="shared" si="61"/>
        <v>30</v>
      </c>
      <c r="AM222" s="48">
        <f t="shared" si="74"/>
        <v>1.0714285714285714</v>
      </c>
      <c r="AN222" s="49">
        <f t="shared" si="62"/>
        <v>1.0714285714285714E-2</v>
      </c>
      <c r="AO222" s="49">
        <f t="shared" si="73"/>
        <v>30</v>
      </c>
      <c r="AP222" s="49">
        <f t="shared" si="63"/>
        <v>28</v>
      </c>
      <c r="AR222" s="50">
        <f t="shared" si="64"/>
        <v>0</v>
      </c>
      <c r="AT222" s="30">
        <f t="shared" si="65"/>
        <v>28</v>
      </c>
      <c r="AU222">
        <f t="shared" si="66"/>
        <v>9.3333333333333339</v>
      </c>
      <c r="AV222" s="49">
        <f t="shared" si="67"/>
        <v>30</v>
      </c>
      <c r="AW222" s="49">
        <f t="shared" si="68"/>
        <v>9.3333333333333339</v>
      </c>
      <c r="AX222" s="53">
        <f t="shared" si="69"/>
        <v>0</v>
      </c>
      <c r="AY222" s="30">
        <f t="shared" si="70"/>
        <v>0</v>
      </c>
      <c r="AZ222" s="30">
        <f t="shared" si="71"/>
        <v>30</v>
      </c>
      <c r="BA222" s="49">
        <f t="shared" si="72"/>
        <v>28</v>
      </c>
    </row>
    <row r="223" spans="1:53" x14ac:dyDescent="0.35">
      <c r="A223" s="2">
        <v>1025786455</v>
      </c>
      <c r="B223" s="2" t="s">
        <v>223</v>
      </c>
      <c r="C223" s="16" t="s">
        <v>4946</v>
      </c>
      <c r="D223" s="3" t="s">
        <v>2368</v>
      </c>
      <c r="E223" s="4">
        <v>42306</v>
      </c>
      <c r="F223" s="5">
        <v>45959</v>
      </c>
      <c r="G223" s="5">
        <v>46324</v>
      </c>
      <c r="H223" s="3" t="s">
        <v>4290</v>
      </c>
      <c r="I223" s="55">
        <v>0</v>
      </c>
      <c r="J223" s="6">
        <v>46022</v>
      </c>
      <c r="K223" s="2" t="s">
        <v>4405</v>
      </c>
      <c r="L223" s="2" t="s">
        <v>4973</v>
      </c>
      <c r="M223" s="2" t="s">
        <v>4956</v>
      </c>
      <c r="N223" s="2" t="s">
        <v>5180</v>
      </c>
      <c r="O223" s="2" t="s">
        <v>5226</v>
      </c>
      <c r="P223" s="2" t="s">
        <v>4481</v>
      </c>
      <c r="Q223" s="2" t="s">
        <v>4297</v>
      </c>
      <c r="R223" s="7"/>
      <c r="S223" s="7">
        <v>23</v>
      </c>
      <c r="T223" s="7">
        <v>5.1666999999999916</v>
      </c>
      <c r="U223" s="7">
        <v>28.166699999999992</v>
      </c>
      <c r="V223" s="12">
        <f t="shared" si="75"/>
        <v>29</v>
      </c>
      <c r="W223" s="15" t="str">
        <f>"DEBE GOZAR "&amp;S223&amp;" DÍAS ANTES DEL "&amp;TEXT(G223-1,"DD/MM/YYYY")</f>
        <v>DEBE GOZAR 23 DÍAS ANTES DEL 28/10/2026</v>
      </c>
      <c r="X223" s="15" t="str">
        <f t="shared" si="76"/>
        <v>DEBE GOZAR EN EL AÑO UN TOTAL DE 29 DÍAS ANTES DEL 31/12/2026</v>
      </c>
      <c r="Y223" s="50">
        <v>0</v>
      </c>
      <c r="Z223" s="50">
        <v>0</v>
      </c>
      <c r="AA223" s="50">
        <v>0</v>
      </c>
      <c r="AB223" s="50">
        <v>0</v>
      </c>
      <c r="AC223" s="50">
        <v>0</v>
      </c>
      <c r="AD223" s="50">
        <v>0</v>
      </c>
      <c r="AE223" s="50">
        <v>0</v>
      </c>
      <c r="AF223" s="50">
        <v>0</v>
      </c>
      <c r="AG223" s="50">
        <v>0</v>
      </c>
      <c r="AH223" s="50">
        <v>0</v>
      </c>
      <c r="AI223" s="50">
        <v>0</v>
      </c>
      <c r="AJ223" s="50">
        <v>0</v>
      </c>
      <c r="AK223" s="52">
        <f t="shared" si="60"/>
        <v>0</v>
      </c>
      <c r="AL223" s="50">
        <f t="shared" si="61"/>
        <v>0</v>
      </c>
      <c r="AM223" s="48">
        <f t="shared" si="74"/>
        <v>0</v>
      </c>
      <c r="AN223" s="49">
        <f t="shared" si="62"/>
        <v>0</v>
      </c>
      <c r="AO223" s="49">
        <f t="shared" si="73"/>
        <v>0</v>
      </c>
      <c r="AP223" s="49">
        <f t="shared" si="63"/>
        <v>0</v>
      </c>
      <c r="AR223" s="50">
        <f t="shared" si="64"/>
        <v>29</v>
      </c>
      <c r="AT223" s="30">
        <f t="shared" si="65"/>
        <v>29</v>
      </c>
      <c r="AU223">
        <f t="shared" si="66"/>
        <v>9.6666666666666661</v>
      </c>
      <c r="AV223" s="49">
        <f t="shared" si="67"/>
        <v>0</v>
      </c>
      <c r="AW223" s="49">
        <f t="shared" si="68"/>
        <v>0</v>
      </c>
      <c r="AX223" s="53">
        <f t="shared" si="69"/>
        <v>9.6666666666666661</v>
      </c>
      <c r="AY223" s="30">
        <f t="shared" si="70"/>
        <v>0</v>
      </c>
      <c r="AZ223" s="30">
        <f t="shared" si="71"/>
        <v>0</v>
      </c>
      <c r="BA223" s="49">
        <f t="shared" si="72"/>
        <v>0</v>
      </c>
    </row>
    <row r="224" spans="1:53" x14ac:dyDescent="0.35">
      <c r="A224" s="2">
        <v>1025790224</v>
      </c>
      <c r="B224" s="2" t="s">
        <v>224</v>
      </c>
      <c r="C224" s="16" t="s">
        <v>4947</v>
      </c>
      <c r="D224" s="3" t="s">
        <v>2369</v>
      </c>
      <c r="E224" s="4">
        <v>42079</v>
      </c>
      <c r="F224" s="5">
        <v>45732</v>
      </c>
      <c r="G224" s="5">
        <v>46097</v>
      </c>
      <c r="H224" s="3" t="s">
        <v>4290</v>
      </c>
      <c r="I224" s="55">
        <v>0</v>
      </c>
      <c r="J224" s="6">
        <v>46022</v>
      </c>
      <c r="K224" s="2" t="s">
        <v>4405</v>
      </c>
      <c r="L224" s="2" t="s">
        <v>4975</v>
      </c>
      <c r="M224" s="2" t="s">
        <v>4956</v>
      </c>
      <c r="N224" s="2" t="s">
        <v>5180</v>
      </c>
      <c r="O224" s="2" t="s">
        <v>5187</v>
      </c>
      <c r="P224" s="2" t="s">
        <v>4483</v>
      </c>
      <c r="Q224" s="2" t="s">
        <v>4298</v>
      </c>
      <c r="R224" s="7"/>
      <c r="S224" s="7">
        <v>0</v>
      </c>
      <c r="T224" s="7">
        <v>22.75</v>
      </c>
      <c r="U224" s="7">
        <v>22.75</v>
      </c>
      <c r="V224" s="12">
        <f t="shared" si="75"/>
        <v>23</v>
      </c>
      <c r="W224" s="15" t="s">
        <v>4738</v>
      </c>
      <c r="X224" s="15" t="str">
        <f t="shared" si="76"/>
        <v>DEBE GOZAR EN EL AÑO UN TOTAL DE 23 DÍAS ANTES DEL 31/12/2026</v>
      </c>
      <c r="Y224" s="50">
        <v>16</v>
      </c>
      <c r="Z224" s="50">
        <v>0</v>
      </c>
      <c r="AA224" s="50">
        <v>0</v>
      </c>
      <c r="AB224" s="50">
        <v>0</v>
      </c>
      <c r="AC224" s="50">
        <v>0</v>
      </c>
      <c r="AD224" s="50">
        <v>0</v>
      </c>
      <c r="AE224" s="50">
        <v>0</v>
      </c>
      <c r="AF224" s="50">
        <v>0</v>
      </c>
      <c r="AG224" s="50">
        <v>0</v>
      </c>
      <c r="AH224" s="50">
        <v>0</v>
      </c>
      <c r="AI224" s="50">
        <v>0</v>
      </c>
      <c r="AJ224" s="50">
        <v>0</v>
      </c>
      <c r="AK224" s="52">
        <f t="shared" si="60"/>
        <v>16</v>
      </c>
      <c r="AL224" s="50">
        <f t="shared" si="61"/>
        <v>16</v>
      </c>
      <c r="AM224" s="48">
        <f t="shared" si="74"/>
        <v>0.69565217391304346</v>
      </c>
      <c r="AN224" s="49">
        <f t="shared" si="62"/>
        <v>6.9565217391304342E-3</v>
      </c>
      <c r="AO224" s="49">
        <f t="shared" si="73"/>
        <v>16</v>
      </c>
      <c r="AP224" s="49">
        <f t="shared" si="63"/>
        <v>16</v>
      </c>
      <c r="AR224" s="50">
        <f t="shared" si="64"/>
        <v>7</v>
      </c>
      <c r="AT224" s="30">
        <f t="shared" si="65"/>
        <v>23</v>
      </c>
      <c r="AU224">
        <f t="shared" si="66"/>
        <v>7.666666666666667</v>
      </c>
      <c r="AV224" s="49">
        <f t="shared" si="67"/>
        <v>16</v>
      </c>
      <c r="AW224" s="49">
        <f t="shared" si="68"/>
        <v>7.666666666666667</v>
      </c>
      <c r="AX224" s="53">
        <f t="shared" si="69"/>
        <v>0</v>
      </c>
      <c r="AY224" s="30">
        <f t="shared" si="70"/>
        <v>0</v>
      </c>
      <c r="AZ224" s="30">
        <f t="shared" si="71"/>
        <v>16</v>
      </c>
      <c r="BA224" s="49">
        <f t="shared" si="72"/>
        <v>16</v>
      </c>
    </row>
    <row r="225" spans="1:53" x14ac:dyDescent="0.35">
      <c r="A225" s="2">
        <v>1025792250</v>
      </c>
      <c r="B225" s="2" t="s">
        <v>225</v>
      </c>
      <c r="C225" s="16" t="s">
        <v>4946</v>
      </c>
      <c r="D225" s="3" t="s">
        <v>2370</v>
      </c>
      <c r="E225" s="4">
        <v>45884</v>
      </c>
      <c r="F225" s="5">
        <v>45884</v>
      </c>
      <c r="G225" s="5">
        <v>46249</v>
      </c>
      <c r="H225" s="3" t="s">
        <v>4290</v>
      </c>
      <c r="I225" s="55">
        <v>0</v>
      </c>
      <c r="J225" s="6">
        <v>46022</v>
      </c>
      <c r="K225" s="2" t="s">
        <v>4405</v>
      </c>
      <c r="L225" s="2" t="s">
        <v>4973</v>
      </c>
      <c r="M225" s="2" t="s">
        <v>4956</v>
      </c>
      <c r="N225" s="2" t="s">
        <v>5180</v>
      </c>
      <c r="O225" s="2" t="s">
        <v>5226</v>
      </c>
      <c r="P225" s="2" t="s">
        <v>4481</v>
      </c>
      <c r="Q225" s="2" t="s">
        <v>4306</v>
      </c>
      <c r="R225" s="7"/>
      <c r="S225" s="7">
        <v>0</v>
      </c>
      <c r="T225" s="7">
        <v>11.333299999999999</v>
      </c>
      <c r="U225" s="7">
        <v>11.333299999999999</v>
      </c>
      <c r="V225" s="12">
        <f t="shared" si="75"/>
        <v>12</v>
      </c>
      <c r="W225" s="15" t="s">
        <v>4738</v>
      </c>
      <c r="X225" s="15" t="str">
        <f t="shared" si="76"/>
        <v>DEBE GOZAR EN EL AÑO UN TOTAL DE 12 DÍAS ANTES DEL 31/12/2026</v>
      </c>
      <c r="Y225" s="50">
        <v>0</v>
      </c>
      <c r="Z225" s="50">
        <v>0</v>
      </c>
      <c r="AA225" s="50">
        <v>0</v>
      </c>
      <c r="AB225" s="50">
        <v>0</v>
      </c>
      <c r="AC225" s="50">
        <v>0</v>
      </c>
      <c r="AD225" s="50">
        <v>0</v>
      </c>
      <c r="AE225" s="50">
        <v>0</v>
      </c>
      <c r="AF225" s="50">
        <v>0</v>
      </c>
      <c r="AG225" s="50">
        <v>0</v>
      </c>
      <c r="AH225" s="50">
        <v>0</v>
      </c>
      <c r="AI225" s="50">
        <v>0</v>
      </c>
      <c r="AJ225" s="50">
        <v>0</v>
      </c>
      <c r="AK225" s="52">
        <f t="shared" si="60"/>
        <v>0</v>
      </c>
      <c r="AL225" s="50">
        <f t="shared" si="61"/>
        <v>0</v>
      </c>
      <c r="AM225" s="48">
        <f t="shared" si="74"/>
        <v>0</v>
      </c>
      <c r="AN225" s="49">
        <f t="shared" si="62"/>
        <v>0</v>
      </c>
      <c r="AO225" s="49">
        <f t="shared" si="73"/>
        <v>0</v>
      </c>
      <c r="AP225" s="49">
        <f t="shared" si="63"/>
        <v>0</v>
      </c>
      <c r="AR225" s="50">
        <f t="shared" si="64"/>
        <v>12</v>
      </c>
      <c r="AT225" s="30">
        <f t="shared" si="65"/>
        <v>12</v>
      </c>
      <c r="AU225">
        <f t="shared" si="66"/>
        <v>4</v>
      </c>
      <c r="AV225" s="49">
        <f t="shared" si="67"/>
        <v>0</v>
      </c>
      <c r="AW225" s="49">
        <f t="shared" si="68"/>
        <v>0</v>
      </c>
      <c r="AX225" s="53">
        <f t="shared" si="69"/>
        <v>4</v>
      </c>
      <c r="AY225" s="30">
        <f t="shared" si="70"/>
        <v>0</v>
      </c>
      <c r="AZ225" s="30">
        <f t="shared" si="71"/>
        <v>0</v>
      </c>
      <c r="BA225" s="49">
        <f t="shared" si="72"/>
        <v>0</v>
      </c>
    </row>
    <row r="226" spans="1:53" x14ac:dyDescent="0.35">
      <c r="A226" s="2">
        <v>1025793822</v>
      </c>
      <c r="B226" s="2" t="s">
        <v>226</v>
      </c>
      <c r="C226" s="16" t="s">
        <v>4946</v>
      </c>
      <c r="D226" s="3" t="s">
        <v>2371</v>
      </c>
      <c r="E226" s="4">
        <v>44986</v>
      </c>
      <c r="F226" s="5">
        <v>45717</v>
      </c>
      <c r="G226" s="5">
        <v>46082</v>
      </c>
      <c r="H226" s="3" t="s">
        <v>4290</v>
      </c>
      <c r="I226" s="55">
        <v>46054</v>
      </c>
      <c r="J226" s="6">
        <v>46022</v>
      </c>
      <c r="K226" s="2" t="s">
        <v>4405</v>
      </c>
      <c r="L226" s="2" t="s">
        <v>4749</v>
      </c>
      <c r="M226" s="2" t="s">
        <v>4956</v>
      </c>
      <c r="N226" s="2"/>
      <c r="O226" s="2"/>
      <c r="P226" s="2"/>
      <c r="Q226" s="2"/>
      <c r="R226" s="7"/>
      <c r="S226" s="7">
        <v>0</v>
      </c>
      <c r="T226" s="7">
        <v>19</v>
      </c>
      <c r="U226" s="7">
        <v>19</v>
      </c>
      <c r="V226" s="12">
        <f t="shared" si="75"/>
        <v>19</v>
      </c>
      <c r="W226" s="15" t="s">
        <v>4738</v>
      </c>
      <c r="X226" s="15" t="str">
        <f t="shared" si="76"/>
        <v>DEBE GOZAR EN EL AÑO UN TOTAL DE 19 DÍAS ANTES DEL 31/12/2026</v>
      </c>
      <c r="Y226" s="50">
        <v>0</v>
      </c>
      <c r="Z226" s="50">
        <v>19</v>
      </c>
      <c r="AA226" s="50">
        <v>0</v>
      </c>
      <c r="AB226" s="50">
        <v>0</v>
      </c>
      <c r="AC226" s="50">
        <v>0</v>
      </c>
      <c r="AD226" s="50">
        <v>0</v>
      </c>
      <c r="AE226" s="50">
        <v>0</v>
      </c>
      <c r="AF226" s="50">
        <v>0</v>
      </c>
      <c r="AG226" s="50">
        <v>0</v>
      </c>
      <c r="AH226" s="50">
        <v>0</v>
      </c>
      <c r="AI226" s="50">
        <v>0</v>
      </c>
      <c r="AJ226" s="50">
        <v>0</v>
      </c>
      <c r="AK226" s="52">
        <f t="shared" si="60"/>
        <v>19</v>
      </c>
      <c r="AL226" s="50">
        <f t="shared" si="61"/>
        <v>19</v>
      </c>
      <c r="AM226" s="48">
        <f t="shared" si="74"/>
        <v>1</v>
      </c>
      <c r="AN226" s="49">
        <f t="shared" si="62"/>
        <v>0.01</v>
      </c>
      <c r="AO226" s="49">
        <f t="shared" si="73"/>
        <v>19</v>
      </c>
      <c r="AP226" s="49">
        <f t="shared" si="63"/>
        <v>19</v>
      </c>
      <c r="AR226" s="50">
        <f t="shared" si="64"/>
        <v>0</v>
      </c>
      <c r="AT226" s="30">
        <f t="shared" si="65"/>
        <v>19</v>
      </c>
      <c r="AU226">
        <f t="shared" si="66"/>
        <v>6.333333333333333</v>
      </c>
      <c r="AV226" s="49">
        <f t="shared" si="67"/>
        <v>19</v>
      </c>
      <c r="AW226" s="49">
        <f t="shared" si="68"/>
        <v>6.333333333333333</v>
      </c>
      <c r="AX226" s="53">
        <f t="shared" si="69"/>
        <v>0</v>
      </c>
      <c r="AY226" s="30">
        <f t="shared" si="70"/>
        <v>0</v>
      </c>
      <c r="AZ226" s="30">
        <f t="shared" si="71"/>
        <v>19</v>
      </c>
      <c r="BA226" s="49">
        <f t="shared" si="72"/>
        <v>19</v>
      </c>
    </row>
    <row r="227" spans="1:53" x14ac:dyDescent="0.35">
      <c r="A227" s="2">
        <v>1025805199</v>
      </c>
      <c r="B227" s="2" t="s">
        <v>227</v>
      </c>
      <c r="C227" s="16" t="s">
        <v>4946</v>
      </c>
      <c r="D227" s="3" t="s">
        <v>2372</v>
      </c>
      <c r="E227" s="4">
        <v>45108</v>
      </c>
      <c r="F227" s="5">
        <v>45839</v>
      </c>
      <c r="G227" s="5">
        <v>46204</v>
      </c>
      <c r="H227" s="3" t="s">
        <v>4290</v>
      </c>
      <c r="I227" s="55">
        <v>0</v>
      </c>
      <c r="J227" s="6">
        <v>46022</v>
      </c>
      <c r="K227" s="2" t="s">
        <v>4405</v>
      </c>
      <c r="L227" s="2" t="s">
        <v>4818</v>
      </c>
      <c r="M227" s="2" t="s">
        <v>4956</v>
      </c>
      <c r="N227" s="2" t="s">
        <v>5196</v>
      </c>
      <c r="O227" s="2" t="s">
        <v>5224</v>
      </c>
      <c r="P227" s="2" t="s">
        <v>4562</v>
      </c>
      <c r="Q227" s="2" t="s">
        <v>4297</v>
      </c>
      <c r="R227" s="7"/>
      <c r="S227" s="7">
        <v>15</v>
      </c>
      <c r="T227" s="7">
        <v>15</v>
      </c>
      <c r="U227" s="7">
        <v>30</v>
      </c>
      <c r="V227" s="12">
        <f t="shared" si="75"/>
        <v>30</v>
      </c>
      <c r="W227" s="15" t="str">
        <f t="shared" ref="W227:W232" si="77">"DEBE GOZAR "&amp;S227&amp;" DÍAS ANTES DEL "&amp;TEXT(G227-1,"DD/MM/YYYY")</f>
        <v>DEBE GOZAR 15 DÍAS ANTES DEL 30/06/2026</v>
      </c>
      <c r="X227" s="15" t="str">
        <f t="shared" si="76"/>
        <v>DEBE GOZAR EN EL AÑO UN TOTAL DE 30 DÍAS ANTES DEL 31/12/2026</v>
      </c>
      <c r="Y227" s="50">
        <v>0</v>
      </c>
      <c r="Z227" s="50">
        <v>0</v>
      </c>
      <c r="AA227" s="50">
        <v>0</v>
      </c>
      <c r="AB227" s="50">
        <v>25</v>
      </c>
      <c r="AC227" s="50">
        <v>5</v>
      </c>
      <c r="AD227" s="50">
        <v>0</v>
      </c>
      <c r="AE227" s="50">
        <v>0</v>
      </c>
      <c r="AF227" s="50">
        <v>0</v>
      </c>
      <c r="AG227" s="50">
        <v>0</v>
      </c>
      <c r="AH227" s="50">
        <v>0</v>
      </c>
      <c r="AI227" s="50">
        <v>0</v>
      </c>
      <c r="AJ227" s="50">
        <v>0</v>
      </c>
      <c r="AK227" s="52">
        <f t="shared" si="60"/>
        <v>30</v>
      </c>
      <c r="AL227" s="50">
        <f t="shared" si="61"/>
        <v>30</v>
      </c>
      <c r="AM227" s="48">
        <f t="shared" si="74"/>
        <v>1</v>
      </c>
      <c r="AN227" s="49">
        <f t="shared" si="62"/>
        <v>0.01</v>
      </c>
      <c r="AO227" s="49">
        <f t="shared" si="73"/>
        <v>25</v>
      </c>
      <c r="AP227" s="49">
        <f t="shared" si="63"/>
        <v>30</v>
      </c>
      <c r="AR227" s="50">
        <f t="shared" si="64"/>
        <v>0</v>
      </c>
      <c r="AT227" s="30">
        <f t="shared" si="65"/>
        <v>30</v>
      </c>
      <c r="AU227">
        <f t="shared" si="66"/>
        <v>10</v>
      </c>
      <c r="AV227" s="49">
        <f t="shared" si="67"/>
        <v>25</v>
      </c>
      <c r="AW227" s="49">
        <f t="shared" si="68"/>
        <v>10</v>
      </c>
      <c r="AX227" s="53">
        <f t="shared" si="69"/>
        <v>0</v>
      </c>
      <c r="AY227" s="30">
        <f t="shared" si="70"/>
        <v>5</v>
      </c>
      <c r="AZ227" s="30">
        <f t="shared" si="71"/>
        <v>25</v>
      </c>
      <c r="BA227" s="49">
        <f t="shared" si="72"/>
        <v>25</v>
      </c>
    </row>
    <row r="228" spans="1:53" x14ac:dyDescent="0.35">
      <c r="A228" s="2">
        <v>1025809736</v>
      </c>
      <c r="B228" s="2" t="s">
        <v>228</v>
      </c>
      <c r="C228" s="16" t="s">
        <v>4946</v>
      </c>
      <c r="D228" s="3" t="s">
        <v>2373</v>
      </c>
      <c r="E228" s="4">
        <v>45422</v>
      </c>
      <c r="F228" s="5">
        <v>45787</v>
      </c>
      <c r="G228" s="5">
        <v>46152</v>
      </c>
      <c r="H228" s="3" t="s">
        <v>4290</v>
      </c>
      <c r="I228" s="55">
        <v>0</v>
      </c>
      <c r="J228" s="6">
        <v>46022</v>
      </c>
      <c r="K228" s="2" t="s">
        <v>4405</v>
      </c>
      <c r="L228" s="2" t="s">
        <v>4966</v>
      </c>
      <c r="M228" s="2" t="s">
        <v>4956</v>
      </c>
      <c r="N228" s="2" t="s">
        <v>5180</v>
      </c>
      <c r="O228" s="2" t="s">
        <v>5225</v>
      </c>
      <c r="P228" s="2" t="s">
        <v>4461</v>
      </c>
      <c r="Q228" s="2" t="s">
        <v>4297</v>
      </c>
      <c r="R228" s="7"/>
      <c r="S228" s="7">
        <v>10</v>
      </c>
      <c r="T228" s="7">
        <v>19.25</v>
      </c>
      <c r="U228" s="7">
        <v>29.25</v>
      </c>
      <c r="V228" s="12">
        <f t="shared" si="75"/>
        <v>30</v>
      </c>
      <c r="W228" s="15" t="str">
        <f t="shared" si="77"/>
        <v>DEBE GOZAR 10 DÍAS ANTES DEL 09/05/2026</v>
      </c>
      <c r="X228" s="15" t="str">
        <f t="shared" si="76"/>
        <v>DEBE GOZAR EN EL AÑO UN TOTAL DE 30 DÍAS ANTES DEL 31/12/2026</v>
      </c>
      <c r="Y228" s="50">
        <v>0</v>
      </c>
      <c r="Z228" s="50">
        <v>0</v>
      </c>
      <c r="AA228" s="50">
        <v>15</v>
      </c>
      <c r="AB228" s="50">
        <v>0</v>
      </c>
      <c r="AC228" s="50">
        <v>0</v>
      </c>
      <c r="AD228" s="50">
        <v>0</v>
      </c>
      <c r="AE228" s="50">
        <v>3</v>
      </c>
      <c r="AF228" s="50">
        <v>12</v>
      </c>
      <c r="AG228" s="50">
        <v>0</v>
      </c>
      <c r="AH228" s="50">
        <v>0</v>
      </c>
      <c r="AI228" s="50">
        <v>0</v>
      </c>
      <c r="AJ228" s="50">
        <v>0</v>
      </c>
      <c r="AK228" s="52">
        <f t="shared" si="60"/>
        <v>30</v>
      </c>
      <c r="AL228" s="50">
        <f t="shared" si="61"/>
        <v>30</v>
      </c>
      <c r="AM228" s="48">
        <f t="shared" ref="AM228:AM244" si="78">+AL228/V228</f>
        <v>1</v>
      </c>
      <c r="AN228" s="49">
        <f t="shared" si="62"/>
        <v>0.01</v>
      </c>
      <c r="AO228" s="49">
        <f t="shared" si="73"/>
        <v>15</v>
      </c>
      <c r="AP228" s="49">
        <f t="shared" si="63"/>
        <v>30</v>
      </c>
      <c r="AR228" s="50">
        <f t="shared" si="64"/>
        <v>0</v>
      </c>
      <c r="AT228" s="30">
        <f t="shared" si="65"/>
        <v>30</v>
      </c>
      <c r="AU228">
        <f t="shared" si="66"/>
        <v>10</v>
      </c>
      <c r="AV228" s="49">
        <f t="shared" si="67"/>
        <v>15</v>
      </c>
      <c r="AW228" s="49">
        <f t="shared" si="68"/>
        <v>10</v>
      </c>
      <c r="AX228" s="53">
        <f t="shared" si="69"/>
        <v>0</v>
      </c>
      <c r="AY228" s="30">
        <f t="shared" si="70"/>
        <v>15</v>
      </c>
      <c r="AZ228" s="30">
        <f t="shared" si="71"/>
        <v>15</v>
      </c>
      <c r="BA228" s="49">
        <f t="shared" si="72"/>
        <v>15</v>
      </c>
    </row>
    <row r="229" spans="1:53" x14ac:dyDescent="0.35">
      <c r="A229" s="2">
        <v>1025810133</v>
      </c>
      <c r="B229" s="2" t="s">
        <v>229</v>
      </c>
      <c r="C229" s="16" t="s">
        <v>4946</v>
      </c>
      <c r="D229" s="3" t="s">
        <v>2374</v>
      </c>
      <c r="E229" s="4">
        <v>45384</v>
      </c>
      <c r="F229" s="5">
        <v>45749</v>
      </c>
      <c r="G229" s="5">
        <v>46114</v>
      </c>
      <c r="H229" s="3" t="s">
        <v>4290</v>
      </c>
      <c r="I229" s="55">
        <v>0</v>
      </c>
      <c r="J229" s="6">
        <v>46022</v>
      </c>
      <c r="K229" s="2" t="s">
        <v>4405</v>
      </c>
      <c r="L229" s="2" t="s">
        <v>4819</v>
      </c>
      <c r="M229" s="2" t="s">
        <v>4956</v>
      </c>
      <c r="N229" s="2" t="s">
        <v>5195</v>
      </c>
      <c r="O229" s="2" t="s">
        <v>5231</v>
      </c>
      <c r="P229" s="2" t="s">
        <v>4563</v>
      </c>
      <c r="Q229" s="2" t="s">
        <v>4297</v>
      </c>
      <c r="R229" s="7"/>
      <c r="S229" s="7">
        <v>7</v>
      </c>
      <c r="T229" s="7">
        <v>22.416699999999999</v>
      </c>
      <c r="U229" s="7">
        <v>29.416699999999999</v>
      </c>
      <c r="V229" s="12">
        <f t="shared" si="75"/>
        <v>30</v>
      </c>
      <c r="W229" s="15" t="str">
        <f t="shared" si="77"/>
        <v>DEBE GOZAR 7 DÍAS ANTES DEL 01/04/2026</v>
      </c>
      <c r="X229" s="15" t="str">
        <f t="shared" si="76"/>
        <v>DEBE GOZAR EN EL AÑO UN TOTAL DE 30 DÍAS ANTES DEL 31/12/2026</v>
      </c>
      <c r="Y229" s="50">
        <v>0</v>
      </c>
      <c r="Z229" s="50">
        <v>6</v>
      </c>
      <c r="AA229" s="50">
        <v>10</v>
      </c>
      <c r="AB229" s="50">
        <v>0</v>
      </c>
      <c r="AC229" s="50">
        <v>0</v>
      </c>
      <c r="AD229" s="50">
        <v>0</v>
      </c>
      <c r="AE229" s="50">
        <v>0</v>
      </c>
      <c r="AF229" s="50">
        <v>0</v>
      </c>
      <c r="AG229" s="50">
        <v>0</v>
      </c>
      <c r="AH229" s="50">
        <v>0</v>
      </c>
      <c r="AI229" s="50">
        <v>0</v>
      </c>
      <c r="AJ229" s="50">
        <v>0</v>
      </c>
      <c r="AK229" s="52">
        <f t="shared" si="60"/>
        <v>16</v>
      </c>
      <c r="AL229" s="50">
        <f t="shared" si="61"/>
        <v>16</v>
      </c>
      <c r="AM229" s="48">
        <f t="shared" si="78"/>
        <v>0.53333333333333333</v>
      </c>
      <c r="AN229" s="49">
        <f t="shared" si="62"/>
        <v>5.3333333333333332E-3</v>
      </c>
      <c r="AO229" s="49">
        <f t="shared" si="73"/>
        <v>16</v>
      </c>
      <c r="AP229" s="49">
        <f t="shared" si="63"/>
        <v>16</v>
      </c>
      <c r="AR229" s="50">
        <f t="shared" si="64"/>
        <v>14</v>
      </c>
      <c r="AT229" s="30">
        <f t="shared" si="65"/>
        <v>30</v>
      </c>
      <c r="AU229">
        <f t="shared" si="66"/>
        <v>10</v>
      </c>
      <c r="AV229" s="49">
        <f t="shared" si="67"/>
        <v>16</v>
      </c>
      <c r="AW229" s="49">
        <f t="shared" si="68"/>
        <v>10</v>
      </c>
      <c r="AX229" s="53">
        <f t="shared" si="69"/>
        <v>0</v>
      </c>
      <c r="AY229" s="30">
        <f t="shared" si="70"/>
        <v>0</v>
      </c>
      <c r="AZ229" s="30">
        <f t="shared" si="71"/>
        <v>16</v>
      </c>
      <c r="BA229" s="49">
        <f t="shared" si="72"/>
        <v>16</v>
      </c>
    </row>
    <row r="230" spans="1:53" x14ac:dyDescent="0.35">
      <c r="A230" s="2">
        <v>1025815517</v>
      </c>
      <c r="B230" s="2" t="s">
        <v>230</v>
      </c>
      <c r="C230" s="16" t="s">
        <v>4946</v>
      </c>
      <c r="D230" s="3" t="s">
        <v>2375</v>
      </c>
      <c r="E230" s="4">
        <v>41806</v>
      </c>
      <c r="F230" s="5">
        <v>45824</v>
      </c>
      <c r="G230" s="5">
        <v>46189</v>
      </c>
      <c r="H230" s="3" t="s">
        <v>4290</v>
      </c>
      <c r="I230" s="55">
        <v>0</v>
      </c>
      <c r="J230" s="6">
        <v>46022</v>
      </c>
      <c r="K230" s="2" t="s">
        <v>4405</v>
      </c>
      <c r="L230" s="2" t="s">
        <v>4819</v>
      </c>
      <c r="M230" s="2" t="s">
        <v>4956</v>
      </c>
      <c r="N230" s="2" t="s">
        <v>5195</v>
      </c>
      <c r="O230" s="2" t="s">
        <v>5231</v>
      </c>
      <c r="P230" s="2" t="s">
        <v>4563</v>
      </c>
      <c r="Q230" s="2" t="s">
        <v>4297</v>
      </c>
      <c r="R230" s="7"/>
      <c r="S230" s="7">
        <v>13</v>
      </c>
      <c r="T230" s="7">
        <v>16.25</v>
      </c>
      <c r="U230" s="7">
        <v>29.25</v>
      </c>
      <c r="V230" s="12">
        <f t="shared" si="75"/>
        <v>30</v>
      </c>
      <c r="W230" s="15" t="str">
        <f t="shared" si="77"/>
        <v>DEBE GOZAR 13 DÍAS ANTES DEL 15/06/2026</v>
      </c>
      <c r="X230" s="15" t="str">
        <f t="shared" si="76"/>
        <v>DEBE GOZAR EN EL AÑO UN TOTAL DE 30 DÍAS ANTES DEL 31/12/2026</v>
      </c>
      <c r="Y230" s="50">
        <v>0</v>
      </c>
      <c r="Z230" s="50">
        <v>0</v>
      </c>
      <c r="AA230" s="50">
        <v>16</v>
      </c>
      <c r="AB230" s="50">
        <v>0</v>
      </c>
      <c r="AC230" s="50">
        <v>0</v>
      </c>
      <c r="AD230" s="50">
        <v>0</v>
      </c>
      <c r="AE230" s="50">
        <v>0</v>
      </c>
      <c r="AF230" s="50">
        <v>0</v>
      </c>
      <c r="AG230" s="50">
        <v>0</v>
      </c>
      <c r="AH230" s="50">
        <v>0</v>
      </c>
      <c r="AI230" s="50">
        <v>0</v>
      </c>
      <c r="AJ230" s="50">
        <v>0</v>
      </c>
      <c r="AK230" s="52">
        <f t="shared" si="60"/>
        <v>16</v>
      </c>
      <c r="AL230" s="50">
        <f t="shared" si="61"/>
        <v>16</v>
      </c>
      <c r="AM230" s="48">
        <f t="shared" si="78"/>
        <v>0.53333333333333333</v>
      </c>
      <c r="AN230" s="49">
        <f t="shared" si="62"/>
        <v>5.3333333333333332E-3</v>
      </c>
      <c r="AO230" s="49">
        <f t="shared" si="73"/>
        <v>16</v>
      </c>
      <c r="AP230" s="49">
        <f t="shared" si="63"/>
        <v>16</v>
      </c>
      <c r="AR230" s="50">
        <f t="shared" si="64"/>
        <v>14</v>
      </c>
      <c r="AT230" s="30">
        <f t="shared" si="65"/>
        <v>30</v>
      </c>
      <c r="AU230">
        <f t="shared" si="66"/>
        <v>10</v>
      </c>
      <c r="AV230" s="49">
        <f t="shared" si="67"/>
        <v>16</v>
      </c>
      <c r="AW230" s="49">
        <f t="shared" si="68"/>
        <v>10</v>
      </c>
      <c r="AX230" s="53">
        <f t="shared" si="69"/>
        <v>0</v>
      </c>
      <c r="AY230" s="30">
        <f t="shared" si="70"/>
        <v>0</v>
      </c>
      <c r="AZ230" s="30">
        <f t="shared" si="71"/>
        <v>16</v>
      </c>
      <c r="BA230" s="49">
        <f t="shared" si="72"/>
        <v>16</v>
      </c>
    </row>
    <row r="231" spans="1:53" x14ac:dyDescent="0.35">
      <c r="A231" s="2">
        <v>1025841127</v>
      </c>
      <c r="B231" s="2" t="s">
        <v>231</v>
      </c>
      <c r="C231" s="16" t="s">
        <v>4946</v>
      </c>
      <c r="D231" s="3" t="s">
        <v>2376</v>
      </c>
      <c r="E231" s="4">
        <v>45566</v>
      </c>
      <c r="F231" s="5">
        <v>45931</v>
      </c>
      <c r="G231" s="5">
        <v>46296</v>
      </c>
      <c r="H231" s="3" t="s">
        <v>4290</v>
      </c>
      <c r="I231" s="55">
        <v>0</v>
      </c>
      <c r="J231" s="6">
        <v>46022</v>
      </c>
      <c r="K231" s="2" t="s">
        <v>4405</v>
      </c>
      <c r="L231" s="2" t="s">
        <v>5001</v>
      </c>
      <c r="M231" s="2" t="s">
        <v>4957</v>
      </c>
      <c r="N231" s="2" t="s">
        <v>5199</v>
      </c>
      <c r="O231" s="2" t="s">
        <v>5229</v>
      </c>
      <c r="P231" s="2" t="s">
        <v>4564</v>
      </c>
      <c r="Q231" s="2" t="s">
        <v>4306</v>
      </c>
      <c r="R231" s="7"/>
      <c r="S231" s="7">
        <v>15</v>
      </c>
      <c r="T231" s="7">
        <v>7.5</v>
      </c>
      <c r="U231" s="7">
        <v>22.5</v>
      </c>
      <c r="V231" s="12">
        <f t="shared" si="75"/>
        <v>23</v>
      </c>
      <c r="W231" s="15" t="str">
        <f t="shared" si="77"/>
        <v>DEBE GOZAR 15 DÍAS ANTES DEL 30/09/2026</v>
      </c>
      <c r="X231" s="15" t="str">
        <f t="shared" si="76"/>
        <v>DEBE GOZAR EN EL AÑO UN TOTAL DE 23 DÍAS ANTES DEL 31/12/2026</v>
      </c>
      <c r="Y231" s="50">
        <v>2</v>
      </c>
      <c r="Z231" s="50">
        <v>16</v>
      </c>
      <c r="AA231" s="50">
        <v>0</v>
      </c>
      <c r="AB231" s="50">
        <v>0</v>
      </c>
      <c r="AC231" s="50">
        <v>0</v>
      </c>
      <c r="AD231" s="50">
        <v>0</v>
      </c>
      <c r="AE231" s="50">
        <v>0</v>
      </c>
      <c r="AF231" s="50">
        <v>0</v>
      </c>
      <c r="AG231" s="50">
        <v>0</v>
      </c>
      <c r="AH231" s="50">
        <v>0</v>
      </c>
      <c r="AI231" s="50">
        <v>8</v>
      </c>
      <c r="AJ231" s="50">
        <v>0</v>
      </c>
      <c r="AK231" s="52">
        <f t="shared" si="60"/>
        <v>26</v>
      </c>
      <c r="AL231" s="50">
        <f t="shared" si="61"/>
        <v>26</v>
      </c>
      <c r="AM231" s="48">
        <f t="shared" si="78"/>
        <v>1.1304347826086956</v>
      </c>
      <c r="AN231" s="49">
        <f t="shared" si="62"/>
        <v>1.1304347826086955E-2</v>
      </c>
      <c r="AO231" s="49">
        <f t="shared" si="73"/>
        <v>18</v>
      </c>
      <c r="AP231" s="49">
        <f t="shared" si="63"/>
        <v>23</v>
      </c>
      <c r="AR231" s="50">
        <f t="shared" si="64"/>
        <v>0</v>
      </c>
      <c r="AT231" s="30">
        <f t="shared" si="65"/>
        <v>23</v>
      </c>
      <c r="AU231">
        <f t="shared" si="66"/>
        <v>7.666666666666667</v>
      </c>
      <c r="AV231" s="49">
        <f t="shared" si="67"/>
        <v>18</v>
      </c>
      <c r="AW231" s="49">
        <f t="shared" si="68"/>
        <v>7.666666666666667</v>
      </c>
      <c r="AX231" s="53">
        <f t="shared" si="69"/>
        <v>0</v>
      </c>
      <c r="AY231" s="30">
        <f t="shared" si="70"/>
        <v>8</v>
      </c>
      <c r="AZ231" s="30">
        <f t="shared" si="71"/>
        <v>18</v>
      </c>
      <c r="BA231" s="49">
        <f t="shared" si="72"/>
        <v>18</v>
      </c>
    </row>
    <row r="232" spans="1:53" x14ac:dyDescent="0.35">
      <c r="A232" s="2">
        <v>1025841779</v>
      </c>
      <c r="B232" s="2" t="s">
        <v>232</v>
      </c>
      <c r="C232" s="16" t="s">
        <v>4947</v>
      </c>
      <c r="D232" s="3" t="s">
        <v>2377</v>
      </c>
      <c r="E232" s="4">
        <v>41226</v>
      </c>
      <c r="F232" s="5">
        <v>45974</v>
      </c>
      <c r="G232" s="5">
        <v>46339</v>
      </c>
      <c r="H232" s="3" t="s">
        <v>4290</v>
      </c>
      <c r="I232" s="55">
        <v>0</v>
      </c>
      <c r="J232" s="6">
        <v>46022</v>
      </c>
      <c r="K232" s="2" t="s">
        <v>4405</v>
      </c>
      <c r="L232" s="2" t="s">
        <v>4800</v>
      </c>
      <c r="M232" s="2" t="s">
        <v>4956</v>
      </c>
      <c r="N232" s="2" t="s">
        <v>5195</v>
      </c>
      <c r="O232" s="2" t="s">
        <v>5213</v>
      </c>
      <c r="P232" s="2" t="s">
        <v>4529</v>
      </c>
      <c r="Q232" s="2" t="s">
        <v>4298</v>
      </c>
      <c r="R232" s="7"/>
      <c r="S232" s="7">
        <v>25</v>
      </c>
      <c r="T232" s="7">
        <v>4</v>
      </c>
      <c r="U232" s="7">
        <v>29</v>
      </c>
      <c r="V232" s="12">
        <f t="shared" si="75"/>
        <v>29</v>
      </c>
      <c r="W232" s="15" t="str">
        <f t="shared" si="77"/>
        <v>DEBE GOZAR 25 DÍAS ANTES DEL 12/11/2026</v>
      </c>
      <c r="X232" s="15" t="str">
        <f t="shared" si="76"/>
        <v>DEBE GOZAR EN EL AÑO UN TOTAL DE 29 DÍAS ANTES DEL 31/12/2026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2">
        <f t="shared" si="60"/>
        <v>0</v>
      </c>
      <c r="AL232" s="50">
        <f t="shared" si="61"/>
        <v>0</v>
      </c>
      <c r="AM232" s="48">
        <f t="shared" si="78"/>
        <v>0</v>
      </c>
      <c r="AN232" s="49">
        <f t="shared" si="62"/>
        <v>0</v>
      </c>
      <c r="AO232" s="49">
        <f t="shared" si="73"/>
        <v>0</v>
      </c>
      <c r="AP232" s="49">
        <f t="shared" si="63"/>
        <v>0</v>
      </c>
      <c r="AR232" s="50">
        <f t="shared" si="64"/>
        <v>29</v>
      </c>
      <c r="AT232" s="30">
        <f t="shared" si="65"/>
        <v>29</v>
      </c>
      <c r="AU232">
        <f t="shared" si="66"/>
        <v>9.6666666666666661</v>
      </c>
      <c r="AV232" s="49">
        <f t="shared" si="67"/>
        <v>0</v>
      </c>
      <c r="AW232" s="49">
        <f t="shared" si="68"/>
        <v>0</v>
      </c>
      <c r="AX232" s="53">
        <f t="shared" si="69"/>
        <v>9.6666666666666661</v>
      </c>
      <c r="AY232" s="30">
        <f t="shared" si="70"/>
        <v>0</v>
      </c>
      <c r="AZ232" s="30">
        <f t="shared" si="71"/>
        <v>0</v>
      </c>
      <c r="BA232" s="49">
        <f t="shared" si="72"/>
        <v>0</v>
      </c>
    </row>
    <row r="233" spans="1:53" x14ac:dyDescent="0.35">
      <c r="A233" s="2">
        <v>1025845048</v>
      </c>
      <c r="B233" s="2" t="s">
        <v>233</v>
      </c>
      <c r="C233" s="16" t="s">
        <v>4947</v>
      </c>
      <c r="D233" s="3" t="s">
        <v>2378</v>
      </c>
      <c r="E233" s="4">
        <v>45779</v>
      </c>
      <c r="F233" s="5">
        <v>45779</v>
      </c>
      <c r="G233" s="5">
        <v>46144</v>
      </c>
      <c r="H233" s="3" t="s">
        <v>4409</v>
      </c>
      <c r="I233" s="55">
        <v>0</v>
      </c>
      <c r="J233" s="6">
        <v>46022</v>
      </c>
      <c r="K233" s="2" t="s">
        <v>4405</v>
      </c>
      <c r="L233" s="2" t="s">
        <v>4820</v>
      </c>
      <c r="M233" s="2" t="s">
        <v>4956</v>
      </c>
      <c r="N233" s="2" t="s">
        <v>5195</v>
      </c>
      <c r="O233" s="2" t="s">
        <v>5217</v>
      </c>
      <c r="P233" s="2" t="s">
        <v>4565</v>
      </c>
      <c r="Q233" s="2" t="s">
        <v>4298</v>
      </c>
      <c r="R233" s="7"/>
      <c r="S233" s="7">
        <v>0</v>
      </c>
      <c r="T233" s="7">
        <v>19.916699999999999</v>
      </c>
      <c r="U233" s="7">
        <v>19.916699999999999</v>
      </c>
      <c r="V233" s="12">
        <f t="shared" si="75"/>
        <v>20</v>
      </c>
      <c r="W233" s="15" t="s">
        <v>4738</v>
      </c>
      <c r="X233" s="15" t="str">
        <f t="shared" si="76"/>
        <v>DEBE GOZAR EN EL AÑO UN TOTAL DE 20 DÍAS ANTES DEL 31/12/2026</v>
      </c>
      <c r="Y233" s="50">
        <v>0</v>
      </c>
      <c r="Z233" s="50">
        <v>0</v>
      </c>
      <c r="AA233" s="50">
        <v>0</v>
      </c>
      <c r="AB233" s="50">
        <v>0</v>
      </c>
      <c r="AC233" s="50">
        <v>0</v>
      </c>
      <c r="AD233" s="50">
        <v>20</v>
      </c>
      <c r="AE233" s="50">
        <v>0</v>
      </c>
      <c r="AF233" s="50">
        <v>0</v>
      </c>
      <c r="AG233" s="50">
        <v>0</v>
      </c>
      <c r="AH233" s="50">
        <v>0</v>
      </c>
      <c r="AI233" s="50">
        <v>0</v>
      </c>
      <c r="AJ233" s="50">
        <v>0</v>
      </c>
      <c r="AK233" s="52">
        <f t="shared" si="60"/>
        <v>20</v>
      </c>
      <c r="AL233" s="50">
        <f t="shared" si="61"/>
        <v>20</v>
      </c>
      <c r="AM233" s="48">
        <f t="shared" si="78"/>
        <v>1</v>
      </c>
      <c r="AN233" s="49">
        <f t="shared" si="62"/>
        <v>0.01</v>
      </c>
      <c r="AO233" s="49">
        <f t="shared" si="73"/>
        <v>0</v>
      </c>
      <c r="AP233" s="49">
        <f t="shared" si="63"/>
        <v>20</v>
      </c>
      <c r="AR233" s="50">
        <f t="shared" si="64"/>
        <v>0</v>
      </c>
      <c r="AT233" s="30">
        <f t="shared" si="65"/>
        <v>20</v>
      </c>
      <c r="AU233">
        <f t="shared" si="66"/>
        <v>6.666666666666667</v>
      </c>
      <c r="AV233" s="49">
        <f t="shared" si="67"/>
        <v>0</v>
      </c>
      <c r="AW233" s="49">
        <f t="shared" si="68"/>
        <v>0</v>
      </c>
      <c r="AX233" s="53">
        <f t="shared" si="69"/>
        <v>6.666666666666667</v>
      </c>
      <c r="AY233" s="30">
        <f t="shared" si="70"/>
        <v>20</v>
      </c>
      <c r="AZ233" s="30">
        <f t="shared" si="71"/>
        <v>0</v>
      </c>
      <c r="BA233" s="49">
        <f t="shared" si="72"/>
        <v>0</v>
      </c>
    </row>
    <row r="234" spans="1:53" x14ac:dyDescent="0.35">
      <c r="A234" s="2">
        <v>1025846728</v>
      </c>
      <c r="B234" s="2" t="s">
        <v>234</v>
      </c>
      <c r="C234" s="16" t="s">
        <v>4946</v>
      </c>
      <c r="D234" s="3" t="s">
        <v>2379</v>
      </c>
      <c r="E234" s="4">
        <v>41003</v>
      </c>
      <c r="F234" s="5">
        <v>45751</v>
      </c>
      <c r="G234" s="5">
        <v>46116</v>
      </c>
      <c r="H234" s="3" t="s">
        <v>4290</v>
      </c>
      <c r="I234" s="55">
        <v>0</v>
      </c>
      <c r="J234" s="6">
        <v>46022</v>
      </c>
      <c r="K234" s="2" t="s">
        <v>4405</v>
      </c>
      <c r="L234" s="2" t="s">
        <v>4758</v>
      </c>
      <c r="M234" s="2" t="s">
        <v>4956</v>
      </c>
      <c r="N234" s="2" t="s">
        <v>5195</v>
      </c>
      <c r="O234" s="2" t="s">
        <v>5217</v>
      </c>
      <c r="P234" s="2" t="s">
        <v>4456</v>
      </c>
      <c r="Q234" s="2" t="s">
        <v>4297</v>
      </c>
      <c r="R234" s="7"/>
      <c r="S234" s="7">
        <v>7</v>
      </c>
      <c r="T234" s="7">
        <v>22.25</v>
      </c>
      <c r="U234" s="7">
        <v>29.25</v>
      </c>
      <c r="V234" s="12">
        <f t="shared" si="75"/>
        <v>30</v>
      </c>
      <c r="W234" s="15" t="str">
        <f t="shared" ref="W234:W239" si="79">"DEBE GOZAR "&amp;S234&amp;" DÍAS ANTES DEL "&amp;TEXT(G234-1,"DD/MM/YYYY")</f>
        <v>DEBE GOZAR 7 DÍAS ANTES DEL 03/04/2026</v>
      </c>
      <c r="X234" s="15" t="str">
        <f t="shared" si="76"/>
        <v>DEBE GOZAR EN EL AÑO UN TOTAL DE 30 DÍAS ANTES DEL 31/12/2026</v>
      </c>
      <c r="Y234" s="50">
        <v>0</v>
      </c>
      <c r="Z234" s="50">
        <v>0</v>
      </c>
      <c r="AA234" s="50">
        <v>28</v>
      </c>
      <c r="AB234" s="50">
        <v>2</v>
      </c>
      <c r="AC234" s="50">
        <v>0</v>
      </c>
      <c r="AD234" s="50">
        <v>0</v>
      </c>
      <c r="AE234" s="50">
        <v>0</v>
      </c>
      <c r="AF234" s="50">
        <v>0</v>
      </c>
      <c r="AG234" s="50">
        <v>0</v>
      </c>
      <c r="AH234" s="50">
        <v>0</v>
      </c>
      <c r="AI234" s="50">
        <v>0</v>
      </c>
      <c r="AJ234" s="50">
        <v>0</v>
      </c>
      <c r="AK234" s="52">
        <f t="shared" si="60"/>
        <v>30</v>
      </c>
      <c r="AL234" s="50">
        <f t="shared" si="61"/>
        <v>30</v>
      </c>
      <c r="AM234" s="48">
        <f t="shared" si="78"/>
        <v>1</v>
      </c>
      <c r="AN234" s="49">
        <f t="shared" si="62"/>
        <v>0.01</v>
      </c>
      <c r="AO234" s="49">
        <f t="shared" si="73"/>
        <v>30</v>
      </c>
      <c r="AP234" s="49">
        <f t="shared" si="63"/>
        <v>30</v>
      </c>
      <c r="AR234" s="50">
        <f t="shared" si="64"/>
        <v>0</v>
      </c>
      <c r="AT234" s="30">
        <f t="shared" si="65"/>
        <v>30</v>
      </c>
      <c r="AU234">
        <f t="shared" si="66"/>
        <v>10</v>
      </c>
      <c r="AV234" s="49">
        <f t="shared" si="67"/>
        <v>30</v>
      </c>
      <c r="AW234" s="49">
        <f t="shared" si="68"/>
        <v>10</v>
      </c>
      <c r="AX234" s="53">
        <f t="shared" si="69"/>
        <v>0</v>
      </c>
      <c r="AY234" s="30">
        <f t="shared" si="70"/>
        <v>0</v>
      </c>
      <c r="AZ234" s="30">
        <f t="shared" si="71"/>
        <v>30</v>
      </c>
      <c r="BA234" s="49">
        <f t="shared" si="72"/>
        <v>30</v>
      </c>
    </row>
    <row r="235" spans="1:53" x14ac:dyDescent="0.35">
      <c r="A235" s="2">
        <v>1025852510</v>
      </c>
      <c r="B235" s="2" t="s">
        <v>235</v>
      </c>
      <c r="C235" s="16" t="s">
        <v>4946</v>
      </c>
      <c r="D235" s="3" t="s">
        <v>2380</v>
      </c>
      <c r="E235" s="4">
        <v>39661</v>
      </c>
      <c r="F235" s="5">
        <v>45870</v>
      </c>
      <c r="G235" s="5">
        <v>46235</v>
      </c>
      <c r="H235" s="3" t="s">
        <v>4290</v>
      </c>
      <c r="I235" s="55">
        <v>0</v>
      </c>
      <c r="J235" s="6">
        <v>46022</v>
      </c>
      <c r="K235" s="2" t="s">
        <v>4405</v>
      </c>
      <c r="L235" s="2" t="s">
        <v>5002</v>
      </c>
      <c r="M235" s="2" t="s">
        <v>4957</v>
      </c>
      <c r="N235" s="2" t="s">
        <v>5199</v>
      </c>
      <c r="O235" s="2" t="s">
        <v>5232</v>
      </c>
      <c r="P235" s="2" t="s">
        <v>4566</v>
      </c>
      <c r="Q235" s="2" t="s">
        <v>4297</v>
      </c>
      <c r="R235" s="7"/>
      <c r="S235" s="7">
        <v>14</v>
      </c>
      <c r="T235" s="7">
        <v>2.5</v>
      </c>
      <c r="U235" s="7">
        <v>16.5</v>
      </c>
      <c r="V235" s="12">
        <f t="shared" si="75"/>
        <v>17</v>
      </c>
      <c r="W235" s="15" t="str">
        <f t="shared" si="79"/>
        <v>DEBE GOZAR 14 DÍAS ANTES DEL 31/07/2026</v>
      </c>
      <c r="X235" s="15" t="str">
        <f t="shared" si="76"/>
        <v>DEBE GOZAR EN EL AÑO UN TOTAL DE 17 DÍAS ANTES DEL 31/12/2026</v>
      </c>
      <c r="Y235" s="50">
        <v>0</v>
      </c>
      <c r="Z235" s="50">
        <v>0</v>
      </c>
      <c r="AA235" s="50">
        <v>0</v>
      </c>
      <c r="AB235" s="50">
        <v>0</v>
      </c>
      <c r="AC235" s="50">
        <v>14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11</v>
      </c>
      <c r="AK235" s="52">
        <f t="shared" si="60"/>
        <v>25</v>
      </c>
      <c r="AL235" s="50">
        <f t="shared" si="61"/>
        <v>25</v>
      </c>
      <c r="AM235" s="48">
        <f t="shared" si="78"/>
        <v>1.4705882352941178</v>
      </c>
      <c r="AN235" s="49">
        <f t="shared" si="62"/>
        <v>1.4705882352941178E-2</v>
      </c>
      <c r="AO235" s="49">
        <f t="shared" si="73"/>
        <v>0</v>
      </c>
      <c r="AP235" s="49">
        <f t="shared" si="63"/>
        <v>17</v>
      </c>
      <c r="AR235" s="50">
        <f t="shared" si="64"/>
        <v>0</v>
      </c>
      <c r="AT235" s="30">
        <f t="shared" si="65"/>
        <v>17</v>
      </c>
      <c r="AU235">
        <f t="shared" si="66"/>
        <v>5.666666666666667</v>
      </c>
      <c r="AV235" s="49">
        <f t="shared" si="67"/>
        <v>0</v>
      </c>
      <c r="AW235" s="49">
        <f t="shared" si="68"/>
        <v>0</v>
      </c>
      <c r="AX235" s="53">
        <f t="shared" si="69"/>
        <v>5.666666666666667</v>
      </c>
      <c r="AY235" s="30">
        <f t="shared" si="70"/>
        <v>25</v>
      </c>
      <c r="AZ235" s="30">
        <f t="shared" si="71"/>
        <v>0</v>
      </c>
      <c r="BA235" s="49">
        <f t="shared" si="72"/>
        <v>0</v>
      </c>
    </row>
    <row r="236" spans="1:53" x14ac:dyDescent="0.35">
      <c r="A236" s="2">
        <v>1025858817</v>
      </c>
      <c r="B236" s="2" t="s">
        <v>236</v>
      </c>
      <c r="C236" s="16" t="s">
        <v>4946</v>
      </c>
      <c r="D236" s="3" t="s">
        <v>2381</v>
      </c>
      <c r="E236" s="4">
        <v>44853</v>
      </c>
      <c r="F236" s="5">
        <v>45949</v>
      </c>
      <c r="G236" s="5">
        <v>46314</v>
      </c>
      <c r="H236" s="3" t="s">
        <v>4290</v>
      </c>
      <c r="I236" s="55">
        <v>0</v>
      </c>
      <c r="J236" s="6">
        <v>46022</v>
      </c>
      <c r="K236" s="2" t="s">
        <v>4405</v>
      </c>
      <c r="L236" s="2" t="s">
        <v>4964</v>
      </c>
      <c r="M236" s="2" t="s">
        <v>4956</v>
      </c>
      <c r="N236" s="2" t="s">
        <v>5180</v>
      </c>
      <c r="O236" s="2" t="s">
        <v>5221</v>
      </c>
      <c r="P236" s="2" t="s">
        <v>4450</v>
      </c>
      <c r="Q236" s="2" t="s">
        <v>4297</v>
      </c>
      <c r="R236" s="7"/>
      <c r="S236" s="7">
        <v>15</v>
      </c>
      <c r="T236" s="7">
        <v>6</v>
      </c>
      <c r="U236" s="7">
        <v>21</v>
      </c>
      <c r="V236" s="12">
        <f t="shared" si="75"/>
        <v>21</v>
      </c>
      <c r="W236" s="15" t="str">
        <f t="shared" si="79"/>
        <v>DEBE GOZAR 15 DÍAS ANTES DEL 18/10/2026</v>
      </c>
      <c r="X236" s="15" t="str">
        <f t="shared" si="76"/>
        <v>DEBE GOZAR EN EL AÑO UN TOTAL DE 21 DÍAS ANTES DEL 31/12/2026</v>
      </c>
      <c r="Y236" s="50">
        <v>0</v>
      </c>
      <c r="Z236" s="50">
        <v>21</v>
      </c>
      <c r="AA236" s="50">
        <v>0</v>
      </c>
      <c r="AB236" s="50">
        <v>0</v>
      </c>
      <c r="AC236" s="50">
        <v>0</v>
      </c>
      <c r="AD236" s="50">
        <v>0</v>
      </c>
      <c r="AE236" s="50">
        <v>0</v>
      </c>
      <c r="AF236" s="50">
        <v>0</v>
      </c>
      <c r="AG236" s="50">
        <v>0</v>
      </c>
      <c r="AH236" s="50">
        <v>0</v>
      </c>
      <c r="AI236" s="50">
        <v>0</v>
      </c>
      <c r="AJ236" s="50">
        <v>0</v>
      </c>
      <c r="AK236" s="52">
        <f t="shared" si="60"/>
        <v>21</v>
      </c>
      <c r="AL236" s="50">
        <f t="shared" si="61"/>
        <v>21</v>
      </c>
      <c r="AM236" s="48">
        <f t="shared" si="78"/>
        <v>1</v>
      </c>
      <c r="AN236" s="49">
        <f t="shared" si="62"/>
        <v>0.01</v>
      </c>
      <c r="AO236" s="49">
        <f t="shared" si="73"/>
        <v>21</v>
      </c>
      <c r="AP236" s="49">
        <f t="shared" si="63"/>
        <v>21</v>
      </c>
      <c r="AR236" s="50">
        <f t="shared" si="64"/>
        <v>0</v>
      </c>
      <c r="AT236" s="30">
        <f t="shared" si="65"/>
        <v>21</v>
      </c>
      <c r="AU236">
        <f t="shared" si="66"/>
        <v>7</v>
      </c>
      <c r="AV236" s="49">
        <f t="shared" si="67"/>
        <v>21</v>
      </c>
      <c r="AW236" s="49">
        <f t="shared" si="68"/>
        <v>7</v>
      </c>
      <c r="AX236" s="53">
        <f t="shared" si="69"/>
        <v>0</v>
      </c>
      <c r="AY236" s="30">
        <f t="shared" si="70"/>
        <v>0</v>
      </c>
      <c r="AZ236" s="30">
        <f t="shared" si="71"/>
        <v>21</v>
      </c>
      <c r="BA236" s="49">
        <f t="shared" si="72"/>
        <v>21</v>
      </c>
    </row>
    <row r="237" spans="1:53" x14ac:dyDescent="0.35">
      <c r="A237" s="2">
        <v>1025861166</v>
      </c>
      <c r="B237" s="2" t="s">
        <v>237</v>
      </c>
      <c r="C237" s="16" t="s">
        <v>4946</v>
      </c>
      <c r="D237" s="3" t="s">
        <v>2382</v>
      </c>
      <c r="E237" s="4">
        <v>39083</v>
      </c>
      <c r="F237" s="5">
        <v>46023</v>
      </c>
      <c r="G237" s="5">
        <v>46388</v>
      </c>
      <c r="H237" s="3" t="s">
        <v>4290</v>
      </c>
      <c r="I237" s="55">
        <v>0</v>
      </c>
      <c r="J237" s="6">
        <v>46022</v>
      </c>
      <c r="K237" s="2" t="s">
        <v>4405</v>
      </c>
      <c r="L237" s="2" t="s">
        <v>5003</v>
      </c>
      <c r="M237" s="2" t="s">
        <v>4957</v>
      </c>
      <c r="N237" s="2" t="s">
        <v>5199</v>
      </c>
      <c r="O237" s="2" t="s">
        <v>5232</v>
      </c>
      <c r="P237" s="2" t="s">
        <v>4567</v>
      </c>
      <c r="Q237" s="2" t="s">
        <v>4297</v>
      </c>
      <c r="R237" s="7"/>
      <c r="S237" s="7">
        <v>22</v>
      </c>
      <c r="T237" s="7">
        <v>0</v>
      </c>
      <c r="U237" s="7">
        <v>22</v>
      </c>
      <c r="V237" s="12">
        <f t="shared" si="75"/>
        <v>22</v>
      </c>
      <c r="W237" s="15" t="str">
        <f t="shared" si="79"/>
        <v>DEBE GOZAR 22 DÍAS ANTES DEL 31/12/2026</v>
      </c>
      <c r="X237" s="15" t="str">
        <f t="shared" si="76"/>
        <v>DEBE GOZAR EN EL AÑO UN TOTAL DE 22 DÍAS ANTES DEL 31/12/2026</v>
      </c>
      <c r="Y237" s="50">
        <v>0</v>
      </c>
      <c r="Z237" s="50">
        <v>0</v>
      </c>
      <c r="AA237" s="50">
        <v>0</v>
      </c>
      <c r="AB237" s="50">
        <v>0</v>
      </c>
      <c r="AC237" s="50">
        <v>0</v>
      </c>
      <c r="AD237" s="50">
        <v>0</v>
      </c>
      <c r="AE237" s="50">
        <v>31</v>
      </c>
      <c r="AF237" s="50">
        <v>0</v>
      </c>
      <c r="AG237" s="50">
        <v>0</v>
      </c>
      <c r="AH237" s="50">
        <v>0</v>
      </c>
      <c r="AI237" s="50">
        <v>0</v>
      </c>
      <c r="AJ237" s="50">
        <v>0</v>
      </c>
      <c r="AK237" s="52">
        <f t="shared" si="60"/>
        <v>31</v>
      </c>
      <c r="AL237" s="50">
        <f t="shared" si="61"/>
        <v>31</v>
      </c>
      <c r="AM237" s="48">
        <f t="shared" si="78"/>
        <v>1.4090909090909092</v>
      </c>
      <c r="AN237" s="49">
        <f t="shared" si="62"/>
        <v>1.4090909090909091E-2</v>
      </c>
      <c r="AO237" s="49">
        <f t="shared" si="73"/>
        <v>0</v>
      </c>
      <c r="AP237" s="49">
        <f t="shared" si="63"/>
        <v>22</v>
      </c>
      <c r="AR237" s="50">
        <f t="shared" si="64"/>
        <v>0</v>
      </c>
      <c r="AT237" s="30">
        <f t="shared" si="65"/>
        <v>22</v>
      </c>
      <c r="AU237">
        <f t="shared" si="66"/>
        <v>7.333333333333333</v>
      </c>
      <c r="AV237" s="49">
        <f t="shared" si="67"/>
        <v>0</v>
      </c>
      <c r="AW237" s="49">
        <f t="shared" si="68"/>
        <v>0</v>
      </c>
      <c r="AX237" s="53">
        <f t="shared" si="69"/>
        <v>7.333333333333333</v>
      </c>
      <c r="AY237" s="30">
        <f t="shared" si="70"/>
        <v>31</v>
      </c>
      <c r="AZ237" s="30">
        <f t="shared" si="71"/>
        <v>0</v>
      </c>
      <c r="BA237" s="49">
        <f t="shared" si="72"/>
        <v>0</v>
      </c>
    </row>
    <row r="238" spans="1:53" x14ac:dyDescent="0.35">
      <c r="A238" s="2">
        <v>1025866121</v>
      </c>
      <c r="B238" s="2" t="s">
        <v>238</v>
      </c>
      <c r="C238" s="16" t="s">
        <v>4947</v>
      </c>
      <c r="D238" s="3" t="s">
        <v>2383</v>
      </c>
      <c r="E238" s="4">
        <v>40788</v>
      </c>
      <c r="F238" s="5">
        <v>45902</v>
      </c>
      <c r="G238" s="5">
        <v>46267</v>
      </c>
      <c r="H238" s="3" t="s">
        <v>4290</v>
      </c>
      <c r="I238" s="55">
        <v>0</v>
      </c>
      <c r="J238" s="6">
        <v>46022</v>
      </c>
      <c r="K238" s="2" t="s">
        <v>4405</v>
      </c>
      <c r="L238" s="2" t="s">
        <v>4964</v>
      </c>
      <c r="M238" s="2" t="s">
        <v>4956</v>
      </c>
      <c r="N238" s="2" t="s">
        <v>5180</v>
      </c>
      <c r="O238" s="2" t="s">
        <v>5221</v>
      </c>
      <c r="P238" s="2" t="s">
        <v>4450</v>
      </c>
      <c r="Q238" s="2" t="s">
        <v>4302</v>
      </c>
      <c r="R238" s="7"/>
      <c r="S238" s="7">
        <v>18</v>
      </c>
      <c r="T238" s="7">
        <v>9.9166999999999916</v>
      </c>
      <c r="U238" s="7">
        <v>27.916699999999992</v>
      </c>
      <c r="V238" s="12">
        <f t="shared" si="75"/>
        <v>28</v>
      </c>
      <c r="W238" s="15" t="str">
        <f t="shared" si="79"/>
        <v>DEBE GOZAR 18 DÍAS ANTES DEL 01/09/2026</v>
      </c>
      <c r="X238" s="15" t="str">
        <f t="shared" si="76"/>
        <v>DEBE GOZAR EN EL AÑO UN TOTAL DE 28 DÍAS ANTES DEL 31/12/2026</v>
      </c>
      <c r="Y238" s="50">
        <v>7</v>
      </c>
      <c r="Z238" s="50">
        <v>0</v>
      </c>
      <c r="AA238" s="50">
        <v>10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2">
        <f t="shared" si="60"/>
        <v>17</v>
      </c>
      <c r="AL238" s="50">
        <f t="shared" si="61"/>
        <v>17</v>
      </c>
      <c r="AM238" s="48">
        <f t="shared" si="78"/>
        <v>0.6071428571428571</v>
      </c>
      <c r="AN238" s="49">
        <f t="shared" si="62"/>
        <v>6.0714285714285714E-3</v>
      </c>
      <c r="AO238" s="49">
        <f t="shared" si="73"/>
        <v>17</v>
      </c>
      <c r="AP238" s="49">
        <f t="shared" si="63"/>
        <v>17</v>
      </c>
      <c r="AR238" s="50">
        <f t="shared" si="64"/>
        <v>11</v>
      </c>
      <c r="AT238" s="30">
        <f t="shared" si="65"/>
        <v>28</v>
      </c>
      <c r="AU238">
        <f t="shared" si="66"/>
        <v>9.3333333333333339</v>
      </c>
      <c r="AV238" s="49">
        <f t="shared" si="67"/>
        <v>17</v>
      </c>
      <c r="AW238" s="49">
        <f t="shared" si="68"/>
        <v>9.3333333333333339</v>
      </c>
      <c r="AX238" s="53">
        <f t="shared" si="69"/>
        <v>0</v>
      </c>
      <c r="AY238" s="30">
        <f t="shared" si="70"/>
        <v>0</v>
      </c>
      <c r="AZ238" s="30">
        <f t="shared" si="71"/>
        <v>17</v>
      </c>
      <c r="BA238" s="49">
        <f t="shared" si="72"/>
        <v>17</v>
      </c>
    </row>
    <row r="239" spans="1:53" x14ac:dyDescent="0.35">
      <c r="A239" s="2">
        <v>1026730209</v>
      </c>
      <c r="B239" s="2" t="s">
        <v>239</v>
      </c>
      <c r="C239" s="16" t="s">
        <v>4946</v>
      </c>
      <c r="D239" s="3" t="s">
        <v>2384</v>
      </c>
      <c r="E239" s="4">
        <v>45097</v>
      </c>
      <c r="F239" s="5">
        <v>45828</v>
      </c>
      <c r="G239" s="5">
        <v>46193</v>
      </c>
      <c r="H239" s="3" t="s">
        <v>4290</v>
      </c>
      <c r="I239" s="55">
        <v>0</v>
      </c>
      <c r="J239" s="6">
        <v>46022</v>
      </c>
      <c r="K239" s="2" t="s">
        <v>4405</v>
      </c>
      <c r="L239" s="2" t="s">
        <v>4963</v>
      </c>
      <c r="M239" s="2" t="s">
        <v>4956</v>
      </c>
      <c r="N239" s="2" t="s">
        <v>5200</v>
      </c>
      <c r="O239" s="2" t="s">
        <v>5220</v>
      </c>
      <c r="P239" s="2" t="s">
        <v>4449</v>
      </c>
      <c r="Q239" s="2" t="s">
        <v>4306</v>
      </c>
      <c r="R239" s="7"/>
      <c r="S239" s="7">
        <v>14</v>
      </c>
      <c r="T239" s="7">
        <v>15.916700000000006</v>
      </c>
      <c r="U239" s="7">
        <v>29.916700000000006</v>
      </c>
      <c r="V239" s="12">
        <f t="shared" si="75"/>
        <v>30</v>
      </c>
      <c r="W239" s="15" t="str">
        <f t="shared" si="79"/>
        <v>DEBE GOZAR 14 DÍAS ANTES DEL 19/06/2026</v>
      </c>
      <c r="X239" s="15" t="str">
        <f t="shared" si="76"/>
        <v>DEBE GOZAR EN EL AÑO UN TOTAL DE 30 DÍAS ANTES DEL 31/12/2026</v>
      </c>
      <c r="Y239" s="50">
        <v>0</v>
      </c>
      <c r="Z239" s="50">
        <v>0</v>
      </c>
      <c r="AA239" s="50">
        <v>0</v>
      </c>
      <c r="AB239" s="50">
        <v>0</v>
      </c>
      <c r="AC239" s="50">
        <v>0</v>
      </c>
      <c r="AD239" s="50">
        <v>0</v>
      </c>
      <c r="AE239" s="50">
        <v>0</v>
      </c>
      <c r="AF239" s="50">
        <v>0</v>
      </c>
      <c r="AG239" s="50">
        <v>0</v>
      </c>
      <c r="AH239" s="50">
        <v>0</v>
      </c>
      <c r="AI239" s="50">
        <v>0</v>
      </c>
      <c r="AJ239" s="50">
        <v>0</v>
      </c>
      <c r="AK239" s="52">
        <f t="shared" si="60"/>
        <v>0</v>
      </c>
      <c r="AL239" s="50">
        <f t="shared" si="61"/>
        <v>0</v>
      </c>
      <c r="AM239" s="48">
        <f t="shared" si="78"/>
        <v>0</v>
      </c>
      <c r="AN239" s="49">
        <f t="shared" si="62"/>
        <v>0</v>
      </c>
      <c r="AO239" s="49">
        <f t="shared" si="73"/>
        <v>0</v>
      </c>
      <c r="AP239" s="49">
        <f t="shared" si="63"/>
        <v>0</v>
      </c>
      <c r="AR239" s="50">
        <f t="shared" si="64"/>
        <v>30</v>
      </c>
      <c r="AT239" s="30">
        <f t="shared" si="65"/>
        <v>30</v>
      </c>
      <c r="AU239">
        <f t="shared" si="66"/>
        <v>10</v>
      </c>
      <c r="AV239" s="49">
        <f t="shared" si="67"/>
        <v>0</v>
      </c>
      <c r="AW239" s="49">
        <f t="shared" si="68"/>
        <v>0</v>
      </c>
      <c r="AX239" s="53">
        <f t="shared" si="69"/>
        <v>10</v>
      </c>
      <c r="AY239" s="30">
        <f t="shared" si="70"/>
        <v>0</v>
      </c>
      <c r="AZ239" s="30">
        <f t="shared" si="71"/>
        <v>0</v>
      </c>
      <c r="BA239" s="49">
        <f t="shared" si="72"/>
        <v>0</v>
      </c>
    </row>
    <row r="240" spans="1:53" x14ac:dyDescent="0.35">
      <c r="A240" s="2">
        <v>1029230198</v>
      </c>
      <c r="B240" s="2" t="s">
        <v>240</v>
      </c>
      <c r="C240" s="16" t="s">
        <v>4946</v>
      </c>
      <c r="D240" s="3" t="s">
        <v>2385</v>
      </c>
      <c r="E240" s="4">
        <v>45951</v>
      </c>
      <c r="F240" s="5">
        <v>45951</v>
      </c>
      <c r="G240" s="5">
        <v>46316</v>
      </c>
      <c r="H240" s="3" t="s">
        <v>4290</v>
      </c>
      <c r="I240" s="55">
        <v>46091</v>
      </c>
      <c r="J240" s="6">
        <v>46022</v>
      </c>
      <c r="K240" s="2" t="s">
        <v>4405</v>
      </c>
      <c r="L240" s="2" t="s">
        <v>4821</v>
      </c>
      <c r="M240" s="2" t="s">
        <v>4956</v>
      </c>
      <c r="N240" s="2"/>
      <c r="O240" s="2"/>
      <c r="P240" s="2"/>
      <c r="Q240" s="2"/>
      <c r="R240" s="7"/>
      <c r="S240" s="7">
        <v>0</v>
      </c>
      <c r="T240" s="7">
        <v>5.8333000000000004</v>
      </c>
      <c r="U240" s="7">
        <v>5.8333000000000004</v>
      </c>
      <c r="V240" s="12">
        <f t="shared" si="75"/>
        <v>6</v>
      </c>
      <c r="W240" s="15" t="s">
        <v>4738</v>
      </c>
      <c r="X240" s="15" t="str">
        <f t="shared" si="76"/>
        <v>DEBE GOZAR EN EL AÑO UN TOTAL DE 6 DÍAS ANTES DEL 31/12/2026</v>
      </c>
      <c r="Y240" s="50">
        <v>0</v>
      </c>
      <c r="Z240" s="50">
        <v>0</v>
      </c>
      <c r="AA240" s="50">
        <v>6</v>
      </c>
      <c r="AB240" s="50">
        <v>0</v>
      </c>
      <c r="AC240" s="50">
        <v>0</v>
      </c>
      <c r="AD240" s="50">
        <v>0</v>
      </c>
      <c r="AE240" s="50">
        <v>0</v>
      </c>
      <c r="AF240" s="50">
        <v>0</v>
      </c>
      <c r="AG240" s="50">
        <v>0</v>
      </c>
      <c r="AH240" s="50">
        <v>0</v>
      </c>
      <c r="AI240" s="50">
        <v>0</v>
      </c>
      <c r="AJ240" s="50">
        <v>0</v>
      </c>
      <c r="AK240" s="52">
        <f t="shared" si="60"/>
        <v>6</v>
      </c>
      <c r="AL240" s="50">
        <f t="shared" si="61"/>
        <v>6</v>
      </c>
      <c r="AM240" s="48">
        <f t="shared" si="78"/>
        <v>1</v>
      </c>
      <c r="AN240" s="49">
        <f t="shared" si="62"/>
        <v>0.01</v>
      </c>
      <c r="AO240" s="49">
        <f t="shared" si="73"/>
        <v>6</v>
      </c>
      <c r="AP240" s="49">
        <f t="shared" si="63"/>
        <v>6</v>
      </c>
      <c r="AR240" s="50">
        <f t="shared" si="64"/>
        <v>0</v>
      </c>
      <c r="AT240" s="30">
        <f t="shared" si="65"/>
        <v>6</v>
      </c>
      <c r="AU240">
        <f t="shared" si="66"/>
        <v>2</v>
      </c>
      <c r="AV240" s="49">
        <f t="shared" si="67"/>
        <v>6</v>
      </c>
      <c r="AW240" s="49">
        <f t="shared" si="68"/>
        <v>2</v>
      </c>
      <c r="AX240" s="53">
        <f t="shared" si="69"/>
        <v>0</v>
      </c>
      <c r="AY240" s="30">
        <f t="shared" si="70"/>
        <v>0</v>
      </c>
      <c r="AZ240" s="30">
        <f t="shared" si="71"/>
        <v>6</v>
      </c>
      <c r="BA240" s="49">
        <f t="shared" si="72"/>
        <v>6</v>
      </c>
    </row>
    <row r="241" spans="1:53" x14ac:dyDescent="0.35">
      <c r="A241" s="2">
        <v>1029240595</v>
      </c>
      <c r="B241" s="2" t="s">
        <v>241</v>
      </c>
      <c r="C241" s="16" t="s">
        <v>4946</v>
      </c>
      <c r="D241" s="3" t="s">
        <v>2386</v>
      </c>
      <c r="E241" s="4">
        <v>40464</v>
      </c>
      <c r="F241" s="5">
        <v>45943</v>
      </c>
      <c r="G241" s="5">
        <v>46308</v>
      </c>
      <c r="H241" s="3" t="s">
        <v>4409</v>
      </c>
      <c r="I241" s="55">
        <v>0</v>
      </c>
      <c r="J241" s="6">
        <v>46022</v>
      </c>
      <c r="K241" s="2" t="s">
        <v>4405</v>
      </c>
      <c r="L241" s="2" t="s">
        <v>5004</v>
      </c>
      <c r="M241" s="2" t="s">
        <v>4957</v>
      </c>
      <c r="N241" s="2" t="s">
        <v>5199</v>
      </c>
      <c r="O241" s="2" t="s">
        <v>5240</v>
      </c>
      <c r="P241" s="2" t="s">
        <v>4569</v>
      </c>
      <c r="Q241" s="2" t="s">
        <v>4301</v>
      </c>
      <c r="R241" s="7"/>
      <c r="S241" s="7">
        <v>6</v>
      </c>
      <c r="T241" s="7">
        <v>6.5</v>
      </c>
      <c r="U241" s="7">
        <v>12.5</v>
      </c>
      <c r="V241" s="12">
        <f t="shared" si="75"/>
        <v>13</v>
      </c>
      <c r="W241" s="15" t="str">
        <f>"DEBE GOZAR "&amp;S241&amp;" DÍAS ANTES DEL "&amp;TEXT(G241-1,"DD/MM/YYYY")</f>
        <v>DEBE GOZAR 6 DÍAS ANTES DEL 12/10/2026</v>
      </c>
      <c r="X241" s="15" t="str">
        <f t="shared" si="76"/>
        <v>DEBE GOZAR EN EL AÑO UN TOTAL DE 13 DÍAS ANTES DEL 31/12/2026</v>
      </c>
      <c r="Y241" s="50">
        <v>13</v>
      </c>
      <c r="Z241" s="50">
        <v>0</v>
      </c>
      <c r="AA241" s="50">
        <v>0</v>
      </c>
      <c r="AB241" s="50">
        <v>0</v>
      </c>
      <c r="AC241" s="50">
        <v>0</v>
      </c>
      <c r="AD241" s="50">
        <v>0</v>
      </c>
      <c r="AE241" s="50">
        <v>0</v>
      </c>
      <c r="AF241" s="50">
        <v>0</v>
      </c>
      <c r="AG241" s="50">
        <v>0</v>
      </c>
      <c r="AH241" s="50">
        <v>0</v>
      </c>
      <c r="AI241" s="50">
        <v>0</v>
      </c>
      <c r="AJ241" s="50">
        <v>0</v>
      </c>
      <c r="AK241" s="52">
        <f t="shared" si="60"/>
        <v>13</v>
      </c>
      <c r="AL241" s="50">
        <f t="shared" si="61"/>
        <v>13</v>
      </c>
      <c r="AM241" s="48">
        <f t="shared" si="78"/>
        <v>1</v>
      </c>
      <c r="AN241" s="49">
        <f t="shared" si="62"/>
        <v>0.01</v>
      </c>
      <c r="AO241" s="49">
        <f t="shared" si="73"/>
        <v>13</v>
      </c>
      <c r="AP241" s="49">
        <f t="shared" si="63"/>
        <v>13</v>
      </c>
      <c r="AR241" s="50">
        <f t="shared" si="64"/>
        <v>0</v>
      </c>
      <c r="AT241" s="30">
        <f t="shared" si="65"/>
        <v>13</v>
      </c>
      <c r="AU241">
        <f t="shared" si="66"/>
        <v>4.333333333333333</v>
      </c>
      <c r="AV241" s="49">
        <f t="shared" si="67"/>
        <v>13</v>
      </c>
      <c r="AW241" s="49">
        <f t="shared" si="68"/>
        <v>4.333333333333333</v>
      </c>
      <c r="AX241" s="53">
        <f t="shared" si="69"/>
        <v>0</v>
      </c>
      <c r="AY241" s="30">
        <f t="shared" si="70"/>
        <v>0</v>
      </c>
      <c r="AZ241" s="30">
        <f t="shared" si="71"/>
        <v>13</v>
      </c>
      <c r="BA241" s="49">
        <f t="shared" si="72"/>
        <v>13</v>
      </c>
    </row>
    <row r="242" spans="1:53" x14ac:dyDescent="0.35">
      <c r="A242" s="2">
        <v>1029313563</v>
      </c>
      <c r="B242" s="2" t="s">
        <v>242</v>
      </c>
      <c r="C242" s="16" t="s">
        <v>4946</v>
      </c>
      <c r="D242" s="3" t="s">
        <v>2387</v>
      </c>
      <c r="E242" s="4">
        <v>45164</v>
      </c>
      <c r="F242" s="5">
        <v>45895</v>
      </c>
      <c r="G242" s="5">
        <v>46260</v>
      </c>
      <c r="H242" s="3" t="s">
        <v>4409</v>
      </c>
      <c r="I242" s="55">
        <v>46023</v>
      </c>
      <c r="J242" s="6">
        <v>46022</v>
      </c>
      <c r="K242" s="2" t="s">
        <v>4405</v>
      </c>
      <c r="L242" s="2" t="s">
        <v>4822</v>
      </c>
      <c r="M242" s="2" t="s">
        <v>4956</v>
      </c>
      <c r="N242" s="2"/>
      <c r="O242" s="2"/>
      <c r="P242" s="2"/>
      <c r="Q242" s="2"/>
      <c r="R242" s="7"/>
      <c r="S242" s="7">
        <v>19</v>
      </c>
      <c r="T242" s="7">
        <v>10.416700000000006</v>
      </c>
      <c r="U242" s="7">
        <v>29.416700000000006</v>
      </c>
      <c r="V242" s="12">
        <f t="shared" si="75"/>
        <v>30</v>
      </c>
      <c r="W242" s="15" t="str">
        <f>"DEBE GOZAR "&amp;S242&amp;" DÍAS ANTES DEL "&amp;TEXT(G242-1,"DD/MM/YYYY")</f>
        <v>DEBE GOZAR 19 DÍAS ANTES DEL 25/08/2026</v>
      </c>
      <c r="X242" s="15" t="str">
        <f t="shared" si="76"/>
        <v>DEBE GOZAR EN EL AÑO UN TOTAL DE 30 DÍAS ANTES DEL 31/12/2026</v>
      </c>
      <c r="Y242" s="50">
        <v>30</v>
      </c>
      <c r="Z242" s="50">
        <v>0</v>
      </c>
      <c r="AA242" s="50">
        <v>0</v>
      </c>
      <c r="AB242" s="50">
        <v>0</v>
      </c>
      <c r="AC242" s="50">
        <v>0</v>
      </c>
      <c r="AD242" s="50">
        <v>0</v>
      </c>
      <c r="AE242" s="50">
        <v>0</v>
      </c>
      <c r="AF242" s="50">
        <v>0</v>
      </c>
      <c r="AG242" s="50">
        <v>0</v>
      </c>
      <c r="AH242" s="50">
        <v>0</v>
      </c>
      <c r="AI242" s="50">
        <v>0</v>
      </c>
      <c r="AJ242" s="50">
        <v>0</v>
      </c>
      <c r="AK242" s="52">
        <f t="shared" si="60"/>
        <v>30</v>
      </c>
      <c r="AL242" s="50">
        <f t="shared" si="61"/>
        <v>30</v>
      </c>
      <c r="AM242" s="48">
        <f t="shared" si="78"/>
        <v>1</v>
      </c>
      <c r="AN242" s="49">
        <f t="shared" si="62"/>
        <v>0.01</v>
      </c>
      <c r="AO242" s="49">
        <f t="shared" si="73"/>
        <v>30</v>
      </c>
      <c r="AP242" s="49">
        <f t="shared" si="63"/>
        <v>30</v>
      </c>
      <c r="AR242" s="50">
        <f t="shared" si="64"/>
        <v>0</v>
      </c>
      <c r="AT242" s="30">
        <f t="shared" si="65"/>
        <v>30</v>
      </c>
      <c r="AU242">
        <f t="shared" si="66"/>
        <v>10</v>
      </c>
      <c r="AV242" s="49">
        <f t="shared" si="67"/>
        <v>30</v>
      </c>
      <c r="AW242" s="49">
        <f t="shared" si="68"/>
        <v>10</v>
      </c>
      <c r="AX242" s="53">
        <f t="shared" si="69"/>
        <v>0</v>
      </c>
      <c r="AY242" s="30">
        <f t="shared" si="70"/>
        <v>0</v>
      </c>
      <c r="AZ242" s="30">
        <f t="shared" si="71"/>
        <v>30</v>
      </c>
      <c r="BA242" s="49">
        <f t="shared" si="72"/>
        <v>30</v>
      </c>
    </row>
    <row r="243" spans="1:53" x14ac:dyDescent="0.35">
      <c r="A243" s="2">
        <v>1029426675</v>
      </c>
      <c r="B243" s="2" t="s">
        <v>243</v>
      </c>
      <c r="C243" s="16" t="s">
        <v>4948</v>
      </c>
      <c r="D243" s="3" t="s">
        <v>2388</v>
      </c>
      <c r="E243" s="4">
        <v>44662</v>
      </c>
      <c r="F243" s="5">
        <v>45758</v>
      </c>
      <c r="G243" s="5">
        <v>46123</v>
      </c>
      <c r="H243" s="3" t="s">
        <v>4409</v>
      </c>
      <c r="I243" s="55">
        <v>0</v>
      </c>
      <c r="J243" s="6">
        <v>46022</v>
      </c>
      <c r="K243" s="2" t="s">
        <v>4405</v>
      </c>
      <c r="L243" s="2" t="s">
        <v>4823</v>
      </c>
      <c r="M243" s="2" t="s">
        <v>5053</v>
      </c>
      <c r="N243" s="2" t="s">
        <v>5197</v>
      </c>
      <c r="O243" s="2" t="s">
        <v>5242</v>
      </c>
      <c r="P243" s="2" t="s">
        <v>4571</v>
      </c>
      <c r="Q243" s="2" t="s">
        <v>4324</v>
      </c>
      <c r="R243" s="7"/>
      <c r="S243" s="7">
        <v>0</v>
      </c>
      <c r="T243" s="7">
        <v>19.666700000000006</v>
      </c>
      <c r="U243" s="7">
        <v>19.666700000000006</v>
      </c>
      <c r="V243" s="12">
        <f t="shared" si="75"/>
        <v>20</v>
      </c>
      <c r="W243" s="15" t="s">
        <v>4738</v>
      </c>
      <c r="X243" s="15" t="str">
        <f t="shared" si="76"/>
        <v>DEBE GOZAR EN EL AÑO UN TOTAL DE 20 DÍAS ANTES DEL 31/12/2026</v>
      </c>
      <c r="Y243" s="50">
        <v>0</v>
      </c>
      <c r="Z243" s="50">
        <v>12</v>
      </c>
      <c r="AA243" s="50">
        <v>0</v>
      </c>
      <c r="AB243" s="50">
        <v>0</v>
      </c>
      <c r="AC243" s="50">
        <v>0</v>
      </c>
      <c r="AD243" s="50">
        <v>7</v>
      </c>
      <c r="AE243" s="50">
        <v>0</v>
      </c>
      <c r="AF243" s="50">
        <v>0</v>
      </c>
      <c r="AG243" s="50">
        <v>7</v>
      </c>
      <c r="AH243" s="50">
        <v>0</v>
      </c>
      <c r="AI243" s="50">
        <v>4</v>
      </c>
      <c r="AJ243" s="50">
        <v>0</v>
      </c>
      <c r="AK243" s="52">
        <f t="shared" si="60"/>
        <v>30</v>
      </c>
      <c r="AL243" s="50">
        <f t="shared" si="61"/>
        <v>30</v>
      </c>
      <c r="AM243" s="48">
        <f t="shared" si="78"/>
        <v>1.5</v>
      </c>
      <c r="AN243" s="49">
        <f t="shared" si="62"/>
        <v>1.4999999999999999E-2</v>
      </c>
      <c r="AO243" s="49">
        <f t="shared" si="73"/>
        <v>12</v>
      </c>
      <c r="AP243" s="49">
        <f t="shared" si="63"/>
        <v>20</v>
      </c>
      <c r="AR243" s="50">
        <f t="shared" si="64"/>
        <v>0</v>
      </c>
      <c r="AT243" s="30">
        <f t="shared" si="65"/>
        <v>20</v>
      </c>
      <c r="AU243">
        <f t="shared" si="66"/>
        <v>6.666666666666667</v>
      </c>
      <c r="AV243" s="49">
        <f t="shared" si="67"/>
        <v>12</v>
      </c>
      <c r="AW243" s="49">
        <f t="shared" si="68"/>
        <v>6.666666666666667</v>
      </c>
      <c r="AX243" s="53">
        <f t="shared" si="69"/>
        <v>0</v>
      </c>
      <c r="AY243" s="30">
        <f t="shared" si="70"/>
        <v>18</v>
      </c>
      <c r="AZ243" s="30">
        <f t="shared" si="71"/>
        <v>12</v>
      </c>
      <c r="BA243" s="49">
        <f t="shared" si="72"/>
        <v>12</v>
      </c>
    </row>
    <row r="244" spans="1:53" x14ac:dyDescent="0.35">
      <c r="A244" s="2">
        <v>1029642414</v>
      </c>
      <c r="B244" s="2" t="s">
        <v>244</v>
      </c>
      <c r="C244" s="16" t="s">
        <v>4946</v>
      </c>
      <c r="D244" s="3" t="s">
        <v>2389</v>
      </c>
      <c r="E244" s="4">
        <v>45748</v>
      </c>
      <c r="F244" s="5">
        <v>45748</v>
      </c>
      <c r="G244" s="5">
        <v>46113</v>
      </c>
      <c r="H244" s="3" t="s">
        <v>4409</v>
      </c>
      <c r="I244" s="62">
        <v>46142</v>
      </c>
      <c r="J244" s="6">
        <v>46022</v>
      </c>
      <c r="K244" s="2" t="s">
        <v>4405</v>
      </c>
      <c r="L244" s="2" t="s">
        <v>4824</v>
      </c>
      <c r="M244" s="2" t="s">
        <v>4956</v>
      </c>
      <c r="N244" s="2" t="s">
        <v>5196</v>
      </c>
      <c r="O244" s="2" t="s">
        <v>5241</v>
      </c>
      <c r="P244" s="2" t="s">
        <v>4570</v>
      </c>
      <c r="Q244" s="2" t="s">
        <v>4297</v>
      </c>
      <c r="R244" s="7"/>
      <c r="S244" s="7">
        <v>0</v>
      </c>
      <c r="T244" s="7">
        <v>22.5</v>
      </c>
      <c r="U244" s="7">
        <v>22.5</v>
      </c>
      <c r="V244" s="12">
        <f t="shared" si="75"/>
        <v>23</v>
      </c>
      <c r="W244" s="15" t="s">
        <v>4738</v>
      </c>
      <c r="X244" s="15" t="str">
        <f t="shared" si="76"/>
        <v>DEBE GOZAR EN EL AÑO UN TOTAL DE 23 DÍAS ANTES DEL 31/12/2026</v>
      </c>
      <c r="Y244" s="50">
        <v>0</v>
      </c>
      <c r="Z244" s="50">
        <v>0</v>
      </c>
      <c r="AA244" s="50">
        <v>0</v>
      </c>
      <c r="AB244" s="50">
        <v>23</v>
      </c>
      <c r="AC244" s="50">
        <v>0</v>
      </c>
      <c r="AD244" s="50">
        <v>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v>0</v>
      </c>
      <c r="AK244" s="52">
        <f t="shared" si="60"/>
        <v>23</v>
      </c>
      <c r="AL244" s="50">
        <f t="shared" si="61"/>
        <v>23</v>
      </c>
      <c r="AM244" s="48">
        <f t="shared" si="78"/>
        <v>1</v>
      </c>
      <c r="AN244" s="49">
        <f t="shared" si="62"/>
        <v>0.01</v>
      </c>
      <c r="AO244" s="49">
        <f t="shared" si="73"/>
        <v>23</v>
      </c>
      <c r="AP244" s="49">
        <f t="shared" si="63"/>
        <v>23</v>
      </c>
      <c r="AR244" s="50">
        <f t="shared" si="64"/>
        <v>0</v>
      </c>
      <c r="AT244" s="30">
        <f t="shared" si="65"/>
        <v>23</v>
      </c>
      <c r="AU244">
        <f t="shared" si="66"/>
        <v>7.666666666666667</v>
      </c>
      <c r="AV244" s="49">
        <f t="shared" si="67"/>
        <v>23</v>
      </c>
      <c r="AW244" s="49">
        <f t="shared" si="68"/>
        <v>7.666666666666667</v>
      </c>
      <c r="AX244" s="53">
        <f t="shared" si="69"/>
        <v>0</v>
      </c>
      <c r="AY244" s="30">
        <f t="shared" si="70"/>
        <v>0</v>
      </c>
      <c r="AZ244" s="30">
        <f t="shared" si="71"/>
        <v>23</v>
      </c>
      <c r="BA244" s="49">
        <f t="shared" si="72"/>
        <v>23</v>
      </c>
    </row>
    <row r="245" spans="1:53" x14ac:dyDescent="0.35">
      <c r="A245" s="2">
        <v>1032911428</v>
      </c>
      <c r="B245" s="2" t="s">
        <v>245</v>
      </c>
      <c r="C245" s="16" t="s">
        <v>4946</v>
      </c>
      <c r="D245" s="3" t="s">
        <v>2390</v>
      </c>
      <c r="E245" s="4">
        <v>45108</v>
      </c>
      <c r="F245" s="5">
        <v>45839</v>
      </c>
      <c r="G245" s="5">
        <v>46204</v>
      </c>
      <c r="H245" s="3" t="s">
        <v>4293</v>
      </c>
      <c r="I245" s="55">
        <v>0</v>
      </c>
      <c r="J245" s="6">
        <v>46022</v>
      </c>
      <c r="K245" s="2" t="s">
        <v>4405</v>
      </c>
      <c r="L245" s="2" t="s">
        <v>4825</v>
      </c>
      <c r="M245" s="2" t="s">
        <v>4956</v>
      </c>
      <c r="N245" s="2" t="s">
        <v>5196</v>
      </c>
      <c r="O245" s="2" t="s">
        <v>5234</v>
      </c>
      <c r="P245" s="2" t="s">
        <v>4573</v>
      </c>
      <c r="Q245" s="2" t="s">
        <v>4297</v>
      </c>
      <c r="R245" s="7"/>
      <c r="S245" s="7">
        <v>0</v>
      </c>
      <c r="T245" s="7">
        <v>0</v>
      </c>
      <c r="U245" s="7">
        <v>0</v>
      </c>
      <c r="V245" s="12">
        <f t="shared" si="75"/>
        <v>0</v>
      </c>
      <c r="W245" s="15" t="s">
        <v>4738</v>
      </c>
      <c r="X245" s="15" t="str">
        <f t="shared" si="76"/>
        <v>DEBE GOZAR EN EL AÑO UN TOTAL DE 0 DÍAS ANTES DEL 31/12/2026</v>
      </c>
      <c r="Y245" s="50">
        <v>7</v>
      </c>
      <c r="Z245" s="50">
        <v>0</v>
      </c>
      <c r="AA245" s="50">
        <v>0</v>
      </c>
      <c r="AB245" s="50">
        <v>0</v>
      </c>
      <c r="AC245" s="50">
        <v>0</v>
      </c>
      <c r="AD245" s="50">
        <v>0</v>
      </c>
      <c r="AE245" s="50">
        <v>0</v>
      </c>
      <c r="AF245" s="50">
        <v>0</v>
      </c>
      <c r="AG245" s="50">
        <v>0</v>
      </c>
      <c r="AH245" s="50">
        <v>0</v>
      </c>
      <c r="AI245" s="50">
        <v>0</v>
      </c>
      <c r="AJ245" s="50">
        <v>0</v>
      </c>
      <c r="AK245" s="52">
        <f t="shared" si="60"/>
        <v>7</v>
      </c>
      <c r="AL245" s="50">
        <f t="shared" si="61"/>
        <v>7</v>
      </c>
      <c r="AM245" s="48">
        <f>IFERROR(+AL245/V245,"100"%)</f>
        <v>1</v>
      </c>
      <c r="AN245" s="49">
        <f t="shared" si="62"/>
        <v>0.01</v>
      </c>
      <c r="AO245" s="49">
        <f t="shared" si="73"/>
        <v>7</v>
      </c>
      <c r="AP245" s="49">
        <f t="shared" si="63"/>
        <v>0</v>
      </c>
      <c r="AR245" s="50">
        <f t="shared" si="64"/>
        <v>0</v>
      </c>
      <c r="AT245" s="30">
        <f t="shared" si="65"/>
        <v>0</v>
      </c>
      <c r="AU245">
        <f t="shared" si="66"/>
        <v>0</v>
      </c>
      <c r="AV245" s="49">
        <f t="shared" si="67"/>
        <v>7</v>
      </c>
      <c r="AW245" s="49">
        <f t="shared" si="68"/>
        <v>0</v>
      </c>
      <c r="AX245" s="53">
        <f t="shared" si="69"/>
        <v>0</v>
      </c>
      <c r="AY245" s="30">
        <f t="shared" si="70"/>
        <v>0</v>
      </c>
      <c r="AZ245" s="30">
        <f t="shared" si="71"/>
        <v>7</v>
      </c>
      <c r="BA245" s="49">
        <f t="shared" si="72"/>
        <v>0</v>
      </c>
    </row>
    <row r="246" spans="1:53" x14ac:dyDescent="0.35">
      <c r="A246" s="2">
        <v>1033257497</v>
      </c>
      <c r="B246" s="2" t="s">
        <v>246</v>
      </c>
      <c r="C246" s="16" t="s">
        <v>4946</v>
      </c>
      <c r="D246" s="3" t="s">
        <v>2391</v>
      </c>
      <c r="E246" s="4">
        <v>39083</v>
      </c>
      <c r="F246" s="5">
        <v>46023</v>
      </c>
      <c r="G246" s="5">
        <v>46388</v>
      </c>
      <c r="H246" s="3" t="s">
        <v>4290</v>
      </c>
      <c r="I246" s="55">
        <v>0</v>
      </c>
      <c r="J246" s="6">
        <v>46022</v>
      </c>
      <c r="K246" s="2" t="s">
        <v>4405</v>
      </c>
      <c r="L246" s="2" t="s">
        <v>4977</v>
      </c>
      <c r="M246" s="2" t="s">
        <v>4956</v>
      </c>
      <c r="N246" s="2" t="s">
        <v>5195</v>
      </c>
      <c r="O246" s="2" t="s">
        <v>5216</v>
      </c>
      <c r="P246" s="2" t="s">
        <v>4489</v>
      </c>
      <c r="Q246" s="2" t="s">
        <v>4297</v>
      </c>
      <c r="R246" s="7"/>
      <c r="S246" s="7">
        <v>30</v>
      </c>
      <c r="T246" s="7">
        <v>0</v>
      </c>
      <c r="U246" s="7">
        <v>30</v>
      </c>
      <c r="V246" s="12">
        <f t="shared" si="75"/>
        <v>30</v>
      </c>
      <c r="W246" s="15" t="str">
        <f>"DEBE GOZAR "&amp;S246&amp;" DÍAS ANTES DEL "&amp;TEXT(G246-1,"DD/MM/YYYY")</f>
        <v>DEBE GOZAR 30 DÍAS ANTES DEL 31/12/2026</v>
      </c>
      <c r="X246" s="15" t="str">
        <f t="shared" si="76"/>
        <v>DEBE GOZAR EN EL AÑO UN TOTAL DE 30 DÍAS ANTES DEL 31/12/2026</v>
      </c>
      <c r="Y246" s="50">
        <v>0</v>
      </c>
      <c r="Z246" s="50">
        <v>0</v>
      </c>
      <c r="AA246" s="50">
        <v>0</v>
      </c>
      <c r="AB246" s="50">
        <v>0</v>
      </c>
      <c r="AC246" s="50">
        <v>0</v>
      </c>
      <c r="AD246" s="50">
        <v>0</v>
      </c>
      <c r="AE246" s="50">
        <v>0</v>
      </c>
      <c r="AF246" s="50">
        <v>0</v>
      </c>
      <c r="AG246" s="50">
        <v>0</v>
      </c>
      <c r="AH246" s="50">
        <v>0</v>
      </c>
      <c r="AI246" s="50">
        <v>0</v>
      </c>
      <c r="AJ246" s="50">
        <v>0</v>
      </c>
      <c r="AK246" s="52">
        <f t="shared" si="60"/>
        <v>0</v>
      </c>
      <c r="AL246" s="50">
        <f t="shared" si="61"/>
        <v>0</v>
      </c>
      <c r="AM246" s="48">
        <f t="shared" ref="AM246:AM277" si="80">+AL246/V246</f>
        <v>0</v>
      </c>
      <c r="AN246" s="49">
        <f t="shared" si="62"/>
        <v>0</v>
      </c>
      <c r="AO246" s="49">
        <f t="shared" si="73"/>
        <v>0</v>
      </c>
      <c r="AP246" s="49">
        <f t="shared" si="63"/>
        <v>0</v>
      </c>
      <c r="AR246" s="50">
        <f t="shared" si="64"/>
        <v>30</v>
      </c>
      <c r="AT246" s="30">
        <f t="shared" si="65"/>
        <v>30</v>
      </c>
      <c r="AU246">
        <f t="shared" si="66"/>
        <v>10</v>
      </c>
      <c r="AV246" s="49">
        <f t="shared" si="67"/>
        <v>0</v>
      </c>
      <c r="AW246" s="49">
        <f t="shared" si="68"/>
        <v>0</v>
      </c>
      <c r="AX246" s="53">
        <f t="shared" si="69"/>
        <v>10</v>
      </c>
      <c r="AY246" s="30">
        <f t="shared" si="70"/>
        <v>0</v>
      </c>
      <c r="AZ246" s="30">
        <f t="shared" si="71"/>
        <v>0</v>
      </c>
      <c r="BA246" s="49">
        <f t="shared" si="72"/>
        <v>0</v>
      </c>
    </row>
    <row r="247" spans="1:53" x14ac:dyDescent="0.35">
      <c r="A247" s="2">
        <v>1040011898</v>
      </c>
      <c r="B247" s="2" t="s">
        <v>247</v>
      </c>
      <c r="C247" s="16" t="s">
        <v>4946</v>
      </c>
      <c r="D247" s="3" t="s">
        <v>2392</v>
      </c>
      <c r="E247" s="4">
        <v>45965</v>
      </c>
      <c r="F247" s="5">
        <v>45965</v>
      </c>
      <c r="G247" s="5">
        <v>46330</v>
      </c>
      <c r="H247" s="3" t="s">
        <v>4290</v>
      </c>
      <c r="I247" s="55">
        <v>0</v>
      </c>
      <c r="J247" s="6">
        <v>46022</v>
      </c>
      <c r="K247" s="2" t="s">
        <v>4405</v>
      </c>
      <c r="L247" s="2" t="s">
        <v>4762</v>
      </c>
      <c r="M247" s="2" t="s">
        <v>4956</v>
      </c>
      <c r="N247" s="2" t="s">
        <v>5180</v>
      </c>
      <c r="O247" s="2" t="s">
        <v>5226</v>
      </c>
      <c r="P247" s="2" t="s">
        <v>4463</v>
      </c>
      <c r="Q247" s="2" t="s">
        <v>4297</v>
      </c>
      <c r="R247" s="7"/>
      <c r="S247" s="7">
        <v>0</v>
      </c>
      <c r="T247" s="7">
        <v>4.75</v>
      </c>
      <c r="U247" s="7">
        <v>4.75</v>
      </c>
      <c r="V247" s="12">
        <f t="shared" si="75"/>
        <v>5</v>
      </c>
      <c r="W247" s="15" t="s">
        <v>4738</v>
      </c>
      <c r="X247" s="15" t="str">
        <f t="shared" si="76"/>
        <v>DEBE GOZAR EN EL AÑO UN TOTAL DE 5 DÍAS ANTES DEL 31/12/2026</v>
      </c>
      <c r="Y247" s="50">
        <v>0</v>
      </c>
      <c r="Z247" s="50">
        <v>0</v>
      </c>
      <c r="AA247" s="50">
        <v>5</v>
      </c>
      <c r="AB247" s="50">
        <v>0</v>
      </c>
      <c r="AC247" s="50">
        <v>0</v>
      </c>
      <c r="AD247" s="50">
        <v>0</v>
      </c>
      <c r="AE247" s="50">
        <v>0</v>
      </c>
      <c r="AF247" s="50">
        <v>0</v>
      </c>
      <c r="AG247" s="50">
        <v>0</v>
      </c>
      <c r="AH247" s="50">
        <v>0</v>
      </c>
      <c r="AI247" s="50">
        <v>0</v>
      </c>
      <c r="AJ247" s="50">
        <v>0</v>
      </c>
      <c r="AK247" s="52">
        <f t="shared" si="60"/>
        <v>5</v>
      </c>
      <c r="AL247" s="50">
        <f t="shared" si="61"/>
        <v>5</v>
      </c>
      <c r="AM247" s="48">
        <f t="shared" si="80"/>
        <v>1</v>
      </c>
      <c r="AN247" s="49">
        <f t="shared" si="62"/>
        <v>0.01</v>
      </c>
      <c r="AO247" s="49">
        <f t="shared" si="73"/>
        <v>5</v>
      </c>
      <c r="AP247" s="49">
        <f t="shared" si="63"/>
        <v>5</v>
      </c>
      <c r="AR247" s="50">
        <f t="shared" si="64"/>
        <v>0</v>
      </c>
      <c r="AT247" s="30">
        <f t="shared" si="65"/>
        <v>5</v>
      </c>
      <c r="AU247">
        <f t="shared" si="66"/>
        <v>1.6666666666666667</v>
      </c>
      <c r="AV247" s="49">
        <f t="shared" si="67"/>
        <v>5</v>
      </c>
      <c r="AW247" s="49">
        <f t="shared" si="68"/>
        <v>1.6666666666666667</v>
      </c>
      <c r="AX247" s="53">
        <f t="shared" si="69"/>
        <v>0</v>
      </c>
      <c r="AY247" s="30">
        <f t="shared" si="70"/>
        <v>0</v>
      </c>
      <c r="AZ247" s="30">
        <f t="shared" si="71"/>
        <v>5</v>
      </c>
      <c r="BA247" s="49">
        <f t="shared" si="72"/>
        <v>5</v>
      </c>
    </row>
    <row r="248" spans="1:53" x14ac:dyDescent="0.35">
      <c r="A248" s="2">
        <v>1040033173</v>
      </c>
      <c r="B248" s="2" t="s">
        <v>248</v>
      </c>
      <c r="C248" s="16" t="s">
        <v>4947</v>
      </c>
      <c r="D248" s="3" t="s">
        <v>2393</v>
      </c>
      <c r="E248" s="4">
        <v>41346</v>
      </c>
      <c r="F248" s="5">
        <v>45729</v>
      </c>
      <c r="G248" s="5">
        <v>46094</v>
      </c>
      <c r="H248" s="3" t="s">
        <v>4290</v>
      </c>
      <c r="I248" s="55">
        <v>0</v>
      </c>
      <c r="J248" s="6">
        <v>46022</v>
      </c>
      <c r="K248" s="2" t="s">
        <v>4405</v>
      </c>
      <c r="L248" s="2" t="s">
        <v>4963</v>
      </c>
      <c r="M248" s="2" t="s">
        <v>4956</v>
      </c>
      <c r="N248" s="2" t="s">
        <v>5200</v>
      </c>
      <c r="O248" s="2" t="s">
        <v>5220</v>
      </c>
      <c r="P248" s="2" t="s">
        <v>4449</v>
      </c>
      <c r="Q248" s="2" t="s">
        <v>4298</v>
      </c>
      <c r="R248" s="7"/>
      <c r="S248" s="7">
        <v>14</v>
      </c>
      <c r="T248" s="7">
        <v>24</v>
      </c>
      <c r="U248" s="7">
        <v>38</v>
      </c>
      <c r="V248" s="12">
        <f t="shared" si="75"/>
        <v>38</v>
      </c>
      <c r="W248" s="15" t="str">
        <f>"DEBE GOZAR "&amp;S248&amp;" DÍAS ANTES DEL "&amp;TEXT(G248-1,"DD/MM/YYYY")</f>
        <v>DEBE GOZAR 14 DÍAS ANTES DEL 12/03/2026</v>
      </c>
      <c r="X248" s="15" t="str">
        <f t="shared" si="76"/>
        <v>DEBE GOZAR EN EL AÑO UN TOTAL DE 38 DÍAS ANTES DEL 31/12/2026</v>
      </c>
      <c r="Y248" s="50">
        <v>19</v>
      </c>
      <c r="Z248" s="50">
        <v>15</v>
      </c>
      <c r="AA248" s="50">
        <v>0</v>
      </c>
      <c r="AB248" s="50">
        <v>0</v>
      </c>
      <c r="AC248" s="50">
        <v>0</v>
      </c>
      <c r="AD248" s="50">
        <v>0</v>
      </c>
      <c r="AE248" s="50">
        <v>0</v>
      </c>
      <c r="AF248" s="50">
        <v>0</v>
      </c>
      <c r="AG248" s="50">
        <v>0</v>
      </c>
      <c r="AH248" s="50">
        <v>0</v>
      </c>
      <c r="AI248" s="50">
        <v>0</v>
      </c>
      <c r="AJ248" s="50">
        <v>0</v>
      </c>
      <c r="AK248" s="52">
        <f t="shared" si="60"/>
        <v>34</v>
      </c>
      <c r="AL248" s="50">
        <f t="shared" si="61"/>
        <v>34</v>
      </c>
      <c r="AM248" s="48">
        <f t="shared" si="80"/>
        <v>0.89473684210526316</v>
      </c>
      <c r="AN248" s="49">
        <f t="shared" si="62"/>
        <v>8.9473684210526309E-3</v>
      </c>
      <c r="AO248" s="49">
        <f t="shared" si="73"/>
        <v>34</v>
      </c>
      <c r="AP248" s="49">
        <f t="shared" si="63"/>
        <v>34</v>
      </c>
      <c r="AR248" s="50">
        <f t="shared" si="64"/>
        <v>4</v>
      </c>
      <c r="AT248" s="30">
        <f t="shared" si="65"/>
        <v>38</v>
      </c>
      <c r="AU248">
        <f t="shared" si="66"/>
        <v>12.666666666666666</v>
      </c>
      <c r="AV248" s="49">
        <f t="shared" si="67"/>
        <v>34</v>
      </c>
      <c r="AW248" s="49">
        <f t="shared" si="68"/>
        <v>12.666666666666666</v>
      </c>
      <c r="AX248" s="53">
        <f t="shared" si="69"/>
        <v>0</v>
      </c>
      <c r="AY248" s="30">
        <f t="shared" si="70"/>
        <v>0</v>
      </c>
      <c r="AZ248" s="30">
        <f t="shared" si="71"/>
        <v>34</v>
      </c>
      <c r="BA248" s="49">
        <f t="shared" si="72"/>
        <v>34</v>
      </c>
    </row>
    <row r="249" spans="1:53" x14ac:dyDescent="0.35">
      <c r="A249" s="2">
        <v>1040046681</v>
      </c>
      <c r="B249" s="2" t="s">
        <v>249</v>
      </c>
      <c r="C249" s="16" t="s">
        <v>4946</v>
      </c>
      <c r="D249" s="3" t="s">
        <v>2394</v>
      </c>
      <c r="E249" s="4">
        <v>45108</v>
      </c>
      <c r="F249" s="5">
        <v>45839</v>
      </c>
      <c r="G249" s="5">
        <v>46204</v>
      </c>
      <c r="H249" s="3" t="s">
        <v>4290</v>
      </c>
      <c r="I249" s="55">
        <v>0</v>
      </c>
      <c r="J249" s="6">
        <v>46022</v>
      </c>
      <c r="K249" s="2" t="s">
        <v>4405</v>
      </c>
      <c r="L249" s="2" t="s">
        <v>4761</v>
      </c>
      <c r="M249" s="2" t="s">
        <v>4956</v>
      </c>
      <c r="N249" s="2" t="s">
        <v>5196</v>
      </c>
      <c r="O249" s="2" t="s">
        <v>5224</v>
      </c>
      <c r="P249" s="2" t="s">
        <v>4460</v>
      </c>
      <c r="Q249" s="2" t="s">
        <v>4297</v>
      </c>
      <c r="R249" s="7"/>
      <c r="S249" s="7">
        <v>15</v>
      </c>
      <c r="T249" s="7">
        <v>15</v>
      </c>
      <c r="U249" s="7">
        <v>30</v>
      </c>
      <c r="V249" s="12">
        <f t="shared" si="75"/>
        <v>30</v>
      </c>
      <c r="W249" s="15" t="str">
        <f>"DEBE GOZAR "&amp;S249&amp;" DÍAS ANTES DEL "&amp;TEXT(G249-1,"DD/MM/YYYY")</f>
        <v>DEBE GOZAR 15 DÍAS ANTES DEL 30/06/2026</v>
      </c>
      <c r="X249" s="15" t="str">
        <f t="shared" si="76"/>
        <v>DEBE GOZAR EN EL AÑO UN TOTAL DE 30 DÍAS ANTES DEL 31/12/2026</v>
      </c>
      <c r="Y249" s="50">
        <v>0</v>
      </c>
      <c r="Z249" s="50">
        <v>0</v>
      </c>
      <c r="AA249" s="50">
        <v>0</v>
      </c>
      <c r="AB249" s="50">
        <v>10</v>
      </c>
      <c r="AC249" s="50">
        <v>20</v>
      </c>
      <c r="AD249" s="50">
        <v>0</v>
      </c>
      <c r="AE249" s="50">
        <v>0</v>
      </c>
      <c r="AF249" s="50">
        <v>0</v>
      </c>
      <c r="AG249" s="50">
        <v>0</v>
      </c>
      <c r="AH249" s="50">
        <v>0</v>
      </c>
      <c r="AI249" s="50">
        <v>0</v>
      </c>
      <c r="AJ249" s="50">
        <v>0</v>
      </c>
      <c r="AK249" s="52">
        <f t="shared" si="60"/>
        <v>30</v>
      </c>
      <c r="AL249" s="50">
        <f t="shared" si="61"/>
        <v>30</v>
      </c>
      <c r="AM249" s="48">
        <f t="shared" si="80"/>
        <v>1</v>
      </c>
      <c r="AN249" s="49">
        <f t="shared" si="62"/>
        <v>0.01</v>
      </c>
      <c r="AO249" s="49">
        <f t="shared" si="73"/>
        <v>10</v>
      </c>
      <c r="AP249" s="49">
        <f t="shared" si="63"/>
        <v>30</v>
      </c>
      <c r="AR249" s="50">
        <f t="shared" si="64"/>
        <v>0</v>
      </c>
      <c r="AT249" s="30">
        <f t="shared" si="65"/>
        <v>30</v>
      </c>
      <c r="AU249">
        <f t="shared" si="66"/>
        <v>10</v>
      </c>
      <c r="AV249" s="49">
        <f t="shared" si="67"/>
        <v>10</v>
      </c>
      <c r="AW249" s="49">
        <f t="shared" si="68"/>
        <v>10</v>
      </c>
      <c r="AX249" s="53">
        <f t="shared" si="69"/>
        <v>0</v>
      </c>
      <c r="AY249" s="30">
        <f t="shared" si="70"/>
        <v>20</v>
      </c>
      <c r="AZ249" s="30">
        <f t="shared" si="71"/>
        <v>10</v>
      </c>
      <c r="BA249" s="49">
        <f t="shared" si="72"/>
        <v>10</v>
      </c>
    </row>
    <row r="250" spans="1:53" x14ac:dyDescent="0.35">
      <c r="A250" s="2">
        <v>1041450002</v>
      </c>
      <c r="B250" s="2" t="s">
        <v>363</v>
      </c>
      <c r="C250" s="16" t="s">
        <v>4948</v>
      </c>
      <c r="D250" s="3" t="s">
        <v>2508</v>
      </c>
      <c r="E250" s="4">
        <v>42115</v>
      </c>
      <c r="F250" s="5">
        <v>45768</v>
      </c>
      <c r="G250" s="5">
        <v>46133</v>
      </c>
      <c r="H250" s="3" t="s">
        <v>4292</v>
      </c>
      <c r="I250" s="55">
        <v>0</v>
      </c>
      <c r="J250" s="6">
        <v>46022</v>
      </c>
      <c r="K250" s="2" t="s">
        <v>4405</v>
      </c>
      <c r="L250" s="2">
        <v>2002010100</v>
      </c>
      <c r="M250" s="2" t="s">
        <v>4955</v>
      </c>
      <c r="N250" s="2" t="s">
        <v>5204</v>
      </c>
      <c r="O250" s="2" t="s">
        <v>5204</v>
      </c>
      <c r="P250" s="2" t="s">
        <v>4610</v>
      </c>
      <c r="Q250" s="2" t="s">
        <v>4335</v>
      </c>
      <c r="R250" s="7"/>
      <c r="S250" s="7">
        <v>0</v>
      </c>
      <c r="T250" s="7">
        <v>14.833300000000008</v>
      </c>
      <c r="U250" s="7">
        <v>14.833300000000008</v>
      </c>
      <c r="V250" s="12">
        <f t="shared" si="75"/>
        <v>15</v>
      </c>
      <c r="W250" s="15" t="s">
        <v>4738</v>
      </c>
      <c r="X250" s="15" t="str">
        <f t="shared" si="76"/>
        <v>DEBE GOZAR EN EL AÑO UN TOTAL DE 15 DÍAS ANTES DEL 31/12/2026</v>
      </c>
      <c r="Y250" s="50">
        <v>7</v>
      </c>
      <c r="Z250" s="50">
        <v>0</v>
      </c>
      <c r="AA250" s="50">
        <v>2</v>
      </c>
      <c r="AB250" s="50">
        <v>0</v>
      </c>
      <c r="AC250" s="50">
        <v>7</v>
      </c>
      <c r="AD250" s="50">
        <v>2</v>
      </c>
      <c r="AE250" s="50">
        <v>2</v>
      </c>
      <c r="AF250" s="50">
        <v>0</v>
      </c>
      <c r="AG250" s="50">
        <v>0</v>
      </c>
      <c r="AH250" s="50">
        <v>7</v>
      </c>
      <c r="AI250" s="50">
        <v>0</v>
      </c>
      <c r="AJ250" s="50">
        <v>4</v>
      </c>
      <c r="AK250" s="52">
        <f t="shared" si="60"/>
        <v>31</v>
      </c>
      <c r="AL250" s="50">
        <f t="shared" si="61"/>
        <v>31</v>
      </c>
      <c r="AM250" s="48">
        <f t="shared" si="80"/>
        <v>2.0666666666666669</v>
      </c>
      <c r="AN250" s="49">
        <f t="shared" si="62"/>
        <v>2.066666666666667E-2</v>
      </c>
      <c r="AO250" s="49">
        <f t="shared" si="73"/>
        <v>9</v>
      </c>
      <c r="AP250" s="49">
        <f t="shared" si="63"/>
        <v>15</v>
      </c>
      <c r="AR250" s="50">
        <f t="shared" si="64"/>
        <v>0</v>
      </c>
      <c r="AT250" s="30">
        <f t="shared" si="65"/>
        <v>15</v>
      </c>
      <c r="AU250">
        <f t="shared" si="66"/>
        <v>5</v>
      </c>
      <c r="AV250" s="49">
        <f t="shared" si="67"/>
        <v>9</v>
      </c>
      <c r="AW250" s="49">
        <f t="shared" si="68"/>
        <v>5</v>
      </c>
      <c r="AX250" s="53">
        <f t="shared" si="69"/>
        <v>0</v>
      </c>
      <c r="AY250" s="30">
        <f t="shared" si="70"/>
        <v>22</v>
      </c>
      <c r="AZ250" s="30">
        <f t="shared" si="71"/>
        <v>9</v>
      </c>
      <c r="BA250" s="49">
        <f t="shared" si="72"/>
        <v>9</v>
      </c>
    </row>
    <row r="251" spans="1:53" x14ac:dyDescent="0.35">
      <c r="A251" s="2">
        <v>1040092281</v>
      </c>
      <c r="B251" s="2" t="s">
        <v>251</v>
      </c>
      <c r="C251" s="16" t="s">
        <v>4946</v>
      </c>
      <c r="D251" s="3" t="s">
        <v>2396</v>
      </c>
      <c r="E251" s="4">
        <v>45931</v>
      </c>
      <c r="F251" s="5">
        <v>45931</v>
      </c>
      <c r="G251" s="5">
        <v>46296</v>
      </c>
      <c r="H251" s="3" t="s">
        <v>4290</v>
      </c>
      <c r="I251" s="55">
        <v>46152</v>
      </c>
      <c r="J251" s="6">
        <v>46022</v>
      </c>
      <c r="K251" s="2" t="s">
        <v>4431</v>
      </c>
      <c r="L251" s="2" t="s">
        <v>5005</v>
      </c>
      <c r="M251" s="2" t="s">
        <v>4956</v>
      </c>
      <c r="N251" s="2" t="s">
        <v>5195</v>
      </c>
      <c r="O251" s="2" t="s">
        <v>5231</v>
      </c>
      <c r="P251" s="2" t="s">
        <v>4574</v>
      </c>
      <c r="Q251" s="2" t="s">
        <v>4329</v>
      </c>
      <c r="R251" s="7"/>
      <c r="S251" s="7">
        <v>0</v>
      </c>
      <c r="T251" s="7">
        <v>1.5</v>
      </c>
      <c r="U251" s="7">
        <v>1.5</v>
      </c>
      <c r="V251" s="12">
        <f t="shared" si="75"/>
        <v>2</v>
      </c>
      <c r="W251" s="15" t="s">
        <v>4738</v>
      </c>
      <c r="X251" s="15" t="str">
        <f t="shared" si="76"/>
        <v>DEBE GOZAR EN EL AÑO UN TOTAL DE 2 DÍAS ANTES DEL 31/12/2026</v>
      </c>
      <c r="Y251" s="50">
        <v>0</v>
      </c>
      <c r="Z251" s="50">
        <v>0</v>
      </c>
      <c r="AA251" s="50">
        <v>0</v>
      </c>
      <c r="AB251" s="50">
        <v>0</v>
      </c>
      <c r="AC251" s="50">
        <v>2</v>
      </c>
      <c r="AD251" s="50">
        <v>0</v>
      </c>
      <c r="AE251" s="50">
        <v>0</v>
      </c>
      <c r="AF251" s="50">
        <v>0</v>
      </c>
      <c r="AG251" s="50">
        <v>0</v>
      </c>
      <c r="AH251" s="50">
        <v>0</v>
      </c>
      <c r="AI251" s="50">
        <v>0</v>
      </c>
      <c r="AJ251" s="50">
        <v>0</v>
      </c>
      <c r="AK251" s="52">
        <f t="shared" si="60"/>
        <v>2</v>
      </c>
      <c r="AL251" s="50">
        <f t="shared" si="61"/>
        <v>2</v>
      </c>
      <c r="AM251" s="48">
        <f t="shared" si="80"/>
        <v>1</v>
      </c>
      <c r="AN251" s="49">
        <f t="shared" si="62"/>
        <v>0.01</v>
      </c>
      <c r="AO251" s="49">
        <f t="shared" si="73"/>
        <v>0</v>
      </c>
      <c r="AP251" s="49">
        <f t="shared" si="63"/>
        <v>2</v>
      </c>
      <c r="AR251" s="50">
        <f t="shared" si="64"/>
        <v>0</v>
      </c>
      <c r="AT251" s="30">
        <f t="shared" si="65"/>
        <v>2</v>
      </c>
      <c r="AU251">
        <f t="shared" si="66"/>
        <v>0.66666666666666663</v>
      </c>
      <c r="AV251" s="49">
        <f t="shared" si="67"/>
        <v>0</v>
      </c>
      <c r="AW251" s="49">
        <f t="shared" si="68"/>
        <v>0</v>
      </c>
      <c r="AX251" s="53">
        <f t="shared" si="69"/>
        <v>0.66666666666666663</v>
      </c>
      <c r="AY251" s="30">
        <f t="shared" si="70"/>
        <v>2</v>
      </c>
      <c r="AZ251" s="30">
        <f t="shared" si="71"/>
        <v>0</v>
      </c>
      <c r="BA251" s="49">
        <f t="shared" si="72"/>
        <v>0</v>
      </c>
    </row>
    <row r="252" spans="1:53" x14ac:dyDescent="0.35">
      <c r="A252" s="2">
        <v>1040106031</v>
      </c>
      <c r="B252" s="2" t="s">
        <v>252</v>
      </c>
      <c r="C252" s="16" t="s">
        <v>4946</v>
      </c>
      <c r="D252" s="3" t="s">
        <v>2397</v>
      </c>
      <c r="E252" s="4">
        <v>45901</v>
      </c>
      <c r="F252" s="5">
        <v>45901</v>
      </c>
      <c r="G252" s="5">
        <v>46266</v>
      </c>
      <c r="H252" s="3" t="s">
        <v>4290</v>
      </c>
      <c r="I252" s="55">
        <v>0</v>
      </c>
      <c r="J252" s="6">
        <v>46022</v>
      </c>
      <c r="K252" s="2" t="s">
        <v>4405</v>
      </c>
      <c r="L252" s="2" t="s">
        <v>4759</v>
      </c>
      <c r="M252" s="2" t="s">
        <v>4956</v>
      </c>
      <c r="N252" s="2" t="s">
        <v>5197</v>
      </c>
      <c r="O252" s="2" t="s">
        <v>5222</v>
      </c>
      <c r="P252" s="2" t="s">
        <v>4457</v>
      </c>
      <c r="Q252" s="2" t="s">
        <v>4297</v>
      </c>
      <c r="R252" s="7"/>
      <c r="S252" s="7">
        <v>0</v>
      </c>
      <c r="T252" s="7">
        <v>5</v>
      </c>
      <c r="U252" s="7">
        <v>5</v>
      </c>
      <c r="V252" s="12">
        <f t="shared" si="75"/>
        <v>5</v>
      </c>
      <c r="W252" s="15" t="s">
        <v>4738</v>
      </c>
      <c r="X252" s="15" t="str">
        <f t="shared" si="76"/>
        <v>DEBE GOZAR EN EL AÑO UN TOTAL DE 5 DÍAS ANTES DEL 31/12/2026</v>
      </c>
      <c r="Y252" s="50">
        <v>0</v>
      </c>
      <c r="Z252" s="50">
        <v>0</v>
      </c>
      <c r="AA252" s="50">
        <v>0</v>
      </c>
      <c r="AB252" s="50">
        <v>0</v>
      </c>
      <c r="AC252" s="50">
        <v>0</v>
      </c>
      <c r="AD252" s="50">
        <v>0</v>
      </c>
      <c r="AE252" s="50">
        <v>0</v>
      </c>
      <c r="AF252" s="50">
        <v>0</v>
      </c>
      <c r="AG252" s="50">
        <v>0</v>
      </c>
      <c r="AH252" s="50">
        <v>0</v>
      </c>
      <c r="AI252" s="50">
        <v>0</v>
      </c>
      <c r="AJ252" s="50">
        <v>0</v>
      </c>
      <c r="AK252" s="52">
        <f t="shared" si="60"/>
        <v>0</v>
      </c>
      <c r="AL252" s="50">
        <f t="shared" si="61"/>
        <v>0</v>
      </c>
      <c r="AM252" s="48">
        <f t="shared" si="80"/>
        <v>0</v>
      </c>
      <c r="AN252" s="49">
        <f t="shared" si="62"/>
        <v>0</v>
      </c>
      <c r="AO252" s="49">
        <f t="shared" si="73"/>
        <v>0</v>
      </c>
      <c r="AP252" s="49">
        <f t="shared" si="63"/>
        <v>0</v>
      </c>
      <c r="AR252" s="50">
        <f t="shared" si="64"/>
        <v>5</v>
      </c>
      <c r="AT252" s="30">
        <f t="shared" si="65"/>
        <v>5</v>
      </c>
      <c r="AU252">
        <f t="shared" si="66"/>
        <v>1.6666666666666667</v>
      </c>
      <c r="AV252" s="49">
        <f t="shared" si="67"/>
        <v>0</v>
      </c>
      <c r="AW252" s="49">
        <f t="shared" si="68"/>
        <v>0</v>
      </c>
      <c r="AX252" s="53">
        <f t="shared" si="69"/>
        <v>1.6666666666666667</v>
      </c>
      <c r="AY252" s="30">
        <f t="shared" si="70"/>
        <v>0</v>
      </c>
      <c r="AZ252" s="30">
        <f t="shared" si="71"/>
        <v>0</v>
      </c>
      <c r="BA252" s="49">
        <f t="shared" si="72"/>
        <v>0</v>
      </c>
    </row>
    <row r="253" spans="1:53" x14ac:dyDescent="0.35">
      <c r="A253" s="2">
        <v>1040108048</v>
      </c>
      <c r="B253" s="2" t="s">
        <v>253</v>
      </c>
      <c r="C253" s="16" t="s">
        <v>4946</v>
      </c>
      <c r="D253" s="3" t="s">
        <v>2398</v>
      </c>
      <c r="E253" s="4">
        <v>45210</v>
      </c>
      <c r="F253" s="5">
        <v>45941</v>
      </c>
      <c r="G253" s="5">
        <v>46306</v>
      </c>
      <c r="H253" s="3" t="s">
        <v>4290</v>
      </c>
      <c r="I253" s="55">
        <v>0</v>
      </c>
      <c r="J253" s="6">
        <v>46022</v>
      </c>
      <c r="K253" s="2" t="s">
        <v>4405</v>
      </c>
      <c r="L253" s="2" t="s">
        <v>4817</v>
      </c>
      <c r="M253" s="2" t="s">
        <v>4956</v>
      </c>
      <c r="N253" s="2" t="s">
        <v>5196</v>
      </c>
      <c r="O253" s="2" t="s">
        <v>5224</v>
      </c>
      <c r="P253" s="2" t="s">
        <v>4560</v>
      </c>
      <c r="Q253" s="2" t="s">
        <v>4297</v>
      </c>
      <c r="R253" s="7"/>
      <c r="S253" s="7">
        <v>23</v>
      </c>
      <c r="T253" s="7">
        <v>6.6667000000000058</v>
      </c>
      <c r="U253" s="7">
        <v>29.666700000000006</v>
      </c>
      <c r="V253" s="12">
        <f t="shared" si="75"/>
        <v>30</v>
      </c>
      <c r="W253" s="15" t="str">
        <f>"DEBE GOZAR "&amp;S253&amp;" DÍAS ANTES DEL "&amp;TEXT(G253-1,"DD/MM/YYYY")</f>
        <v>DEBE GOZAR 23 DÍAS ANTES DEL 10/10/2026</v>
      </c>
      <c r="X253" s="15" t="str">
        <f t="shared" si="76"/>
        <v>DEBE GOZAR EN EL AÑO UN TOTAL DE 30 DÍAS ANTES DEL 31/12/2026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0</v>
      </c>
      <c r="AF253" s="50">
        <v>29</v>
      </c>
      <c r="AG253" s="50">
        <v>1</v>
      </c>
      <c r="AH253" s="50">
        <v>0</v>
      </c>
      <c r="AI253" s="50">
        <v>0</v>
      </c>
      <c r="AJ253" s="50">
        <v>0</v>
      </c>
      <c r="AK253" s="52">
        <f t="shared" si="60"/>
        <v>30</v>
      </c>
      <c r="AL253" s="50">
        <f t="shared" si="61"/>
        <v>30</v>
      </c>
      <c r="AM253" s="48">
        <f t="shared" si="80"/>
        <v>1</v>
      </c>
      <c r="AN253" s="49">
        <f t="shared" si="62"/>
        <v>0.01</v>
      </c>
      <c r="AO253" s="49">
        <f t="shared" si="73"/>
        <v>0</v>
      </c>
      <c r="AP253" s="49">
        <f t="shared" si="63"/>
        <v>30</v>
      </c>
      <c r="AR253" s="50">
        <f t="shared" si="64"/>
        <v>0</v>
      </c>
      <c r="AT253" s="30">
        <f t="shared" si="65"/>
        <v>30</v>
      </c>
      <c r="AU253">
        <f t="shared" si="66"/>
        <v>10</v>
      </c>
      <c r="AV253" s="49">
        <f t="shared" si="67"/>
        <v>0</v>
      </c>
      <c r="AW253" s="49">
        <f t="shared" si="68"/>
        <v>0</v>
      </c>
      <c r="AX253" s="53">
        <f t="shared" si="69"/>
        <v>10</v>
      </c>
      <c r="AY253" s="30">
        <f t="shared" si="70"/>
        <v>30</v>
      </c>
      <c r="AZ253" s="30">
        <f t="shared" si="71"/>
        <v>0</v>
      </c>
      <c r="BA253" s="49">
        <f t="shared" si="72"/>
        <v>0</v>
      </c>
    </row>
    <row r="254" spans="1:53" x14ac:dyDescent="0.35">
      <c r="A254" s="2">
        <v>1040137782</v>
      </c>
      <c r="B254" s="2" t="s">
        <v>254</v>
      </c>
      <c r="C254" s="16" t="s">
        <v>4946</v>
      </c>
      <c r="D254" s="3" t="s">
        <v>2399</v>
      </c>
      <c r="E254" s="4">
        <v>41739</v>
      </c>
      <c r="F254" s="5">
        <v>45757</v>
      </c>
      <c r="G254" s="5">
        <v>46122</v>
      </c>
      <c r="H254" s="3" t="s">
        <v>4290</v>
      </c>
      <c r="I254" s="55">
        <v>0</v>
      </c>
      <c r="J254" s="6">
        <v>46022</v>
      </c>
      <c r="K254" s="2" t="s">
        <v>4405</v>
      </c>
      <c r="L254" s="2" t="s">
        <v>4826</v>
      </c>
      <c r="M254" s="2" t="s">
        <v>4956</v>
      </c>
      <c r="N254" s="2" t="s">
        <v>5197</v>
      </c>
      <c r="O254" s="2" t="s">
        <v>5243</v>
      </c>
      <c r="P254" s="2" t="s">
        <v>4575</v>
      </c>
      <c r="Q254" s="2" t="s">
        <v>4297</v>
      </c>
      <c r="R254" s="7"/>
      <c r="S254" s="7">
        <v>8</v>
      </c>
      <c r="T254" s="7">
        <v>21.75</v>
      </c>
      <c r="U254" s="7">
        <v>29.75</v>
      </c>
      <c r="V254" s="12">
        <f t="shared" si="75"/>
        <v>30</v>
      </c>
      <c r="W254" s="15" t="str">
        <f>"DEBE GOZAR "&amp;S254&amp;" DÍAS ANTES DEL "&amp;TEXT(G254-1,"DD/MM/YYYY")</f>
        <v>DEBE GOZAR 8 DÍAS ANTES DEL 09/04/2026</v>
      </c>
      <c r="X254" s="15" t="str">
        <f t="shared" si="76"/>
        <v>DEBE GOZAR EN EL AÑO UN TOTAL DE 30 DÍAS ANTES DEL 31/12/2026</v>
      </c>
      <c r="Y254" s="50">
        <v>0</v>
      </c>
      <c r="Z254" s="50">
        <v>10</v>
      </c>
      <c r="AA254" s="50">
        <v>0</v>
      </c>
      <c r="AB254" s="50">
        <v>5</v>
      </c>
      <c r="AC254" s="50">
        <v>0</v>
      </c>
      <c r="AD254" s="50">
        <v>0</v>
      </c>
      <c r="AE254" s="50">
        <v>0</v>
      </c>
      <c r="AF254" s="50">
        <v>15</v>
      </c>
      <c r="AG254" s="50">
        <v>0</v>
      </c>
      <c r="AH254" s="50">
        <v>0</v>
      </c>
      <c r="AI254" s="50">
        <v>0</v>
      </c>
      <c r="AJ254" s="50">
        <v>0</v>
      </c>
      <c r="AK254" s="52">
        <f t="shared" si="60"/>
        <v>30</v>
      </c>
      <c r="AL254" s="50">
        <f t="shared" si="61"/>
        <v>30</v>
      </c>
      <c r="AM254" s="48">
        <f t="shared" si="80"/>
        <v>1</v>
      </c>
      <c r="AN254" s="49">
        <f t="shared" si="62"/>
        <v>0.01</v>
      </c>
      <c r="AO254" s="49">
        <f t="shared" si="73"/>
        <v>15</v>
      </c>
      <c r="AP254" s="49">
        <f t="shared" si="63"/>
        <v>30</v>
      </c>
      <c r="AR254" s="50">
        <f t="shared" si="64"/>
        <v>0</v>
      </c>
      <c r="AT254" s="30">
        <f t="shared" si="65"/>
        <v>30</v>
      </c>
      <c r="AU254">
        <f t="shared" si="66"/>
        <v>10</v>
      </c>
      <c r="AV254" s="49">
        <f t="shared" si="67"/>
        <v>15</v>
      </c>
      <c r="AW254" s="49">
        <f t="shared" si="68"/>
        <v>10</v>
      </c>
      <c r="AX254" s="53">
        <f t="shared" si="69"/>
        <v>0</v>
      </c>
      <c r="AY254" s="30">
        <f t="shared" si="70"/>
        <v>15</v>
      </c>
      <c r="AZ254" s="30">
        <f t="shared" si="71"/>
        <v>15</v>
      </c>
      <c r="BA254" s="49">
        <f t="shared" si="72"/>
        <v>15</v>
      </c>
    </row>
    <row r="255" spans="1:53" x14ac:dyDescent="0.35">
      <c r="A255" s="2">
        <v>1040149633</v>
      </c>
      <c r="B255" s="2" t="s">
        <v>255</v>
      </c>
      <c r="C255" s="16" t="s">
        <v>4946</v>
      </c>
      <c r="D255" s="3" t="s">
        <v>2400</v>
      </c>
      <c r="E255" s="4">
        <v>44326</v>
      </c>
      <c r="F255" s="5">
        <v>45787</v>
      </c>
      <c r="G255" s="5">
        <v>46152</v>
      </c>
      <c r="H255" s="3" t="s">
        <v>4290</v>
      </c>
      <c r="I255" s="55">
        <v>0</v>
      </c>
      <c r="J255" s="6">
        <v>46022</v>
      </c>
      <c r="K255" s="2" t="s">
        <v>4405</v>
      </c>
      <c r="L255" s="2" t="s">
        <v>4789</v>
      </c>
      <c r="M255" s="2" t="s">
        <v>4956</v>
      </c>
      <c r="N255" s="2" t="s">
        <v>5196</v>
      </c>
      <c r="O255" s="2" t="s">
        <v>5230</v>
      </c>
      <c r="P255" s="2" t="s">
        <v>4513</v>
      </c>
      <c r="Q255" s="2" t="s">
        <v>4297</v>
      </c>
      <c r="R255" s="7"/>
      <c r="S255" s="7">
        <v>9</v>
      </c>
      <c r="T255" s="7">
        <v>9.25</v>
      </c>
      <c r="U255" s="7">
        <v>18.25</v>
      </c>
      <c r="V255" s="12">
        <f t="shared" si="75"/>
        <v>19</v>
      </c>
      <c r="W255" s="15" t="str">
        <f>"DEBE GOZAR "&amp;S255&amp;" DÍAS ANTES DEL "&amp;TEXT(G255-1,"DD/MM/YYYY")</f>
        <v>DEBE GOZAR 9 DÍAS ANTES DEL 09/05/2026</v>
      </c>
      <c r="X255" s="15" t="str">
        <f t="shared" si="76"/>
        <v>DEBE GOZAR EN EL AÑO UN TOTAL DE 19 DÍAS ANTES DEL 31/12/2026</v>
      </c>
      <c r="Y255" s="50">
        <v>0</v>
      </c>
      <c r="Z255" s="50">
        <v>15</v>
      </c>
      <c r="AA255" s="50">
        <v>0</v>
      </c>
      <c r="AB255" s="50">
        <v>4</v>
      </c>
      <c r="AC255" s="50">
        <v>0</v>
      </c>
      <c r="AD255" s="50">
        <v>0</v>
      </c>
      <c r="AE255" s="50">
        <v>0</v>
      </c>
      <c r="AF255" s="50">
        <v>0</v>
      </c>
      <c r="AG255" s="50">
        <v>0</v>
      </c>
      <c r="AH255" s="50">
        <v>0</v>
      </c>
      <c r="AI255" s="50">
        <v>0</v>
      </c>
      <c r="AJ255" s="50">
        <v>0</v>
      </c>
      <c r="AK255" s="52">
        <f t="shared" si="60"/>
        <v>19</v>
      </c>
      <c r="AL255" s="50">
        <f t="shared" si="61"/>
        <v>19</v>
      </c>
      <c r="AM255" s="48">
        <f t="shared" si="80"/>
        <v>1</v>
      </c>
      <c r="AN255" s="49">
        <f t="shared" si="62"/>
        <v>0.01</v>
      </c>
      <c r="AO255" s="49">
        <f t="shared" si="73"/>
        <v>19</v>
      </c>
      <c r="AP255" s="49">
        <f t="shared" si="63"/>
        <v>19</v>
      </c>
      <c r="AR255" s="50">
        <f t="shared" si="64"/>
        <v>0</v>
      </c>
      <c r="AT255" s="30">
        <f t="shared" si="65"/>
        <v>19</v>
      </c>
      <c r="AU255">
        <f t="shared" si="66"/>
        <v>6.333333333333333</v>
      </c>
      <c r="AV255" s="49">
        <f t="shared" si="67"/>
        <v>19</v>
      </c>
      <c r="AW255" s="49">
        <f t="shared" si="68"/>
        <v>6.333333333333333</v>
      </c>
      <c r="AX255" s="53">
        <f t="shared" si="69"/>
        <v>0</v>
      </c>
      <c r="AY255" s="30">
        <f t="shared" si="70"/>
        <v>0</v>
      </c>
      <c r="AZ255" s="30">
        <f t="shared" si="71"/>
        <v>19</v>
      </c>
      <c r="BA255" s="49">
        <f t="shared" si="72"/>
        <v>19</v>
      </c>
    </row>
    <row r="256" spans="1:53" x14ac:dyDescent="0.35">
      <c r="A256" s="2">
        <v>1040151443</v>
      </c>
      <c r="B256" s="2" t="s">
        <v>256</v>
      </c>
      <c r="C256" s="16" t="s">
        <v>4946</v>
      </c>
      <c r="D256" s="3" t="s">
        <v>2401</v>
      </c>
      <c r="E256" s="4">
        <v>45492</v>
      </c>
      <c r="F256" s="5">
        <v>45857</v>
      </c>
      <c r="G256" s="5">
        <v>46222</v>
      </c>
      <c r="H256" s="3" t="s">
        <v>4290</v>
      </c>
      <c r="I256" s="55">
        <v>46023</v>
      </c>
      <c r="J256" s="6">
        <v>46022</v>
      </c>
      <c r="K256" s="2" t="s">
        <v>4405</v>
      </c>
      <c r="L256" s="2" t="s">
        <v>4827</v>
      </c>
      <c r="M256" s="2" t="s">
        <v>4956</v>
      </c>
      <c r="N256" s="2"/>
      <c r="O256" s="2"/>
      <c r="P256" s="2"/>
      <c r="Q256" s="2"/>
      <c r="R256" s="7"/>
      <c r="S256" s="7">
        <v>15</v>
      </c>
      <c r="T256" s="7">
        <v>13.5</v>
      </c>
      <c r="U256" s="7">
        <v>28.5</v>
      </c>
      <c r="V256" s="12">
        <f t="shared" si="75"/>
        <v>29</v>
      </c>
      <c r="W256" s="15" t="str">
        <f>"DEBE GOZAR "&amp;S256&amp;" DÍAS ANTES DEL "&amp;TEXT(G256-1,"DD/MM/YYYY")</f>
        <v>DEBE GOZAR 15 DÍAS ANTES DEL 18/07/2026</v>
      </c>
      <c r="X256" s="15" t="str">
        <f t="shared" si="76"/>
        <v>DEBE GOZAR EN EL AÑO UN TOTAL DE 29 DÍAS ANTES DEL 31/12/2026</v>
      </c>
      <c r="Y256" s="50">
        <v>29</v>
      </c>
      <c r="Z256" s="50">
        <v>0</v>
      </c>
      <c r="AA256" s="50">
        <v>0</v>
      </c>
      <c r="AB256" s="50">
        <v>0</v>
      </c>
      <c r="AC256" s="50">
        <v>0</v>
      </c>
      <c r="AD256" s="50">
        <v>0</v>
      </c>
      <c r="AE256" s="50">
        <v>0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2">
        <f t="shared" si="60"/>
        <v>29</v>
      </c>
      <c r="AL256" s="50">
        <f t="shared" si="61"/>
        <v>29</v>
      </c>
      <c r="AM256" s="48">
        <f t="shared" si="80"/>
        <v>1</v>
      </c>
      <c r="AN256" s="49">
        <f t="shared" si="62"/>
        <v>0.01</v>
      </c>
      <c r="AO256" s="49">
        <f t="shared" si="73"/>
        <v>29</v>
      </c>
      <c r="AP256" s="49">
        <f t="shared" si="63"/>
        <v>29</v>
      </c>
      <c r="AR256" s="50">
        <f t="shared" si="64"/>
        <v>0</v>
      </c>
      <c r="AT256" s="30">
        <f t="shared" si="65"/>
        <v>29</v>
      </c>
      <c r="AU256">
        <f t="shared" si="66"/>
        <v>9.6666666666666661</v>
      </c>
      <c r="AV256" s="49">
        <f t="shared" si="67"/>
        <v>29</v>
      </c>
      <c r="AW256" s="49">
        <f t="shared" si="68"/>
        <v>9.6666666666666661</v>
      </c>
      <c r="AX256" s="53">
        <f t="shared" si="69"/>
        <v>0</v>
      </c>
      <c r="AY256" s="30">
        <f t="shared" si="70"/>
        <v>0</v>
      </c>
      <c r="AZ256" s="30">
        <f t="shared" si="71"/>
        <v>29</v>
      </c>
      <c r="BA256" s="49">
        <f t="shared" si="72"/>
        <v>29</v>
      </c>
    </row>
    <row r="257" spans="1:53" x14ac:dyDescent="0.35">
      <c r="A257" s="2">
        <v>1040160188</v>
      </c>
      <c r="B257" s="2" t="s">
        <v>257</v>
      </c>
      <c r="C257" s="16" t="s">
        <v>4946</v>
      </c>
      <c r="D257" s="3" t="s">
        <v>2402</v>
      </c>
      <c r="E257" s="4">
        <v>45974</v>
      </c>
      <c r="F257" s="5">
        <v>45974</v>
      </c>
      <c r="G257" s="5">
        <v>46339</v>
      </c>
      <c r="H257" s="3" t="s">
        <v>4290</v>
      </c>
      <c r="I257" s="55">
        <v>0</v>
      </c>
      <c r="J257" s="6">
        <v>46022</v>
      </c>
      <c r="K257" s="2" t="s">
        <v>4405</v>
      </c>
      <c r="L257" s="2" t="s">
        <v>4775</v>
      </c>
      <c r="M257" s="2" t="s">
        <v>4956</v>
      </c>
      <c r="N257" s="2" t="s">
        <v>5195</v>
      </c>
      <c r="O257" s="2" t="s">
        <v>5211</v>
      </c>
      <c r="P257" s="2" t="s">
        <v>4488</v>
      </c>
      <c r="Q257" s="2" t="s">
        <v>4306</v>
      </c>
      <c r="R257" s="7"/>
      <c r="S257" s="7">
        <v>0</v>
      </c>
      <c r="T257" s="7">
        <v>4</v>
      </c>
      <c r="U257" s="7">
        <v>4</v>
      </c>
      <c r="V257" s="12">
        <f t="shared" si="75"/>
        <v>4</v>
      </c>
      <c r="W257" s="15" t="s">
        <v>4738</v>
      </c>
      <c r="X257" s="15" t="str">
        <f t="shared" si="76"/>
        <v>DEBE GOZAR EN EL AÑO UN TOTAL DE 4 DÍAS ANTES DEL 31/12/2026</v>
      </c>
      <c r="Y257" s="50">
        <v>0</v>
      </c>
      <c r="Z257" s="50">
        <v>0</v>
      </c>
      <c r="AA257" s="50">
        <v>0</v>
      </c>
      <c r="AB257" s="50">
        <v>0</v>
      </c>
      <c r="AC257" s="50">
        <v>0</v>
      </c>
      <c r="AD257" s="50">
        <v>0</v>
      </c>
      <c r="AE257" s="50">
        <v>0</v>
      </c>
      <c r="AF257" s="50">
        <v>0</v>
      </c>
      <c r="AG257" s="50">
        <v>0</v>
      </c>
      <c r="AH257" s="50">
        <v>0</v>
      </c>
      <c r="AI257" s="50">
        <v>0</v>
      </c>
      <c r="AJ257" s="50">
        <v>0</v>
      </c>
      <c r="AK257" s="52">
        <f t="shared" si="60"/>
        <v>0</v>
      </c>
      <c r="AL257" s="50">
        <f t="shared" si="61"/>
        <v>0</v>
      </c>
      <c r="AM257" s="48">
        <f t="shared" si="80"/>
        <v>0</v>
      </c>
      <c r="AN257" s="49">
        <f t="shared" si="62"/>
        <v>0</v>
      </c>
      <c r="AO257" s="49">
        <f t="shared" si="73"/>
        <v>0</v>
      </c>
      <c r="AP257" s="49">
        <f t="shared" si="63"/>
        <v>0</v>
      </c>
      <c r="AR257" s="50">
        <f t="shared" si="64"/>
        <v>4</v>
      </c>
      <c r="AT257" s="30">
        <f t="shared" si="65"/>
        <v>4</v>
      </c>
      <c r="AU257">
        <f t="shared" si="66"/>
        <v>1.3333333333333333</v>
      </c>
      <c r="AV257" s="49">
        <f t="shared" si="67"/>
        <v>0</v>
      </c>
      <c r="AW257" s="49">
        <f t="shared" si="68"/>
        <v>0</v>
      </c>
      <c r="AX257" s="53">
        <f t="shared" si="69"/>
        <v>1.3333333333333333</v>
      </c>
      <c r="AY257" s="30">
        <f t="shared" si="70"/>
        <v>0</v>
      </c>
      <c r="AZ257" s="30">
        <f t="shared" si="71"/>
        <v>0</v>
      </c>
      <c r="BA257" s="49">
        <f t="shared" si="72"/>
        <v>0</v>
      </c>
    </row>
    <row r="258" spans="1:53" x14ac:dyDescent="0.35">
      <c r="A258" s="2">
        <v>1040176805</v>
      </c>
      <c r="B258" s="2" t="s">
        <v>258</v>
      </c>
      <c r="C258" s="16" t="s">
        <v>4946</v>
      </c>
      <c r="D258" s="3" t="s">
        <v>2403</v>
      </c>
      <c r="E258" s="4">
        <v>45758</v>
      </c>
      <c r="F258" s="5">
        <v>45758</v>
      </c>
      <c r="G258" s="5">
        <v>46123</v>
      </c>
      <c r="H258" s="3" t="s">
        <v>4409</v>
      </c>
      <c r="I258" s="55">
        <v>0</v>
      </c>
      <c r="J258" s="6">
        <v>46022</v>
      </c>
      <c r="K258" s="2" t="s">
        <v>4405</v>
      </c>
      <c r="L258" s="2" t="s">
        <v>5006</v>
      </c>
      <c r="M258" s="2" t="s">
        <v>4957</v>
      </c>
      <c r="N258" s="2" t="s">
        <v>5199</v>
      </c>
      <c r="O258" s="2" t="s">
        <v>5240</v>
      </c>
      <c r="P258" s="2" t="s">
        <v>4577</v>
      </c>
      <c r="Q258" s="2" t="s">
        <v>4297</v>
      </c>
      <c r="R258" s="7"/>
      <c r="S258" s="7">
        <v>0</v>
      </c>
      <c r="T258" s="7">
        <v>21.666699999999999</v>
      </c>
      <c r="U258" s="7">
        <v>21.666699999999999</v>
      </c>
      <c r="V258" s="12">
        <f t="shared" si="75"/>
        <v>22</v>
      </c>
      <c r="W258" s="15" t="s">
        <v>4738</v>
      </c>
      <c r="X258" s="15" t="str">
        <f t="shared" si="76"/>
        <v>DEBE GOZAR EN EL AÑO UN TOTAL DE 22 DÍAS ANTES DEL 31/12/2026</v>
      </c>
      <c r="Y258" s="50">
        <v>0</v>
      </c>
      <c r="Z258" s="50">
        <v>0</v>
      </c>
      <c r="AA258" s="50">
        <v>0</v>
      </c>
      <c r="AB258" s="50">
        <v>0</v>
      </c>
      <c r="AC258" s="50">
        <v>0</v>
      </c>
      <c r="AD258" s="50">
        <v>0</v>
      </c>
      <c r="AE258" s="50">
        <v>0</v>
      </c>
      <c r="AF258" s="50">
        <v>22</v>
      </c>
      <c r="AG258" s="50">
        <v>0</v>
      </c>
      <c r="AH258" s="50">
        <v>0</v>
      </c>
      <c r="AI258" s="50">
        <v>0</v>
      </c>
      <c r="AJ258" s="50">
        <v>0</v>
      </c>
      <c r="AK258" s="52">
        <f t="shared" ref="AK258:AK321" si="81">SUM(Y258:AJ258)</f>
        <v>22</v>
      </c>
      <c r="AL258" s="50">
        <f t="shared" ref="AL258:AL321" si="82">+AK258</f>
        <v>22</v>
      </c>
      <c r="AM258" s="48">
        <f t="shared" si="80"/>
        <v>1</v>
      </c>
      <c r="AN258" s="49">
        <f t="shared" ref="AN258:AN321" si="83">AM258/100</f>
        <v>0.01</v>
      </c>
      <c r="AO258" s="49">
        <f t="shared" si="73"/>
        <v>0</v>
      </c>
      <c r="AP258" s="49">
        <f t="shared" ref="AP258:AP321" si="84">IF(V258-AL258&lt;=0,V258,AL258)</f>
        <v>22</v>
      </c>
      <c r="AR258" s="50">
        <f t="shared" ref="AR258:AR321" si="85">+V258-AP258</f>
        <v>0</v>
      </c>
      <c r="AT258" s="30">
        <f t="shared" ref="AT258:AT321" si="86">+V258</f>
        <v>22</v>
      </c>
      <c r="AU258">
        <f t="shared" ref="AU258:AU321" si="87">+AT258/12*4</f>
        <v>7.333333333333333</v>
      </c>
      <c r="AV258" s="49">
        <f t="shared" ref="AV258:AV321" si="88">SUM(Y258:AB258)</f>
        <v>0</v>
      </c>
      <c r="AW258" s="49">
        <f t="shared" ref="AW258:AW321" si="89">IF(AU258-AV258&lt;=0,AU258,AV258)</f>
        <v>0</v>
      </c>
      <c r="AX258" s="53">
        <f t="shared" ref="AX258:AX321" si="90">+AU258-AW258</f>
        <v>7.333333333333333</v>
      </c>
      <c r="AY258" s="30">
        <f t="shared" ref="AY258:AY321" si="91">SUM(AC258:AJ258)</f>
        <v>22</v>
      </c>
      <c r="AZ258" s="30">
        <f t="shared" ref="AZ258:AZ321" si="92">SUM(Y258:AB258)</f>
        <v>0</v>
      </c>
      <c r="BA258" s="49">
        <f t="shared" ref="BA258:BA321" si="93">IF(AT258-AZ258&lt;=0,AT258,AZ258)</f>
        <v>0</v>
      </c>
    </row>
    <row r="259" spans="1:53" x14ac:dyDescent="0.35">
      <c r="A259" s="2">
        <v>1040185411</v>
      </c>
      <c r="B259" s="2" t="s">
        <v>259</v>
      </c>
      <c r="C259" s="16" t="s">
        <v>4946</v>
      </c>
      <c r="D259" s="3" t="s">
        <v>2404</v>
      </c>
      <c r="E259" s="4">
        <v>43564</v>
      </c>
      <c r="F259" s="5">
        <v>45756</v>
      </c>
      <c r="G259" s="5">
        <v>46121</v>
      </c>
      <c r="H259" s="3" t="s">
        <v>4290</v>
      </c>
      <c r="I259" s="55">
        <v>0</v>
      </c>
      <c r="J259" s="6">
        <v>46022</v>
      </c>
      <c r="K259" s="2" t="s">
        <v>4405</v>
      </c>
      <c r="L259" s="2" t="s">
        <v>4757</v>
      </c>
      <c r="M259" s="2" t="s">
        <v>4956</v>
      </c>
      <c r="N259" s="2" t="s">
        <v>5195</v>
      </c>
      <c r="O259" s="2" t="s">
        <v>5211</v>
      </c>
      <c r="P259" s="2" t="s">
        <v>4433</v>
      </c>
      <c r="Q259" s="2" t="s">
        <v>4297</v>
      </c>
      <c r="R259" s="7"/>
      <c r="S259" s="7">
        <v>7</v>
      </c>
      <c r="T259" s="7">
        <v>21.833300000000008</v>
      </c>
      <c r="U259" s="7">
        <v>28.833300000000008</v>
      </c>
      <c r="V259" s="12">
        <f t="shared" si="75"/>
        <v>29</v>
      </c>
      <c r="W259" s="15" t="str">
        <f>"DEBE GOZAR "&amp;S259&amp;" DÍAS ANTES DEL "&amp;TEXT(G259-1,"DD/MM/YYYY")</f>
        <v>DEBE GOZAR 7 DÍAS ANTES DEL 08/04/2026</v>
      </c>
      <c r="X259" s="15" t="str">
        <f t="shared" si="76"/>
        <v>DEBE GOZAR EN EL AÑO UN TOTAL DE 29 DÍAS ANTES DEL 31/12/2026</v>
      </c>
      <c r="Y259" s="50">
        <v>0</v>
      </c>
      <c r="Z259" s="50">
        <v>13</v>
      </c>
      <c r="AA259" s="50">
        <v>17</v>
      </c>
      <c r="AB259" s="50">
        <v>0</v>
      </c>
      <c r="AC259" s="50">
        <v>0</v>
      </c>
      <c r="AD259" s="50">
        <v>0</v>
      </c>
      <c r="AE259" s="50">
        <v>15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2">
        <f t="shared" si="81"/>
        <v>45</v>
      </c>
      <c r="AL259" s="50">
        <f t="shared" si="82"/>
        <v>45</v>
      </c>
      <c r="AM259" s="48">
        <f t="shared" si="80"/>
        <v>1.5517241379310345</v>
      </c>
      <c r="AN259" s="49">
        <f t="shared" si="83"/>
        <v>1.5517241379310345E-2</v>
      </c>
      <c r="AO259" s="49">
        <f t="shared" ref="AO259:AO322" si="94">+Y259+Z259+AA259+AB259</f>
        <v>30</v>
      </c>
      <c r="AP259" s="49">
        <f t="shared" si="84"/>
        <v>29</v>
      </c>
      <c r="AR259" s="50">
        <f t="shared" si="85"/>
        <v>0</v>
      </c>
      <c r="AT259" s="30">
        <f t="shared" si="86"/>
        <v>29</v>
      </c>
      <c r="AU259">
        <f t="shared" si="87"/>
        <v>9.6666666666666661</v>
      </c>
      <c r="AV259" s="49">
        <f t="shared" si="88"/>
        <v>30</v>
      </c>
      <c r="AW259" s="49">
        <f t="shared" si="89"/>
        <v>9.6666666666666661</v>
      </c>
      <c r="AX259" s="53">
        <f t="shared" si="90"/>
        <v>0</v>
      </c>
      <c r="AY259" s="30">
        <f t="shared" si="91"/>
        <v>15</v>
      </c>
      <c r="AZ259" s="30">
        <f t="shared" si="92"/>
        <v>30</v>
      </c>
      <c r="BA259" s="49">
        <f t="shared" si="93"/>
        <v>29</v>
      </c>
    </row>
    <row r="260" spans="1:53" x14ac:dyDescent="0.35">
      <c r="A260" s="2">
        <v>1040194532</v>
      </c>
      <c r="B260" s="2" t="s">
        <v>260</v>
      </c>
      <c r="C260" s="16" t="s">
        <v>4946</v>
      </c>
      <c r="D260" s="3" t="s">
        <v>2405</v>
      </c>
      <c r="E260" s="4">
        <v>45707</v>
      </c>
      <c r="F260" s="5">
        <v>45707</v>
      </c>
      <c r="G260" s="5">
        <v>46072</v>
      </c>
      <c r="H260" s="3" t="s">
        <v>4290</v>
      </c>
      <c r="I260" s="55">
        <v>46081</v>
      </c>
      <c r="J260" s="6">
        <v>46022</v>
      </c>
      <c r="K260" s="2" t="s">
        <v>4405</v>
      </c>
      <c r="L260" s="2" t="s">
        <v>4988</v>
      </c>
      <c r="M260" s="2" t="s">
        <v>4957</v>
      </c>
      <c r="N260" s="2"/>
      <c r="O260" s="2"/>
      <c r="P260" s="2"/>
      <c r="Q260" s="2"/>
      <c r="R260" s="7"/>
      <c r="S260" s="7">
        <v>0</v>
      </c>
      <c r="T260" s="7">
        <v>26</v>
      </c>
      <c r="U260" s="7">
        <v>26</v>
      </c>
      <c r="V260" s="12">
        <f t="shared" si="75"/>
        <v>26</v>
      </c>
      <c r="W260" s="15" t="s">
        <v>4738</v>
      </c>
      <c r="X260" s="15" t="str">
        <f t="shared" si="76"/>
        <v>DEBE GOZAR EN EL AÑO UN TOTAL DE 26 DÍAS ANTES DEL 31/12/2026</v>
      </c>
      <c r="Y260" s="50">
        <v>0</v>
      </c>
      <c r="Z260" s="58">
        <v>26</v>
      </c>
      <c r="AA260" s="50">
        <v>0</v>
      </c>
      <c r="AB260" s="50">
        <v>0</v>
      </c>
      <c r="AC260" s="50">
        <v>0</v>
      </c>
      <c r="AD260" s="50">
        <v>0</v>
      </c>
      <c r="AE260" s="50">
        <v>0</v>
      </c>
      <c r="AF260" s="50">
        <v>0</v>
      </c>
      <c r="AG260" s="50">
        <v>0</v>
      </c>
      <c r="AH260" s="50">
        <v>0</v>
      </c>
      <c r="AI260" s="50">
        <v>0</v>
      </c>
      <c r="AJ260" s="50">
        <v>0</v>
      </c>
      <c r="AK260" s="52">
        <f t="shared" si="81"/>
        <v>26</v>
      </c>
      <c r="AL260" s="50">
        <f t="shared" si="82"/>
        <v>26</v>
      </c>
      <c r="AM260" s="48">
        <f t="shared" si="80"/>
        <v>1</v>
      </c>
      <c r="AN260" s="49">
        <f t="shared" si="83"/>
        <v>0.01</v>
      </c>
      <c r="AO260" s="49">
        <f t="shared" si="94"/>
        <v>26</v>
      </c>
      <c r="AP260" s="49">
        <f t="shared" si="84"/>
        <v>26</v>
      </c>
      <c r="AR260" s="50">
        <f t="shared" si="85"/>
        <v>0</v>
      </c>
      <c r="AT260" s="30">
        <f t="shared" si="86"/>
        <v>26</v>
      </c>
      <c r="AU260">
        <f t="shared" si="87"/>
        <v>8.6666666666666661</v>
      </c>
      <c r="AV260" s="49">
        <f t="shared" si="88"/>
        <v>26</v>
      </c>
      <c r="AW260" s="49">
        <f t="shared" si="89"/>
        <v>8.6666666666666661</v>
      </c>
      <c r="AX260" s="53">
        <f t="shared" si="90"/>
        <v>0</v>
      </c>
      <c r="AY260" s="30">
        <f t="shared" si="91"/>
        <v>0</v>
      </c>
      <c r="AZ260" s="30">
        <f t="shared" si="92"/>
        <v>26</v>
      </c>
      <c r="BA260" s="49">
        <f t="shared" si="93"/>
        <v>26</v>
      </c>
    </row>
    <row r="261" spans="1:53" x14ac:dyDescent="0.35">
      <c r="A261" s="2">
        <v>1043053044</v>
      </c>
      <c r="B261" s="2" t="s">
        <v>487</v>
      </c>
      <c r="C261" s="16" t="s">
        <v>4948</v>
      </c>
      <c r="D261" s="3" t="s">
        <v>2632</v>
      </c>
      <c r="E261" s="4">
        <v>42587</v>
      </c>
      <c r="F261" s="5">
        <v>45874</v>
      </c>
      <c r="G261" s="5">
        <v>46239</v>
      </c>
      <c r="H261" s="3" t="s">
        <v>4292</v>
      </c>
      <c r="I261" s="55">
        <v>0</v>
      </c>
      <c r="J261" s="6">
        <v>46022</v>
      </c>
      <c r="K261" s="2" t="s">
        <v>4405</v>
      </c>
      <c r="L261" s="2">
        <v>2002010100</v>
      </c>
      <c r="M261" s="2" t="s">
        <v>4955</v>
      </c>
      <c r="N261" s="2" t="s">
        <v>5204</v>
      </c>
      <c r="O261" s="2" t="s">
        <v>5204</v>
      </c>
      <c r="P261" s="2" t="s">
        <v>4610</v>
      </c>
      <c r="Q261" s="2" t="s">
        <v>4342</v>
      </c>
      <c r="R261" s="7"/>
      <c r="S261" s="7">
        <v>10</v>
      </c>
      <c r="T261" s="7">
        <v>12.166699999999992</v>
      </c>
      <c r="U261" s="7">
        <v>22.166699999999992</v>
      </c>
      <c r="V261" s="12">
        <f t="shared" si="75"/>
        <v>23</v>
      </c>
      <c r="W261" s="15" t="str">
        <f>"DEBE GOZAR "&amp;S261&amp;" DÍAS ANTES DEL "&amp;TEXT(G261-1,"DD/MM/YYYY")</f>
        <v>DEBE GOZAR 10 DÍAS ANTES DEL 04/08/2026</v>
      </c>
      <c r="X261" s="15" t="str">
        <f t="shared" si="76"/>
        <v>DEBE GOZAR EN EL AÑO UN TOTAL DE 23 DÍAS ANTES DEL 31/12/2026</v>
      </c>
      <c r="Y261" s="50">
        <v>0</v>
      </c>
      <c r="Z261" s="50">
        <v>0</v>
      </c>
      <c r="AA261" s="50">
        <v>0</v>
      </c>
      <c r="AB261" s="50">
        <v>7</v>
      </c>
      <c r="AC261" s="50">
        <v>0</v>
      </c>
      <c r="AD261" s="50">
        <v>7</v>
      </c>
      <c r="AE261" s="50">
        <v>0</v>
      </c>
      <c r="AF261" s="50">
        <v>7</v>
      </c>
      <c r="AG261" s="50">
        <v>2</v>
      </c>
      <c r="AH261" s="50">
        <v>0</v>
      </c>
      <c r="AI261" s="50">
        <v>7</v>
      </c>
      <c r="AJ261" s="50">
        <v>0</v>
      </c>
      <c r="AK261" s="52">
        <f t="shared" si="81"/>
        <v>30</v>
      </c>
      <c r="AL261" s="50">
        <f t="shared" si="82"/>
        <v>30</v>
      </c>
      <c r="AM261" s="48">
        <f t="shared" si="80"/>
        <v>1.3043478260869565</v>
      </c>
      <c r="AN261" s="49">
        <f t="shared" si="83"/>
        <v>1.3043478260869566E-2</v>
      </c>
      <c r="AO261" s="49">
        <f t="shared" si="94"/>
        <v>7</v>
      </c>
      <c r="AP261" s="49">
        <f t="shared" si="84"/>
        <v>23</v>
      </c>
      <c r="AR261" s="50">
        <f t="shared" si="85"/>
        <v>0</v>
      </c>
      <c r="AT261" s="30">
        <f t="shared" si="86"/>
        <v>23</v>
      </c>
      <c r="AU261">
        <f t="shared" si="87"/>
        <v>7.666666666666667</v>
      </c>
      <c r="AV261" s="49">
        <f t="shared" si="88"/>
        <v>7</v>
      </c>
      <c r="AW261" s="49">
        <f t="shared" si="89"/>
        <v>7</v>
      </c>
      <c r="AX261" s="53">
        <f t="shared" si="90"/>
        <v>0.66666666666666696</v>
      </c>
      <c r="AY261" s="30">
        <f t="shared" si="91"/>
        <v>23</v>
      </c>
      <c r="AZ261" s="30">
        <f t="shared" si="92"/>
        <v>7</v>
      </c>
      <c r="BA261" s="49">
        <f t="shared" si="93"/>
        <v>7</v>
      </c>
    </row>
    <row r="262" spans="1:53" x14ac:dyDescent="0.35">
      <c r="A262" s="2">
        <v>1040200829</v>
      </c>
      <c r="B262" s="2" t="s">
        <v>262</v>
      </c>
      <c r="C262" s="16" t="s">
        <v>4946</v>
      </c>
      <c r="D262" s="3" t="s">
        <v>2407</v>
      </c>
      <c r="E262" s="4">
        <v>45343</v>
      </c>
      <c r="F262" s="5">
        <v>45709</v>
      </c>
      <c r="G262" s="5">
        <v>46074</v>
      </c>
      <c r="H262" s="3" t="s">
        <v>4290</v>
      </c>
      <c r="I262" s="55">
        <v>46043</v>
      </c>
      <c r="J262" s="6">
        <v>46022</v>
      </c>
      <c r="K262" s="2" t="s">
        <v>4405</v>
      </c>
      <c r="L262" s="2" t="s">
        <v>5007</v>
      </c>
      <c r="M262" s="2" t="s">
        <v>4956</v>
      </c>
      <c r="N262" s="2"/>
      <c r="O262" s="2"/>
      <c r="P262" s="2"/>
      <c r="Q262" s="2"/>
      <c r="R262" s="7"/>
      <c r="S262" s="7">
        <v>2</v>
      </c>
      <c r="T262" s="7">
        <v>25.833300000000001</v>
      </c>
      <c r="U262" s="7">
        <v>27.833300000000001</v>
      </c>
      <c r="V262" s="12">
        <f t="shared" si="75"/>
        <v>28</v>
      </c>
      <c r="W262" s="15" t="str">
        <f>"DEBE GOZAR "&amp;S262&amp;" DÍAS ANTES DEL "&amp;TEXT(G262-1,"DD/MM/YYYY")</f>
        <v>DEBE GOZAR 2 DÍAS ANTES DEL 20/02/2026</v>
      </c>
      <c r="X262" s="15" t="str">
        <f t="shared" si="76"/>
        <v>DEBE GOZAR EN EL AÑO UN TOTAL DE 28 DÍAS ANTES DEL 31/12/2026</v>
      </c>
      <c r="Y262" s="50">
        <v>28</v>
      </c>
      <c r="Z262" s="50">
        <v>0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2">
        <f t="shared" si="81"/>
        <v>28</v>
      </c>
      <c r="AL262" s="50">
        <f t="shared" si="82"/>
        <v>28</v>
      </c>
      <c r="AM262" s="48">
        <f t="shared" si="80"/>
        <v>1</v>
      </c>
      <c r="AN262" s="49">
        <f t="shared" si="83"/>
        <v>0.01</v>
      </c>
      <c r="AO262" s="49">
        <f t="shared" si="94"/>
        <v>28</v>
      </c>
      <c r="AP262" s="49">
        <f t="shared" si="84"/>
        <v>28</v>
      </c>
      <c r="AR262" s="50">
        <f t="shared" si="85"/>
        <v>0</v>
      </c>
      <c r="AT262" s="30">
        <f t="shared" si="86"/>
        <v>28</v>
      </c>
      <c r="AU262">
        <f t="shared" si="87"/>
        <v>9.3333333333333339</v>
      </c>
      <c r="AV262" s="49">
        <f t="shared" si="88"/>
        <v>28</v>
      </c>
      <c r="AW262" s="49">
        <f t="shared" si="89"/>
        <v>9.3333333333333339</v>
      </c>
      <c r="AX262" s="53">
        <f t="shared" si="90"/>
        <v>0</v>
      </c>
      <c r="AY262" s="30">
        <f t="shared" si="91"/>
        <v>0</v>
      </c>
      <c r="AZ262" s="30">
        <f t="shared" si="92"/>
        <v>28</v>
      </c>
      <c r="BA262" s="49">
        <f t="shared" si="93"/>
        <v>28</v>
      </c>
    </row>
    <row r="263" spans="1:53" x14ac:dyDescent="0.35">
      <c r="A263" s="2">
        <v>1040242301</v>
      </c>
      <c r="B263" s="2" t="s">
        <v>263</v>
      </c>
      <c r="C263" s="16" t="s">
        <v>4946</v>
      </c>
      <c r="D263" s="3" t="s">
        <v>2408</v>
      </c>
      <c r="E263" s="4">
        <v>45748</v>
      </c>
      <c r="F263" s="5">
        <v>45748</v>
      </c>
      <c r="G263" s="5">
        <v>46113</v>
      </c>
      <c r="H263" s="3" t="s">
        <v>4290</v>
      </c>
      <c r="I263" s="55">
        <v>0</v>
      </c>
      <c r="J263" s="6">
        <v>46022</v>
      </c>
      <c r="K263" s="2" t="s">
        <v>4405</v>
      </c>
      <c r="L263" s="2" t="s">
        <v>4989</v>
      </c>
      <c r="M263" s="2" t="s">
        <v>4956</v>
      </c>
      <c r="N263" s="2" t="s">
        <v>5197</v>
      </c>
      <c r="O263" s="2" t="s">
        <v>5228</v>
      </c>
      <c r="P263" s="2" t="s">
        <v>4517</v>
      </c>
      <c r="Q263" s="2" t="s">
        <v>4297</v>
      </c>
      <c r="R263" s="7"/>
      <c r="S263" s="7">
        <v>0</v>
      </c>
      <c r="T263" s="7">
        <v>22.5</v>
      </c>
      <c r="U263" s="7">
        <v>22.5</v>
      </c>
      <c r="V263" s="12">
        <f t="shared" si="75"/>
        <v>23</v>
      </c>
      <c r="W263" s="15" t="s">
        <v>4738</v>
      </c>
      <c r="X263" s="15" t="str">
        <f t="shared" si="76"/>
        <v>DEBE GOZAR EN EL AÑO UN TOTAL DE 23 DÍAS ANTES DEL 31/12/2026</v>
      </c>
      <c r="Y263" s="50">
        <v>0</v>
      </c>
      <c r="Z263" s="50">
        <v>0</v>
      </c>
      <c r="AA263" s="50">
        <v>0</v>
      </c>
      <c r="AB263" s="50">
        <v>0</v>
      </c>
      <c r="AC263" s="50">
        <v>0</v>
      </c>
      <c r="AD263" s="50">
        <v>0</v>
      </c>
      <c r="AE263" s="50">
        <v>0</v>
      </c>
      <c r="AF263" s="50">
        <v>0</v>
      </c>
      <c r="AG263" s="50">
        <v>0</v>
      </c>
      <c r="AH263" s="50">
        <v>0</v>
      </c>
      <c r="AI263" s="50">
        <v>0</v>
      </c>
      <c r="AJ263" s="50">
        <v>0</v>
      </c>
      <c r="AK263" s="52">
        <f t="shared" si="81"/>
        <v>0</v>
      </c>
      <c r="AL263" s="50">
        <f t="shared" si="82"/>
        <v>0</v>
      </c>
      <c r="AM263" s="48">
        <f t="shared" si="80"/>
        <v>0</v>
      </c>
      <c r="AN263" s="49">
        <f t="shared" si="83"/>
        <v>0</v>
      </c>
      <c r="AO263" s="49">
        <f t="shared" si="94"/>
        <v>0</v>
      </c>
      <c r="AP263" s="49">
        <f t="shared" si="84"/>
        <v>0</v>
      </c>
      <c r="AR263" s="50">
        <f t="shared" si="85"/>
        <v>23</v>
      </c>
      <c r="AT263" s="30">
        <f t="shared" si="86"/>
        <v>23</v>
      </c>
      <c r="AU263">
        <f t="shared" si="87"/>
        <v>7.666666666666667</v>
      </c>
      <c r="AV263" s="49">
        <f t="shared" si="88"/>
        <v>0</v>
      </c>
      <c r="AW263" s="49">
        <f t="shared" si="89"/>
        <v>0</v>
      </c>
      <c r="AX263" s="53">
        <f t="shared" si="90"/>
        <v>7.666666666666667</v>
      </c>
      <c r="AY263" s="30">
        <f t="shared" si="91"/>
        <v>0</v>
      </c>
      <c r="AZ263" s="30">
        <f t="shared" si="92"/>
        <v>0</v>
      </c>
      <c r="BA263" s="49">
        <f t="shared" si="93"/>
        <v>0</v>
      </c>
    </row>
    <row r="264" spans="1:53" x14ac:dyDescent="0.35">
      <c r="A264" s="2">
        <v>1040257247</v>
      </c>
      <c r="B264" s="2" t="s">
        <v>264</v>
      </c>
      <c r="C264" s="16" t="s">
        <v>4946</v>
      </c>
      <c r="D264" s="3" t="s">
        <v>2409</v>
      </c>
      <c r="E264" s="4">
        <v>45062</v>
      </c>
      <c r="F264" s="5">
        <v>45793</v>
      </c>
      <c r="G264" s="5">
        <v>46158</v>
      </c>
      <c r="H264" s="3" t="s">
        <v>4290</v>
      </c>
      <c r="I264" s="55">
        <v>0</v>
      </c>
      <c r="J264" s="6">
        <v>46022</v>
      </c>
      <c r="K264" s="2" t="s">
        <v>4405</v>
      </c>
      <c r="L264" s="2" t="s">
        <v>4986</v>
      </c>
      <c r="M264" s="2" t="s">
        <v>4956</v>
      </c>
      <c r="N264" s="2" t="s">
        <v>5180</v>
      </c>
      <c r="O264" s="2" t="s">
        <v>5218</v>
      </c>
      <c r="P264" s="2" t="s">
        <v>4509</v>
      </c>
      <c r="Q264" s="2" t="s">
        <v>4297</v>
      </c>
      <c r="R264" s="7"/>
      <c r="S264" s="7">
        <v>0</v>
      </c>
      <c r="T264" s="7">
        <v>18.75</v>
      </c>
      <c r="U264" s="7">
        <v>18.75</v>
      </c>
      <c r="V264" s="12">
        <f t="shared" si="75"/>
        <v>19</v>
      </c>
      <c r="W264" s="15" t="s">
        <v>4738</v>
      </c>
      <c r="X264" s="15" t="str">
        <f t="shared" si="76"/>
        <v>DEBE GOZAR EN EL AÑO UN TOTAL DE 19 DÍAS ANTES DEL 31/12/2026</v>
      </c>
      <c r="Y264" s="50">
        <v>0</v>
      </c>
      <c r="Z264" s="50">
        <v>0</v>
      </c>
      <c r="AA264" s="50">
        <v>0</v>
      </c>
      <c r="AB264" s="50">
        <v>0</v>
      </c>
      <c r="AC264" s="50">
        <v>0</v>
      </c>
      <c r="AD264" s="50">
        <v>0</v>
      </c>
      <c r="AE264" s="50">
        <v>0</v>
      </c>
      <c r="AF264" s="50">
        <v>0</v>
      </c>
      <c r="AG264" s="50">
        <v>0</v>
      </c>
      <c r="AH264" s="50">
        <v>0</v>
      </c>
      <c r="AI264" s="50">
        <v>0</v>
      </c>
      <c r="AJ264" s="50">
        <v>0</v>
      </c>
      <c r="AK264" s="52">
        <f t="shared" si="81"/>
        <v>0</v>
      </c>
      <c r="AL264" s="50">
        <f t="shared" si="82"/>
        <v>0</v>
      </c>
      <c r="AM264" s="48">
        <f t="shared" si="80"/>
        <v>0</v>
      </c>
      <c r="AN264" s="49">
        <f t="shared" si="83"/>
        <v>0</v>
      </c>
      <c r="AO264" s="49">
        <f t="shared" si="94"/>
        <v>0</v>
      </c>
      <c r="AP264" s="49">
        <f t="shared" si="84"/>
        <v>0</v>
      </c>
      <c r="AR264" s="50">
        <f t="shared" si="85"/>
        <v>19</v>
      </c>
      <c r="AT264" s="30">
        <f t="shared" si="86"/>
        <v>19</v>
      </c>
      <c r="AU264">
        <f t="shared" si="87"/>
        <v>6.333333333333333</v>
      </c>
      <c r="AV264" s="49">
        <f t="shared" si="88"/>
        <v>0</v>
      </c>
      <c r="AW264" s="49">
        <f t="shared" si="89"/>
        <v>0</v>
      </c>
      <c r="AX264" s="53">
        <f t="shared" si="90"/>
        <v>6.333333333333333</v>
      </c>
      <c r="AY264" s="30">
        <f t="shared" si="91"/>
        <v>0</v>
      </c>
      <c r="AZ264" s="30">
        <f t="shared" si="92"/>
        <v>0</v>
      </c>
      <c r="BA264" s="49">
        <f t="shared" si="93"/>
        <v>0</v>
      </c>
    </row>
    <row r="265" spans="1:53" x14ac:dyDescent="0.35">
      <c r="A265" s="2">
        <v>1040262287</v>
      </c>
      <c r="B265" s="2" t="s">
        <v>265</v>
      </c>
      <c r="C265" s="16" t="s">
        <v>4946</v>
      </c>
      <c r="D265" s="3" t="s">
        <v>2410</v>
      </c>
      <c r="E265" s="4">
        <v>45108</v>
      </c>
      <c r="F265" s="5">
        <v>45839</v>
      </c>
      <c r="G265" s="5">
        <v>46204</v>
      </c>
      <c r="H265" s="3" t="s">
        <v>4290</v>
      </c>
      <c r="I265" s="55">
        <v>0</v>
      </c>
      <c r="J265" s="6">
        <v>46022</v>
      </c>
      <c r="K265" s="2" t="s">
        <v>4405</v>
      </c>
      <c r="L265" s="2" t="s">
        <v>4828</v>
      </c>
      <c r="M265" s="2" t="s">
        <v>4956</v>
      </c>
      <c r="N265" s="2" t="s">
        <v>5196</v>
      </c>
      <c r="O265" s="2" t="s">
        <v>5230</v>
      </c>
      <c r="P265" s="2" t="s">
        <v>4579</v>
      </c>
      <c r="Q265" s="2" t="s">
        <v>4297</v>
      </c>
      <c r="R265" s="7"/>
      <c r="S265" s="7">
        <v>0</v>
      </c>
      <c r="T265" s="7">
        <v>7</v>
      </c>
      <c r="U265" s="7">
        <v>7</v>
      </c>
      <c r="V265" s="12">
        <f t="shared" si="75"/>
        <v>7</v>
      </c>
      <c r="W265" s="15" t="s">
        <v>4738</v>
      </c>
      <c r="X265" s="15" t="str">
        <f t="shared" si="76"/>
        <v>DEBE GOZAR EN EL AÑO UN TOTAL DE 7 DÍAS ANTES DEL 31/12/2026</v>
      </c>
      <c r="Y265" s="50">
        <v>0</v>
      </c>
      <c r="Z265" s="50">
        <v>0</v>
      </c>
      <c r="AA265" s="50">
        <v>15</v>
      </c>
      <c r="AB265" s="50">
        <v>0</v>
      </c>
      <c r="AC265" s="50">
        <v>0</v>
      </c>
      <c r="AD265" s="50">
        <v>0</v>
      </c>
      <c r="AE265" s="50">
        <v>0</v>
      </c>
      <c r="AF265" s="50">
        <v>0</v>
      </c>
      <c r="AG265" s="50">
        <v>0</v>
      </c>
      <c r="AH265" s="50">
        <v>0</v>
      </c>
      <c r="AI265" s="50">
        <v>0</v>
      </c>
      <c r="AJ265" s="50">
        <v>0</v>
      </c>
      <c r="AK265" s="52">
        <f t="shared" si="81"/>
        <v>15</v>
      </c>
      <c r="AL265" s="50">
        <f t="shared" si="82"/>
        <v>15</v>
      </c>
      <c r="AM265" s="48">
        <f t="shared" si="80"/>
        <v>2.1428571428571428</v>
      </c>
      <c r="AN265" s="49">
        <f t="shared" si="83"/>
        <v>2.1428571428571429E-2</v>
      </c>
      <c r="AO265" s="49">
        <f t="shared" si="94"/>
        <v>15</v>
      </c>
      <c r="AP265" s="49">
        <f t="shared" si="84"/>
        <v>7</v>
      </c>
      <c r="AR265" s="50">
        <f t="shared" si="85"/>
        <v>0</v>
      </c>
      <c r="AT265" s="30">
        <f t="shared" si="86"/>
        <v>7</v>
      </c>
      <c r="AU265">
        <f t="shared" si="87"/>
        <v>2.3333333333333335</v>
      </c>
      <c r="AV265" s="49">
        <f t="shared" si="88"/>
        <v>15</v>
      </c>
      <c r="AW265" s="49">
        <f t="shared" si="89"/>
        <v>2.3333333333333335</v>
      </c>
      <c r="AX265" s="53">
        <f t="shared" si="90"/>
        <v>0</v>
      </c>
      <c r="AY265" s="30">
        <f t="shared" si="91"/>
        <v>0</v>
      </c>
      <c r="AZ265" s="30">
        <f t="shared" si="92"/>
        <v>15</v>
      </c>
      <c r="BA265" s="49">
        <f t="shared" si="93"/>
        <v>7</v>
      </c>
    </row>
    <row r="266" spans="1:53" x14ac:dyDescent="0.35">
      <c r="A266" s="2">
        <v>1040276510</v>
      </c>
      <c r="B266" s="2" t="s">
        <v>266</v>
      </c>
      <c r="C266" s="16" t="s">
        <v>4946</v>
      </c>
      <c r="D266" s="3" t="s">
        <v>2411</v>
      </c>
      <c r="E266" s="4">
        <v>45196</v>
      </c>
      <c r="F266" s="5">
        <v>45927</v>
      </c>
      <c r="G266" s="5">
        <v>46292</v>
      </c>
      <c r="H266" s="3" t="s">
        <v>4294</v>
      </c>
      <c r="I266" s="55">
        <v>0</v>
      </c>
      <c r="J266" s="6">
        <v>46022</v>
      </c>
      <c r="K266" s="2" t="s">
        <v>4405</v>
      </c>
      <c r="L266" s="2" t="s">
        <v>4829</v>
      </c>
      <c r="M266" s="2" t="s">
        <v>4956</v>
      </c>
      <c r="N266" s="2" t="s">
        <v>5196</v>
      </c>
      <c r="O266" s="2" t="s">
        <v>5239</v>
      </c>
      <c r="P266" s="2" t="s">
        <v>4581</v>
      </c>
      <c r="Q266" s="2" t="s">
        <v>4297</v>
      </c>
      <c r="R266" s="7"/>
      <c r="S266" s="7">
        <v>22</v>
      </c>
      <c r="T266" s="7">
        <v>7.8332999999999942</v>
      </c>
      <c r="U266" s="7">
        <v>29.833299999999994</v>
      </c>
      <c r="V266" s="12">
        <f t="shared" si="75"/>
        <v>30</v>
      </c>
      <c r="W266" s="15" t="str">
        <f>"DEBE GOZAR "&amp;S266&amp;" DÍAS ANTES DEL "&amp;TEXT(G266-1,"DD/MM/YYYY")</f>
        <v>DEBE GOZAR 22 DÍAS ANTES DEL 26/09/2026</v>
      </c>
      <c r="X266" s="15" t="str">
        <f t="shared" si="76"/>
        <v>DEBE GOZAR EN EL AÑO UN TOTAL DE 30 DÍAS ANTES DEL 31/12/2026</v>
      </c>
      <c r="Y266" s="50">
        <v>0</v>
      </c>
      <c r="Z266" s="50">
        <v>0</v>
      </c>
      <c r="AA266" s="50">
        <v>0</v>
      </c>
      <c r="AB266" s="50">
        <v>0</v>
      </c>
      <c r="AC266" s="50">
        <v>0</v>
      </c>
      <c r="AD266" s="50">
        <v>29</v>
      </c>
      <c r="AE266" s="50">
        <v>1</v>
      </c>
      <c r="AF266" s="50">
        <v>0</v>
      </c>
      <c r="AG266" s="50">
        <v>0</v>
      </c>
      <c r="AH266" s="50">
        <v>0</v>
      </c>
      <c r="AI266" s="50">
        <v>0</v>
      </c>
      <c r="AJ266" s="50">
        <v>0</v>
      </c>
      <c r="AK266" s="52">
        <f t="shared" si="81"/>
        <v>30</v>
      </c>
      <c r="AL266" s="50">
        <f t="shared" si="82"/>
        <v>30</v>
      </c>
      <c r="AM266" s="48">
        <f t="shared" si="80"/>
        <v>1</v>
      </c>
      <c r="AN266" s="49">
        <f t="shared" si="83"/>
        <v>0.01</v>
      </c>
      <c r="AO266" s="49">
        <f t="shared" si="94"/>
        <v>0</v>
      </c>
      <c r="AP266" s="49">
        <f t="shared" si="84"/>
        <v>30</v>
      </c>
      <c r="AR266" s="50">
        <f t="shared" si="85"/>
        <v>0</v>
      </c>
      <c r="AT266" s="30">
        <f t="shared" si="86"/>
        <v>30</v>
      </c>
      <c r="AU266">
        <f t="shared" si="87"/>
        <v>10</v>
      </c>
      <c r="AV266" s="49">
        <f t="shared" si="88"/>
        <v>0</v>
      </c>
      <c r="AW266" s="49">
        <f t="shared" si="89"/>
        <v>0</v>
      </c>
      <c r="AX266" s="53">
        <f t="shared" si="90"/>
        <v>10</v>
      </c>
      <c r="AY266" s="30">
        <f t="shared" si="91"/>
        <v>30</v>
      </c>
      <c r="AZ266" s="30">
        <f t="shared" si="92"/>
        <v>0</v>
      </c>
      <c r="BA266" s="49">
        <f t="shared" si="93"/>
        <v>0</v>
      </c>
    </row>
    <row r="267" spans="1:53" x14ac:dyDescent="0.35">
      <c r="A267" s="2">
        <v>1040298368</v>
      </c>
      <c r="B267" s="2" t="s">
        <v>267</v>
      </c>
      <c r="C267" s="16" t="s">
        <v>4946</v>
      </c>
      <c r="D267" s="3" t="s">
        <v>2412</v>
      </c>
      <c r="E267" s="4">
        <v>45748</v>
      </c>
      <c r="F267" s="5">
        <v>45748</v>
      </c>
      <c r="G267" s="5">
        <v>46113</v>
      </c>
      <c r="H267" s="3" t="s">
        <v>4410</v>
      </c>
      <c r="I267" s="55">
        <v>0</v>
      </c>
      <c r="J267" s="6">
        <v>46022</v>
      </c>
      <c r="K267" s="2" t="s">
        <v>4405</v>
      </c>
      <c r="L267" s="2" t="s">
        <v>4830</v>
      </c>
      <c r="M267" s="2" t="s">
        <v>4956</v>
      </c>
      <c r="N267" s="2" t="s">
        <v>5196</v>
      </c>
      <c r="O267" s="2" t="s">
        <v>5241</v>
      </c>
      <c r="P267" s="2" t="s">
        <v>4582</v>
      </c>
      <c r="Q267" s="2" t="s">
        <v>4297</v>
      </c>
      <c r="R267" s="7"/>
      <c r="S267" s="7">
        <v>0</v>
      </c>
      <c r="T267" s="7">
        <v>22.5</v>
      </c>
      <c r="U267" s="7">
        <v>22.5</v>
      </c>
      <c r="V267" s="12">
        <f t="shared" si="75"/>
        <v>23</v>
      </c>
      <c r="W267" s="15" t="s">
        <v>4738</v>
      </c>
      <c r="X267" s="15" t="str">
        <f t="shared" si="76"/>
        <v>DEBE GOZAR EN EL AÑO UN TOTAL DE 23 DÍAS ANTES DEL 31/12/2026</v>
      </c>
      <c r="Y267" s="50">
        <v>0</v>
      </c>
      <c r="Z267" s="50">
        <v>0</v>
      </c>
      <c r="AA267" s="50">
        <v>0</v>
      </c>
      <c r="AB267" s="50">
        <v>0</v>
      </c>
      <c r="AC267" s="50">
        <v>10</v>
      </c>
      <c r="AD267" s="50">
        <v>13</v>
      </c>
      <c r="AE267" s="50">
        <v>0</v>
      </c>
      <c r="AF267" s="50">
        <v>0</v>
      </c>
      <c r="AG267" s="50">
        <v>0</v>
      </c>
      <c r="AH267" s="50">
        <v>0</v>
      </c>
      <c r="AI267" s="50">
        <v>0</v>
      </c>
      <c r="AJ267" s="50">
        <v>0</v>
      </c>
      <c r="AK267" s="52">
        <f t="shared" si="81"/>
        <v>23</v>
      </c>
      <c r="AL267" s="50">
        <f t="shared" si="82"/>
        <v>23</v>
      </c>
      <c r="AM267" s="48">
        <f t="shared" si="80"/>
        <v>1</v>
      </c>
      <c r="AN267" s="49">
        <f t="shared" si="83"/>
        <v>0.01</v>
      </c>
      <c r="AO267" s="49">
        <f t="shared" si="94"/>
        <v>0</v>
      </c>
      <c r="AP267" s="49">
        <f t="shared" si="84"/>
        <v>23</v>
      </c>
      <c r="AR267" s="50">
        <f t="shared" si="85"/>
        <v>0</v>
      </c>
      <c r="AT267" s="30">
        <f t="shared" si="86"/>
        <v>23</v>
      </c>
      <c r="AU267">
        <f t="shared" si="87"/>
        <v>7.666666666666667</v>
      </c>
      <c r="AV267" s="49">
        <f t="shared" si="88"/>
        <v>0</v>
      </c>
      <c r="AW267" s="49">
        <f t="shared" si="89"/>
        <v>0</v>
      </c>
      <c r="AX267" s="53">
        <f t="shared" si="90"/>
        <v>7.666666666666667</v>
      </c>
      <c r="AY267" s="30">
        <f t="shared" si="91"/>
        <v>23</v>
      </c>
      <c r="AZ267" s="30">
        <f t="shared" si="92"/>
        <v>0</v>
      </c>
      <c r="BA267" s="49">
        <f t="shared" si="93"/>
        <v>0</v>
      </c>
    </row>
    <row r="268" spans="1:53" x14ac:dyDescent="0.35">
      <c r="A268" s="2">
        <v>1040309030</v>
      </c>
      <c r="B268" s="2" t="s">
        <v>268</v>
      </c>
      <c r="C268" s="16" t="s">
        <v>4946</v>
      </c>
      <c r="D268" s="3" t="s">
        <v>2413</v>
      </c>
      <c r="E268" s="4">
        <v>45751</v>
      </c>
      <c r="F268" s="5">
        <v>45751</v>
      </c>
      <c r="G268" s="5">
        <v>46116</v>
      </c>
      <c r="H268" s="3" t="s">
        <v>4290</v>
      </c>
      <c r="I268" s="55">
        <v>0</v>
      </c>
      <c r="J268" s="6">
        <v>46022</v>
      </c>
      <c r="K268" s="2" t="s">
        <v>4405</v>
      </c>
      <c r="L268" s="2" t="s">
        <v>4964</v>
      </c>
      <c r="M268" s="2" t="s">
        <v>4956</v>
      </c>
      <c r="N268" s="2" t="s">
        <v>5180</v>
      </c>
      <c r="O268" s="2" t="s">
        <v>5221</v>
      </c>
      <c r="P268" s="2" t="s">
        <v>4450</v>
      </c>
      <c r="Q268" s="2" t="s">
        <v>4306</v>
      </c>
      <c r="R268" s="7"/>
      <c r="S268" s="7">
        <v>0</v>
      </c>
      <c r="T268" s="7">
        <v>22.25</v>
      </c>
      <c r="U268" s="7">
        <v>22.25</v>
      </c>
      <c r="V268" s="12">
        <f t="shared" si="75"/>
        <v>23</v>
      </c>
      <c r="W268" s="15" t="s">
        <v>4738</v>
      </c>
      <c r="X268" s="15" t="str">
        <f t="shared" si="76"/>
        <v>DEBE GOZAR EN EL AÑO UN TOTAL DE 23 DÍAS ANTES DEL 31/12/2026</v>
      </c>
      <c r="Y268" s="50">
        <v>16</v>
      </c>
      <c r="Z268" s="50">
        <v>0</v>
      </c>
      <c r="AA268" s="50">
        <v>0</v>
      </c>
      <c r="AB268" s="50">
        <v>16</v>
      </c>
      <c r="AC268" s="50">
        <v>0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2">
        <f t="shared" si="81"/>
        <v>32</v>
      </c>
      <c r="AL268" s="50">
        <f t="shared" si="82"/>
        <v>32</v>
      </c>
      <c r="AM268" s="48">
        <f t="shared" si="80"/>
        <v>1.3913043478260869</v>
      </c>
      <c r="AN268" s="49">
        <f t="shared" si="83"/>
        <v>1.3913043478260868E-2</v>
      </c>
      <c r="AO268" s="49">
        <f t="shared" si="94"/>
        <v>32</v>
      </c>
      <c r="AP268" s="49">
        <f t="shared" si="84"/>
        <v>23</v>
      </c>
      <c r="AR268" s="50">
        <f t="shared" si="85"/>
        <v>0</v>
      </c>
      <c r="AT268" s="30">
        <f t="shared" si="86"/>
        <v>23</v>
      </c>
      <c r="AU268">
        <f t="shared" si="87"/>
        <v>7.666666666666667</v>
      </c>
      <c r="AV268" s="49">
        <f t="shared" si="88"/>
        <v>32</v>
      </c>
      <c r="AW268" s="49">
        <f t="shared" si="89"/>
        <v>7.666666666666667</v>
      </c>
      <c r="AX268" s="53">
        <f t="shared" si="90"/>
        <v>0</v>
      </c>
      <c r="AY268" s="30">
        <f t="shared" si="91"/>
        <v>0</v>
      </c>
      <c r="AZ268" s="30">
        <f t="shared" si="92"/>
        <v>32</v>
      </c>
      <c r="BA268" s="49">
        <f t="shared" si="93"/>
        <v>23</v>
      </c>
    </row>
    <row r="269" spans="1:53" x14ac:dyDescent="0.35">
      <c r="A269" s="2">
        <v>1040390623</v>
      </c>
      <c r="B269" s="2" t="s">
        <v>269</v>
      </c>
      <c r="C269" s="16" t="s">
        <v>4948</v>
      </c>
      <c r="D269" s="3" t="s">
        <v>2414</v>
      </c>
      <c r="E269" s="4">
        <v>41570</v>
      </c>
      <c r="F269" s="5">
        <v>45953</v>
      </c>
      <c r="G269" s="5">
        <v>46318</v>
      </c>
      <c r="H269" s="3" t="s">
        <v>4290</v>
      </c>
      <c r="I269" s="55">
        <v>0</v>
      </c>
      <c r="J269" s="6">
        <v>46022</v>
      </c>
      <c r="K269" s="2" t="s">
        <v>4405</v>
      </c>
      <c r="L269" s="2">
        <v>2003020100</v>
      </c>
      <c r="M269" s="2" t="s">
        <v>4956</v>
      </c>
      <c r="N269" s="2" t="s">
        <v>5188</v>
      </c>
      <c r="O269" s="2" t="s">
        <v>5188</v>
      </c>
      <c r="P269" s="2" t="s">
        <v>4543</v>
      </c>
      <c r="Q269" s="2" t="s">
        <v>4323</v>
      </c>
      <c r="R269" s="7"/>
      <c r="S269" s="7">
        <v>30</v>
      </c>
      <c r="T269" s="7">
        <v>7.6666999999999916</v>
      </c>
      <c r="U269" s="7">
        <v>37.666699999999992</v>
      </c>
      <c r="V269" s="12">
        <f t="shared" ref="V269:V332" si="95">ROUNDUP(U269,0)</f>
        <v>38</v>
      </c>
      <c r="W269" s="15" t="str">
        <f>"DEBE GOZAR "&amp;S269&amp;" DÍAS ANTES DEL "&amp;TEXT(G269-1,"DD/MM/YYYY")</f>
        <v>DEBE GOZAR 30 DÍAS ANTES DEL 22/10/2026</v>
      </c>
      <c r="X269" s="15" t="str">
        <f t="shared" ref="X269:X332" si="96">"DEBE GOZAR EN EL AÑO UN TOTAL DE "&amp;ROUNDUP(V269,0)&amp;" DÍAS ANTES DEL 31/12/2026"</f>
        <v>DEBE GOZAR EN EL AÑO UN TOTAL DE 38 DÍAS ANTES DEL 31/12/2026</v>
      </c>
      <c r="Y269" s="50">
        <v>0</v>
      </c>
      <c r="Z269" s="50">
        <v>0</v>
      </c>
      <c r="AA269" s="50">
        <v>0</v>
      </c>
      <c r="AB269" s="50">
        <v>0</v>
      </c>
      <c r="AC269" s="50">
        <v>0</v>
      </c>
      <c r="AD269" s="50">
        <v>0</v>
      </c>
      <c r="AE269" s="50">
        <v>0</v>
      </c>
      <c r="AF269" s="50">
        <v>0</v>
      </c>
      <c r="AG269" s="50">
        <v>0</v>
      </c>
      <c r="AH269" s="50">
        <v>0</v>
      </c>
      <c r="AI269" s="50">
        <v>0</v>
      </c>
      <c r="AJ269" s="50">
        <v>0</v>
      </c>
      <c r="AK269" s="52">
        <f t="shared" si="81"/>
        <v>0</v>
      </c>
      <c r="AL269" s="50">
        <f t="shared" si="82"/>
        <v>0</v>
      </c>
      <c r="AM269" s="48">
        <f t="shared" si="80"/>
        <v>0</v>
      </c>
      <c r="AN269" s="49">
        <f t="shared" si="83"/>
        <v>0</v>
      </c>
      <c r="AO269" s="49">
        <f t="shared" si="94"/>
        <v>0</v>
      </c>
      <c r="AP269" s="49">
        <f t="shared" si="84"/>
        <v>0</v>
      </c>
      <c r="AR269" s="50">
        <f t="shared" si="85"/>
        <v>38</v>
      </c>
      <c r="AT269" s="30">
        <f t="shared" si="86"/>
        <v>38</v>
      </c>
      <c r="AU269">
        <f t="shared" si="87"/>
        <v>12.666666666666666</v>
      </c>
      <c r="AV269" s="49">
        <f t="shared" si="88"/>
        <v>0</v>
      </c>
      <c r="AW269" s="49">
        <f t="shared" si="89"/>
        <v>0</v>
      </c>
      <c r="AX269" s="53">
        <f t="shared" si="90"/>
        <v>12.666666666666666</v>
      </c>
      <c r="AY269" s="30">
        <f t="shared" si="91"/>
        <v>0</v>
      </c>
      <c r="AZ269" s="30">
        <f t="shared" si="92"/>
        <v>0</v>
      </c>
      <c r="BA269" s="49">
        <f t="shared" si="93"/>
        <v>0</v>
      </c>
    </row>
    <row r="270" spans="1:53" x14ac:dyDescent="0.35">
      <c r="A270" s="2">
        <v>1040406304</v>
      </c>
      <c r="B270" s="2" t="s">
        <v>270</v>
      </c>
      <c r="C270" s="16" t="s">
        <v>4946</v>
      </c>
      <c r="D270" s="3" t="s">
        <v>2415</v>
      </c>
      <c r="E270" s="4">
        <v>42672</v>
      </c>
      <c r="F270" s="5">
        <v>45959</v>
      </c>
      <c r="G270" s="5">
        <v>46324</v>
      </c>
      <c r="H270" s="3" t="s">
        <v>4290</v>
      </c>
      <c r="I270" s="55">
        <v>0</v>
      </c>
      <c r="J270" s="6">
        <v>46022</v>
      </c>
      <c r="K270" s="2" t="s">
        <v>4405</v>
      </c>
      <c r="L270" s="2" t="s">
        <v>4751</v>
      </c>
      <c r="M270" s="2" t="s">
        <v>4956</v>
      </c>
      <c r="N270" s="2" t="s">
        <v>5195</v>
      </c>
      <c r="O270" s="2" t="s">
        <v>5213</v>
      </c>
      <c r="P270" s="2" t="s">
        <v>4445</v>
      </c>
      <c r="Q270" s="2" t="s">
        <v>4297</v>
      </c>
      <c r="R270" s="7"/>
      <c r="S270" s="7">
        <v>21</v>
      </c>
      <c r="T270" s="7">
        <v>5.1666999999999916</v>
      </c>
      <c r="U270" s="7">
        <v>26.166699999999992</v>
      </c>
      <c r="V270" s="12">
        <f t="shared" si="95"/>
        <v>27</v>
      </c>
      <c r="W270" s="15" t="str">
        <f>"DEBE GOZAR "&amp;S270&amp;" DÍAS ANTES DEL "&amp;TEXT(G270-1,"DD/MM/YYYY")</f>
        <v>DEBE GOZAR 21 DÍAS ANTES DEL 28/10/2026</v>
      </c>
      <c r="X270" s="15" t="str">
        <f t="shared" si="96"/>
        <v>DEBE GOZAR EN EL AÑO UN TOTAL DE 27 DÍAS ANTES DEL 31/12/2026</v>
      </c>
      <c r="Y270" s="50">
        <v>0</v>
      </c>
      <c r="Z270" s="50">
        <v>0</v>
      </c>
      <c r="AA270" s="50">
        <v>0</v>
      </c>
      <c r="AB270" s="50">
        <v>0</v>
      </c>
      <c r="AC270" s="50">
        <v>0</v>
      </c>
      <c r="AD270" s="50">
        <v>0</v>
      </c>
      <c r="AE270" s="50">
        <v>1</v>
      </c>
      <c r="AF270" s="50">
        <v>29</v>
      </c>
      <c r="AG270" s="50">
        <v>0</v>
      </c>
      <c r="AH270" s="50">
        <v>0</v>
      </c>
      <c r="AI270" s="50">
        <v>0</v>
      </c>
      <c r="AJ270" s="50">
        <v>0</v>
      </c>
      <c r="AK270" s="52">
        <f t="shared" si="81"/>
        <v>30</v>
      </c>
      <c r="AL270" s="50">
        <f t="shared" si="82"/>
        <v>30</v>
      </c>
      <c r="AM270" s="48">
        <f t="shared" si="80"/>
        <v>1.1111111111111112</v>
      </c>
      <c r="AN270" s="49">
        <f t="shared" si="83"/>
        <v>1.1111111111111112E-2</v>
      </c>
      <c r="AO270" s="49">
        <f t="shared" si="94"/>
        <v>0</v>
      </c>
      <c r="AP270" s="49">
        <f t="shared" si="84"/>
        <v>27</v>
      </c>
      <c r="AR270" s="50">
        <f t="shared" si="85"/>
        <v>0</v>
      </c>
      <c r="AT270" s="30">
        <f t="shared" si="86"/>
        <v>27</v>
      </c>
      <c r="AU270">
        <f t="shared" si="87"/>
        <v>9</v>
      </c>
      <c r="AV270" s="49">
        <f t="shared" si="88"/>
        <v>0</v>
      </c>
      <c r="AW270" s="49">
        <f t="shared" si="89"/>
        <v>0</v>
      </c>
      <c r="AX270" s="53">
        <f t="shared" si="90"/>
        <v>9</v>
      </c>
      <c r="AY270" s="30">
        <f t="shared" si="91"/>
        <v>30</v>
      </c>
      <c r="AZ270" s="30">
        <f t="shared" si="92"/>
        <v>0</v>
      </c>
      <c r="BA270" s="49">
        <f t="shared" si="93"/>
        <v>0</v>
      </c>
    </row>
    <row r="271" spans="1:53" x14ac:dyDescent="0.35">
      <c r="A271" s="2">
        <v>1040413586</v>
      </c>
      <c r="B271" s="2" t="s">
        <v>271</v>
      </c>
      <c r="C271" s="16" t="s">
        <v>4946</v>
      </c>
      <c r="D271" s="3" t="s">
        <v>2416</v>
      </c>
      <c r="E271" s="4">
        <v>45647</v>
      </c>
      <c r="F271" s="5">
        <v>46012</v>
      </c>
      <c r="G271" s="5">
        <v>46377</v>
      </c>
      <c r="H271" s="3" t="s">
        <v>4290</v>
      </c>
      <c r="I271" s="55">
        <v>0</v>
      </c>
      <c r="J271" s="6">
        <v>46022</v>
      </c>
      <c r="K271" s="2" t="s">
        <v>4405</v>
      </c>
      <c r="L271" s="2" t="s">
        <v>4986</v>
      </c>
      <c r="M271" s="2" t="s">
        <v>4956</v>
      </c>
      <c r="N271" s="2" t="s">
        <v>5180</v>
      </c>
      <c r="O271" s="2" t="s">
        <v>5218</v>
      </c>
      <c r="P271" s="2" t="s">
        <v>4509</v>
      </c>
      <c r="Q271" s="2" t="s">
        <v>4297</v>
      </c>
      <c r="R271" s="7"/>
      <c r="S271" s="7">
        <v>0</v>
      </c>
      <c r="T271" s="7">
        <v>13.833300000000001</v>
      </c>
      <c r="U271" s="7">
        <v>13.833300000000001</v>
      </c>
      <c r="V271" s="12">
        <f t="shared" si="95"/>
        <v>14</v>
      </c>
      <c r="W271" s="15" t="s">
        <v>4738</v>
      </c>
      <c r="X271" s="15" t="str">
        <f t="shared" si="96"/>
        <v>DEBE GOZAR EN EL AÑO UN TOTAL DE 14 DÍAS ANTES DEL 31/12/2026</v>
      </c>
      <c r="Y271" s="50">
        <v>16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2">
        <f t="shared" si="81"/>
        <v>16</v>
      </c>
      <c r="AL271" s="50">
        <f t="shared" si="82"/>
        <v>16</v>
      </c>
      <c r="AM271" s="48">
        <f t="shared" si="80"/>
        <v>1.1428571428571428</v>
      </c>
      <c r="AN271" s="49">
        <f t="shared" si="83"/>
        <v>1.1428571428571429E-2</v>
      </c>
      <c r="AO271" s="49">
        <f t="shared" si="94"/>
        <v>16</v>
      </c>
      <c r="AP271" s="49">
        <f t="shared" si="84"/>
        <v>14</v>
      </c>
      <c r="AR271" s="50">
        <f t="shared" si="85"/>
        <v>0</v>
      </c>
      <c r="AT271" s="30">
        <f t="shared" si="86"/>
        <v>14</v>
      </c>
      <c r="AU271">
        <f t="shared" si="87"/>
        <v>4.666666666666667</v>
      </c>
      <c r="AV271" s="49">
        <f t="shared" si="88"/>
        <v>16</v>
      </c>
      <c r="AW271" s="49">
        <f t="shared" si="89"/>
        <v>4.666666666666667</v>
      </c>
      <c r="AX271" s="53">
        <f t="shared" si="90"/>
        <v>0</v>
      </c>
      <c r="AY271" s="30">
        <f t="shared" si="91"/>
        <v>0</v>
      </c>
      <c r="AZ271" s="30">
        <f t="shared" si="92"/>
        <v>16</v>
      </c>
      <c r="BA271" s="49">
        <f t="shared" si="93"/>
        <v>14</v>
      </c>
    </row>
    <row r="272" spans="1:53" x14ac:dyDescent="0.35">
      <c r="A272" s="2">
        <v>1040442163</v>
      </c>
      <c r="B272" s="2" t="s">
        <v>272</v>
      </c>
      <c r="C272" s="16" t="s">
        <v>4946</v>
      </c>
      <c r="D272" s="3" t="s">
        <v>2417</v>
      </c>
      <c r="E272" s="4">
        <v>45108</v>
      </c>
      <c r="F272" s="5">
        <v>45839</v>
      </c>
      <c r="G272" s="5">
        <v>46204</v>
      </c>
      <c r="H272" s="3" t="s">
        <v>4411</v>
      </c>
      <c r="I272" s="55">
        <v>0</v>
      </c>
      <c r="J272" s="6">
        <v>46022</v>
      </c>
      <c r="K272" s="2" t="s">
        <v>4405</v>
      </c>
      <c r="L272" s="2" t="s">
        <v>4831</v>
      </c>
      <c r="M272" s="2" t="s">
        <v>4956</v>
      </c>
      <c r="N272" s="2" t="s">
        <v>5196</v>
      </c>
      <c r="O272" s="2" t="s">
        <v>5241</v>
      </c>
      <c r="P272" s="2" t="s">
        <v>4583</v>
      </c>
      <c r="Q272" s="2" t="s">
        <v>4297</v>
      </c>
      <c r="R272" s="7"/>
      <c r="S272" s="7">
        <v>15</v>
      </c>
      <c r="T272" s="7">
        <v>15</v>
      </c>
      <c r="U272" s="7">
        <v>30</v>
      </c>
      <c r="V272" s="12">
        <f t="shared" si="95"/>
        <v>30</v>
      </c>
      <c r="W272" s="15" t="str">
        <f>"DEBE GOZAR "&amp;S272&amp;" DÍAS ANTES DEL "&amp;TEXT(G272-1,"DD/MM/YYYY")</f>
        <v>DEBE GOZAR 15 DÍAS ANTES DEL 30/06/2026</v>
      </c>
      <c r="X272" s="15" t="str">
        <f t="shared" si="96"/>
        <v>DEBE GOZAR EN EL AÑO UN TOTAL DE 30 DÍAS ANTES DEL 31/12/2026</v>
      </c>
      <c r="Y272" s="50">
        <v>0</v>
      </c>
      <c r="Z272" s="50">
        <v>0</v>
      </c>
      <c r="AA272" s="50">
        <v>0</v>
      </c>
      <c r="AB272" s="50">
        <v>0</v>
      </c>
      <c r="AC272" s="50">
        <v>30</v>
      </c>
      <c r="AD272" s="50">
        <v>0</v>
      </c>
      <c r="AE272" s="50">
        <v>0</v>
      </c>
      <c r="AF272" s="50">
        <v>0</v>
      </c>
      <c r="AG272" s="50">
        <v>0</v>
      </c>
      <c r="AH272" s="50">
        <v>0</v>
      </c>
      <c r="AI272" s="50">
        <v>0</v>
      </c>
      <c r="AJ272" s="50">
        <v>0</v>
      </c>
      <c r="AK272" s="52">
        <f t="shared" si="81"/>
        <v>30</v>
      </c>
      <c r="AL272" s="50">
        <f t="shared" si="82"/>
        <v>30</v>
      </c>
      <c r="AM272" s="48">
        <f t="shared" si="80"/>
        <v>1</v>
      </c>
      <c r="AN272" s="49">
        <f t="shared" si="83"/>
        <v>0.01</v>
      </c>
      <c r="AO272" s="49">
        <f t="shared" si="94"/>
        <v>0</v>
      </c>
      <c r="AP272" s="49">
        <f t="shared" si="84"/>
        <v>30</v>
      </c>
      <c r="AR272" s="50">
        <f t="shared" si="85"/>
        <v>0</v>
      </c>
      <c r="AT272" s="30">
        <f t="shared" si="86"/>
        <v>30</v>
      </c>
      <c r="AU272">
        <f t="shared" si="87"/>
        <v>10</v>
      </c>
      <c r="AV272" s="49">
        <f t="shared" si="88"/>
        <v>0</v>
      </c>
      <c r="AW272" s="49">
        <f t="shared" si="89"/>
        <v>0</v>
      </c>
      <c r="AX272" s="53">
        <f t="shared" si="90"/>
        <v>10</v>
      </c>
      <c r="AY272" s="30">
        <f t="shared" si="91"/>
        <v>30</v>
      </c>
      <c r="AZ272" s="30">
        <f t="shared" si="92"/>
        <v>0</v>
      </c>
      <c r="BA272" s="49">
        <f t="shared" si="93"/>
        <v>0</v>
      </c>
    </row>
    <row r="273" spans="1:53" x14ac:dyDescent="0.35">
      <c r="A273" s="2">
        <v>1040442365</v>
      </c>
      <c r="B273" s="2" t="s">
        <v>273</v>
      </c>
      <c r="C273" s="16" t="s">
        <v>4946</v>
      </c>
      <c r="D273" s="3" t="s">
        <v>2418</v>
      </c>
      <c r="E273" s="4">
        <v>42447</v>
      </c>
      <c r="F273" s="5">
        <v>45734</v>
      </c>
      <c r="G273" s="5">
        <v>46099</v>
      </c>
      <c r="H273" s="3" t="s">
        <v>4290</v>
      </c>
      <c r="I273" s="55">
        <v>0</v>
      </c>
      <c r="J273" s="6">
        <v>46022</v>
      </c>
      <c r="K273" s="2" t="s">
        <v>4405</v>
      </c>
      <c r="L273" s="2" t="s">
        <v>4817</v>
      </c>
      <c r="M273" s="2" t="s">
        <v>4956</v>
      </c>
      <c r="N273" s="2" t="s">
        <v>5196</v>
      </c>
      <c r="O273" s="2" t="s">
        <v>5224</v>
      </c>
      <c r="P273" s="2" t="s">
        <v>4560</v>
      </c>
      <c r="Q273" s="2" t="s">
        <v>4297</v>
      </c>
      <c r="R273" s="7"/>
      <c r="S273" s="7">
        <v>5</v>
      </c>
      <c r="T273" s="7">
        <v>23.583300000000008</v>
      </c>
      <c r="U273" s="7">
        <v>28.583300000000008</v>
      </c>
      <c r="V273" s="12">
        <f t="shared" si="95"/>
        <v>29</v>
      </c>
      <c r="W273" s="15" t="str">
        <f>"DEBE GOZAR "&amp;S273&amp;" DÍAS ANTES DEL "&amp;TEXT(G273-1,"DD/MM/YYYY")</f>
        <v>DEBE GOZAR 5 DÍAS ANTES DEL 17/03/2026</v>
      </c>
      <c r="X273" s="15" t="str">
        <f t="shared" si="96"/>
        <v>DEBE GOZAR EN EL AÑO UN TOTAL DE 29 DÍAS ANTES DEL 31/12/2026</v>
      </c>
      <c r="Y273" s="50">
        <v>27</v>
      </c>
      <c r="Z273" s="50">
        <v>2</v>
      </c>
      <c r="AA273" s="50">
        <v>0</v>
      </c>
      <c r="AB273" s="50">
        <v>0</v>
      </c>
      <c r="AC273" s="50">
        <v>0</v>
      </c>
      <c r="AD273" s="50">
        <v>0</v>
      </c>
      <c r="AE273" s="50">
        <v>0</v>
      </c>
      <c r="AF273" s="50">
        <v>0</v>
      </c>
      <c r="AG273" s="50">
        <v>0</v>
      </c>
      <c r="AH273" s="50">
        <v>0</v>
      </c>
      <c r="AI273" s="50">
        <v>0</v>
      </c>
      <c r="AJ273" s="50">
        <v>0</v>
      </c>
      <c r="AK273" s="52">
        <f t="shared" si="81"/>
        <v>29</v>
      </c>
      <c r="AL273" s="50">
        <f t="shared" si="82"/>
        <v>29</v>
      </c>
      <c r="AM273" s="48">
        <f t="shared" si="80"/>
        <v>1</v>
      </c>
      <c r="AN273" s="49">
        <f t="shared" si="83"/>
        <v>0.01</v>
      </c>
      <c r="AO273" s="49">
        <f t="shared" si="94"/>
        <v>29</v>
      </c>
      <c r="AP273" s="49">
        <f t="shared" si="84"/>
        <v>29</v>
      </c>
      <c r="AR273" s="50">
        <f t="shared" si="85"/>
        <v>0</v>
      </c>
      <c r="AT273" s="30">
        <f t="shared" si="86"/>
        <v>29</v>
      </c>
      <c r="AU273">
        <f t="shared" si="87"/>
        <v>9.6666666666666661</v>
      </c>
      <c r="AV273" s="49">
        <f t="shared" si="88"/>
        <v>29</v>
      </c>
      <c r="AW273" s="49">
        <f t="shared" si="89"/>
        <v>9.6666666666666661</v>
      </c>
      <c r="AX273" s="53">
        <f t="shared" si="90"/>
        <v>0</v>
      </c>
      <c r="AY273" s="30">
        <f t="shared" si="91"/>
        <v>0</v>
      </c>
      <c r="AZ273" s="30">
        <f t="shared" si="92"/>
        <v>29</v>
      </c>
      <c r="BA273" s="49">
        <f t="shared" si="93"/>
        <v>29</v>
      </c>
    </row>
    <row r="274" spans="1:53" x14ac:dyDescent="0.35">
      <c r="A274" s="2">
        <v>1040444758</v>
      </c>
      <c r="B274" s="2" t="s">
        <v>274</v>
      </c>
      <c r="C274" s="16" t="s">
        <v>4948</v>
      </c>
      <c r="D274" s="3" t="s">
        <v>2419</v>
      </c>
      <c r="E274" s="4">
        <v>44748</v>
      </c>
      <c r="F274" s="5">
        <v>45844</v>
      </c>
      <c r="G274" s="5">
        <v>46209</v>
      </c>
      <c r="H274" s="3" t="s">
        <v>4290</v>
      </c>
      <c r="I274" s="55">
        <v>46054</v>
      </c>
      <c r="J274" s="6">
        <v>46022</v>
      </c>
      <c r="K274" s="2" t="s">
        <v>4405</v>
      </c>
      <c r="L274" s="2">
        <v>2003020100</v>
      </c>
      <c r="M274" s="2" t="s">
        <v>4956</v>
      </c>
      <c r="N274" s="2"/>
      <c r="O274" s="2"/>
      <c r="P274" s="2"/>
      <c r="Q274" s="2"/>
      <c r="R274" s="7"/>
      <c r="S274" s="7">
        <v>12</v>
      </c>
      <c r="T274" s="7">
        <v>14.583299999999994</v>
      </c>
      <c r="U274" s="7">
        <v>26.583299999999994</v>
      </c>
      <c r="V274" s="12">
        <f t="shared" si="95"/>
        <v>27</v>
      </c>
      <c r="W274" s="15" t="str">
        <f>"DEBE GOZAR "&amp;S274&amp;" DÍAS ANTES DEL "&amp;TEXT(G274-1,"DD/MM/YYYY")</f>
        <v>DEBE GOZAR 12 DÍAS ANTES DEL 05/07/2026</v>
      </c>
      <c r="X274" s="15" t="str">
        <f t="shared" si="96"/>
        <v>DEBE GOZAR EN EL AÑO UN TOTAL DE 27 DÍAS ANTES DEL 31/12/2026</v>
      </c>
      <c r="Y274" s="50">
        <v>0</v>
      </c>
      <c r="Z274" s="50">
        <v>27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2">
        <f t="shared" si="81"/>
        <v>27</v>
      </c>
      <c r="AL274" s="50">
        <f t="shared" si="82"/>
        <v>27</v>
      </c>
      <c r="AM274" s="48">
        <f t="shared" si="80"/>
        <v>1</v>
      </c>
      <c r="AN274" s="49">
        <f t="shared" si="83"/>
        <v>0.01</v>
      </c>
      <c r="AO274" s="49">
        <f t="shared" si="94"/>
        <v>27</v>
      </c>
      <c r="AP274" s="49">
        <f t="shared" si="84"/>
        <v>27</v>
      </c>
      <c r="AR274" s="50">
        <f t="shared" si="85"/>
        <v>0</v>
      </c>
      <c r="AT274" s="30">
        <f t="shared" si="86"/>
        <v>27</v>
      </c>
      <c r="AU274">
        <f t="shared" si="87"/>
        <v>9</v>
      </c>
      <c r="AV274" s="49">
        <f t="shared" si="88"/>
        <v>27</v>
      </c>
      <c r="AW274" s="49">
        <f t="shared" si="89"/>
        <v>9</v>
      </c>
      <c r="AX274" s="53">
        <f t="shared" si="90"/>
        <v>0</v>
      </c>
      <c r="AY274" s="30">
        <f t="shared" si="91"/>
        <v>0</v>
      </c>
      <c r="AZ274" s="30">
        <f t="shared" si="92"/>
        <v>27</v>
      </c>
      <c r="BA274" s="49">
        <f t="shared" si="93"/>
        <v>27</v>
      </c>
    </row>
    <row r="275" spans="1:53" x14ac:dyDescent="0.35">
      <c r="A275" s="2">
        <v>1040453844</v>
      </c>
      <c r="B275" s="2" t="s">
        <v>275</v>
      </c>
      <c r="C275" s="16" t="s">
        <v>4946</v>
      </c>
      <c r="D275" s="3" t="s">
        <v>2420</v>
      </c>
      <c r="E275" s="4">
        <v>40583</v>
      </c>
      <c r="F275" s="5">
        <v>45697</v>
      </c>
      <c r="G275" s="5">
        <v>46062</v>
      </c>
      <c r="H275" s="3" t="s">
        <v>4290</v>
      </c>
      <c r="I275" s="55">
        <v>0</v>
      </c>
      <c r="J275" s="6">
        <v>46022</v>
      </c>
      <c r="K275" s="2" t="s">
        <v>4405</v>
      </c>
      <c r="L275" s="2" t="s">
        <v>4764</v>
      </c>
      <c r="M275" s="2" t="s">
        <v>4956</v>
      </c>
      <c r="N275" s="2" t="s">
        <v>5197</v>
      </c>
      <c r="O275" s="2" t="s">
        <v>5228</v>
      </c>
      <c r="P275" s="2" t="s">
        <v>4466</v>
      </c>
      <c r="Q275" s="2" t="s">
        <v>4301</v>
      </c>
      <c r="R275" s="7"/>
      <c r="S275" s="7">
        <v>0</v>
      </c>
      <c r="T275" s="7">
        <v>25.833300000000008</v>
      </c>
      <c r="U275" s="7">
        <v>25.833300000000008</v>
      </c>
      <c r="V275" s="12">
        <f t="shared" si="95"/>
        <v>26</v>
      </c>
      <c r="W275" s="15" t="s">
        <v>4738</v>
      </c>
      <c r="X275" s="15" t="str">
        <f t="shared" si="96"/>
        <v>DEBE GOZAR EN EL AÑO UN TOTAL DE 26 DÍAS ANTES DEL 31/12/2026</v>
      </c>
      <c r="Y275" s="50">
        <v>0</v>
      </c>
      <c r="Z275" s="50">
        <v>0</v>
      </c>
      <c r="AA275" s="50">
        <v>21</v>
      </c>
      <c r="AB275" s="50">
        <v>11</v>
      </c>
      <c r="AC275" s="50">
        <v>0</v>
      </c>
      <c r="AD275" s="50">
        <v>0</v>
      </c>
      <c r="AE275" s="50">
        <v>0</v>
      </c>
      <c r="AF275" s="50">
        <v>0</v>
      </c>
      <c r="AG275" s="50">
        <v>0</v>
      </c>
      <c r="AH275" s="50">
        <v>0</v>
      </c>
      <c r="AI275" s="50">
        <v>0</v>
      </c>
      <c r="AJ275" s="50">
        <v>0</v>
      </c>
      <c r="AK275" s="52">
        <f t="shared" si="81"/>
        <v>32</v>
      </c>
      <c r="AL275" s="50">
        <f t="shared" si="82"/>
        <v>32</v>
      </c>
      <c r="AM275" s="48">
        <f t="shared" si="80"/>
        <v>1.2307692307692308</v>
      </c>
      <c r="AN275" s="49">
        <f t="shared" si="83"/>
        <v>1.2307692307692308E-2</v>
      </c>
      <c r="AO275" s="49">
        <f t="shared" si="94"/>
        <v>32</v>
      </c>
      <c r="AP275" s="49">
        <f t="shared" si="84"/>
        <v>26</v>
      </c>
      <c r="AR275" s="50">
        <f t="shared" si="85"/>
        <v>0</v>
      </c>
      <c r="AT275" s="30">
        <f t="shared" si="86"/>
        <v>26</v>
      </c>
      <c r="AU275">
        <f t="shared" si="87"/>
        <v>8.6666666666666661</v>
      </c>
      <c r="AV275" s="49">
        <f t="shared" si="88"/>
        <v>32</v>
      </c>
      <c r="AW275" s="49">
        <f t="shared" si="89"/>
        <v>8.6666666666666661</v>
      </c>
      <c r="AX275" s="53">
        <f t="shared" si="90"/>
        <v>0</v>
      </c>
      <c r="AY275" s="30">
        <f t="shared" si="91"/>
        <v>0</v>
      </c>
      <c r="AZ275" s="30">
        <f t="shared" si="92"/>
        <v>32</v>
      </c>
      <c r="BA275" s="49">
        <f t="shared" si="93"/>
        <v>26</v>
      </c>
    </row>
    <row r="276" spans="1:53" x14ac:dyDescent="0.35">
      <c r="A276" s="2">
        <v>1040466409</v>
      </c>
      <c r="B276" s="2" t="s">
        <v>276</v>
      </c>
      <c r="C276" s="16" t="s">
        <v>4946</v>
      </c>
      <c r="D276" s="3" t="s">
        <v>2421</v>
      </c>
      <c r="E276" s="4">
        <v>45804</v>
      </c>
      <c r="F276" s="5">
        <v>45804</v>
      </c>
      <c r="G276" s="5">
        <v>46169</v>
      </c>
      <c r="H276" s="3" t="s">
        <v>4290</v>
      </c>
      <c r="I276" s="55">
        <v>0</v>
      </c>
      <c r="J276" s="6">
        <v>46022</v>
      </c>
      <c r="K276" s="2" t="s">
        <v>4405</v>
      </c>
      <c r="L276" s="2" t="s">
        <v>4964</v>
      </c>
      <c r="M276" s="2" t="s">
        <v>4956</v>
      </c>
      <c r="N276" s="2" t="s">
        <v>5180</v>
      </c>
      <c r="O276" s="2" t="s">
        <v>5221</v>
      </c>
      <c r="P276" s="2" t="s">
        <v>4450</v>
      </c>
      <c r="Q276" s="2" t="s">
        <v>4297</v>
      </c>
      <c r="R276" s="7"/>
      <c r="S276" s="7">
        <v>0</v>
      </c>
      <c r="T276" s="7">
        <v>17.833300000000001</v>
      </c>
      <c r="U276" s="7">
        <v>17.833300000000001</v>
      </c>
      <c r="V276" s="12">
        <f t="shared" si="95"/>
        <v>18</v>
      </c>
      <c r="W276" s="15" t="s">
        <v>4738</v>
      </c>
      <c r="X276" s="15" t="str">
        <f t="shared" si="96"/>
        <v>DEBE GOZAR EN EL AÑO UN TOTAL DE 18 DÍAS ANTES DEL 31/12/2026</v>
      </c>
      <c r="Y276" s="50">
        <v>5</v>
      </c>
      <c r="Z276" s="50">
        <v>0</v>
      </c>
      <c r="AA276" s="50">
        <v>0</v>
      </c>
      <c r="AB276" s="50">
        <v>0</v>
      </c>
      <c r="AC276" s="50">
        <v>0</v>
      </c>
      <c r="AD276" s="50">
        <v>0</v>
      </c>
      <c r="AE276" s="50">
        <v>0</v>
      </c>
      <c r="AF276" s="50">
        <v>0</v>
      </c>
      <c r="AG276" s="50">
        <v>0</v>
      </c>
      <c r="AH276" s="50">
        <v>0</v>
      </c>
      <c r="AI276" s="50">
        <v>0</v>
      </c>
      <c r="AJ276" s="50">
        <v>0</v>
      </c>
      <c r="AK276" s="52">
        <f t="shared" si="81"/>
        <v>5</v>
      </c>
      <c r="AL276" s="50">
        <f t="shared" si="82"/>
        <v>5</v>
      </c>
      <c r="AM276" s="48">
        <f t="shared" si="80"/>
        <v>0.27777777777777779</v>
      </c>
      <c r="AN276" s="49">
        <f t="shared" si="83"/>
        <v>2.7777777777777779E-3</v>
      </c>
      <c r="AO276" s="49">
        <f t="shared" si="94"/>
        <v>5</v>
      </c>
      <c r="AP276" s="49">
        <f t="shared" si="84"/>
        <v>5</v>
      </c>
      <c r="AR276" s="50">
        <f t="shared" si="85"/>
        <v>13</v>
      </c>
      <c r="AT276" s="30">
        <f t="shared" si="86"/>
        <v>18</v>
      </c>
      <c r="AU276">
        <f t="shared" si="87"/>
        <v>6</v>
      </c>
      <c r="AV276" s="49">
        <f t="shared" si="88"/>
        <v>5</v>
      </c>
      <c r="AW276" s="49">
        <f t="shared" si="89"/>
        <v>5</v>
      </c>
      <c r="AX276" s="53">
        <f t="shared" si="90"/>
        <v>1</v>
      </c>
      <c r="AY276" s="30">
        <f t="shared" si="91"/>
        <v>0</v>
      </c>
      <c r="AZ276" s="30">
        <f t="shared" si="92"/>
        <v>5</v>
      </c>
      <c r="BA276" s="49">
        <f t="shared" si="93"/>
        <v>5</v>
      </c>
    </row>
    <row r="277" spans="1:53" x14ac:dyDescent="0.35">
      <c r="A277" s="2">
        <v>1040476490</v>
      </c>
      <c r="B277" s="2" t="s">
        <v>277</v>
      </c>
      <c r="C277" s="16" t="s">
        <v>4947</v>
      </c>
      <c r="D277" s="3" t="s">
        <v>2422</v>
      </c>
      <c r="E277" s="4">
        <v>40678</v>
      </c>
      <c r="F277" s="5">
        <v>45792</v>
      </c>
      <c r="G277" s="5">
        <v>46157</v>
      </c>
      <c r="H277" s="3" t="s">
        <v>4290</v>
      </c>
      <c r="I277" s="55">
        <v>0</v>
      </c>
      <c r="J277" s="6">
        <v>46022</v>
      </c>
      <c r="K277" s="2" t="s">
        <v>4405</v>
      </c>
      <c r="L277" s="2" t="s">
        <v>4750</v>
      </c>
      <c r="M277" s="2" t="s">
        <v>4956</v>
      </c>
      <c r="N277" s="2" t="s">
        <v>5195</v>
      </c>
      <c r="O277" s="2" t="s">
        <v>5217</v>
      </c>
      <c r="P277" s="2" t="s">
        <v>4444</v>
      </c>
      <c r="Q277" s="2" t="s">
        <v>4298</v>
      </c>
      <c r="R277" s="7"/>
      <c r="S277" s="7">
        <v>11</v>
      </c>
      <c r="T277" s="7">
        <v>18.833300000000008</v>
      </c>
      <c r="U277" s="7">
        <v>29.833300000000008</v>
      </c>
      <c r="V277" s="12">
        <f t="shared" si="95"/>
        <v>30</v>
      </c>
      <c r="W277" s="15" t="str">
        <f>"DEBE GOZAR "&amp;S277&amp;" DÍAS ANTES DEL "&amp;TEXT(G277-1,"DD/MM/YYYY")</f>
        <v>DEBE GOZAR 11 DÍAS ANTES DEL 14/05/2026</v>
      </c>
      <c r="X277" s="15" t="str">
        <f t="shared" si="96"/>
        <v>DEBE GOZAR EN EL AÑO UN TOTAL DE 30 DÍAS ANTES DEL 31/12/2026</v>
      </c>
      <c r="Y277" s="50">
        <v>0</v>
      </c>
      <c r="Z277" s="50">
        <v>11</v>
      </c>
      <c r="AA277" s="50">
        <v>4</v>
      </c>
      <c r="AB277" s="50">
        <v>0</v>
      </c>
      <c r="AC277" s="50">
        <v>0</v>
      </c>
      <c r="AD277" s="50">
        <v>15</v>
      </c>
      <c r="AE277" s="50">
        <v>0</v>
      </c>
      <c r="AF277" s="50">
        <v>0</v>
      </c>
      <c r="AG277" s="50">
        <v>0</v>
      </c>
      <c r="AH277" s="50">
        <v>0</v>
      </c>
      <c r="AI277" s="50">
        <v>0</v>
      </c>
      <c r="AJ277" s="50">
        <v>0</v>
      </c>
      <c r="AK277" s="52">
        <f t="shared" si="81"/>
        <v>30</v>
      </c>
      <c r="AL277" s="50">
        <f t="shared" si="82"/>
        <v>30</v>
      </c>
      <c r="AM277" s="48">
        <f t="shared" si="80"/>
        <v>1</v>
      </c>
      <c r="AN277" s="49">
        <f t="shared" si="83"/>
        <v>0.01</v>
      </c>
      <c r="AO277" s="49">
        <f t="shared" si="94"/>
        <v>15</v>
      </c>
      <c r="AP277" s="49">
        <f t="shared" si="84"/>
        <v>30</v>
      </c>
      <c r="AR277" s="50">
        <f t="shared" si="85"/>
        <v>0</v>
      </c>
      <c r="AT277" s="30">
        <f t="shared" si="86"/>
        <v>30</v>
      </c>
      <c r="AU277">
        <f t="shared" si="87"/>
        <v>10</v>
      </c>
      <c r="AV277" s="49">
        <f t="shared" si="88"/>
        <v>15</v>
      </c>
      <c r="AW277" s="49">
        <f t="shared" si="89"/>
        <v>10</v>
      </c>
      <c r="AX277" s="53">
        <f t="shared" si="90"/>
        <v>0</v>
      </c>
      <c r="AY277" s="30">
        <f t="shared" si="91"/>
        <v>15</v>
      </c>
      <c r="AZ277" s="30">
        <f t="shared" si="92"/>
        <v>15</v>
      </c>
      <c r="BA277" s="49">
        <f t="shared" si="93"/>
        <v>15</v>
      </c>
    </row>
    <row r="278" spans="1:53" x14ac:dyDescent="0.35">
      <c r="A278" s="2">
        <v>1040504170</v>
      </c>
      <c r="B278" s="2" t="s">
        <v>278</v>
      </c>
      <c r="C278" s="16" t="s">
        <v>4946</v>
      </c>
      <c r="D278" s="3" t="s">
        <v>2423</v>
      </c>
      <c r="E278" s="4">
        <v>45323</v>
      </c>
      <c r="F278" s="5">
        <v>45689</v>
      </c>
      <c r="G278" s="5">
        <v>46054</v>
      </c>
      <c r="H278" s="3" t="s">
        <v>4290</v>
      </c>
      <c r="I278" s="55">
        <v>0</v>
      </c>
      <c r="J278" s="6">
        <v>46022</v>
      </c>
      <c r="K278" s="2" t="s">
        <v>4405</v>
      </c>
      <c r="L278" s="2" t="s">
        <v>4832</v>
      </c>
      <c r="M278" s="2" t="s">
        <v>4956</v>
      </c>
      <c r="N278" s="2" t="s">
        <v>5196</v>
      </c>
      <c r="O278" s="2" t="s">
        <v>5215</v>
      </c>
      <c r="P278" s="2" t="s">
        <v>4584</v>
      </c>
      <c r="Q278" s="2" t="s">
        <v>4297</v>
      </c>
      <c r="R278" s="7"/>
      <c r="S278" s="7">
        <v>0</v>
      </c>
      <c r="T278" s="7">
        <v>27.5</v>
      </c>
      <c r="U278" s="7">
        <v>27.5</v>
      </c>
      <c r="V278" s="12">
        <f t="shared" si="95"/>
        <v>28</v>
      </c>
      <c r="W278" s="15" t="s">
        <v>4738</v>
      </c>
      <c r="X278" s="15" t="str">
        <f t="shared" si="96"/>
        <v>DEBE GOZAR EN EL AÑO UN TOTAL DE 28 DÍAS ANTES DEL 31/12/2026</v>
      </c>
      <c r="Y278" s="50">
        <v>0</v>
      </c>
      <c r="Z278" s="50">
        <v>0</v>
      </c>
      <c r="AA278" s="50">
        <v>0</v>
      </c>
      <c r="AB278" s="50">
        <v>0</v>
      </c>
      <c r="AC278" s="50">
        <v>0</v>
      </c>
      <c r="AD278" s="50">
        <v>0</v>
      </c>
      <c r="AE278" s="50">
        <v>0</v>
      </c>
      <c r="AF278" s="50">
        <v>0</v>
      </c>
      <c r="AG278" s="50">
        <v>0</v>
      </c>
      <c r="AH278" s="50">
        <v>30</v>
      </c>
      <c r="AI278" s="50">
        <v>0</v>
      </c>
      <c r="AJ278" s="50">
        <v>0</v>
      </c>
      <c r="AK278" s="52">
        <f t="shared" si="81"/>
        <v>30</v>
      </c>
      <c r="AL278" s="50">
        <f t="shared" si="82"/>
        <v>30</v>
      </c>
      <c r="AM278" s="48">
        <f t="shared" ref="AM278:AM309" si="97">+AL278/V278</f>
        <v>1.0714285714285714</v>
      </c>
      <c r="AN278" s="49">
        <f t="shared" si="83"/>
        <v>1.0714285714285714E-2</v>
      </c>
      <c r="AO278" s="49">
        <f t="shared" si="94"/>
        <v>0</v>
      </c>
      <c r="AP278" s="49">
        <f t="shared" si="84"/>
        <v>28</v>
      </c>
      <c r="AR278" s="50">
        <f t="shared" si="85"/>
        <v>0</v>
      </c>
      <c r="AT278" s="30">
        <f t="shared" si="86"/>
        <v>28</v>
      </c>
      <c r="AU278">
        <f t="shared" si="87"/>
        <v>9.3333333333333339</v>
      </c>
      <c r="AV278" s="49">
        <f t="shared" si="88"/>
        <v>0</v>
      </c>
      <c r="AW278" s="49">
        <f t="shared" si="89"/>
        <v>0</v>
      </c>
      <c r="AX278" s="53">
        <f t="shared" si="90"/>
        <v>9.3333333333333339</v>
      </c>
      <c r="AY278" s="30">
        <f t="shared" si="91"/>
        <v>30</v>
      </c>
      <c r="AZ278" s="30">
        <f t="shared" si="92"/>
        <v>0</v>
      </c>
      <c r="BA278" s="49">
        <f t="shared" si="93"/>
        <v>0</v>
      </c>
    </row>
    <row r="279" spans="1:53" x14ac:dyDescent="0.35">
      <c r="A279" s="2">
        <v>1040517909</v>
      </c>
      <c r="B279" s="2" t="s">
        <v>279</v>
      </c>
      <c r="C279" s="16" t="s">
        <v>4948</v>
      </c>
      <c r="D279" s="3" t="s">
        <v>2424</v>
      </c>
      <c r="E279" s="4">
        <v>45170</v>
      </c>
      <c r="F279" s="5">
        <v>45901</v>
      </c>
      <c r="G279" s="5">
        <v>46266</v>
      </c>
      <c r="H279" s="3" t="s">
        <v>4292</v>
      </c>
      <c r="I279" s="55">
        <v>0</v>
      </c>
      <c r="J279" s="6">
        <v>46022</v>
      </c>
      <c r="K279" s="2" t="s">
        <v>4405</v>
      </c>
      <c r="L279" s="2">
        <v>2001030600</v>
      </c>
      <c r="M279" s="2" t="s">
        <v>5053</v>
      </c>
      <c r="N279" s="2" t="s">
        <v>5255</v>
      </c>
      <c r="O279" s="2" t="s">
        <v>5255</v>
      </c>
      <c r="P279" s="2" t="s">
        <v>4936</v>
      </c>
      <c r="Q279" s="2" t="s">
        <v>4331</v>
      </c>
      <c r="R279" s="7"/>
      <c r="S279" s="7">
        <v>20</v>
      </c>
      <c r="T279" s="7">
        <v>10</v>
      </c>
      <c r="U279" s="7">
        <v>30</v>
      </c>
      <c r="V279" s="12">
        <f t="shared" si="95"/>
        <v>30</v>
      </c>
      <c r="W279" s="15" t="str">
        <f>"DEBE GOZAR "&amp;S279&amp;" DÍAS ANTES DEL "&amp;TEXT(G279-1,"DD/MM/YYYY")</f>
        <v>DEBE GOZAR 20 DÍAS ANTES DEL 31/08/2026</v>
      </c>
      <c r="X279" s="15" t="str">
        <f t="shared" si="96"/>
        <v>DEBE GOZAR EN EL AÑO UN TOTAL DE 30 DÍAS ANTES DEL 31/12/2026</v>
      </c>
      <c r="Y279" s="50">
        <v>0</v>
      </c>
      <c r="Z279" s="50">
        <v>0</v>
      </c>
      <c r="AA279" s="50">
        <v>7</v>
      </c>
      <c r="AB279" s="50">
        <v>0</v>
      </c>
      <c r="AC279" s="50">
        <v>0</v>
      </c>
      <c r="AD279" s="50">
        <v>7</v>
      </c>
      <c r="AE279" s="50">
        <v>0</v>
      </c>
      <c r="AF279" s="50">
        <v>7</v>
      </c>
      <c r="AG279" s="50">
        <v>0</v>
      </c>
      <c r="AH279" s="50">
        <v>0</v>
      </c>
      <c r="AI279" s="50">
        <v>7</v>
      </c>
      <c r="AJ279" s="50">
        <v>1</v>
      </c>
      <c r="AK279" s="52">
        <f t="shared" si="81"/>
        <v>29</v>
      </c>
      <c r="AL279" s="50">
        <f t="shared" si="82"/>
        <v>29</v>
      </c>
      <c r="AM279" s="48">
        <f t="shared" si="97"/>
        <v>0.96666666666666667</v>
      </c>
      <c r="AN279" s="49">
        <f t="shared" si="83"/>
        <v>9.6666666666666672E-3</v>
      </c>
      <c r="AO279" s="49">
        <f t="shared" si="94"/>
        <v>7</v>
      </c>
      <c r="AP279" s="49">
        <f t="shared" si="84"/>
        <v>29</v>
      </c>
      <c r="AR279" s="50">
        <f t="shared" si="85"/>
        <v>1</v>
      </c>
      <c r="AT279" s="30">
        <f t="shared" si="86"/>
        <v>30</v>
      </c>
      <c r="AU279">
        <f t="shared" si="87"/>
        <v>10</v>
      </c>
      <c r="AV279" s="49">
        <f t="shared" si="88"/>
        <v>7</v>
      </c>
      <c r="AW279" s="49">
        <f t="shared" si="89"/>
        <v>7</v>
      </c>
      <c r="AX279" s="53">
        <f t="shared" si="90"/>
        <v>3</v>
      </c>
      <c r="AY279" s="30">
        <f t="shared" si="91"/>
        <v>22</v>
      </c>
      <c r="AZ279" s="30">
        <f t="shared" si="92"/>
        <v>7</v>
      </c>
      <c r="BA279" s="49">
        <f t="shared" si="93"/>
        <v>7</v>
      </c>
    </row>
    <row r="280" spans="1:53" x14ac:dyDescent="0.35">
      <c r="A280" s="2">
        <v>1040524637</v>
      </c>
      <c r="B280" s="2" t="s">
        <v>280</v>
      </c>
      <c r="C280" s="16" t="s">
        <v>4947</v>
      </c>
      <c r="D280" s="3" t="s">
        <v>2425</v>
      </c>
      <c r="E280" s="4">
        <v>45429</v>
      </c>
      <c r="F280" s="5">
        <v>45794</v>
      </c>
      <c r="G280" s="5">
        <v>46159</v>
      </c>
      <c r="H280" s="3" t="s">
        <v>4290</v>
      </c>
      <c r="I280" s="55">
        <v>0</v>
      </c>
      <c r="J280" s="6">
        <v>46022</v>
      </c>
      <c r="K280" s="2" t="s">
        <v>4405</v>
      </c>
      <c r="L280" s="2" t="s">
        <v>4967</v>
      </c>
      <c r="M280" s="2" t="s">
        <v>4956</v>
      </c>
      <c r="N280" s="2" t="s">
        <v>5195</v>
      </c>
      <c r="O280" s="2" t="s">
        <v>5213</v>
      </c>
      <c r="P280" s="2" t="s">
        <v>4462</v>
      </c>
      <c r="Q280" s="2" t="s">
        <v>4310</v>
      </c>
      <c r="R280" s="7"/>
      <c r="S280" s="7">
        <v>11</v>
      </c>
      <c r="T280" s="7">
        <v>18.666699999999999</v>
      </c>
      <c r="U280" s="7">
        <v>29.666699999999999</v>
      </c>
      <c r="V280" s="12">
        <f t="shared" si="95"/>
        <v>30</v>
      </c>
      <c r="W280" s="15" t="str">
        <f>"DEBE GOZAR "&amp;S280&amp;" DÍAS ANTES DEL "&amp;TEXT(G280-1,"DD/MM/YYYY")</f>
        <v>DEBE GOZAR 11 DÍAS ANTES DEL 16/05/2026</v>
      </c>
      <c r="X280" s="15" t="str">
        <f t="shared" si="96"/>
        <v>DEBE GOZAR EN EL AÑO UN TOTAL DE 30 DÍAS ANTES DEL 31/12/2026</v>
      </c>
      <c r="Y280" s="50">
        <v>0</v>
      </c>
      <c r="Z280" s="50">
        <v>0</v>
      </c>
      <c r="AA280" s="50">
        <v>0</v>
      </c>
      <c r="AB280" s="50">
        <v>0</v>
      </c>
      <c r="AC280" s="50">
        <v>11</v>
      </c>
      <c r="AD280" s="50">
        <v>0</v>
      </c>
      <c r="AE280" s="50">
        <v>0</v>
      </c>
      <c r="AF280" s="50">
        <v>0</v>
      </c>
      <c r="AG280" s="50">
        <v>0</v>
      </c>
      <c r="AH280" s="50">
        <v>0</v>
      </c>
      <c r="AI280" s="50">
        <v>0</v>
      </c>
      <c r="AJ280" s="50">
        <v>0</v>
      </c>
      <c r="AK280" s="52">
        <f t="shared" si="81"/>
        <v>11</v>
      </c>
      <c r="AL280" s="50">
        <f t="shared" si="82"/>
        <v>11</v>
      </c>
      <c r="AM280" s="48">
        <f t="shared" si="97"/>
        <v>0.36666666666666664</v>
      </c>
      <c r="AN280" s="49">
        <f t="shared" si="83"/>
        <v>3.6666666666666666E-3</v>
      </c>
      <c r="AO280" s="49">
        <f t="shared" si="94"/>
        <v>0</v>
      </c>
      <c r="AP280" s="49">
        <f t="shared" si="84"/>
        <v>11</v>
      </c>
      <c r="AR280" s="50">
        <f t="shared" si="85"/>
        <v>19</v>
      </c>
      <c r="AT280" s="30">
        <f t="shared" si="86"/>
        <v>30</v>
      </c>
      <c r="AU280">
        <f t="shared" si="87"/>
        <v>10</v>
      </c>
      <c r="AV280" s="49">
        <f t="shared" si="88"/>
        <v>0</v>
      </c>
      <c r="AW280" s="49">
        <f t="shared" si="89"/>
        <v>0</v>
      </c>
      <c r="AX280" s="53">
        <f t="shared" si="90"/>
        <v>10</v>
      </c>
      <c r="AY280" s="30">
        <f t="shared" si="91"/>
        <v>11</v>
      </c>
      <c r="AZ280" s="30">
        <f t="shared" si="92"/>
        <v>0</v>
      </c>
      <c r="BA280" s="49">
        <f t="shared" si="93"/>
        <v>0</v>
      </c>
    </row>
    <row r="281" spans="1:53" x14ac:dyDescent="0.35">
      <c r="A281" s="2">
        <v>1040574656</v>
      </c>
      <c r="B281" s="2" t="s">
        <v>281</v>
      </c>
      <c r="C281" s="16" t="s">
        <v>4946</v>
      </c>
      <c r="D281" s="3" t="s">
        <v>2426</v>
      </c>
      <c r="E281" s="4">
        <v>45873</v>
      </c>
      <c r="F281" s="5">
        <v>45873</v>
      </c>
      <c r="G281" s="5">
        <v>46238</v>
      </c>
      <c r="H281" s="3" t="s">
        <v>4290</v>
      </c>
      <c r="I281" s="55">
        <v>0</v>
      </c>
      <c r="J281" s="6">
        <v>46022</v>
      </c>
      <c r="K281" s="2" t="s">
        <v>4405</v>
      </c>
      <c r="L281" s="2" t="s">
        <v>4964</v>
      </c>
      <c r="M281" s="2" t="s">
        <v>4956</v>
      </c>
      <c r="N281" s="2" t="s">
        <v>5180</v>
      </c>
      <c r="O281" s="2" t="s">
        <v>5221</v>
      </c>
      <c r="P281" s="2" t="s">
        <v>4450</v>
      </c>
      <c r="Q281" s="2" t="s">
        <v>4297</v>
      </c>
      <c r="R281" s="7"/>
      <c r="S281" s="7">
        <v>0</v>
      </c>
      <c r="T281" s="7">
        <v>12.25</v>
      </c>
      <c r="U281" s="7">
        <v>12.25</v>
      </c>
      <c r="V281" s="12">
        <f t="shared" si="95"/>
        <v>13</v>
      </c>
      <c r="W281" s="15" t="s">
        <v>4738</v>
      </c>
      <c r="X281" s="15" t="str">
        <f t="shared" si="96"/>
        <v>DEBE GOZAR EN EL AÑO UN TOTAL DE 13 DÍAS ANTES DEL 31/12/2026</v>
      </c>
      <c r="Y281" s="50">
        <v>0</v>
      </c>
      <c r="Z281" s="50">
        <v>6</v>
      </c>
      <c r="AA281" s="50">
        <v>7</v>
      </c>
      <c r="AB281" s="50">
        <v>0</v>
      </c>
      <c r="AC281" s="50">
        <v>0</v>
      </c>
      <c r="AD281" s="50">
        <v>0</v>
      </c>
      <c r="AE281" s="50">
        <v>0</v>
      </c>
      <c r="AF281" s="50">
        <v>0</v>
      </c>
      <c r="AG281" s="50">
        <v>0</v>
      </c>
      <c r="AH281" s="50">
        <v>0</v>
      </c>
      <c r="AI281" s="50">
        <v>0</v>
      </c>
      <c r="AJ281" s="50">
        <v>0</v>
      </c>
      <c r="AK281" s="52">
        <f t="shared" si="81"/>
        <v>13</v>
      </c>
      <c r="AL281" s="50">
        <f t="shared" si="82"/>
        <v>13</v>
      </c>
      <c r="AM281" s="48">
        <f t="shared" si="97"/>
        <v>1</v>
      </c>
      <c r="AN281" s="49">
        <f t="shared" si="83"/>
        <v>0.01</v>
      </c>
      <c r="AO281" s="49">
        <f t="shared" si="94"/>
        <v>13</v>
      </c>
      <c r="AP281" s="49">
        <f t="shared" si="84"/>
        <v>13</v>
      </c>
      <c r="AR281" s="50">
        <f t="shared" si="85"/>
        <v>0</v>
      </c>
      <c r="AT281" s="30">
        <f t="shared" si="86"/>
        <v>13</v>
      </c>
      <c r="AU281">
        <f t="shared" si="87"/>
        <v>4.333333333333333</v>
      </c>
      <c r="AV281" s="49">
        <f t="shared" si="88"/>
        <v>13</v>
      </c>
      <c r="AW281" s="49">
        <f t="shared" si="89"/>
        <v>4.333333333333333</v>
      </c>
      <c r="AX281" s="53">
        <f t="shared" si="90"/>
        <v>0</v>
      </c>
      <c r="AY281" s="30">
        <f t="shared" si="91"/>
        <v>0</v>
      </c>
      <c r="AZ281" s="30">
        <f t="shared" si="92"/>
        <v>13</v>
      </c>
      <c r="BA281" s="49">
        <f t="shared" si="93"/>
        <v>13</v>
      </c>
    </row>
    <row r="282" spans="1:53" x14ac:dyDescent="0.35">
      <c r="A282" s="2">
        <v>1040575218</v>
      </c>
      <c r="B282" s="2" t="s">
        <v>282</v>
      </c>
      <c r="C282" s="16" t="s">
        <v>4946</v>
      </c>
      <c r="D282" s="3" t="s">
        <v>2427</v>
      </c>
      <c r="E282" s="4">
        <v>45673</v>
      </c>
      <c r="F282" s="5">
        <v>45673</v>
      </c>
      <c r="G282" s="5">
        <v>46038</v>
      </c>
      <c r="H282" s="3" t="s">
        <v>4290</v>
      </c>
      <c r="I282" s="55">
        <v>0</v>
      </c>
      <c r="J282" s="6">
        <v>46022</v>
      </c>
      <c r="K282" s="2" t="s">
        <v>4405</v>
      </c>
      <c r="L282" s="2" t="s">
        <v>4764</v>
      </c>
      <c r="M282" s="2" t="s">
        <v>4956</v>
      </c>
      <c r="N282" s="2" t="s">
        <v>5197</v>
      </c>
      <c r="O282" s="2" t="s">
        <v>5228</v>
      </c>
      <c r="P282" s="2" t="s">
        <v>4466</v>
      </c>
      <c r="Q282" s="2" t="s">
        <v>4301</v>
      </c>
      <c r="R282" s="7"/>
      <c r="S282" s="7">
        <v>0</v>
      </c>
      <c r="T282" s="7">
        <v>28.75</v>
      </c>
      <c r="U282" s="7">
        <v>28.75</v>
      </c>
      <c r="V282" s="12">
        <f t="shared" si="95"/>
        <v>29</v>
      </c>
      <c r="W282" s="15" t="s">
        <v>4738</v>
      </c>
      <c r="X282" s="15" t="str">
        <f t="shared" si="96"/>
        <v>DEBE GOZAR EN EL AÑO UN TOTAL DE 29 DÍAS ANTES DEL 31/12/2026</v>
      </c>
      <c r="Y282" s="50">
        <v>0</v>
      </c>
      <c r="Z282" s="50">
        <v>27</v>
      </c>
      <c r="AA282" s="50">
        <v>2</v>
      </c>
      <c r="AB282" s="50">
        <v>0</v>
      </c>
      <c r="AC282" s="50">
        <v>0</v>
      </c>
      <c r="AD282" s="50">
        <v>0</v>
      </c>
      <c r="AE282" s="50">
        <v>0</v>
      </c>
      <c r="AF282" s="50">
        <v>0</v>
      </c>
      <c r="AG282" s="50">
        <v>0</v>
      </c>
      <c r="AH282" s="50">
        <v>0</v>
      </c>
      <c r="AI282" s="50">
        <v>0</v>
      </c>
      <c r="AJ282" s="50">
        <v>0</v>
      </c>
      <c r="AK282" s="52">
        <f t="shared" si="81"/>
        <v>29</v>
      </c>
      <c r="AL282" s="50">
        <f t="shared" si="82"/>
        <v>29</v>
      </c>
      <c r="AM282" s="48">
        <f t="shared" si="97"/>
        <v>1</v>
      </c>
      <c r="AN282" s="49">
        <f t="shared" si="83"/>
        <v>0.01</v>
      </c>
      <c r="AO282" s="49">
        <f t="shared" si="94"/>
        <v>29</v>
      </c>
      <c r="AP282" s="49">
        <f t="shared" si="84"/>
        <v>29</v>
      </c>
      <c r="AR282" s="50">
        <f t="shared" si="85"/>
        <v>0</v>
      </c>
      <c r="AT282" s="30">
        <f t="shared" si="86"/>
        <v>29</v>
      </c>
      <c r="AU282">
        <f t="shared" si="87"/>
        <v>9.6666666666666661</v>
      </c>
      <c r="AV282" s="49">
        <f t="shared" si="88"/>
        <v>29</v>
      </c>
      <c r="AW282" s="49">
        <f t="shared" si="89"/>
        <v>9.6666666666666661</v>
      </c>
      <c r="AX282" s="53">
        <f t="shared" si="90"/>
        <v>0</v>
      </c>
      <c r="AY282" s="30">
        <f t="shared" si="91"/>
        <v>0</v>
      </c>
      <c r="AZ282" s="30">
        <f t="shared" si="92"/>
        <v>29</v>
      </c>
      <c r="BA282" s="49">
        <f t="shared" si="93"/>
        <v>29</v>
      </c>
    </row>
    <row r="283" spans="1:53" x14ac:dyDescent="0.35">
      <c r="A283" s="2">
        <v>1040579481</v>
      </c>
      <c r="B283" s="2" t="s">
        <v>283</v>
      </c>
      <c r="C283" s="16" t="s">
        <v>4946</v>
      </c>
      <c r="D283" s="3" t="s">
        <v>2428</v>
      </c>
      <c r="E283" s="4">
        <v>45905</v>
      </c>
      <c r="F283" s="5">
        <v>45905</v>
      </c>
      <c r="G283" s="5">
        <v>46270</v>
      </c>
      <c r="H283" s="3" t="s">
        <v>4290</v>
      </c>
      <c r="I283" s="55">
        <v>0</v>
      </c>
      <c r="J283" s="6">
        <v>46022</v>
      </c>
      <c r="K283" s="2" t="s">
        <v>4405</v>
      </c>
      <c r="L283" s="2" t="s">
        <v>4757</v>
      </c>
      <c r="M283" s="2" t="s">
        <v>4956</v>
      </c>
      <c r="N283" s="2" t="s">
        <v>5197</v>
      </c>
      <c r="O283" s="2" t="s">
        <v>5223</v>
      </c>
      <c r="P283" s="2" t="s">
        <v>4455</v>
      </c>
      <c r="Q283" s="2" t="s">
        <v>4297</v>
      </c>
      <c r="R283" s="7"/>
      <c r="S283" s="7">
        <v>0</v>
      </c>
      <c r="T283" s="7">
        <v>9.6667000000000005</v>
      </c>
      <c r="U283" s="7">
        <v>9.6667000000000005</v>
      </c>
      <c r="V283" s="12">
        <f t="shared" si="95"/>
        <v>10</v>
      </c>
      <c r="W283" s="15" t="s">
        <v>4738</v>
      </c>
      <c r="X283" s="15" t="str">
        <f t="shared" si="96"/>
        <v>DEBE GOZAR EN EL AÑO UN TOTAL DE 10 DÍAS ANTES DEL 31/12/2026</v>
      </c>
      <c r="Y283" s="50">
        <v>0</v>
      </c>
      <c r="Z283" s="50">
        <v>0</v>
      </c>
      <c r="AA283" s="50">
        <v>0</v>
      </c>
      <c r="AB283" s="50">
        <v>3</v>
      </c>
      <c r="AC283" s="50">
        <v>7</v>
      </c>
      <c r="AD283" s="50">
        <v>0</v>
      </c>
      <c r="AE283" s="50">
        <v>0</v>
      </c>
      <c r="AF283" s="50">
        <v>0</v>
      </c>
      <c r="AG283" s="50">
        <v>0</v>
      </c>
      <c r="AH283" s="50">
        <v>0</v>
      </c>
      <c r="AI283" s="50">
        <v>0</v>
      </c>
      <c r="AJ283" s="50">
        <v>0</v>
      </c>
      <c r="AK283" s="52">
        <f t="shared" si="81"/>
        <v>10</v>
      </c>
      <c r="AL283" s="50">
        <f t="shared" si="82"/>
        <v>10</v>
      </c>
      <c r="AM283" s="48">
        <f t="shared" si="97"/>
        <v>1</v>
      </c>
      <c r="AN283" s="49">
        <f t="shared" si="83"/>
        <v>0.01</v>
      </c>
      <c r="AO283" s="49">
        <f t="shared" si="94"/>
        <v>3</v>
      </c>
      <c r="AP283" s="49">
        <f t="shared" si="84"/>
        <v>10</v>
      </c>
      <c r="AR283" s="50">
        <f t="shared" si="85"/>
        <v>0</v>
      </c>
      <c r="AT283" s="30">
        <f t="shared" si="86"/>
        <v>10</v>
      </c>
      <c r="AU283">
        <f t="shared" si="87"/>
        <v>3.3333333333333335</v>
      </c>
      <c r="AV283" s="49">
        <f t="shared" si="88"/>
        <v>3</v>
      </c>
      <c r="AW283" s="49">
        <f t="shared" si="89"/>
        <v>3</v>
      </c>
      <c r="AX283" s="53">
        <f t="shared" si="90"/>
        <v>0.33333333333333348</v>
      </c>
      <c r="AY283" s="30">
        <f t="shared" si="91"/>
        <v>7</v>
      </c>
      <c r="AZ283" s="30">
        <f t="shared" si="92"/>
        <v>3</v>
      </c>
      <c r="BA283" s="49">
        <f t="shared" si="93"/>
        <v>3</v>
      </c>
    </row>
    <row r="284" spans="1:53" x14ac:dyDescent="0.35">
      <c r="A284" s="2">
        <v>1040582295</v>
      </c>
      <c r="B284" s="2" t="s">
        <v>284</v>
      </c>
      <c r="C284" s="16" t="s">
        <v>4946</v>
      </c>
      <c r="D284" s="3" t="s">
        <v>2429</v>
      </c>
      <c r="E284" s="4">
        <v>44086</v>
      </c>
      <c r="F284" s="5">
        <v>45912</v>
      </c>
      <c r="G284" s="5">
        <v>46277</v>
      </c>
      <c r="H284" s="3" t="s">
        <v>4409</v>
      </c>
      <c r="I284" s="55">
        <v>46071</v>
      </c>
      <c r="J284" s="6">
        <v>46022</v>
      </c>
      <c r="K284" s="2" t="s">
        <v>4405</v>
      </c>
      <c r="L284" s="2" t="s">
        <v>5008</v>
      </c>
      <c r="M284" s="2" t="s">
        <v>4956</v>
      </c>
      <c r="N284" s="2"/>
      <c r="O284" s="2"/>
      <c r="P284" s="2"/>
      <c r="Q284" s="2"/>
      <c r="R284" s="7"/>
      <c r="S284" s="7">
        <v>0</v>
      </c>
      <c r="T284" s="7">
        <v>18.083300000000008</v>
      </c>
      <c r="U284" s="7">
        <v>18.083300000000008</v>
      </c>
      <c r="V284" s="12">
        <f t="shared" si="95"/>
        <v>19</v>
      </c>
      <c r="W284" s="15" t="s">
        <v>4738</v>
      </c>
      <c r="X284" s="15" t="str">
        <f t="shared" si="96"/>
        <v>DEBE GOZAR EN EL AÑO UN TOTAL DE 19 DÍAS ANTES DEL 31/12/2026</v>
      </c>
      <c r="Y284" s="50">
        <v>0</v>
      </c>
      <c r="Z284" s="58">
        <v>19</v>
      </c>
      <c r="AA284" s="50">
        <v>0</v>
      </c>
      <c r="AB284" s="50">
        <v>0</v>
      </c>
      <c r="AC284" s="50">
        <v>0</v>
      </c>
      <c r="AD284" s="50">
        <v>0</v>
      </c>
      <c r="AE284" s="50">
        <v>0</v>
      </c>
      <c r="AF284" s="50">
        <v>0</v>
      </c>
      <c r="AG284" s="50">
        <v>0</v>
      </c>
      <c r="AH284" s="50">
        <v>0</v>
      </c>
      <c r="AI284" s="50">
        <v>0</v>
      </c>
      <c r="AJ284" s="50">
        <v>0</v>
      </c>
      <c r="AK284" s="52">
        <f t="shared" si="81"/>
        <v>19</v>
      </c>
      <c r="AL284" s="50">
        <f t="shared" si="82"/>
        <v>19</v>
      </c>
      <c r="AM284" s="48">
        <f t="shared" si="97"/>
        <v>1</v>
      </c>
      <c r="AN284" s="49">
        <f t="shared" si="83"/>
        <v>0.01</v>
      </c>
      <c r="AO284" s="49">
        <f t="shared" si="94"/>
        <v>19</v>
      </c>
      <c r="AP284" s="49">
        <f t="shared" si="84"/>
        <v>19</v>
      </c>
      <c r="AR284" s="50">
        <f t="shared" si="85"/>
        <v>0</v>
      </c>
      <c r="AT284" s="30">
        <f t="shared" si="86"/>
        <v>19</v>
      </c>
      <c r="AU284">
        <f t="shared" si="87"/>
        <v>6.333333333333333</v>
      </c>
      <c r="AV284" s="49">
        <f t="shared" si="88"/>
        <v>19</v>
      </c>
      <c r="AW284" s="49">
        <f t="shared" si="89"/>
        <v>6.333333333333333</v>
      </c>
      <c r="AX284" s="53">
        <f t="shared" si="90"/>
        <v>0</v>
      </c>
      <c r="AY284" s="30">
        <f t="shared" si="91"/>
        <v>0</v>
      </c>
      <c r="AZ284" s="30">
        <f t="shared" si="92"/>
        <v>19</v>
      </c>
      <c r="BA284" s="49">
        <f t="shared" si="93"/>
        <v>19</v>
      </c>
    </row>
    <row r="285" spans="1:53" x14ac:dyDescent="0.35">
      <c r="A285" s="2">
        <v>1040585641</v>
      </c>
      <c r="B285" s="2" t="s">
        <v>285</v>
      </c>
      <c r="C285" s="16" t="s">
        <v>4948</v>
      </c>
      <c r="D285" s="3" t="s">
        <v>2430</v>
      </c>
      <c r="E285" s="4">
        <v>45387</v>
      </c>
      <c r="F285" s="5">
        <v>45752</v>
      </c>
      <c r="G285" s="5">
        <v>46117</v>
      </c>
      <c r="H285" s="3" t="s">
        <v>4292</v>
      </c>
      <c r="I285" s="55">
        <v>46155</v>
      </c>
      <c r="J285" s="6">
        <v>46022</v>
      </c>
      <c r="K285" s="2" t="s">
        <v>4405</v>
      </c>
      <c r="L285" s="2">
        <v>2001020600</v>
      </c>
      <c r="M285" s="2" t="s">
        <v>5051</v>
      </c>
      <c r="N285" s="2" t="s">
        <v>5201</v>
      </c>
      <c r="O285" s="2" t="s">
        <v>5201</v>
      </c>
      <c r="P285" s="2" t="s">
        <v>4458</v>
      </c>
      <c r="Q285" s="2" t="s">
        <v>4309</v>
      </c>
      <c r="R285" s="7"/>
      <c r="S285" s="7">
        <v>7</v>
      </c>
      <c r="T285" s="7">
        <v>16.166699999999999</v>
      </c>
      <c r="U285" s="7">
        <v>23.166699999999999</v>
      </c>
      <c r="V285" s="12">
        <f t="shared" si="95"/>
        <v>24</v>
      </c>
      <c r="W285" s="15" t="str">
        <f>"DEBE GOZAR "&amp;S285&amp;" DÍAS ANTES DEL "&amp;TEXT(G285-1,"DD/MM/YYYY")</f>
        <v>DEBE GOZAR 7 DÍAS ANTES DEL 04/04/2026</v>
      </c>
      <c r="X285" s="15" t="str">
        <f t="shared" si="96"/>
        <v>DEBE GOZAR EN EL AÑO UN TOTAL DE 24 DÍAS ANTES DEL 31/12/2026</v>
      </c>
      <c r="Y285" s="50">
        <v>0</v>
      </c>
      <c r="Z285" s="50">
        <v>0</v>
      </c>
      <c r="AA285" s="50">
        <v>7</v>
      </c>
      <c r="AB285" s="50">
        <v>0</v>
      </c>
      <c r="AC285" s="50">
        <v>17</v>
      </c>
      <c r="AD285" s="50">
        <v>0</v>
      </c>
      <c r="AE285" s="50">
        <v>0</v>
      </c>
      <c r="AF285" s="50">
        <v>0</v>
      </c>
      <c r="AG285" s="50">
        <v>0</v>
      </c>
      <c r="AH285" s="50">
        <v>0</v>
      </c>
      <c r="AI285" s="50">
        <v>0</v>
      </c>
      <c r="AJ285" s="50">
        <v>0</v>
      </c>
      <c r="AK285" s="52">
        <f t="shared" si="81"/>
        <v>24</v>
      </c>
      <c r="AL285" s="50">
        <f t="shared" si="82"/>
        <v>24</v>
      </c>
      <c r="AM285" s="48">
        <f t="shared" si="97"/>
        <v>1</v>
      </c>
      <c r="AN285" s="49">
        <f t="shared" si="83"/>
        <v>0.01</v>
      </c>
      <c r="AO285" s="49">
        <f t="shared" si="94"/>
        <v>7</v>
      </c>
      <c r="AP285" s="49">
        <f t="shared" si="84"/>
        <v>24</v>
      </c>
      <c r="AR285" s="50">
        <f t="shared" si="85"/>
        <v>0</v>
      </c>
      <c r="AT285" s="30">
        <f t="shared" si="86"/>
        <v>24</v>
      </c>
      <c r="AU285">
        <f t="shared" si="87"/>
        <v>8</v>
      </c>
      <c r="AV285" s="49">
        <f t="shared" si="88"/>
        <v>7</v>
      </c>
      <c r="AW285" s="49">
        <f t="shared" si="89"/>
        <v>7</v>
      </c>
      <c r="AX285" s="53">
        <f t="shared" si="90"/>
        <v>1</v>
      </c>
      <c r="AY285" s="30">
        <f t="shared" si="91"/>
        <v>17</v>
      </c>
      <c r="AZ285" s="30">
        <f t="shared" si="92"/>
        <v>7</v>
      </c>
      <c r="BA285" s="49">
        <f t="shared" si="93"/>
        <v>7</v>
      </c>
    </row>
    <row r="286" spans="1:53" x14ac:dyDescent="0.35">
      <c r="A286" s="2">
        <v>1040587136</v>
      </c>
      <c r="B286" s="2" t="s">
        <v>286</v>
      </c>
      <c r="C286" s="16" t="s">
        <v>4946</v>
      </c>
      <c r="D286" s="3" t="s">
        <v>2431</v>
      </c>
      <c r="E286" s="4">
        <v>45936</v>
      </c>
      <c r="F286" s="5">
        <v>45936</v>
      </c>
      <c r="G286" s="5">
        <v>46301</v>
      </c>
      <c r="H286" s="3" t="s">
        <v>4290</v>
      </c>
      <c r="I286" s="55">
        <v>46054</v>
      </c>
      <c r="J286" s="6">
        <v>46022</v>
      </c>
      <c r="K286" s="2" t="s">
        <v>4405</v>
      </c>
      <c r="L286" s="2" t="s">
        <v>4993</v>
      </c>
      <c r="M286" s="2" t="s">
        <v>4956</v>
      </c>
      <c r="N286" s="2"/>
      <c r="O286" s="2"/>
      <c r="P286" s="2"/>
      <c r="Q286" s="2"/>
      <c r="R286" s="7"/>
      <c r="S286" s="7">
        <v>0</v>
      </c>
      <c r="T286" s="7">
        <v>7.0833000000000004</v>
      </c>
      <c r="U286" s="7">
        <v>7.0833000000000004</v>
      </c>
      <c r="V286" s="12">
        <f t="shared" si="95"/>
        <v>8</v>
      </c>
      <c r="W286" s="15" t="s">
        <v>4738</v>
      </c>
      <c r="X286" s="15" t="str">
        <f t="shared" si="96"/>
        <v>DEBE GOZAR EN EL AÑO UN TOTAL DE 8 DÍAS ANTES DEL 31/12/2026</v>
      </c>
      <c r="Y286" s="50">
        <v>0</v>
      </c>
      <c r="Z286" s="58">
        <v>8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2">
        <f t="shared" si="81"/>
        <v>8</v>
      </c>
      <c r="AL286" s="50">
        <f t="shared" si="82"/>
        <v>8</v>
      </c>
      <c r="AM286" s="48">
        <f t="shared" si="97"/>
        <v>1</v>
      </c>
      <c r="AN286" s="49">
        <f t="shared" si="83"/>
        <v>0.01</v>
      </c>
      <c r="AO286" s="49">
        <f t="shared" si="94"/>
        <v>8</v>
      </c>
      <c r="AP286" s="49">
        <f t="shared" si="84"/>
        <v>8</v>
      </c>
      <c r="AR286" s="50">
        <f t="shared" si="85"/>
        <v>0</v>
      </c>
      <c r="AT286" s="30">
        <f t="shared" si="86"/>
        <v>8</v>
      </c>
      <c r="AU286">
        <f t="shared" si="87"/>
        <v>2.6666666666666665</v>
      </c>
      <c r="AV286" s="49">
        <f t="shared" si="88"/>
        <v>8</v>
      </c>
      <c r="AW286" s="49">
        <f t="shared" si="89"/>
        <v>2.6666666666666665</v>
      </c>
      <c r="AX286" s="53">
        <f t="shared" si="90"/>
        <v>0</v>
      </c>
      <c r="AY286" s="30">
        <f t="shared" si="91"/>
        <v>0</v>
      </c>
      <c r="AZ286" s="30">
        <f t="shared" si="92"/>
        <v>8</v>
      </c>
      <c r="BA286" s="49">
        <f t="shared" si="93"/>
        <v>8</v>
      </c>
    </row>
    <row r="287" spans="1:53" x14ac:dyDescent="0.35">
      <c r="A287" s="2">
        <v>1040591012</v>
      </c>
      <c r="B287" s="2" t="s">
        <v>287</v>
      </c>
      <c r="C287" s="16" t="s">
        <v>4946</v>
      </c>
      <c r="D287" s="3" t="s">
        <v>2432</v>
      </c>
      <c r="E287" s="4">
        <v>42083</v>
      </c>
      <c r="F287" s="5">
        <v>45736</v>
      </c>
      <c r="G287" s="5">
        <v>46101</v>
      </c>
      <c r="H287" s="3" t="s">
        <v>4290</v>
      </c>
      <c r="I287" s="55">
        <v>0</v>
      </c>
      <c r="J287" s="6">
        <v>46022</v>
      </c>
      <c r="K287" s="2" t="s">
        <v>4405</v>
      </c>
      <c r="L287" s="2" t="s">
        <v>5009</v>
      </c>
      <c r="M287" s="2" t="s">
        <v>4957</v>
      </c>
      <c r="N287" s="2" t="s">
        <v>5199</v>
      </c>
      <c r="O287" s="2" t="s">
        <v>5229</v>
      </c>
      <c r="P287" s="2" t="s">
        <v>4586</v>
      </c>
      <c r="Q287" s="2" t="s">
        <v>4297</v>
      </c>
      <c r="R287" s="7"/>
      <c r="S287" s="7">
        <v>1</v>
      </c>
      <c r="T287" s="7">
        <v>23.416699999999992</v>
      </c>
      <c r="U287" s="7">
        <v>24.416699999999992</v>
      </c>
      <c r="V287" s="12">
        <f t="shared" si="95"/>
        <v>25</v>
      </c>
      <c r="W287" s="15" t="str">
        <f>"DEBE GOZAR "&amp;S287&amp;" DÍAS ANTES DEL "&amp;TEXT(G287-1,"DD/MM/YYYY")</f>
        <v>DEBE GOZAR 1 DÍAS ANTES DEL 19/03/2026</v>
      </c>
      <c r="X287" s="15" t="str">
        <f t="shared" si="96"/>
        <v>DEBE GOZAR EN EL AÑO UN TOTAL DE 25 DÍAS ANTES DEL 31/12/2026</v>
      </c>
      <c r="Y287" s="50">
        <v>0</v>
      </c>
      <c r="Z287" s="50">
        <v>0</v>
      </c>
      <c r="AA287" s="50">
        <v>7</v>
      </c>
      <c r="AB287" s="50">
        <v>0</v>
      </c>
      <c r="AC287" s="50">
        <v>0</v>
      </c>
      <c r="AD287" s="50">
        <v>0</v>
      </c>
      <c r="AE287" s="50">
        <v>0</v>
      </c>
      <c r="AF287" s="50">
        <v>0</v>
      </c>
      <c r="AG287" s="50">
        <v>15</v>
      </c>
      <c r="AH287" s="50">
        <v>8</v>
      </c>
      <c r="AI287" s="50">
        <v>0</v>
      </c>
      <c r="AJ287" s="50">
        <v>0</v>
      </c>
      <c r="AK287" s="52">
        <f t="shared" si="81"/>
        <v>30</v>
      </c>
      <c r="AL287" s="50">
        <f t="shared" si="82"/>
        <v>30</v>
      </c>
      <c r="AM287" s="48">
        <f t="shared" si="97"/>
        <v>1.2</v>
      </c>
      <c r="AN287" s="49">
        <f t="shared" si="83"/>
        <v>1.2E-2</v>
      </c>
      <c r="AO287" s="49">
        <f t="shared" si="94"/>
        <v>7</v>
      </c>
      <c r="AP287" s="49">
        <f t="shared" si="84"/>
        <v>25</v>
      </c>
      <c r="AR287" s="50">
        <f t="shared" si="85"/>
        <v>0</v>
      </c>
      <c r="AT287" s="30">
        <f t="shared" si="86"/>
        <v>25</v>
      </c>
      <c r="AU287">
        <f t="shared" si="87"/>
        <v>8.3333333333333339</v>
      </c>
      <c r="AV287" s="49">
        <f t="shared" si="88"/>
        <v>7</v>
      </c>
      <c r="AW287" s="49">
        <f t="shared" si="89"/>
        <v>7</v>
      </c>
      <c r="AX287" s="53">
        <f t="shared" si="90"/>
        <v>1.3333333333333339</v>
      </c>
      <c r="AY287" s="30">
        <f t="shared" si="91"/>
        <v>23</v>
      </c>
      <c r="AZ287" s="30">
        <f t="shared" si="92"/>
        <v>7</v>
      </c>
      <c r="BA287" s="49">
        <f t="shared" si="93"/>
        <v>7</v>
      </c>
    </row>
    <row r="288" spans="1:53" x14ac:dyDescent="0.35">
      <c r="A288" s="2">
        <v>1040595665</v>
      </c>
      <c r="B288" s="2" t="s">
        <v>288</v>
      </c>
      <c r="C288" s="16" t="s">
        <v>4946</v>
      </c>
      <c r="D288" s="3" t="s">
        <v>2433</v>
      </c>
      <c r="E288" s="4">
        <v>45778</v>
      </c>
      <c r="F288" s="5">
        <v>45778</v>
      </c>
      <c r="G288" s="5">
        <v>46143</v>
      </c>
      <c r="H288" s="3" t="s">
        <v>4293</v>
      </c>
      <c r="I288" s="55">
        <v>0</v>
      </c>
      <c r="J288" s="6">
        <v>46022</v>
      </c>
      <c r="K288" s="2" t="s">
        <v>4405</v>
      </c>
      <c r="L288" s="2" t="s">
        <v>4833</v>
      </c>
      <c r="M288" s="2" t="s">
        <v>4956</v>
      </c>
      <c r="N288" s="2" t="s">
        <v>5196</v>
      </c>
      <c r="O288" s="2" t="s">
        <v>5224</v>
      </c>
      <c r="P288" s="2" t="s">
        <v>4587</v>
      </c>
      <c r="Q288" s="2" t="s">
        <v>4297</v>
      </c>
      <c r="R288" s="7"/>
      <c r="S288" s="7">
        <v>0</v>
      </c>
      <c r="T288" s="7">
        <v>20</v>
      </c>
      <c r="U288" s="7">
        <v>20</v>
      </c>
      <c r="V288" s="12">
        <f t="shared" si="95"/>
        <v>20</v>
      </c>
      <c r="W288" s="15" t="s">
        <v>4738</v>
      </c>
      <c r="X288" s="15" t="str">
        <f t="shared" si="96"/>
        <v>DEBE GOZAR EN EL AÑO UN TOTAL DE 20 DÍAS ANTES DEL 31/12/2026</v>
      </c>
      <c r="Y288" s="50">
        <v>0</v>
      </c>
      <c r="Z288" s="50">
        <v>0</v>
      </c>
      <c r="AA288" s="50">
        <v>0</v>
      </c>
      <c r="AB288" s="50">
        <v>0</v>
      </c>
      <c r="AC288" s="50">
        <v>0</v>
      </c>
      <c r="AD288" s="50">
        <v>0</v>
      </c>
      <c r="AE288" s="50">
        <v>0</v>
      </c>
      <c r="AF288" s="50">
        <v>20</v>
      </c>
      <c r="AG288" s="50">
        <v>0</v>
      </c>
      <c r="AH288" s="50">
        <v>0</v>
      </c>
      <c r="AI288" s="50">
        <v>0</v>
      </c>
      <c r="AJ288" s="50">
        <v>0</v>
      </c>
      <c r="AK288" s="52">
        <f t="shared" si="81"/>
        <v>20</v>
      </c>
      <c r="AL288" s="50">
        <f t="shared" si="82"/>
        <v>20</v>
      </c>
      <c r="AM288" s="48">
        <f t="shared" si="97"/>
        <v>1</v>
      </c>
      <c r="AN288" s="49">
        <f t="shared" si="83"/>
        <v>0.01</v>
      </c>
      <c r="AO288" s="49">
        <f t="shared" si="94"/>
        <v>0</v>
      </c>
      <c r="AP288" s="49">
        <f t="shared" si="84"/>
        <v>20</v>
      </c>
      <c r="AR288" s="50">
        <f t="shared" si="85"/>
        <v>0</v>
      </c>
      <c r="AT288" s="30">
        <f t="shared" si="86"/>
        <v>20</v>
      </c>
      <c r="AU288">
        <f t="shared" si="87"/>
        <v>6.666666666666667</v>
      </c>
      <c r="AV288" s="49">
        <f t="shared" si="88"/>
        <v>0</v>
      </c>
      <c r="AW288" s="49">
        <f t="shared" si="89"/>
        <v>0</v>
      </c>
      <c r="AX288" s="53">
        <f t="shared" si="90"/>
        <v>6.666666666666667</v>
      </c>
      <c r="AY288" s="30">
        <f t="shared" si="91"/>
        <v>20</v>
      </c>
      <c r="AZ288" s="30">
        <f t="shared" si="92"/>
        <v>0</v>
      </c>
      <c r="BA288" s="49">
        <f t="shared" si="93"/>
        <v>0</v>
      </c>
    </row>
    <row r="289" spans="1:53" x14ac:dyDescent="0.35">
      <c r="A289" s="2">
        <v>1040596530</v>
      </c>
      <c r="B289" s="2" t="s">
        <v>289</v>
      </c>
      <c r="C289" s="16" t="s">
        <v>4946</v>
      </c>
      <c r="D289" s="3" t="s">
        <v>2434</v>
      </c>
      <c r="E289" s="4">
        <v>45939</v>
      </c>
      <c r="F289" s="5">
        <v>45939</v>
      </c>
      <c r="G289" s="5">
        <v>46304</v>
      </c>
      <c r="H289" s="3" t="s">
        <v>4290</v>
      </c>
      <c r="I289" s="55">
        <v>0</v>
      </c>
      <c r="J289" s="6">
        <v>46022</v>
      </c>
      <c r="K289" s="2" t="s">
        <v>4405</v>
      </c>
      <c r="L289" s="2" t="s">
        <v>4756</v>
      </c>
      <c r="M289" s="2" t="s">
        <v>4956</v>
      </c>
      <c r="N289" s="2" t="s">
        <v>5197</v>
      </c>
      <c r="O289" s="2" t="s">
        <v>5222</v>
      </c>
      <c r="P289" s="2" t="s">
        <v>4454</v>
      </c>
      <c r="Q289" s="2" t="s">
        <v>4301</v>
      </c>
      <c r="R289" s="7"/>
      <c r="S289" s="7">
        <v>0</v>
      </c>
      <c r="T289" s="7">
        <v>6.8333000000000004</v>
      </c>
      <c r="U289" s="7">
        <v>6.8333000000000004</v>
      </c>
      <c r="V289" s="12">
        <f t="shared" si="95"/>
        <v>7</v>
      </c>
      <c r="W289" s="15" t="s">
        <v>4738</v>
      </c>
      <c r="X289" s="15" t="str">
        <f t="shared" si="96"/>
        <v>DEBE GOZAR EN EL AÑO UN TOTAL DE 7 DÍAS ANTES DEL 31/12/2026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2">
        <f t="shared" si="81"/>
        <v>0</v>
      </c>
      <c r="AL289" s="50">
        <f t="shared" si="82"/>
        <v>0</v>
      </c>
      <c r="AM289" s="48">
        <f t="shared" si="97"/>
        <v>0</v>
      </c>
      <c r="AN289" s="49">
        <f t="shared" si="83"/>
        <v>0</v>
      </c>
      <c r="AO289" s="49">
        <f t="shared" si="94"/>
        <v>0</v>
      </c>
      <c r="AP289" s="49">
        <f t="shared" si="84"/>
        <v>0</v>
      </c>
      <c r="AR289" s="50">
        <f t="shared" si="85"/>
        <v>7</v>
      </c>
      <c r="AT289" s="30">
        <f t="shared" si="86"/>
        <v>7</v>
      </c>
      <c r="AU289">
        <f t="shared" si="87"/>
        <v>2.3333333333333335</v>
      </c>
      <c r="AV289" s="49">
        <f t="shared" si="88"/>
        <v>0</v>
      </c>
      <c r="AW289" s="49">
        <f t="shared" si="89"/>
        <v>0</v>
      </c>
      <c r="AX289" s="53">
        <f t="shared" si="90"/>
        <v>2.3333333333333335</v>
      </c>
      <c r="AY289" s="30">
        <f t="shared" si="91"/>
        <v>0</v>
      </c>
      <c r="AZ289" s="30">
        <f t="shared" si="92"/>
        <v>0</v>
      </c>
      <c r="BA289" s="49">
        <f t="shared" si="93"/>
        <v>0</v>
      </c>
    </row>
    <row r="290" spans="1:53" x14ac:dyDescent="0.35">
      <c r="A290" s="2">
        <v>1040600987</v>
      </c>
      <c r="B290" s="2" t="s">
        <v>290</v>
      </c>
      <c r="C290" s="16" t="s">
        <v>4946</v>
      </c>
      <c r="D290" s="3" t="s">
        <v>2435</v>
      </c>
      <c r="E290" s="4">
        <v>45174</v>
      </c>
      <c r="F290" s="5">
        <v>45905</v>
      </c>
      <c r="G290" s="5">
        <v>46270</v>
      </c>
      <c r="H290" s="3" t="s">
        <v>4290</v>
      </c>
      <c r="I290" s="55">
        <v>0</v>
      </c>
      <c r="J290" s="6">
        <v>46022</v>
      </c>
      <c r="K290" s="2" t="s">
        <v>4405</v>
      </c>
      <c r="L290" s="2" t="s">
        <v>4744</v>
      </c>
      <c r="M290" s="2" t="s">
        <v>4956</v>
      </c>
      <c r="N290" s="2" t="s">
        <v>5195</v>
      </c>
      <c r="O290" s="2" t="s">
        <v>5213</v>
      </c>
      <c r="P290" s="2" t="s">
        <v>4437</v>
      </c>
      <c r="Q290" s="2" t="s">
        <v>4297</v>
      </c>
      <c r="R290" s="7"/>
      <c r="S290" s="7">
        <v>20</v>
      </c>
      <c r="T290" s="7">
        <v>9.6667000000000058</v>
      </c>
      <c r="U290" s="7">
        <v>29.666700000000006</v>
      </c>
      <c r="V290" s="12">
        <f t="shared" si="95"/>
        <v>30</v>
      </c>
      <c r="W290" s="15" t="str">
        <f>"DEBE GOZAR "&amp;S290&amp;" DÍAS ANTES DEL "&amp;TEXT(G290-1,"DD/MM/YYYY")</f>
        <v>DEBE GOZAR 20 DÍAS ANTES DEL 04/09/2026</v>
      </c>
      <c r="X290" s="15" t="str">
        <f t="shared" si="96"/>
        <v>DEBE GOZAR EN EL AÑO UN TOTAL DE 30 DÍAS ANTES DEL 31/12/2026</v>
      </c>
      <c r="Y290" s="50">
        <v>0</v>
      </c>
      <c r="Z290" s="50">
        <v>15</v>
      </c>
      <c r="AA290" s="50">
        <v>0</v>
      </c>
      <c r="AB290" s="50">
        <v>0</v>
      </c>
      <c r="AC290" s="50">
        <v>0</v>
      </c>
      <c r="AD290" s="50">
        <v>0</v>
      </c>
      <c r="AE290" s="50">
        <v>0</v>
      </c>
      <c r="AF290" s="50">
        <v>0</v>
      </c>
      <c r="AG290" s="50">
        <v>0</v>
      </c>
      <c r="AH290" s="50">
        <v>0</v>
      </c>
      <c r="AI290" s="50">
        <v>0</v>
      </c>
      <c r="AJ290" s="50">
        <v>0</v>
      </c>
      <c r="AK290" s="52">
        <f t="shared" si="81"/>
        <v>15</v>
      </c>
      <c r="AL290" s="50">
        <f t="shared" si="82"/>
        <v>15</v>
      </c>
      <c r="AM290" s="48">
        <f t="shared" si="97"/>
        <v>0.5</v>
      </c>
      <c r="AN290" s="49">
        <f t="shared" si="83"/>
        <v>5.0000000000000001E-3</v>
      </c>
      <c r="AO290" s="49">
        <f t="shared" si="94"/>
        <v>15</v>
      </c>
      <c r="AP290" s="49">
        <f t="shared" si="84"/>
        <v>15</v>
      </c>
      <c r="AR290" s="50">
        <f t="shared" si="85"/>
        <v>15</v>
      </c>
      <c r="AT290" s="30">
        <f t="shared" si="86"/>
        <v>30</v>
      </c>
      <c r="AU290">
        <f t="shared" si="87"/>
        <v>10</v>
      </c>
      <c r="AV290" s="49">
        <f t="shared" si="88"/>
        <v>15</v>
      </c>
      <c r="AW290" s="49">
        <f t="shared" si="89"/>
        <v>10</v>
      </c>
      <c r="AX290" s="53">
        <f t="shared" si="90"/>
        <v>0</v>
      </c>
      <c r="AY290" s="30">
        <f t="shared" si="91"/>
        <v>0</v>
      </c>
      <c r="AZ290" s="30">
        <f t="shared" si="92"/>
        <v>15</v>
      </c>
      <c r="BA290" s="49">
        <f t="shared" si="93"/>
        <v>15</v>
      </c>
    </row>
    <row r="291" spans="1:53" x14ac:dyDescent="0.35">
      <c r="A291" s="2">
        <v>1040613456</v>
      </c>
      <c r="B291" s="2" t="s">
        <v>291</v>
      </c>
      <c r="C291" s="16" t="s">
        <v>4946</v>
      </c>
      <c r="D291" s="3" t="s">
        <v>2436</v>
      </c>
      <c r="E291" s="4">
        <v>44014</v>
      </c>
      <c r="F291" s="5">
        <v>45840</v>
      </c>
      <c r="G291" s="5">
        <v>46205</v>
      </c>
      <c r="H291" s="3" t="s">
        <v>4290</v>
      </c>
      <c r="I291" s="55">
        <v>0</v>
      </c>
      <c r="J291" s="6">
        <v>46022</v>
      </c>
      <c r="K291" s="2" t="s">
        <v>4405</v>
      </c>
      <c r="L291" s="2" t="s">
        <v>4834</v>
      </c>
      <c r="M291" s="2" t="s">
        <v>4956</v>
      </c>
      <c r="N291" s="2" t="s">
        <v>5196</v>
      </c>
      <c r="O291" s="2" t="s">
        <v>5215</v>
      </c>
      <c r="P291" s="2" t="s">
        <v>4588</v>
      </c>
      <c r="Q291" s="2" t="s">
        <v>4297</v>
      </c>
      <c r="R291" s="7"/>
      <c r="S291" s="7">
        <v>14</v>
      </c>
      <c r="T291" s="7">
        <v>14.916699999999992</v>
      </c>
      <c r="U291" s="7">
        <v>28.916699999999992</v>
      </c>
      <c r="V291" s="12">
        <f t="shared" si="95"/>
        <v>29</v>
      </c>
      <c r="W291" s="15" t="str">
        <f>"DEBE GOZAR "&amp;S291&amp;" DÍAS ANTES DEL "&amp;TEXT(G291-1,"DD/MM/YYYY")</f>
        <v>DEBE GOZAR 14 DÍAS ANTES DEL 01/07/2026</v>
      </c>
      <c r="X291" s="15" t="str">
        <f t="shared" si="96"/>
        <v>DEBE GOZAR EN EL AÑO UN TOTAL DE 29 DÍAS ANTES DEL 31/12/2026</v>
      </c>
      <c r="Y291" s="50">
        <v>0</v>
      </c>
      <c r="Z291" s="50">
        <v>0</v>
      </c>
      <c r="AA291" s="50">
        <v>15</v>
      </c>
      <c r="AB291" s="50">
        <v>0</v>
      </c>
      <c r="AC291" s="50">
        <v>0</v>
      </c>
      <c r="AD291" s="50">
        <v>0</v>
      </c>
      <c r="AE291" s="50">
        <v>0</v>
      </c>
      <c r="AF291" s="50">
        <v>0</v>
      </c>
      <c r="AG291" s="50">
        <v>0</v>
      </c>
      <c r="AH291" s="50">
        <v>0</v>
      </c>
      <c r="AI291" s="50">
        <v>0</v>
      </c>
      <c r="AJ291" s="50">
        <v>0</v>
      </c>
      <c r="AK291" s="52">
        <f t="shared" si="81"/>
        <v>15</v>
      </c>
      <c r="AL291" s="50">
        <f t="shared" si="82"/>
        <v>15</v>
      </c>
      <c r="AM291" s="48">
        <f t="shared" si="97"/>
        <v>0.51724137931034486</v>
      </c>
      <c r="AN291" s="49">
        <f t="shared" si="83"/>
        <v>5.1724137931034482E-3</v>
      </c>
      <c r="AO291" s="49">
        <f t="shared" si="94"/>
        <v>15</v>
      </c>
      <c r="AP291" s="49">
        <f t="shared" si="84"/>
        <v>15</v>
      </c>
      <c r="AR291" s="50">
        <f t="shared" si="85"/>
        <v>14</v>
      </c>
      <c r="AT291" s="30">
        <f t="shared" si="86"/>
        <v>29</v>
      </c>
      <c r="AU291">
        <f t="shared" si="87"/>
        <v>9.6666666666666661</v>
      </c>
      <c r="AV291" s="49">
        <f t="shared" si="88"/>
        <v>15</v>
      </c>
      <c r="AW291" s="49">
        <f t="shared" si="89"/>
        <v>9.6666666666666661</v>
      </c>
      <c r="AX291" s="53">
        <f t="shared" si="90"/>
        <v>0</v>
      </c>
      <c r="AY291" s="30">
        <f t="shared" si="91"/>
        <v>0</v>
      </c>
      <c r="AZ291" s="30">
        <f t="shared" si="92"/>
        <v>15</v>
      </c>
      <c r="BA291" s="49">
        <f t="shared" si="93"/>
        <v>15</v>
      </c>
    </row>
    <row r="292" spans="1:53" x14ac:dyDescent="0.35">
      <c r="A292" s="2">
        <v>1040621035</v>
      </c>
      <c r="B292" s="2" t="s">
        <v>292</v>
      </c>
      <c r="C292" s="16" t="s">
        <v>4947</v>
      </c>
      <c r="D292" s="3" t="s">
        <v>2437</v>
      </c>
      <c r="E292" s="4">
        <v>44461</v>
      </c>
      <c r="F292" s="5">
        <v>45922</v>
      </c>
      <c r="G292" s="5">
        <v>46287</v>
      </c>
      <c r="H292" s="3" t="s">
        <v>4290</v>
      </c>
      <c r="I292" s="55">
        <v>0</v>
      </c>
      <c r="J292" s="6">
        <v>46022</v>
      </c>
      <c r="K292" s="2" t="s">
        <v>4405</v>
      </c>
      <c r="L292" s="2" t="s">
        <v>5010</v>
      </c>
      <c r="M292" s="2" t="s">
        <v>4957</v>
      </c>
      <c r="N292" s="2" t="s">
        <v>5199</v>
      </c>
      <c r="O292" s="2" t="s">
        <v>5219</v>
      </c>
      <c r="P292" s="2" t="s">
        <v>4589</v>
      </c>
      <c r="Q292" s="2" t="s">
        <v>4310</v>
      </c>
      <c r="R292" s="7"/>
      <c r="S292" s="7">
        <v>21</v>
      </c>
      <c r="T292" s="7">
        <v>8.25</v>
      </c>
      <c r="U292" s="7">
        <v>29.25</v>
      </c>
      <c r="V292" s="12">
        <f t="shared" si="95"/>
        <v>30</v>
      </c>
      <c r="W292" s="15" t="str">
        <f>"DEBE GOZAR "&amp;S292&amp;" DÍAS ANTES DEL "&amp;TEXT(G292-1,"DD/MM/YYYY")</f>
        <v>DEBE GOZAR 21 DÍAS ANTES DEL 21/09/2026</v>
      </c>
      <c r="X292" s="15" t="str">
        <f t="shared" si="96"/>
        <v>DEBE GOZAR EN EL AÑO UN TOTAL DE 30 DÍAS ANTES DEL 31/12/2026</v>
      </c>
      <c r="Y292" s="50">
        <v>15</v>
      </c>
      <c r="Z292" s="50">
        <v>6</v>
      </c>
      <c r="AA292" s="50">
        <v>0</v>
      </c>
      <c r="AB292" s="50">
        <v>0</v>
      </c>
      <c r="AC292" s="50">
        <v>0</v>
      </c>
      <c r="AD292" s="50">
        <v>0</v>
      </c>
      <c r="AE292" s="50">
        <v>0</v>
      </c>
      <c r="AF292" s="50">
        <v>0</v>
      </c>
      <c r="AG292" s="50">
        <v>0</v>
      </c>
      <c r="AH292" s="50">
        <v>0</v>
      </c>
      <c r="AI292" s="50">
        <v>2</v>
      </c>
      <c r="AJ292" s="50">
        <v>7</v>
      </c>
      <c r="AK292" s="52">
        <f t="shared" si="81"/>
        <v>30</v>
      </c>
      <c r="AL292" s="50">
        <f t="shared" si="82"/>
        <v>30</v>
      </c>
      <c r="AM292" s="48">
        <f t="shared" si="97"/>
        <v>1</v>
      </c>
      <c r="AN292" s="49">
        <f t="shared" si="83"/>
        <v>0.01</v>
      </c>
      <c r="AO292" s="49">
        <f t="shared" si="94"/>
        <v>21</v>
      </c>
      <c r="AP292" s="49">
        <f t="shared" si="84"/>
        <v>30</v>
      </c>
      <c r="AR292" s="50">
        <f t="shared" si="85"/>
        <v>0</v>
      </c>
      <c r="AT292" s="30">
        <f t="shared" si="86"/>
        <v>30</v>
      </c>
      <c r="AU292">
        <f t="shared" si="87"/>
        <v>10</v>
      </c>
      <c r="AV292" s="49">
        <f t="shared" si="88"/>
        <v>21</v>
      </c>
      <c r="AW292" s="49">
        <f t="shared" si="89"/>
        <v>10</v>
      </c>
      <c r="AX292" s="53">
        <f t="shared" si="90"/>
        <v>0</v>
      </c>
      <c r="AY292" s="30">
        <f t="shared" si="91"/>
        <v>9</v>
      </c>
      <c r="AZ292" s="30">
        <f t="shared" si="92"/>
        <v>21</v>
      </c>
      <c r="BA292" s="49">
        <f t="shared" si="93"/>
        <v>21</v>
      </c>
    </row>
    <row r="293" spans="1:53" x14ac:dyDescent="0.35">
      <c r="A293" s="2">
        <v>1040622225</v>
      </c>
      <c r="B293" s="2" t="s">
        <v>293</v>
      </c>
      <c r="C293" s="16" t="s">
        <v>4946</v>
      </c>
      <c r="D293" s="3" t="s">
        <v>2438</v>
      </c>
      <c r="E293" s="4">
        <v>44826</v>
      </c>
      <c r="F293" s="5">
        <v>45922</v>
      </c>
      <c r="G293" s="5">
        <v>46287</v>
      </c>
      <c r="H293" s="3" t="s">
        <v>4290</v>
      </c>
      <c r="I293" s="55">
        <v>0</v>
      </c>
      <c r="J293" s="6">
        <v>46022</v>
      </c>
      <c r="K293" s="2" t="s">
        <v>4405</v>
      </c>
      <c r="L293" s="2" t="s">
        <v>4966</v>
      </c>
      <c r="M293" s="2" t="s">
        <v>4956</v>
      </c>
      <c r="N293" s="2" t="s">
        <v>5180</v>
      </c>
      <c r="O293" s="2" t="s">
        <v>5225</v>
      </c>
      <c r="P293" s="2" t="s">
        <v>4461</v>
      </c>
      <c r="Q293" s="2" t="s">
        <v>4297</v>
      </c>
      <c r="R293" s="7"/>
      <c r="S293" s="7">
        <v>19</v>
      </c>
      <c r="T293" s="7">
        <v>8.25</v>
      </c>
      <c r="U293" s="7">
        <v>27.25</v>
      </c>
      <c r="V293" s="12">
        <f t="shared" si="95"/>
        <v>28</v>
      </c>
      <c r="W293" s="15" t="str">
        <f>"DEBE GOZAR "&amp;S293&amp;" DÍAS ANTES DEL "&amp;TEXT(G293-1,"DD/MM/YYYY")</f>
        <v>DEBE GOZAR 19 DÍAS ANTES DEL 21/09/2026</v>
      </c>
      <c r="X293" s="15" t="str">
        <f t="shared" si="96"/>
        <v>DEBE GOZAR EN EL AÑO UN TOTAL DE 28 DÍAS ANTES DEL 31/12/2026</v>
      </c>
      <c r="Y293" s="50">
        <v>25</v>
      </c>
      <c r="Z293" s="50">
        <v>3</v>
      </c>
      <c r="AA293" s="50">
        <v>0</v>
      </c>
      <c r="AB293" s="50">
        <v>0</v>
      </c>
      <c r="AC293" s="50">
        <v>0</v>
      </c>
      <c r="AD293" s="50">
        <v>0</v>
      </c>
      <c r="AE293" s="50">
        <v>0</v>
      </c>
      <c r="AF293" s="50">
        <v>0</v>
      </c>
      <c r="AG293" s="50">
        <v>0</v>
      </c>
      <c r="AH293" s="50">
        <v>0</v>
      </c>
      <c r="AI293" s="50">
        <v>0</v>
      </c>
      <c r="AJ293" s="50">
        <v>0</v>
      </c>
      <c r="AK293" s="52">
        <f t="shared" si="81"/>
        <v>28</v>
      </c>
      <c r="AL293" s="50">
        <f t="shared" si="82"/>
        <v>28</v>
      </c>
      <c r="AM293" s="48">
        <f t="shared" si="97"/>
        <v>1</v>
      </c>
      <c r="AN293" s="49">
        <f t="shared" si="83"/>
        <v>0.01</v>
      </c>
      <c r="AO293" s="49">
        <f t="shared" si="94"/>
        <v>28</v>
      </c>
      <c r="AP293" s="49">
        <f t="shared" si="84"/>
        <v>28</v>
      </c>
      <c r="AR293" s="50">
        <f t="shared" si="85"/>
        <v>0</v>
      </c>
      <c r="AT293" s="30">
        <f t="shared" si="86"/>
        <v>28</v>
      </c>
      <c r="AU293">
        <f t="shared" si="87"/>
        <v>9.3333333333333339</v>
      </c>
      <c r="AV293" s="49">
        <f t="shared" si="88"/>
        <v>28</v>
      </c>
      <c r="AW293" s="49">
        <f t="shared" si="89"/>
        <v>9.3333333333333339</v>
      </c>
      <c r="AX293" s="53">
        <f t="shared" si="90"/>
        <v>0</v>
      </c>
      <c r="AY293" s="30">
        <f t="shared" si="91"/>
        <v>0</v>
      </c>
      <c r="AZ293" s="30">
        <f t="shared" si="92"/>
        <v>28</v>
      </c>
      <c r="BA293" s="49">
        <f t="shared" si="93"/>
        <v>28</v>
      </c>
    </row>
    <row r="294" spans="1:53" x14ac:dyDescent="0.35">
      <c r="A294" s="2">
        <v>1040626584</v>
      </c>
      <c r="B294" s="2" t="s">
        <v>294</v>
      </c>
      <c r="C294" s="16" t="s">
        <v>4947</v>
      </c>
      <c r="D294" s="3" t="s">
        <v>2439</v>
      </c>
      <c r="E294" s="4">
        <v>45120</v>
      </c>
      <c r="F294" s="5">
        <v>45851</v>
      </c>
      <c r="G294" s="5">
        <v>46216</v>
      </c>
      <c r="H294" s="3" t="s">
        <v>4290</v>
      </c>
      <c r="I294" s="55">
        <v>0</v>
      </c>
      <c r="J294" s="6">
        <v>46022</v>
      </c>
      <c r="K294" s="2" t="s">
        <v>4405</v>
      </c>
      <c r="L294" s="2" t="s">
        <v>4835</v>
      </c>
      <c r="M294" s="2" t="s">
        <v>4956</v>
      </c>
      <c r="N294" s="2" t="s">
        <v>5196</v>
      </c>
      <c r="O294" s="2" t="s">
        <v>5230</v>
      </c>
      <c r="P294" s="2" t="s">
        <v>4590</v>
      </c>
      <c r="Q294" s="2" t="s">
        <v>4298</v>
      </c>
      <c r="R294" s="7"/>
      <c r="S294" s="7">
        <v>14</v>
      </c>
      <c r="T294" s="7">
        <v>14</v>
      </c>
      <c r="U294" s="7">
        <v>28</v>
      </c>
      <c r="V294" s="12">
        <f t="shared" si="95"/>
        <v>28</v>
      </c>
      <c r="W294" s="15" t="str">
        <f>"DEBE GOZAR "&amp;S294&amp;" DÍAS ANTES DEL "&amp;TEXT(G294-1,"DD/MM/YYYY")</f>
        <v>DEBE GOZAR 14 DÍAS ANTES DEL 12/07/2026</v>
      </c>
      <c r="X294" s="15" t="str">
        <f t="shared" si="96"/>
        <v>DEBE GOZAR EN EL AÑO UN TOTAL DE 28 DÍAS ANTES DEL 31/12/2026</v>
      </c>
      <c r="Y294" s="50">
        <v>0</v>
      </c>
      <c r="Z294" s="50">
        <v>0</v>
      </c>
      <c r="AA294" s="50">
        <v>0</v>
      </c>
      <c r="AB294" s="50">
        <v>0</v>
      </c>
      <c r="AC294" s="50">
        <v>0</v>
      </c>
      <c r="AD294" s="50">
        <v>0</v>
      </c>
      <c r="AE294" s="50">
        <v>0</v>
      </c>
      <c r="AF294" s="50">
        <v>0</v>
      </c>
      <c r="AG294" s="50">
        <v>0</v>
      </c>
      <c r="AH294" s="50">
        <v>0</v>
      </c>
      <c r="AI294" s="50">
        <v>0</v>
      </c>
      <c r="AJ294" s="50">
        <v>0</v>
      </c>
      <c r="AK294" s="52">
        <f t="shared" si="81"/>
        <v>0</v>
      </c>
      <c r="AL294" s="50">
        <f t="shared" si="82"/>
        <v>0</v>
      </c>
      <c r="AM294" s="48">
        <f t="shared" si="97"/>
        <v>0</v>
      </c>
      <c r="AN294" s="49">
        <f t="shared" si="83"/>
        <v>0</v>
      </c>
      <c r="AO294" s="49">
        <f t="shared" si="94"/>
        <v>0</v>
      </c>
      <c r="AP294" s="49">
        <f t="shared" si="84"/>
        <v>0</v>
      </c>
      <c r="AR294" s="50">
        <f t="shared" si="85"/>
        <v>28</v>
      </c>
      <c r="AT294" s="30">
        <f t="shared" si="86"/>
        <v>28</v>
      </c>
      <c r="AU294">
        <f t="shared" si="87"/>
        <v>9.3333333333333339</v>
      </c>
      <c r="AV294" s="49">
        <f t="shared" si="88"/>
        <v>0</v>
      </c>
      <c r="AW294" s="49">
        <f t="shared" si="89"/>
        <v>0</v>
      </c>
      <c r="AX294" s="53">
        <f t="shared" si="90"/>
        <v>9.3333333333333339</v>
      </c>
      <c r="AY294" s="30">
        <f t="shared" si="91"/>
        <v>0</v>
      </c>
      <c r="AZ294" s="30">
        <f t="shared" si="92"/>
        <v>0</v>
      </c>
      <c r="BA294" s="49">
        <f t="shared" si="93"/>
        <v>0</v>
      </c>
    </row>
    <row r="295" spans="1:53" x14ac:dyDescent="0.35">
      <c r="A295" s="2">
        <v>1040629730</v>
      </c>
      <c r="B295" s="2" t="s">
        <v>295</v>
      </c>
      <c r="C295" s="16" t="s">
        <v>4946</v>
      </c>
      <c r="D295" s="3" t="s">
        <v>2440</v>
      </c>
      <c r="E295" s="4">
        <v>45923</v>
      </c>
      <c r="F295" s="5">
        <v>45923</v>
      </c>
      <c r="G295" s="5">
        <v>46288</v>
      </c>
      <c r="H295" s="3" t="s">
        <v>4290</v>
      </c>
      <c r="I295" s="55">
        <v>0</v>
      </c>
      <c r="J295" s="6">
        <v>46022</v>
      </c>
      <c r="K295" s="2" t="s">
        <v>4405</v>
      </c>
      <c r="L295" s="2" t="s">
        <v>4819</v>
      </c>
      <c r="M295" s="2" t="s">
        <v>4956</v>
      </c>
      <c r="N295" s="2" t="s">
        <v>5195</v>
      </c>
      <c r="O295" s="2" t="s">
        <v>5231</v>
      </c>
      <c r="P295" s="2" t="s">
        <v>4563</v>
      </c>
      <c r="Q295" s="2" t="s">
        <v>4297</v>
      </c>
      <c r="R295" s="7"/>
      <c r="S295" s="7">
        <v>0</v>
      </c>
      <c r="T295" s="7">
        <v>8.1667000000000005</v>
      </c>
      <c r="U295" s="7">
        <v>8.1667000000000005</v>
      </c>
      <c r="V295" s="12">
        <f t="shared" si="95"/>
        <v>9</v>
      </c>
      <c r="W295" s="15" t="s">
        <v>4738</v>
      </c>
      <c r="X295" s="15" t="str">
        <f t="shared" si="96"/>
        <v>DEBE GOZAR EN EL AÑO UN TOTAL DE 9 DÍAS ANTES DEL 31/12/2026</v>
      </c>
      <c r="Y295" s="50">
        <v>0</v>
      </c>
      <c r="Z295" s="50">
        <v>0</v>
      </c>
      <c r="AA295" s="50">
        <v>0</v>
      </c>
      <c r="AB295" s="50">
        <v>0</v>
      </c>
      <c r="AC295" s="50">
        <v>0</v>
      </c>
      <c r="AD295" s="50">
        <v>0</v>
      </c>
      <c r="AE295" s="50">
        <v>0</v>
      </c>
      <c r="AF295" s="50">
        <v>0</v>
      </c>
      <c r="AG295" s="50">
        <v>0</v>
      </c>
      <c r="AH295" s="50">
        <v>0</v>
      </c>
      <c r="AI295" s="50">
        <v>0</v>
      </c>
      <c r="AJ295" s="50">
        <v>0</v>
      </c>
      <c r="AK295" s="52">
        <f t="shared" si="81"/>
        <v>0</v>
      </c>
      <c r="AL295" s="50">
        <f t="shared" si="82"/>
        <v>0</v>
      </c>
      <c r="AM295" s="48">
        <f t="shared" si="97"/>
        <v>0</v>
      </c>
      <c r="AN295" s="49">
        <f t="shared" si="83"/>
        <v>0</v>
      </c>
      <c r="AO295" s="49">
        <f t="shared" si="94"/>
        <v>0</v>
      </c>
      <c r="AP295" s="49">
        <f t="shared" si="84"/>
        <v>0</v>
      </c>
      <c r="AR295" s="50">
        <f t="shared" si="85"/>
        <v>9</v>
      </c>
      <c r="AT295" s="30">
        <f t="shared" si="86"/>
        <v>9</v>
      </c>
      <c r="AU295">
        <f t="shared" si="87"/>
        <v>3</v>
      </c>
      <c r="AV295" s="49">
        <f t="shared" si="88"/>
        <v>0</v>
      </c>
      <c r="AW295" s="49">
        <f t="shared" si="89"/>
        <v>0</v>
      </c>
      <c r="AX295" s="53">
        <f t="shared" si="90"/>
        <v>3</v>
      </c>
      <c r="AY295" s="30">
        <f t="shared" si="91"/>
        <v>0</v>
      </c>
      <c r="AZ295" s="30">
        <f t="shared" si="92"/>
        <v>0</v>
      </c>
      <c r="BA295" s="49">
        <f t="shared" si="93"/>
        <v>0</v>
      </c>
    </row>
    <row r="296" spans="1:53" x14ac:dyDescent="0.35">
      <c r="A296" s="2">
        <v>1040643935</v>
      </c>
      <c r="B296" s="2" t="s">
        <v>296</v>
      </c>
      <c r="C296" s="16" t="s">
        <v>4947</v>
      </c>
      <c r="D296" s="3" t="s">
        <v>2441</v>
      </c>
      <c r="E296" s="4">
        <v>42423</v>
      </c>
      <c r="F296" s="5">
        <v>45711</v>
      </c>
      <c r="G296" s="5">
        <v>46076</v>
      </c>
      <c r="H296" s="3" t="s">
        <v>4290</v>
      </c>
      <c r="I296" s="55">
        <v>0</v>
      </c>
      <c r="J296" s="6">
        <v>46022</v>
      </c>
      <c r="K296" s="2" t="s">
        <v>4405</v>
      </c>
      <c r="L296" s="2" t="s">
        <v>4964</v>
      </c>
      <c r="M296" s="2" t="s">
        <v>4956</v>
      </c>
      <c r="N296" s="2" t="s">
        <v>5180</v>
      </c>
      <c r="O296" s="2" t="s">
        <v>5221</v>
      </c>
      <c r="P296" s="2" t="s">
        <v>4450</v>
      </c>
      <c r="Q296" s="2" t="s">
        <v>4338</v>
      </c>
      <c r="R296" s="7"/>
      <c r="S296" s="7">
        <v>4</v>
      </c>
      <c r="T296" s="7">
        <v>25.666699999999992</v>
      </c>
      <c r="U296" s="7">
        <v>29.666699999999992</v>
      </c>
      <c r="V296" s="12">
        <f t="shared" si="95"/>
        <v>30</v>
      </c>
      <c r="W296" s="15" t="str">
        <f>"DEBE GOZAR "&amp;S296&amp;" DÍAS ANTES DEL "&amp;TEXT(G296-1,"DD/MM/YYYY")</f>
        <v>DEBE GOZAR 4 DÍAS ANTES DEL 22/02/2026</v>
      </c>
      <c r="X296" s="15" t="str">
        <f t="shared" si="96"/>
        <v>DEBE GOZAR EN EL AÑO UN TOTAL DE 30 DÍAS ANTES DEL 31/12/2026</v>
      </c>
      <c r="Y296" s="50">
        <v>0</v>
      </c>
      <c r="Z296" s="50">
        <v>12</v>
      </c>
      <c r="AA296" s="50">
        <v>0</v>
      </c>
      <c r="AB296" s="50">
        <v>0</v>
      </c>
      <c r="AC296" s="50">
        <v>0</v>
      </c>
      <c r="AD296" s="50">
        <v>0</v>
      </c>
      <c r="AE296" s="50">
        <v>0</v>
      </c>
      <c r="AF296" s="50">
        <v>20</v>
      </c>
      <c r="AG296" s="50">
        <v>0</v>
      </c>
      <c r="AH296" s="50">
        <v>0</v>
      </c>
      <c r="AI296" s="50">
        <v>0</v>
      </c>
      <c r="AJ296" s="50">
        <v>0</v>
      </c>
      <c r="AK296" s="52">
        <f t="shared" si="81"/>
        <v>32</v>
      </c>
      <c r="AL296" s="50">
        <f t="shared" si="82"/>
        <v>32</v>
      </c>
      <c r="AM296" s="48">
        <f t="shared" si="97"/>
        <v>1.0666666666666667</v>
      </c>
      <c r="AN296" s="49">
        <f t="shared" si="83"/>
        <v>1.0666666666666666E-2</v>
      </c>
      <c r="AO296" s="49">
        <f t="shared" si="94"/>
        <v>12</v>
      </c>
      <c r="AP296" s="49">
        <f t="shared" si="84"/>
        <v>30</v>
      </c>
      <c r="AR296" s="50">
        <f t="shared" si="85"/>
        <v>0</v>
      </c>
      <c r="AT296" s="30">
        <f t="shared" si="86"/>
        <v>30</v>
      </c>
      <c r="AU296">
        <f t="shared" si="87"/>
        <v>10</v>
      </c>
      <c r="AV296" s="49">
        <f t="shared" si="88"/>
        <v>12</v>
      </c>
      <c r="AW296" s="49">
        <f t="shared" si="89"/>
        <v>10</v>
      </c>
      <c r="AX296" s="53">
        <f t="shared" si="90"/>
        <v>0</v>
      </c>
      <c r="AY296" s="30">
        <f t="shared" si="91"/>
        <v>20</v>
      </c>
      <c r="AZ296" s="30">
        <f t="shared" si="92"/>
        <v>12</v>
      </c>
      <c r="BA296" s="49">
        <f t="shared" si="93"/>
        <v>12</v>
      </c>
    </row>
    <row r="297" spans="1:53" x14ac:dyDescent="0.35">
      <c r="A297" s="2">
        <v>1040646577</v>
      </c>
      <c r="B297" s="2" t="s">
        <v>297</v>
      </c>
      <c r="C297" s="16" t="s">
        <v>4946</v>
      </c>
      <c r="D297" s="3" t="s">
        <v>2442</v>
      </c>
      <c r="E297" s="4">
        <v>45681</v>
      </c>
      <c r="F297" s="5">
        <v>45681</v>
      </c>
      <c r="G297" s="5">
        <v>46046</v>
      </c>
      <c r="H297" s="3" t="s">
        <v>4412</v>
      </c>
      <c r="I297" s="55">
        <v>0</v>
      </c>
      <c r="J297" s="6">
        <v>46022</v>
      </c>
      <c r="K297" s="2" t="s">
        <v>4405</v>
      </c>
      <c r="L297" s="2" t="s">
        <v>4811</v>
      </c>
      <c r="M297" s="2" t="s">
        <v>4956</v>
      </c>
      <c r="N297" s="2" t="s">
        <v>5196</v>
      </c>
      <c r="O297" s="2" t="s">
        <v>5237</v>
      </c>
      <c r="P297" s="2" t="s">
        <v>4552</v>
      </c>
      <c r="Q297" s="2" t="s">
        <v>4297</v>
      </c>
      <c r="R297" s="7"/>
      <c r="S297" s="7">
        <v>0</v>
      </c>
      <c r="T297" s="7">
        <v>28.083300000000001</v>
      </c>
      <c r="U297" s="7">
        <v>28.083300000000001</v>
      </c>
      <c r="V297" s="12">
        <f t="shared" si="95"/>
        <v>29</v>
      </c>
      <c r="W297" s="15" t="s">
        <v>4738</v>
      </c>
      <c r="X297" s="15" t="str">
        <f t="shared" si="96"/>
        <v>DEBE GOZAR EN EL AÑO UN TOTAL DE 29 DÍAS ANTES DEL 31/12/2026</v>
      </c>
      <c r="Y297" s="50">
        <v>0</v>
      </c>
      <c r="Z297" s="50">
        <v>0</v>
      </c>
      <c r="AA297" s="50">
        <v>0</v>
      </c>
      <c r="AB297" s="50">
        <v>0</v>
      </c>
      <c r="AC297" s="50">
        <v>14</v>
      </c>
      <c r="AD297" s="50">
        <v>0</v>
      </c>
      <c r="AE297" s="50">
        <v>0</v>
      </c>
      <c r="AF297" s="50">
        <v>0</v>
      </c>
      <c r="AG297" s="50">
        <v>14</v>
      </c>
      <c r="AH297" s="50">
        <v>0</v>
      </c>
      <c r="AI297" s="50">
        <v>0</v>
      </c>
      <c r="AJ297" s="50">
        <v>0</v>
      </c>
      <c r="AK297" s="52">
        <f t="shared" si="81"/>
        <v>28</v>
      </c>
      <c r="AL297" s="50">
        <f t="shared" si="82"/>
        <v>28</v>
      </c>
      <c r="AM297" s="48">
        <f t="shared" si="97"/>
        <v>0.96551724137931039</v>
      </c>
      <c r="AN297" s="49">
        <f t="shared" si="83"/>
        <v>9.655172413793104E-3</v>
      </c>
      <c r="AO297" s="49">
        <f t="shared" si="94"/>
        <v>0</v>
      </c>
      <c r="AP297" s="49">
        <f t="shared" si="84"/>
        <v>28</v>
      </c>
      <c r="AR297" s="50">
        <f t="shared" si="85"/>
        <v>1</v>
      </c>
      <c r="AT297" s="30">
        <f t="shared" si="86"/>
        <v>29</v>
      </c>
      <c r="AU297">
        <f t="shared" si="87"/>
        <v>9.6666666666666661</v>
      </c>
      <c r="AV297" s="49">
        <f t="shared" si="88"/>
        <v>0</v>
      </c>
      <c r="AW297" s="49">
        <f t="shared" si="89"/>
        <v>0</v>
      </c>
      <c r="AX297" s="53">
        <f t="shared" si="90"/>
        <v>9.6666666666666661</v>
      </c>
      <c r="AY297" s="30">
        <f t="shared" si="91"/>
        <v>28</v>
      </c>
      <c r="AZ297" s="30">
        <f t="shared" si="92"/>
        <v>0</v>
      </c>
      <c r="BA297" s="49">
        <f t="shared" si="93"/>
        <v>0</v>
      </c>
    </row>
    <row r="298" spans="1:53" x14ac:dyDescent="0.35">
      <c r="A298" s="2">
        <v>1040649934</v>
      </c>
      <c r="B298" s="2" t="s">
        <v>298</v>
      </c>
      <c r="C298" s="16" t="s">
        <v>4946</v>
      </c>
      <c r="D298" s="3" t="s">
        <v>2443</v>
      </c>
      <c r="E298" s="4">
        <v>45734</v>
      </c>
      <c r="F298" s="5">
        <v>45734</v>
      </c>
      <c r="G298" s="5">
        <v>46099</v>
      </c>
      <c r="H298" s="3" t="s">
        <v>4290</v>
      </c>
      <c r="I298" s="55">
        <v>0</v>
      </c>
      <c r="J298" s="6">
        <v>46022</v>
      </c>
      <c r="K298" s="2" t="s">
        <v>4405</v>
      </c>
      <c r="L298" s="2" t="s">
        <v>4966</v>
      </c>
      <c r="M298" s="2" t="s">
        <v>4956</v>
      </c>
      <c r="N298" s="2" t="s">
        <v>5180</v>
      </c>
      <c r="O298" s="2" t="s">
        <v>5225</v>
      </c>
      <c r="P298" s="2" t="s">
        <v>4461</v>
      </c>
      <c r="Q298" s="2" t="s">
        <v>4297</v>
      </c>
      <c r="R298" s="7"/>
      <c r="S298" s="7">
        <v>0</v>
      </c>
      <c r="T298" s="7">
        <v>23.583300000000001</v>
      </c>
      <c r="U298" s="7">
        <v>23.583300000000001</v>
      </c>
      <c r="V298" s="12">
        <f t="shared" si="95"/>
        <v>24</v>
      </c>
      <c r="W298" s="15" t="s">
        <v>4738</v>
      </c>
      <c r="X298" s="15" t="str">
        <f t="shared" si="96"/>
        <v>DEBE GOZAR EN EL AÑO UN TOTAL DE 24 DÍAS ANTES DEL 31/12/2026</v>
      </c>
      <c r="Y298" s="50">
        <v>0</v>
      </c>
      <c r="Z298" s="50">
        <v>0</v>
      </c>
      <c r="AA298" s="50">
        <v>0</v>
      </c>
      <c r="AB298" s="50">
        <v>0</v>
      </c>
      <c r="AC298" s="50">
        <v>0</v>
      </c>
      <c r="AD298" s="50">
        <v>0</v>
      </c>
      <c r="AE298" s="50">
        <v>12</v>
      </c>
      <c r="AF298" s="50">
        <v>0</v>
      </c>
      <c r="AG298" s="50">
        <v>0</v>
      </c>
      <c r="AH298" s="50">
        <v>0</v>
      </c>
      <c r="AI298" s="50">
        <v>12</v>
      </c>
      <c r="AJ298" s="50">
        <v>0</v>
      </c>
      <c r="AK298" s="52">
        <f t="shared" si="81"/>
        <v>24</v>
      </c>
      <c r="AL298" s="50">
        <f t="shared" si="82"/>
        <v>24</v>
      </c>
      <c r="AM298" s="48">
        <f t="shared" si="97"/>
        <v>1</v>
      </c>
      <c r="AN298" s="49">
        <f t="shared" si="83"/>
        <v>0.01</v>
      </c>
      <c r="AO298" s="49">
        <f t="shared" si="94"/>
        <v>0</v>
      </c>
      <c r="AP298" s="49">
        <f t="shared" si="84"/>
        <v>24</v>
      </c>
      <c r="AR298" s="50">
        <f t="shared" si="85"/>
        <v>0</v>
      </c>
      <c r="AT298" s="30">
        <f t="shared" si="86"/>
        <v>24</v>
      </c>
      <c r="AU298">
        <f t="shared" si="87"/>
        <v>8</v>
      </c>
      <c r="AV298" s="49">
        <f t="shared" si="88"/>
        <v>0</v>
      </c>
      <c r="AW298" s="49">
        <f t="shared" si="89"/>
        <v>0</v>
      </c>
      <c r="AX298" s="53">
        <f t="shared" si="90"/>
        <v>8</v>
      </c>
      <c r="AY298" s="30">
        <f t="shared" si="91"/>
        <v>24</v>
      </c>
      <c r="AZ298" s="30">
        <f t="shared" si="92"/>
        <v>0</v>
      </c>
      <c r="BA298" s="49">
        <f t="shared" si="93"/>
        <v>0</v>
      </c>
    </row>
    <row r="299" spans="1:53" x14ac:dyDescent="0.35">
      <c r="A299" s="2">
        <v>1040655527</v>
      </c>
      <c r="B299" s="2" t="s">
        <v>299</v>
      </c>
      <c r="C299" s="16" t="s">
        <v>4946</v>
      </c>
      <c r="D299" s="3" t="s">
        <v>2444</v>
      </c>
      <c r="E299" s="4">
        <v>45108</v>
      </c>
      <c r="F299" s="5">
        <v>45839</v>
      </c>
      <c r="G299" s="5">
        <v>46204</v>
      </c>
      <c r="H299" s="3" t="s">
        <v>4290</v>
      </c>
      <c r="I299" s="55">
        <v>0</v>
      </c>
      <c r="J299" s="6">
        <v>46022</v>
      </c>
      <c r="K299" s="2" t="s">
        <v>4405</v>
      </c>
      <c r="L299" s="2" t="s">
        <v>4785</v>
      </c>
      <c r="M299" s="2" t="s">
        <v>4956</v>
      </c>
      <c r="N299" s="2" t="s">
        <v>5196</v>
      </c>
      <c r="O299" s="2" t="s">
        <v>5234</v>
      </c>
      <c r="P299" s="2" t="s">
        <v>4505</v>
      </c>
      <c r="Q299" s="2" t="s">
        <v>4297</v>
      </c>
      <c r="R299" s="7"/>
      <c r="S299" s="7">
        <v>0</v>
      </c>
      <c r="T299" s="7">
        <v>15</v>
      </c>
      <c r="U299" s="7">
        <v>15</v>
      </c>
      <c r="V299" s="12">
        <f t="shared" si="95"/>
        <v>15</v>
      </c>
      <c r="W299" s="15" t="s">
        <v>4738</v>
      </c>
      <c r="X299" s="15" t="str">
        <f t="shared" si="96"/>
        <v>DEBE GOZAR EN EL AÑO UN TOTAL DE 15 DÍAS ANTES DEL 31/12/2026</v>
      </c>
      <c r="Y299" s="50">
        <v>0</v>
      </c>
      <c r="Z299" s="50">
        <v>0</v>
      </c>
      <c r="AA299" s="50">
        <v>0</v>
      </c>
      <c r="AB299" s="50">
        <v>0</v>
      </c>
      <c r="AC299" s="50">
        <v>0</v>
      </c>
      <c r="AD299" s="50">
        <v>0</v>
      </c>
      <c r="AE299" s="50">
        <v>0</v>
      </c>
      <c r="AF299" s="50">
        <v>1</v>
      </c>
      <c r="AG299" s="50">
        <v>29</v>
      </c>
      <c r="AH299" s="50">
        <v>0</v>
      </c>
      <c r="AI299" s="50">
        <v>0</v>
      </c>
      <c r="AJ299" s="50">
        <v>0</v>
      </c>
      <c r="AK299" s="52">
        <f t="shared" si="81"/>
        <v>30</v>
      </c>
      <c r="AL299" s="50">
        <f t="shared" si="82"/>
        <v>30</v>
      </c>
      <c r="AM299" s="48">
        <f t="shared" si="97"/>
        <v>2</v>
      </c>
      <c r="AN299" s="49">
        <f t="shared" si="83"/>
        <v>0.02</v>
      </c>
      <c r="AO299" s="49">
        <f t="shared" si="94"/>
        <v>0</v>
      </c>
      <c r="AP299" s="49">
        <f t="shared" si="84"/>
        <v>15</v>
      </c>
      <c r="AR299" s="50">
        <f t="shared" si="85"/>
        <v>0</v>
      </c>
      <c r="AT299" s="30">
        <f t="shared" si="86"/>
        <v>15</v>
      </c>
      <c r="AU299">
        <f t="shared" si="87"/>
        <v>5</v>
      </c>
      <c r="AV299" s="49">
        <f t="shared" si="88"/>
        <v>0</v>
      </c>
      <c r="AW299" s="49">
        <f t="shared" si="89"/>
        <v>0</v>
      </c>
      <c r="AX299" s="53">
        <f t="shared" si="90"/>
        <v>5</v>
      </c>
      <c r="AY299" s="30">
        <f t="shared" si="91"/>
        <v>30</v>
      </c>
      <c r="AZ299" s="30">
        <f t="shared" si="92"/>
        <v>0</v>
      </c>
      <c r="BA299" s="49">
        <f t="shared" si="93"/>
        <v>0</v>
      </c>
    </row>
    <row r="300" spans="1:53" x14ac:dyDescent="0.35">
      <c r="A300" s="2">
        <v>1040663898</v>
      </c>
      <c r="B300" s="2" t="s">
        <v>300</v>
      </c>
      <c r="C300" s="16" t="s">
        <v>4948</v>
      </c>
      <c r="D300" s="3" t="s">
        <v>2445</v>
      </c>
      <c r="E300" s="4">
        <v>42527</v>
      </c>
      <c r="F300" s="5">
        <v>45814</v>
      </c>
      <c r="G300" s="5">
        <v>46179</v>
      </c>
      <c r="H300" s="3" t="s">
        <v>4292</v>
      </c>
      <c r="I300" s="55">
        <v>0</v>
      </c>
      <c r="J300" s="6">
        <v>46022</v>
      </c>
      <c r="K300" s="2" t="s">
        <v>4405</v>
      </c>
      <c r="L300" s="2">
        <v>2003030200</v>
      </c>
      <c r="M300" s="2" t="s">
        <v>5053</v>
      </c>
      <c r="N300" s="2" t="s">
        <v>5198</v>
      </c>
      <c r="O300" s="2" t="s">
        <v>5198</v>
      </c>
      <c r="P300" s="2" t="s">
        <v>4510</v>
      </c>
      <c r="Q300" s="2" t="s">
        <v>4332</v>
      </c>
      <c r="R300" s="7"/>
      <c r="S300" s="7">
        <v>6</v>
      </c>
      <c r="T300" s="7">
        <v>17.083300000000008</v>
      </c>
      <c r="U300" s="7">
        <v>23.083300000000008</v>
      </c>
      <c r="V300" s="12">
        <f t="shared" si="95"/>
        <v>24</v>
      </c>
      <c r="W300" s="15" t="str">
        <f t="shared" ref="W300:W306" si="98">"DEBE GOZAR "&amp;S300&amp;" DÍAS ANTES DEL "&amp;TEXT(G300-1,"DD/MM/YYYY")</f>
        <v>DEBE GOZAR 6 DÍAS ANTES DEL 05/06/2026</v>
      </c>
      <c r="X300" s="15" t="str">
        <f t="shared" si="96"/>
        <v>DEBE GOZAR EN EL AÑO UN TOTAL DE 24 DÍAS ANTES DEL 31/12/2026</v>
      </c>
      <c r="Y300" s="50">
        <v>0</v>
      </c>
      <c r="Z300" s="50">
        <v>0</v>
      </c>
      <c r="AA300" s="50">
        <v>15</v>
      </c>
      <c r="AB300" s="50">
        <v>0</v>
      </c>
      <c r="AC300" s="50">
        <v>0</v>
      </c>
      <c r="AD300" s="50">
        <v>9</v>
      </c>
      <c r="AE300" s="50">
        <v>6</v>
      </c>
      <c r="AF300" s="50">
        <v>0</v>
      </c>
      <c r="AG300" s="50">
        <v>0</v>
      </c>
      <c r="AH300" s="50">
        <v>0</v>
      </c>
      <c r="AI300" s="50">
        <v>0</v>
      </c>
      <c r="AJ300" s="50">
        <v>0</v>
      </c>
      <c r="AK300" s="52">
        <f t="shared" si="81"/>
        <v>30</v>
      </c>
      <c r="AL300" s="50">
        <f t="shared" si="82"/>
        <v>30</v>
      </c>
      <c r="AM300" s="48">
        <f t="shared" si="97"/>
        <v>1.25</v>
      </c>
      <c r="AN300" s="49">
        <f t="shared" si="83"/>
        <v>1.2500000000000001E-2</v>
      </c>
      <c r="AO300" s="49">
        <f t="shared" si="94"/>
        <v>15</v>
      </c>
      <c r="AP300" s="49">
        <f t="shared" si="84"/>
        <v>24</v>
      </c>
      <c r="AR300" s="50">
        <f t="shared" si="85"/>
        <v>0</v>
      </c>
      <c r="AT300" s="30">
        <f t="shared" si="86"/>
        <v>24</v>
      </c>
      <c r="AU300">
        <f t="shared" si="87"/>
        <v>8</v>
      </c>
      <c r="AV300" s="49">
        <f t="shared" si="88"/>
        <v>15</v>
      </c>
      <c r="AW300" s="49">
        <f t="shared" si="89"/>
        <v>8</v>
      </c>
      <c r="AX300" s="53">
        <f t="shared" si="90"/>
        <v>0</v>
      </c>
      <c r="AY300" s="30">
        <f t="shared" si="91"/>
        <v>15</v>
      </c>
      <c r="AZ300" s="30">
        <f t="shared" si="92"/>
        <v>15</v>
      </c>
      <c r="BA300" s="49">
        <f t="shared" si="93"/>
        <v>15</v>
      </c>
    </row>
    <row r="301" spans="1:53" x14ac:dyDescent="0.35">
      <c r="A301" s="2">
        <v>1040670114</v>
      </c>
      <c r="B301" s="2" t="s">
        <v>301</v>
      </c>
      <c r="C301" s="16" t="s">
        <v>4948</v>
      </c>
      <c r="D301" s="3" t="s">
        <v>2446</v>
      </c>
      <c r="E301" s="4">
        <v>42951</v>
      </c>
      <c r="F301" s="5">
        <v>45873</v>
      </c>
      <c r="G301" s="5">
        <v>46238</v>
      </c>
      <c r="H301" s="3" t="s">
        <v>4292</v>
      </c>
      <c r="I301" s="55">
        <v>0</v>
      </c>
      <c r="J301" s="6">
        <v>46022</v>
      </c>
      <c r="K301" s="2" t="s">
        <v>4405</v>
      </c>
      <c r="L301" s="2">
        <v>2001020400</v>
      </c>
      <c r="M301" s="2" t="s">
        <v>5051</v>
      </c>
      <c r="N301" s="2" t="s">
        <v>5179</v>
      </c>
      <c r="O301" s="2" t="s">
        <v>5179</v>
      </c>
      <c r="P301" s="2" t="s">
        <v>4938</v>
      </c>
      <c r="Q301" s="2" t="s">
        <v>4319</v>
      </c>
      <c r="R301" s="7"/>
      <c r="S301" s="7">
        <v>16</v>
      </c>
      <c r="T301" s="7">
        <v>12.25</v>
      </c>
      <c r="U301" s="7">
        <v>28.25</v>
      </c>
      <c r="V301" s="12">
        <f t="shared" si="95"/>
        <v>29</v>
      </c>
      <c r="W301" s="15" t="str">
        <f t="shared" si="98"/>
        <v>DEBE GOZAR 16 DÍAS ANTES DEL 03/08/2026</v>
      </c>
      <c r="X301" s="15" t="str">
        <f t="shared" si="96"/>
        <v>DEBE GOZAR EN EL AÑO UN TOTAL DE 29 DÍAS ANTES DEL 31/12/2026</v>
      </c>
      <c r="Y301" s="50">
        <v>8</v>
      </c>
      <c r="Z301" s="50">
        <v>8</v>
      </c>
      <c r="AA301" s="50">
        <v>0</v>
      </c>
      <c r="AB301" s="50">
        <v>0</v>
      </c>
      <c r="AC301" s="50">
        <v>0</v>
      </c>
      <c r="AD301" s="50">
        <v>7</v>
      </c>
      <c r="AE301" s="50">
        <v>0</v>
      </c>
      <c r="AF301" s="50">
        <v>7</v>
      </c>
      <c r="AG301" s="50">
        <v>0</v>
      </c>
      <c r="AH301" s="50">
        <v>7</v>
      </c>
      <c r="AI301" s="50">
        <v>7</v>
      </c>
      <c r="AJ301" s="50">
        <v>0</v>
      </c>
      <c r="AK301" s="52">
        <f t="shared" si="81"/>
        <v>44</v>
      </c>
      <c r="AL301" s="50">
        <f t="shared" si="82"/>
        <v>44</v>
      </c>
      <c r="AM301" s="48">
        <f t="shared" si="97"/>
        <v>1.5172413793103448</v>
      </c>
      <c r="AN301" s="49">
        <f t="shared" si="83"/>
        <v>1.5172413793103447E-2</v>
      </c>
      <c r="AO301" s="49">
        <f t="shared" si="94"/>
        <v>16</v>
      </c>
      <c r="AP301" s="49">
        <f t="shared" si="84"/>
        <v>29</v>
      </c>
      <c r="AR301" s="50">
        <f t="shared" si="85"/>
        <v>0</v>
      </c>
      <c r="AT301" s="30">
        <f t="shared" si="86"/>
        <v>29</v>
      </c>
      <c r="AU301">
        <f t="shared" si="87"/>
        <v>9.6666666666666661</v>
      </c>
      <c r="AV301" s="49">
        <f t="shared" si="88"/>
        <v>16</v>
      </c>
      <c r="AW301" s="49">
        <f t="shared" si="89"/>
        <v>9.6666666666666661</v>
      </c>
      <c r="AX301" s="53">
        <f t="shared" si="90"/>
        <v>0</v>
      </c>
      <c r="AY301" s="30">
        <f t="shared" si="91"/>
        <v>28</v>
      </c>
      <c r="AZ301" s="30">
        <f t="shared" si="92"/>
        <v>16</v>
      </c>
      <c r="BA301" s="49">
        <f t="shared" si="93"/>
        <v>16</v>
      </c>
    </row>
    <row r="302" spans="1:53" x14ac:dyDescent="0.35">
      <c r="A302" s="2">
        <v>1040679313</v>
      </c>
      <c r="B302" s="2" t="s">
        <v>302</v>
      </c>
      <c r="C302" s="16" t="s">
        <v>4947</v>
      </c>
      <c r="D302" s="3" t="s">
        <v>2447</v>
      </c>
      <c r="E302" s="4">
        <v>41791</v>
      </c>
      <c r="F302" s="5">
        <v>45809</v>
      </c>
      <c r="G302" s="5">
        <v>46174</v>
      </c>
      <c r="H302" s="3" t="s">
        <v>4290</v>
      </c>
      <c r="I302" s="55">
        <v>46148</v>
      </c>
      <c r="J302" s="6">
        <v>46022</v>
      </c>
      <c r="K302" s="2" t="s">
        <v>4405</v>
      </c>
      <c r="L302" s="2" t="s">
        <v>4802</v>
      </c>
      <c r="M302" s="2" t="s">
        <v>4956</v>
      </c>
      <c r="N302" s="2" t="s">
        <v>5195</v>
      </c>
      <c r="O302" s="2" t="s">
        <v>5213</v>
      </c>
      <c r="P302" s="2" t="s">
        <v>4533</v>
      </c>
      <c r="Q302" s="2" t="s">
        <v>4298</v>
      </c>
      <c r="R302" s="7"/>
      <c r="S302" s="7">
        <v>10</v>
      </c>
      <c r="T302" s="7">
        <v>17.5</v>
      </c>
      <c r="U302" s="7">
        <v>27.5</v>
      </c>
      <c r="V302" s="12">
        <f t="shared" si="95"/>
        <v>28</v>
      </c>
      <c r="W302" s="15" t="str">
        <f t="shared" si="98"/>
        <v>DEBE GOZAR 10 DÍAS ANTES DEL 31/05/2026</v>
      </c>
      <c r="X302" s="15" t="str">
        <f t="shared" si="96"/>
        <v>DEBE GOZAR EN EL AÑO UN TOTAL DE 28 DÍAS ANTES DEL 31/12/2026</v>
      </c>
      <c r="Y302" s="50">
        <v>0</v>
      </c>
      <c r="Z302" s="50">
        <v>0</v>
      </c>
      <c r="AA302" s="50">
        <v>0</v>
      </c>
      <c r="AB302" s="50">
        <v>0</v>
      </c>
      <c r="AC302" s="50">
        <v>28</v>
      </c>
      <c r="AD302" s="50">
        <v>0</v>
      </c>
      <c r="AE302" s="50">
        <v>0</v>
      </c>
      <c r="AF302" s="50">
        <v>0</v>
      </c>
      <c r="AG302" s="50">
        <v>0</v>
      </c>
      <c r="AH302" s="50">
        <v>0</v>
      </c>
      <c r="AI302" s="50">
        <v>0</v>
      </c>
      <c r="AJ302" s="50">
        <v>0</v>
      </c>
      <c r="AK302" s="52">
        <f t="shared" si="81"/>
        <v>28</v>
      </c>
      <c r="AL302" s="50">
        <f t="shared" si="82"/>
        <v>28</v>
      </c>
      <c r="AM302" s="48">
        <f t="shared" si="97"/>
        <v>1</v>
      </c>
      <c r="AN302" s="49">
        <f t="shared" si="83"/>
        <v>0.01</v>
      </c>
      <c r="AO302" s="49">
        <f t="shared" si="94"/>
        <v>0</v>
      </c>
      <c r="AP302" s="49">
        <f t="shared" si="84"/>
        <v>28</v>
      </c>
      <c r="AR302" s="50">
        <f t="shared" si="85"/>
        <v>0</v>
      </c>
      <c r="AT302" s="30">
        <f t="shared" si="86"/>
        <v>28</v>
      </c>
      <c r="AU302">
        <f t="shared" si="87"/>
        <v>9.3333333333333339</v>
      </c>
      <c r="AV302" s="49">
        <f t="shared" si="88"/>
        <v>0</v>
      </c>
      <c r="AW302" s="49">
        <f t="shared" si="89"/>
        <v>0</v>
      </c>
      <c r="AX302" s="53">
        <f t="shared" si="90"/>
        <v>9.3333333333333339</v>
      </c>
      <c r="AY302" s="30">
        <f t="shared" si="91"/>
        <v>28</v>
      </c>
      <c r="AZ302" s="30">
        <f t="shared" si="92"/>
        <v>0</v>
      </c>
      <c r="BA302" s="49">
        <f t="shared" si="93"/>
        <v>0</v>
      </c>
    </row>
    <row r="303" spans="1:53" x14ac:dyDescent="0.35">
      <c r="A303" s="2">
        <v>1040689202</v>
      </c>
      <c r="B303" s="2" t="s">
        <v>303</v>
      </c>
      <c r="C303" s="16" t="s">
        <v>4946</v>
      </c>
      <c r="D303" s="3" t="s">
        <v>2448</v>
      </c>
      <c r="E303" s="4">
        <v>45517</v>
      </c>
      <c r="F303" s="5">
        <v>45882</v>
      </c>
      <c r="G303" s="5">
        <v>46247</v>
      </c>
      <c r="H303" s="3" t="s">
        <v>4290</v>
      </c>
      <c r="I303" s="55">
        <v>0</v>
      </c>
      <c r="J303" s="6">
        <v>46022</v>
      </c>
      <c r="K303" s="2" t="s">
        <v>4405</v>
      </c>
      <c r="L303" s="2" t="s">
        <v>4963</v>
      </c>
      <c r="M303" s="2" t="s">
        <v>4956</v>
      </c>
      <c r="N303" s="2" t="s">
        <v>5200</v>
      </c>
      <c r="O303" s="2" t="s">
        <v>5220</v>
      </c>
      <c r="P303" s="2" t="s">
        <v>4449</v>
      </c>
      <c r="Q303" s="2" t="s">
        <v>4297</v>
      </c>
      <c r="R303" s="7"/>
      <c r="S303" s="7">
        <v>18</v>
      </c>
      <c r="T303" s="7">
        <v>11.5</v>
      </c>
      <c r="U303" s="7">
        <v>29.5</v>
      </c>
      <c r="V303" s="12">
        <f t="shared" si="95"/>
        <v>30</v>
      </c>
      <c r="W303" s="15" t="str">
        <f t="shared" si="98"/>
        <v>DEBE GOZAR 18 DÍAS ANTES DEL 12/08/2026</v>
      </c>
      <c r="X303" s="15" t="str">
        <f t="shared" si="96"/>
        <v>DEBE GOZAR EN EL AÑO UN TOTAL DE 30 DÍAS ANTES DEL 31/12/2026</v>
      </c>
      <c r="Y303" s="50">
        <v>0</v>
      </c>
      <c r="Z303" s="50">
        <v>0</v>
      </c>
      <c r="AA303" s="50">
        <v>0</v>
      </c>
      <c r="AB303" s="50">
        <v>0</v>
      </c>
      <c r="AC303" s="50">
        <v>0</v>
      </c>
      <c r="AD303" s="50">
        <v>0</v>
      </c>
      <c r="AE303" s="50">
        <v>0</v>
      </c>
      <c r="AF303" s="50">
        <v>0</v>
      </c>
      <c r="AG303" s="50">
        <v>0</v>
      </c>
      <c r="AH303" s="50">
        <v>0</v>
      </c>
      <c r="AI303" s="50">
        <v>0</v>
      </c>
      <c r="AJ303" s="50">
        <v>0</v>
      </c>
      <c r="AK303" s="52">
        <f t="shared" si="81"/>
        <v>0</v>
      </c>
      <c r="AL303" s="50">
        <f t="shared" si="82"/>
        <v>0</v>
      </c>
      <c r="AM303" s="48">
        <f t="shared" si="97"/>
        <v>0</v>
      </c>
      <c r="AN303" s="49">
        <f t="shared" si="83"/>
        <v>0</v>
      </c>
      <c r="AO303" s="49">
        <f t="shared" si="94"/>
        <v>0</v>
      </c>
      <c r="AP303" s="49">
        <f t="shared" si="84"/>
        <v>0</v>
      </c>
      <c r="AR303" s="50">
        <f t="shared" si="85"/>
        <v>30</v>
      </c>
      <c r="AT303" s="30">
        <f t="shared" si="86"/>
        <v>30</v>
      </c>
      <c r="AU303">
        <f t="shared" si="87"/>
        <v>10</v>
      </c>
      <c r="AV303" s="49">
        <f t="shared" si="88"/>
        <v>0</v>
      </c>
      <c r="AW303" s="49">
        <f t="shared" si="89"/>
        <v>0</v>
      </c>
      <c r="AX303" s="53">
        <f t="shared" si="90"/>
        <v>10</v>
      </c>
      <c r="AY303" s="30">
        <f t="shared" si="91"/>
        <v>0</v>
      </c>
      <c r="AZ303" s="30">
        <f t="shared" si="92"/>
        <v>0</v>
      </c>
      <c r="BA303" s="49">
        <f t="shared" si="93"/>
        <v>0</v>
      </c>
    </row>
    <row r="304" spans="1:53" x14ac:dyDescent="0.35">
      <c r="A304" s="2">
        <v>1040702755</v>
      </c>
      <c r="B304" s="2" t="s">
        <v>304</v>
      </c>
      <c r="C304" s="16" t="s">
        <v>4946</v>
      </c>
      <c r="D304" s="3" t="s">
        <v>2449</v>
      </c>
      <c r="E304" s="4">
        <v>45614</v>
      </c>
      <c r="F304" s="5">
        <v>45979</v>
      </c>
      <c r="G304" s="5">
        <v>46344</v>
      </c>
      <c r="H304" s="3" t="s">
        <v>4290</v>
      </c>
      <c r="I304" s="55">
        <v>46056</v>
      </c>
      <c r="J304" s="6">
        <v>46022</v>
      </c>
      <c r="K304" s="2" t="s">
        <v>4405</v>
      </c>
      <c r="L304" s="2" t="s">
        <v>5009</v>
      </c>
      <c r="M304" s="2" t="s">
        <v>4957</v>
      </c>
      <c r="N304" s="2"/>
      <c r="O304" s="2"/>
      <c r="P304" s="2"/>
      <c r="Q304" s="2"/>
      <c r="R304" s="7"/>
      <c r="S304" s="7">
        <v>15</v>
      </c>
      <c r="T304" s="7">
        <v>3.5833000000000013</v>
      </c>
      <c r="U304" s="7">
        <v>18.583300000000001</v>
      </c>
      <c r="V304" s="12">
        <f t="shared" si="95"/>
        <v>19</v>
      </c>
      <c r="W304" s="15" t="str">
        <f t="shared" si="98"/>
        <v>DEBE GOZAR 15 DÍAS ANTES DEL 17/11/2026</v>
      </c>
      <c r="X304" s="15" t="str">
        <f t="shared" si="96"/>
        <v>DEBE GOZAR EN EL AÑO UN TOTAL DE 19 DÍAS ANTES DEL 31/12/2026</v>
      </c>
      <c r="Y304" s="50">
        <v>0</v>
      </c>
      <c r="Z304" s="50">
        <v>19</v>
      </c>
      <c r="AA304" s="50">
        <v>0</v>
      </c>
      <c r="AB304" s="50">
        <v>0</v>
      </c>
      <c r="AC304" s="50">
        <v>0</v>
      </c>
      <c r="AD304" s="50">
        <v>0</v>
      </c>
      <c r="AE304" s="50">
        <v>0</v>
      </c>
      <c r="AF304" s="50">
        <v>0</v>
      </c>
      <c r="AG304" s="50">
        <v>0</v>
      </c>
      <c r="AH304" s="50">
        <v>0</v>
      </c>
      <c r="AI304" s="50">
        <v>0</v>
      </c>
      <c r="AJ304" s="50">
        <v>0</v>
      </c>
      <c r="AK304" s="52">
        <f t="shared" si="81"/>
        <v>19</v>
      </c>
      <c r="AL304" s="50">
        <f t="shared" si="82"/>
        <v>19</v>
      </c>
      <c r="AM304" s="48">
        <f t="shared" si="97"/>
        <v>1</v>
      </c>
      <c r="AN304" s="49">
        <f t="shared" si="83"/>
        <v>0.01</v>
      </c>
      <c r="AO304" s="49">
        <f t="shared" si="94"/>
        <v>19</v>
      </c>
      <c r="AP304" s="49">
        <f t="shared" si="84"/>
        <v>19</v>
      </c>
      <c r="AR304" s="50">
        <f t="shared" si="85"/>
        <v>0</v>
      </c>
      <c r="AT304" s="30">
        <f t="shared" si="86"/>
        <v>19</v>
      </c>
      <c r="AU304">
        <f t="shared" si="87"/>
        <v>6.333333333333333</v>
      </c>
      <c r="AV304" s="49">
        <f t="shared" si="88"/>
        <v>19</v>
      </c>
      <c r="AW304" s="49">
        <f t="shared" si="89"/>
        <v>6.333333333333333</v>
      </c>
      <c r="AX304" s="53">
        <f t="shared" si="90"/>
        <v>0</v>
      </c>
      <c r="AY304" s="30">
        <f t="shared" si="91"/>
        <v>0</v>
      </c>
      <c r="AZ304" s="30">
        <f t="shared" si="92"/>
        <v>19</v>
      </c>
      <c r="BA304" s="49">
        <f t="shared" si="93"/>
        <v>19</v>
      </c>
    </row>
    <row r="305" spans="1:53" x14ac:dyDescent="0.35">
      <c r="A305" s="2">
        <v>1040709934</v>
      </c>
      <c r="B305" s="2" t="s">
        <v>305</v>
      </c>
      <c r="C305" s="16" t="s">
        <v>4946</v>
      </c>
      <c r="D305" s="3" t="s">
        <v>2450</v>
      </c>
      <c r="E305" s="4">
        <v>45143</v>
      </c>
      <c r="F305" s="5">
        <v>45874</v>
      </c>
      <c r="G305" s="5">
        <v>46239</v>
      </c>
      <c r="H305" s="3" t="s">
        <v>4413</v>
      </c>
      <c r="I305" s="55">
        <v>0</v>
      </c>
      <c r="J305" s="6">
        <v>46022</v>
      </c>
      <c r="K305" s="2" t="s">
        <v>4405</v>
      </c>
      <c r="L305" s="2" t="s">
        <v>4837</v>
      </c>
      <c r="M305" s="2" t="s">
        <v>4956</v>
      </c>
      <c r="N305" s="2" t="s">
        <v>5197</v>
      </c>
      <c r="O305" s="2" t="s">
        <v>5228</v>
      </c>
      <c r="P305" s="2" t="s">
        <v>4592</v>
      </c>
      <c r="Q305" s="2" t="s">
        <v>4297</v>
      </c>
      <c r="R305" s="7"/>
      <c r="S305" s="7">
        <v>17</v>
      </c>
      <c r="T305" s="7">
        <v>12.166700000000006</v>
      </c>
      <c r="U305" s="7">
        <v>29.166700000000006</v>
      </c>
      <c r="V305" s="12">
        <f t="shared" si="95"/>
        <v>30</v>
      </c>
      <c r="W305" s="15" t="str">
        <f t="shared" si="98"/>
        <v>DEBE GOZAR 17 DÍAS ANTES DEL 04/08/2026</v>
      </c>
      <c r="X305" s="15" t="str">
        <f t="shared" si="96"/>
        <v>DEBE GOZAR EN EL AÑO UN TOTAL DE 30 DÍAS ANTES DEL 31/12/2026</v>
      </c>
      <c r="Y305" s="50">
        <v>17</v>
      </c>
      <c r="Z305" s="50">
        <v>0</v>
      </c>
      <c r="AA305" s="50">
        <v>0</v>
      </c>
      <c r="AB305" s="50">
        <v>8</v>
      </c>
      <c r="AC305" s="50">
        <v>5</v>
      </c>
      <c r="AD305" s="50">
        <v>0</v>
      </c>
      <c r="AE305" s="50">
        <v>0</v>
      </c>
      <c r="AF305" s="50">
        <v>0</v>
      </c>
      <c r="AG305" s="50">
        <v>0</v>
      </c>
      <c r="AH305" s="50">
        <v>0</v>
      </c>
      <c r="AI305" s="50">
        <v>0</v>
      </c>
      <c r="AJ305" s="50">
        <v>0</v>
      </c>
      <c r="AK305" s="52">
        <f t="shared" si="81"/>
        <v>30</v>
      </c>
      <c r="AL305" s="50">
        <f t="shared" si="82"/>
        <v>30</v>
      </c>
      <c r="AM305" s="48">
        <f t="shared" si="97"/>
        <v>1</v>
      </c>
      <c r="AN305" s="49">
        <f t="shared" si="83"/>
        <v>0.01</v>
      </c>
      <c r="AO305" s="49">
        <f t="shared" si="94"/>
        <v>25</v>
      </c>
      <c r="AP305" s="49">
        <f t="shared" si="84"/>
        <v>30</v>
      </c>
      <c r="AR305" s="50">
        <f t="shared" si="85"/>
        <v>0</v>
      </c>
      <c r="AT305" s="30">
        <f t="shared" si="86"/>
        <v>30</v>
      </c>
      <c r="AU305">
        <f t="shared" si="87"/>
        <v>10</v>
      </c>
      <c r="AV305" s="49">
        <f t="shared" si="88"/>
        <v>25</v>
      </c>
      <c r="AW305" s="49">
        <f t="shared" si="89"/>
        <v>10</v>
      </c>
      <c r="AX305" s="53">
        <f t="shared" si="90"/>
        <v>0</v>
      </c>
      <c r="AY305" s="30">
        <f t="shared" si="91"/>
        <v>5</v>
      </c>
      <c r="AZ305" s="30">
        <f t="shared" si="92"/>
        <v>25</v>
      </c>
      <c r="BA305" s="49">
        <f t="shared" si="93"/>
        <v>25</v>
      </c>
    </row>
    <row r="306" spans="1:53" x14ac:dyDescent="0.35">
      <c r="A306" s="2">
        <v>1040713098</v>
      </c>
      <c r="B306" s="2" t="s">
        <v>306</v>
      </c>
      <c r="C306" s="16" t="s">
        <v>4946</v>
      </c>
      <c r="D306" s="3" t="s">
        <v>2451</v>
      </c>
      <c r="E306" s="4">
        <v>39083</v>
      </c>
      <c r="F306" s="5">
        <v>46023</v>
      </c>
      <c r="G306" s="5">
        <v>46388</v>
      </c>
      <c r="H306" s="3" t="s">
        <v>4290</v>
      </c>
      <c r="I306" s="55">
        <v>0</v>
      </c>
      <c r="J306" s="6">
        <v>46022</v>
      </c>
      <c r="K306" s="2" t="s">
        <v>4405</v>
      </c>
      <c r="L306" s="2" t="s">
        <v>5009</v>
      </c>
      <c r="M306" s="2" t="s">
        <v>4957</v>
      </c>
      <c r="N306" s="2" t="s">
        <v>5199</v>
      </c>
      <c r="O306" s="2" t="s">
        <v>5229</v>
      </c>
      <c r="P306" s="2" t="s">
        <v>4586</v>
      </c>
      <c r="Q306" s="2" t="s">
        <v>4297</v>
      </c>
      <c r="R306" s="7"/>
      <c r="S306" s="7">
        <v>28</v>
      </c>
      <c r="T306" s="7">
        <v>0</v>
      </c>
      <c r="U306" s="7">
        <v>28</v>
      </c>
      <c r="V306" s="12">
        <f t="shared" si="95"/>
        <v>28</v>
      </c>
      <c r="W306" s="15" t="str">
        <f t="shared" si="98"/>
        <v>DEBE GOZAR 28 DÍAS ANTES DEL 31/12/2026</v>
      </c>
      <c r="X306" s="15" t="str">
        <f t="shared" si="96"/>
        <v>DEBE GOZAR EN EL AÑO UN TOTAL DE 28 DÍAS ANTES DEL 31/12/2026</v>
      </c>
      <c r="Y306" s="50">
        <v>0</v>
      </c>
      <c r="Z306" s="50">
        <v>0</v>
      </c>
      <c r="AA306" s="50">
        <v>0</v>
      </c>
      <c r="AB306" s="50">
        <v>0</v>
      </c>
      <c r="AC306" s="50">
        <v>0</v>
      </c>
      <c r="AD306" s="50">
        <v>0</v>
      </c>
      <c r="AE306" s="50">
        <v>0</v>
      </c>
      <c r="AF306" s="50">
        <v>30</v>
      </c>
      <c r="AG306" s="50">
        <v>0</v>
      </c>
      <c r="AH306" s="50">
        <v>0</v>
      </c>
      <c r="AI306" s="50">
        <v>0</v>
      </c>
      <c r="AJ306" s="50">
        <v>0</v>
      </c>
      <c r="AK306" s="52">
        <f t="shared" si="81"/>
        <v>30</v>
      </c>
      <c r="AL306" s="50">
        <f t="shared" si="82"/>
        <v>30</v>
      </c>
      <c r="AM306" s="48">
        <f t="shared" si="97"/>
        <v>1.0714285714285714</v>
      </c>
      <c r="AN306" s="49">
        <f t="shared" si="83"/>
        <v>1.0714285714285714E-2</v>
      </c>
      <c r="AO306" s="49">
        <f t="shared" si="94"/>
        <v>0</v>
      </c>
      <c r="AP306" s="49">
        <f t="shared" si="84"/>
        <v>28</v>
      </c>
      <c r="AR306" s="50">
        <f t="shared" si="85"/>
        <v>0</v>
      </c>
      <c r="AT306" s="30">
        <f t="shared" si="86"/>
        <v>28</v>
      </c>
      <c r="AU306">
        <f t="shared" si="87"/>
        <v>9.3333333333333339</v>
      </c>
      <c r="AV306" s="49">
        <f t="shared" si="88"/>
        <v>0</v>
      </c>
      <c r="AW306" s="49">
        <f t="shared" si="89"/>
        <v>0</v>
      </c>
      <c r="AX306" s="53">
        <f t="shared" si="90"/>
        <v>9.3333333333333339</v>
      </c>
      <c r="AY306" s="30">
        <f t="shared" si="91"/>
        <v>30</v>
      </c>
      <c r="AZ306" s="30">
        <f t="shared" si="92"/>
        <v>0</v>
      </c>
      <c r="BA306" s="49">
        <f t="shared" si="93"/>
        <v>0</v>
      </c>
    </row>
    <row r="307" spans="1:53" x14ac:dyDescent="0.35">
      <c r="A307" s="2">
        <v>1040727684</v>
      </c>
      <c r="B307" s="2" t="s">
        <v>307</v>
      </c>
      <c r="C307" s="16" t="s">
        <v>4946</v>
      </c>
      <c r="D307" s="3" t="s">
        <v>2452</v>
      </c>
      <c r="E307" s="4">
        <v>39821</v>
      </c>
      <c r="F307" s="5">
        <v>45665</v>
      </c>
      <c r="G307" s="5">
        <v>46030</v>
      </c>
      <c r="H307" s="3" t="s">
        <v>4290</v>
      </c>
      <c r="I307" s="55">
        <v>0</v>
      </c>
      <c r="J307" s="6">
        <v>46022</v>
      </c>
      <c r="K307" s="2" t="s">
        <v>4405</v>
      </c>
      <c r="L307" s="2" t="s">
        <v>4996</v>
      </c>
      <c r="M307" s="2" t="s">
        <v>4957</v>
      </c>
      <c r="N307" s="2" t="s">
        <v>5199</v>
      </c>
      <c r="O307" s="2" t="s">
        <v>5232</v>
      </c>
      <c r="P307" s="2" t="s">
        <v>4538</v>
      </c>
      <c r="Q307" s="2" t="s">
        <v>4297</v>
      </c>
      <c r="R307" s="7"/>
      <c r="S307" s="7">
        <v>0</v>
      </c>
      <c r="T307" s="7">
        <v>20.41</v>
      </c>
      <c r="U307" s="7">
        <v>20.41</v>
      </c>
      <c r="V307" s="12">
        <f t="shared" si="95"/>
        <v>21</v>
      </c>
      <c r="W307" s="15" t="s">
        <v>4738</v>
      </c>
      <c r="X307" s="15" t="str">
        <f t="shared" si="96"/>
        <v>DEBE GOZAR EN EL AÑO UN TOTAL DE 21 DÍAS ANTES DEL 31/12/2026</v>
      </c>
      <c r="Y307" s="50">
        <v>0</v>
      </c>
      <c r="Z307" s="50">
        <v>10</v>
      </c>
      <c r="AA307" s="50">
        <v>0</v>
      </c>
      <c r="AB307" s="50">
        <v>0</v>
      </c>
      <c r="AC307" s="50">
        <v>0</v>
      </c>
      <c r="AD307" s="50">
        <v>20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2">
        <f t="shared" si="81"/>
        <v>30</v>
      </c>
      <c r="AL307" s="50">
        <f t="shared" si="82"/>
        <v>30</v>
      </c>
      <c r="AM307" s="48">
        <f t="shared" si="97"/>
        <v>1.4285714285714286</v>
      </c>
      <c r="AN307" s="49">
        <f t="shared" si="83"/>
        <v>1.4285714285714285E-2</v>
      </c>
      <c r="AO307" s="49">
        <f t="shared" si="94"/>
        <v>10</v>
      </c>
      <c r="AP307" s="49">
        <f t="shared" si="84"/>
        <v>21</v>
      </c>
      <c r="AR307" s="50">
        <f t="shared" si="85"/>
        <v>0</v>
      </c>
      <c r="AT307" s="30">
        <f t="shared" si="86"/>
        <v>21</v>
      </c>
      <c r="AU307">
        <f t="shared" si="87"/>
        <v>7</v>
      </c>
      <c r="AV307" s="49">
        <f t="shared" si="88"/>
        <v>10</v>
      </c>
      <c r="AW307" s="49">
        <f t="shared" si="89"/>
        <v>7</v>
      </c>
      <c r="AX307" s="53">
        <f t="shared" si="90"/>
        <v>0</v>
      </c>
      <c r="AY307" s="30">
        <f t="shared" si="91"/>
        <v>20</v>
      </c>
      <c r="AZ307" s="30">
        <f t="shared" si="92"/>
        <v>10</v>
      </c>
      <c r="BA307" s="49">
        <f t="shared" si="93"/>
        <v>10</v>
      </c>
    </row>
    <row r="308" spans="1:53" x14ac:dyDescent="0.35">
      <c r="A308" s="2">
        <v>1040760620</v>
      </c>
      <c r="B308" s="2" t="s">
        <v>308</v>
      </c>
      <c r="C308" s="16" t="s">
        <v>4946</v>
      </c>
      <c r="D308" s="3" t="s">
        <v>2453</v>
      </c>
      <c r="E308" s="4">
        <v>44392</v>
      </c>
      <c r="F308" s="5">
        <v>45853</v>
      </c>
      <c r="G308" s="5">
        <v>46218</v>
      </c>
      <c r="H308" s="3" t="s">
        <v>4290</v>
      </c>
      <c r="I308" s="55">
        <v>0</v>
      </c>
      <c r="J308" s="6">
        <v>46022</v>
      </c>
      <c r="K308" s="2" t="s">
        <v>4405</v>
      </c>
      <c r="L308" s="2" t="s">
        <v>4966</v>
      </c>
      <c r="M308" s="2" t="s">
        <v>4956</v>
      </c>
      <c r="N308" s="2" t="s">
        <v>5180</v>
      </c>
      <c r="O308" s="2" t="s">
        <v>5225</v>
      </c>
      <c r="P308" s="2" t="s">
        <v>4461</v>
      </c>
      <c r="Q308" s="2" t="s">
        <v>4297</v>
      </c>
      <c r="R308" s="7"/>
      <c r="S308" s="7">
        <v>15</v>
      </c>
      <c r="T308" s="7">
        <v>13.833300000000008</v>
      </c>
      <c r="U308" s="7">
        <v>28.833300000000008</v>
      </c>
      <c r="V308" s="12">
        <f t="shared" si="95"/>
        <v>29</v>
      </c>
      <c r="W308" s="15" t="str">
        <f>"DEBE GOZAR "&amp;S308&amp;" DÍAS ANTES DEL "&amp;TEXT(G308-1,"DD/MM/YYYY")</f>
        <v>DEBE GOZAR 15 DÍAS ANTES DEL 14/07/2026</v>
      </c>
      <c r="X308" s="15" t="str">
        <f t="shared" si="96"/>
        <v>DEBE GOZAR EN EL AÑO UN TOTAL DE 29 DÍAS ANTES DEL 31/12/2026</v>
      </c>
      <c r="Y308" s="50">
        <v>0</v>
      </c>
      <c r="Z308" s="50">
        <v>0</v>
      </c>
      <c r="AA308" s="50">
        <v>0</v>
      </c>
      <c r="AB308" s="50">
        <v>0</v>
      </c>
      <c r="AC308" s="50">
        <v>15</v>
      </c>
      <c r="AD308" s="50">
        <v>0</v>
      </c>
      <c r="AE308" s="50">
        <v>0</v>
      </c>
      <c r="AF308" s="50">
        <v>14</v>
      </c>
      <c r="AG308" s="50">
        <v>0</v>
      </c>
      <c r="AH308" s="50">
        <v>0</v>
      </c>
      <c r="AI308" s="50">
        <v>0</v>
      </c>
      <c r="AJ308" s="50">
        <v>0</v>
      </c>
      <c r="AK308" s="52">
        <f t="shared" si="81"/>
        <v>29</v>
      </c>
      <c r="AL308" s="50">
        <f t="shared" si="82"/>
        <v>29</v>
      </c>
      <c r="AM308" s="48">
        <f t="shared" si="97"/>
        <v>1</v>
      </c>
      <c r="AN308" s="49">
        <f t="shared" si="83"/>
        <v>0.01</v>
      </c>
      <c r="AO308" s="49">
        <f t="shared" si="94"/>
        <v>0</v>
      </c>
      <c r="AP308" s="49">
        <f t="shared" si="84"/>
        <v>29</v>
      </c>
      <c r="AR308" s="50">
        <f t="shared" si="85"/>
        <v>0</v>
      </c>
      <c r="AT308" s="30">
        <f t="shared" si="86"/>
        <v>29</v>
      </c>
      <c r="AU308">
        <f t="shared" si="87"/>
        <v>9.6666666666666661</v>
      </c>
      <c r="AV308" s="49">
        <f t="shared" si="88"/>
        <v>0</v>
      </c>
      <c r="AW308" s="49">
        <f t="shared" si="89"/>
        <v>0</v>
      </c>
      <c r="AX308" s="53">
        <f t="shared" si="90"/>
        <v>9.6666666666666661</v>
      </c>
      <c r="AY308" s="30">
        <f t="shared" si="91"/>
        <v>29</v>
      </c>
      <c r="AZ308" s="30">
        <f t="shared" si="92"/>
        <v>0</v>
      </c>
      <c r="BA308" s="49">
        <f t="shared" si="93"/>
        <v>0</v>
      </c>
    </row>
    <row r="309" spans="1:53" x14ac:dyDescent="0.35">
      <c r="A309" s="2">
        <v>1040798139</v>
      </c>
      <c r="B309" s="2" t="s">
        <v>309</v>
      </c>
      <c r="C309" s="16" t="s">
        <v>4946</v>
      </c>
      <c r="D309" s="3" t="s">
        <v>2454</v>
      </c>
      <c r="E309" s="4">
        <v>45108</v>
      </c>
      <c r="F309" s="5">
        <v>45839</v>
      </c>
      <c r="G309" s="5">
        <v>46204</v>
      </c>
      <c r="H309" s="3" t="s">
        <v>4290</v>
      </c>
      <c r="I309" s="55">
        <v>0</v>
      </c>
      <c r="J309" s="6">
        <v>46022</v>
      </c>
      <c r="K309" s="2" t="s">
        <v>4405</v>
      </c>
      <c r="L309" s="2" t="s">
        <v>4838</v>
      </c>
      <c r="M309" s="2" t="s">
        <v>4956</v>
      </c>
      <c r="N309" s="2" t="s">
        <v>5196</v>
      </c>
      <c r="O309" s="2" t="s">
        <v>5215</v>
      </c>
      <c r="P309" s="2" t="s">
        <v>4593</v>
      </c>
      <c r="Q309" s="2" t="s">
        <v>4297</v>
      </c>
      <c r="R309" s="7"/>
      <c r="S309" s="7">
        <v>15</v>
      </c>
      <c r="T309" s="7">
        <v>15</v>
      </c>
      <c r="U309" s="7">
        <v>30</v>
      </c>
      <c r="V309" s="12">
        <f t="shared" si="95"/>
        <v>30</v>
      </c>
      <c r="W309" s="15" t="str">
        <f>"DEBE GOZAR "&amp;S309&amp;" DÍAS ANTES DEL "&amp;TEXT(G309-1,"DD/MM/YYYY")</f>
        <v>DEBE GOZAR 15 DÍAS ANTES DEL 30/06/2026</v>
      </c>
      <c r="X309" s="15" t="str">
        <f t="shared" si="96"/>
        <v>DEBE GOZAR EN EL AÑO UN TOTAL DE 30 DÍAS ANTES DEL 31/12/2026</v>
      </c>
      <c r="Y309" s="50">
        <v>0</v>
      </c>
      <c r="Z309" s="50">
        <v>0</v>
      </c>
      <c r="AA309" s="50">
        <v>0</v>
      </c>
      <c r="AB309" s="50">
        <v>0</v>
      </c>
      <c r="AC309" s="50">
        <v>0</v>
      </c>
      <c r="AD309" s="50">
        <v>0</v>
      </c>
      <c r="AE309" s="50">
        <v>0</v>
      </c>
      <c r="AF309" s="50">
        <v>0</v>
      </c>
      <c r="AG309" s="50">
        <v>0</v>
      </c>
      <c r="AH309" s="50">
        <v>0</v>
      </c>
      <c r="AI309" s="50">
        <v>0</v>
      </c>
      <c r="AJ309" s="50">
        <v>0</v>
      </c>
      <c r="AK309" s="52">
        <f t="shared" si="81"/>
        <v>0</v>
      </c>
      <c r="AL309" s="50">
        <f t="shared" si="82"/>
        <v>0</v>
      </c>
      <c r="AM309" s="48">
        <f t="shared" si="97"/>
        <v>0</v>
      </c>
      <c r="AN309" s="49">
        <f t="shared" si="83"/>
        <v>0</v>
      </c>
      <c r="AO309" s="49">
        <f t="shared" si="94"/>
        <v>0</v>
      </c>
      <c r="AP309" s="49">
        <f t="shared" si="84"/>
        <v>0</v>
      </c>
      <c r="AR309" s="50">
        <f t="shared" si="85"/>
        <v>30</v>
      </c>
      <c r="AT309" s="30">
        <f t="shared" si="86"/>
        <v>30</v>
      </c>
      <c r="AU309">
        <f t="shared" si="87"/>
        <v>10</v>
      </c>
      <c r="AV309" s="49">
        <f t="shared" si="88"/>
        <v>0</v>
      </c>
      <c r="AW309" s="49">
        <f t="shared" si="89"/>
        <v>0</v>
      </c>
      <c r="AX309" s="53">
        <f t="shared" si="90"/>
        <v>10</v>
      </c>
      <c r="AY309" s="30">
        <f t="shared" si="91"/>
        <v>0</v>
      </c>
      <c r="AZ309" s="30">
        <f t="shared" si="92"/>
        <v>0</v>
      </c>
      <c r="BA309" s="49">
        <f t="shared" si="93"/>
        <v>0</v>
      </c>
    </row>
    <row r="310" spans="1:53" x14ac:dyDescent="0.35">
      <c r="A310" s="2">
        <v>1040834416</v>
      </c>
      <c r="B310" s="2" t="s">
        <v>310</v>
      </c>
      <c r="C310" s="16" t="s">
        <v>4946</v>
      </c>
      <c r="D310" s="3" t="s">
        <v>2455</v>
      </c>
      <c r="E310" s="4">
        <v>45108</v>
      </c>
      <c r="F310" s="5">
        <v>45839</v>
      </c>
      <c r="G310" s="5">
        <v>46204</v>
      </c>
      <c r="H310" s="3" t="s">
        <v>4407</v>
      </c>
      <c r="I310" s="55">
        <v>0</v>
      </c>
      <c r="J310" s="6">
        <v>46022</v>
      </c>
      <c r="K310" s="2" t="s">
        <v>4405</v>
      </c>
      <c r="L310" s="2" t="s">
        <v>4839</v>
      </c>
      <c r="M310" s="2" t="s">
        <v>4956</v>
      </c>
      <c r="N310" s="2" t="s">
        <v>5196</v>
      </c>
      <c r="O310" s="2" t="s">
        <v>5238</v>
      </c>
      <c r="P310" s="2" t="s">
        <v>4594</v>
      </c>
      <c r="Q310" s="2" t="s">
        <v>4297</v>
      </c>
      <c r="R310" s="7"/>
      <c r="S310" s="7">
        <v>15</v>
      </c>
      <c r="T310" s="7">
        <v>15</v>
      </c>
      <c r="U310" s="7">
        <v>30</v>
      </c>
      <c r="V310" s="12">
        <f t="shared" si="95"/>
        <v>30</v>
      </c>
      <c r="W310" s="15" t="str">
        <f>"DEBE GOZAR "&amp;S310&amp;" DÍAS ANTES DEL "&amp;TEXT(G310-1,"DD/MM/YYYY")</f>
        <v>DEBE GOZAR 15 DÍAS ANTES DEL 30/06/2026</v>
      </c>
      <c r="X310" s="15" t="str">
        <f t="shared" si="96"/>
        <v>DEBE GOZAR EN EL AÑO UN TOTAL DE 30 DÍAS ANTES DEL 31/12/2026</v>
      </c>
      <c r="Y310" s="50">
        <v>0</v>
      </c>
      <c r="Z310" s="50">
        <v>18</v>
      </c>
      <c r="AA310" s="50">
        <v>12</v>
      </c>
      <c r="AB310" s="50">
        <v>0</v>
      </c>
      <c r="AC310" s="50">
        <v>0</v>
      </c>
      <c r="AD310" s="50">
        <v>0</v>
      </c>
      <c r="AE310" s="50">
        <v>0</v>
      </c>
      <c r="AF310" s="50">
        <v>0</v>
      </c>
      <c r="AG310" s="50">
        <v>0</v>
      </c>
      <c r="AH310" s="50">
        <v>0</v>
      </c>
      <c r="AI310" s="50">
        <v>0</v>
      </c>
      <c r="AJ310" s="50">
        <v>0</v>
      </c>
      <c r="AK310" s="52">
        <f t="shared" si="81"/>
        <v>30</v>
      </c>
      <c r="AL310" s="50">
        <f t="shared" si="82"/>
        <v>30</v>
      </c>
      <c r="AM310" s="48">
        <f t="shared" ref="AM310:AM336" si="99">+AL310/V310</f>
        <v>1</v>
      </c>
      <c r="AN310" s="49">
        <f t="shared" si="83"/>
        <v>0.01</v>
      </c>
      <c r="AO310" s="49">
        <f t="shared" si="94"/>
        <v>30</v>
      </c>
      <c r="AP310" s="49">
        <f t="shared" si="84"/>
        <v>30</v>
      </c>
      <c r="AR310" s="50">
        <f t="shared" si="85"/>
        <v>0</v>
      </c>
      <c r="AT310" s="30">
        <f t="shared" si="86"/>
        <v>30</v>
      </c>
      <c r="AU310">
        <f t="shared" si="87"/>
        <v>10</v>
      </c>
      <c r="AV310" s="49">
        <f t="shared" si="88"/>
        <v>30</v>
      </c>
      <c r="AW310" s="49">
        <f t="shared" si="89"/>
        <v>10</v>
      </c>
      <c r="AX310" s="53">
        <f t="shared" si="90"/>
        <v>0</v>
      </c>
      <c r="AY310" s="30">
        <f t="shared" si="91"/>
        <v>0</v>
      </c>
      <c r="AZ310" s="30">
        <f t="shared" si="92"/>
        <v>30</v>
      </c>
      <c r="BA310" s="49">
        <f t="shared" si="93"/>
        <v>30</v>
      </c>
    </row>
    <row r="311" spans="1:53" x14ac:dyDescent="0.35">
      <c r="A311" s="2">
        <v>1040836893</v>
      </c>
      <c r="B311" s="2" t="s">
        <v>311</v>
      </c>
      <c r="C311" s="16" t="s">
        <v>4947</v>
      </c>
      <c r="D311" s="3" t="s">
        <v>2456</v>
      </c>
      <c r="E311" s="4">
        <v>45139</v>
      </c>
      <c r="F311" s="5">
        <v>45870</v>
      </c>
      <c r="G311" s="5">
        <v>46235</v>
      </c>
      <c r="H311" s="3" t="s">
        <v>4290</v>
      </c>
      <c r="I311" s="55">
        <v>0</v>
      </c>
      <c r="J311" s="6">
        <v>46022</v>
      </c>
      <c r="K311" s="2" t="s">
        <v>4405</v>
      </c>
      <c r="L311" s="2" t="s">
        <v>4997</v>
      </c>
      <c r="M311" s="2" t="s">
        <v>4956</v>
      </c>
      <c r="N311" s="2" t="s">
        <v>5180</v>
      </c>
      <c r="O311" s="2" t="s">
        <v>5221</v>
      </c>
      <c r="P311" s="2" t="s">
        <v>4542</v>
      </c>
      <c r="Q311" s="2" t="s">
        <v>4298</v>
      </c>
      <c r="R311" s="7"/>
      <c r="S311" s="7">
        <v>11</v>
      </c>
      <c r="T311" s="7">
        <v>12.5</v>
      </c>
      <c r="U311" s="7">
        <v>23.5</v>
      </c>
      <c r="V311" s="12">
        <f t="shared" si="95"/>
        <v>24</v>
      </c>
      <c r="W311" s="15" t="str">
        <f>"DEBE GOZAR "&amp;S311&amp;" DÍAS ANTES DEL "&amp;TEXT(G311-1,"DD/MM/YYYY")</f>
        <v>DEBE GOZAR 11 DÍAS ANTES DEL 31/07/2026</v>
      </c>
      <c r="X311" s="15" t="str">
        <f t="shared" si="96"/>
        <v>DEBE GOZAR EN EL AÑO UN TOTAL DE 24 DÍAS ANTES DEL 31/12/2026</v>
      </c>
      <c r="Y311" s="50">
        <v>0</v>
      </c>
      <c r="Z311" s="50">
        <v>13</v>
      </c>
      <c r="AA311" s="50">
        <v>11</v>
      </c>
      <c r="AB311" s="50">
        <v>0</v>
      </c>
      <c r="AC311" s="50">
        <v>0</v>
      </c>
      <c r="AD311" s="50">
        <v>0</v>
      </c>
      <c r="AE311" s="50">
        <v>0</v>
      </c>
      <c r="AF311" s="50">
        <v>0</v>
      </c>
      <c r="AG311" s="50">
        <v>0</v>
      </c>
      <c r="AH311" s="50">
        <v>0</v>
      </c>
      <c r="AI311" s="50">
        <v>0</v>
      </c>
      <c r="AJ311" s="50">
        <v>0</v>
      </c>
      <c r="AK311" s="52">
        <f t="shared" si="81"/>
        <v>24</v>
      </c>
      <c r="AL311" s="50">
        <f t="shared" si="82"/>
        <v>24</v>
      </c>
      <c r="AM311" s="48">
        <f t="shared" si="99"/>
        <v>1</v>
      </c>
      <c r="AN311" s="49">
        <f t="shared" si="83"/>
        <v>0.01</v>
      </c>
      <c r="AO311" s="49">
        <f t="shared" si="94"/>
        <v>24</v>
      </c>
      <c r="AP311" s="49">
        <f t="shared" si="84"/>
        <v>24</v>
      </c>
      <c r="AR311" s="50">
        <f t="shared" si="85"/>
        <v>0</v>
      </c>
      <c r="AT311" s="30">
        <f t="shared" si="86"/>
        <v>24</v>
      </c>
      <c r="AU311">
        <f t="shared" si="87"/>
        <v>8</v>
      </c>
      <c r="AV311" s="49">
        <f t="shared" si="88"/>
        <v>24</v>
      </c>
      <c r="AW311" s="49">
        <f t="shared" si="89"/>
        <v>8</v>
      </c>
      <c r="AX311" s="53">
        <f t="shared" si="90"/>
        <v>0</v>
      </c>
      <c r="AY311" s="30">
        <f t="shared" si="91"/>
        <v>0</v>
      </c>
      <c r="AZ311" s="30">
        <f t="shared" si="92"/>
        <v>24</v>
      </c>
      <c r="BA311" s="49">
        <f t="shared" si="93"/>
        <v>24</v>
      </c>
    </row>
    <row r="312" spans="1:53" x14ac:dyDescent="0.35">
      <c r="A312" s="2">
        <v>1040852935</v>
      </c>
      <c r="B312" s="2" t="s">
        <v>312</v>
      </c>
      <c r="C312" s="16" t="s">
        <v>4946</v>
      </c>
      <c r="D312" s="3" t="s">
        <v>2457</v>
      </c>
      <c r="E312" s="4">
        <v>45371</v>
      </c>
      <c r="F312" s="5">
        <v>45736</v>
      </c>
      <c r="G312" s="5">
        <v>46101</v>
      </c>
      <c r="H312" s="3" t="s">
        <v>4290</v>
      </c>
      <c r="I312" s="55">
        <v>0</v>
      </c>
      <c r="J312" s="6">
        <v>46022</v>
      </c>
      <c r="K312" s="2" t="s">
        <v>4405</v>
      </c>
      <c r="L312" s="2" t="s">
        <v>4779</v>
      </c>
      <c r="M312" s="2" t="s">
        <v>4956</v>
      </c>
      <c r="N312" s="2" t="s">
        <v>5196</v>
      </c>
      <c r="O312" s="2" t="s">
        <v>5230</v>
      </c>
      <c r="P312" s="2" t="s">
        <v>4495</v>
      </c>
      <c r="Q312" s="2" t="s">
        <v>4297</v>
      </c>
      <c r="R312" s="7"/>
      <c r="S312" s="7">
        <v>7</v>
      </c>
      <c r="T312" s="7">
        <v>23.416699999999999</v>
      </c>
      <c r="U312" s="7">
        <v>30.416699999999999</v>
      </c>
      <c r="V312" s="12">
        <f t="shared" si="95"/>
        <v>31</v>
      </c>
      <c r="W312" s="15" t="str">
        <f>"DEBE GOZAR "&amp;S312&amp;" DÍAS ANTES DEL "&amp;TEXT(G312-1,"DD/MM/YYYY")</f>
        <v>DEBE GOZAR 7 DÍAS ANTES DEL 19/03/2026</v>
      </c>
      <c r="X312" s="15" t="str">
        <f t="shared" si="96"/>
        <v>DEBE GOZAR EN EL AÑO UN TOTAL DE 31 DÍAS ANTES DEL 31/12/2026</v>
      </c>
      <c r="Y312" s="50">
        <v>16</v>
      </c>
      <c r="Z312" s="50">
        <v>13</v>
      </c>
      <c r="AA312" s="50">
        <v>3</v>
      </c>
      <c r="AB312" s="50">
        <v>0</v>
      </c>
      <c r="AC312" s="50">
        <v>0</v>
      </c>
      <c r="AD312" s="50">
        <v>0</v>
      </c>
      <c r="AE312" s="50">
        <v>0</v>
      </c>
      <c r="AF312" s="50">
        <v>0</v>
      </c>
      <c r="AG312" s="50">
        <v>0</v>
      </c>
      <c r="AH312" s="50">
        <v>0</v>
      </c>
      <c r="AI312" s="50">
        <v>0</v>
      </c>
      <c r="AJ312" s="50">
        <v>0</v>
      </c>
      <c r="AK312" s="52">
        <f t="shared" si="81"/>
        <v>32</v>
      </c>
      <c r="AL312" s="50">
        <f t="shared" si="82"/>
        <v>32</v>
      </c>
      <c r="AM312" s="48">
        <f t="shared" si="99"/>
        <v>1.032258064516129</v>
      </c>
      <c r="AN312" s="49">
        <f t="shared" si="83"/>
        <v>1.032258064516129E-2</v>
      </c>
      <c r="AO312" s="49">
        <f t="shared" si="94"/>
        <v>32</v>
      </c>
      <c r="AP312" s="49">
        <f t="shared" si="84"/>
        <v>31</v>
      </c>
      <c r="AR312" s="50">
        <f t="shared" si="85"/>
        <v>0</v>
      </c>
      <c r="AT312" s="30">
        <f t="shared" si="86"/>
        <v>31</v>
      </c>
      <c r="AU312">
        <f t="shared" si="87"/>
        <v>10.333333333333334</v>
      </c>
      <c r="AV312" s="49">
        <f t="shared" si="88"/>
        <v>32</v>
      </c>
      <c r="AW312" s="49">
        <f t="shared" si="89"/>
        <v>10.333333333333334</v>
      </c>
      <c r="AX312" s="53">
        <f t="shared" si="90"/>
        <v>0</v>
      </c>
      <c r="AY312" s="30">
        <f t="shared" si="91"/>
        <v>0</v>
      </c>
      <c r="AZ312" s="30">
        <f t="shared" si="92"/>
        <v>32</v>
      </c>
      <c r="BA312" s="49">
        <f t="shared" si="93"/>
        <v>31</v>
      </c>
    </row>
    <row r="313" spans="1:53" x14ac:dyDescent="0.35">
      <c r="A313" s="2">
        <v>1040855470</v>
      </c>
      <c r="B313" s="2" t="s">
        <v>313</v>
      </c>
      <c r="C313" s="16" t="s">
        <v>4946</v>
      </c>
      <c r="D313" s="3" t="s">
        <v>2458</v>
      </c>
      <c r="E313" s="4">
        <v>45742</v>
      </c>
      <c r="F313" s="5">
        <v>45742</v>
      </c>
      <c r="G313" s="5">
        <v>46107</v>
      </c>
      <c r="H313" s="3" t="s">
        <v>4290</v>
      </c>
      <c r="I313" s="55">
        <v>46054</v>
      </c>
      <c r="J313" s="6">
        <v>46022</v>
      </c>
      <c r="K313" s="2" t="s">
        <v>4405</v>
      </c>
      <c r="L313" s="2" t="s">
        <v>4963</v>
      </c>
      <c r="M313" s="2" t="s">
        <v>4956</v>
      </c>
      <c r="N313" s="2"/>
      <c r="O313" s="2"/>
      <c r="P313" s="2"/>
      <c r="Q313" s="2"/>
      <c r="R313" s="7"/>
      <c r="S313" s="7">
        <v>0</v>
      </c>
      <c r="T313" s="7">
        <v>22.916699999999999</v>
      </c>
      <c r="U313" s="7">
        <v>22.916699999999999</v>
      </c>
      <c r="V313" s="12">
        <f t="shared" si="95"/>
        <v>23</v>
      </c>
      <c r="W313" s="15" t="s">
        <v>4738</v>
      </c>
      <c r="X313" s="15" t="str">
        <f t="shared" si="96"/>
        <v>DEBE GOZAR EN EL AÑO UN TOTAL DE 23 DÍAS ANTES DEL 31/12/2026</v>
      </c>
      <c r="Y313" s="50">
        <v>0</v>
      </c>
      <c r="Z313" s="50">
        <v>23</v>
      </c>
      <c r="AA313" s="50">
        <v>0</v>
      </c>
      <c r="AB313" s="50">
        <v>0</v>
      </c>
      <c r="AC313" s="50">
        <v>0</v>
      </c>
      <c r="AD313" s="50">
        <v>0</v>
      </c>
      <c r="AE313" s="50">
        <v>0</v>
      </c>
      <c r="AF313" s="50">
        <v>0</v>
      </c>
      <c r="AG313" s="50">
        <v>0</v>
      </c>
      <c r="AH313" s="50">
        <v>0</v>
      </c>
      <c r="AI313" s="50">
        <v>0</v>
      </c>
      <c r="AJ313" s="50">
        <v>0</v>
      </c>
      <c r="AK313" s="52">
        <f t="shared" si="81"/>
        <v>23</v>
      </c>
      <c r="AL313" s="50">
        <f t="shared" si="82"/>
        <v>23</v>
      </c>
      <c r="AM313" s="48">
        <f t="shared" si="99"/>
        <v>1</v>
      </c>
      <c r="AN313" s="49">
        <f t="shared" si="83"/>
        <v>0.01</v>
      </c>
      <c r="AO313" s="49">
        <f t="shared" si="94"/>
        <v>23</v>
      </c>
      <c r="AP313" s="49">
        <f t="shared" si="84"/>
        <v>23</v>
      </c>
      <c r="AR313" s="50">
        <f t="shared" si="85"/>
        <v>0</v>
      </c>
      <c r="AT313" s="30">
        <f t="shared" si="86"/>
        <v>23</v>
      </c>
      <c r="AU313">
        <f t="shared" si="87"/>
        <v>7.666666666666667</v>
      </c>
      <c r="AV313" s="49">
        <f t="shared" si="88"/>
        <v>23</v>
      </c>
      <c r="AW313" s="49">
        <f t="shared" si="89"/>
        <v>7.666666666666667</v>
      </c>
      <c r="AX313" s="53">
        <f t="shared" si="90"/>
        <v>0</v>
      </c>
      <c r="AY313" s="30">
        <f t="shared" si="91"/>
        <v>0</v>
      </c>
      <c r="AZ313" s="30">
        <f t="shared" si="92"/>
        <v>23</v>
      </c>
      <c r="BA313" s="49">
        <f t="shared" si="93"/>
        <v>23</v>
      </c>
    </row>
    <row r="314" spans="1:53" x14ac:dyDescent="0.35">
      <c r="A314" s="2">
        <v>1040866318</v>
      </c>
      <c r="B314" s="2" t="s">
        <v>314</v>
      </c>
      <c r="C314" s="16" t="s">
        <v>4948</v>
      </c>
      <c r="D314" s="3" t="s">
        <v>2459</v>
      </c>
      <c r="E314" s="4">
        <v>43213</v>
      </c>
      <c r="F314" s="5">
        <v>45770</v>
      </c>
      <c r="G314" s="5">
        <v>46135</v>
      </c>
      <c r="H314" s="3" t="s">
        <v>4294</v>
      </c>
      <c r="I314" s="55">
        <v>0</v>
      </c>
      <c r="J314" s="6">
        <v>46022</v>
      </c>
      <c r="K314" s="2" t="s">
        <v>4405</v>
      </c>
      <c r="L314" s="2">
        <v>2003020100</v>
      </c>
      <c r="M314" s="2" t="s">
        <v>4956</v>
      </c>
      <c r="N314" s="2" t="s">
        <v>5188</v>
      </c>
      <c r="O314" s="2" t="s">
        <v>5188</v>
      </c>
      <c r="P314" s="2" t="s">
        <v>4543</v>
      </c>
      <c r="Q314" s="2" t="s">
        <v>4323</v>
      </c>
      <c r="R314" s="7"/>
      <c r="S314" s="7">
        <v>7</v>
      </c>
      <c r="T314" s="7">
        <v>20.666699999999992</v>
      </c>
      <c r="U314" s="7">
        <v>27.666699999999992</v>
      </c>
      <c r="V314" s="12">
        <f t="shared" si="95"/>
        <v>28</v>
      </c>
      <c r="W314" s="15" t="str">
        <f>"DEBE GOZAR "&amp;S314&amp;" DÍAS ANTES DEL "&amp;TEXT(G314-1,"DD/MM/YYYY")</f>
        <v>DEBE GOZAR 7 DÍAS ANTES DEL 22/04/2026</v>
      </c>
      <c r="X314" s="15" t="str">
        <f t="shared" si="96"/>
        <v>DEBE GOZAR EN EL AÑO UN TOTAL DE 28 DÍAS ANTES DEL 31/12/2026</v>
      </c>
      <c r="Y314" s="50">
        <v>0</v>
      </c>
      <c r="Z314" s="50">
        <v>0</v>
      </c>
      <c r="AA314" s="50">
        <v>0</v>
      </c>
      <c r="AB314" s="50">
        <v>10</v>
      </c>
      <c r="AC314" s="50">
        <v>0</v>
      </c>
      <c r="AD314" s="50">
        <v>0</v>
      </c>
      <c r="AE314" s="50">
        <v>0</v>
      </c>
      <c r="AF314" s="50">
        <v>0</v>
      </c>
      <c r="AG314" s="50">
        <v>0</v>
      </c>
      <c r="AH314" s="50">
        <v>0</v>
      </c>
      <c r="AI314" s="50">
        <v>0</v>
      </c>
      <c r="AJ314" s="50">
        <v>0</v>
      </c>
      <c r="AK314" s="52">
        <f t="shared" si="81"/>
        <v>10</v>
      </c>
      <c r="AL314" s="50">
        <f t="shared" si="82"/>
        <v>10</v>
      </c>
      <c r="AM314" s="48">
        <f t="shared" si="99"/>
        <v>0.35714285714285715</v>
      </c>
      <c r="AN314" s="49">
        <f t="shared" si="83"/>
        <v>3.5714285714285713E-3</v>
      </c>
      <c r="AO314" s="49">
        <f t="shared" si="94"/>
        <v>10</v>
      </c>
      <c r="AP314" s="49">
        <f t="shared" si="84"/>
        <v>10</v>
      </c>
      <c r="AR314" s="50">
        <f t="shared" si="85"/>
        <v>18</v>
      </c>
      <c r="AT314" s="30">
        <f t="shared" si="86"/>
        <v>28</v>
      </c>
      <c r="AU314">
        <f t="shared" si="87"/>
        <v>9.3333333333333339</v>
      </c>
      <c r="AV314" s="49">
        <f t="shared" si="88"/>
        <v>10</v>
      </c>
      <c r="AW314" s="49">
        <f t="shared" si="89"/>
        <v>9.3333333333333339</v>
      </c>
      <c r="AX314" s="53">
        <f t="shared" si="90"/>
        <v>0</v>
      </c>
      <c r="AY314" s="30">
        <f t="shared" si="91"/>
        <v>0</v>
      </c>
      <c r="AZ314" s="30">
        <f t="shared" si="92"/>
        <v>10</v>
      </c>
      <c r="BA314" s="49">
        <f t="shared" si="93"/>
        <v>10</v>
      </c>
    </row>
    <row r="315" spans="1:53" x14ac:dyDescent="0.35">
      <c r="A315" s="2">
        <v>1040889781</v>
      </c>
      <c r="B315" s="2" t="s">
        <v>315</v>
      </c>
      <c r="C315" s="16" t="s">
        <v>4948</v>
      </c>
      <c r="D315" s="3" t="s">
        <v>2460</v>
      </c>
      <c r="E315" s="4">
        <v>41590</v>
      </c>
      <c r="F315" s="5">
        <v>45973</v>
      </c>
      <c r="G315" s="5">
        <v>46338</v>
      </c>
      <c r="H315" s="3" t="s">
        <v>4292</v>
      </c>
      <c r="I315" s="55">
        <v>0</v>
      </c>
      <c r="J315" s="6">
        <v>46022</v>
      </c>
      <c r="K315" s="2" t="s">
        <v>4405</v>
      </c>
      <c r="L315" s="2">
        <v>2003020100</v>
      </c>
      <c r="M315" s="2" t="s">
        <v>4956</v>
      </c>
      <c r="N315" s="2" t="s">
        <v>5188</v>
      </c>
      <c r="O315" s="2" t="s">
        <v>5188</v>
      </c>
      <c r="P315" s="2" t="s">
        <v>4543</v>
      </c>
      <c r="Q315" s="2" t="s">
        <v>4333</v>
      </c>
      <c r="R315" s="7"/>
      <c r="S315" s="7">
        <v>23</v>
      </c>
      <c r="T315" s="7">
        <v>4.0833000000000084</v>
      </c>
      <c r="U315" s="7">
        <v>27.083300000000008</v>
      </c>
      <c r="V315" s="12">
        <f t="shared" si="95"/>
        <v>28</v>
      </c>
      <c r="W315" s="15" t="str">
        <f>"DEBE GOZAR "&amp;S315&amp;" DÍAS ANTES DEL "&amp;TEXT(G315-1,"DD/MM/YYYY")</f>
        <v>DEBE GOZAR 23 DÍAS ANTES DEL 11/11/2026</v>
      </c>
      <c r="X315" s="15" t="str">
        <f t="shared" si="96"/>
        <v>DEBE GOZAR EN EL AÑO UN TOTAL DE 28 DÍAS ANTES DEL 31/12/2026</v>
      </c>
      <c r="Y315" s="50">
        <v>0</v>
      </c>
      <c r="Z315" s="50">
        <v>7</v>
      </c>
      <c r="AA315" s="50">
        <v>0</v>
      </c>
      <c r="AB315" s="50">
        <v>0</v>
      </c>
      <c r="AC315" s="50">
        <v>0</v>
      </c>
      <c r="AD315" s="50">
        <v>0</v>
      </c>
      <c r="AE315" s="50">
        <v>0</v>
      </c>
      <c r="AF315" s="50">
        <v>0</v>
      </c>
      <c r="AG315" s="50">
        <v>0</v>
      </c>
      <c r="AH315" s="50">
        <v>0</v>
      </c>
      <c r="AI315" s="50">
        <v>0</v>
      </c>
      <c r="AJ315" s="50">
        <v>0</v>
      </c>
      <c r="AK315" s="52">
        <f t="shared" si="81"/>
        <v>7</v>
      </c>
      <c r="AL315" s="50">
        <f t="shared" si="82"/>
        <v>7</v>
      </c>
      <c r="AM315" s="48">
        <f t="shared" si="99"/>
        <v>0.25</v>
      </c>
      <c r="AN315" s="49">
        <f t="shared" si="83"/>
        <v>2.5000000000000001E-3</v>
      </c>
      <c r="AO315" s="49">
        <f t="shared" si="94"/>
        <v>7</v>
      </c>
      <c r="AP315" s="49">
        <f t="shared" si="84"/>
        <v>7</v>
      </c>
      <c r="AR315" s="50">
        <f t="shared" si="85"/>
        <v>21</v>
      </c>
      <c r="AT315" s="30">
        <f t="shared" si="86"/>
        <v>28</v>
      </c>
      <c r="AU315">
        <f t="shared" si="87"/>
        <v>9.3333333333333339</v>
      </c>
      <c r="AV315" s="49">
        <f t="shared" si="88"/>
        <v>7</v>
      </c>
      <c r="AW315" s="49">
        <f t="shared" si="89"/>
        <v>7</v>
      </c>
      <c r="AX315" s="53">
        <f t="shared" si="90"/>
        <v>2.3333333333333339</v>
      </c>
      <c r="AY315" s="30">
        <f t="shared" si="91"/>
        <v>0</v>
      </c>
      <c r="AZ315" s="30">
        <f t="shared" si="92"/>
        <v>7</v>
      </c>
      <c r="BA315" s="49">
        <f t="shared" si="93"/>
        <v>7</v>
      </c>
    </row>
    <row r="316" spans="1:53" x14ac:dyDescent="0.35">
      <c r="A316" s="2">
        <v>1040892696</v>
      </c>
      <c r="B316" s="2" t="s">
        <v>316</v>
      </c>
      <c r="C316" s="16" t="s">
        <v>4948</v>
      </c>
      <c r="D316" s="3" t="s">
        <v>2461</v>
      </c>
      <c r="E316" s="4">
        <v>40787</v>
      </c>
      <c r="F316" s="5">
        <v>45901</v>
      </c>
      <c r="G316" s="5">
        <v>46266</v>
      </c>
      <c r="H316" s="3" t="s">
        <v>4290</v>
      </c>
      <c r="I316" s="55">
        <v>0</v>
      </c>
      <c r="J316" s="6">
        <v>46022</v>
      </c>
      <c r="K316" s="2" t="s">
        <v>4405</v>
      </c>
      <c r="L316" s="2" t="s">
        <v>4963</v>
      </c>
      <c r="M316" s="2" t="s">
        <v>5053</v>
      </c>
      <c r="N316" s="2" t="s">
        <v>5200</v>
      </c>
      <c r="O316" s="2" t="s">
        <v>5220</v>
      </c>
      <c r="P316" s="2" t="s">
        <v>4449</v>
      </c>
      <c r="Q316" s="2" t="s">
        <v>4324</v>
      </c>
      <c r="R316" s="7"/>
      <c r="S316" s="7">
        <v>1</v>
      </c>
      <c r="T316" s="7">
        <v>10</v>
      </c>
      <c r="U316" s="7">
        <v>11</v>
      </c>
      <c r="V316" s="12">
        <f t="shared" si="95"/>
        <v>11</v>
      </c>
      <c r="W316" s="15" t="str">
        <f>"DEBE GOZAR "&amp;S316&amp;" DÍAS ANTES DEL "&amp;TEXT(G316-1,"DD/MM/YYYY")</f>
        <v>DEBE GOZAR 1 DÍAS ANTES DEL 31/08/2026</v>
      </c>
      <c r="X316" s="15" t="str">
        <f t="shared" si="96"/>
        <v>DEBE GOZAR EN EL AÑO UN TOTAL DE 11 DÍAS ANTES DEL 31/12/2026</v>
      </c>
      <c r="Y316" s="50">
        <v>0</v>
      </c>
      <c r="Z316" s="50">
        <v>15</v>
      </c>
      <c r="AA316" s="50">
        <v>0</v>
      </c>
      <c r="AB316" s="50">
        <v>0</v>
      </c>
      <c r="AC316" s="50">
        <v>0</v>
      </c>
      <c r="AD316" s="50">
        <v>0</v>
      </c>
      <c r="AE316" s="50">
        <v>0</v>
      </c>
      <c r="AF316" s="50">
        <v>0</v>
      </c>
      <c r="AG316" s="50">
        <v>0</v>
      </c>
      <c r="AH316" s="50">
        <v>15</v>
      </c>
      <c r="AI316" s="50">
        <v>0</v>
      </c>
      <c r="AJ316" s="50">
        <v>0</v>
      </c>
      <c r="AK316" s="52">
        <f t="shared" si="81"/>
        <v>30</v>
      </c>
      <c r="AL316" s="50">
        <f t="shared" si="82"/>
        <v>30</v>
      </c>
      <c r="AM316" s="48">
        <f t="shared" si="99"/>
        <v>2.7272727272727271</v>
      </c>
      <c r="AN316" s="49">
        <f t="shared" si="83"/>
        <v>2.7272727272727271E-2</v>
      </c>
      <c r="AO316" s="49">
        <f t="shared" si="94"/>
        <v>15</v>
      </c>
      <c r="AP316" s="49">
        <f t="shared" si="84"/>
        <v>11</v>
      </c>
      <c r="AR316" s="50">
        <f t="shared" si="85"/>
        <v>0</v>
      </c>
      <c r="AT316" s="30">
        <f t="shared" si="86"/>
        <v>11</v>
      </c>
      <c r="AU316">
        <f t="shared" si="87"/>
        <v>3.6666666666666665</v>
      </c>
      <c r="AV316" s="49">
        <f t="shared" si="88"/>
        <v>15</v>
      </c>
      <c r="AW316" s="49">
        <f t="shared" si="89"/>
        <v>3.6666666666666665</v>
      </c>
      <c r="AX316" s="53">
        <f t="shared" si="90"/>
        <v>0</v>
      </c>
      <c r="AY316" s="30">
        <f t="shared" si="91"/>
        <v>15</v>
      </c>
      <c r="AZ316" s="30">
        <f t="shared" si="92"/>
        <v>15</v>
      </c>
      <c r="BA316" s="49">
        <f t="shared" si="93"/>
        <v>11</v>
      </c>
    </row>
    <row r="317" spans="1:53" x14ac:dyDescent="0.35">
      <c r="A317" s="2">
        <v>1040898953</v>
      </c>
      <c r="B317" s="2" t="s">
        <v>317</v>
      </c>
      <c r="C317" s="16" t="s">
        <v>4947</v>
      </c>
      <c r="D317" s="3" t="s">
        <v>2462</v>
      </c>
      <c r="E317" s="4">
        <v>44754</v>
      </c>
      <c r="F317" s="5">
        <v>45850</v>
      </c>
      <c r="G317" s="5">
        <v>46215</v>
      </c>
      <c r="H317" s="3" t="s">
        <v>4290</v>
      </c>
      <c r="I317" s="55">
        <v>0</v>
      </c>
      <c r="J317" s="6">
        <v>46022</v>
      </c>
      <c r="K317" s="2" t="s">
        <v>4405</v>
      </c>
      <c r="L317" s="2" t="s">
        <v>4840</v>
      </c>
      <c r="M317" s="2" t="s">
        <v>4956</v>
      </c>
      <c r="N317" s="2" t="s">
        <v>5195</v>
      </c>
      <c r="O317" s="2" t="s">
        <v>5213</v>
      </c>
      <c r="P317" s="2" t="s">
        <v>4437</v>
      </c>
      <c r="Q317" s="2" t="s">
        <v>4298</v>
      </c>
      <c r="R317" s="7"/>
      <c r="S317" s="7">
        <v>21</v>
      </c>
      <c r="T317" s="7">
        <v>14.083299999999994</v>
      </c>
      <c r="U317" s="7">
        <v>35.083299999999994</v>
      </c>
      <c r="V317" s="12">
        <f t="shared" si="95"/>
        <v>36</v>
      </c>
      <c r="W317" s="15" t="str">
        <f>"DEBE GOZAR "&amp;S317&amp;" DÍAS ANTES DEL "&amp;TEXT(G317-1,"DD/MM/YYYY")</f>
        <v>DEBE GOZAR 21 DÍAS ANTES DEL 11/07/2026</v>
      </c>
      <c r="X317" s="15" t="str">
        <f t="shared" si="96"/>
        <v>DEBE GOZAR EN EL AÑO UN TOTAL DE 36 DÍAS ANTES DEL 31/12/2026</v>
      </c>
      <c r="Y317" s="50">
        <v>0</v>
      </c>
      <c r="Z317" s="50">
        <v>0</v>
      </c>
      <c r="AA317" s="50">
        <v>0</v>
      </c>
      <c r="AB317" s="50">
        <v>0</v>
      </c>
      <c r="AC317" s="50">
        <v>0</v>
      </c>
      <c r="AD317" s="50">
        <v>0</v>
      </c>
      <c r="AE317" s="50">
        <v>0</v>
      </c>
      <c r="AF317" s="50">
        <v>0</v>
      </c>
      <c r="AG317" s="50">
        <v>0</v>
      </c>
      <c r="AH317" s="50">
        <v>0</v>
      </c>
      <c r="AI317" s="50">
        <v>0</v>
      </c>
      <c r="AJ317" s="50">
        <v>0</v>
      </c>
      <c r="AK317" s="52">
        <f t="shared" si="81"/>
        <v>0</v>
      </c>
      <c r="AL317" s="50">
        <f t="shared" si="82"/>
        <v>0</v>
      </c>
      <c r="AM317" s="48">
        <f t="shared" si="99"/>
        <v>0</v>
      </c>
      <c r="AN317" s="49">
        <f t="shared" si="83"/>
        <v>0</v>
      </c>
      <c r="AO317" s="49">
        <f t="shared" si="94"/>
        <v>0</v>
      </c>
      <c r="AP317" s="49">
        <f t="shared" si="84"/>
        <v>0</v>
      </c>
      <c r="AR317" s="50">
        <f t="shared" si="85"/>
        <v>36</v>
      </c>
      <c r="AT317" s="30">
        <f t="shared" si="86"/>
        <v>36</v>
      </c>
      <c r="AU317">
        <f t="shared" si="87"/>
        <v>12</v>
      </c>
      <c r="AV317" s="49">
        <f t="shared" si="88"/>
        <v>0</v>
      </c>
      <c r="AW317" s="49">
        <f t="shared" si="89"/>
        <v>0</v>
      </c>
      <c r="AX317" s="53">
        <f t="shared" si="90"/>
        <v>12</v>
      </c>
      <c r="AY317" s="30">
        <f t="shared" si="91"/>
        <v>0</v>
      </c>
      <c r="AZ317" s="30">
        <f t="shared" si="92"/>
        <v>0</v>
      </c>
      <c r="BA317" s="49">
        <f t="shared" si="93"/>
        <v>0</v>
      </c>
    </row>
    <row r="318" spans="1:53" x14ac:dyDescent="0.35">
      <c r="A318" s="2">
        <v>1040903036</v>
      </c>
      <c r="B318" s="2" t="s">
        <v>318</v>
      </c>
      <c r="C318" s="16" t="s">
        <v>4946</v>
      </c>
      <c r="D318" s="3" t="s">
        <v>2463</v>
      </c>
      <c r="E318" s="4">
        <v>45108</v>
      </c>
      <c r="F318" s="5">
        <v>45839</v>
      </c>
      <c r="G318" s="5">
        <v>46204</v>
      </c>
      <c r="H318" s="3" t="s">
        <v>4291</v>
      </c>
      <c r="I318" s="55">
        <v>0</v>
      </c>
      <c r="J318" s="6">
        <v>46022</v>
      </c>
      <c r="K318" s="2" t="s">
        <v>4405</v>
      </c>
      <c r="L318" s="2" t="s">
        <v>4745</v>
      </c>
      <c r="M318" s="2" t="s">
        <v>4956</v>
      </c>
      <c r="N318" s="2" t="s">
        <v>5196</v>
      </c>
      <c r="O318" s="2" t="s">
        <v>5214</v>
      </c>
      <c r="P318" s="2" t="s">
        <v>4438</v>
      </c>
      <c r="Q318" s="2" t="s">
        <v>4297</v>
      </c>
      <c r="R318" s="7"/>
      <c r="S318" s="7">
        <v>15</v>
      </c>
      <c r="T318" s="7">
        <v>15</v>
      </c>
      <c r="U318" s="7">
        <v>30</v>
      </c>
      <c r="V318" s="12">
        <f t="shared" si="95"/>
        <v>30</v>
      </c>
      <c r="W318" s="15" t="str">
        <f>"DEBE GOZAR "&amp;S318&amp;" DÍAS ANTES DEL "&amp;TEXT(G318-1,"DD/MM/YYYY")</f>
        <v>DEBE GOZAR 15 DÍAS ANTES DEL 30/06/2026</v>
      </c>
      <c r="X318" s="15" t="str">
        <f t="shared" si="96"/>
        <v>DEBE GOZAR EN EL AÑO UN TOTAL DE 30 DÍAS ANTES DEL 31/12/2026</v>
      </c>
      <c r="Y318" s="50">
        <v>0</v>
      </c>
      <c r="Z318" s="50">
        <v>0</v>
      </c>
      <c r="AA318" s="50">
        <v>9</v>
      </c>
      <c r="AB318" s="50">
        <v>6</v>
      </c>
      <c r="AC318" s="50">
        <v>0</v>
      </c>
      <c r="AD318" s="50">
        <v>0</v>
      </c>
      <c r="AE318" s="50">
        <v>0</v>
      </c>
      <c r="AF318" s="50">
        <v>0</v>
      </c>
      <c r="AG318" s="50">
        <v>0</v>
      </c>
      <c r="AH318" s="50">
        <v>0</v>
      </c>
      <c r="AI318" s="50">
        <v>0</v>
      </c>
      <c r="AJ318" s="50">
        <v>0</v>
      </c>
      <c r="AK318" s="52">
        <f t="shared" si="81"/>
        <v>15</v>
      </c>
      <c r="AL318" s="50">
        <f t="shared" si="82"/>
        <v>15</v>
      </c>
      <c r="AM318" s="48">
        <f t="shared" si="99"/>
        <v>0.5</v>
      </c>
      <c r="AN318" s="49">
        <f t="shared" si="83"/>
        <v>5.0000000000000001E-3</v>
      </c>
      <c r="AO318" s="49">
        <f t="shared" si="94"/>
        <v>15</v>
      </c>
      <c r="AP318" s="49">
        <f t="shared" si="84"/>
        <v>15</v>
      </c>
      <c r="AR318" s="50">
        <f t="shared" si="85"/>
        <v>15</v>
      </c>
      <c r="AT318" s="30">
        <f t="shared" si="86"/>
        <v>30</v>
      </c>
      <c r="AU318">
        <f t="shared" si="87"/>
        <v>10</v>
      </c>
      <c r="AV318" s="49">
        <f t="shared" si="88"/>
        <v>15</v>
      </c>
      <c r="AW318" s="49">
        <f t="shared" si="89"/>
        <v>10</v>
      </c>
      <c r="AX318" s="53">
        <f t="shared" si="90"/>
        <v>0</v>
      </c>
      <c r="AY318" s="30">
        <f t="shared" si="91"/>
        <v>0</v>
      </c>
      <c r="AZ318" s="30">
        <f t="shared" si="92"/>
        <v>15</v>
      </c>
      <c r="BA318" s="49">
        <f t="shared" si="93"/>
        <v>15</v>
      </c>
    </row>
    <row r="319" spans="1:53" x14ac:dyDescent="0.35">
      <c r="A319" s="2">
        <v>1040928204</v>
      </c>
      <c r="B319" s="2" t="s">
        <v>319</v>
      </c>
      <c r="C319" s="16" t="s">
        <v>4947</v>
      </c>
      <c r="D319" s="3" t="s">
        <v>2464</v>
      </c>
      <c r="E319" s="4">
        <v>45294</v>
      </c>
      <c r="F319" s="5">
        <v>45660</v>
      </c>
      <c r="G319" s="5">
        <v>46025</v>
      </c>
      <c r="H319" s="3" t="s">
        <v>4290</v>
      </c>
      <c r="I319" s="55">
        <v>0</v>
      </c>
      <c r="J319" s="6">
        <v>46022</v>
      </c>
      <c r="K319" s="2" t="s">
        <v>4405</v>
      </c>
      <c r="L319" s="2" t="s">
        <v>4842</v>
      </c>
      <c r="M319" s="2" t="s">
        <v>4956</v>
      </c>
      <c r="N319" s="2" t="s">
        <v>5196</v>
      </c>
      <c r="O319" s="2" t="s">
        <v>5234</v>
      </c>
      <c r="P319" s="2" t="s">
        <v>4598</v>
      </c>
      <c r="Q319" s="2" t="s">
        <v>4298</v>
      </c>
      <c r="R319" s="7"/>
      <c r="S319" s="7">
        <v>0</v>
      </c>
      <c r="T319" s="7">
        <v>28.833300000000001</v>
      </c>
      <c r="U319" s="7">
        <v>28.833300000000001</v>
      </c>
      <c r="V319" s="12">
        <f t="shared" si="95"/>
        <v>29</v>
      </c>
      <c r="W319" s="15" t="s">
        <v>4738</v>
      </c>
      <c r="X319" s="15" t="str">
        <f t="shared" si="96"/>
        <v>DEBE GOZAR EN EL AÑO UN TOTAL DE 29 DÍAS ANTES DEL 31/12/2026</v>
      </c>
      <c r="Y319" s="50">
        <v>0</v>
      </c>
      <c r="Z319" s="50">
        <v>0</v>
      </c>
      <c r="AA319" s="50">
        <v>0</v>
      </c>
      <c r="AB319" s="50">
        <v>0</v>
      </c>
      <c r="AC319" s="50">
        <v>12</v>
      </c>
      <c r="AD319" s="50">
        <v>8</v>
      </c>
      <c r="AE319" s="50">
        <v>0</v>
      </c>
      <c r="AF319" s="50">
        <v>9</v>
      </c>
      <c r="AG319" s="50">
        <v>0</v>
      </c>
      <c r="AH319" s="50">
        <v>0</v>
      </c>
      <c r="AI319" s="50">
        <v>0</v>
      </c>
      <c r="AJ319" s="50">
        <v>0</v>
      </c>
      <c r="AK319" s="52">
        <f t="shared" si="81"/>
        <v>29</v>
      </c>
      <c r="AL319" s="50">
        <f t="shared" si="82"/>
        <v>29</v>
      </c>
      <c r="AM319" s="48">
        <f t="shared" si="99"/>
        <v>1</v>
      </c>
      <c r="AN319" s="49">
        <f t="shared" si="83"/>
        <v>0.01</v>
      </c>
      <c r="AO319" s="49">
        <f t="shared" si="94"/>
        <v>0</v>
      </c>
      <c r="AP319" s="49">
        <f t="shared" si="84"/>
        <v>29</v>
      </c>
      <c r="AR319" s="50">
        <f t="shared" si="85"/>
        <v>0</v>
      </c>
      <c r="AT319" s="30">
        <f t="shared" si="86"/>
        <v>29</v>
      </c>
      <c r="AU319">
        <f t="shared" si="87"/>
        <v>9.6666666666666661</v>
      </c>
      <c r="AV319" s="49">
        <f t="shared" si="88"/>
        <v>0</v>
      </c>
      <c r="AW319" s="49">
        <f t="shared" si="89"/>
        <v>0</v>
      </c>
      <c r="AX319" s="53">
        <f t="shared" si="90"/>
        <v>9.6666666666666661</v>
      </c>
      <c r="AY319" s="30">
        <f t="shared" si="91"/>
        <v>29</v>
      </c>
      <c r="AZ319" s="30">
        <f t="shared" si="92"/>
        <v>0</v>
      </c>
      <c r="BA319" s="49">
        <f t="shared" si="93"/>
        <v>0</v>
      </c>
    </row>
    <row r="320" spans="1:53" x14ac:dyDescent="0.35">
      <c r="A320" s="2">
        <v>1040938505</v>
      </c>
      <c r="B320" s="2" t="s">
        <v>320</v>
      </c>
      <c r="C320" s="16" t="s">
        <v>4948</v>
      </c>
      <c r="D320" s="3" t="s">
        <v>2465</v>
      </c>
      <c r="E320" s="4">
        <v>41827</v>
      </c>
      <c r="F320" s="5">
        <v>45845</v>
      </c>
      <c r="G320" s="5">
        <v>46210</v>
      </c>
      <c r="H320" s="3" t="s">
        <v>4290</v>
      </c>
      <c r="I320" s="55">
        <v>0</v>
      </c>
      <c r="J320" s="6">
        <v>46022</v>
      </c>
      <c r="K320" s="2" t="s">
        <v>4405</v>
      </c>
      <c r="L320" s="2">
        <v>2003010100</v>
      </c>
      <c r="M320" s="2" t="s">
        <v>4957</v>
      </c>
      <c r="N320" s="2" t="s">
        <v>5199</v>
      </c>
      <c r="O320" s="2" t="s">
        <v>5199</v>
      </c>
      <c r="P320" s="2" t="s">
        <v>4596</v>
      </c>
      <c r="Q320" s="2" t="s">
        <v>4323</v>
      </c>
      <c r="R320" s="7"/>
      <c r="S320" s="7">
        <v>16</v>
      </c>
      <c r="T320" s="7">
        <v>14.5</v>
      </c>
      <c r="U320" s="7">
        <v>30.5</v>
      </c>
      <c r="V320" s="12">
        <f t="shared" si="95"/>
        <v>31</v>
      </c>
      <c r="W320" s="15" t="str">
        <f>"DEBE GOZAR "&amp;S320&amp;" DÍAS ANTES DEL "&amp;TEXT(G320-1,"DD/MM/YYYY")</f>
        <v>DEBE GOZAR 16 DÍAS ANTES DEL 06/07/2026</v>
      </c>
      <c r="X320" s="15" t="str">
        <f t="shared" si="96"/>
        <v>DEBE GOZAR EN EL AÑO UN TOTAL DE 31 DÍAS ANTES DEL 31/12/2026</v>
      </c>
      <c r="Y320" s="50">
        <v>0</v>
      </c>
      <c r="Z320" s="50">
        <v>0</v>
      </c>
      <c r="AA320" s="50">
        <v>1</v>
      </c>
      <c r="AB320" s="50">
        <v>0</v>
      </c>
      <c r="AC320" s="50">
        <v>0</v>
      </c>
      <c r="AD320" s="50">
        <v>6</v>
      </c>
      <c r="AE320" s="50">
        <v>0</v>
      </c>
      <c r="AF320" s="50">
        <v>0</v>
      </c>
      <c r="AG320" s="50">
        <v>0</v>
      </c>
      <c r="AH320" s="50">
        <v>0</v>
      </c>
      <c r="AI320" s="50">
        <v>0</v>
      </c>
      <c r="AJ320" s="50">
        <v>0</v>
      </c>
      <c r="AK320" s="52">
        <f t="shared" si="81"/>
        <v>7</v>
      </c>
      <c r="AL320" s="50">
        <f t="shared" si="82"/>
        <v>7</v>
      </c>
      <c r="AM320" s="48">
        <f t="shared" si="99"/>
        <v>0.22580645161290322</v>
      </c>
      <c r="AN320" s="49">
        <f t="shared" si="83"/>
        <v>2.258064516129032E-3</v>
      </c>
      <c r="AO320" s="49">
        <f t="shared" si="94"/>
        <v>1</v>
      </c>
      <c r="AP320" s="49">
        <f t="shared" si="84"/>
        <v>7</v>
      </c>
      <c r="AR320" s="50">
        <f t="shared" si="85"/>
        <v>24</v>
      </c>
      <c r="AT320" s="30">
        <f t="shared" si="86"/>
        <v>31</v>
      </c>
      <c r="AU320">
        <f t="shared" si="87"/>
        <v>10.333333333333334</v>
      </c>
      <c r="AV320" s="49">
        <f t="shared" si="88"/>
        <v>1</v>
      </c>
      <c r="AW320" s="49">
        <f t="shared" si="89"/>
        <v>1</v>
      </c>
      <c r="AX320" s="53">
        <f t="shared" si="90"/>
        <v>9.3333333333333339</v>
      </c>
      <c r="AY320" s="30">
        <f t="shared" si="91"/>
        <v>6</v>
      </c>
      <c r="AZ320" s="30">
        <f t="shared" si="92"/>
        <v>1</v>
      </c>
      <c r="BA320" s="49">
        <f t="shared" si="93"/>
        <v>1</v>
      </c>
    </row>
    <row r="321" spans="1:53" x14ac:dyDescent="0.35">
      <c r="A321" s="2">
        <v>1040942942</v>
      </c>
      <c r="B321" s="2" t="s">
        <v>321</v>
      </c>
      <c r="C321" s="16" t="s">
        <v>4946</v>
      </c>
      <c r="D321" s="3" t="s">
        <v>2466</v>
      </c>
      <c r="E321" s="4">
        <v>45887</v>
      </c>
      <c r="F321" s="5">
        <v>45887</v>
      </c>
      <c r="G321" s="5">
        <v>46252</v>
      </c>
      <c r="H321" s="3" t="s">
        <v>4291</v>
      </c>
      <c r="I321" s="55">
        <v>46023</v>
      </c>
      <c r="J321" s="6">
        <v>46022</v>
      </c>
      <c r="K321" s="2" t="s">
        <v>4405</v>
      </c>
      <c r="L321" s="2" t="s">
        <v>4745</v>
      </c>
      <c r="M321" s="2" t="s">
        <v>4956</v>
      </c>
      <c r="N321" s="2"/>
      <c r="O321" s="2"/>
      <c r="P321" s="2"/>
      <c r="Q321" s="2"/>
      <c r="R321" s="7"/>
      <c r="S321" s="7">
        <v>0</v>
      </c>
      <c r="T321" s="7">
        <v>11.083299999999999</v>
      </c>
      <c r="U321" s="7">
        <v>11.083299999999999</v>
      </c>
      <c r="V321" s="12">
        <f t="shared" si="95"/>
        <v>12</v>
      </c>
      <c r="W321" s="15" t="s">
        <v>4738</v>
      </c>
      <c r="X321" s="15" t="str">
        <f t="shared" si="96"/>
        <v>DEBE GOZAR EN EL AÑO UN TOTAL DE 12 DÍAS ANTES DEL 31/12/2026</v>
      </c>
      <c r="Y321" s="50">
        <v>12</v>
      </c>
      <c r="Z321" s="50">
        <v>0</v>
      </c>
      <c r="AA321" s="50">
        <v>0</v>
      </c>
      <c r="AB321" s="50">
        <v>0</v>
      </c>
      <c r="AC321" s="50">
        <v>0</v>
      </c>
      <c r="AD321" s="50">
        <v>0</v>
      </c>
      <c r="AE321" s="50">
        <v>0</v>
      </c>
      <c r="AF321" s="50">
        <v>0</v>
      </c>
      <c r="AG321" s="50">
        <v>0</v>
      </c>
      <c r="AH321" s="50">
        <v>0</v>
      </c>
      <c r="AI321" s="50">
        <v>0</v>
      </c>
      <c r="AJ321" s="50">
        <v>0</v>
      </c>
      <c r="AK321" s="52">
        <f t="shared" si="81"/>
        <v>12</v>
      </c>
      <c r="AL321" s="50">
        <f t="shared" si="82"/>
        <v>12</v>
      </c>
      <c r="AM321" s="48">
        <f t="shared" si="99"/>
        <v>1</v>
      </c>
      <c r="AN321" s="49">
        <f t="shared" si="83"/>
        <v>0.01</v>
      </c>
      <c r="AO321" s="49">
        <f t="shared" si="94"/>
        <v>12</v>
      </c>
      <c r="AP321" s="49">
        <f t="shared" si="84"/>
        <v>12</v>
      </c>
      <c r="AR321" s="50">
        <f t="shared" si="85"/>
        <v>0</v>
      </c>
      <c r="AT321" s="30">
        <f t="shared" si="86"/>
        <v>12</v>
      </c>
      <c r="AU321">
        <f t="shared" si="87"/>
        <v>4</v>
      </c>
      <c r="AV321" s="49">
        <f t="shared" si="88"/>
        <v>12</v>
      </c>
      <c r="AW321" s="49">
        <f t="shared" si="89"/>
        <v>4</v>
      </c>
      <c r="AX321" s="53">
        <f t="shared" si="90"/>
        <v>0</v>
      </c>
      <c r="AY321" s="30">
        <f t="shared" si="91"/>
        <v>0</v>
      </c>
      <c r="AZ321" s="30">
        <f t="shared" si="92"/>
        <v>12</v>
      </c>
      <c r="BA321" s="49">
        <f t="shared" si="93"/>
        <v>12</v>
      </c>
    </row>
    <row r="322" spans="1:53" x14ac:dyDescent="0.35">
      <c r="A322" s="2">
        <v>1040944434</v>
      </c>
      <c r="B322" s="2" t="s">
        <v>322</v>
      </c>
      <c r="C322" s="16" t="s">
        <v>4946</v>
      </c>
      <c r="D322" s="3" t="s">
        <v>2467</v>
      </c>
      <c r="E322" s="4">
        <v>45933</v>
      </c>
      <c r="F322" s="5">
        <v>45933</v>
      </c>
      <c r="G322" s="5">
        <v>46298</v>
      </c>
      <c r="H322" s="3" t="s">
        <v>4290</v>
      </c>
      <c r="I322" s="55">
        <v>0</v>
      </c>
      <c r="J322" s="6">
        <v>46022</v>
      </c>
      <c r="K322" s="2" t="s">
        <v>4405</v>
      </c>
      <c r="L322" s="2" t="s">
        <v>4961</v>
      </c>
      <c r="M322" s="2" t="s">
        <v>4956</v>
      </c>
      <c r="N322" s="2" t="s">
        <v>5180</v>
      </c>
      <c r="O322" s="2" t="s">
        <v>5218</v>
      </c>
      <c r="P322" s="2" t="s">
        <v>4447</v>
      </c>
      <c r="Q322" s="2" t="s">
        <v>4297</v>
      </c>
      <c r="R322" s="7"/>
      <c r="S322" s="7">
        <v>0</v>
      </c>
      <c r="T322" s="7">
        <v>7.3333000000000004</v>
      </c>
      <c r="U322" s="7">
        <v>7.3333000000000004</v>
      </c>
      <c r="V322" s="12">
        <f t="shared" si="95"/>
        <v>8</v>
      </c>
      <c r="W322" s="15" t="s">
        <v>4738</v>
      </c>
      <c r="X322" s="15" t="str">
        <f t="shared" si="96"/>
        <v>DEBE GOZAR EN EL AÑO UN TOTAL DE 8 DÍAS ANTES DEL 31/12/2026</v>
      </c>
      <c r="Y322" s="50">
        <v>0</v>
      </c>
      <c r="Z322" s="50">
        <v>0</v>
      </c>
      <c r="AA322" s="50">
        <v>0</v>
      </c>
      <c r="AB322" s="50">
        <v>0</v>
      </c>
      <c r="AC322" s="50">
        <v>0</v>
      </c>
      <c r="AD322" s="50">
        <v>0</v>
      </c>
      <c r="AE322" s="50">
        <v>0</v>
      </c>
      <c r="AF322" s="50">
        <v>0</v>
      </c>
      <c r="AG322" s="50">
        <v>0</v>
      </c>
      <c r="AH322" s="50">
        <v>0</v>
      </c>
      <c r="AI322" s="50">
        <v>0</v>
      </c>
      <c r="AJ322" s="50">
        <v>0</v>
      </c>
      <c r="AK322" s="52">
        <f t="shared" ref="AK322:AK385" si="100">SUM(Y322:AJ322)</f>
        <v>0</v>
      </c>
      <c r="AL322" s="50">
        <f t="shared" ref="AL322:AL385" si="101">+AK322</f>
        <v>0</v>
      </c>
      <c r="AM322" s="48">
        <f t="shared" si="99"/>
        <v>0</v>
      </c>
      <c r="AN322" s="49">
        <f t="shared" ref="AN322:AN385" si="102">AM322/100</f>
        <v>0</v>
      </c>
      <c r="AO322" s="49">
        <f t="shared" si="94"/>
        <v>0</v>
      </c>
      <c r="AP322" s="49">
        <f t="shared" ref="AP322:AP385" si="103">IF(V322-AL322&lt;=0,V322,AL322)</f>
        <v>0</v>
      </c>
      <c r="AR322" s="50">
        <f t="shared" ref="AR322:AR385" si="104">+V322-AP322</f>
        <v>8</v>
      </c>
      <c r="AT322" s="30">
        <f t="shared" ref="AT322:AT385" si="105">+V322</f>
        <v>8</v>
      </c>
      <c r="AU322">
        <f t="shared" ref="AU322:AU385" si="106">+AT322/12*4</f>
        <v>2.6666666666666665</v>
      </c>
      <c r="AV322" s="49">
        <f t="shared" ref="AV322:AV385" si="107">SUM(Y322:AB322)</f>
        <v>0</v>
      </c>
      <c r="AW322" s="49">
        <f t="shared" ref="AW322:AW385" si="108">IF(AU322-AV322&lt;=0,AU322,AV322)</f>
        <v>0</v>
      </c>
      <c r="AX322" s="53">
        <f t="shared" ref="AX322:AX385" si="109">+AU322-AW322</f>
        <v>2.6666666666666665</v>
      </c>
      <c r="AY322" s="30">
        <f t="shared" ref="AY322:AY385" si="110">SUM(AC322:AJ322)</f>
        <v>0</v>
      </c>
      <c r="AZ322" s="30">
        <f t="shared" ref="AZ322:AZ385" si="111">SUM(Y322:AB322)</f>
        <v>0</v>
      </c>
      <c r="BA322" s="49">
        <f t="shared" ref="BA322:BA385" si="112">IF(AT322-AZ322&lt;=0,AT322,AZ322)</f>
        <v>0</v>
      </c>
    </row>
    <row r="323" spans="1:53" x14ac:dyDescent="0.35">
      <c r="A323" s="2">
        <v>1040950814</v>
      </c>
      <c r="B323" s="2" t="s">
        <v>323</v>
      </c>
      <c r="C323" s="16" t="s">
        <v>4946</v>
      </c>
      <c r="D323" s="3" t="s">
        <v>2468</v>
      </c>
      <c r="E323" s="4">
        <v>45108</v>
      </c>
      <c r="F323" s="5">
        <v>45839</v>
      </c>
      <c r="G323" s="5">
        <v>46204</v>
      </c>
      <c r="H323" s="3" t="s">
        <v>4291</v>
      </c>
      <c r="I323" s="55">
        <v>0</v>
      </c>
      <c r="J323" s="6">
        <v>46022</v>
      </c>
      <c r="K323" s="2" t="s">
        <v>4405</v>
      </c>
      <c r="L323" s="2" t="s">
        <v>4841</v>
      </c>
      <c r="M323" s="2" t="s">
        <v>4956</v>
      </c>
      <c r="N323" s="2" t="s">
        <v>5196</v>
      </c>
      <c r="O323" s="2" t="s">
        <v>5238</v>
      </c>
      <c r="P323" s="2" t="s">
        <v>4597</v>
      </c>
      <c r="Q323" s="2" t="s">
        <v>4297</v>
      </c>
      <c r="R323" s="7"/>
      <c r="S323" s="7">
        <v>15</v>
      </c>
      <c r="T323" s="7">
        <v>15</v>
      </c>
      <c r="U323" s="7">
        <v>30</v>
      </c>
      <c r="V323" s="12">
        <f t="shared" si="95"/>
        <v>30</v>
      </c>
      <c r="W323" s="15" t="str">
        <f>"DEBE GOZAR "&amp;S323&amp;" DÍAS ANTES DEL "&amp;TEXT(G323-1,"DD/MM/YYYY")</f>
        <v>DEBE GOZAR 15 DÍAS ANTES DEL 30/06/2026</v>
      </c>
      <c r="X323" s="15" t="str">
        <f t="shared" si="96"/>
        <v>DEBE GOZAR EN EL AÑO UN TOTAL DE 30 DÍAS ANTES DEL 31/12/2026</v>
      </c>
      <c r="Y323" s="50">
        <v>0</v>
      </c>
      <c r="Z323" s="50">
        <v>0</v>
      </c>
      <c r="AA323" s="50">
        <v>0</v>
      </c>
      <c r="AB323" s="50">
        <v>0</v>
      </c>
      <c r="AC323" s="50">
        <v>3</v>
      </c>
      <c r="AD323" s="50">
        <v>27</v>
      </c>
      <c r="AE323" s="50">
        <v>0</v>
      </c>
      <c r="AF323" s="50">
        <v>0</v>
      </c>
      <c r="AG323" s="50">
        <v>0</v>
      </c>
      <c r="AH323" s="50">
        <v>0</v>
      </c>
      <c r="AI323" s="50">
        <v>0</v>
      </c>
      <c r="AJ323" s="50">
        <v>0</v>
      </c>
      <c r="AK323" s="52">
        <f t="shared" si="100"/>
        <v>30</v>
      </c>
      <c r="AL323" s="50">
        <f t="shared" si="101"/>
        <v>30</v>
      </c>
      <c r="AM323" s="48">
        <f t="shared" si="99"/>
        <v>1</v>
      </c>
      <c r="AN323" s="49">
        <f t="shared" si="102"/>
        <v>0.01</v>
      </c>
      <c r="AO323" s="49">
        <f t="shared" ref="AO323:AO386" si="113">+Y323+Z323+AA323+AB323</f>
        <v>0</v>
      </c>
      <c r="AP323" s="49">
        <f t="shared" si="103"/>
        <v>30</v>
      </c>
      <c r="AR323" s="50">
        <f t="shared" si="104"/>
        <v>0</v>
      </c>
      <c r="AT323" s="30">
        <f t="shared" si="105"/>
        <v>30</v>
      </c>
      <c r="AU323">
        <f t="shared" si="106"/>
        <v>10</v>
      </c>
      <c r="AV323" s="49">
        <f t="shared" si="107"/>
        <v>0</v>
      </c>
      <c r="AW323" s="49">
        <f t="shared" si="108"/>
        <v>0</v>
      </c>
      <c r="AX323" s="53">
        <f t="shared" si="109"/>
        <v>10</v>
      </c>
      <c r="AY323" s="30">
        <f t="shared" si="110"/>
        <v>30</v>
      </c>
      <c r="AZ323" s="30">
        <f t="shared" si="111"/>
        <v>0</v>
      </c>
      <c r="BA323" s="49">
        <f t="shared" si="112"/>
        <v>0</v>
      </c>
    </row>
    <row r="324" spans="1:53" x14ac:dyDescent="0.35">
      <c r="A324" s="2">
        <v>1040964422</v>
      </c>
      <c r="B324" s="2" t="s">
        <v>324</v>
      </c>
      <c r="C324" s="16" t="s">
        <v>4946</v>
      </c>
      <c r="D324" s="3" t="s">
        <v>2469</v>
      </c>
      <c r="E324" s="4">
        <v>45953</v>
      </c>
      <c r="F324" s="5">
        <v>45953</v>
      </c>
      <c r="G324" s="5">
        <v>46318</v>
      </c>
      <c r="H324" s="3" t="s">
        <v>4290</v>
      </c>
      <c r="I324" s="55">
        <v>46085</v>
      </c>
      <c r="J324" s="6">
        <v>46022</v>
      </c>
      <c r="K324" s="2" t="s">
        <v>4405</v>
      </c>
      <c r="L324" s="2" t="s">
        <v>4973</v>
      </c>
      <c r="M324" s="2" t="s">
        <v>4956</v>
      </c>
      <c r="N324" s="2"/>
      <c r="O324" s="2"/>
      <c r="P324" s="2"/>
      <c r="Q324" s="2"/>
      <c r="R324" s="7"/>
      <c r="S324" s="7">
        <v>0</v>
      </c>
      <c r="T324" s="7">
        <v>5.6666999999999996</v>
      </c>
      <c r="U324" s="7">
        <v>5.6666999999999996</v>
      </c>
      <c r="V324" s="12">
        <f t="shared" si="95"/>
        <v>6</v>
      </c>
      <c r="W324" s="15" t="s">
        <v>4738</v>
      </c>
      <c r="X324" s="15" t="str">
        <f t="shared" si="96"/>
        <v>DEBE GOZAR EN EL AÑO UN TOTAL DE 6 DÍAS ANTES DEL 31/12/2026</v>
      </c>
      <c r="Y324" s="50">
        <v>0</v>
      </c>
      <c r="Z324" s="50">
        <v>0</v>
      </c>
      <c r="AA324" s="58">
        <v>6</v>
      </c>
      <c r="AB324" s="50">
        <v>0</v>
      </c>
      <c r="AC324" s="50">
        <v>0</v>
      </c>
      <c r="AD324" s="50">
        <v>0</v>
      </c>
      <c r="AE324" s="50">
        <v>0</v>
      </c>
      <c r="AF324" s="50">
        <v>0</v>
      </c>
      <c r="AG324" s="50">
        <v>0</v>
      </c>
      <c r="AH324" s="50">
        <v>0</v>
      </c>
      <c r="AI324" s="50">
        <v>0</v>
      </c>
      <c r="AJ324" s="50">
        <v>0</v>
      </c>
      <c r="AK324" s="52">
        <f t="shared" si="100"/>
        <v>6</v>
      </c>
      <c r="AL324" s="50">
        <f t="shared" si="101"/>
        <v>6</v>
      </c>
      <c r="AM324" s="48">
        <f t="shared" si="99"/>
        <v>1</v>
      </c>
      <c r="AN324" s="49">
        <f t="shared" si="102"/>
        <v>0.01</v>
      </c>
      <c r="AO324" s="49">
        <f t="shared" si="113"/>
        <v>6</v>
      </c>
      <c r="AP324" s="49">
        <f t="shared" si="103"/>
        <v>6</v>
      </c>
      <c r="AR324" s="50">
        <f t="shared" si="104"/>
        <v>0</v>
      </c>
      <c r="AT324" s="30">
        <f t="shared" si="105"/>
        <v>6</v>
      </c>
      <c r="AU324">
        <f t="shared" si="106"/>
        <v>2</v>
      </c>
      <c r="AV324" s="49">
        <f t="shared" si="107"/>
        <v>6</v>
      </c>
      <c r="AW324" s="49">
        <f t="shared" si="108"/>
        <v>2</v>
      </c>
      <c r="AX324" s="53">
        <f t="shared" si="109"/>
        <v>0</v>
      </c>
      <c r="AY324" s="30">
        <f t="shared" si="110"/>
        <v>0</v>
      </c>
      <c r="AZ324" s="30">
        <f t="shared" si="111"/>
        <v>6</v>
      </c>
      <c r="BA324" s="49">
        <f t="shared" si="112"/>
        <v>6</v>
      </c>
    </row>
    <row r="325" spans="1:53" x14ac:dyDescent="0.35">
      <c r="A325" s="2">
        <v>1040969033</v>
      </c>
      <c r="B325" s="2" t="s">
        <v>325</v>
      </c>
      <c r="C325" s="16" t="s">
        <v>4946</v>
      </c>
      <c r="D325" s="3" t="s">
        <v>2470</v>
      </c>
      <c r="E325" s="4">
        <v>45832</v>
      </c>
      <c r="F325" s="5">
        <v>45832</v>
      </c>
      <c r="G325" s="5">
        <v>46197</v>
      </c>
      <c r="H325" s="3" t="s">
        <v>4409</v>
      </c>
      <c r="I325" s="55">
        <v>46032</v>
      </c>
      <c r="J325" s="6">
        <v>46022</v>
      </c>
      <c r="K325" s="2" t="s">
        <v>4405</v>
      </c>
      <c r="L325" s="2" t="s">
        <v>5008</v>
      </c>
      <c r="M325" s="2" t="s">
        <v>4956</v>
      </c>
      <c r="N325" s="2"/>
      <c r="O325" s="2"/>
      <c r="P325" s="2"/>
      <c r="Q325" s="2"/>
      <c r="R325" s="7"/>
      <c r="S325" s="7">
        <v>0</v>
      </c>
      <c r="T325" s="7">
        <v>15.583299999999999</v>
      </c>
      <c r="U325" s="7">
        <v>15.583299999999999</v>
      </c>
      <c r="V325" s="12">
        <f t="shared" si="95"/>
        <v>16</v>
      </c>
      <c r="W325" s="15" t="s">
        <v>4738</v>
      </c>
      <c r="X325" s="15" t="str">
        <f t="shared" si="96"/>
        <v>DEBE GOZAR EN EL AÑO UN TOTAL DE 16 DÍAS ANTES DEL 31/12/2026</v>
      </c>
      <c r="Y325" s="50">
        <v>16</v>
      </c>
      <c r="Z325" s="50">
        <v>0</v>
      </c>
      <c r="AA325" s="50">
        <v>0</v>
      </c>
      <c r="AB325" s="50">
        <v>0</v>
      </c>
      <c r="AC325" s="50">
        <v>0</v>
      </c>
      <c r="AD325" s="50">
        <v>0</v>
      </c>
      <c r="AE325" s="50">
        <v>0</v>
      </c>
      <c r="AF325" s="50">
        <v>0</v>
      </c>
      <c r="AG325" s="50">
        <v>0</v>
      </c>
      <c r="AH325" s="50">
        <v>0</v>
      </c>
      <c r="AI325" s="50">
        <v>0</v>
      </c>
      <c r="AJ325" s="50">
        <v>0</v>
      </c>
      <c r="AK325" s="52">
        <f t="shared" si="100"/>
        <v>16</v>
      </c>
      <c r="AL325" s="50">
        <f t="shared" si="101"/>
        <v>16</v>
      </c>
      <c r="AM325" s="48">
        <f t="shared" si="99"/>
        <v>1</v>
      </c>
      <c r="AN325" s="49">
        <f t="shared" si="102"/>
        <v>0.01</v>
      </c>
      <c r="AO325" s="49">
        <f t="shared" si="113"/>
        <v>16</v>
      </c>
      <c r="AP325" s="49">
        <f t="shared" si="103"/>
        <v>16</v>
      </c>
      <c r="AR325" s="50">
        <f t="shared" si="104"/>
        <v>0</v>
      </c>
      <c r="AT325" s="30">
        <f t="shared" si="105"/>
        <v>16</v>
      </c>
      <c r="AU325">
        <f t="shared" si="106"/>
        <v>5.333333333333333</v>
      </c>
      <c r="AV325" s="49">
        <f t="shared" si="107"/>
        <v>16</v>
      </c>
      <c r="AW325" s="49">
        <f t="shared" si="108"/>
        <v>5.333333333333333</v>
      </c>
      <c r="AX325" s="53">
        <f t="shared" si="109"/>
        <v>0</v>
      </c>
      <c r="AY325" s="30">
        <f t="shared" si="110"/>
        <v>0</v>
      </c>
      <c r="AZ325" s="30">
        <f t="shared" si="111"/>
        <v>16</v>
      </c>
      <c r="BA325" s="49">
        <f t="shared" si="112"/>
        <v>16</v>
      </c>
    </row>
    <row r="326" spans="1:53" x14ac:dyDescent="0.35">
      <c r="A326" s="2">
        <v>1040969973</v>
      </c>
      <c r="B326" s="2" t="s">
        <v>326</v>
      </c>
      <c r="C326" s="16" t="s">
        <v>4946</v>
      </c>
      <c r="D326" s="3" t="s">
        <v>2471</v>
      </c>
      <c r="E326" s="4">
        <v>45505</v>
      </c>
      <c r="F326" s="5">
        <v>45870</v>
      </c>
      <c r="G326" s="5">
        <v>46235</v>
      </c>
      <c r="H326" s="3" t="s">
        <v>4290</v>
      </c>
      <c r="I326" s="55">
        <v>46023</v>
      </c>
      <c r="J326" s="6">
        <v>46022</v>
      </c>
      <c r="K326" s="2" t="s">
        <v>4405</v>
      </c>
      <c r="L326" s="2" t="s">
        <v>4842</v>
      </c>
      <c r="M326" s="2" t="s">
        <v>4956</v>
      </c>
      <c r="N326" s="2"/>
      <c r="O326" s="2"/>
      <c r="P326" s="2"/>
      <c r="Q326" s="2"/>
      <c r="R326" s="7"/>
      <c r="S326" s="7">
        <v>15</v>
      </c>
      <c r="T326" s="7">
        <v>13.5</v>
      </c>
      <c r="U326" s="7">
        <v>28.5</v>
      </c>
      <c r="V326" s="12">
        <f t="shared" si="95"/>
        <v>29</v>
      </c>
      <c r="W326" s="15" t="str">
        <f>"DEBE GOZAR "&amp;S326&amp;" DÍAS ANTES DEL "&amp;TEXT(G326-1,"DD/MM/YYYY")</f>
        <v>DEBE GOZAR 15 DÍAS ANTES DEL 31/07/2026</v>
      </c>
      <c r="X326" s="15" t="str">
        <f t="shared" si="96"/>
        <v>DEBE GOZAR EN EL AÑO UN TOTAL DE 29 DÍAS ANTES DEL 31/12/2026</v>
      </c>
      <c r="Y326" s="50">
        <v>29</v>
      </c>
      <c r="Z326" s="50">
        <v>0</v>
      </c>
      <c r="AA326" s="50">
        <v>0</v>
      </c>
      <c r="AB326" s="50">
        <v>0</v>
      </c>
      <c r="AC326" s="50">
        <v>0</v>
      </c>
      <c r="AD326" s="50">
        <v>0</v>
      </c>
      <c r="AE326" s="50">
        <v>0</v>
      </c>
      <c r="AF326" s="50">
        <v>0</v>
      </c>
      <c r="AG326" s="50">
        <v>0</v>
      </c>
      <c r="AH326" s="50">
        <v>0</v>
      </c>
      <c r="AI326" s="50">
        <v>0</v>
      </c>
      <c r="AJ326" s="50">
        <v>0</v>
      </c>
      <c r="AK326" s="52">
        <f t="shared" si="100"/>
        <v>29</v>
      </c>
      <c r="AL326" s="50">
        <f t="shared" si="101"/>
        <v>29</v>
      </c>
      <c r="AM326" s="48">
        <f t="shared" si="99"/>
        <v>1</v>
      </c>
      <c r="AN326" s="49">
        <f t="shared" si="102"/>
        <v>0.01</v>
      </c>
      <c r="AO326" s="49">
        <f t="shared" si="113"/>
        <v>29</v>
      </c>
      <c r="AP326" s="49">
        <f t="shared" si="103"/>
        <v>29</v>
      </c>
      <c r="AR326" s="50">
        <f t="shared" si="104"/>
        <v>0</v>
      </c>
      <c r="AT326" s="30">
        <f t="shared" si="105"/>
        <v>29</v>
      </c>
      <c r="AU326">
        <f t="shared" si="106"/>
        <v>9.6666666666666661</v>
      </c>
      <c r="AV326" s="49">
        <f t="shared" si="107"/>
        <v>29</v>
      </c>
      <c r="AW326" s="49">
        <f t="shared" si="108"/>
        <v>9.6666666666666661</v>
      </c>
      <c r="AX326" s="53">
        <f t="shared" si="109"/>
        <v>0</v>
      </c>
      <c r="AY326" s="30">
        <f t="shared" si="110"/>
        <v>0</v>
      </c>
      <c r="AZ326" s="30">
        <f t="shared" si="111"/>
        <v>29</v>
      </c>
      <c r="BA326" s="49">
        <f t="shared" si="112"/>
        <v>29</v>
      </c>
    </row>
    <row r="327" spans="1:53" x14ac:dyDescent="0.35">
      <c r="A327" s="2">
        <v>1040978731</v>
      </c>
      <c r="B327" s="2" t="s">
        <v>327</v>
      </c>
      <c r="C327" s="16" t="s">
        <v>4946</v>
      </c>
      <c r="D327" s="3" t="s">
        <v>2472</v>
      </c>
      <c r="E327" s="4">
        <v>40180</v>
      </c>
      <c r="F327" s="5">
        <v>46024</v>
      </c>
      <c r="G327" s="5">
        <v>46389</v>
      </c>
      <c r="H327" s="3" t="s">
        <v>4290</v>
      </c>
      <c r="I327" s="55">
        <v>0</v>
      </c>
      <c r="J327" s="6">
        <v>46022</v>
      </c>
      <c r="K327" s="2" t="s">
        <v>4405</v>
      </c>
      <c r="L327" s="2" t="s">
        <v>4964</v>
      </c>
      <c r="M327" s="2" t="s">
        <v>4956</v>
      </c>
      <c r="N327" s="2" t="s">
        <v>5180</v>
      </c>
      <c r="O327" s="2" t="s">
        <v>5221</v>
      </c>
      <c r="P327" s="2" t="s">
        <v>4450</v>
      </c>
      <c r="Q327" s="2" t="s">
        <v>4300</v>
      </c>
      <c r="R327" s="7"/>
      <c r="S327" s="7">
        <v>30</v>
      </c>
      <c r="T327" s="7">
        <v>0</v>
      </c>
      <c r="U327" s="7">
        <v>30</v>
      </c>
      <c r="V327" s="12">
        <f t="shared" si="95"/>
        <v>30</v>
      </c>
      <c r="W327" s="15" t="str">
        <f>"DEBE GOZAR "&amp;S327&amp;" DÍAS ANTES DEL "&amp;TEXT(G327-1,"DD/MM/YYYY")</f>
        <v>DEBE GOZAR 30 DÍAS ANTES DEL 01/01/2027</v>
      </c>
      <c r="X327" s="15" t="str">
        <f t="shared" si="96"/>
        <v>DEBE GOZAR EN EL AÑO UN TOTAL DE 30 DÍAS ANTES DEL 31/12/2026</v>
      </c>
      <c r="Y327" s="50">
        <v>0</v>
      </c>
      <c r="Z327" s="50">
        <v>0</v>
      </c>
      <c r="AA327" s="50">
        <v>0</v>
      </c>
      <c r="AB327" s="50">
        <v>0</v>
      </c>
      <c r="AC327" s="50">
        <v>0</v>
      </c>
      <c r="AD327" s="50">
        <v>0</v>
      </c>
      <c r="AE327" s="50">
        <v>0</v>
      </c>
      <c r="AF327" s="50">
        <v>0</v>
      </c>
      <c r="AG327" s="50">
        <v>0</v>
      </c>
      <c r="AH327" s="50">
        <v>0</v>
      </c>
      <c r="AI327" s="50">
        <v>0</v>
      </c>
      <c r="AJ327" s="50">
        <v>0</v>
      </c>
      <c r="AK327" s="52">
        <f t="shared" si="100"/>
        <v>0</v>
      </c>
      <c r="AL327" s="50">
        <f t="shared" si="101"/>
        <v>0</v>
      </c>
      <c r="AM327" s="48">
        <f t="shared" si="99"/>
        <v>0</v>
      </c>
      <c r="AN327" s="49">
        <f t="shared" si="102"/>
        <v>0</v>
      </c>
      <c r="AO327" s="49">
        <f t="shared" si="113"/>
        <v>0</v>
      </c>
      <c r="AP327" s="49">
        <f t="shared" si="103"/>
        <v>0</v>
      </c>
      <c r="AR327" s="50">
        <f t="shared" si="104"/>
        <v>30</v>
      </c>
      <c r="AT327" s="30">
        <f t="shared" si="105"/>
        <v>30</v>
      </c>
      <c r="AU327">
        <f t="shared" si="106"/>
        <v>10</v>
      </c>
      <c r="AV327" s="49">
        <f t="shared" si="107"/>
        <v>0</v>
      </c>
      <c r="AW327" s="49">
        <f t="shared" si="108"/>
        <v>0</v>
      </c>
      <c r="AX327" s="53">
        <f t="shared" si="109"/>
        <v>10</v>
      </c>
      <c r="AY327" s="30">
        <f t="shared" si="110"/>
        <v>0</v>
      </c>
      <c r="AZ327" s="30">
        <f t="shared" si="111"/>
        <v>0</v>
      </c>
      <c r="BA327" s="49">
        <f t="shared" si="112"/>
        <v>0</v>
      </c>
    </row>
    <row r="328" spans="1:53" x14ac:dyDescent="0.35">
      <c r="A328" s="2">
        <v>1040989746</v>
      </c>
      <c r="B328" s="2" t="s">
        <v>328</v>
      </c>
      <c r="C328" s="16" t="s">
        <v>4946</v>
      </c>
      <c r="D328" s="3" t="s">
        <v>2473</v>
      </c>
      <c r="E328" s="4">
        <v>45489</v>
      </c>
      <c r="F328" s="5">
        <v>45854</v>
      </c>
      <c r="G328" s="5">
        <v>46219</v>
      </c>
      <c r="H328" s="3" t="s">
        <v>4414</v>
      </c>
      <c r="I328" s="55">
        <v>0</v>
      </c>
      <c r="J328" s="6">
        <v>46022</v>
      </c>
      <c r="K328" s="2" t="s">
        <v>4405</v>
      </c>
      <c r="L328" s="2" t="s">
        <v>4843</v>
      </c>
      <c r="M328" s="2" t="s">
        <v>4956</v>
      </c>
      <c r="N328" s="2" t="s">
        <v>5195</v>
      </c>
      <c r="O328" s="2" t="s">
        <v>5216</v>
      </c>
      <c r="P328" s="2" t="s">
        <v>4599</v>
      </c>
      <c r="Q328" s="2" t="s">
        <v>4297</v>
      </c>
      <c r="R328" s="7"/>
      <c r="S328" s="7">
        <v>13</v>
      </c>
      <c r="T328" s="7">
        <v>13.75</v>
      </c>
      <c r="U328" s="7">
        <v>26.75</v>
      </c>
      <c r="V328" s="12">
        <f t="shared" si="95"/>
        <v>27</v>
      </c>
      <c r="W328" s="15" t="str">
        <f>"DEBE GOZAR "&amp;S328&amp;" DÍAS ANTES DEL "&amp;TEXT(G328-1,"DD/MM/YYYY")</f>
        <v>DEBE GOZAR 13 DÍAS ANTES DEL 15/07/2026</v>
      </c>
      <c r="X328" s="15" t="str">
        <f t="shared" si="96"/>
        <v>DEBE GOZAR EN EL AÑO UN TOTAL DE 27 DÍAS ANTES DEL 31/12/2026</v>
      </c>
      <c r="Y328" s="50">
        <v>0</v>
      </c>
      <c r="Z328" s="50">
        <v>0</v>
      </c>
      <c r="AA328" s="50">
        <v>14</v>
      </c>
      <c r="AB328" s="50">
        <v>0</v>
      </c>
      <c r="AC328" s="50">
        <v>0</v>
      </c>
      <c r="AD328" s="50">
        <v>0</v>
      </c>
      <c r="AE328" s="50">
        <v>0</v>
      </c>
      <c r="AF328" s="50">
        <v>0</v>
      </c>
      <c r="AG328" s="50">
        <v>0</v>
      </c>
      <c r="AH328" s="50">
        <v>0</v>
      </c>
      <c r="AI328" s="50">
        <v>0</v>
      </c>
      <c r="AJ328" s="50">
        <v>0</v>
      </c>
      <c r="AK328" s="52">
        <f t="shared" si="100"/>
        <v>14</v>
      </c>
      <c r="AL328" s="50">
        <f t="shared" si="101"/>
        <v>14</v>
      </c>
      <c r="AM328" s="48">
        <f t="shared" si="99"/>
        <v>0.51851851851851849</v>
      </c>
      <c r="AN328" s="49">
        <f t="shared" si="102"/>
        <v>5.185185185185185E-3</v>
      </c>
      <c r="AO328" s="49">
        <f t="shared" si="113"/>
        <v>14</v>
      </c>
      <c r="AP328" s="49">
        <f t="shared" si="103"/>
        <v>14</v>
      </c>
      <c r="AR328" s="50">
        <f t="shared" si="104"/>
        <v>13</v>
      </c>
      <c r="AT328" s="30">
        <f t="shared" si="105"/>
        <v>27</v>
      </c>
      <c r="AU328">
        <f t="shared" si="106"/>
        <v>9</v>
      </c>
      <c r="AV328" s="49">
        <f t="shared" si="107"/>
        <v>14</v>
      </c>
      <c r="AW328" s="49">
        <f t="shared" si="108"/>
        <v>9</v>
      </c>
      <c r="AX328" s="53">
        <f t="shared" si="109"/>
        <v>0</v>
      </c>
      <c r="AY328" s="30">
        <f t="shared" si="110"/>
        <v>0</v>
      </c>
      <c r="AZ328" s="30">
        <f t="shared" si="111"/>
        <v>14</v>
      </c>
      <c r="BA328" s="49">
        <f t="shared" si="112"/>
        <v>14</v>
      </c>
    </row>
    <row r="329" spans="1:53" x14ac:dyDescent="0.35">
      <c r="A329" s="2">
        <v>1040992069</v>
      </c>
      <c r="B329" s="2" t="s">
        <v>329</v>
      </c>
      <c r="C329" s="16" t="s">
        <v>4946</v>
      </c>
      <c r="D329" s="3" t="s">
        <v>2474</v>
      </c>
      <c r="E329" s="4">
        <v>42447</v>
      </c>
      <c r="F329" s="5">
        <v>45734</v>
      </c>
      <c r="G329" s="5">
        <v>46099</v>
      </c>
      <c r="H329" s="3" t="s">
        <v>4290</v>
      </c>
      <c r="I329" s="55">
        <v>0</v>
      </c>
      <c r="J329" s="6">
        <v>46022</v>
      </c>
      <c r="K329" s="2" t="s">
        <v>4405</v>
      </c>
      <c r="L329" s="2" t="s">
        <v>4966</v>
      </c>
      <c r="M329" s="2" t="s">
        <v>4956</v>
      </c>
      <c r="N329" s="2" t="s">
        <v>5180</v>
      </c>
      <c r="O329" s="2" t="s">
        <v>5225</v>
      </c>
      <c r="P329" s="2" t="s">
        <v>4461</v>
      </c>
      <c r="Q329" s="2" t="s">
        <v>4297</v>
      </c>
      <c r="R329" s="7"/>
      <c r="S329" s="7">
        <v>0</v>
      </c>
      <c r="T329" s="7">
        <v>15.583300000000008</v>
      </c>
      <c r="U329" s="7">
        <v>15.583300000000008</v>
      </c>
      <c r="V329" s="12">
        <f t="shared" si="95"/>
        <v>16</v>
      </c>
      <c r="W329" s="15" t="s">
        <v>4738</v>
      </c>
      <c r="X329" s="15" t="str">
        <f t="shared" si="96"/>
        <v>DEBE GOZAR EN EL AÑO UN TOTAL DE 16 DÍAS ANTES DEL 31/12/2026</v>
      </c>
      <c r="Y329" s="50">
        <v>0</v>
      </c>
      <c r="Z329" s="50">
        <v>6</v>
      </c>
      <c r="AA329" s="50">
        <v>0</v>
      </c>
      <c r="AB329" s="50">
        <v>0</v>
      </c>
      <c r="AC329" s="50">
        <v>0</v>
      </c>
      <c r="AD329" s="50">
        <v>0</v>
      </c>
      <c r="AE329" s="50">
        <v>0</v>
      </c>
      <c r="AF329" s="50">
        <v>0</v>
      </c>
      <c r="AG329" s="50">
        <v>0</v>
      </c>
      <c r="AH329" s="50">
        <v>10</v>
      </c>
      <c r="AI329" s="50">
        <v>0</v>
      </c>
      <c r="AJ329" s="50">
        <v>0</v>
      </c>
      <c r="AK329" s="52">
        <f t="shared" si="100"/>
        <v>16</v>
      </c>
      <c r="AL329" s="50">
        <f t="shared" si="101"/>
        <v>16</v>
      </c>
      <c r="AM329" s="48">
        <f t="shared" si="99"/>
        <v>1</v>
      </c>
      <c r="AN329" s="49">
        <f t="shared" si="102"/>
        <v>0.01</v>
      </c>
      <c r="AO329" s="49">
        <f t="shared" si="113"/>
        <v>6</v>
      </c>
      <c r="AP329" s="49">
        <f t="shared" si="103"/>
        <v>16</v>
      </c>
      <c r="AR329" s="50">
        <f t="shared" si="104"/>
        <v>0</v>
      </c>
      <c r="AT329" s="30">
        <f t="shared" si="105"/>
        <v>16</v>
      </c>
      <c r="AU329">
        <f t="shared" si="106"/>
        <v>5.333333333333333</v>
      </c>
      <c r="AV329" s="49">
        <f t="shared" si="107"/>
        <v>6</v>
      </c>
      <c r="AW329" s="49">
        <f t="shared" si="108"/>
        <v>5.333333333333333</v>
      </c>
      <c r="AX329" s="53">
        <f t="shared" si="109"/>
        <v>0</v>
      </c>
      <c r="AY329" s="30">
        <f t="shared" si="110"/>
        <v>10</v>
      </c>
      <c r="AZ329" s="30">
        <f t="shared" si="111"/>
        <v>6</v>
      </c>
      <c r="BA329" s="49">
        <f t="shared" si="112"/>
        <v>6</v>
      </c>
    </row>
    <row r="330" spans="1:53" x14ac:dyDescent="0.35">
      <c r="A330" s="2">
        <v>1040997189</v>
      </c>
      <c r="B330" s="2" t="s">
        <v>330</v>
      </c>
      <c r="C330" s="16" t="s">
        <v>4946</v>
      </c>
      <c r="D330" s="3" t="s">
        <v>2475</v>
      </c>
      <c r="E330" s="4">
        <v>41627</v>
      </c>
      <c r="F330" s="5">
        <v>46010</v>
      </c>
      <c r="G330" s="5">
        <v>46375</v>
      </c>
      <c r="H330" s="3" t="s">
        <v>4290</v>
      </c>
      <c r="I330" s="55">
        <v>0</v>
      </c>
      <c r="J330" s="6">
        <v>46022</v>
      </c>
      <c r="K330" s="2" t="s">
        <v>4405</v>
      </c>
      <c r="L330" s="2" t="s">
        <v>4988</v>
      </c>
      <c r="M330" s="2" t="s">
        <v>4957</v>
      </c>
      <c r="N330" s="2" t="s">
        <v>5199</v>
      </c>
      <c r="O330" s="2" t="s">
        <v>5219</v>
      </c>
      <c r="P330" s="2" t="s">
        <v>4515</v>
      </c>
      <c r="Q330" s="2" t="s">
        <v>4308</v>
      </c>
      <c r="R330" s="7"/>
      <c r="S330" s="7">
        <v>30</v>
      </c>
      <c r="T330" s="7">
        <v>0</v>
      </c>
      <c r="U330" s="7">
        <v>30</v>
      </c>
      <c r="V330" s="12">
        <f t="shared" si="95"/>
        <v>30</v>
      </c>
      <c r="W330" s="15" t="str">
        <f>"DEBE GOZAR "&amp;S330&amp;" DÍAS ANTES DEL "&amp;TEXT(G330-1,"DD/MM/YYYY")</f>
        <v>DEBE GOZAR 30 DÍAS ANTES DEL 18/12/2026</v>
      </c>
      <c r="X330" s="15" t="str">
        <f t="shared" si="96"/>
        <v>DEBE GOZAR EN EL AÑO UN TOTAL DE 30 DÍAS ANTES DEL 31/12/2026</v>
      </c>
      <c r="Y330" s="50">
        <v>0</v>
      </c>
      <c r="Z330" s="50">
        <v>0</v>
      </c>
      <c r="AA330" s="50">
        <v>0</v>
      </c>
      <c r="AB330" s="50">
        <v>0</v>
      </c>
      <c r="AC330" s="50">
        <v>0</v>
      </c>
      <c r="AD330" s="50">
        <v>0</v>
      </c>
      <c r="AE330" s="50">
        <v>0</v>
      </c>
      <c r="AF330" s="50">
        <v>30</v>
      </c>
      <c r="AG330" s="50">
        <v>0</v>
      </c>
      <c r="AH330" s="50">
        <v>0</v>
      </c>
      <c r="AI330" s="50">
        <v>0</v>
      </c>
      <c r="AJ330" s="50">
        <v>0</v>
      </c>
      <c r="AK330" s="52">
        <f t="shared" si="100"/>
        <v>30</v>
      </c>
      <c r="AL330" s="50">
        <f t="shared" si="101"/>
        <v>30</v>
      </c>
      <c r="AM330" s="48">
        <f t="shared" si="99"/>
        <v>1</v>
      </c>
      <c r="AN330" s="49">
        <f t="shared" si="102"/>
        <v>0.01</v>
      </c>
      <c r="AO330" s="49">
        <f t="shared" si="113"/>
        <v>0</v>
      </c>
      <c r="AP330" s="49">
        <f t="shared" si="103"/>
        <v>30</v>
      </c>
      <c r="AR330" s="50">
        <f t="shared" si="104"/>
        <v>0</v>
      </c>
      <c r="AT330" s="30">
        <f t="shared" si="105"/>
        <v>30</v>
      </c>
      <c r="AU330">
        <f t="shared" si="106"/>
        <v>10</v>
      </c>
      <c r="AV330" s="49">
        <f t="shared" si="107"/>
        <v>0</v>
      </c>
      <c r="AW330" s="49">
        <f t="shared" si="108"/>
        <v>0</v>
      </c>
      <c r="AX330" s="53">
        <f t="shared" si="109"/>
        <v>10</v>
      </c>
      <c r="AY330" s="30">
        <f t="shared" si="110"/>
        <v>30</v>
      </c>
      <c r="AZ330" s="30">
        <f t="shared" si="111"/>
        <v>0</v>
      </c>
      <c r="BA330" s="49">
        <f t="shared" si="112"/>
        <v>0</v>
      </c>
    </row>
    <row r="331" spans="1:53" x14ac:dyDescent="0.35">
      <c r="A331" s="2">
        <v>1041000146</v>
      </c>
      <c r="B331" s="2" t="s">
        <v>331</v>
      </c>
      <c r="C331" s="16" t="s">
        <v>4946</v>
      </c>
      <c r="D331" s="3" t="s">
        <v>2476</v>
      </c>
      <c r="E331" s="4">
        <v>45811</v>
      </c>
      <c r="F331" s="5">
        <v>45811</v>
      </c>
      <c r="G331" s="5">
        <v>46176</v>
      </c>
      <c r="H331" s="3" t="s">
        <v>4415</v>
      </c>
      <c r="I331" s="55">
        <v>0</v>
      </c>
      <c r="J331" s="6">
        <v>46022</v>
      </c>
      <c r="K331" s="2" t="s">
        <v>4405</v>
      </c>
      <c r="L331" s="2" t="s">
        <v>4877</v>
      </c>
      <c r="M331" s="2" t="s">
        <v>4956</v>
      </c>
      <c r="N331" s="2" t="s">
        <v>5196</v>
      </c>
      <c r="O331" s="2" t="s">
        <v>5234</v>
      </c>
      <c r="P331" s="2" t="s">
        <v>4649</v>
      </c>
      <c r="Q331" s="2" t="s">
        <v>4306</v>
      </c>
      <c r="R331" s="7"/>
      <c r="S331" s="7">
        <v>0</v>
      </c>
      <c r="T331" s="7">
        <v>17.333300000000001</v>
      </c>
      <c r="U331" s="7">
        <v>17.333300000000001</v>
      </c>
      <c r="V331" s="12">
        <f t="shared" si="95"/>
        <v>18</v>
      </c>
      <c r="W331" s="15" t="s">
        <v>4738</v>
      </c>
      <c r="X331" s="15" t="str">
        <f t="shared" si="96"/>
        <v>DEBE GOZAR EN EL AÑO UN TOTAL DE 18 DÍAS ANTES DEL 31/12/2026</v>
      </c>
      <c r="Y331" s="50">
        <v>0</v>
      </c>
      <c r="Z331" s="50">
        <v>0</v>
      </c>
      <c r="AA331" s="50">
        <v>18</v>
      </c>
      <c r="AB331" s="50">
        <v>0</v>
      </c>
      <c r="AC331" s="50">
        <v>0</v>
      </c>
      <c r="AD331" s="50">
        <v>0</v>
      </c>
      <c r="AE331" s="50">
        <v>0</v>
      </c>
      <c r="AF331" s="50">
        <v>0</v>
      </c>
      <c r="AG331" s="50">
        <v>0</v>
      </c>
      <c r="AH331" s="50">
        <v>0</v>
      </c>
      <c r="AI331" s="50">
        <v>0</v>
      </c>
      <c r="AJ331" s="50">
        <v>0</v>
      </c>
      <c r="AK331" s="52">
        <f t="shared" si="100"/>
        <v>18</v>
      </c>
      <c r="AL331" s="50">
        <f t="shared" si="101"/>
        <v>18</v>
      </c>
      <c r="AM331" s="48">
        <f t="shared" si="99"/>
        <v>1</v>
      </c>
      <c r="AN331" s="49">
        <f t="shared" si="102"/>
        <v>0.01</v>
      </c>
      <c r="AO331" s="49">
        <f t="shared" si="113"/>
        <v>18</v>
      </c>
      <c r="AP331" s="49">
        <f t="shared" si="103"/>
        <v>18</v>
      </c>
      <c r="AR331" s="50">
        <f t="shared" si="104"/>
        <v>0</v>
      </c>
      <c r="AT331" s="30">
        <f t="shared" si="105"/>
        <v>18</v>
      </c>
      <c r="AU331">
        <f t="shared" si="106"/>
        <v>6</v>
      </c>
      <c r="AV331" s="49">
        <f t="shared" si="107"/>
        <v>18</v>
      </c>
      <c r="AW331" s="49">
        <f t="shared" si="108"/>
        <v>6</v>
      </c>
      <c r="AX331" s="53">
        <f t="shared" si="109"/>
        <v>0</v>
      </c>
      <c r="AY331" s="30">
        <f t="shared" si="110"/>
        <v>0</v>
      </c>
      <c r="AZ331" s="30">
        <f t="shared" si="111"/>
        <v>18</v>
      </c>
      <c r="BA331" s="49">
        <f t="shared" si="112"/>
        <v>18</v>
      </c>
    </row>
    <row r="332" spans="1:53" x14ac:dyDescent="0.35">
      <c r="A332" s="2">
        <v>1041045621</v>
      </c>
      <c r="B332" s="2" t="s">
        <v>332</v>
      </c>
      <c r="C332" s="16" t="s">
        <v>4946</v>
      </c>
      <c r="D332" s="3" t="s">
        <v>2477</v>
      </c>
      <c r="E332" s="4">
        <v>45586</v>
      </c>
      <c r="F332" s="5">
        <v>45951</v>
      </c>
      <c r="G332" s="5">
        <v>46316</v>
      </c>
      <c r="H332" s="3" t="s">
        <v>4416</v>
      </c>
      <c r="I332" s="55">
        <v>0</v>
      </c>
      <c r="J332" s="6">
        <v>46022</v>
      </c>
      <c r="K332" s="2" t="s">
        <v>4405</v>
      </c>
      <c r="L332" s="2" t="s">
        <v>4868</v>
      </c>
      <c r="M332" s="2" t="s">
        <v>4956</v>
      </c>
      <c r="N332" s="2" t="s">
        <v>5196</v>
      </c>
      <c r="O332" s="2" t="s">
        <v>5239</v>
      </c>
      <c r="P332" s="2" t="s">
        <v>4521</v>
      </c>
      <c r="Q332" s="2" t="s">
        <v>4297</v>
      </c>
      <c r="R332" s="7"/>
      <c r="S332" s="7">
        <v>24</v>
      </c>
      <c r="T332" s="7">
        <v>5.8333000000000013</v>
      </c>
      <c r="U332" s="7">
        <v>29.833300000000001</v>
      </c>
      <c r="V332" s="12">
        <f t="shared" si="95"/>
        <v>30</v>
      </c>
      <c r="W332" s="15" t="str">
        <f>"DEBE GOZAR "&amp;S332&amp;" DÍAS ANTES DEL "&amp;TEXT(G332-1,"DD/MM/YYYY")</f>
        <v>DEBE GOZAR 24 DÍAS ANTES DEL 20/10/2026</v>
      </c>
      <c r="X332" s="15" t="str">
        <f t="shared" si="96"/>
        <v>DEBE GOZAR EN EL AÑO UN TOTAL DE 30 DÍAS ANTES DEL 31/12/2026</v>
      </c>
      <c r="Y332" s="50">
        <v>0</v>
      </c>
      <c r="Z332" s="50">
        <v>0</v>
      </c>
      <c r="AA332" s="50">
        <v>0</v>
      </c>
      <c r="AB332" s="50">
        <v>0</v>
      </c>
      <c r="AC332" s="50">
        <v>0</v>
      </c>
      <c r="AD332" s="50">
        <v>0</v>
      </c>
      <c r="AE332" s="50">
        <v>0</v>
      </c>
      <c r="AF332" s="50">
        <v>0</v>
      </c>
      <c r="AG332" s="50">
        <v>30</v>
      </c>
      <c r="AH332" s="50">
        <v>0</v>
      </c>
      <c r="AI332" s="50">
        <v>0</v>
      </c>
      <c r="AJ332" s="50">
        <v>0</v>
      </c>
      <c r="AK332" s="52">
        <f t="shared" si="100"/>
        <v>30</v>
      </c>
      <c r="AL332" s="50">
        <f t="shared" si="101"/>
        <v>30</v>
      </c>
      <c r="AM332" s="48">
        <f t="shared" si="99"/>
        <v>1</v>
      </c>
      <c r="AN332" s="49">
        <f t="shared" si="102"/>
        <v>0.01</v>
      </c>
      <c r="AO332" s="49">
        <f t="shared" si="113"/>
        <v>0</v>
      </c>
      <c r="AP332" s="49">
        <f t="shared" si="103"/>
        <v>30</v>
      </c>
      <c r="AR332" s="50">
        <f t="shared" si="104"/>
        <v>0</v>
      </c>
      <c r="AT332" s="30">
        <f t="shared" si="105"/>
        <v>30</v>
      </c>
      <c r="AU332">
        <f t="shared" si="106"/>
        <v>10</v>
      </c>
      <c r="AV332" s="49">
        <f t="shared" si="107"/>
        <v>0</v>
      </c>
      <c r="AW332" s="49">
        <f t="shared" si="108"/>
        <v>0</v>
      </c>
      <c r="AX332" s="53">
        <f t="shared" si="109"/>
        <v>10</v>
      </c>
      <c r="AY332" s="30">
        <f t="shared" si="110"/>
        <v>30</v>
      </c>
      <c r="AZ332" s="30">
        <f t="shared" si="111"/>
        <v>0</v>
      </c>
      <c r="BA332" s="49">
        <f t="shared" si="112"/>
        <v>0</v>
      </c>
    </row>
    <row r="333" spans="1:53" x14ac:dyDescent="0.35">
      <c r="A333" s="2">
        <v>1041049828</v>
      </c>
      <c r="B333" s="2" t="s">
        <v>333</v>
      </c>
      <c r="C333" s="16" t="s">
        <v>4946</v>
      </c>
      <c r="D333" s="3" t="s">
        <v>2478</v>
      </c>
      <c r="E333" s="4">
        <v>45108</v>
      </c>
      <c r="F333" s="5">
        <v>45839</v>
      </c>
      <c r="G333" s="5">
        <v>46204</v>
      </c>
      <c r="H333" s="3" t="s">
        <v>4406</v>
      </c>
      <c r="I333" s="55">
        <v>0</v>
      </c>
      <c r="J333" s="6">
        <v>46022</v>
      </c>
      <c r="K333" s="2" t="s">
        <v>4405</v>
      </c>
      <c r="L333" s="2" t="s">
        <v>4846</v>
      </c>
      <c r="M333" s="2" t="s">
        <v>4956</v>
      </c>
      <c r="N333" s="2" t="s">
        <v>5196</v>
      </c>
      <c r="O333" s="2" t="s">
        <v>5239</v>
      </c>
      <c r="P333" s="2" t="s">
        <v>4602</v>
      </c>
      <c r="Q333" s="2" t="s">
        <v>4297</v>
      </c>
      <c r="R333" s="7"/>
      <c r="S333" s="7">
        <v>15</v>
      </c>
      <c r="T333" s="7">
        <v>15</v>
      </c>
      <c r="U333" s="7">
        <v>30</v>
      </c>
      <c r="V333" s="12">
        <f t="shared" ref="V333:V396" si="114">ROUNDUP(U333,0)</f>
        <v>30</v>
      </c>
      <c r="W333" s="15" t="str">
        <f>"DEBE GOZAR "&amp;S333&amp;" DÍAS ANTES DEL "&amp;TEXT(G333-1,"DD/MM/YYYY")</f>
        <v>DEBE GOZAR 15 DÍAS ANTES DEL 30/06/2026</v>
      </c>
      <c r="X333" s="15" t="str">
        <f t="shared" ref="X333:X396" si="115">"DEBE GOZAR EN EL AÑO UN TOTAL DE "&amp;ROUNDUP(V333,0)&amp;" DÍAS ANTES DEL 31/12/2026"</f>
        <v>DEBE GOZAR EN EL AÑO UN TOTAL DE 30 DÍAS ANTES DEL 31/12/2026</v>
      </c>
      <c r="Y333" s="50">
        <v>13</v>
      </c>
      <c r="Z333" s="50">
        <v>17</v>
      </c>
      <c r="AA333" s="50">
        <v>0</v>
      </c>
      <c r="AB333" s="50">
        <v>0</v>
      </c>
      <c r="AC333" s="50">
        <v>0</v>
      </c>
      <c r="AD333" s="50">
        <v>0</v>
      </c>
      <c r="AE333" s="50">
        <v>0</v>
      </c>
      <c r="AF333" s="50">
        <v>0</v>
      </c>
      <c r="AG333" s="50">
        <v>0</v>
      </c>
      <c r="AH333" s="50">
        <v>0</v>
      </c>
      <c r="AI333" s="50">
        <v>0</v>
      </c>
      <c r="AJ333" s="50">
        <v>0</v>
      </c>
      <c r="AK333" s="52">
        <f t="shared" si="100"/>
        <v>30</v>
      </c>
      <c r="AL333" s="50">
        <f t="shared" si="101"/>
        <v>30</v>
      </c>
      <c r="AM333" s="48">
        <f t="shared" si="99"/>
        <v>1</v>
      </c>
      <c r="AN333" s="49">
        <f t="shared" si="102"/>
        <v>0.01</v>
      </c>
      <c r="AO333" s="49">
        <f t="shared" si="113"/>
        <v>30</v>
      </c>
      <c r="AP333" s="49">
        <f t="shared" si="103"/>
        <v>30</v>
      </c>
      <c r="AR333" s="50">
        <f t="shared" si="104"/>
        <v>0</v>
      </c>
      <c r="AT333" s="30">
        <f t="shared" si="105"/>
        <v>30</v>
      </c>
      <c r="AU333">
        <f t="shared" si="106"/>
        <v>10</v>
      </c>
      <c r="AV333" s="49">
        <f t="shared" si="107"/>
        <v>30</v>
      </c>
      <c r="AW333" s="49">
        <f t="shared" si="108"/>
        <v>10</v>
      </c>
      <c r="AX333" s="53">
        <f t="shared" si="109"/>
        <v>0</v>
      </c>
      <c r="AY333" s="30">
        <f t="shared" si="110"/>
        <v>0</v>
      </c>
      <c r="AZ333" s="30">
        <f t="shared" si="111"/>
        <v>30</v>
      </c>
      <c r="BA333" s="49">
        <f t="shared" si="112"/>
        <v>30</v>
      </c>
    </row>
    <row r="334" spans="1:53" x14ac:dyDescent="0.35">
      <c r="A334" s="2">
        <v>1041059650</v>
      </c>
      <c r="B334" s="2" t="s">
        <v>334</v>
      </c>
      <c r="C334" s="16" t="s">
        <v>4948</v>
      </c>
      <c r="D334" s="3" t="s">
        <v>2479</v>
      </c>
      <c r="E334" s="4">
        <v>40819</v>
      </c>
      <c r="F334" s="5">
        <v>45933</v>
      </c>
      <c r="G334" s="5">
        <v>46298</v>
      </c>
      <c r="H334" s="3" t="s">
        <v>4409</v>
      </c>
      <c r="I334" s="55">
        <v>0</v>
      </c>
      <c r="J334" s="6">
        <v>46022</v>
      </c>
      <c r="K334" s="2" t="s">
        <v>4405</v>
      </c>
      <c r="L334" s="2">
        <v>2003010101</v>
      </c>
      <c r="M334" s="2" t="s">
        <v>4957</v>
      </c>
      <c r="N334" s="2" t="s">
        <v>5199</v>
      </c>
      <c r="O334" s="2" t="s">
        <v>5240</v>
      </c>
      <c r="P334" s="2" t="s">
        <v>4603</v>
      </c>
      <c r="Q334" s="2" t="s">
        <v>4323</v>
      </c>
      <c r="R334" s="7"/>
      <c r="S334" s="7">
        <v>13</v>
      </c>
      <c r="T334" s="7">
        <v>7.3333000000000084</v>
      </c>
      <c r="U334" s="7">
        <v>20.333300000000008</v>
      </c>
      <c r="V334" s="12">
        <f t="shared" si="114"/>
        <v>21</v>
      </c>
      <c r="W334" s="15" t="str">
        <f>"DEBE GOZAR "&amp;S334&amp;" DÍAS ANTES DEL "&amp;TEXT(G334-1,"DD/MM/YYYY")</f>
        <v>DEBE GOZAR 13 DÍAS ANTES DEL 02/10/2026</v>
      </c>
      <c r="X334" s="15" t="str">
        <f t="shared" si="115"/>
        <v>DEBE GOZAR EN EL AÑO UN TOTAL DE 21 DÍAS ANTES DEL 31/12/2026</v>
      </c>
      <c r="Y334" s="50">
        <v>0</v>
      </c>
      <c r="Z334" s="50">
        <v>0</v>
      </c>
      <c r="AA334" s="50">
        <v>0</v>
      </c>
      <c r="AB334" s="50">
        <v>10</v>
      </c>
      <c r="AC334" s="50">
        <v>0</v>
      </c>
      <c r="AD334" s="50">
        <v>0</v>
      </c>
      <c r="AE334" s="50">
        <v>0</v>
      </c>
      <c r="AF334" s="50">
        <v>0</v>
      </c>
      <c r="AG334" s="50">
        <v>11</v>
      </c>
      <c r="AH334" s="50">
        <v>0</v>
      </c>
      <c r="AI334" s="50">
        <v>0</v>
      </c>
      <c r="AJ334" s="50">
        <v>0</v>
      </c>
      <c r="AK334" s="52">
        <f t="shared" si="100"/>
        <v>21</v>
      </c>
      <c r="AL334" s="50">
        <f t="shared" si="101"/>
        <v>21</v>
      </c>
      <c r="AM334" s="48">
        <f t="shared" si="99"/>
        <v>1</v>
      </c>
      <c r="AN334" s="49">
        <f t="shared" si="102"/>
        <v>0.01</v>
      </c>
      <c r="AO334" s="49">
        <f t="shared" si="113"/>
        <v>10</v>
      </c>
      <c r="AP334" s="49">
        <f t="shared" si="103"/>
        <v>21</v>
      </c>
      <c r="AR334" s="50">
        <f t="shared" si="104"/>
        <v>0</v>
      </c>
      <c r="AT334" s="30">
        <f t="shared" si="105"/>
        <v>21</v>
      </c>
      <c r="AU334">
        <f t="shared" si="106"/>
        <v>7</v>
      </c>
      <c r="AV334" s="49">
        <f t="shared" si="107"/>
        <v>10</v>
      </c>
      <c r="AW334" s="49">
        <f t="shared" si="108"/>
        <v>7</v>
      </c>
      <c r="AX334" s="53">
        <f t="shared" si="109"/>
        <v>0</v>
      </c>
      <c r="AY334" s="30">
        <f t="shared" si="110"/>
        <v>11</v>
      </c>
      <c r="AZ334" s="30">
        <f t="shared" si="111"/>
        <v>10</v>
      </c>
      <c r="BA334" s="49">
        <f t="shared" si="112"/>
        <v>10</v>
      </c>
    </row>
    <row r="335" spans="1:53" x14ac:dyDescent="0.35">
      <c r="A335" s="2">
        <v>1041076932</v>
      </c>
      <c r="B335" s="2" t="s">
        <v>335</v>
      </c>
      <c r="C335" s="16" t="s">
        <v>4946</v>
      </c>
      <c r="D335" s="3" t="s">
        <v>2480</v>
      </c>
      <c r="E335" s="4">
        <v>45701</v>
      </c>
      <c r="F335" s="5">
        <v>45701</v>
      </c>
      <c r="G335" s="5">
        <v>46066</v>
      </c>
      <c r="H335" s="3" t="s">
        <v>4290</v>
      </c>
      <c r="I335" s="55">
        <v>0</v>
      </c>
      <c r="J335" s="6">
        <v>46022</v>
      </c>
      <c r="K335" s="2" t="s">
        <v>4405</v>
      </c>
      <c r="L335" s="2" t="s">
        <v>4757</v>
      </c>
      <c r="M335" s="2" t="s">
        <v>4956</v>
      </c>
      <c r="N335" s="2" t="s">
        <v>5197</v>
      </c>
      <c r="O335" s="2" t="s">
        <v>5223</v>
      </c>
      <c r="P335" s="2" t="s">
        <v>4455</v>
      </c>
      <c r="Q335" s="2" t="s">
        <v>4297</v>
      </c>
      <c r="R335" s="7"/>
      <c r="S335" s="7">
        <v>0</v>
      </c>
      <c r="T335" s="7">
        <v>26.5</v>
      </c>
      <c r="U335" s="7">
        <v>26.5</v>
      </c>
      <c r="V335" s="12">
        <f t="shared" si="114"/>
        <v>27</v>
      </c>
      <c r="W335" s="15" t="s">
        <v>4738</v>
      </c>
      <c r="X335" s="15" t="str">
        <f t="shared" si="115"/>
        <v>DEBE GOZAR EN EL AÑO UN TOTAL DE 27 DÍAS ANTES DEL 31/12/2026</v>
      </c>
      <c r="Y335" s="50">
        <v>0</v>
      </c>
      <c r="Z335" s="50">
        <v>15</v>
      </c>
      <c r="AA335" s="50">
        <v>0</v>
      </c>
      <c r="AB335" s="50">
        <v>7</v>
      </c>
      <c r="AC335" s="50">
        <v>0</v>
      </c>
      <c r="AD335" s="50">
        <v>0</v>
      </c>
      <c r="AE335" s="50">
        <v>0</v>
      </c>
      <c r="AF335" s="50">
        <v>0</v>
      </c>
      <c r="AG335" s="50">
        <v>0</v>
      </c>
      <c r="AH335" s="50">
        <v>7</v>
      </c>
      <c r="AI335" s="50">
        <v>0</v>
      </c>
      <c r="AJ335" s="50">
        <v>0</v>
      </c>
      <c r="AK335" s="52">
        <f t="shared" si="100"/>
        <v>29</v>
      </c>
      <c r="AL335" s="50">
        <f t="shared" si="101"/>
        <v>29</v>
      </c>
      <c r="AM335" s="48">
        <f t="shared" si="99"/>
        <v>1.0740740740740742</v>
      </c>
      <c r="AN335" s="49">
        <f t="shared" si="102"/>
        <v>1.0740740740740742E-2</v>
      </c>
      <c r="AO335" s="49">
        <f t="shared" si="113"/>
        <v>22</v>
      </c>
      <c r="AP335" s="49">
        <f t="shared" si="103"/>
        <v>27</v>
      </c>
      <c r="AR335" s="50">
        <f t="shared" si="104"/>
        <v>0</v>
      </c>
      <c r="AT335" s="30">
        <f t="shared" si="105"/>
        <v>27</v>
      </c>
      <c r="AU335">
        <f t="shared" si="106"/>
        <v>9</v>
      </c>
      <c r="AV335" s="49">
        <f t="shared" si="107"/>
        <v>22</v>
      </c>
      <c r="AW335" s="49">
        <f t="shared" si="108"/>
        <v>9</v>
      </c>
      <c r="AX335" s="53">
        <f t="shared" si="109"/>
        <v>0</v>
      </c>
      <c r="AY335" s="30">
        <f t="shared" si="110"/>
        <v>7</v>
      </c>
      <c r="AZ335" s="30">
        <f t="shared" si="111"/>
        <v>22</v>
      </c>
      <c r="BA335" s="49">
        <f t="shared" si="112"/>
        <v>22</v>
      </c>
    </row>
    <row r="336" spans="1:53" x14ac:dyDescent="0.35">
      <c r="A336" s="2">
        <v>1041094514</v>
      </c>
      <c r="B336" s="2" t="s">
        <v>336</v>
      </c>
      <c r="C336" s="16" t="s">
        <v>4946</v>
      </c>
      <c r="D336" s="3" t="s">
        <v>2481</v>
      </c>
      <c r="E336" s="4">
        <v>45761</v>
      </c>
      <c r="F336" s="5">
        <v>45761</v>
      </c>
      <c r="G336" s="5">
        <v>46126</v>
      </c>
      <c r="H336" s="3" t="s">
        <v>4291</v>
      </c>
      <c r="I336" s="55">
        <v>0</v>
      </c>
      <c r="J336" s="6">
        <v>46022</v>
      </c>
      <c r="K336" s="2" t="s">
        <v>4405</v>
      </c>
      <c r="L336" s="2" t="s">
        <v>4745</v>
      </c>
      <c r="M336" s="2" t="s">
        <v>4956</v>
      </c>
      <c r="N336" s="2" t="s">
        <v>5196</v>
      </c>
      <c r="O336" s="2" t="s">
        <v>5214</v>
      </c>
      <c r="P336" s="2" t="s">
        <v>4438</v>
      </c>
      <c r="Q336" s="2" t="s">
        <v>4297</v>
      </c>
      <c r="R336" s="7"/>
      <c r="S336" s="7">
        <v>0</v>
      </c>
      <c r="T336" s="7">
        <v>21.416699999999999</v>
      </c>
      <c r="U336" s="7">
        <v>21.416699999999999</v>
      </c>
      <c r="V336" s="12">
        <f t="shared" si="114"/>
        <v>22</v>
      </c>
      <c r="W336" s="15" t="s">
        <v>4738</v>
      </c>
      <c r="X336" s="15" t="str">
        <f t="shared" si="115"/>
        <v>DEBE GOZAR EN EL AÑO UN TOTAL DE 22 DÍAS ANTES DEL 31/12/2026</v>
      </c>
      <c r="Y336" s="50">
        <v>0</v>
      </c>
      <c r="Z336" s="50">
        <v>0</v>
      </c>
      <c r="AA336" s="50">
        <v>0</v>
      </c>
      <c r="AB336" s="50">
        <v>0</v>
      </c>
      <c r="AC336" s="50">
        <v>0</v>
      </c>
      <c r="AD336" s="50">
        <v>0</v>
      </c>
      <c r="AE336" s="50">
        <v>0</v>
      </c>
      <c r="AF336" s="50">
        <v>0</v>
      </c>
      <c r="AG336" s="50">
        <v>0</v>
      </c>
      <c r="AH336" s="50">
        <v>0</v>
      </c>
      <c r="AI336" s="50">
        <v>0</v>
      </c>
      <c r="AJ336" s="50">
        <v>0</v>
      </c>
      <c r="AK336" s="52">
        <f t="shared" si="100"/>
        <v>0</v>
      </c>
      <c r="AL336" s="50">
        <f t="shared" si="101"/>
        <v>0</v>
      </c>
      <c r="AM336" s="48">
        <f t="shared" si="99"/>
        <v>0</v>
      </c>
      <c r="AN336" s="49">
        <f t="shared" si="102"/>
        <v>0</v>
      </c>
      <c r="AO336" s="49">
        <f t="shared" si="113"/>
        <v>0</v>
      </c>
      <c r="AP336" s="49">
        <f t="shared" si="103"/>
        <v>0</v>
      </c>
      <c r="AR336" s="50">
        <f t="shared" si="104"/>
        <v>22</v>
      </c>
      <c r="AT336" s="30">
        <f t="shared" si="105"/>
        <v>22</v>
      </c>
      <c r="AU336">
        <f t="shared" si="106"/>
        <v>7.333333333333333</v>
      </c>
      <c r="AV336" s="49">
        <f t="shared" si="107"/>
        <v>0</v>
      </c>
      <c r="AW336" s="49">
        <f t="shared" si="108"/>
        <v>0</v>
      </c>
      <c r="AX336" s="53">
        <f t="shared" si="109"/>
        <v>7.333333333333333</v>
      </c>
      <c r="AY336" s="30">
        <f t="shared" si="110"/>
        <v>0</v>
      </c>
      <c r="AZ336" s="30">
        <f t="shared" si="111"/>
        <v>0</v>
      </c>
      <c r="BA336" s="49">
        <f t="shared" si="112"/>
        <v>0</v>
      </c>
    </row>
    <row r="337" spans="1:53" x14ac:dyDescent="0.35">
      <c r="A337" s="2">
        <v>1041102535</v>
      </c>
      <c r="B337" s="2" t="s">
        <v>337</v>
      </c>
      <c r="C337" s="16" t="s">
        <v>4946</v>
      </c>
      <c r="D337" s="3" t="s">
        <v>2482</v>
      </c>
      <c r="E337" s="4">
        <v>43252</v>
      </c>
      <c r="F337" s="5">
        <v>45809</v>
      </c>
      <c r="G337" s="5">
        <v>46174</v>
      </c>
      <c r="H337" s="3" t="s">
        <v>4290</v>
      </c>
      <c r="I337" s="55">
        <v>46082</v>
      </c>
      <c r="J337" s="6">
        <v>46022</v>
      </c>
      <c r="K337" s="2" t="s">
        <v>4405</v>
      </c>
      <c r="L337" s="2" t="s">
        <v>4802</v>
      </c>
      <c r="M337" s="2" t="s">
        <v>4956</v>
      </c>
      <c r="N337" s="2"/>
      <c r="O337" s="2"/>
      <c r="P337" s="2"/>
      <c r="Q337" s="2"/>
      <c r="R337" s="7"/>
      <c r="S337" s="7">
        <v>0</v>
      </c>
      <c r="T337" s="7">
        <v>0</v>
      </c>
      <c r="U337" s="7">
        <v>0</v>
      </c>
      <c r="V337" s="12">
        <f t="shared" si="114"/>
        <v>0</v>
      </c>
      <c r="W337" s="15" t="s">
        <v>4738</v>
      </c>
      <c r="X337" s="15" t="str">
        <f t="shared" si="115"/>
        <v>DEBE GOZAR EN EL AÑO UN TOTAL DE 0 DÍAS ANTES DEL 31/12/2026</v>
      </c>
      <c r="Y337" s="58">
        <v>5</v>
      </c>
      <c r="Z337" s="58">
        <v>25</v>
      </c>
      <c r="AA337" s="50">
        <v>0</v>
      </c>
      <c r="AB337" s="50">
        <v>0</v>
      </c>
      <c r="AC337" s="50">
        <v>0</v>
      </c>
      <c r="AD337" s="50">
        <v>0</v>
      </c>
      <c r="AE337" s="50">
        <v>0</v>
      </c>
      <c r="AF337" s="50">
        <v>0</v>
      </c>
      <c r="AG337" s="50">
        <v>0</v>
      </c>
      <c r="AH337" s="50">
        <v>0</v>
      </c>
      <c r="AI337" s="50">
        <v>0</v>
      </c>
      <c r="AJ337" s="50">
        <v>0</v>
      </c>
      <c r="AK337" s="52">
        <f t="shared" si="100"/>
        <v>30</v>
      </c>
      <c r="AL337" s="50">
        <f t="shared" si="101"/>
        <v>30</v>
      </c>
      <c r="AM337" s="48">
        <f>IFERROR(+AL337/V337,"100"%)</f>
        <v>1</v>
      </c>
      <c r="AN337" s="49">
        <f t="shared" si="102"/>
        <v>0.01</v>
      </c>
      <c r="AO337" s="49">
        <f t="shared" si="113"/>
        <v>30</v>
      </c>
      <c r="AP337" s="49">
        <f t="shared" si="103"/>
        <v>0</v>
      </c>
      <c r="AR337" s="50">
        <f t="shared" si="104"/>
        <v>0</v>
      </c>
      <c r="AT337" s="30">
        <f t="shared" si="105"/>
        <v>0</v>
      </c>
      <c r="AU337">
        <f t="shared" si="106"/>
        <v>0</v>
      </c>
      <c r="AV337" s="49">
        <f t="shared" si="107"/>
        <v>30</v>
      </c>
      <c r="AW337" s="49">
        <f t="shared" si="108"/>
        <v>0</v>
      </c>
      <c r="AX337" s="53">
        <f t="shared" si="109"/>
        <v>0</v>
      </c>
      <c r="AY337" s="30">
        <f t="shared" si="110"/>
        <v>0</v>
      </c>
      <c r="AZ337" s="30">
        <f t="shared" si="111"/>
        <v>30</v>
      </c>
      <c r="BA337" s="49">
        <f t="shared" si="112"/>
        <v>0</v>
      </c>
    </row>
    <row r="338" spans="1:53" x14ac:dyDescent="0.35">
      <c r="A338" s="2">
        <v>1041106902</v>
      </c>
      <c r="B338" s="2" t="s">
        <v>338</v>
      </c>
      <c r="C338" s="16" t="s">
        <v>4946</v>
      </c>
      <c r="D338" s="3" t="s">
        <v>2483</v>
      </c>
      <c r="E338" s="4">
        <v>45931</v>
      </c>
      <c r="F338" s="5">
        <v>45931</v>
      </c>
      <c r="G338" s="5">
        <v>46296</v>
      </c>
      <c r="H338" s="3" t="s">
        <v>4409</v>
      </c>
      <c r="I338" s="55">
        <v>0</v>
      </c>
      <c r="J338" s="6">
        <v>46022</v>
      </c>
      <c r="K338" s="2" t="s">
        <v>4405</v>
      </c>
      <c r="L338" s="2" t="s">
        <v>5011</v>
      </c>
      <c r="M338" s="2" t="s">
        <v>4957</v>
      </c>
      <c r="N338" s="2" t="s">
        <v>5199</v>
      </c>
      <c r="O338" s="2" t="s">
        <v>5240</v>
      </c>
      <c r="P338" s="2" t="s">
        <v>4604</v>
      </c>
      <c r="Q338" s="2" t="s">
        <v>4297</v>
      </c>
      <c r="R338" s="7"/>
      <c r="S338" s="7">
        <v>0</v>
      </c>
      <c r="T338" s="7">
        <v>7.5</v>
      </c>
      <c r="U338" s="7">
        <v>7.5</v>
      </c>
      <c r="V338" s="12">
        <f t="shared" si="114"/>
        <v>8</v>
      </c>
      <c r="W338" s="15" t="s">
        <v>4738</v>
      </c>
      <c r="X338" s="15" t="str">
        <f t="shared" si="115"/>
        <v>DEBE GOZAR EN EL AÑO UN TOTAL DE 8 DÍAS ANTES DEL 31/12/2026</v>
      </c>
      <c r="Y338" s="50">
        <v>0</v>
      </c>
      <c r="Z338" s="50">
        <v>0</v>
      </c>
      <c r="AA338" s="50">
        <v>0</v>
      </c>
      <c r="AB338" s="50">
        <v>0</v>
      </c>
      <c r="AC338" s="50">
        <v>0</v>
      </c>
      <c r="AD338" s="50">
        <v>0</v>
      </c>
      <c r="AE338" s="50">
        <v>0</v>
      </c>
      <c r="AF338" s="50">
        <v>0</v>
      </c>
      <c r="AG338" s="50">
        <v>0</v>
      </c>
      <c r="AH338" s="50">
        <v>0</v>
      </c>
      <c r="AI338" s="50">
        <v>0</v>
      </c>
      <c r="AJ338" s="50">
        <v>8</v>
      </c>
      <c r="AK338" s="52">
        <f t="shared" si="100"/>
        <v>8</v>
      </c>
      <c r="AL338" s="50">
        <f t="shared" si="101"/>
        <v>8</v>
      </c>
      <c r="AM338" s="48">
        <f t="shared" ref="AM338:AM369" si="116">+AL338/V338</f>
        <v>1</v>
      </c>
      <c r="AN338" s="49">
        <f t="shared" si="102"/>
        <v>0.01</v>
      </c>
      <c r="AO338" s="49">
        <f t="shared" si="113"/>
        <v>0</v>
      </c>
      <c r="AP338" s="49">
        <f t="shared" si="103"/>
        <v>8</v>
      </c>
      <c r="AR338" s="50">
        <f t="shared" si="104"/>
        <v>0</v>
      </c>
      <c r="AT338" s="30">
        <f t="shared" si="105"/>
        <v>8</v>
      </c>
      <c r="AU338">
        <f t="shared" si="106"/>
        <v>2.6666666666666665</v>
      </c>
      <c r="AV338" s="49">
        <f t="shared" si="107"/>
        <v>0</v>
      </c>
      <c r="AW338" s="49">
        <f t="shared" si="108"/>
        <v>0</v>
      </c>
      <c r="AX338" s="53">
        <f t="shared" si="109"/>
        <v>2.6666666666666665</v>
      </c>
      <c r="AY338" s="30">
        <f t="shared" si="110"/>
        <v>8</v>
      </c>
      <c r="AZ338" s="30">
        <f t="shared" si="111"/>
        <v>0</v>
      </c>
      <c r="BA338" s="49">
        <f t="shared" si="112"/>
        <v>0</v>
      </c>
    </row>
    <row r="339" spans="1:53" x14ac:dyDescent="0.35">
      <c r="A339" s="2">
        <v>1041109618</v>
      </c>
      <c r="B339" s="2" t="s">
        <v>339</v>
      </c>
      <c r="C339" s="16" t="s">
        <v>4946</v>
      </c>
      <c r="D339" s="3" t="s">
        <v>2484</v>
      </c>
      <c r="E339" s="4">
        <v>45840</v>
      </c>
      <c r="F339" s="5">
        <v>45840</v>
      </c>
      <c r="G339" s="5">
        <v>46205</v>
      </c>
      <c r="H339" s="3" t="s">
        <v>4290</v>
      </c>
      <c r="I339" s="55">
        <v>0</v>
      </c>
      <c r="J339" s="6">
        <v>46022</v>
      </c>
      <c r="K339" s="2" t="s">
        <v>4405</v>
      </c>
      <c r="L339" s="2" t="s">
        <v>4847</v>
      </c>
      <c r="M339" s="2" t="s">
        <v>4956</v>
      </c>
      <c r="N339" s="2" t="s">
        <v>5196</v>
      </c>
      <c r="O339" s="2" t="s">
        <v>5224</v>
      </c>
      <c r="P339" s="2" t="s">
        <v>4561</v>
      </c>
      <c r="Q339" s="2" t="s">
        <v>4297</v>
      </c>
      <c r="R339" s="7"/>
      <c r="S339" s="7">
        <v>0</v>
      </c>
      <c r="T339" s="7">
        <v>14.916700000000001</v>
      </c>
      <c r="U339" s="7">
        <v>14.916700000000001</v>
      </c>
      <c r="V339" s="12">
        <f t="shared" si="114"/>
        <v>15</v>
      </c>
      <c r="W339" s="15" t="s">
        <v>4738</v>
      </c>
      <c r="X339" s="15" t="str">
        <f t="shared" si="115"/>
        <v>DEBE GOZAR EN EL AÑO UN TOTAL DE 15 DÍAS ANTES DEL 31/12/2026</v>
      </c>
      <c r="Y339" s="50">
        <v>0</v>
      </c>
      <c r="Z339" s="50">
        <v>0</v>
      </c>
      <c r="AA339" s="50">
        <v>0</v>
      </c>
      <c r="AB339" s="50">
        <v>0</v>
      </c>
      <c r="AC339" s="50">
        <v>0</v>
      </c>
      <c r="AD339" s="50">
        <v>4</v>
      </c>
      <c r="AE339" s="50">
        <v>11</v>
      </c>
      <c r="AF339" s="50">
        <v>0</v>
      </c>
      <c r="AG339" s="50">
        <v>0</v>
      </c>
      <c r="AH339" s="50">
        <v>0</v>
      </c>
      <c r="AI339" s="50">
        <v>0</v>
      </c>
      <c r="AJ339" s="50">
        <v>0</v>
      </c>
      <c r="AK339" s="52">
        <f t="shared" si="100"/>
        <v>15</v>
      </c>
      <c r="AL339" s="50">
        <f t="shared" si="101"/>
        <v>15</v>
      </c>
      <c r="AM339" s="48">
        <f t="shared" si="116"/>
        <v>1</v>
      </c>
      <c r="AN339" s="49">
        <f t="shared" si="102"/>
        <v>0.01</v>
      </c>
      <c r="AO339" s="49">
        <f t="shared" si="113"/>
        <v>0</v>
      </c>
      <c r="AP339" s="49">
        <f t="shared" si="103"/>
        <v>15</v>
      </c>
      <c r="AR339" s="50">
        <f t="shared" si="104"/>
        <v>0</v>
      </c>
      <c r="AT339" s="30">
        <f t="shared" si="105"/>
        <v>15</v>
      </c>
      <c r="AU339">
        <f t="shared" si="106"/>
        <v>5</v>
      </c>
      <c r="AV339" s="49">
        <f t="shared" si="107"/>
        <v>0</v>
      </c>
      <c r="AW339" s="49">
        <f t="shared" si="108"/>
        <v>0</v>
      </c>
      <c r="AX339" s="53">
        <f t="shared" si="109"/>
        <v>5</v>
      </c>
      <c r="AY339" s="30">
        <f t="shared" si="110"/>
        <v>15</v>
      </c>
      <c r="AZ339" s="30">
        <f t="shared" si="111"/>
        <v>0</v>
      </c>
      <c r="BA339" s="49">
        <f t="shared" si="112"/>
        <v>0</v>
      </c>
    </row>
    <row r="340" spans="1:53" x14ac:dyDescent="0.35">
      <c r="A340" s="2">
        <v>1041129432</v>
      </c>
      <c r="B340" s="2" t="s">
        <v>340</v>
      </c>
      <c r="C340" s="16" t="s">
        <v>4946</v>
      </c>
      <c r="D340" s="3" t="s">
        <v>2485</v>
      </c>
      <c r="E340" s="4">
        <v>45821</v>
      </c>
      <c r="F340" s="5">
        <v>45821</v>
      </c>
      <c r="G340" s="5">
        <v>46186</v>
      </c>
      <c r="H340" s="3" t="s">
        <v>4290</v>
      </c>
      <c r="I340" s="55">
        <v>0</v>
      </c>
      <c r="J340" s="6">
        <v>46022</v>
      </c>
      <c r="K340" s="2" t="s">
        <v>4405</v>
      </c>
      <c r="L340" s="2" t="s">
        <v>4767</v>
      </c>
      <c r="M340" s="2" t="s">
        <v>4956</v>
      </c>
      <c r="N340" s="2" t="s">
        <v>5196</v>
      </c>
      <c r="O340" s="2" t="s">
        <v>5212</v>
      </c>
      <c r="P340" s="2" t="s">
        <v>4471</v>
      </c>
      <c r="Q340" s="2" t="s">
        <v>4297</v>
      </c>
      <c r="R340" s="7"/>
      <c r="S340" s="7">
        <v>0</v>
      </c>
      <c r="T340" s="7">
        <v>16.5</v>
      </c>
      <c r="U340" s="7">
        <v>16.5</v>
      </c>
      <c r="V340" s="12">
        <f t="shared" si="114"/>
        <v>17</v>
      </c>
      <c r="W340" s="15" t="s">
        <v>4738</v>
      </c>
      <c r="X340" s="15" t="str">
        <f t="shared" si="115"/>
        <v>DEBE GOZAR EN EL AÑO UN TOTAL DE 17 DÍAS ANTES DEL 31/12/2026</v>
      </c>
      <c r="Y340" s="50">
        <v>0</v>
      </c>
      <c r="Z340" s="50">
        <v>0</v>
      </c>
      <c r="AA340" s="50">
        <v>0</v>
      </c>
      <c r="AB340" s="50">
        <v>0</v>
      </c>
      <c r="AC340" s="50">
        <v>0</v>
      </c>
      <c r="AD340" s="50">
        <v>0</v>
      </c>
      <c r="AE340" s="50">
        <v>0</v>
      </c>
      <c r="AF340" s="50">
        <v>0</v>
      </c>
      <c r="AG340" s="50">
        <v>0</v>
      </c>
      <c r="AH340" s="50">
        <v>17</v>
      </c>
      <c r="AI340" s="50">
        <v>0</v>
      </c>
      <c r="AJ340" s="50">
        <v>0</v>
      </c>
      <c r="AK340" s="52">
        <f t="shared" si="100"/>
        <v>17</v>
      </c>
      <c r="AL340" s="50">
        <f t="shared" si="101"/>
        <v>17</v>
      </c>
      <c r="AM340" s="48">
        <f t="shared" si="116"/>
        <v>1</v>
      </c>
      <c r="AN340" s="49">
        <f t="shared" si="102"/>
        <v>0.01</v>
      </c>
      <c r="AO340" s="49">
        <f t="shared" si="113"/>
        <v>0</v>
      </c>
      <c r="AP340" s="49">
        <f t="shared" si="103"/>
        <v>17</v>
      </c>
      <c r="AR340" s="50">
        <f t="shared" si="104"/>
        <v>0</v>
      </c>
      <c r="AT340" s="30">
        <f t="shared" si="105"/>
        <v>17</v>
      </c>
      <c r="AU340">
        <f t="shared" si="106"/>
        <v>5.666666666666667</v>
      </c>
      <c r="AV340" s="49">
        <f t="shared" si="107"/>
        <v>0</v>
      </c>
      <c r="AW340" s="49">
        <f t="shared" si="108"/>
        <v>0</v>
      </c>
      <c r="AX340" s="53">
        <f t="shared" si="109"/>
        <v>5.666666666666667</v>
      </c>
      <c r="AY340" s="30">
        <f t="shared" si="110"/>
        <v>17</v>
      </c>
      <c r="AZ340" s="30">
        <f t="shared" si="111"/>
        <v>0</v>
      </c>
      <c r="BA340" s="49">
        <f t="shared" si="112"/>
        <v>0</v>
      </c>
    </row>
    <row r="341" spans="1:53" x14ac:dyDescent="0.35">
      <c r="A341" s="2">
        <v>1072922086</v>
      </c>
      <c r="B341" s="2" t="s">
        <v>1398</v>
      </c>
      <c r="C341" s="16" t="s">
        <v>4948</v>
      </c>
      <c r="D341" s="3" t="s">
        <v>3543</v>
      </c>
      <c r="E341" s="4">
        <v>45839</v>
      </c>
      <c r="F341" s="5">
        <v>45839</v>
      </c>
      <c r="G341" s="5">
        <v>46204</v>
      </c>
      <c r="H341" s="3" t="s">
        <v>4290</v>
      </c>
      <c r="I341" s="55">
        <v>0</v>
      </c>
      <c r="J341" s="6">
        <v>46022</v>
      </c>
      <c r="K341" s="2" t="s">
        <v>4405</v>
      </c>
      <c r="L341" s="2">
        <v>2003030300</v>
      </c>
      <c r="M341" s="2" t="s">
        <v>5052</v>
      </c>
      <c r="N341" s="2" t="s">
        <v>5198</v>
      </c>
      <c r="O341" s="2" t="s">
        <v>5198</v>
      </c>
      <c r="P341" s="2" t="s">
        <v>4441</v>
      </c>
      <c r="Q341" s="2" t="s">
        <v>4300</v>
      </c>
      <c r="R341" s="7"/>
      <c r="S341" s="7">
        <v>0</v>
      </c>
      <c r="T341" s="7">
        <v>15</v>
      </c>
      <c r="U341" s="7">
        <v>15</v>
      </c>
      <c r="V341" s="12">
        <f t="shared" si="114"/>
        <v>15</v>
      </c>
      <c r="W341" s="15" t="s">
        <v>4738</v>
      </c>
      <c r="X341" s="15" t="str">
        <f t="shared" si="115"/>
        <v>DEBE GOZAR EN EL AÑO UN TOTAL DE 15 DÍAS ANTES DEL 31/12/2026</v>
      </c>
      <c r="Y341" s="50">
        <v>0</v>
      </c>
      <c r="Z341" s="50">
        <v>0</v>
      </c>
      <c r="AA341" s="50">
        <v>0</v>
      </c>
      <c r="AB341" s="50">
        <v>0</v>
      </c>
      <c r="AC341" s="50">
        <v>0</v>
      </c>
      <c r="AD341" s="50">
        <v>7</v>
      </c>
      <c r="AE341" s="50">
        <v>0</v>
      </c>
      <c r="AF341" s="50">
        <v>0</v>
      </c>
      <c r="AG341" s="50">
        <v>0</v>
      </c>
      <c r="AH341" s="50">
        <v>0</v>
      </c>
      <c r="AI341" s="50">
        <v>0</v>
      </c>
      <c r="AJ341" s="50">
        <v>2</v>
      </c>
      <c r="AK341" s="52">
        <f t="shared" si="100"/>
        <v>9</v>
      </c>
      <c r="AL341" s="50">
        <f t="shared" si="101"/>
        <v>9</v>
      </c>
      <c r="AM341" s="48">
        <f t="shared" si="116"/>
        <v>0.6</v>
      </c>
      <c r="AN341" s="49">
        <f t="shared" si="102"/>
        <v>6.0000000000000001E-3</v>
      </c>
      <c r="AO341" s="49">
        <f t="shared" si="113"/>
        <v>0</v>
      </c>
      <c r="AP341" s="49">
        <f t="shared" si="103"/>
        <v>9</v>
      </c>
      <c r="AR341" s="50">
        <f t="shared" si="104"/>
        <v>6</v>
      </c>
      <c r="AT341" s="30">
        <f t="shared" si="105"/>
        <v>15</v>
      </c>
      <c r="AU341">
        <f t="shared" si="106"/>
        <v>5</v>
      </c>
      <c r="AV341" s="49">
        <f t="shared" si="107"/>
        <v>0</v>
      </c>
      <c r="AW341" s="49">
        <f t="shared" si="108"/>
        <v>0</v>
      </c>
      <c r="AX341" s="53">
        <f t="shared" si="109"/>
        <v>5</v>
      </c>
      <c r="AY341" s="30">
        <f t="shared" si="110"/>
        <v>9</v>
      </c>
      <c r="AZ341" s="30">
        <f t="shared" si="111"/>
        <v>0</v>
      </c>
      <c r="BA341" s="49">
        <f t="shared" si="112"/>
        <v>0</v>
      </c>
    </row>
    <row r="342" spans="1:53" x14ac:dyDescent="0.35">
      <c r="A342" s="2">
        <v>1041151292</v>
      </c>
      <c r="B342" s="2" t="s">
        <v>342</v>
      </c>
      <c r="C342" s="16" t="s">
        <v>4946</v>
      </c>
      <c r="D342" s="3" t="s">
        <v>2487</v>
      </c>
      <c r="E342" s="4">
        <v>44706</v>
      </c>
      <c r="F342" s="5">
        <v>45802</v>
      </c>
      <c r="G342" s="5">
        <v>46167</v>
      </c>
      <c r="H342" s="3" t="s">
        <v>4290</v>
      </c>
      <c r="I342" s="55">
        <v>0</v>
      </c>
      <c r="J342" s="6">
        <v>46022</v>
      </c>
      <c r="K342" s="2" t="s">
        <v>4405</v>
      </c>
      <c r="L342" s="2" t="s">
        <v>4816</v>
      </c>
      <c r="M342" s="2" t="s">
        <v>4956</v>
      </c>
      <c r="N342" s="2" t="s">
        <v>5180</v>
      </c>
      <c r="O342" s="2" t="s">
        <v>5187</v>
      </c>
      <c r="P342" s="2" t="s">
        <v>4559</v>
      </c>
      <c r="Q342" s="2" t="s">
        <v>4297</v>
      </c>
      <c r="R342" s="7"/>
      <c r="S342" s="7">
        <v>0</v>
      </c>
      <c r="T342" s="7">
        <v>18</v>
      </c>
      <c r="U342" s="7">
        <v>18</v>
      </c>
      <c r="V342" s="12">
        <f t="shared" si="114"/>
        <v>18</v>
      </c>
      <c r="W342" s="15" t="s">
        <v>4738</v>
      </c>
      <c r="X342" s="15" t="str">
        <f t="shared" si="115"/>
        <v>DEBE GOZAR EN EL AÑO UN TOTAL DE 18 DÍAS ANTES DEL 31/12/2026</v>
      </c>
      <c r="Y342" s="50">
        <v>0</v>
      </c>
      <c r="Z342" s="50">
        <v>0</v>
      </c>
      <c r="AA342" s="50">
        <v>0</v>
      </c>
      <c r="AB342" s="50">
        <v>0</v>
      </c>
      <c r="AC342" s="50">
        <v>18</v>
      </c>
      <c r="AD342" s="50">
        <v>0</v>
      </c>
      <c r="AE342" s="50">
        <v>0</v>
      </c>
      <c r="AF342" s="50">
        <v>0</v>
      </c>
      <c r="AG342" s="50">
        <v>0</v>
      </c>
      <c r="AH342" s="50">
        <v>0</v>
      </c>
      <c r="AI342" s="50">
        <v>0</v>
      </c>
      <c r="AJ342" s="50">
        <v>0</v>
      </c>
      <c r="AK342" s="52">
        <f t="shared" si="100"/>
        <v>18</v>
      </c>
      <c r="AL342" s="50">
        <f t="shared" si="101"/>
        <v>18</v>
      </c>
      <c r="AM342" s="48">
        <f t="shared" si="116"/>
        <v>1</v>
      </c>
      <c r="AN342" s="49">
        <f t="shared" si="102"/>
        <v>0.01</v>
      </c>
      <c r="AO342" s="49">
        <f t="shared" si="113"/>
        <v>0</v>
      </c>
      <c r="AP342" s="49">
        <f t="shared" si="103"/>
        <v>18</v>
      </c>
      <c r="AR342" s="50">
        <f t="shared" si="104"/>
        <v>0</v>
      </c>
      <c r="AT342" s="30">
        <f t="shared" si="105"/>
        <v>18</v>
      </c>
      <c r="AU342">
        <f t="shared" si="106"/>
        <v>6</v>
      </c>
      <c r="AV342" s="49">
        <f t="shared" si="107"/>
        <v>0</v>
      </c>
      <c r="AW342" s="49">
        <f t="shared" si="108"/>
        <v>0</v>
      </c>
      <c r="AX342" s="53">
        <f t="shared" si="109"/>
        <v>6</v>
      </c>
      <c r="AY342" s="30">
        <f t="shared" si="110"/>
        <v>18</v>
      </c>
      <c r="AZ342" s="30">
        <f t="shared" si="111"/>
        <v>0</v>
      </c>
      <c r="BA342" s="49">
        <f t="shared" si="112"/>
        <v>0</v>
      </c>
    </row>
    <row r="343" spans="1:53" x14ac:dyDescent="0.35">
      <c r="A343" s="2">
        <v>1041161271</v>
      </c>
      <c r="B343" s="2" t="s">
        <v>343</v>
      </c>
      <c r="C343" s="16" t="s">
        <v>4947</v>
      </c>
      <c r="D343" s="3" t="s">
        <v>2488</v>
      </c>
      <c r="E343" s="4">
        <v>43518</v>
      </c>
      <c r="F343" s="5">
        <v>45710</v>
      </c>
      <c r="G343" s="5">
        <v>46075</v>
      </c>
      <c r="H343" s="3" t="s">
        <v>4290</v>
      </c>
      <c r="I343" s="55">
        <v>0</v>
      </c>
      <c r="J343" s="6">
        <v>46022</v>
      </c>
      <c r="K343" s="2" t="s">
        <v>4405</v>
      </c>
      <c r="L343" s="2" t="s">
        <v>5012</v>
      </c>
      <c r="M343" s="2" t="s">
        <v>4956</v>
      </c>
      <c r="N343" s="2" t="s">
        <v>5180</v>
      </c>
      <c r="O343" s="2" t="s">
        <v>5221</v>
      </c>
      <c r="P343" s="2" t="s">
        <v>4605</v>
      </c>
      <c r="Q343" s="2" t="s">
        <v>4298</v>
      </c>
      <c r="R343" s="7"/>
      <c r="S343" s="7">
        <v>4</v>
      </c>
      <c r="T343" s="7">
        <v>25.75</v>
      </c>
      <c r="U343" s="7">
        <v>29.75</v>
      </c>
      <c r="V343" s="12">
        <f t="shared" si="114"/>
        <v>30</v>
      </c>
      <c r="W343" s="15" t="str">
        <f t="shared" ref="W343:W348" si="117">"DEBE GOZAR "&amp;S343&amp;" DÍAS ANTES DEL "&amp;TEXT(G343-1,"DD/MM/YYYY")</f>
        <v>DEBE GOZAR 4 DÍAS ANTES DEL 21/02/2026</v>
      </c>
      <c r="X343" s="15" t="str">
        <f t="shared" si="115"/>
        <v>DEBE GOZAR EN EL AÑO UN TOTAL DE 30 DÍAS ANTES DEL 31/12/2026</v>
      </c>
      <c r="Y343" s="50">
        <v>4</v>
      </c>
      <c r="Z343" s="50">
        <v>0</v>
      </c>
      <c r="AA343" s="50">
        <v>2</v>
      </c>
      <c r="AB343" s="50">
        <v>5</v>
      </c>
      <c r="AC343" s="50">
        <v>0</v>
      </c>
      <c r="AD343" s="50">
        <v>0</v>
      </c>
      <c r="AE343" s="50">
        <v>0</v>
      </c>
      <c r="AF343" s="50">
        <v>0</v>
      </c>
      <c r="AG343" s="50">
        <v>0</v>
      </c>
      <c r="AH343" s="50">
        <v>26</v>
      </c>
      <c r="AI343" s="50">
        <v>0</v>
      </c>
      <c r="AJ343" s="50">
        <v>0</v>
      </c>
      <c r="AK343" s="52">
        <f t="shared" si="100"/>
        <v>37</v>
      </c>
      <c r="AL343" s="50">
        <f t="shared" si="101"/>
        <v>37</v>
      </c>
      <c r="AM343" s="48">
        <f t="shared" si="116"/>
        <v>1.2333333333333334</v>
      </c>
      <c r="AN343" s="49">
        <f t="shared" si="102"/>
        <v>1.2333333333333333E-2</v>
      </c>
      <c r="AO343" s="49">
        <f t="shared" si="113"/>
        <v>11</v>
      </c>
      <c r="AP343" s="49">
        <f t="shared" si="103"/>
        <v>30</v>
      </c>
      <c r="AR343" s="50">
        <f t="shared" si="104"/>
        <v>0</v>
      </c>
      <c r="AT343" s="30">
        <f t="shared" si="105"/>
        <v>30</v>
      </c>
      <c r="AU343">
        <f t="shared" si="106"/>
        <v>10</v>
      </c>
      <c r="AV343" s="49">
        <f t="shared" si="107"/>
        <v>11</v>
      </c>
      <c r="AW343" s="49">
        <f t="shared" si="108"/>
        <v>10</v>
      </c>
      <c r="AX343" s="53">
        <f t="shared" si="109"/>
        <v>0</v>
      </c>
      <c r="AY343" s="30">
        <f t="shared" si="110"/>
        <v>26</v>
      </c>
      <c r="AZ343" s="30">
        <f t="shared" si="111"/>
        <v>11</v>
      </c>
      <c r="BA343" s="49">
        <f t="shared" si="112"/>
        <v>11</v>
      </c>
    </row>
    <row r="344" spans="1:53" x14ac:dyDescent="0.35">
      <c r="A344" s="2">
        <v>1041175057</v>
      </c>
      <c r="B344" s="2" t="s">
        <v>344</v>
      </c>
      <c r="C344" s="16" t="s">
        <v>4947</v>
      </c>
      <c r="D344" s="3" t="s">
        <v>2489</v>
      </c>
      <c r="E344" s="4">
        <v>41892</v>
      </c>
      <c r="F344" s="5">
        <v>45910</v>
      </c>
      <c r="G344" s="5">
        <v>46275</v>
      </c>
      <c r="H344" s="3" t="s">
        <v>4290</v>
      </c>
      <c r="I344" s="55">
        <v>46023</v>
      </c>
      <c r="J344" s="6">
        <v>46022</v>
      </c>
      <c r="K344" s="2" t="s">
        <v>4405</v>
      </c>
      <c r="L344" s="2" t="s">
        <v>4775</v>
      </c>
      <c r="M344" s="2" t="s">
        <v>4956</v>
      </c>
      <c r="N344" s="2"/>
      <c r="O344" s="2"/>
      <c r="P344" s="2"/>
      <c r="Q344" s="2"/>
      <c r="R344" s="7"/>
      <c r="S344" s="7">
        <v>19</v>
      </c>
      <c r="T344" s="7">
        <v>9.25</v>
      </c>
      <c r="U344" s="7">
        <v>28.25</v>
      </c>
      <c r="V344" s="12">
        <f t="shared" si="114"/>
        <v>29</v>
      </c>
      <c r="W344" s="15" t="str">
        <f t="shared" si="117"/>
        <v>DEBE GOZAR 19 DÍAS ANTES DEL 09/09/2026</v>
      </c>
      <c r="X344" s="15" t="str">
        <f t="shared" si="115"/>
        <v>DEBE GOZAR EN EL AÑO UN TOTAL DE 29 DÍAS ANTES DEL 31/12/2026</v>
      </c>
      <c r="Y344" s="50">
        <v>29</v>
      </c>
      <c r="Z344" s="50">
        <v>0</v>
      </c>
      <c r="AA344" s="50">
        <v>0</v>
      </c>
      <c r="AB344" s="50">
        <v>0</v>
      </c>
      <c r="AC344" s="50">
        <v>0</v>
      </c>
      <c r="AD344" s="50">
        <v>0</v>
      </c>
      <c r="AE344" s="50">
        <v>0</v>
      </c>
      <c r="AF344" s="50">
        <v>0</v>
      </c>
      <c r="AG344" s="50">
        <v>0</v>
      </c>
      <c r="AH344" s="50">
        <v>0</v>
      </c>
      <c r="AI344" s="50">
        <v>0</v>
      </c>
      <c r="AJ344" s="50">
        <v>0</v>
      </c>
      <c r="AK344" s="52">
        <f t="shared" si="100"/>
        <v>29</v>
      </c>
      <c r="AL344" s="50">
        <f t="shared" si="101"/>
        <v>29</v>
      </c>
      <c r="AM344" s="48">
        <f t="shared" si="116"/>
        <v>1</v>
      </c>
      <c r="AN344" s="49">
        <f t="shared" si="102"/>
        <v>0.01</v>
      </c>
      <c r="AO344" s="49">
        <f t="shared" si="113"/>
        <v>29</v>
      </c>
      <c r="AP344" s="49">
        <f t="shared" si="103"/>
        <v>29</v>
      </c>
      <c r="AR344" s="50">
        <f t="shared" si="104"/>
        <v>0</v>
      </c>
      <c r="AT344" s="30">
        <f t="shared" si="105"/>
        <v>29</v>
      </c>
      <c r="AU344">
        <f t="shared" si="106"/>
        <v>9.6666666666666661</v>
      </c>
      <c r="AV344" s="49">
        <f t="shared" si="107"/>
        <v>29</v>
      </c>
      <c r="AW344" s="49">
        <f t="shared" si="108"/>
        <v>9.6666666666666661</v>
      </c>
      <c r="AX344" s="53">
        <f t="shared" si="109"/>
        <v>0</v>
      </c>
      <c r="AY344" s="30">
        <f t="shared" si="110"/>
        <v>0</v>
      </c>
      <c r="AZ344" s="30">
        <f t="shared" si="111"/>
        <v>29</v>
      </c>
      <c r="BA344" s="49">
        <f t="shared" si="112"/>
        <v>29</v>
      </c>
    </row>
    <row r="345" spans="1:53" x14ac:dyDescent="0.35">
      <c r="A345" s="2">
        <v>1041186833</v>
      </c>
      <c r="B345" s="2" t="s">
        <v>345</v>
      </c>
      <c r="C345" s="16" t="s">
        <v>4946</v>
      </c>
      <c r="D345" s="3" t="s">
        <v>2490</v>
      </c>
      <c r="E345" s="4">
        <v>45548</v>
      </c>
      <c r="F345" s="5">
        <v>45913</v>
      </c>
      <c r="G345" s="5">
        <v>46278</v>
      </c>
      <c r="H345" s="3" t="s">
        <v>4290</v>
      </c>
      <c r="I345" s="55">
        <v>0</v>
      </c>
      <c r="J345" s="6">
        <v>46022</v>
      </c>
      <c r="K345" s="2" t="s">
        <v>4405</v>
      </c>
      <c r="L345" s="2" t="s">
        <v>4848</v>
      </c>
      <c r="M345" s="2" t="s">
        <v>4956</v>
      </c>
      <c r="N345" s="2" t="s">
        <v>5196</v>
      </c>
      <c r="O345" s="2" t="s">
        <v>5230</v>
      </c>
      <c r="P345" s="2" t="s">
        <v>4606</v>
      </c>
      <c r="Q345" s="2" t="s">
        <v>4297</v>
      </c>
      <c r="R345" s="7"/>
      <c r="S345" s="7">
        <v>21</v>
      </c>
      <c r="T345" s="7">
        <v>9</v>
      </c>
      <c r="U345" s="7">
        <v>30</v>
      </c>
      <c r="V345" s="12">
        <f t="shared" si="114"/>
        <v>30</v>
      </c>
      <c r="W345" s="15" t="str">
        <f t="shared" si="117"/>
        <v>DEBE GOZAR 21 DÍAS ANTES DEL 12/09/2026</v>
      </c>
      <c r="X345" s="15" t="str">
        <f t="shared" si="115"/>
        <v>DEBE GOZAR EN EL AÑO UN TOTAL DE 30 DÍAS ANTES DEL 31/12/2026</v>
      </c>
      <c r="Y345" s="50">
        <v>0</v>
      </c>
      <c r="Z345" s="50">
        <v>3</v>
      </c>
      <c r="AA345" s="50">
        <v>12</v>
      </c>
      <c r="AB345" s="50">
        <v>0</v>
      </c>
      <c r="AC345" s="50">
        <v>0</v>
      </c>
      <c r="AD345" s="50">
        <v>0</v>
      </c>
      <c r="AE345" s="50">
        <v>0</v>
      </c>
      <c r="AF345" s="50">
        <v>0</v>
      </c>
      <c r="AG345" s="50">
        <v>0</v>
      </c>
      <c r="AH345" s="50">
        <v>0</v>
      </c>
      <c r="AI345" s="50">
        <v>0</v>
      </c>
      <c r="AJ345" s="50">
        <v>0</v>
      </c>
      <c r="AK345" s="52">
        <f t="shared" si="100"/>
        <v>15</v>
      </c>
      <c r="AL345" s="50">
        <f t="shared" si="101"/>
        <v>15</v>
      </c>
      <c r="AM345" s="48">
        <f t="shared" si="116"/>
        <v>0.5</v>
      </c>
      <c r="AN345" s="49">
        <f t="shared" si="102"/>
        <v>5.0000000000000001E-3</v>
      </c>
      <c r="AO345" s="49">
        <f t="shared" si="113"/>
        <v>15</v>
      </c>
      <c r="AP345" s="49">
        <f t="shared" si="103"/>
        <v>15</v>
      </c>
      <c r="AR345" s="50">
        <f t="shared" si="104"/>
        <v>15</v>
      </c>
      <c r="AT345" s="30">
        <f t="shared" si="105"/>
        <v>30</v>
      </c>
      <c r="AU345">
        <f t="shared" si="106"/>
        <v>10</v>
      </c>
      <c r="AV345" s="49">
        <f t="shared" si="107"/>
        <v>15</v>
      </c>
      <c r="AW345" s="49">
        <f t="shared" si="108"/>
        <v>10</v>
      </c>
      <c r="AX345" s="53">
        <f t="shared" si="109"/>
        <v>0</v>
      </c>
      <c r="AY345" s="30">
        <f t="shared" si="110"/>
        <v>0</v>
      </c>
      <c r="AZ345" s="30">
        <f t="shared" si="111"/>
        <v>15</v>
      </c>
      <c r="BA345" s="49">
        <f t="shared" si="112"/>
        <v>15</v>
      </c>
    </row>
    <row r="346" spans="1:53" x14ac:dyDescent="0.35">
      <c r="A346" s="2">
        <v>1041193214</v>
      </c>
      <c r="B346" s="2" t="s">
        <v>346</v>
      </c>
      <c r="C346" s="16" t="s">
        <v>4946</v>
      </c>
      <c r="D346" s="3" t="s">
        <v>2491</v>
      </c>
      <c r="E346" s="4">
        <v>41913</v>
      </c>
      <c r="F346" s="5">
        <v>45931</v>
      </c>
      <c r="G346" s="5">
        <v>46296</v>
      </c>
      <c r="H346" s="3" t="s">
        <v>4290</v>
      </c>
      <c r="I346" s="55">
        <v>0</v>
      </c>
      <c r="J346" s="6">
        <v>46022</v>
      </c>
      <c r="K346" s="2" t="s">
        <v>4405</v>
      </c>
      <c r="L346" s="2" t="s">
        <v>4973</v>
      </c>
      <c r="M346" s="2" t="s">
        <v>4956</v>
      </c>
      <c r="N346" s="2" t="s">
        <v>5180</v>
      </c>
      <c r="O346" s="2" t="s">
        <v>5226</v>
      </c>
      <c r="P346" s="2" t="s">
        <v>4481</v>
      </c>
      <c r="Q346" s="2" t="s">
        <v>4297</v>
      </c>
      <c r="R346" s="7"/>
      <c r="S346" s="7">
        <v>21</v>
      </c>
      <c r="T346" s="7">
        <v>7.5</v>
      </c>
      <c r="U346" s="7">
        <v>28.5</v>
      </c>
      <c r="V346" s="12">
        <f t="shared" si="114"/>
        <v>29</v>
      </c>
      <c r="W346" s="15" t="str">
        <f t="shared" si="117"/>
        <v>DEBE GOZAR 21 DÍAS ANTES DEL 30/09/2026</v>
      </c>
      <c r="X346" s="15" t="str">
        <f t="shared" si="115"/>
        <v>DEBE GOZAR EN EL AÑO UN TOTAL DE 29 DÍAS ANTES DEL 31/12/2026</v>
      </c>
      <c r="Y346" s="50">
        <v>0</v>
      </c>
      <c r="Z346" s="50">
        <v>0</v>
      </c>
      <c r="AA346" s="50">
        <v>15</v>
      </c>
      <c r="AB346" s="50">
        <v>0</v>
      </c>
      <c r="AC346" s="50">
        <v>0</v>
      </c>
      <c r="AD346" s="50">
        <v>0</v>
      </c>
      <c r="AE346" s="50">
        <v>0</v>
      </c>
      <c r="AF346" s="50">
        <v>0</v>
      </c>
      <c r="AG346" s="50">
        <v>0</v>
      </c>
      <c r="AH346" s="50">
        <v>0</v>
      </c>
      <c r="AI346" s="50">
        <v>0</v>
      </c>
      <c r="AJ346" s="50">
        <v>0</v>
      </c>
      <c r="AK346" s="52">
        <f t="shared" si="100"/>
        <v>15</v>
      </c>
      <c r="AL346" s="50">
        <f t="shared" si="101"/>
        <v>15</v>
      </c>
      <c r="AM346" s="48">
        <f t="shared" si="116"/>
        <v>0.51724137931034486</v>
      </c>
      <c r="AN346" s="49">
        <f t="shared" si="102"/>
        <v>5.1724137931034482E-3</v>
      </c>
      <c r="AO346" s="49">
        <f t="shared" si="113"/>
        <v>15</v>
      </c>
      <c r="AP346" s="49">
        <f t="shared" si="103"/>
        <v>15</v>
      </c>
      <c r="AR346" s="50">
        <f t="shared" si="104"/>
        <v>14</v>
      </c>
      <c r="AT346" s="30">
        <f t="shared" si="105"/>
        <v>29</v>
      </c>
      <c r="AU346">
        <f t="shared" si="106"/>
        <v>9.6666666666666661</v>
      </c>
      <c r="AV346" s="49">
        <f t="shared" si="107"/>
        <v>15</v>
      </c>
      <c r="AW346" s="49">
        <f t="shared" si="108"/>
        <v>9.6666666666666661</v>
      </c>
      <c r="AX346" s="53">
        <f t="shared" si="109"/>
        <v>0</v>
      </c>
      <c r="AY346" s="30">
        <f t="shared" si="110"/>
        <v>0</v>
      </c>
      <c r="AZ346" s="30">
        <f t="shared" si="111"/>
        <v>15</v>
      </c>
      <c r="BA346" s="49">
        <f t="shared" si="112"/>
        <v>15</v>
      </c>
    </row>
    <row r="347" spans="1:53" x14ac:dyDescent="0.35">
      <c r="A347" s="2">
        <v>1041202303</v>
      </c>
      <c r="B347" s="2" t="s">
        <v>347</v>
      </c>
      <c r="C347" s="16" t="s">
        <v>4948</v>
      </c>
      <c r="D347" s="3" t="s">
        <v>2492</v>
      </c>
      <c r="E347" s="4">
        <v>39264</v>
      </c>
      <c r="F347" s="5">
        <v>45839</v>
      </c>
      <c r="G347" s="5">
        <v>46204</v>
      </c>
      <c r="H347" s="3" t="s">
        <v>4290</v>
      </c>
      <c r="I347" s="55">
        <v>0</v>
      </c>
      <c r="J347" s="6">
        <v>46022</v>
      </c>
      <c r="K347" s="2" t="s">
        <v>4405</v>
      </c>
      <c r="L347" s="2" t="s">
        <v>4963</v>
      </c>
      <c r="M347" s="2" t="s">
        <v>4956</v>
      </c>
      <c r="N347" s="2" t="s">
        <v>5188</v>
      </c>
      <c r="O347" s="2" t="s">
        <v>5188</v>
      </c>
      <c r="P347" s="2" t="s">
        <v>4543</v>
      </c>
      <c r="Q347" s="2" t="s">
        <v>4333</v>
      </c>
      <c r="R347" s="7"/>
      <c r="S347" s="7">
        <v>15</v>
      </c>
      <c r="T347" s="7">
        <v>16</v>
      </c>
      <c r="U347" s="7">
        <v>31</v>
      </c>
      <c r="V347" s="12">
        <f t="shared" si="114"/>
        <v>31</v>
      </c>
      <c r="W347" s="15" t="str">
        <f t="shared" si="117"/>
        <v>DEBE GOZAR 15 DÍAS ANTES DEL 30/06/2026</v>
      </c>
      <c r="X347" s="15" t="str">
        <f t="shared" si="115"/>
        <v>DEBE GOZAR EN EL AÑO UN TOTAL DE 31 DÍAS ANTES DEL 31/12/2026</v>
      </c>
      <c r="Y347" s="50">
        <v>0</v>
      </c>
      <c r="Z347" s="50">
        <v>0</v>
      </c>
      <c r="AA347" s="50">
        <v>0</v>
      </c>
      <c r="AB347" s="50">
        <v>0</v>
      </c>
      <c r="AC347" s="50">
        <v>0</v>
      </c>
      <c r="AD347" s="50">
        <v>0</v>
      </c>
      <c r="AE347" s="50">
        <v>0</v>
      </c>
      <c r="AF347" s="50">
        <v>0</v>
      </c>
      <c r="AG347" s="50">
        <v>0</v>
      </c>
      <c r="AH347" s="50">
        <v>0</v>
      </c>
      <c r="AI347" s="50">
        <v>0</v>
      </c>
      <c r="AJ347" s="50">
        <v>0</v>
      </c>
      <c r="AK347" s="52">
        <f t="shared" si="100"/>
        <v>0</v>
      </c>
      <c r="AL347" s="50">
        <f t="shared" si="101"/>
        <v>0</v>
      </c>
      <c r="AM347" s="48">
        <f t="shared" si="116"/>
        <v>0</v>
      </c>
      <c r="AN347" s="49">
        <f t="shared" si="102"/>
        <v>0</v>
      </c>
      <c r="AO347" s="49">
        <f t="shared" si="113"/>
        <v>0</v>
      </c>
      <c r="AP347" s="49">
        <f t="shared" si="103"/>
        <v>0</v>
      </c>
      <c r="AR347" s="50">
        <f t="shared" si="104"/>
        <v>31</v>
      </c>
      <c r="AT347" s="30">
        <f t="shared" si="105"/>
        <v>31</v>
      </c>
      <c r="AU347">
        <f t="shared" si="106"/>
        <v>10.333333333333334</v>
      </c>
      <c r="AV347" s="49">
        <f t="shared" si="107"/>
        <v>0</v>
      </c>
      <c r="AW347" s="49">
        <f t="shared" si="108"/>
        <v>0</v>
      </c>
      <c r="AX347" s="53">
        <f t="shared" si="109"/>
        <v>10.333333333333334</v>
      </c>
      <c r="AY347" s="30">
        <f t="shared" si="110"/>
        <v>0</v>
      </c>
      <c r="AZ347" s="30">
        <f t="shared" si="111"/>
        <v>0</v>
      </c>
      <c r="BA347" s="49">
        <f t="shared" si="112"/>
        <v>0</v>
      </c>
    </row>
    <row r="348" spans="1:53" x14ac:dyDescent="0.35">
      <c r="A348" s="2">
        <v>1041229087</v>
      </c>
      <c r="B348" s="2" t="s">
        <v>348</v>
      </c>
      <c r="C348" s="16" t="s">
        <v>4946</v>
      </c>
      <c r="D348" s="3" t="s">
        <v>2493</v>
      </c>
      <c r="E348" s="4">
        <v>45658</v>
      </c>
      <c r="F348" s="5">
        <v>46023</v>
      </c>
      <c r="G348" s="5">
        <v>46388</v>
      </c>
      <c r="H348" s="3" t="s">
        <v>4290</v>
      </c>
      <c r="I348" s="55">
        <v>0</v>
      </c>
      <c r="J348" s="6">
        <v>46022</v>
      </c>
      <c r="K348" s="2" t="s">
        <v>4405</v>
      </c>
      <c r="L348" s="2" t="s">
        <v>4807</v>
      </c>
      <c r="M348" s="2" t="s">
        <v>4956</v>
      </c>
      <c r="N348" s="2" t="s">
        <v>5195</v>
      </c>
      <c r="O348" s="2" t="s">
        <v>5211</v>
      </c>
      <c r="P348" s="2" t="s">
        <v>4547</v>
      </c>
      <c r="Q348" s="2" t="s">
        <v>4297</v>
      </c>
      <c r="R348" s="7"/>
      <c r="S348" s="7">
        <v>30</v>
      </c>
      <c r="T348" s="7">
        <v>0</v>
      </c>
      <c r="U348" s="7">
        <v>30</v>
      </c>
      <c r="V348" s="12">
        <f t="shared" si="114"/>
        <v>30</v>
      </c>
      <c r="W348" s="15" t="str">
        <f t="shared" si="117"/>
        <v>DEBE GOZAR 30 DÍAS ANTES DEL 31/12/2026</v>
      </c>
      <c r="X348" s="15" t="str">
        <f t="shared" si="115"/>
        <v>DEBE GOZAR EN EL AÑO UN TOTAL DE 30 DÍAS ANTES DEL 31/12/2026</v>
      </c>
      <c r="Y348" s="50">
        <v>0</v>
      </c>
      <c r="Z348" s="50">
        <v>0</v>
      </c>
      <c r="AA348" s="50">
        <v>1</v>
      </c>
      <c r="AB348" s="50">
        <v>29</v>
      </c>
      <c r="AC348" s="50">
        <v>0</v>
      </c>
      <c r="AD348" s="50">
        <v>0</v>
      </c>
      <c r="AE348" s="50">
        <v>0</v>
      </c>
      <c r="AF348" s="50">
        <v>0</v>
      </c>
      <c r="AG348" s="50">
        <v>0</v>
      </c>
      <c r="AH348" s="50">
        <v>0</v>
      </c>
      <c r="AI348" s="50">
        <v>0</v>
      </c>
      <c r="AJ348" s="50">
        <v>0</v>
      </c>
      <c r="AK348" s="52">
        <f t="shared" si="100"/>
        <v>30</v>
      </c>
      <c r="AL348" s="50">
        <f t="shared" si="101"/>
        <v>30</v>
      </c>
      <c r="AM348" s="48">
        <f t="shared" si="116"/>
        <v>1</v>
      </c>
      <c r="AN348" s="49">
        <f t="shared" si="102"/>
        <v>0.01</v>
      </c>
      <c r="AO348" s="49">
        <f t="shared" si="113"/>
        <v>30</v>
      </c>
      <c r="AP348" s="49">
        <f t="shared" si="103"/>
        <v>30</v>
      </c>
      <c r="AR348" s="50">
        <f t="shared" si="104"/>
        <v>0</v>
      </c>
      <c r="AT348" s="30">
        <f t="shared" si="105"/>
        <v>30</v>
      </c>
      <c r="AU348">
        <f t="shared" si="106"/>
        <v>10</v>
      </c>
      <c r="AV348" s="49">
        <f t="shared" si="107"/>
        <v>30</v>
      </c>
      <c r="AW348" s="49">
        <f t="shared" si="108"/>
        <v>10</v>
      </c>
      <c r="AX348" s="53">
        <f t="shared" si="109"/>
        <v>0</v>
      </c>
      <c r="AY348" s="30">
        <f t="shared" si="110"/>
        <v>0</v>
      </c>
      <c r="AZ348" s="30">
        <f t="shared" si="111"/>
        <v>30</v>
      </c>
      <c r="BA348" s="49">
        <f t="shared" si="112"/>
        <v>30</v>
      </c>
    </row>
    <row r="349" spans="1:53" x14ac:dyDescent="0.35">
      <c r="A349" s="2">
        <v>1041235074</v>
      </c>
      <c r="B349" s="2" t="s">
        <v>349</v>
      </c>
      <c r="C349" s="16" t="s">
        <v>4947</v>
      </c>
      <c r="D349" s="3" t="s">
        <v>2494</v>
      </c>
      <c r="E349" s="4">
        <v>42860</v>
      </c>
      <c r="F349" s="5">
        <v>45782</v>
      </c>
      <c r="G349" s="5">
        <v>46147</v>
      </c>
      <c r="H349" s="3" t="s">
        <v>4290</v>
      </c>
      <c r="I349" s="55">
        <v>0</v>
      </c>
      <c r="J349" s="6">
        <v>46022</v>
      </c>
      <c r="K349" s="2" t="s">
        <v>4405</v>
      </c>
      <c r="L349" s="2" t="s">
        <v>4963</v>
      </c>
      <c r="M349" s="2" t="s">
        <v>4956</v>
      </c>
      <c r="N349" s="2" t="s">
        <v>5200</v>
      </c>
      <c r="O349" s="2" t="s">
        <v>5220</v>
      </c>
      <c r="P349" s="2" t="s">
        <v>4449</v>
      </c>
      <c r="Q349" s="2" t="s">
        <v>4298</v>
      </c>
      <c r="R349" s="7"/>
      <c r="S349" s="7">
        <v>0</v>
      </c>
      <c r="T349" s="7">
        <v>19.666699999999992</v>
      </c>
      <c r="U349" s="7">
        <v>19.666699999999992</v>
      </c>
      <c r="V349" s="12">
        <f t="shared" si="114"/>
        <v>20</v>
      </c>
      <c r="W349" s="15" t="s">
        <v>4738</v>
      </c>
      <c r="X349" s="15" t="str">
        <f t="shared" si="115"/>
        <v>DEBE GOZAR EN EL AÑO UN TOTAL DE 20 DÍAS ANTES DEL 31/12/2026</v>
      </c>
      <c r="Y349" s="50">
        <v>0</v>
      </c>
      <c r="Z349" s="50">
        <v>0</v>
      </c>
      <c r="AA349" s="50">
        <v>0</v>
      </c>
      <c r="AB349" s="50">
        <v>9</v>
      </c>
      <c r="AC349" s="50">
        <v>0</v>
      </c>
      <c r="AD349" s="50">
        <v>0</v>
      </c>
      <c r="AE349" s="50">
        <v>0</v>
      </c>
      <c r="AF349" s="50">
        <v>0</v>
      </c>
      <c r="AG349" s="50">
        <v>0</v>
      </c>
      <c r="AH349" s="50">
        <v>0</v>
      </c>
      <c r="AI349" s="50">
        <v>0</v>
      </c>
      <c r="AJ349" s="50">
        <v>0</v>
      </c>
      <c r="AK349" s="52">
        <f t="shared" si="100"/>
        <v>9</v>
      </c>
      <c r="AL349" s="50">
        <f t="shared" si="101"/>
        <v>9</v>
      </c>
      <c r="AM349" s="48">
        <f t="shared" si="116"/>
        <v>0.45</v>
      </c>
      <c r="AN349" s="49">
        <f t="shared" si="102"/>
        <v>4.5000000000000005E-3</v>
      </c>
      <c r="AO349" s="49">
        <f t="shared" si="113"/>
        <v>9</v>
      </c>
      <c r="AP349" s="49">
        <f t="shared" si="103"/>
        <v>9</v>
      </c>
      <c r="AR349" s="50">
        <f t="shared" si="104"/>
        <v>11</v>
      </c>
      <c r="AT349" s="30">
        <f t="shared" si="105"/>
        <v>20</v>
      </c>
      <c r="AU349">
        <f t="shared" si="106"/>
        <v>6.666666666666667</v>
      </c>
      <c r="AV349" s="49">
        <f t="shared" si="107"/>
        <v>9</v>
      </c>
      <c r="AW349" s="49">
        <f t="shared" si="108"/>
        <v>6.666666666666667</v>
      </c>
      <c r="AX349" s="53">
        <f t="shared" si="109"/>
        <v>0</v>
      </c>
      <c r="AY349" s="30">
        <f t="shared" si="110"/>
        <v>0</v>
      </c>
      <c r="AZ349" s="30">
        <f t="shared" si="111"/>
        <v>9</v>
      </c>
      <c r="BA349" s="49">
        <f t="shared" si="112"/>
        <v>9</v>
      </c>
    </row>
    <row r="350" spans="1:53" x14ac:dyDescent="0.35">
      <c r="A350" s="2">
        <v>1041258609</v>
      </c>
      <c r="B350" s="2" t="s">
        <v>350</v>
      </c>
      <c r="C350" s="16" t="s">
        <v>4946</v>
      </c>
      <c r="D350" s="3" t="s">
        <v>2495</v>
      </c>
      <c r="E350" s="4">
        <v>44027</v>
      </c>
      <c r="F350" s="5">
        <v>45853</v>
      </c>
      <c r="G350" s="5">
        <v>46218</v>
      </c>
      <c r="H350" s="3" t="s">
        <v>4290</v>
      </c>
      <c r="I350" s="55">
        <v>0</v>
      </c>
      <c r="J350" s="6">
        <v>46022</v>
      </c>
      <c r="K350" s="2" t="s">
        <v>4405</v>
      </c>
      <c r="L350" s="2" t="s">
        <v>5012</v>
      </c>
      <c r="M350" s="2" t="s">
        <v>4956</v>
      </c>
      <c r="N350" s="2" t="s">
        <v>5180</v>
      </c>
      <c r="O350" s="2" t="s">
        <v>5221</v>
      </c>
      <c r="P350" s="2" t="s">
        <v>4605</v>
      </c>
      <c r="Q350" s="2" t="s">
        <v>4297</v>
      </c>
      <c r="R350" s="7"/>
      <c r="S350" s="7">
        <v>16</v>
      </c>
      <c r="T350" s="7">
        <v>13.833300000000008</v>
      </c>
      <c r="U350" s="7">
        <v>29.833300000000008</v>
      </c>
      <c r="V350" s="12">
        <f t="shared" si="114"/>
        <v>30</v>
      </c>
      <c r="W350" s="15" t="str">
        <f t="shared" ref="W350:W356" si="118">"DEBE GOZAR "&amp;S350&amp;" DÍAS ANTES DEL "&amp;TEXT(G350-1,"DD/MM/YYYY")</f>
        <v>DEBE GOZAR 16 DÍAS ANTES DEL 14/07/2026</v>
      </c>
      <c r="X350" s="15" t="str">
        <f t="shared" si="115"/>
        <v>DEBE GOZAR EN EL AÑO UN TOTAL DE 30 DÍAS ANTES DEL 31/12/2026</v>
      </c>
      <c r="Y350" s="50">
        <v>0</v>
      </c>
      <c r="Z350" s="50">
        <v>0</v>
      </c>
      <c r="AA350" s="50">
        <v>30</v>
      </c>
      <c r="AB350" s="50">
        <v>0</v>
      </c>
      <c r="AC350" s="50">
        <v>0</v>
      </c>
      <c r="AD350" s="50">
        <v>0</v>
      </c>
      <c r="AE350" s="50">
        <v>0</v>
      </c>
      <c r="AF350" s="50">
        <v>0</v>
      </c>
      <c r="AG350" s="50">
        <v>0</v>
      </c>
      <c r="AH350" s="50">
        <v>0</v>
      </c>
      <c r="AI350" s="50">
        <v>0</v>
      </c>
      <c r="AJ350" s="50">
        <v>0</v>
      </c>
      <c r="AK350" s="52">
        <f t="shared" si="100"/>
        <v>30</v>
      </c>
      <c r="AL350" s="50">
        <f t="shared" si="101"/>
        <v>30</v>
      </c>
      <c r="AM350" s="48">
        <f t="shared" si="116"/>
        <v>1</v>
      </c>
      <c r="AN350" s="49">
        <f t="shared" si="102"/>
        <v>0.01</v>
      </c>
      <c r="AO350" s="49">
        <f t="shared" si="113"/>
        <v>30</v>
      </c>
      <c r="AP350" s="49">
        <f t="shared" si="103"/>
        <v>30</v>
      </c>
      <c r="AR350" s="50">
        <f t="shared" si="104"/>
        <v>0</v>
      </c>
      <c r="AT350" s="30">
        <f t="shared" si="105"/>
        <v>30</v>
      </c>
      <c r="AU350">
        <f t="shared" si="106"/>
        <v>10</v>
      </c>
      <c r="AV350" s="49">
        <f t="shared" si="107"/>
        <v>30</v>
      </c>
      <c r="AW350" s="49">
        <f t="shared" si="108"/>
        <v>10</v>
      </c>
      <c r="AX350" s="53">
        <f t="shared" si="109"/>
        <v>0</v>
      </c>
      <c r="AY350" s="30">
        <f t="shared" si="110"/>
        <v>0</v>
      </c>
      <c r="AZ350" s="30">
        <f t="shared" si="111"/>
        <v>30</v>
      </c>
      <c r="BA350" s="49">
        <f t="shared" si="112"/>
        <v>30</v>
      </c>
    </row>
    <row r="351" spans="1:53" x14ac:dyDescent="0.35">
      <c r="A351" s="2">
        <v>1041259299</v>
      </c>
      <c r="B351" s="2" t="s">
        <v>351</v>
      </c>
      <c r="C351" s="16" t="s">
        <v>4946</v>
      </c>
      <c r="D351" s="3" t="s">
        <v>2496</v>
      </c>
      <c r="E351" s="4">
        <v>41870</v>
      </c>
      <c r="F351" s="5">
        <v>45888</v>
      </c>
      <c r="G351" s="5">
        <v>46253</v>
      </c>
      <c r="H351" s="3" t="s">
        <v>4290</v>
      </c>
      <c r="I351" s="55">
        <v>0</v>
      </c>
      <c r="J351" s="6">
        <v>46022</v>
      </c>
      <c r="K351" s="2" t="s">
        <v>4405</v>
      </c>
      <c r="L351" s="2" t="s">
        <v>4752</v>
      </c>
      <c r="M351" s="2" t="s">
        <v>4956</v>
      </c>
      <c r="N351" s="2" t="s">
        <v>5195</v>
      </c>
      <c r="O351" s="2" t="s">
        <v>5216</v>
      </c>
      <c r="P351" s="2" t="s">
        <v>4446</v>
      </c>
      <c r="Q351" s="2" t="s">
        <v>4297</v>
      </c>
      <c r="R351" s="7"/>
      <c r="S351" s="7">
        <v>19</v>
      </c>
      <c r="T351" s="7">
        <v>11</v>
      </c>
      <c r="U351" s="7">
        <v>30</v>
      </c>
      <c r="V351" s="12">
        <f t="shared" si="114"/>
        <v>30</v>
      </c>
      <c r="W351" s="15" t="str">
        <f t="shared" si="118"/>
        <v>DEBE GOZAR 19 DÍAS ANTES DEL 18/08/2026</v>
      </c>
      <c r="X351" s="15" t="str">
        <f t="shared" si="115"/>
        <v>DEBE GOZAR EN EL AÑO UN TOTAL DE 30 DÍAS ANTES DEL 31/12/2026</v>
      </c>
      <c r="Y351" s="50">
        <v>0</v>
      </c>
      <c r="Z351" s="50">
        <v>0</v>
      </c>
      <c r="AA351" s="50">
        <v>0</v>
      </c>
      <c r="AB351" s="50">
        <v>0</v>
      </c>
      <c r="AC351" s="50">
        <v>0</v>
      </c>
      <c r="AD351" s="50">
        <v>0</v>
      </c>
      <c r="AE351" s="50">
        <v>0</v>
      </c>
      <c r="AF351" s="50">
        <v>0</v>
      </c>
      <c r="AG351" s="50">
        <v>0</v>
      </c>
      <c r="AH351" s="50">
        <v>0</v>
      </c>
      <c r="AI351" s="50">
        <v>0</v>
      </c>
      <c r="AJ351" s="50">
        <v>0</v>
      </c>
      <c r="AK351" s="52">
        <f t="shared" si="100"/>
        <v>0</v>
      </c>
      <c r="AL351" s="50">
        <f t="shared" si="101"/>
        <v>0</v>
      </c>
      <c r="AM351" s="48">
        <f t="shared" si="116"/>
        <v>0</v>
      </c>
      <c r="AN351" s="49">
        <f t="shared" si="102"/>
        <v>0</v>
      </c>
      <c r="AO351" s="49">
        <f t="shared" si="113"/>
        <v>0</v>
      </c>
      <c r="AP351" s="49">
        <f t="shared" si="103"/>
        <v>0</v>
      </c>
      <c r="AR351" s="50">
        <f t="shared" si="104"/>
        <v>30</v>
      </c>
      <c r="AT351" s="30">
        <f t="shared" si="105"/>
        <v>30</v>
      </c>
      <c r="AU351">
        <f t="shared" si="106"/>
        <v>10</v>
      </c>
      <c r="AV351" s="49">
        <f t="shared" si="107"/>
        <v>0</v>
      </c>
      <c r="AW351" s="49">
        <f t="shared" si="108"/>
        <v>0</v>
      </c>
      <c r="AX351" s="53">
        <f t="shared" si="109"/>
        <v>10</v>
      </c>
      <c r="AY351" s="30">
        <f t="shared" si="110"/>
        <v>0</v>
      </c>
      <c r="AZ351" s="30">
        <f t="shared" si="111"/>
        <v>0</v>
      </c>
      <c r="BA351" s="49">
        <f t="shared" si="112"/>
        <v>0</v>
      </c>
    </row>
    <row r="352" spans="1:53" x14ac:dyDescent="0.35">
      <c r="A352" s="2">
        <v>1041290420</v>
      </c>
      <c r="B352" s="2" t="s">
        <v>352</v>
      </c>
      <c r="C352" s="16" t="s">
        <v>4948</v>
      </c>
      <c r="D352" s="3" t="s">
        <v>2497</v>
      </c>
      <c r="E352" s="4">
        <v>44743</v>
      </c>
      <c r="F352" s="5">
        <v>45839</v>
      </c>
      <c r="G352" s="5">
        <v>46204</v>
      </c>
      <c r="H352" s="3" t="s">
        <v>4292</v>
      </c>
      <c r="I352" s="55">
        <v>0</v>
      </c>
      <c r="J352" s="6">
        <v>46022</v>
      </c>
      <c r="K352" s="2" t="s">
        <v>4405</v>
      </c>
      <c r="L352" s="2">
        <v>2001010100</v>
      </c>
      <c r="M352" s="2" t="s">
        <v>5050</v>
      </c>
      <c r="N352" s="2" t="s">
        <v>5203</v>
      </c>
      <c r="O352" s="2" t="s">
        <v>5203</v>
      </c>
      <c r="P352" s="2" t="s">
        <v>4475</v>
      </c>
      <c r="Q352" s="2" t="s">
        <v>4334</v>
      </c>
      <c r="R352" s="7"/>
      <c r="S352" s="7">
        <v>14</v>
      </c>
      <c r="T352" s="7">
        <v>15</v>
      </c>
      <c r="U352" s="7">
        <v>29</v>
      </c>
      <c r="V352" s="12">
        <f t="shared" si="114"/>
        <v>29</v>
      </c>
      <c r="W352" s="15" t="str">
        <f t="shared" si="118"/>
        <v>DEBE GOZAR 14 DÍAS ANTES DEL 30/06/2026</v>
      </c>
      <c r="X352" s="15" t="str">
        <f t="shared" si="115"/>
        <v>DEBE GOZAR EN EL AÑO UN TOTAL DE 29 DÍAS ANTES DEL 31/12/2026</v>
      </c>
      <c r="Y352" s="50">
        <v>0</v>
      </c>
      <c r="Z352" s="50">
        <v>1</v>
      </c>
      <c r="AA352" s="50">
        <v>3</v>
      </c>
      <c r="AB352" s="50">
        <v>0</v>
      </c>
      <c r="AC352" s="50">
        <v>5</v>
      </c>
      <c r="AD352" s="50">
        <v>0</v>
      </c>
      <c r="AE352" s="50">
        <v>1</v>
      </c>
      <c r="AF352" s="50">
        <v>3</v>
      </c>
      <c r="AG352" s="50">
        <v>0</v>
      </c>
      <c r="AH352" s="50">
        <v>7</v>
      </c>
      <c r="AI352" s="50">
        <v>0</v>
      </c>
      <c r="AJ352" s="50">
        <v>6</v>
      </c>
      <c r="AK352" s="52">
        <f t="shared" si="100"/>
        <v>26</v>
      </c>
      <c r="AL352" s="50">
        <f t="shared" si="101"/>
        <v>26</v>
      </c>
      <c r="AM352" s="48">
        <f t="shared" si="116"/>
        <v>0.89655172413793105</v>
      </c>
      <c r="AN352" s="49">
        <f t="shared" si="102"/>
        <v>8.9655172413793099E-3</v>
      </c>
      <c r="AO352" s="49">
        <f t="shared" si="113"/>
        <v>4</v>
      </c>
      <c r="AP352" s="49">
        <f t="shared" si="103"/>
        <v>26</v>
      </c>
      <c r="AR352" s="50">
        <f t="shared" si="104"/>
        <v>3</v>
      </c>
      <c r="AT352" s="30">
        <f t="shared" si="105"/>
        <v>29</v>
      </c>
      <c r="AU352">
        <f t="shared" si="106"/>
        <v>9.6666666666666661</v>
      </c>
      <c r="AV352" s="49">
        <f t="shared" si="107"/>
        <v>4</v>
      </c>
      <c r="AW352" s="49">
        <f t="shared" si="108"/>
        <v>4</v>
      </c>
      <c r="AX352" s="53">
        <f t="shared" si="109"/>
        <v>5.6666666666666661</v>
      </c>
      <c r="AY352" s="30">
        <f t="shared" si="110"/>
        <v>22</v>
      </c>
      <c r="AZ352" s="30">
        <f t="shared" si="111"/>
        <v>4</v>
      </c>
      <c r="BA352" s="49">
        <f t="shared" si="112"/>
        <v>4</v>
      </c>
    </row>
    <row r="353" spans="1:53" x14ac:dyDescent="0.35">
      <c r="A353" s="2">
        <v>1041293944</v>
      </c>
      <c r="B353" s="2" t="s">
        <v>353</v>
      </c>
      <c r="C353" s="16" t="s">
        <v>4946</v>
      </c>
      <c r="D353" s="3" t="s">
        <v>2498</v>
      </c>
      <c r="E353" s="4">
        <v>41821</v>
      </c>
      <c r="F353" s="5">
        <v>45839</v>
      </c>
      <c r="G353" s="5">
        <v>46204</v>
      </c>
      <c r="H353" s="3" t="s">
        <v>4290</v>
      </c>
      <c r="I353" s="55">
        <v>0</v>
      </c>
      <c r="J353" s="6">
        <v>46022</v>
      </c>
      <c r="K353" s="2" t="s">
        <v>4405</v>
      </c>
      <c r="L353" s="2" t="s">
        <v>4800</v>
      </c>
      <c r="M353" s="2" t="s">
        <v>4956</v>
      </c>
      <c r="N353" s="2" t="s">
        <v>5195</v>
      </c>
      <c r="O353" s="2" t="s">
        <v>5213</v>
      </c>
      <c r="P353" s="2" t="s">
        <v>4529</v>
      </c>
      <c r="Q353" s="2" t="s">
        <v>4297</v>
      </c>
      <c r="R353" s="7"/>
      <c r="S353" s="7">
        <v>11</v>
      </c>
      <c r="T353" s="7">
        <v>15</v>
      </c>
      <c r="U353" s="7">
        <v>26</v>
      </c>
      <c r="V353" s="12">
        <f t="shared" si="114"/>
        <v>26</v>
      </c>
      <c r="W353" s="15" t="str">
        <f t="shared" si="118"/>
        <v>DEBE GOZAR 11 DÍAS ANTES DEL 30/06/2026</v>
      </c>
      <c r="X353" s="15" t="str">
        <f t="shared" si="115"/>
        <v>DEBE GOZAR EN EL AÑO UN TOTAL DE 26 DÍAS ANTES DEL 31/12/2026</v>
      </c>
      <c r="Y353" s="50">
        <v>0</v>
      </c>
      <c r="Z353" s="50">
        <v>3</v>
      </c>
      <c r="AA353" s="50">
        <v>12</v>
      </c>
      <c r="AB353" s="50">
        <v>0</v>
      </c>
      <c r="AC353" s="50">
        <v>0</v>
      </c>
      <c r="AD353" s="50">
        <v>0</v>
      </c>
      <c r="AE353" s="50">
        <v>0</v>
      </c>
      <c r="AF353" s="50">
        <v>0</v>
      </c>
      <c r="AG353" s="50">
        <v>0</v>
      </c>
      <c r="AH353" s="50">
        <v>0</v>
      </c>
      <c r="AI353" s="50">
        <v>0</v>
      </c>
      <c r="AJ353" s="50">
        <v>0</v>
      </c>
      <c r="AK353" s="52">
        <f t="shared" si="100"/>
        <v>15</v>
      </c>
      <c r="AL353" s="50">
        <f t="shared" si="101"/>
        <v>15</v>
      </c>
      <c r="AM353" s="48">
        <f t="shared" si="116"/>
        <v>0.57692307692307687</v>
      </c>
      <c r="AN353" s="49">
        <f t="shared" si="102"/>
        <v>5.7692307692307687E-3</v>
      </c>
      <c r="AO353" s="49">
        <f t="shared" si="113"/>
        <v>15</v>
      </c>
      <c r="AP353" s="49">
        <f t="shared" si="103"/>
        <v>15</v>
      </c>
      <c r="AR353" s="50">
        <f t="shared" si="104"/>
        <v>11</v>
      </c>
      <c r="AT353" s="30">
        <f t="shared" si="105"/>
        <v>26</v>
      </c>
      <c r="AU353">
        <f t="shared" si="106"/>
        <v>8.6666666666666661</v>
      </c>
      <c r="AV353" s="49">
        <f t="shared" si="107"/>
        <v>15</v>
      </c>
      <c r="AW353" s="49">
        <f t="shared" si="108"/>
        <v>8.6666666666666661</v>
      </c>
      <c r="AX353" s="53">
        <f t="shared" si="109"/>
        <v>0</v>
      </c>
      <c r="AY353" s="30">
        <f t="shared" si="110"/>
        <v>0</v>
      </c>
      <c r="AZ353" s="30">
        <f t="shared" si="111"/>
        <v>15</v>
      </c>
      <c r="BA353" s="49">
        <f t="shared" si="112"/>
        <v>15</v>
      </c>
    </row>
    <row r="354" spans="1:53" x14ac:dyDescent="0.35">
      <c r="A354" s="2">
        <v>1041295073</v>
      </c>
      <c r="B354" s="2" t="s">
        <v>354</v>
      </c>
      <c r="C354" s="16" t="s">
        <v>4947</v>
      </c>
      <c r="D354" s="3" t="s">
        <v>2499</v>
      </c>
      <c r="E354" s="4">
        <v>45108</v>
      </c>
      <c r="F354" s="5">
        <v>45839</v>
      </c>
      <c r="G354" s="5">
        <v>46204</v>
      </c>
      <c r="H354" s="3" t="s">
        <v>4290</v>
      </c>
      <c r="I354" s="55">
        <v>0</v>
      </c>
      <c r="J354" s="6">
        <v>46022</v>
      </c>
      <c r="K354" s="2" t="s">
        <v>4405</v>
      </c>
      <c r="L354" s="2" t="s">
        <v>4836</v>
      </c>
      <c r="M354" s="2" t="s">
        <v>4956</v>
      </c>
      <c r="N354" s="2" t="s">
        <v>5197</v>
      </c>
      <c r="O354" s="2" t="s">
        <v>5244</v>
      </c>
      <c r="P354" s="2" t="s">
        <v>4591</v>
      </c>
      <c r="Q354" s="2" t="s">
        <v>4298</v>
      </c>
      <c r="R354" s="7"/>
      <c r="S354" s="7">
        <v>15</v>
      </c>
      <c r="T354" s="7">
        <v>15</v>
      </c>
      <c r="U354" s="7">
        <v>30</v>
      </c>
      <c r="V354" s="12">
        <f t="shared" si="114"/>
        <v>30</v>
      </c>
      <c r="W354" s="15" t="str">
        <f t="shared" si="118"/>
        <v>DEBE GOZAR 15 DÍAS ANTES DEL 30/06/2026</v>
      </c>
      <c r="X354" s="15" t="str">
        <f t="shared" si="115"/>
        <v>DEBE GOZAR EN EL AÑO UN TOTAL DE 30 DÍAS ANTES DEL 31/12/2026</v>
      </c>
      <c r="Y354" s="50">
        <v>0</v>
      </c>
      <c r="Z354" s="50">
        <v>10</v>
      </c>
      <c r="AA354" s="50">
        <v>5</v>
      </c>
      <c r="AB354" s="50">
        <v>0</v>
      </c>
      <c r="AC354" s="50">
        <v>15</v>
      </c>
      <c r="AD354" s="50">
        <v>0</v>
      </c>
      <c r="AE354" s="50">
        <v>0</v>
      </c>
      <c r="AF354" s="50">
        <v>0</v>
      </c>
      <c r="AG354" s="50">
        <v>0</v>
      </c>
      <c r="AH354" s="50">
        <v>0</v>
      </c>
      <c r="AI354" s="50">
        <v>0</v>
      </c>
      <c r="AJ354" s="50">
        <v>0</v>
      </c>
      <c r="AK354" s="52">
        <f t="shared" si="100"/>
        <v>30</v>
      </c>
      <c r="AL354" s="50">
        <f t="shared" si="101"/>
        <v>30</v>
      </c>
      <c r="AM354" s="48">
        <f t="shared" si="116"/>
        <v>1</v>
      </c>
      <c r="AN354" s="49">
        <f t="shared" si="102"/>
        <v>0.01</v>
      </c>
      <c r="AO354" s="49">
        <f t="shared" si="113"/>
        <v>15</v>
      </c>
      <c r="AP354" s="49">
        <f t="shared" si="103"/>
        <v>30</v>
      </c>
      <c r="AR354" s="50">
        <f t="shared" si="104"/>
        <v>0</v>
      </c>
      <c r="AT354" s="30">
        <f t="shared" si="105"/>
        <v>30</v>
      </c>
      <c r="AU354">
        <f t="shared" si="106"/>
        <v>10</v>
      </c>
      <c r="AV354" s="49">
        <f t="shared" si="107"/>
        <v>15</v>
      </c>
      <c r="AW354" s="49">
        <f t="shared" si="108"/>
        <v>10</v>
      </c>
      <c r="AX354" s="53">
        <f t="shared" si="109"/>
        <v>0</v>
      </c>
      <c r="AY354" s="30">
        <f t="shared" si="110"/>
        <v>15</v>
      </c>
      <c r="AZ354" s="30">
        <f t="shared" si="111"/>
        <v>15</v>
      </c>
      <c r="BA354" s="49">
        <f t="shared" si="112"/>
        <v>15</v>
      </c>
    </row>
    <row r="355" spans="1:53" x14ac:dyDescent="0.35">
      <c r="A355" s="2">
        <v>1041295618</v>
      </c>
      <c r="B355" s="2" t="s">
        <v>355</v>
      </c>
      <c r="C355" s="16" t="s">
        <v>4946</v>
      </c>
      <c r="D355" s="3" t="s">
        <v>2500</v>
      </c>
      <c r="E355" s="4">
        <v>45034</v>
      </c>
      <c r="F355" s="5">
        <v>45765</v>
      </c>
      <c r="G355" s="5">
        <v>46130</v>
      </c>
      <c r="H355" s="3" t="s">
        <v>4290</v>
      </c>
      <c r="I355" s="55">
        <v>0</v>
      </c>
      <c r="J355" s="6">
        <v>46022</v>
      </c>
      <c r="K355" s="2" t="s">
        <v>4405</v>
      </c>
      <c r="L355" s="2" t="s">
        <v>4821</v>
      </c>
      <c r="M355" s="2" t="s">
        <v>4956</v>
      </c>
      <c r="N355" s="2" t="s">
        <v>5195</v>
      </c>
      <c r="O355" s="2" t="s">
        <v>5216</v>
      </c>
      <c r="P355" s="2" t="s">
        <v>4568</v>
      </c>
      <c r="Q355" s="2" t="s">
        <v>4297</v>
      </c>
      <c r="R355" s="7"/>
      <c r="S355" s="7">
        <v>8</v>
      </c>
      <c r="T355" s="7">
        <v>21.083299999999994</v>
      </c>
      <c r="U355" s="7">
        <v>29.083299999999994</v>
      </c>
      <c r="V355" s="12">
        <f t="shared" si="114"/>
        <v>30</v>
      </c>
      <c r="W355" s="15" t="str">
        <f t="shared" si="118"/>
        <v>DEBE GOZAR 8 DÍAS ANTES DEL 17/04/2026</v>
      </c>
      <c r="X355" s="15" t="str">
        <f t="shared" si="115"/>
        <v>DEBE GOZAR EN EL AÑO UN TOTAL DE 30 DÍAS ANTES DEL 31/12/2026</v>
      </c>
      <c r="Y355" s="50">
        <v>16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2">
        <f t="shared" si="100"/>
        <v>16</v>
      </c>
      <c r="AL355" s="50">
        <f t="shared" si="101"/>
        <v>16</v>
      </c>
      <c r="AM355" s="48">
        <f t="shared" si="116"/>
        <v>0.53333333333333333</v>
      </c>
      <c r="AN355" s="49">
        <f t="shared" si="102"/>
        <v>5.3333333333333332E-3</v>
      </c>
      <c r="AO355" s="49">
        <f t="shared" si="113"/>
        <v>16</v>
      </c>
      <c r="AP355" s="49">
        <f t="shared" si="103"/>
        <v>16</v>
      </c>
      <c r="AR355" s="50">
        <f t="shared" si="104"/>
        <v>14</v>
      </c>
      <c r="AT355" s="30">
        <f t="shared" si="105"/>
        <v>30</v>
      </c>
      <c r="AU355">
        <f t="shared" si="106"/>
        <v>10</v>
      </c>
      <c r="AV355" s="49">
        <f t="shared" si="107"/>
        <v>16</v>
      </c>
      <c r="AW355" s="49">
        <f t="shared" si="108"/>
        <v>10</v>
      </c>
      <c r="AX355" s="53">
        <f t="shared" si="109"/>
        <v>0</v>
      </c>
      <c r="AY355" s="30">
        <f t="shared" si="110"/>
        <v>0</v>
      </c>
      <c r="AZ355" s="30">
        <f t="shared" si="111"/>
        <v>16</v>
      </c>
      <c r="BA355" s="49">
        <f t="shared" si="112"/>
        <v>16</v>
      </c>
    </row>
    <row r="356" spans="1:53" x14ac:dyDescent="0.35">
      <c r="A356" s="2">
        <v>1041353249</v>
      </c>
      <c r="B356" s="2" t="s">
        <v>356</v>
      </c>
      <c r="C356" s="16" t="s">
        <v>4946</v>
      </c>
      <c r="D356" s="3" t="s">
        <v>2501</v>
      </c>
      <c r="E356" s="4">
        <v>42374</v>
      </c>
      <c r="F356" s="5">
        <v>45662</v>
      </c>
      <c r="G356" s="5">
        <v>46027</v>
      </c>
      <c r="H356" s="3" t="s">
        <v>4291</v>
      </c>
      <c r="I356" s="55">
        <v>0</v>
      </c>
      <c r="J356" s="6">
        <v>46022</v>
      </c>
      <c r="K356" s="2" t="s">
        <v>4405</v>
      </c>
      <c r="L356" s="2" t="s">
        <v>4743</v>
      </c>
      <c r="M356" s="2" t="s">
        <v>4956</v>
      </c>
      <c r="N356" s="2" t="s">
        <v>5195</v>
      </c>
      <c r="O356" s="2" t="s">
        <v>5213</v>
      </c>
      <c r="P356" s="2" t="s">
        <v>4436</v>
      </c>
      <c r="Q356" s="2" t="s">
        <v>4297</v>
      </c>
      <c r="R356" s="7"/>
      <c r="S356" s="7">
        <v>1</v>
      </c>
      <c r="T356" s="7">
        <v>23.666699999999992</v>
      </c>
      <c r="U356" s="7">
        <v>24.666699999999992</v>
      </c>
      <c r="V356" s="12">
        <f t="shared" si="114"/>
        <v>25</v>
      </c>
      <c r="W356" s="15" t="str">
        <f t="shared" si="118"/>
        <v>DEBE GOZAR 1 DÍAS ANTES DEL 04/01/2026</v>
      </c>
      <c r="X356" s="15" t="str">
        <f t="shared" si="115"/>
        <v>DEBE GOZAR EN EL AÑO UN TOTAL DE 25 DÍAS ANTES DEL 31/12/2026</v>
      </c>
      <c r="Y356" s="50">
        <v>1</v>
      </c>
      <c r="Z356" s="50">
        <v>0</v>
      </c>
      <c r="AA356" s="50">
        <v>0</v>
      </c>
      <c r="AB356" s="50">
        <v>19</v>
      </c>
      <c r="AC356" s="50">
        <v>6</v>
      </c>
      <c r="AD356" s="50">
        <v>0</v>
      </c>
      <c r="AE356" s="50">
        <v>0</v>
      </c>
      <c r="AF356" s="50">
        <v>0</v>
      </c>
      <c r="AG356" s="50">
        <v>0</v>
      </c>
      <c r="AH356" s="50">
        <v>0</v>
      </c>
      <c r="AI356" s="50">
        <v>0</v>
      </c>
      <c r="AJ356" s="50">
        <v>0</v>
      </c>
      <c r="AK356" s="52">
        <f t="shared" si="100"/>
        <v>26</v>
      </c>
      <c r="AL356" s="50">
        <f t="shared" si="101"/>
        <v>26</v>
      </c>
      <c r="AM356" s="48">
        <f t="shared" si="116"/>
        <v>1.04</v>
      </c>
      <c r="AN356" s="49">
        <f t="shared" si="102"/>
        <v>1.04E-2</v>
      </c>
      <c r="AO356" s="49">
        <f t="shared" si="113"/>
        <v>20</v>
      </c>
      <c r="AP356" s="49">
        <f t="shared" si="103"/>
        <v>25</v>
      </c>
      <c r="AR356" s="50">
        <f t="shared" si="104"/>
        <v>0</v>
      </c>
      <c r="AT356" s="30">
        <f t="shared" si="105"/>
        <v>25</v>
      </c>
      <c r="AU356">
        <f t="shared" si="106"/>
        <v>8.3333333333333339</v>
      </c>
      <c r="AV356" s="49">
        <f t="shared" si="107"/>
        <v>20</v>
      </c>
      <c r="AW356" s="49">
        <f t="shared" si="108"/>
        <v>8.3333333333333339</v>
      </c>
      <c r="AX356" s="53">
        <f t="shared" si="109"/>
        <v>0</v>
      </c>
      <c r="AY356" s="30">
        <f t="shared" si="110"/>
        <v>6</v>
      </c>
      <c r="AZ356" s="30">
        <f t="shared" si="111"/>
        <v>20</v>
      </c>
      <c r="BA356" s="49">
        <f t="shared" si="112"/>
        <v>20</v>
      </c>
    </row>
    <row r="357" spans="1:53" x14ac:dyDescent="0.35">
      <c r="A357" s="2">
        <v>1041353982</v>
      </c>
      <c r="B357" s="2" t="s">
        <v>357</v>
      </c>
      <c r="C357" s="16" t="s">
        <v>4948</v>
      </c>
      <c r="D357" s="3" t="s">
        <v>2502</v>
      </c>
      <c r="E357" s="4">
        <v>39818</v>
      </c>
      <c r="F357" s="5">
        <v>45662</v>
      </c>
      <c r="G357" s="5">
        <v>46027</v>
      </c>
      <c r="H357" s="3" t="s">
        <v>4290</v>
      </c>
      <c r="I357" s="55">
        <v>0</v>
      </c>
      <c r="J357" s="6">
        <v>46022</v>
      </c>
      <c r="K357" s="2" t="s">
        <v>4405</v>
      </c>
      <c r="L357" s="2">
        <v>2003010100</v>
      </c>
      <c r="M357" s="2" t="s">
        <v>4957</v>
      </c>
      <c r="N357" s="2" t="s">
        <v>5199</v>
      </c>
      <c r="O357" s="2" t="s">
        <v>5199</v>
      </c>
      <c r="P357" s="2" t="s">
        <v>4596</v>
      </c>
      <c r="Q357" s="2" t="s">
        <v>4323</v>
      </c>
      <c r="R357" s="7"/>
      <c r="S357" s="7">
        <v>0</v>
      </c>
      <c r="T357" s="7">
        <v>12.666699999999992</v>
      </c>
      <c r="U357" s="7">
        <v>12.666699999999992</v>
      </c>
      <c r="V357" s="12">
        <f t="shared" si="114"/>
        <v>13</v>
      </c>
      <c r="W357" s="15" t="s">
        <v>4738</v>
      </c>
      <c r="X357" s="15" t="str">
        <f t="shared" si="115"/>
        <v>DEBE GOZAR EN EL AÑO UN TOTAL DE 13 DÍAS ANTES DEL 31/12/2026</v>
      </c>
      <c r="Y357" s="50">
        <v>0</v>
      </c>
      <c r="Z357" s="50">
        <v>0</v>
      </c>
      <c r="AA357" s="50">
        <v>0</v>
      </c>
      <c r="AB357" s="50">
        <v>0</v>
      </c>
      <c r="AC357" s="50">
        <v>6</v>
      </c>
      <c r="AD357" s="50">
        <v>0</v>
      </c>
      <c r="AE357" s="50">
        <v>6</v>
      </c>
      <c r="AF357" s="50">
        <v>1</v>
      </c>
      <c r="AG357" s="50">
        <v>5</v>
      </c>
      <c r="AH357" s="50">
        <v>0</v>
      </c>
      <c r="AI357" s="50">
        <v>1</v>
      </c>
      <c r="AJ357" s="50">
        <v>5</v>
      </c>
      <c r="AK357" s="52">
        <f t="shared" si="100"/>
        <v>24</v>
      </c>
      <c r="AL357" s="50">
        <f t="shared" si="101"/>
        <v>24</v>
      </c>
      <c r="AM357" s="48">
        <f t="shared" si="116"/>
        <v>1.8461538461538463</v>
      </c>
      <c r="AN357" s="49">
        <f t="shared" si="102"/>
        <v>1.8461538461538463E-2</v>
      </c>
      <c r="AO357" s="49">
        <f t="shared" si="113"/>
        <v>0</v>
      </c>
      <c r="AP357" s="49">
        <f t="shared" si="103"/>
        <v>13</v>
      </c>
      <c r="AR357" s="50">
        <f t="shared" si="104"/>
        <v>0</v>
      </c>
      <c r="AT357" s="30">
        <f t="shared" si="105"/>
        <v>13</v>
      </c>
      <c r="AU357">
        <f t="shared" si="106"/>
        <v>4.333333333333333</v>
      </c>
      <c r="AV357" s="49">
        <f t="shared" si="107"/>
        <v>0</v>
      </c>
      <c r="AW357" s="49">
        <f t="shared" si="108"/>
        <v>0</v>
      </c>
      <c r="AX357" s="53">
        <f t="shared" si="109"/>
        <v>4.333333333333333</v>
      </c>
      <c r="AY357" s="30">
        <f t="shared" si="110"/>
        <v>24</v>
      </c>
      <c r="AZ357" s="30">
        <f t="shared" si="111"/>
        <v>0</v>
      </c>
      <c r="BA357" s="49">
        <f t="shared" si="112"/>
        <v>0</v>
      </c>
    </row>
    <row r="358" spans="1:53" x14ac:dyDescent="0.35">
      <c r="A358" s="2">
        <v>1041366888</v>
      </c>
      <c r="B358" s="2" t="s">
        <v>358</v>
      </c>
      <c r="C358" s="16" t="s">
        <v>4946</v>
      </c>
      <c r="D358" s="3" t="s">
        <v>2503</v>
      </c>
      <c r="E358" s="4">
        <v>43836</v>
      </c>
      <c r="F358" s="5">
        <v>45663</v>
      </c>
      <c r="G358" s="5">
        <v>46028</v>
      </c>
      <c r="H358" s="3" t="s">
        <v>4290</v>
      </c>
      <c r="I358" s="55">
        <v>0</v>
      </c>
      <c r="J358" s="6">
        <v>46022</v>
      </c>
      <c r="K358" s="2" t="s">
        <v>4405</v>
      </c>
      <c r="L358" s="2" t="s">
        <v>4983</v>
      </c>
      <c r="M358" s="2" t="s">
        <v>4957</v>
      </c>
      <c r="N358" s="2" t="s">
        <v>5199</v>
      </c>
      <c r="O358" s="2" t="s">
        <v>5227</v>
      </c>
      <c r="P358" s="2" t="s">
        <v>4502</v>
      </c>
      <c r="Q358" s="2" t="s">
        <v>4297</v>
      </c>
      <c r="R358" s="7"/>
      <c r="S358" s="7">
        <v>0</v>
      </c>
      <c r="T358" s="7">
        <v>20.583300000000008</v>
      </c>
      <c r="U358" s="7">
        <v>20.583300000000008</v>
      </c>
      <c r="V358" s="12">
        <f t="shared" si="114"/>
        <v>21</v>
      </c>
      <c r="W358" s="15" t="s">
        <v>4738</v>
      </c>
      <c r="X358" s="15" t="str">
        <f t="shared" si="115"/>
        <v>DEBE GOZAR EN EL AÑO UN TOTAL DE 21 DÍAS ANTES DEL 31/12/2026</v>
      </c>
      <c r="Y358" s="50">
        <v>0</v>
      </c>
      <c r="Z358" s="50">
        <v>0</v>
      </c>
      <c r="AA358" s="50">
        <v>28</v>
      </c>
      <c r="AB358" s="50">
        <v>2</v>
      </c>
      <c r="AC358" s="50">
        <v>0</v>
      </c>
      <c r="AD358" s="50">
        <v>0</v>
      </c>
      <c r="AE358" s="50">
        <v>0</v>
      </c>
      <c r="AF358" s="50">
        <v>0</v>
      </c>
      <c r="AG358" s="50">
        <v>0</v>
      </c>
      <c r="AH358" s="50">
        <v>0</v>
      </c>
      <c r="AI358" s="50">
        <v>0</v>
      </c>
      <c r="AJ358" s="50">
        <v>0</v>
      </c>
      <c r="AK358" s="52">
        <f t="shared" si="100"/>
        <v>30</v>
      </c>
      <c r="AL358" s="50">
        <f t="shared" si="101"/>
        <v>30</v>
      </c>
      <c r="AM358" s="48">
        <f t="shared" si="116"/>
        <v>1.4285714285714286</v>
      </c>
      <c r="AN358" s="49">
        <f t="shared" si="102"/>
        <v>1.4285714285714285E-2</v>
      </c>
      <c r="AO358" s="49">
        <f t="shared" si="113"/>
        <v>30</v>
      </c>
      <c r="AP358" s="49">
        <f t="shared" si="103"/>
        <v>21</v>
      </c>
      <c r="AR358" s="50">
        <f t="shared" si="104"/>
        <v>0</v>
      </c>
      <c r="AT358" s="30">
        <f t="shared" si="105"/>
        <v>21</v>
      </c>
      <c r="AU358">
        <f t="shared" si="106"/>
        <v>7</v>
      </c>
      <c r="AV358" s="49">
        <f t="shared" si="107"/>
        <v>30</v>
      </c>
      <c r="AW358" s="49">
        <f t="shared" si="108"/>
        <v>7</v>
      </c>
      <c r="AX358" s="53">
        <f t="shared" si="109"/>
        <v>0</v>
      </c>
      <c r="AY358" s="30">
        <f t="shared" si="110"/>
        <v>0</v>
      </c>
      <c r="AZ358" s="30">
        <f t="shared" si="111"/>
        <v>30</v>
      </c>
      <c r="BA358" s="49">
        <f t="shared" si="112"/>
        <v>21</v>
      </c>
    </row>
    <row r="359" spans="1:53" x14ac:dyDescent="0.35">
      <c r="A359" s="2">
        <v>1041392896</v>
      </c>
      <c r="B359" s="2" t="s">
        <v>359</v>
      </c>
      <c r="C359" s="16" t="s">
        <v>4946</v>
      </c>
      <c r="D359" s="3" t="s">
        <v>2504</v>
      </c>
      <c r="E359" s="4">
        <v>42567</v>
      </c>
      <c r="F359" s="5">
        <v>45854</v>
      </c>
      <c r="G359" s="5">
        <v>46219</v>
      </c>
      <c r="H359" s="3" t="s">
        <v>4290</v>
      </c>
      <c r="I359" s="55">
        <v>0</v>
      </c>
      <c r="J359" s="6">
        <v>46022</v>
      </c>
      <c r="K359" s="2" t="s">
        <v>4405</v>
      </c>
      <c r="L359" s="2" t="s">
        <v>5013</v>
      </c>
      <c r="M359" s="2" t="s">
        <v>4957</v>
      </c>
      <c r="N359" s="2" t="s">
        <v>5199</v>
      </c>
      <c r="O359" s="2" t="s">
        <v>5219</v>
      </c>
      <c r="P359" s="2" t="s">
        <v>4609</v>
      </c>
      <c r="Q359" s="2" t="s">
        <v>4297</v>
      </c>
      <c r="R359" s="7"/>
      <c r="S359" s="7">
        <v>15</v>
      </c>
      <c r="T359" s="7">
        <v>13.75</v>
      </c>
      <c r="U359" s="7">
        <v>28.75</v>
      </c>
      <c r="V359" s="12">
        <f t="shared" si="114"/>
        <v>29</v>
      </c>
      <c r="W359" s="15" t="str">
        <f>"DEBE GOZAR "&amp;S359&amp;" DÍAS ANTES DEL "&amp;TEXT(G359-1,"DD/MM/YYYY")</f>
        <v>DEBE GOZAR 15 DÍAS ANTES DEL 15/07/2026</v>
      </c>
      <c r="X359" s="15" t="str">
        <f t="shared" si="115"/>
        <v>DEBE GOZAR EN EL AÑO UN TOTAL DE 29 DÍAS ANTES DEL 31/12/2026</v>
      </c>
      <c r="Y359" s="50">
        <v>0</v>
      </c>
      <c r="Z359" s="50">
        <v>0</v>
      </c>
      <c r="AA359" s="50">
        <v>16</v>
      </c>
      <c r="AB359" s="50">
        <v>14</v>
      </c>
      <c r="AC359" s="50">
        <v>0</v>
      </c>
      <c r="AD359" s="50">
        <v>0</v>
      </c>
      <c r="AE359" s="50">
        <v>0</v>
      </c>
      <c r="AF359" s="50">
        <v>0</v>
      </c>
      <c r="AG359" s="50">
        <v>0</v>
      </c>
      <c r="AH359" s="50">
        <v>0</v>
      </c>
      <c r="AI359" s="50">
        <v>0</v>
      </c>
      <c r="AJ359" s="50">
        <v>0</v>
      </c>
      <c r="AK359" s="52">
        <f t="shared" si="100"/>
        <v>30</v>
      </c>
      <c r="AL359" s="50">
        <f t="shared" si="101"/>
        <v>30</v>
      </c>
      <c r="AM359" s="48">
        <f t="shared" si="116"/>
        <v>1.0344827586206897</v>
      </c>
      <c r="AN359" s="49">
        <f t="shared" si="102"/>
        <v>1.0344827586206896E-2</v>
      </c>
      <c r="AO359" s="49">
        <f t="shared" si="113"/>
        <v>30</v>
      </c>
      <c r="AP359" s="49">
        <f t="shared" si="103"/>
        <v>29</v>
      </c>
      <c r="AR359" s="50">
        <f t="shared" si="104"/>
        <v>0</v>
      </c>
      <c r="AT359" s="30">
        <f t="shared" si="105"/>
        <v>29</v>
      </c>
      <c r="AU359">
        <f t="shared" si="106"/>
        <v>9.6666666666666661</v>
      </c>
      <c r="AV359" s="49">
        <f t="shared" si="107"/>
        <v>30</v>
      </c>
      <c r="AW359" s="49">
        <f t="shared" si="108"/>
        <v>9.6666666666666661</v>
      </c>
      <c r="AX359" s="53">
        <f t="shared" si="109"/>
        <v>0</v>
      </c>
      <c r="AY359" s="30">
        <f t="shared" si="110"/>
        <v>0</v>
      </c>
      <c r="AZ359" s="30">
        <f t="shared" si="111"/>
        <v>30</v>
      </c>
      <c r="BA359" s="49">
        <f t="shared" si="112"/>
        <v>29</v>
      </c>
    </row>
    <row r="360" spans="1:53" x14ac:dyDescent="0.35">
      <c r="A360" s="2">
        <v>1041449172</v>
      </c>
      <c r="B360" s="2" t="s">
        <v>360</v>
      </c>
      <c r="C360" s="16" t="s">
        <v>4946</v>
      </c>
      <c r="D360" s="3" t="s">
        <v>2505</v>
      </c>
      <c r="E360" s="4">
        <v>45933</v>
      </c>
      <c r="F360" s="5">
        <v>45933</v>
      </c>
      <c r="G360" s="5">
        <v>46298</v>
      </c>
      <c r="H360" s="3" t="s">
        <v>4290</v>
      </c>
      <c r="I360" s="55">
        <v>0</v>
      </c>
      <c r="J360" s="6">
        <v>46022</v>
      </c>
      <c r="K360" s="2" t="s">
        <v>4405</v>
      </c>
      <c r="L360" s="2" t="s">
        <v>4966</v>
      </c>
      <c r="M360" s="2" t="s">
        <v>4956</v>
      </c>
      <c r="N360" s="2" t="s">
        <v>5180</v>
      </c>
      <c r="O360" s="2" t="s">
        <v>5225</v>
      </c>
      <c r="P360" s="2" t="s">
        <v>4461</v>
      </c>
      <c r="Q360" s="2" t="s">
        <v>4306</v>
      </c>
      <c r="R360" s="7"/>
      <c r="S360" s="7">
        <v>0</v>
      </c>
      <c r="T360" s="7">
        <v>7.3333000000000004</v>
      </c>
      <c r="U360" s="7">
        <v>7.3333000000000004</v>
      </c>
      <c r="V360" s="12">
        <f t="shared" si="114"/>
        <v>8</v>
      </c>
      <c r="W360" s="15" t="s">
        <v>4738</v>
      </c>
      <c r="X360" s="15" t="str">
        <f t="shared" si="115"/>
        <v>DEBE GOZAR EN EL AÑO UN TOTAL DE 8 DÍAS ANTES DEL 31/12/2026</v>
      </c>
      <c r="Y360" s="50">
        <v>0</v>
      </c>
      <c r="Z360" s="50">
        <v>0</v>
      </c>
      <c r="AA360" s="50">
        <v>0</v>
      </c>
      <c r="AB360" s="50">
        <v>0</v>
      </c>
      <c r="AC360" s="50">
        <v>0</v>
      </c>
      <c r="AD360" s="50">
        <v>0</v>
      </c>
      <c r="AE360" s="50">
        <v>0</v>
      </c>
      <c r="AF360" s="50">
        <v>0</v>
      </c>
      <c r="AG360" s="50">
        <v>8</v>
      </c>
      <c r="AH360" s="50">
        <v>0</v>
      </c>
      <c r="AI360" s="50">
        <v>0</v>
      </c>
      <c r="AJ360" s="50">
        <v>0</v>
      </c>
      <c r="AK360" s="52">
        <f t="shared" si="100"/>
        <v>8</v>
      </c>
      <c r="AL360" s="50">
        <f t="shared" si="101"/>
        <v>8</v>
      </c>
      <c r="AM360" s="48">
        <f t="shared" si="116"/>
        <v>1</v>
      </c>
      <c r="AN360" s="49">
        <f t="shared" si="102"/>
        <v>0.01</v>
      </c>
      <c r="AO360" s="49">
        <f t="shared" si="113"/>
        <v>0</v>
      </c>
      <c r="AP360" s="49">
        <f t="shared" si="103"/>
        <v>8</v>
      </c>
      <c r="AR360" s="50">
        <f t="shared" si="104"/>
        <v>0</v>
      </c>
      <c r="AT360" s="30">
        <f t="shared" si="105"/>
        <v>8</v>
      </c>
      <c r="AU360">
        <f t="shared" si="106"/>
        <v>2.6666666666666665</v>
      </c>
      <c r="AV360" s="49">
        <f t="shared" si="107"/>
        <v>0</v>
      </c>
      <c r="AW360" s="49">
        <f t="shared" si="108"/>
        <v>0</v>
      </c>
      <c r="AX360" s="53">
        <f t="shared" si="109"/>
        <v>2.6666666666666665</v>
      </c>
      <c r="AY360" s="30">
        <f t="shared" si="110"/>
        <v>8</v>
      </c>
      <c r="AZ360" s="30">
        <f t="shared" si="111"/>
        <v>0</v>
      </c>
      <c r="BA360" s="49">
        <f t="shared" si="112"/>
        <v>0</v>
      </c>
    </row>
    <row r="361" spans="1:53" x14ac:dyDescent="0.35">
      <c r="A361" s="2">
        <v>1041449681</v>
      </c>
      <c r="B361" s="2" t="s">
        <v>361</v>
      </c>
      <c r="C361" s="16" t="s">
        <v>4946</v>
      </c>
      <c r="D361" s="3" t="s">
        <v>2506</v>
      </c>
      <c r="E361" s="4">
        <v>45108</v>
      </c>
      <c r="F361" s="5">
        <v>45839</v>
      </c>
      <c r="G361" s="5">
        <v>46204</v>
      </c>
      <c r="H361" s="3" t="s">
        <v>4290</v>
      </c>
      <c r="I361" s="55">
        <v>0</v>
      </c>
      <c r="J361" s="6">
        <v>46022</v>
      </c>
      <c r="K361" s="2" t="s">
        <v>4405</v>
      </c>
      <c r="L361" s="2" t="s">
        <v>4834</v>
      </c>
      <c r="M361" s="2" t="s">
        <v>4956</v>
      </c>
      <c r="N361" s="2" t="s">
        <v>5196</v>
      </c>
      <c r="O361" s="2" t="s">
        <v>5215</v>
      </c>
      <c r="P361" s="2" t="s">
        <v>4588</v>
      </c>
      <c r="Q361" s="2" t="s">
        <v>4297</v>
      </c>
      <c r="R361" s="7"/>
      <c r="S361" s="7">
        <v>15</v>
      </c>
      <c r="T361" s="7">
        <v>15</v>
      </c>
      <c r="U361" s="7">
        <v>30</v>
      </c>
      <c r="V361" s="12">
        <f t="shared" si="114"/>
        <v>30</v>
      </c>
      <c r="W361" s="15" t="str">
        <f>"DEBE GOZAR "&amp;S361&amp;" DÍAS ANTES DEL "&amp;TEXT(G361-1,"DD/MM/YYYY")</f>
        <v>DEBE GOZAR 15 DÍAS ANTES DEL 30/06/2026</v>
      </c>
      <c r="X361" s="15" t="str">
        <f t="shared" si="115"/>
        <v>DEBE GOZAR EN EL AÑO UN TOTAL DE 30 DÍAS ANTES DEL 31/12/2026</v>
      </c>
      <c r="Y361" s="50">
        <v>0</v>
      </c>
      <c r="Z361" s="50">
        <v>0</v>
      </c>
      <c r="AA361" s="50">
        <v>0</v>
      </c>
      <c r="AB361" s="50">
        <v>0</v>
      </c>
      <c r="AC361" s="50">
        <v>0</v>
      </c>
      <c r="AD361" s="50">
        <v>0</v>
      </c>
      <c r="AE361" s="50">
        <v>0</v>
      </c>
      <c r="AF361" s="50">
        <v>0</v>
      </c>
      <c r="AG361" s="50">
        <v>0</v>
      </c>
      <c r="AH361" s="50">
        <v>0</v>
      </c>
      <c r="AI361" s="50">
        <v>0</v>
      </c>
      <c r="AJ361" s="50">
        <v>0</v>
      </c>
      <c r="AK361" s="52">
        <f t="shared" si="100"/>
        <v>0</v>
      </c>
      <c r="AL361" s="50">
        <f t="shared" si="101"/>
        <v>0</v>
      </c>
      <c r="AM361" s="48">
        <f t="shared" si="116"/>
        <v>0</v>
      </c>
      <c r="AN361" s="49">
        <f t="shared" si="102"/>
        <v>0</v>
      </c>
      <c r="AO361" s="49">
        <f t="shared" si="113"/>
        <v>0</v>
      </c>
      <c r="AP361" s="49">
        <f t="shared" si="103"/>
        <v>0</v>
      </c>
      <c r="AR361" s="50">
        <f t="shared" si="104"/>
        <v>30</v>
      </c>
      <c r="AT361" s="30">
        <f t="shared" si="105"/>
        <v>30</v>
      </c>
      <c r="AU361">
        <f t="shared" si="106"/>
        <v>10</v>
      </c>
      <c r="AV361" s="49">
        <f t="shared" si="107"/>
        <v>0</v>
      </c>
      <c r="AW361" s="49">
        <f t="shared" si="108"/>
        <v>0</v>
      </c>
      <c r="AX361" s="53">
        <f t="shared" si="109"/>
        <v>10</v>
      </c>
      <c r="AY361" s="30">
        <f t="shared" si="110"/>
        <v>0</v>
      </c>
      <c r="AZ361" s="30">
        <f t="shared" si="111"/>
        <v>0</v>
      </c>
      <c r="BA361" s="49">
        <f t="shared" si="112"/>
        <v>0</v>
      </c>
    </row>
    <row r="362" spans="1:53" x14ac:dyDescent="0.35">
      <c r="A362" s="2">
        <v>1041449927</v>
      </c>
      <c r="B362" s="2" t="s">
        <v>362</v>
      </c>
      <c r="C362" s="16" t="s">
        <v>4946</v>
      </c>
      <c r="D362" s="3" t="s">
        <v>2507</v>
      </c>
      <c r="E362" s="4">
        <v>45995</v>
      </c>
      <c r="F362" s="5">
        <v>45995</v>
      </c>
      <c r="G362" s="5">
        <v>46360</v>
      </c>
      <c r="H362" s="3" t="s">
        <v>4290</v>
      </c>
      <c r="I362" s="55">
        <v>46057</v>
      </c>
      <c r="J362" s="6">
        <v>46022</v>
      </c>
      <c r="K362" s="2" t="s">
        <v>4431</v>
      </c>
      <c r="L362" s="2" t="s">
        <v>4754</v>
      </c>
      <c r="M362" s="2" t="s">
        <v>4956</v>
      </c>
      <c r="N362" s="2"/>
      <c r="O362" s="2"/>
      <c r="P362" s="2"/>
      <c r="Q362" s="2"/>
      <c r="R362" s="7"/>
      <c r="S362" s="7">
        <v>0</v>
      </c>
      <c r="T362" s="7">
        <v>0.45</v>
      </c>
      <c r="U362" s="7">
        <v>0.45</v>
      </c>
      <c r="V362" s="12">
        <f t="shared" si="114"/>
        <v>1</v>
      </c>
      <c r="W362" s="15" t="s">
        <v>4738</v>
      </c>
      <c r="X362" s="15" t="str">
        <f t="shared" si="115"/>
        <v>DEBE GOZAR EN EL AÑO UN TOTAL DE 1 DÍAS ANTES DEL 31/12/2026</v>
      </c>
      <c r="Y362" s="50">
        <v>0</v>
      </c>
      <c r="Z362" s="58">
        <v>1</v>
      </c>
      <c r="AA362" s="50">
        <v>0</v>
      </c>
      <c r="AB362" s="50">
        <v>0</v>
      </c>
      <c r="AC362" s="50">
        <v>0</v>
      </c>
      <c r="AD362" s="50">
        <v>0</v>
      </c>
      <c r="AE362" s="50">
        <v>0</v>
      </c>
      <c r="AF362" s="50">
        <v>0</v>
      </c>
      <c r="AG362" s="50">
        <v>0</v>
      </c>
      <c r="AH362" s="50">
        <v>0</v>
      </c>
      <c r="AI362" s="50">
        <v>0</v>
      </c>
      <c r="AJ362" s="50">
        <v>0</v>
      </c>
      <c r="AK362" s="52">
        <f t="shared" si="100"/>
        <v>1</v>
      </c>
      <c r="AL362" s="50">
        <f t="shared" si="101"/>
        <v>1</v>
      </c>
      <c r="AM362" s="48">
        <f t="shared" si="116"/>
        <v>1</v>
      </c>
      <c r="AN362" s="49">
        <f t="shared" si="102"/>
        <v>0.01</v>
      </c>
      <c r="AO362" s="49">
        <f t="shared" si="113"/>
        <v>1</v>
      </c>
      <c r="AP362" s="49">
        <f t="shared" si="103"/>
        <v>1</v>
      </c>
      <c r="AR362" s="50">
        <f t="shared" si="104"/>
        <v>0</v>
      </c>
      <c r="AT362" s="30">
        <f t="shared" si="105"/>
        <v>1</v>
      </c>
      <c r="AU362">
        <f t="shared" si="106"/>
        <v>0.33333333333333331</v>
      </c>
      <c r="AV362" s="49">
        <f t="shared" si="107"/>
        <v>1</v>
      </c>
      <c r="AW362" s="49">
        <f t="shared" si="108"/>
        <v>0.33333333333333331</v>
      </c>
      <c r="AX362" s="53">
        <f t="shared" si="109"/>
        <v>0</v>
      </c>
      <c r="AY362" s="30">
        <f t="shared" si="110"/>
        <v>0</v>
      </c>
      <c r="AZ362" s="30">
        <f t="shared" si="111"/>
        <v>1</v>
      </c>
      <c r="BA362" s="49">
        <f t="shared" si="112"/>
        <v>1</v>
      </c>
    </row>
    <row r="363" spans="1:53" x14ac:dyDescent="0.35">
      <c r="A363" s="2">
        <v>1044541703</v>
      </c>
      <c r="B363" s="2" t="s">
        <v>590</v>
      </c>
      <c r="C363" s="16" t="s">
        <v>4948</v>
      </c>
      <c r="D363" s="3" t="s">
        <v>2735</v>
      </c>
      <c r="E363" s="4">
        <v>41218</v>
      </c>
      <c r="F363" s="5">
        <v>45966</v>
      </c>
      <c r="G363" s="5">
        <v>46331</v>
      </c>
      <c r="H363" s="3" t="s">
        <v>4292</v>
      </c>
      <c r="I363" s="55">
        <v>0</v>
      </c>
      <c r="J363" s="6">
        <v>46022</v>
      </c>
      <c r="K363" s="2" t="s">
        <v>4405</v>
      </c>
      <c r="L363" s="2">
        <v>2002010100</v>
      </c>
      <c r="M363" s="2" t="s">
        <v>4955</v>
      </c>
      <c r="N363" s="2" t="s">
        <v>5204</v>
      </c>
      <c r="O363" s="2" t="s">
        <v>5204</v>
      </c>
      <c r="P363" s="2" t="s">
        <v>4610</v>
      </c>
      <c r="Q363" s="2" t="s">
        <v>4342</v>
      </c>
      <c r="R363" s="7"/>
      <c r="S363" s="7">
        <v>19</v>
      </c>
      <c r="T363" s="7">
        <v>4.6666999999999916</v>
      </c>
      <c r="U363" s="7">
        <v>23.666699999999992</v>
      </c>
      <c r="V363" s="12">
        <f t="shared" si="114"/>
        <v>24</v>
      </c>
      <c r="W363" s="15" t="str">
        <f>"DEBE GOZAR "&amp;S363&amp;" DÍAS ANTES DEL "&amp;TEXT(G363-1,"DD/MM/YYYY")</f>
        <v>DEBE GOZAR 19 DÍAS ANTES DEL 04/11/2026</v>
      </c>
      <c r="X363" s="15" t="str">
        <f t="shared" si="115"/>
        <v>DEBE GOZAR EN EL AÑO UN TOTAL DE 24 DÍAS ANTES DEL 31/12/2026</v>
      </c>
      <c r="Y363" s="50">
        <v>0</v>
      </c>
      <c r="Z363" s="50">
        <v>0</v>
      </c>
      <c r="AA363" s="50">
        <v>7</v>
      </c>
      <c r="AB363" s="50">
        <v>0</v>
      </c>
      <c r="AC363" s="50">
        <v>0</v>
      </c>
      <c r="AD363" s="50">
        <v>0</v>
      </c>
      <c r="AE363" s="50">
        <v>7</v>
      </c>
      <c r="AF363" s="50">
        <v>0</v>
      </c>
      <c r="AG363" s="50">
        <v>7</v>
      </c>
      <c r="AH363" s="50">
        <v>7</v>
      </c>
      <c r="AI363" s="50">
        <v>0</v>
      </c>
      <c r="AJ363" s="50">
        <v>0</v>
      </c>
      <c r="AK363" s="52">
        <f t="shared" si="100"/>
        <v>28</v>
      </c>
      <c r="AL363" s="50">
        <f t="shared" si="101"/>
        <v>28</v>
      </c>
      <c r="AM363" s="48">
        <f t="shared" si="116"/>
        <v>1.1666666666666667</v>
      </c>
      <c r="AN363" s="49">
        <f t="shared" si="102"/>
        <v>1.1666666666666667E-2</v>
      </c>
      <c r="AO363" s="49">
        <f t="shared" si="113"/>
        <v>7</v>
      </c>
      <c r="AP363" s="49">
        <f t="shared" si="103"/>
        <v>24</v>
      </c>
      <c r="AR363" s="50">
        <f t="shared" si="104"/>
        <v>0</v>
      </c>
      <c r="AT363" s="30">
        <f t="shared" si="105"/>
        <v>24</v>
      </c>
      <c r="AU363">
        <f t="shared" si="106"/>
        <v>8</v>
      </c>
      <c r="AV363" s="49">
        <f t="shared" si="107"/>
        <v>7</v>
      </c>
      <c r="AW363" s="49">
        <f t="shared" si="108"/>
        <v>7</v>
      </c>
      <c r="AX363" s="53">
        <f t="shared" si="109"/>
        <v>1</v>
      </c>
      <c r="AY363" s="30">
        <f t="shared" si="110"/>
        <v>21</v>
      </c>
      <c r="AZ363" s="30">
        <f t="shared" si="111"/>
        <v>7</v>
      </c>
      <c r="BA363" s="49">
        <f t="shared" si="112"/>
        <v>7</v>
      </c>
    </row>
    <row r="364" spans="1:53" x14ac:dyDescent="0.35">
      <c r="A364" s="2">
        <v>1041450456</v>
      </c>
      <c r="B364" s="2" t="s">
        <v>364</v>
      </c>
      <c r="C364" s="16" t="s">
        <v>4946</v>
      </c>
      <c r="D364" s="3" t="s">
        <v>2509</v>
      </c>
      <c r="E364" s="4">
        <v>41696</v>
      </c>
      <c r="F364" s="5">
        <v>45714</v>
      </c>
      <c r="G364" s="5">
        <v>46079</v>
      </c>
      <c r="H364" s="3" t="s">
        <v>4290</v>
      </c>
      <c r="I364" s="55">
        <v>0</v>
      </c>
      <c r="J364" s="6">
        <v>46022</v>
      </c>
      <c r="K364" s="2" t="s">
        <v>4405</v>
      </c>
      <c r="L364" s="2" t="s">
        <v>4804</v>
      </c>
      <c r="M364" s="2" t="s">
        <v>4956</v>
      </c>
      <c r="N364" s="2" t="s">
        <v>5196</v>
      </c>
      <c r="O364" s="2" t="s">
        <v>5215</v>
      </c>
      <c r="P364" s="2" t="s">
        <v>4539</v>
      </c>
      <c r="Q364" s="2" t="s">
        <v>4297</v>
      </c>
      <c r="R364" s="7"/>
      <c r="S364" s="7">
        <v>4</v>
      </c>
      <c r="T364" s="7">
        <v>25.416699999999992</v>
      </c>
      <c r="U364" s="7">
        <v>29.416699999999992</v>
      </c>
      <c r="V364" s="12">
        <f t="shared" si="114"/>
        <v>30</v>
      </c>
      <c r="W364" s="15" t="str">
        <f>"DEBE GOZAR "&amp;S364&amp;" DÍAS ANTES DEL "&amp;TEXT(G364-1,"DD/MM/YYYY")</f>
        <v>DEBE GOZAR 4 DÍAS ANTES DEL 25/02/2026</v>
      </c>
      <c r="X364" s="15" t="str">
        <f t="shared" si="115"/>
        <v>DEBE GOZAR EN EL AÑO UN TOTAL DE 30 DÍAS ANTES DEL 31/12/2026</v>
      </c>
      <c r="Y364" s="50">
        <v>0</v>
      </c>
      <c r="Z364" s="50">
        <v>15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0</v>
      </c>
      <c r="AG364" s="50">
        <v>0</v>
      </c>
      <c r="AH364" s="50">
        <v>0</v>
      </c>
      <c r="AI364" s="50">
        <v>0</v>
      </c>
      <c r="AJ364" s="50">
        <v>0</v>
      </c>
      <c r="AK364" s="52">
        <f t="shared" si="100"/>
        <v>15</v>
      </c>
      <c r="AL364" s="50">
        <f t="shared" si="101"/>
        <v>15</v>
      </c>
      <c r="AM364" s="48">
        <f t="shared" si="116"/>
        <v>0.5</v>
      </c>
      <c r="AN364" s="49">
        <f t="shared" si="102"/>
        <v>5.0000000000000001E-3</v>
      </c>
      <c r="AO364" s="49">
        <f t="shared" si="113"/>
        <v>15</v>
      </c>
      <c r="AP364" s="49">
        <f t="shared" si="103"/>
        <v>15</v>
      </c>
      <c r="AR364" s="50">
        <f t="shared" si="104"/>
        <v>15</v>
      </c>
      <c r="AT364" s="30">
        <f t="shared" si="105"/>
        <v>30</v>
      </c>
      <c r="AU364">
        <f t="shared" si="106"/>
        <v>10</v>
      </c>
      <c r="AV364" s="49">
        <f t="shared" si="107"/>
        <v>15</v>
      </c>
      <c r="AW364" s="49">
        <f t="shared" si="108"/>
        <v>10</v>
      </c>
      <c r="AX364" s="53">
        <f t="shared" si="109"/>
        <v>0</v>
      </c>
      <c r="AY364" s="30">
        <f t="shared" si="110"/>
        <v>0</v>
      </c>
      <c r="AZ364" s="30">
        <f t="shared" si="111"/>
        <v>15</v>
      </c>
      <c r="BA364" s="49">
        <f t="shared" si="112"/>
        <v>15</v>
      </c>
    </row>
    <row r="365" spans="1:53" x14ac:dyDescent="0.35">
      <c r="A365" s="2">
        <v>1041452364</v>
      </c>
      <c r="B365" s="2" t="s">
        <v>365</v>
      </c>
      <c r="C365" s="16" t="s">
        <v>4946</v>
      </c>
      <c r="D365" s="3" t="s">
        <v>2510</v>
      </c>
      <c r="E365" s="4">
        <v>45995</v>
      </c>
      <c r="F365" s="5">
        <v>45995</v>
      </c>
      <c r="G365" s="5">
        <v>46360</v>
      </c>
      <c r="H365" s="3" t="s">
        <v>4290</v>
      </c>
      <c r="I365" s="55">
        <v>0</v>
      </c>
      <c r="J365" s="6">
        <v>46022</v>
      </c>
      <c r="K365" s="2" t="s">
        <v>4405</v>
      </c>
      <c r="L365" s="2" t="s">
        <v>4849</v>
      </c>
      <c r="M365" s="2" t="s">
        <v>4956</v>
      </c>
      <c r="N365" s="2" t="s">
        <v>5197</v>
      </c>
      <c r="O365" s="2" t="s">
        <v>5222</v>
      </c>
      <c r="P365" s="2" t="s">
        <v>4611</v>
      </c>
      <c r="Q365" s="2" t="s">
        <v>4297</v>
      </c>
      <c r="R365" s="7"/>
      <c r="S365" s="7">
        <v>0</v>
      </c>
      <c r="T365" s="7">
        <v>2.25</v>
      </c>
      <c r="U365" s="7">
        <v>2.25</v>
      </c>
      <c r="V365" s="12">
        <f t="shared" si="114"/>
        <v>3</v>
      </c>
      <c r="W365" s="15" t="s">
        <v>4738</v>
      </c>
      <c r="X365" s="15" t="str">
        <f t="shared" si="115"/>
        <v>DEBE GOZAR EN EL AÑO UN TOTAL DE 3 DÍAS ANTES DEL 31/12/2026</v>
      </c>
      <c r="Y365" s="50">
        <v>0</v>
      </c>
      <c r="Z365" s="50">
        <v>0</v>
      </c>
      <c r="AA365" s="50">
        <v>0</v>
      </c>
      <c r="AB365" s="50">
        <v>0</v>
      </c>
      <c r="AC365" s="50">
        <v>0</v>
      </c>
      <c r="AD365" s="50">
        <v>0</v>
      </c>
      <c r="AE365" s="50">
        <v>0</v>
      </c>
      <c r="AF365" s="50">
        <v>0</v>
      </c>
      <c r="AG365" s="50">
        <v>0</v>
      </c>
      <c r="AH365" s="50">
        <v>0</v>
      </c>
      <c r="AI365" s="50">
        <v>0</v>
      </c>
      <c r="AJ365" s="50">
        <v>0</v>
      </c>
      <c r="AK365" s="52">
        <f t="shared" si="100"/>
        <v>0</v>
      </c>
      <c r="AL365" s="50">
        <f t="shared" si="101"/>
        <v>0</v>
      </c>
      <c r="AM365" s="48">
        <f t="shared" si="116"/>
        <v>0</v>
      </c>
      <c r="AN365" s="49">
        <f t="shared" si="102"/>
        <v>0</v>
      </c>
      <c r="AO365" s="49">
        <f t="shared" si="113"/>
        <v>0</v>
      </c>
      <c r="AP365" s="49">
        <f t="shared" si="103"/>
        <v>0</v>
      </c>
      <c r="AR365" s="50">
        <f t="shared" si="104"/>
        <v>3</v>
      </c>
      <c r="AT365" s="30">
        <f t="shared" si="105"/>
        <v>3</v>
      </c>
      <c r="AU365">
        <f t="shared" si="106"/>
        <v>1</v>
      </c>
      <c r="AV365" s="49">
        <f t="shared" si="107"/>
        <v>0</v>
      </c>
      <c r="AW365" s="49">
        <f t="shared" si="108"/>
        <v>0</v>
      </c>
      <c r="AX365" s="53">
        <f t="shared" si="109"/>
        <v>1</v>
      </c>
      <c r="AY365" s="30">
        <f t="shared" si="110"/>
        <v>0</v>
      </c>
      <c r="AZ365" s="30">
        <f t="shared" si="111"/>
        <v>0</v>
      </c>
      <c r="BA365" s="49">
        <f t="shared" si="112"/>
        <v>0</v>
      </c>
    </row>
    <row r="366" spans="1:53" x14ac:dyDescent="0.35">
      <c r="A366" s="2">
        <v>1041505165</v>
      </c>
      <c r="B366" s="2" t="s">
        <v>366</v>
      </c>
      <c r="C366" s="16" t="s">
        <v>4947</v>
      </c>
      <c r="D366" s="3" t="s">
        <v>2511</v>
      </c>
      <c r="E366" s="4">
        <v>42139</v>
      </c>
      <c r="F366" s="5">
        <v>45792</v>
      </c>
      <c r="G366" s="5">
        <v>46157</v>
      </c>
      <c r="H366" s="3" t="s">
        <v>4290</v>
      </c>
      <c r="I366" s="55">
        <v>0</v>
      </c>
      <c r="J366" s="6">
        <v>46022</v>
      </c>
      <c r="K366" s="2" t="s">
        <v>4405</v>
      </c>
      <c r="L366" s="2" t="s">
        <v>4850</v>
      </c>
      <c r="M366" s="2" t="s">
        <v>4956</v>
      </c>
      <c r="N366" s="2" t="s">
        <v>5197</v>
      </c>
      <c r="O366" s="2" t="s">
        <v>5228</v>
      </c>
      <c r="P366" s="2" t="s">
        <v>4612</v>
      </c>
      <c r="Q366" s="2" t="s">
        <v>4298</v>
      </c>
      <c r="R366" s="7"/>
      <c r="S366" s="7">
        <v>11</v>
      </c>
      <c r="T366" s="7">
        <v>18.833300000000008</v>
      </c>
      <c r="U366" s="7">
        <v>29.833300000000008</v>
      </c>
      <c r="V366" s="12">
        <f t="shared" si="114"/>
        <v>30</v>
      </c>
      <c r="W366" s="15" t="str">
        <f>"DEBE GOZAR "&amp;S366&amp;" DÍAS ANTES DEL "&amp;TEXT(G366-1,"DD/MM/YYYY")</f>
        <v>DEBE GOZAR 11 DÍAS ANTES DEL 14/05/2026</v>
      </c>
      <c r="X366" s="15" t="str">
        <f t="shared" si="115"/>
        <v>DEBE GOZAR EN EL AÑO UN TOTAL DE 30 DÍAS ANTES DEL 31/12/2026</v>
      </c>
      <c r="Y366" s="50">
        <v>0</v>
      </c>
      <c r="Z366" s="50">
        <v>0</v>
      </c>
      <c r="AA366" s="50">
        <v>0</v>
      </c>
      <c r="AB366" s="50">
        <v>0</v>
      </c>
      <c r="AC366" s="50">
        <v>11</v>
      </c>
      <c r="AD366" s="50">
        <v>0</v>
      </c>
      <c r="AE366" s="50">
        <v>0</v>
      </c>
      <c r="AF366" s="50">
        <v>0</v>
      </c>
      <c r="AG366" s="50">
        <v>0</v>
      </c>
      <c r="AH366" s="50">
        <v>0</v>
      </c>
      <c r="AI366" s="50">
        <v>0</v>
      </c>
      <c r="AJ366" s="50">
        <v>0</v>
      </c>
      <c r="AK366" s="52">
        <f t="shared" si="100"/>
        <v>11</v>
      </c>
      <c r="AL366" s="50">
        <f t="shared" si="101"/>
        <v>11</v>
      </c>
      <c r="AM366" s="48">
        <f t="shared" si="116"/>
        <v>0.36666666666666664</v>
      </c>
      <c r="AN366" s="49">
        <f t="shared" si="102"/>
        <v>3.6666666666666666E-3</v>
      </c>
      <c r="AO366" s="49">
        <f t="shared" si="113"/>
        <v>0</v>
      </c>
      <c r="AP366" s="49">
        <f t="shared" si="103"/>
        <v>11</v>
      </c>
      <c r="AR366" s="50">
        <f t="shared" si="104"/>
        <v>19</v>
      </c>
      <c r="AT366" s="30">
        <f t="shared" si="105"/>
        <v>30</v>
      </c>
      <c r="AU366">
        <f t="shared" si="106"/>
        <v>10</v>
      </c>
      <c r="AV366" s="49">
        <f t="shared" si="107"/>
        <v>0</v>
      </c>
      <c r="AW366" s="49">
        <f t="shared" si="108"/>
        <v>0</v>
      </c>
      <c r="AX366" s="53">
        <f t="shared" si="109"/>
        <v>10</v>
      </c>
      <c r="AY366" s="30">
        <f t="shared" si="110"/>
        <v>11</v>
      </c>
      <c r="AZ366" s="30">
        <f t="shared" si="111"/>
        <v>0</v>
      </c>
      <c r="BA366" s="49">
        <f t="shared" si="112"/>
        <v>0</v>
      </c>
    </row>
    <row r="367" spans="1:53" x14ac:dyDescent="0.35">
      <c r="A367" s="2">
        <v>1041520409</v>
      </c>
      <c r="B367" s="2" t="s">
        <v>367</v>
      </c>
      <c r="C367" s="16" t="s">
        <v>4948</v>
      </c>
      <c r="D367" s="3" t="s">
        <v>2512</v>
      </c>
      <c r="E367" s="4">
        <v>41711</v>
      </c>
      <c r="F367" s="5">
        <v>45729</v>
      </c>
      <c r="G367" s="5">
        <v>46094</v>
      </c>
      <c r="H367" s="3" t="s">
        <v>4290</v>
      </c>
      <c r="I367" s="55">
        <v>0</v>
      </c>
      <c r="J367" s="6">
        <v>46022</v>
      </c>
      <c r="K367" s="2" t="s">
        <v>4405</v>
      </c>
      <c r="L367" s="2" t="s">
        <v>4963</v>
      </c>
      <c r="M367" s="2" t="s">
        <v>4956</v>
      </c>
      <c r="N367" s="2" t="s">
        <v>5200</v>
      </c>
      <c r="O367" s="2" t="s">
        <v>5245</v>
      </c>
      <c r="P367" s="2" t="s">
        <v>4690</v>
      </c>
      <c r="Q367" s="2" t="s">
        <v>4323</v>
      </c>
      <c r="R367" s="7"/>
      <c r="S367" s="7">
        <v>6</v>
      </c>
      <c r="T367" s="7">
        <v>24</v>
      </c>
      <c r="U367" s="7">
        <v>30</v>
      </c>
      <c r="V367" s="12">
        <f t="shared" si="114"/>
        <v>30</v>
      </c>
      <c r="W367" s="15" t="str">
        <f>"DEBE GOZAR "&amp;S367&amp;" DÍAS ANTES DEL "&amp;TEXT(G367-1,"DD/MM/YYYY")</f>
        <v>DEBE GOZAR 6 DÍAS ANTES DEL 12/03/2026</v>
      </c>
      <c r="X367" s="15" t="str">
        <f t="shared" si="115"/>
        <v>DEBE GOZAR EN EL AÑO UN TOTAL DE 30 DÍAS ANTES DEL 31/12/2026</v>
      </c>
      <c r="Y367" s="50">
        <v>0</v>
      </c>
      <c r="Z367" s="50">
        <v>0</v>
      </c>
      <c r="AA367" s="50">
        <v>7</v>
      </c>
      <c r="AB367" s="50">
        <v>8</v>
      </c>
      <c r="AC367" s="50">
        <v>7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2">
        <f t="shared" si="100"/>
        <v>22</v>
      </c>
      <c r="AL367" s="50">
        <f t="shared" si="101"/>
        <v>22</v>
      </c>
      <c r="AM367" s="48">
        <f t="shared" si="116"/>
        <v>0.73333333333333328</v>
      </c>
      <c r="AN367" s="49">
        <f t="shared" si="102"/>
        <v>7.3333333333333332E-3</v>
      </c>
      <c r="AO367" s="49">
        <f t="shared" si="113"/>
        <v>15</v>
      </c>
      <c r="AP367" s="49">
        <f t="shared" si="103"/>
        <v>22</v>
      </c>
      <c r="AR367" s="50">
        <f t="shared" si="104"/>
        <v>8</v>
      </c>
      <c r="AT367" s="30">
        <f t="shared" si="105"/>
        <v>30</v>
      </c>
      <c r="AU367">
        <f t="shared" si="106"/>
        <v>10</v>
      </c>
      <c r="AV367" s="49">
        <f t="shared" si="107"/>
        <v>15</v>
      </c>
      <c r="AW367" s="49">
        <f t="shared" si="108"/>
        <v>10</v>
      </c>
      <c r="AX367" s="53">
        <f t="shared" si="109"/>
        <v>0</v>
      </c>
      <c r="AY367" s="30">
        <f t="shared" si="110"/>
        <v>7</v>
      </c>
      <c r="AZ367" s="30">
        <f t="shared" si="111"/>
        <v>15</v>
      </c>
      <c r="BA367" s="49">
        <f t="shared" si="112"/>
        <v>15</v>
      </c>
    </row>
    <row r="368" spans="1:53" x14ac:dyDescent="0.35">
      <c r="A368" s="2">
        <v>1041531317</v>
      </c>
      <c r="B368" s="2" t="s">
        <v>368</v>
      </c>
      <c r="C368" s="16" t="s">
        <v>4946</v>
      </c>
      <c r="D368" s="3" t="s">
        <v>2513</v>
      </c>
      <c r="E368" s="4">
        <v>41878</v>
      </c>
      <c r="F368" s="5">
        <v>45896</v>
      </c>
      <c r="G368" s="5">
        <v>46261</v>
      </c>
      <c r="H368" s="3" t="s">
        <v>4290</v>
      </c>
      <c r="I368" s="55">
        <v>0</v>
      </c>
      <c r="J368" s="6">
        <v>46022</v>
      </c>
      <c r="K368" s="2" t="s">
        <v>4405</v>
      </c>
      <c r="L368" s="2" t="s">
        <v>4967</v>
      </c>
      <c r="M368" s="2" t="s">
        <v>4956</v>
      </c>
      <c r="N368" s="2" t="s">
        <v>5195</v>
      </c>
      <c r="O368" s="2" t="s">
        <v>5213</v>
      </c>
      <c r="P368" s="2" t="s">
        <v>4462</v>
      </c>
      <c r="Q368" s="2" t="s">
        <v>4297</v>
      </c>
      <c r="R368" s="7"/>
      <c r="S368" s="7">
        <v>19</v>
      </c>
      <c r="T368" s="7">
        <v>10.333300000000008</v>
      </c>
      <c r="U368" s="7">
        <v>29.333300000000008</v>
      </c>
      <c r="V368" s="12">
        <f t="shared" si="114"/>
        <v>30</v>
      </c>
      <c r="W368" s="15" t="str">
        <f>"DEBE GOZAR "&amp;S368&amp;" DÍAS ANTES DEL "&amp;TEXT(G368-1,"DD/MM/YYYY")</f>
        <v>DEBE GOZAR 19 DÍAS ANTES DEL 26/08/2026</v>
      </c>
      <c r="X368" s="15" t="str">
        <f t="shared" si="115"/>
        <v>DEBE GOZAR EN EL AÑO UN TOTAL DE 30 DÍAS ANTES DEL 31/12/2026</v>
      </c>
      <c r="Y368" s="50">
        <v>0</v>
      </c>
      <c r="Z368" s="50">
        <v>0</v>
      </c>
      <c r="AA368" s="50">
        <v>9</v>
      </c>
      <c r="AB368" s="50">
        <v>0</v>
      </c>
      <c r="AC368" s="50">
        <v>0</v>
      </c>
      <c r="AD368" s="50">
        <v>0</v>
      </c>
      <c r="AE368" s="50">
        <v>0</v>
      </c>
      <c r="AF368" s="50">
        <v>0</v>
      </c>
      <c r="AG368" s="50">
        <v>0</v>
      </c>
      <c r="AH368" s="50">
        <v>0</v>
      </c>
      <c r="AI368" s="50">
        <v>0</v>
      </c>
      <c r="AJ368" s="50">
        <v>0</v>
      </c>
      <c r="AK368" s="52">
        <f t="shared" si="100"/>
        <v>9</v>
      </c>
      <c r="AL368" s="50">
        <f t="shared" si="101"/>
        <v>9</v>
      </c>
      <c r="AM368" s="48">
        <f t="shared" si="116"/>
        <v>0.3</v>
      </c>
      <c r="AN368" s="49">
        <f t="shared" si="102"/>
        <v>3.0000000000000001E-3</v>
      </c>
      <c r="AO368" s="49">
        <f t="shared" si="113"/>
        <v>9</v>
      </c>
      <c r="AP368" s="49">
        <f t="shared" si="103"/>
        <v>9</v>
      </c>
      <c r="AR368" s="50">
        <f t="shared" si="104"/>
        <v>21</v>
      </c>
      <c r="AT368" s="30">
        <f t="shared" si="105"/>
        <v>30</v>
      </c>
      <c r="AU368">
        <f t="shared" si="106"/>
        <v>10</v>
      </c>
      <c r="AV368" s="49">
        <f t="shared" si="107"/>
        <v>9</v>
      </c>
      <c r="AW368" s="49">
        <f t="shared" si="108"/>
        <v>9</v>
      </c>
      <c r="AX368" s="53">
        <f t="shared" si="109"/>
        <v>1</v>
      </c>
      <c r="AY368" s="30">
        <f t="shared" si="110"/>
        <v>0</v>
      </c>
      <c r="AZ368" s="30">
        <f t="shared" si="111"/>
        <v>9</v>
      </c>
      <c r="BA368" s="49">
        <f t="shared" si="112"/>
        <v>9</v>
      </c>
    </row>
    <row r="369" spans="1:53" x14ac:dyDescent="0.35">
      <c r="A369" s="2">
        <v>1041558888</v>
      </c>
      <c r="B369" s="2" t="s">
        <v>369</v>
      </c>
      <c r="C369" s="16" t="s">
        <v>4946</v>
      </c>
      <c r="D369" s="3" t="s">
        <v>2514</v>
      </c>
      <c r="E369" s="4">
        <v>45261</v>
      </c>
      <c r="F369" s="5">
        <v>45992</v>
      </c>
      <c r="G369" s="5">
        <v>46357</v>
      </c>
      <c r="H369" s="3" t="s">
        <v>4290</v>
      </c>
      <c r="I369" s="55">
        <v>0</v>
      </c>
      <c r="J369" s="6">
        <v>46022</v>
      </c>
      <c r="K369" s="2" t="s">
        <v>4405</v>
      </c>
      <c r="L369" s="2" t="s">
        <v>4770</v>
      </c>
      <c r="M369" s="2" t="s">
        <v>4956</v>
      </c>
      <c r="N369" s="2" t="s">
        <v>5196</v>
      </c>
      <c r="O369" s="2" t="s">
        <v>5224</v>
      </c>
      <c r="P369" s="2" t="s">
        <v>4477</v>
      </c>
      <c r="Q369" s="2" t="s">
        <v>4297</v>
      </c>
      <c r="R369" s="7"/>
      <c r="S369" s="7">
        <v>20</v>
      </c>
      <c r="T369" s="7">
        <v>9.5</v>
      </c>
      <c r="U369" s="7">
        <v>29.5</v>
      </c>
      <c r="V369" s="12">
        <f t="shared" si="114"/>
        <v>30</v>
      </c>
      <c r="W369" s="15" t="str">
        <f>"DEBE GOZAR "&amp;S369&amp;" DÍAS ANTES DEL "&amp;TEXT(G369-1,"DD/MM/YYYY")</f>
        <v>DEBE GOZAR 20 DÍAS ANTES DEL 30/11/2026</v>
      </c>
      <c r="X369" s="15" t="str">
        <f t="shared" si="115"/>
        <v>DEBE GOZAR EN EL AÑO UN TOTAL DE 30 DÍAS ANTES DEL 31/12/2026</v>
      </c>
      <c r="Y369" s="50">
        <v>0</v>
      </c>
      <c r="Z369" s="50">
        <v>0</v>
      </c>
      <c r="AA369" s="50">
        <v>0</v>
      </c>
      <c r="AB369" s="50">
        <v>0</v>
      </c>
      <c r="AC369" s="50">
        <v>0</v>
      </c>
      <c r="AD369" s="50">
        <v>0</v>
      </c>
      <c r="AE369" s="50">
        <v>4</v>
      </c>
      <c r="AF369" s="50">
        <v>26</v>
      </c>
      <c r="AG369" s="50">
        <v>0</v>
      </c>
      <c r="AH369" s="50">
        <v>0</v>
      </c>
      <c r="AI369" s="50">
        <v>0</v>
      </c>
      <c r="AJ369" s="50">
        <v>0</v>
      </c>
      <c r="AK369" s="52">
        <f t="shared" si="100"/>
        <v>30</v>
      </c>
      <c r="AL369" s="50">
        <f t="shared" si="101"/>
        <v>30</v>
      </c>
      <c r="AM369" s="48">
        <f t="shared" si="116"/>
        <v>1</v>
      </c>
      <c r="AN369" s="49">
        <f t="shared" si="102"/>
        <v>0.01</v>
      </c>
      <c r="AO369" s="49">
        <f t="shared" si="113"/>
        <v>0</v>
      </c>
      <c r="AP369" s="49">
        <f t="shared" si="103"/>
        <v>30</v>
      </c>
      <c r="AR369" s="50">
        <f t="shared" si="104"/>
        <v>0</v>
      </c>
      <c r="AT369" s="30">
        <f t="shared" si="105"/>
        <v>30</v>
      </c>
      <c r="AU369">
        <f t="shared" si="106"/>
        <v>10</v>
      </c>
      <c r="AV369" s="49">
        <f t="shared" si="107"/>
        <v>0</v>
      </c>
      <c r="AW369" s="49">
        <f t="shared" si="108"/>
        <v>0</v>
      </c>
      <c r="AX369" s="53">
        <f t="shared" si="109"/>
        <v>10</v>
      </c>
      <c r="AY369" s="30">
        <f t="shared" si="110"/>
        <v>30</v>
      </c>
      <c r="AZ369" s="30">
        <f t="shared" si="111"/>
        <v>0</v>
      </c>
      <c r="BA369" s="49">
        <f t="shared" si="112"/>
        <v>0</v>
      </c>
    </row>
    <row r="370" spans="1:53" x14ac:dyDescent="0.35">
      <c r="A370" s="2">
        <v>1041559489</v>
      </c>
      <c r="B370" s="2" t="s">
        <v>370</v>
      </c>
      <c r="C370" s="16" t="s">
        <v>4946</v>
      </c>
      <c r="D370" s="3" t="s">
        <v>2515</v>
      </c>
      <c r="E370" s="4">
        <v>45730</v>
      </c>
      <c r="F370" s="5">
        <v>45730</v>
      </c>
      <c r="G370" s="5">
        <v>46095</v>
      </c>
      <c r="H370" s="3" t="s">
        <v>4290</v>
      </c>
      <c r="I370" s="55">
        <v>0</v>
      </c>
      <c r="J370" s="6">
        <v>46022</v>
      </c>
      <c r="K370" s="2" t="s">
        <v>4405</v>
      </c>
      <c r="L370" s="2" t="s">
        <v>5014</v>
      </c>
      <c r="M370" s="2" t="s">
        <v>4956</v>
      </c>
      <c r="N370" s="2" t="s">
        <v>5197</v>
      </c>
      <c r="O370" s="2" t="s">
        <v>5228</v>
      </c>
      <c r="P370" s="2" t="s">
        <v>4614</v>
      </c>
      <c r="Q370" s="2" t="s">
        <v>4297</v>
      </c>
      <c r="R370" s="7"/>
      <c r="S370" s="7">
        <v>0</v>
      </c>
      <c r="T370" s="7">
        <v>23.916699999999999</v>
      </c>
      <c r="U370" s="7">
        <v>23.916699999999999</v>
      </c>
      <c r="V370" s="12">
        <f t="shared" si="114"/>
        <v>24</v>
      </c>
      <c r="W370" s="15" t="s">
        <v>4738</v>
      </c>
      <c r="X370" s="15" t="str">
        <f t="shared" si="115"/>
        <v>DEBE GOZAR EN EL AÑO UN TOTAL DE 24 DÍAS ANTES DEL 31/12/2026</v>
      </c>
      <c r="Y370" s="50">
        <v>0</v>
      </c>
      <c r="Z370" s="50">
        <v>8</v>
      </c>
      <c r="AA370" s="50">
        <v>0</v>
      </c>
      <c r="AB370" s="50">
        <v>0</v>
      </c>
      <c r="AC370" s="50">
        <v>0</v>
      </c>
      <c r="AD370" s="50">
        <v>0</v>
      </c>
      <c r="AE370" s="50">
        <v>7</v>
      </c>
      <c r="AF370" s="50">
        <v>10</v>
      </c>
      <c r="AG370" s="50">
        <v>0</v>
      </c>
      <c r="AH370" s="50">
        <v>0</v>
      </c>
      <c r="AI370" s="50">
        <v>0</v>
      </c>
      <c r="AJ370" s="50">
        <v>0</v>
      </c>
      <c r="AK370" s="52">
        <f t="shared" si="100"/>
        <v>25</v>
      </c>
      <c r="AL370" s="50">
        <f t="shared" si="101"/>
        <v>25</v>
      </c>
      <c r="AM370" s="48">
        <f t="shared" ref="AM370:AM401" si="119">+AL370/V370</f>
        <v>1.0416666666666667</v>
      </c>
      <c r="AN370" s="49">
        <f t="shared" si="102"/>
        <v>1.0416666666666668E-2</v>
      </c>
      <c r="AO370" s="49">
        <f t="shared" si="113"/>
        <v>8</v>
      </c>
      <c r="AP370" s="49">
        <f t="shared" si="103"/>
        <v>24</v>
      </c>
      <c r="AR370" s="50">
        <f t="shared" si="104"/>
        <v>0</v>
      </c>
      <c r="AT370" s="30">
        <f t="shared" si="105"/>
        <v>24</v>
      </c>
      <c r="AU370">
        <f t="shared" si="106"/>
        <v>8</v>
      </c>
      <c r="AV370" s="49">
        <f t="shared" si="107"/>
        <v>8</v>
      </c>
      <c r="AW370" s="49">
        <f t="shared" si="108"/>
        <v>8</v>
      </c>
      <c r="AX370" s="53">
        <f t="shared" si="109"/>
        <v>0</v>
      </c>
      <c r="AY370" s="30">
        <f t="shared" si="110"/>
        <v>17</v>
      </c>
      <c r="AZ370" s="30">
        <f t="shared" si="111"/>
        <v>8</v>
      </c>
      <c r="BA370" s="49">
        <f t="shared" si="112"/>
        <v>8</v>
      </c>
    </row>
    <row r="371" spans="1:53" x14ac:dyDescent="0.35">
      <c r="A371" s="2">
        <v>1041581086</v>
      </c>
      <c r="B371" s="2" t="s">
        <v>371</v>
      </c>
      <c r="C371" s="16" t="s">
        <v>4946</v>
      </c>
      <c r="D371" s="3" t="s">
        <v>2516</v>
      </c>
      <c r="E371" s="4">
        <v>45296</v>
      </c>
      <c r="F371" s="5">
        <v>45662</v>
      </c>
      <c r="G371" s="5">
        <v>46027</v>
      </c>
      <c r="H371" s="3" t="s">
        <v>4407</v>
      </c>
      <c r="I371" s="55">
        <v>46044</v>
      </c>
      <c r="J371" s="6">
        <v>46022</v>
      </c>
      <c r="K371" s="2" t="s">
        <v>4405</v>
      </c>
      <c r="L371" s="2" t="s">
        <v>4811</v>
      </c>
      <c r="M371" s="2" t="s">
        <v>4956</v>
      </c>
      <c r="N371" s="2"/>
      <c r="O371" s="2"/>
      <c r="P371" s="2"/>
      <c r="Q371" s="2"/>
      <c r="R371" s="7"/>
      <c r="S371" s="7">
        <v>0</v>
      </c>
      <c r="T371" s="7">
        <v>29.666699999999999</v>
      </c>
      <c r="U371" s="7">
        <v>29.666699999999999</v>
      </c>
      <c r="V371" s="12">
        <f t="shared" si="114"/>
        <v>30</v>
      </c>
      <c r="W371" s="15" t="s">
        <v>4738</v>
      </c>
      <c r="X371" s="15" t="str">
        <f t="shared" si="115"/>
        <v>DEBE GOZAR EN EL AÑO UN TOTAL DE 30 DÍAS ANTES DEL 31/12/2026</v>
      </c>
      <c r="Y371" s="50">
        <v>30</v>
      </c>
      <c r="Z371" s="50">
        <v>0</v>
      </c>
      <c r="AA371" s="50">
        <v>0</v>
      </c>
      <c r="AB371" s="50">
        <v>0</v>
      </c>
      <c r="AC371" s="50">
        <v>0</v>
      </c>
      <c r="AD371" s="50">
        <v>0</v>
      </c>
      <c r="AE371" s="50">
        <v>0</v>
      </c>
      <c r="AF371" s="50">
        <v>0</v>
      </c>
      <c r="AG371" s="50">
        <v>0</v>
      </c>
      <c r="AH371" s="50">
        <v>0</v>
      </c>
      <c r="AI371" s="50">
        <v>0</v>
      </c>
      <c r="AJ371" s="50">
        <v>0</v>
      </c>
      <c r="AK371" s="52">
        <f t="shared" si="100"/>
        <v>30</v>
      </c>
      <c r="AL371" s="50">
        <f t="shared" si="101"/>
        <v>30</v>
      </c>
      <c r="AM371" s="48">
        <f t="shared" si="119"/>
        <v>1</v>
      </c>
      <c r="AN371" s="49">
        <f t="shared" si="102"/>
        <v>0.01</v>
      </c>
      <c r="AO371" s="49">
        <f t="shared" si="113"/>
        <v>30</v>
      </c>
      <c r="AP371" s="49">
        <f t="shared" si="103"/>
        <v>30</v>
      </c>
      <c r="AR371" s="50">
        <f t="shared" si="104"/>
        <v>0</v>
      </c>
      <c r="AT371" s="30">
        <f t="shared" si="105"/>
        <v>30</v>
      </c>
      <c r="AU371">
        <f t="shared" si="106"/>
        <v>10</v>
      </c>
      <c r="AV371" s="49">
        <f t="shared" si="107"/>
        <v>30</v>
      </c>
      <c r="AW371" s="49">
        <f t="shared" si="108"/>
        <v>10</v>
      </c>
      <c r="AX371" s="53">
        <f t="shared" si="109"/>
        <v>0</v>
      </c>
      <c r="AY371" s="30">
        <f t="shared" si="110"/>
        <v>0</v>
      </c>
      <c r="AZ371" s="30">
        <f t="shared" si="111"/>
        <v>30</v>
      </c>
      <c r="BA371" s="49">
        <f t="shared" si="112"/>
        <v>30</v>
      </c>
    </row>
    <row r="372" spans="1:53" x14ac:dyDescent="0.35">
      <c r="A372" s="2">
        <v>1041584486</v>
      </c>
      <c r="B372" s="2" t="s">
        <v>372</v>
      </c>
      <c r="C372" s="16" t="s">
        <v>4946</v>
      </c>
      <c r="D372" s="3" t="s">
        <v>2517</v>
      </c>
      <c r="E372" s="4">
        <v>40406</v>
      </c>
      <c r="F372" s="5">
        <v>45885</v>
      </c>
      <c r="G372" s="5">
        <v>46250</v>
      </c>
      <c r="H372" s="3" t="s">
        <v>4290</v>
      </c>
      <c r="I372" s="55">
        <v>0</v>
      </c>
      <c r="J372" s="6">
        <v>46022</v>
      </c>
      <c r="K372" s="2" t="s">
        <v>4405</v>
      </c>
      <c r="L372" s="2" t="s">
        <v>4977</v>
      </c>
      <c r="M372" s="2" t="s">
        <v>4956</v>
      </c>
      <c r="N372" s="2" t="s">
        <v>5195</v>
      </c>
      <c r="O372" s="2" t="s">
        <v>5216</v>
      </c>
      <c r="P372" s="2" t="s">
        <v>4489</v>
      </c>
      <c r="Q372" s="2" t="s">
        <v>4297</v>
      </c>
      <c r="R372" s="7"/>
      <c r="S372" s="7">
        <v>17</v>
      </c>
      <c r="T372" s="7">
        <v>11.25</v>
      </c>
      <c r="U372" s="7">
        <v>28.25</v>
      </c>
      <c r="V372" s="12">
        <f t="shared" si="114"/>
        <v>29</v>
      </c>
      <c r="W372" s="15" t="str">
        <f>"DEBE GOZAR "&amp;S372&amp;" DÍAS ANTES DEL "&amp;TEXT(G372-1,"DD/MM/YYYY")</f>
        <v>DEBE GOZAR 17 DÍAS ANTES DEL 15/08/2026</v>
      </c>
      <c r="X372" s="15" t="str">
        <f t="shared" si="115"/>
        <v>DEBE GOZAR EN EL AÑO UN TOTAL DE 29 DÍAS ANTES DEL 31/12/2026</v>
      </c>
      <c r="Y372" s="50">
        <v>0</v>
      </c>
      <c r="Z372" s="50">
        <v>0</v>
      </c>
      <c r="AA372" s="50">
        <v>0</v>
      </c>
      <c r="AB372" s="50">
        <v>0</v>
      </c>
      <c r="AC372" s="50">
        <v>0</v>
      </c>
      <c r="AD372" s="50">
        <v>0</v>
      </c>
      <c r="AE372" s="50">
        <v>0</v>
      </c>
      <c r="AF372" s="50">
        <v>0</v>
      </c>
      <c r="AG372" s="50">
        <v>0</v>
      </c>
      <c r="AH372" s="50">
        <v>0</v>
      </c>
      <c r="AI372" s="50">
        <v>0</v>
      </c>
      <c r="AJ372" s="50">
        <v>0</v>
      </c>
      <c r="AK372" s="52">
        <f t="shared" si="100"/>
        <v>0</v>
      </c>
      <c r="AL372" s="50">
        <f t="shared" si="101"/>
        <v>0</v>
      </c>
      <c r="AM372" s="48">
        <f t="shared" si="119"/>
        <v>0</v>
      </c>
      <c r="AN372" s="49">
        <f t="shared" si="102"/>
        <v>0</v>
      </c>
      <c r="AO372" s="49">
        <f t="shared" si="113"/>
        <v>0</v>
      </c>
      <c r="AP372" s="49">
        <f t="shared" si="103"/>
        <v>0</v>
      </c>
      <c r="AR372" s="50">
        <f t="shared" si="104"/>
        <v>29</v>
      </c>
      <c r="AT372" s="30">
        <f t="shared" si="105"/>
        <v>29</v>
      </c>
      <c r="AU372">
        <f t="shared" si="106"/>
        <v>9.6666666666666661</v>
      </c>
      <c r="AV372" s="49">
        <f t="shared" si="107"/>
        <v>0</v>
      </c>
      <c r="AW372" s="49">
        <f t="shared" si="108"/>
        <v>0</v>
      </c>
      <c r="AX372" s="53">
        <f t="shared" si="109"/>
        <v>9.6666666666666661</v>
      </c>
      <c r="AY372" s="30">
        <f t="shared" si="110"/>
        <v>0</v>
      </c>
      <c r="AZ372" s="30">
        <f t="shared" si="111"/>
        <v>0</v>
      </c>
      <c r="BA372" s="49">
        <f t="shared" si="112"/>
        <v>0</v>
      </c>
    </row>
    <row r="373" spans="1:53" x14ac:dyDescent="0.35">
      <c r="A373" s="2">
        <v>1041597463</v>
      </c>
      <c r="B373" s="2" t="s">
        <v>373</v>
      </c>
      <c r="C373" s="16" t="s">
        <v>4946</v>
      </c>
      <c r="D373" s="3" t="s">
        <v>2518</v>
      </c>
      <c r="E373" s="4">
        <v>45695</v>
      </c>
      <c r="F373" s="5">
        <v>45695</v>
      </c>
      <c r="G373" s="5">
        <v>46060</v>
      </c>
      <c r="H373" s="3" t="s">
        <v>4416</v>
      </c>
      <c r="I373" s="55">
        <v>0</v>
      </c>
      <c r="J373" s="6">
        <v>46022</v>
      </c>
      <c r="K373" s="2" t="s">
        <v>4405</v>
      </c>
      <c r="L373" s="2" t="s">
        <v>4845</v>
      </c>
      <c r="M373" s="2" t="s">
        <v>4956</v>
      </c>
      <c r="N373" s="2" t="s">
        <v>5196</v>
      </c>
      <c r="O373" s="2" t="s">
        <v>5239</v>
      </c>
      <c r="P373" s="2" t="s">
        <v>4601</v>
      </c>
      <c r="Q373" s="2" t="s">
        <v>4297</v>
      </c>
      <c r="R373" s="7"/>
      <c r="S373" s="7">
        <v>0</v>
      </c>
      <c r="T373" s="7">
        <v>27</v>
      </c>
      <c r="U373" s="7">
        <v>27</v>
      </c>
      <c r="V373" s="12">
        <f t="shared" si="114"/>
        <v>27</v>
      </c>
      <c r="W373" s="15" t="s">
        <v>4738</v>
      </c>
      <c r="X373" s="15" t="str">
        <f t="shared" si="115"/>
        <v>DEBE GOZAR EN EL AÑO UN TOTAL DE 27 DÍAS ANTES DEL 31/12/2026</v>
      </c>
      <c r="Y373" s="50">
        <v>0</v>
      </c>
      <c r="Z373" s="50">
        <v>0</v>
      </c>
      <c r="AA373" s="50">
        <v>0</v>
      </c>
      <c r="AB373" s="50">
        <v>0</v>
      </c>
      <c r="AC373" s="50">
        <v>0</v>
      </c>
      <c r="AD373" s="50">
        <v>0</v>
      </c>
      <c r="AE373" s="50">
        <v>23</v>
      </c>
      <c r="AF373" s="50">
        <v>4</v>
      </c>
      <c r="AG373" s="50">
        <v>0</v>
      </c>
      <c r="AH373" s="50">
        <v>0</v>
      </c>
      <c r="AI373" s="50">
        <v>0</v>
      </c>
      <c r="AJ373" s="50">
        <v>0</v>
      </c>
      <c r="AK373" s="52">
        <f t="shared" si="100"/>
        <v>27</v>
      </c>
      <c r="AL373" s="50">
        <f t="shared" si="101"/>
        <v>27</v>
      </c>
      <c r="AM373" s="48">
        <f t="shared" si="119"/>
        <v>1</v>
      </c>
      <c r="AN373" s="49">
        <f t="shared" si="102"/>
        <v>0.01</v>
      </c>
      <c r="AO373" s="49">
        <f t="shared" si="113"/>
        <v>0</v>
      </c>
      <c r="AP373" s="49">
        <f t="shared" si="103"/>
        <v>27</v>
      </c>
      <c r="AR373" s="50">
        <f t="shared" si="104"/>
        <v>0</v>
      </c>
      <c r="AT373" s="30">
        <f t="shared" si="105"/>
        <v>27</v>
      </c>
      <c r="AU373">
        <f t="shared" si="106"/>
        <v>9</v>
      </c>
      <c r="AV373" s="49">
        <f t="shared" si="107"/>
        <v>0</v>
      </c>
      <c r="AW373" s="49">
        <f t="shared" si="108"/>
        <v>0</v>
      </c>
      <c r="AX373" s="53">
        <f t="shared" si="109"/>
        <v>9</v>
      </c>
      <c r="AY373" s="30">
        <f t="shared" si="110"/>
        <v>27</v>
      </c>
      <c r="AZ373" s="30">
        <f t="shared" si="111"/>
        <v>0</v>
      </c>
      <c r="BA373" s="49">
        <f t="shared" si="112"/>
        <v>0</v>
      </c>
    </row>
    <row r="374" spans="1:53" x14ac:dyDescent="0.35">
      <c r="A374" s="2">
        <v>1041609140</v>
      </c>
      <c r="B374" s="2" t="s">
        <v>374</v>
      </c>
      <c r="C374" s="16" t="s">
        <v>4946</v>
      </c>
      <c r="D374" s="3" t="s">
        <v>2519</v>
      </c>
      <c r="E374" s="4">
        <v>39332</v>
      </c>
      <c r="F374" s="5">
        <v>45907</v>
      </c>
      <c r="G374" s="5">
        <v>46272</v>
      </c>
      <c r="H374" s="3" t="s">
        <v>4290</v>
      </c>
      <c r="I374" s="55">
        <v>0</v>
      </c>
      <c r="J374" s="6">
        <v>46022</v>
      </c>
      <c r="K374" s="2" t="s">
        <v>4405</v>
      </c>
      <c r="L374" s="2" t="s">
        <v>4990</v>
      </c>
      <c r="M374" s="2" t="s">
        <v>4956</v>
      </c>
      <c r="N374" s="2" t="s">
        <v>5180</v>
      </c>
      <c r="O374" s="2" t="s">
        <v>5181</v>
      </c>
      <c r="P374" s="2" t="s">
        <v>4486</v>
      </c>
      <c r="Q374" s="2" t="s">
        <v>4301</v>
      </c>
      <c r="R374" s="7"/>
      <c r="S374" s="7">
        <v>20</v>
      </c>
      <c r="T374" s="7">
        <v>9.5</v>
      </c>
      <c r="U374" s="7">
        <v>29.5</v>
      </c>
      <c r="V374" s="12">
        <f t="shared" si="114"/>
        <v>30</v>
      </c>
      <c r="W374" s="15" t="str">
        <f>"DEBE GOZAR "&amp;S374&amp;" DÍAS ANTES DEL "&amp;TEXT(G374-1,"DD/MM/YYYY")</f>
        <v>DEBE GOZAR 20 DÍAS ANTES DEL 06/09/2026</v>
      </c>
      <c r="X374" s="15" t="str">
        <f t="shared" si="115"/>
        <v>DEBE GOZAR EN EL AÑO UN TOTAL DE 30 DÍAS ANTES DEL 31/12/2026</v>
      </c>
      <c r="Y374" s="50">
        <v>0</v>
      </c>
      <c r="Z374" s="50">
        <v>0</v>
      </c>
      <c r="AA374" s="50">
        <v>0</v>
      </c>
      <c r="AB374" s="50">
        <v>0</v>
      </c>
      <c r="AC374" s="50">
        <v>28</v>
      </c>
      <c r="AD374" s="50">
        <v>2</v>
      </c>
      <c r="AE374" s="50">
        <v>0</v>
      </c>
      <c r="AF374" s="50">
        <v>0</v>
      </c>
      <c r="AG374" s="50">
        <v>0</v>
      </c>
      <c r="AH374" s="50">
        <v>0</v>
      </c>
      <c r="AI374" s="50">
        <v>0</v>
      </c>
      <c r="AJ374" s="50">
        <v>0</v>
      </c>
      <c r="AK374" s="52">
        <f t="shared" si="100"/>
        <v>30</v>
      </c>
      <c r="AL374" s="50">
        <f t="shared" si="101"/>
        <v>30</v>
      </c>
      <c r="AM374" s="48">
        <f t="shared" si="119"/>
        <v>1</v>
      </c>
      <c r="AN374" s="49">
        <f t="shared" si="102"/>
        <v>0.01</v>
      </c>
      <c r="AO374" s="49">
        <f t="shared" si="113"/>
        <v>0</v>
      </c>
      <c r="AP374" s="49">
        <f t="shared" si="103"/>
        <v>30</v>
      </c>
      <c r="AR374" s="50">
        <f t="shared" si="104"/>
        <v>0</v>
      </c>
      <c r="AT374" s="30">
        <f t="shared" si="105"/>
        <v>30</v>
      </c>
      <c r="AU374">
        <f t="shared" si="106"/>
        <v>10</v>
      </c>
      <c r="AV374" s="49">
        <f t="shared" si="107"/>
        <v>0</v>
      </c>
      <c r="AW374" s="49">
        <f t="shared" si="108"/>
        <v>0</v>
      </c>
      <c r="AX374" s="53">
        <f t="shared" si="109"/>
        <v>10</v>
      </c>
      <c r="AY374" s="30">
        <f t="shared" si="110"/>
        <v>30</v>
      </c>
      <c r="AZ374" s="30">
        <f t="shared" si="111"/>
        <v>0</v>
      </c>
      <c r="BA374" s="49">
        <f t="shared" si="112"/>
        <v>0</v>
      </c>
    </row>
    <row r="375" spans="1:53" x14ac:dyDescent="0.35">
      <c r="A375" s="2">
        <v>1041620002</v>
      </c>
      <c r="B375" s="2" t="s">
        <v>375</v>
      </c>
      <c r="C375" s="16" t="s">
        <v>4946</v>
      </c>
      <c r="D375" s="3" t="s">
        <v>2520</v>
      </c>
      <c r="E375" s="4">
        <v>45112</v>
      </c>
      <c r="F375" s="5">
        <v>45843</v>
      </c>
      <c r="G375" s="5">
        <v>46208</v>
      </c>
      <c r="H375" s="3" t="s">
        <v>4291</v>
      </c>
      <c r="I375" s="55">
        <v>0</v>
      </c>
      <c r="J375" s="6">
        <v>46022</v>
      </c>
      <c r="K375" s="2" t="s">
        <v>4405</v>
      </c>
      <c r="L375" s="2" t="s">
        <v>4851</v>
      </c>
      <c r="M375" s="2" t="s">
        <v>4956</v>
      </c>
      <c r="N375" s="2" t="s">
        <v>5196</v>
      </c>
      <c r="O375" s="2" t="s">
        <v>5238</v>
      </c>
      <c r="P375" s="2" t="s">
        <v>4615</v>
      </c>
      <c r="Q375" s="2" t="s">
        <v>4297</v>
      </c>
      <c r="R375" s="7"/>
      <c r="S375" s="7">
        <v>2</v>
      </c>
      <c r="T375" s="7">
        <v>14.666700000000006</v>
      </c>
      <c r="U375" s="7">
        <v>16.666700000000006</v>
      </c>
      <c r="V375" s="12">
        <f t="shared" si="114"/>
        <v>17</v>
      </c>
      <c r="W375" s="15" t="str">
        <f>"DEBE GOZAR "&amp;S375&amp;" DÍAS ANTES DEL "&amp;TEXT(G375-1,"DD/MM/YYYY")</f>
        <v>DEBE GOZAR 2 DÍAS ANTES DEL 04/07/2026</v>
      </c>
      <c r="X375" s="15" t="str">
        <f t="shared" si="115"/>
        <v>DEBE GOZAR EN EL AÑO UN TOTAL DE 17 DÍAS ANTES DEL 31/12/2026</v>
      </c>
      <c r="Y375" s="50">
        <v>0</v>
      </c>
      <c r="Z375" s="50">
        <v>0</v>
      </c>
      <c r="AA375" s="50">
        <v>0</v>
      </c>
      <c r="AB375" s="50">
        <v>0</v>
      </c>
      <c r="AC375" s="50">
        <v>17</v>
      </c>
      <c r="AD375" s="50">
        <v>0</v>
      </c>
      <c r="AE375" s="50">
        <v>0</v>
      </c>
      <c r="AF375" s="50">
        <v>0</v>
      </c>
      <c r="AG375" s="50">
        <v>0</v>
      </c>
      <c r="AH375" s="50">
        <v>0</v>
      </c>
      <c r="AI375" s="50">
        <v>0</v>
      </c>
      <c r="AJ375" s="50">
        <v>0</v>
      </c>
      <c r="AK375" s="52">
        <f t="shared" si="100"/>
        <v>17</v>
      </c>
      <c r="AL375" s="50">
        <f t="shared" si="101"/>
        <v>17</v>
      </c>
      <c r="AM375" s="48">
        <f t="shared" si="119"/>
        <v>1</v>
      </c>
      <c r="AN375" s="49">
        <f t="shared" si="102"/>
        <v>0.01</v>
      </c>
      <c r="AO375" s="49">
        <f t="shared" si="113"/>
        <v>0</v>
      </c>
      <c r="AP375" s="49">
        <f t="shared" si="103"/>
        <v>17</v>
      </c>
      <c r="AR375" s="50">
        <f t="shared" si="104"/>
        <v>0</v>
      </c>
      <c r="AT375" s="30">
        <f t="shared" si="105"/>
        <v>17</v>
      </c>
      <c r="AU375">
        <f t="shared" si="106"/>
        <v>5.666666666666667</v>
      </c>
      <c r="AV375" s="49">
        <f t="shared" si="107"/>
        <v>0</v>
      </c>
      <c r="AW375" s="49">
        <f t="shared" si="108"/>
        <v>0</v>
      </c>
      <c r="AX375" s="53">
        <f t="shared" si="109"/>
        <v>5.666666666666667</v>
      </c>
      <c r="AY375" s="30">
        <f t="shared" si="110"/>
        <v>17</v>
      </c>
      <c r="AZ375" s="30">
        <f t="shared" si="111"/>
        <v>0</v>
      </c>
      <c r="BA375" s="49">
        <f t="shared" si="112"/>
        <v>0</v>
      </c>
    </row>
    <row r="376" spans="1:53" x14ac:dyDescent="0.35">
      <c r="A376" s="2">
        <v>1041628283</v>
      </c>
      <c r="B376" s="2" t="s">
        <v>376</v>
      </c>
      <c r="C376" s="16" t="s">
        <v>4947</v>
      </c>
      <c r="D376" s="3" t="s">
        <v>2521</v>
      </c>
      <c r="E376" s="4">
        <v>41541</v>
      </c>
      <c r="F376" s="5">
        <v>45924</v>
      </c>
      <c r="G376" s="5">
        <v>46289</v>
      </c>
      <c r="H376" s="3" t="s">
        <v>4290</v>
      </c>
      <c r="I376" s="55">
        <v>0</v>
      </c>
      <c r="J376" s="6">
        <v>46022</v>
      </c>
      <c r="K376" s="2" t="s">
        <v>4405</v>
      </c>
      <c r="L376" s="2" t="s">
        <v>5015</v>
      </c>
      <c r="M376" s="2" t="s">
        <v>4956</v>
      </c>
      <c r="N376" s="2" t="s">
        <v>5180</v>
      </c>
      <c r="O376" s="2" t="s">
        <v>5233</v>
      </c>
      <c r="P376" s="2" t="s">
        <v>4519</v>
      </c>
      <c r="Q376" s="2" t="s">
        <v>4302</v>
      </c>
      <c r="R376" s="7"/>
      <c r="S376" s="7">
        <v>0</v>
      </c>
      <c r="T376" s="7">
        <v>1.0833000000000084</v>
      </c>
      <c r="U376" s="7">
        <v>1.0833000000000084</v>
      </c>
      <c r="V376" s="12">
        <f t="shared" si="114"/>
        <v>2</v>
      </c>
      <c r="W376" s="15" t="s">
        <v>4738</v>
      </c>
      <c r="X376" s="15" t="str">
        <f t="shared" si="115"/>
        <v>DEBE GOZAR EN EL AÑO UN TOTAL DE 2 DÍAS ANTES DEL 31/12/2026</v>
      </c>
      <c r="Y376" s="50">
        <v>0</v>
      </c>
      <c r="Z376" s="50">
        <v>0</v>
      </c>
      <c r="AA376" s="50">
        <v>0</v>
      </c>
      <c r="AB376" s="50">
        <v>0</v>
      </c>
      <c r="AC376" s="50">
        <v>4</v>
      </c>
      <c r="AD376" s="50">
        <v>3</v>
      </c>
      <c r="AE376" s="50">
        <v>0</v>
      </c>
      <c r="AF376" s="50">
        <v>0</v>
      </c>
      <c r="AG376" s="50">
        <v>0</v>
      </c>
      <c r="AH376" s="50">
        <v>0</v>
      </c>
      <c r="AI376" s="50">
        <v>0</v>
      </c>
      <c r="AJ376" s="50">
        <v>0</v>
      </c>
      <c r="AK376" s="52">
        <f t="shared" si="100"/>
        <v>7</v>
      </c>
      <c r="AL376" s="50">
        <f t="shared" si="101"/>
        <v>7</v>
      </c>
      <c r="AM376" s="48">
        <f t="shared" si="119"/>
        <v>3.5</v>
      </c>
      <c r="AN376" s="49">
        <f t="shared" si="102"/>
        <v>3.5000000000000003E-2</v>
      </c>
      <c r="AO376" s="49">
        <f t="shared" si="113"/>
        <v>0</v>
      </c>
      <c r="AP376" s="49">
        <f t="shared" si="103"/>
        <v>2</v>
      </c>
      <c r="AR376" s="50">
        <f t="shared" si="104"/>
        <v>0</v>
      </c>
      <c r="AT376" s="30">
        <f t="shared" si="105"/>
        <v>2</v>
      </c>
      <c r="AU376">
        <f t="shared" si="106"/>
        <v>0.66666666666666663</v>
      </c>
      <c r="AV376" s="49">
        <f t="shared" si="107"/>
        <v>0</v>
      </c>
      <c r="AW376" s="49">
        <f t="shared" si="108"/>
        <v>0</v>
      </c>
      <c r="AX376" s="53">
        <f t="shared" si="109"/>
        <v>0.66666666666666663</v>
      </c>
      <c r="AY376" s="30">
        <f t="shared" si="110"/>
        <v>7</v>
      </c>
      <c r="AZ376" s="30">
        <f t="shared" si="111"/>
        <v>0</v>
      </c>
      <c r="BA376" s="49">
        <f t="shared" si="112"/>
        <v>0</v>
      </c>
    </row>
    <row r="377" spans="1:53" x14ac:dyDescent="0.35">
      <c r="A377" s="2">
        <v>1041629805</v>
      </c>
      <c r="B377" s="2" t="s">
        <v>377</v>
      </c>
      <c r="C377" s="16" t="s">
        <v>4947</v>
      </c>
      <c r="D377" s="3" t="s">
        <v>2522</v>
      </c>
      <c r="E377" s="4">
        <v>40212</v>
      </c>
      <c r="F377" s="5">
        <v>45691</v>
      </c>
      <c r="G377" s="5">
        <v>46056</v>
      </c>
      <c r="H377" s="3" t="s">
        <v>4290</v>
      </c>
      <c r="I377" s="55">
        <v>0</v>
      </c>
      <c r="J377" s="6">
        <v>46022</v>
      </c>
      <c r="K377" s="2" t="s">
        <v>4405</v>
      </c>
      <c r="L377" s="2" t="s">
        <v>5009</v>
      </c>
      <c r="M377" s="2" t="s">
        <v>4957</v>
      </c>
      <c r="N377" s="2" t="s">
        <v>5199</v>
      </c>
      <c r="O377" s="2" t="s">
        <v>5229</v>
      </c>
      <c r="P377" s="2" t="s">
        <v>4586</v>
      </c>
      <c r="Q377" s="2" t="s">
        <v>4298</v>
      </c>
      <c r="R377" s="7"/>
      <c r="S377" s="7">
        <v>0</v>
      </c>
      <c r="T377" s="7">
        <v>7.3333000000000084</v>
      </c>
      <c r="U377" s="7">
        <v>7.3333000000000084</v>
      </c>
      <c r="V377" s="12">
        <f t="shared" si="114"/>
        <v>8</v>
      </c>
      <c r="W377" s="15" t="s">
        <v>4738</v>
      </c>
      <c r="X377" s="15" t="str">
        <f t="shared" si="115"/>
        <v>DEBE GOZAR EN EL AÑO UN TOTAL DE 8 DÍAS ANTES DEL 31/12/2026</v>
      </c>
      <c r="Y377" s="50">
        <v>0</v>
      </c>
      <c r="Z377" s="50">
        <v>0</v>
      </c>
      <c r="AA377" s="50">
        <v>0</v>
      </c>
      <c r="AB377" s="50">
        <v>14</v>
      </c>
      <c r="AC377" s="50">
        <v>1</v>
      </c>
      <c r="AD377" s="50">
        <v>0</v>
      </c>
      <c r="AE377" s="50">
        <v>0</v>
      </c>
      <c r="AF377" s="50">
        <v>0</v>
      </c>
      <c r="AG377" s="50">
        <v>0</v>
      </c>
      <c r="AH377" s="50">
        <v>0</v>
      </c>
      <c r="AI377" s="50">
        <v>0</v>
      </c>
      <c r="AJ377" s="50">
        <v>15</v>
      </c>
      <c r="AK377" s="52">
        <f t="shared" si="100"/>
        <v>30</v>
      </c>
      <c r="AL377" s="50">
        <f t="shared" si="101"/>
        <v>30</v>
      </c>
      <c r="AM377" s="48">
        <f t="shared" si="119"/>
        <v>3.75</v>
      </c>
      <c r="AN377" s="49">
        <f t="shared" si="102"/>
        <v>3.7499999999999999E-2</v>
      </c>
      <c r="AO377" s="49">
        <f t="shared" si="113"/>
        <v>14</v>
      </c>
      <c r="AP377" s="49">
        <f t="shared" si="103"/>
        <v>8</v>
      </c>
      <c r="AR377" s="50">
        <f t="shared" si="104"/>
        <v>0</v>
      </c>
      <c r="AT377" s="30">
        <f t="shared" si="105"/>
        <v>8</v>
      </c>
      <c r="AU377">
        <f t="shared" si="106"/>
        <v>2.6666666666666665</v>
      </c>
      <c r="AV377" s="49">
        <f t="shared" si="107"/>
        <v>14</v>
      </c>
      <c r="AW377" s="49">
        <f t="shared" si="108"/>
        <v>2.6666666666666665</v>
      </c>
      <c r="AX377" s="53">
        <f t="shared" si="109"/>
        <v>0</v>
      </c>
      <c r="AY377" s="30">
        <f t="shared" si="110"/>
        <v>16</v>
      </c>
      <c r="AZ377" s="30">
        <f t="shared" si="111"/>
        <v>14</v>
      </c>
      <c r="BA377" s="49">
        <f t="shared" si="112"/>
        <v>8</v>
      </c>
    </row>
    <row r="378" spans="1:53" x14ac:dyDescent="0.35">
      <c r="A378" s="2">
        <v>1041630434</v>
      </c>
      <c r="B378" s="2" t="s">
        <v>378</v>
      </c>
      <c r="C378" s="16" t="s">
        <v>4948</v>
      </c>
      <c r="D378" s="3" t="s">
        <v>2523</v>
      </c>
      <c r="E378" s="4">
        <v>42626</v>
      </c>
      <c r="F378" s="5">
        <v>45913</v>
      </c>
      <c r="G378" s="5">
        <v>46278</v>
      </c>
      <c r="H378" s="3" t="s">
        <v>4290</v>
      </c>
      <c r="I378" s="55">
        <v>0</v>
      </c>
      <c r="J378" s="6">
        <v>46022</v>
      </c>
      <c r="K378" s="2" t="s">
        <v>4405</v>
      </c>
      <c r="L378" s="2" t="s">
        <v>4964</v>
      </c>
      <c r="M378" s="2" t="s">
        <v>4956</v>
      </c>
      <c r="N378" s="2" t="s">
        <v>5180</v>
      </c>
      <c r="O378" s="2" t="s">
        <v>5221</v>
      </c>
      <c r="P378" s="2" t="s">
        <v>4450</v>
      </c>
      <c r="Q378" s="2" t="s">
        <v>4323</v>
      </c>
      <c r="R378" s="7"/>
      <c r="S378" s="7">
        <v>17</v>
      </c>
      <c r="T378" s="7">
        <v>9</v>
      </c>
      <c r="U378" s="7">
        <v>26</v>
      </c>
      <c r="V378" s="12">
        <f t="shared" si="114"/>
        <v>26</v>
      </c>
      <c r="W378" s="15" t="str">
        <f>"DEBE GOZAR "&amp;S378&amp;" DÍAS ANTES DEL "&amp;TEXT(G378-1,"DD/MM/YYYY")</f>
        <v>DEBE GOZAR 17 DÍAS ANTES DEL 12/09/2026</v>
      </c>
      <c r="X378" s="15" t="str">
        <f t="shared" si="115"/>
        <v>DEBE GOZAR EN EL AÑO UN TOTAL DE 26 DÍAS ANTES DEL 31/12/2026</v>
      </c>
      <c r="Y378" s="50">
        <v>7</v>
      </c>
      <c r="Z378" s="50">
        <v>7</v>
      </c>
      <c r="AA378" s="50">
        <v>0</v>
      </c>
      <c r="AB378" s="50">
        <v>0</v>
      </c>
      <c r="AC378" s="50">
        <v>0</v>
      </c>
      <c r="AD378" s="50">
        <v>0</v>
      </c>
      <c r="AE378" s="50">
        <v>0</v>
      </c>
      <c r="AF378" s="50">
        <v>0</v>
      </c>
      <c r="AG378" s="50">
        <v>19</v>
      </c>
      <c r="AH378" s="50">
        <v>0</v>
      </c>
      <c r="AI378" s="50">
        <v>0</v>
      </c>
      <c r="AJ378" s="50">
        <v>0</v>
      </c>
      <c r="AK378" s="52">
        <f t="shared" si="100"/>
        <v>33</v>
      </c>
      <c r="AL378" s="50">
        <f t="shared" si="101"/>
        <v>33</v>
      </c>
      <c r="AM378" s="48">
        <f t="shared" si="119"/>
        <v>1.2692307692307692</v>
      </c>
      <c r="AN378" s="49">
        <f t="shared" si="102"/>
        <v>1.2692307692307692E-2</v>
      </c>
      <c r="AO378" s="49">
        <f t="shared" si="113"/>
        <v>14</v>
      </c>
      <c r="AP378" s="49">
        <f t="shared" si="103"/>
        <v>26</v>
      </c>
      <c r="AR378" s="50">
        <f t="shared" si="104"/>
        <v>0</v>
      </c>
      <c r="AT378" s="30">
        <f t="shared" si="105"/>
        <v>26</v>
      </c>
      <c r="AU378">
        <f t="shared" si="106"/>
        <v>8.6666666666666661</v>
      </c>
      <c r="AV378" s="49">
        <f t="shared" si="107"/>
        <v>14</v>
      </c>
      <c r="AW378" s="49">
        <f t="shared" si="108"/>
        <v>8.6666666666666661</v>
      </c>
      <c r="AX378" s="53">
        <f t="shared" si="109"/>
        <v>0</v>
      </c>
      <c r="AY378" s="30">
        <f t="shared" si="110"/>
        <v>19</v>
      </c>
      <c r="AZ378" s="30">
        <f t="shared" si="111"/>
        <v>14</v>
      </c>
      <c r="BA378" s="49">
        <f t="shared" si="112"/>
        <v>14</v>
      </c>
    </row>
    <row r="379" spans="1:53" x14ac:dyDescent="0.35">
      <c r="A379" s="2">
        <v>1041634484</v>
      </c>
      <c r="B379" s="2" t="s">
        <v>379</v>
      </c>
      <c r="C379" s="16" t="s">
        <v>4946</v>
      </c>
      <c r="D379" s="3" t="s">
        <v>2524</v>
      </c>
      <c r="E379" s="4">
        <v>45108</v>
      </c>
      <c r="F379" s="5">
        <v>45839</v>
      </c>
      <c r="G379" s="5">
        <v>46204</v>
      </c>
      <c r="H379" s="3" t="s">
        <v>4290</v>
      </c>
      <c r="I379" s="55">
        <v>0</v>
      </c>
      <c r="J379" s="6">
        <v>46022</v>
      </c>
      <c r="K379" s="2" t="s">
        <v>4405</v>
      </c>
      <c r="L379" s="2" t="s">
        <v>4852</v>
      </c>
      <c r="M379" s="2" t="s">
        <v>4956</v>
      </c>
      <c r="N379" s="2" t="s">
        <v>5196</v>
      </c>
      <c r="O379" s="2" t="s">
        <v>5224</v>
      </c>
      <c r="P379" s="2" t="s">
        <v>4613</v>
      </c>
      <c r="Q379" s="2" t="s">
        <v>4297</v>
      </c>
      <c r="R379" s="7"/>
      <c r="S379" s="7">
        <v>15</v>
      </c>
      <c r="T379" s="7">
        <v>15</v>
      </c>
      <c r="U379" s="7">
        <v>30</v>
      </c>
      <c r="V379" s="12">
        <f t="shared" si="114"/>
        <v>30</v>
      </c>
      <c r="W379" s="15" t="str">
        <f>"DEBE GOZAR "&amp;S379&amp;" DÍAS ANTES DEL "&amp;TEXT(G379-1,"DD/MM/YYYY")</f>
        <v>DEBE GOZAR 15 DÍAS ANTES DEL 30/06/2026</v>
      </c>
      <c r="X379" s="15" t="str">
        <f t="shared" si="115"/>
        <v>DEBE GOZAR EN EL AÑO UN TOTAL DE 30 DÍAS ANTES DEL 31/12/2026</v>
      </c>
      <c r="Y379" s="50">
        <v>0</v>
      </c>
      <c r="Z379" s="50">
        <v>0</v>
      </c>
      <c r="AA379" s="50">
        <v>0</v>
      </c>
      <c r="AB379" s="50">
        <v>0</v>
      </c>
      <c r="AC379" s="50">
        <v>0</v>
      </c>
      <c r="AD379" s="50">
        <v>0</v>
      </c>
      <c r="AE379" s="50">
        <v>0</v>
      </c>
      <c r="AF379" s="50">
        <v>0</v>
      </c>
      <c r="AG379" s="50">
        <v>0</v>
      </c>
      <c r="AH379" s="50">
        <v>0</v>
      </c>
      <c r="AI379" s="50">
        <v>0</v>
      </c>
      <c r="AJ379" s="50">
        <v>0</v>
      </c>
      <c r="AK379" s="52">
        <f t="shared" si="100"/>
        <v>0</v>
      </c>
      <c r="AL379" s="50">
        <f t="shared" si="101"/>
        <v>0</v>
      </c>
      <c r="AM379" s="48">
        <f t="shared" si="119"/>
        <v>0</v>
      </c>
      <c r="AN379" s="49">
        <f t="shared" si="102"/>
        <v>0</v>
      </c>
      <c r="AO379" s="49">
        <f t="shared" si="113"/>
        <v>0</v>
      </c>
      <c r="AP379" s="49">
        <f t="shared" si="103"/>
        <v>0</v>
      </c>
      <c r="AR379" s="50">
        <f t="shared" si="104"/>
        <v>30</v>
      </c>
      <c r="AT379" s="30">
        <f t="shared" si="105"/>
        <v>30</v>
      </c>
      <c r="AU379">
        <f t="shared" si="106"/>
        <v>10</v>
      </c>
      <c r="AV379" s="49">
        <f t="shared" si="107"/>
        <v>0</v>
      </c>
      <c r="AW379" s="49">
        <f t="shared" si="108"/>
        <v>0</v>
      </c>
      <c r="AX379" s="53">
        <f t="shared" si="109"/>
        <v>10</v>
      </c>
      <c r="AY379" s="30">
        <f t="shared" si="110"/>
        <v>0</v>
      </c>
      <c r="AZ379" s="30">
        <f t="shared" si="111"/>
        <v>0</v>
      </c>
      <c r="BA379" s="49">
        <f t="shared" si="112"/>
        <v>0</v>
      </c>
    </row>
    <row r="380" spans="1:53" x14ac:dyDescent="0.35">
      <c r="A380" s="2">
        <v>1041638263</v>
      </c>
      <c r="B380" s="2" t="s">
        <v>380</v>
      </c>
      <c r="C380" s="16" t="s">
        <v>4946</v>
      </c>
      <c r="D380" s="3" t="s">
        <v>2525</v>
      </c>
      <c r="E380" s="4">
        <v>45108</v>
      </c>
      <c r="F380" s="5">
        <v>45839</v>
      </c>
      <c r="G380" s="5">
        <v>46204</v>
      </c>
      <c r="H380" s="3" t="s">
        <v>4407</v>
      </c>
      <c r="I380" s="55">
        <v>0</v>
      </c>
      <c r="J380" s="6">
        <v>46022</v>
      </c>
      <c r="K380" s="2" t="s">
        <v>4405</v>
      </c>
      <c r="L380" s="2" t="s">
        <v>4811</v>
      </c>
      <c r="M380" s="2" t="s">
        <v>4956</v>
      </c>
      <c r="N380" s="2" t="s">
        <v>5196</v>
      </c>
      <c r="O380" s="2" t="s">
        <v>5237</v>
      </c>
      <c r="P380" s="2" t="s">
        <v>4552</v>
      </c>
      <c r="Q380" s="2" t="s">
        <v>4297</v>
      </c>
      <c r="R380" s="7"/>
      <c r="S380" s="7">
        <v>15</v>
      </c>
      <c r="T380" s="7">
        <v>15</v>
      </c>
      <c r="U380" s="7">
        <v>30</v>
      </c>
      <c r="V380" s="12">
        <f t="shared" si="114"/>
        <v>30</v>
      </c>
      <c r="W380" s="15" t="str">
        <f>"DEBE GOZAR "&amp;S380&amp;" DÍAS ANTES DEL "&amp;TEXT(G380-1,"DD/MM/YYYY")</f>
        <v>DEBE GOZAR 15 DÍAS ANTES DEL 30/06/2026</v>
      </c>
      <c r="X380" s="15" t="str">
        <f t="shared" si="115"/>
        <v>DEBE GOZAR EN EL AÑO UN TOTAL DE 30 DÍAS ANTES DEL 31/12/2026</v>
      </c>
      <c r="Y380" s="50">
        <v>10</v>
      </c>
      <c r="Z380" s="50">
        <v>10</v>
      </c>
      <c r="AA380" s="50">
        <v>0</v>
      </c>
      <c r="AB380" s="50">
        <v>0</v>
      </c>
      <c r="AC380" s="50">
        <v>0</v>
      </c>
      <c r="AD380" s="50">
        <v>10</v>
      </c>
      <c r="AE380" s="50">
        <v>0</v>
      </c>
      <c r="AF380" s="50">
        <v>0</v>
      </c>
      <c r="AG380" s="50">
        <v>0</v>
      </c>
      <c r="AH380" s="50">
        <v>0</v>
      </c>
      <c r="AI380" s="50">
        <v>0</v>
      </c>
      <c r="AJ380" s="50">
        <v>0</v>
      </c>
      <c r="AK380" s="52">
        <f t="shared" si="100"/>
        <v>30</v>
      </c>
      <c r="AL380" s="50">
        <f t="shared" si="101"/>
        <v>30</v>
      </c>
      <c r="AM380" s="48">
        <f t="shared" si="119"/>
        <v>1</v>
      </c>
      <c r="AN380" s="49">
        <f t="shared" si="102"/>
        <v>0.01</v>
      </c>
      <c r="AO380" s="49">
        <f t="shared" si="113"/>
        <v>20</v>
      </c>
      <c r="AP380" s="49">
        <f t="shared" si="103"/>
        <v>30</v>
      </c>
      <c r="AR380" s="50">
        <f t="shared" si="104"/>
        <v>0</v>
      </c>
      <c r="AT380" s="30">
        <f t="shared" si="105"/>
        <v>30</v>
      </c>
      <c r="AU380">
        <f t="shared" si="106"/>
        <v>10</v>
      </c>
      <c r="AV380" s="49">
        <f t="shared" si="107"/>
        <v>20</v>
      </c>
      <c r="AW380" s="49">
        <f t="shared" si="108"/>
        <v>10</v>
      </c>
      <c r="AX380" s="53">
        <f t="shared" si="109"/>
        <v>0</v>
      </c>
      <c r="AY380" s="30">
        <f t="shared" si="110"/>
        <v>10</v>
      </c>
      <c r="AZ380" s="30">
        <f t="shared" si="111"/>
        <v>20</v>
      </c>
      <c r="BA380" s="49">
        <f t="shared" si="112"/>
        <v>20</v>
      </c>
    </row>
    <row r="381" spans="1:53" x14ac:dyDescent="0.35">
      <c r="A381" s="2">
        <v>1041656842</v>
      </c>
      <c r="B381" s="2" t="s">
        <v>381</v>
      </c>
      <c r="C381" s="16" t="s">
        <v>4946</v>
      </c>
      <c r="D381" s="3" t="s">
        <v>2526</v>
      </c>
      <c r="E381" s="4">
        <v>45708</v>
      </c>
      <c r="F381" s="5">
        <v>45708</v>
      </c>
      <c r="G381" s="5">
        <v>46073</v>
      </c>
      <c r="H381" s="3" t="s">
        <v>4290</v>
      </c>
      <c r="I381" s="55">
        <v>0</v>
      </c>
      <c r="J381" s="6">
        <v>46022</v>
      </c>
      <c r="K381" s="2" t="s">
        <v>4405</v>
      </c>
      <c r="L381" s="2" t="s">
        <v>4802</v>
      </c>
      <c r="M381" s="2" t="s">
        <v>4956</v>
      </c>
      <c r="N381" s="2" t="s">
        <v>5195</v>
      </c>
      <c r="O381" s="2" t="s">
        <v>5213</v>
      </c>
      <c r="P381" s="2" t="s">
        <v>4533</v>
      </c>
      <c r="Q381" s="2" t="s">
        <v>4297</v>
      </c>
      <c r="R381" s="7"/>
      <c r="S381" s="7">
        <v>0</v>
      </c>
      <c r="T381" s="7">
        <v>25.916699999999999</v>
      </c>
      <c r="U381" s="7">
        <v>25.916699999999999</v>
      </c>
      <c r="V381" s="12">
        <f t="shared" si="114"/>
        <v>26</v>
      </c>
      <c r="W381" s="15" t="s">
        <v>4738</v>
      </c>
      <c r="X381" s="15" t="str">
        <f t="shared" si="115"/>
        <v>DEBE GOZAR EN EL AÑO UN TOTAL DE 26 DÍAS ANTES DEL 31/12/2026</v>
      </c>
      <c r="Y381" s="50">
        <v>0</v>
      </c>
      <c r="Z381" s="50">
        <v>11</v>
      </c>
      <c r="AA381" s="50">
        <v>5</v>
      </c>
      <c r="AB381" s="50">
        <v>15</v>
      </c>
      <c r="AC381" s="50">
        <v>0</v>
      </c>
      <c r="AD381" s="50">
        <v>0</v>
      </c>
      <c r="AE381" s="50">
        <v>0</v>
      </c>
      <c r="AF381" s="50">
        <v>0</v>
      </c>
      <c r="AG381" s="50">
        <v>0</v>
      </c>
      <c r="AH381" s="50">
        <v>0</v>
      </c>
      <c r="AI381" s="50">
        <v>0</v>
      </c>
      <c r="AJ381" s="50">
        <v>0</v>
      </c>
      <c r="AK381" s="52">
        <f t="shared" si="100"/>
        <v>31</v>
      </c>
      <c r="AL381" s="50">
        <f t="shared" si="101"/>
        <v>31</v>
      </c>
      <c r="AM381" s="48">
        <f t="shared" si="119"/>
        <v>1.1923076923076923</v>
      </c>
      <c r="AN381" s="49">
        <f t="shared" si="102"/>
        <v>1.1923076923076923E-2</v>
      </c>
      <c r="AO381" s="49">
        <f t="shared" si="113"/>
        <v>31</v>
      </c>
      <c r="AP381" s="49">
        <f t="shared" si="103"/>
        <v>26</v>
      </c>
      <c r="AR381" s="50">
        <f t="shared" si="104"/>
        <v>0</v>
      </c>
      <c r="AT381" s="30">
        <f t="shared" si="105"/>
        <v>26</v>
      </c>
      <c r="AU381">
        <f t="shared" si="106"/>
        <v>8.6666666666666661</v>
      </c>
      <c r="AV381" s="49">
        <f t="shared" si="107"/>
        <v>31</v>
      </c>
      <c r="AW381" s="49">
        <f t="shared" si="108"/>
        <v>8.6666666666666661</v>
      </c>
      <c r="AX381" s="53">
        <f t="shared" si="109"/>
        <v>0</v>
      </c>
      <c r="AY381" s="30">
        <f t="shared" si="110"/>
        <v>0</v>
      </c>
      <c r="AZ381" s="30">
        <f t="shared" si="111"/>
        <v>31</v>
      </c>
      <c r="BA381" s="49">
        <f t="shared" si="112"/>
        <v>26</v>
      </c>
    </row>
    <row r="382" spans="1:53" x14ac:dyDescent="0.35">
      <c r="A382" s="2">
        <v>1041662700</v>
      </c>
      <c r="B382" s="2" t="s">
        <v>382</v>
      </c>
      <c r="C382" s="16" t="s">
        <v>4946</v>
      </c>
      <c r="D382" s="3" t="s">
        <v>2527</v>
      </c>
      <c r="E382" s="4">
        <v>41625</v>
      </c>
      <c r="F382" s="5">
        <v>46008</v>
      </c>
      <c r="G382" s="5">
        <v>46373</v>
      </c>
      <c r="H382" s="3" t="s">
        <v>4290</v>
      </c>
      <c r="I382" s="55">
        <v>0</v>
      </c>
      <c r="J382" s="6">
        <v>46022</v>
      </c>
      <c r="K382" s="2" t="s">
        <v>4405</v>
      </c>
      <c r="L382" s="2" t="s">
        <v>4973</v>
      </c>
      <c r="M382" s="2" t="s">
        <v>4956</v>
      </c>
      <c r="N382" s="2" t="s">
        <v>5195</v>
      </c>
      <c r="O382" s="2" t="s">
        <v>5217</v>
      </c>
      <c r="P382" s="2" t="s">
        <v>4456</v>
      </c>
      <c r="Q382" s="2" t="s">
        <v>4297</v>
      </c>
      <c r="R382" s="7"/>
      <c r="S382" s="7">
        <v>0</v>
      </c>
      <c r="T382" s="7">
        <v>3.1666999999999916</v>
      </c>
      <c r="U382" s="7">
        <v>3.1666999999999916</v>
      </c>
      <c r="V382" s="12">
        <f t="shared" si="114"/>
        <v>4</v>
      </c>
      <c r="W382" s="15" t="s">
        <v>4738</v>
      </c>
      <c r="X382" s="15" t="str">
        <f t="shared" si="115"/>
        <v>DEBE GOZAR EN EL AÑO UN TOTAL DE 4 DÍAS ANTES DEL 31/12/2026</v>
      </c>
      <c r="Y382" s="50">
        <v>0</v>
      </c>
      <c r="Z382" s="50">
        <v>0</v>
      </c>
      <c r="AA382" s="50">
        <v>0</v>
      </c>
      <c r="AB382" s="50">
        <v>0</v>
      </c>
      <c r="AC382" s="50">
        <v>0</v>
      </c>
      <c r="AD382" s="50">
        <v>0</v>
      </c>
      <c r="AE382" s="50">
        <v>0</v>
      </c>
      <c r="AF382" s="50">
        <v>0</v>
      </c>
      <c r="AG382" s="50">
        <v>0</v>
      </c>
      <c r="AH382" s="50">
        <v>0</v>
      </c>
      <c r="AI382" s="50">
        <v>0</v>
      </c>
      <c r="AJ382" s="50">
        <v>0</v>
      </c>
      <c r="AK382" s="52">
        <f t="shared" si="100"/>
        <v>0</v>
      </c>
      <c r="AL382" s="50">
        <f t="shared" si="101"/>
        <v>0</v>
      </c>
      <c r="AM382" s="48">
        <f t="shared" si="119"/>
        <v>0</v>
      </c>
      <c r="AN382" s="49">
        <f t="shared" si="102"/>
        <v>0</v>
      </c>
      <c r="AO382" s="49">
        <f t="shared" si="113"/>
        <v>0</v>
      </c>
      <c r="AP382" s="49">
        <f t="shared" si="103"/>
        <v>0</v>
      </c>
      <c r="AR382" s="50">
        <f t="shared" si="104"/>
        <v>4</v>
      </c>
      <c r="AT382" s="30">
        <f t="shared" si="105"/>
        <v>4</v>
      </c>
      <c r="AU382">
        <f t="shared" si="106"/>
        <v>1.3333333333333333</v>
      </c>
      <c r="AV382" s="49">
        <f t="shared" si="107"/>
        <v>0</v>
      </c>
      <c r="AW382" s="49">
        <f t="shared" si="108"/>
        <v>0</v>
      </c>
      <c r="AX382" s="53">
        <f t="shared" si="109"/>
        <v>1.3333333333333333</v>
      </c>
      <c r="AY382" s="30">
        <f t="shared" si="110"/>
        <v>0</v>
      </c>
      <c r="AZ382" s="30">
        <f t="shared" si="111"/>
        <v>0</v>
      </c>
      <c r="BA382" s="49">
        <f t="shared" si="112"/>
        <v>0</v>
      </c>
    </row>
    <row r="383" spans="1:53" x14ac:dyDescent="0.35">
      <c r="A383" s="2">
        <v>1041665111</v>
      </c>
      <c r="B383" s="2" t="s">
        <v>383</v>
      </c>
      <c r="C383" s="16" t="s">
        <v>4947</v>
      </c>
      <c r="D383" s="3" t="s">
        <v>2528</v>
      </c>
      <c r="E383" s="4">
        <v>45527</v>
      </c>
      <c r="F383" s="5">
        <v>45892</v>
      </c>
      <c r="G383" s="5">
        <v>46257</v>
      </c>
      <c r="H383" s="3" t="s">
        <v>4290</v>
      </c>
      <c r="I383" s="55">
        <v>0</v>
      </c>
      <c r="J383" s="6">
        <v>46022</v>
      </c>
      <c r="K383" s="2" t="s">
        <v>4405</v>
      </c>
      <c r="L383" s="2" t="s">
        <v>4975</v>
      </c>
      <c r="M383" s="2" t="s">
        <v>4956</v>
      </c>
      <c r="N383" s="2" t="s">
        <v>5180</v>
      </c>
      <c r="O383" s="2" t="s">
        <v>5187</v>
      </c>
      <c r="P383" s="2" t="s">
        <v>4483</v>
      </c>
      <c r="Q383" s="2" t="s">
        <v>4298</v>
      </c>
      <c r="R383" s="7"/>
      <c r="S383" s="7">
        <v>17</v>
      </c>
      <c r="T383" s="7">
        <v>10.666699999999999</v>
      </c>
      <c r="U383" s="7">
        <v>27.666699999999999</v>
      </c>
      <c r="V383" s="12">
        <f t="shared" si="114"/>
        <v>28</v>
      </c>
      <c r="W383" s="15" t="str">
        <f>"DEBE GOZAR "&amp;S383&amp;" DÍAS ANTES DEL "&amp;TEXT(G383-1,"DD/MM/YYYY")</f>
        <v>DEBE GOZAR 17 DÍAS ANTES DEL 22/08/2026</v>
      </c>
      <c r="X383" s="15" t="str">
        <f t="shared" si="115"/>
        <v>DEBE GOZAR EN EL AÑO UN TOTAL DE 28 DÍAS ANTES DEL 31/12/2026</v>
      </c>
      <c r="Y383" s="50">
        <v>0</v>
      </c>
      <c r="Z383" s="50">
        <v>0</v>
      </c>
      <c r="AA383" s="50">
        <v>2</v>
      </c>
      <c r="AB383" s="50">
        <v>15</v>
      </c>
      <c r="AC383" s="50">
        <v>0</v>
      </c>
      <c r="AD383" s="50">
        <v>0</v>
      </c>
      <c r="AE383" s="50">
        <v>0</v>
      </c>
      <c r="AF383" s="50">
        <v>0</v>
      </c>
      <c r="AG383" s="50">
        <v>0</v>
      </c>
      <c r="AH383" s="50">
        <v>0</v>
      </c>
      <c r="AI383" s="50">
        <v>0</v>
      </c>
      <c r="AJ383" s="50">
        <v>0</v>
      </c>
      <c r="AK383" s="52">
        <f t="shared" si="100"/>
        <v>17</v>
      </c>
      <c r="AL383" s="50">
        <f t="shared" si="101"/>
        <v>17</v>
      </c>
      <c r="AM383" s="48">
        <f t="shared" si="119"/>
        <v>0.6071428571428571</v>
      </c>
      <c r="AN383" s="49">
        <f t="shared" si="102"/>
        <v>6.0714285714285714E-3</v>
      </c>
      <c r="AO383" s="49">
        <f t="shared" si="113"/>
        <v>17</v>
      </c>
      <c r="AP383" s="49">
        <f t="shared" si="103"/>
        <v>17</v>
      </c>
      <c r="AR383" s="50">
        <f t="shared" si="104"/>
        <v>11</v>
      </c>
      <c r="AT383" s="30">
        <f t="shared" si="105"/>
        <v>28</v>
      </c>
      <c r="AU383">
        <f t="shared" si="106"/>
        <v>9.3333333333333339</v>
      </c>
      <c r="AV383" s="49">
        <f t="shared" si="107"/>
        <v>17</v>
      </c>
      <c r="AW383" s="49">
        <f t="shared" si="108"/>
        <v>9.3333333333333339</v>
      </c>
      <c r="AX383" s="53">
        <f t="shared" si="109"/>
        <v>0</v>
      </c>
      <c r="AY383" s="30">
        <f t="shared" si="110"/>
        <v>0</v>
      </c>
      <c r="AZ383" s="30">
        <f t="shared" si="111"/>
        <v>17</v>
      </c>
      <c r="BA383" s="49">
        <f t="shared" si="112"/>
        <v>17</v>
      </c>
    </row>
    <row r="384" spans="1:53" x14ac:dyDescent="0.35">
      <c r="A384" s="2">
        <v>1041669806</v>
      </c>
      <c r="B384" s="2" t="s">
        <v>384</v>
      </c>
      <c r="C384" s="16" t="s">
        <v>4946</v>
      </c>
      <c r="D384" s="3" t="s">
        <v>2529</v>
      </c>
      <c r="E384" s="4">
        <v>45763</v>
      </c>
      <c r="F384" s="5">
        <v>45763</v>
      </c>
      <c r="G384" s="5">
        <v>46128</v>
      </c>
      <c r="H384" s="3" t="s">
        <v>4290</v>
      </c>
      <c r="I384" s="55">
        <v>46023</v>
      </c>
      <c r="J384" s="6">
        <v>46022</v>
      </c>
      <c r="K384" s="2" t="s">
        <v>4405</v>
      </c>
      <c r="L384" s="2" t="s">
        <v>4966</v>
      </c>
      <c r="M384" s="2" t="s">
        <v>4956</v>
      </c>
      <c r="N384" s="2"/>
      <c r="O384" s="2"/>
      <c r="P384" s="2"/>
      <c r="Q384" s="2"/>
      <c r="R384" s="7"/>
      <c r="S384" s="7">
        <v>0</v>
      </c>
      <c r="T384" s="7">
        <v>5.25</v>
      </c>
      <c r="U384" s="7">
        <v>5.25</v>
      </c>
      <c r="V384" s="12">
        <f t="shared" si="114"/>
        <v>6</v>
      </c>
      <c r="W384" s="15" t="s">
        <v>4738</v>
      </c>
      <c r="X384" s="15" t="str">
        <f t="shared" si="115"/>
        <v>DEBE GOZAR EN EL AÑO UN TOTAL DE 6 DÍAS ANTES DEL 31/12/2026</v>
      </c>
      <c r="Y384" s="50">
        <v>6</v>
      </c>
      <c r="Z384" s="50">
        <v>0</v>
      </c>
      <c r="AA384" s="50">
        <v>0</v>
      </c>
      <c r="AB384" s="50">
        <v>0</v>
      </c>
      <c r="AC384" s="50">
        <v>0</v>
      </c>
      <c r="AD384" s="50">
        <v>0</v>
      </c>
      <c r="AE384" s="50">
        <v>0</v>
      </c>
      <c r="AF384" s="50">
        <v>0</v>
      </c>
      <c r="AG384" s="50">
        <v>0</v>
      </c>
      <c r="AH384" s="50">
        <v>0</v>
      </c>
      <c r="AI384" s="50">
        <v>0</v>
      </c>
      <c r="AJ384" s="50">
        <v>0</v>
      </c>
      <c r="AK384" s="52">
        <f t="shared" si="100"/>
        <v>6</v>
      </c>
      <c r="AL384" s="50">
        <f t="shared" si="101"/>
        <v>6</v>
      </c>
      <c r="AM384" s="48">
        <f t="shared" si="119"/>
        <v>1</v>
      </c>
      <c r="AN384" s="49">
        <f t="shared" si="102"/>
        <v>0.01</v>
      </c>
      <c r="AO384" s="49">
        <f t="shared" si="113"/>
        <v>6</v>
      </c>
      <c r="AP384" s="49">
        <f t="shared" si="103"/>
        <v>6</v>
      </c>
      <c r="AR384" s="50">
        <f t="shared" si="104"/>
        <v>0</v>
      </c>
      <c r="AT384" s="30">
        <f t="shared" si="105"/>
        <v>6</v>
      </c>
      <c r="AU384">
        <f t="shared" si="106"/>
        <v>2</v>
      </c>
      <c r="AV384" s="49">
        <f t="shared" si="107"/>
        <v>6</v>
      </c>
      <c r="AW384" s="49">
        <f t="shared" si="108"/>
        <v>2</v>
      </c>
      <c r="AX384" s="53">
        <f t="shared" si="109"/>
        <v>0</v>
      </c>
      <c r="AY384" s="30">
        <f t="shared" si="110"/>
        <v>0</v>
      </c>
      <c r="AZ384" s="30">
        <f t="shared" si="111"/>
        <v>6</v>
      </c>
      <c r="BA384" s="49">
        <f t="shared" si="112"/>
        <v>6</v>
      </c>
    </row>
    <row r="385" spans="1:53" x14ac:dyDescent="0.35">
      <c r="A385" s="2">
        <v>1041679180</v>
      </c>
      <c r="B385" s="2" t="s">
        <v>385</v>
      </c>
      <c r="C385" s="16" t="s">
        <v>4947</v>
      </c>
      <c r="D385" s="3" t="s">
        <v>2530</v>
      </c>
      <c r="E385" s="4">
        <v>41895</v>
      </c>
      <c r="F385" s="5">
        <v>45913</v>
      </c>
      <c r="G385" s="5">
        <v>46278</v>
      </c>
      <c r="H385" s="3" t="s">
        <v>4290</v>
      </c>
      <c r="I385" s="55">
        <v>0</v>
      </c>
      <c r="J385" s="6">
        <v>46022</v>
      </c>
      <c r="K385" s="2" t="s">
        <v>4405</v>
      </c>
      <c r="L385" s="2" t="s">
        <v>4963</v>
      </c>
      <c r="M385" s="2" t="s">
        <v>4956</v>
      </c>
      <c r="N385" s="2" t="s">
        <v>5200</v>
      </c>
      <c r="O385" s="2" t="s">
        <v>5220</v>
      </c>
      <c r="P385" s="2" t="s">
        <v>4449</v>
      </c>
      <c r="Q385" s="2" t="s">
        <v>4302</v>
      </c>
      <c r="R385" s="7"/>
      <c r="S385" s="7">
        <v>21</v>
      </c>
      <c r="T385" s="7">
        <v>9</v>
      </c>
      <c r="U385" s="7">
        <v>30</v>
      </c>
      <c r="V385" s="12">
        <f t="shared" si="114"/>
        <v>30</v>
      </c>
      <c r="W385" s="15" t="str">
        <f>"DEBE GOZAR "&amp;S385&amp;" DÍAS ANTES DEL "&amp;TEXT(G385-1,"DD/MM/YYYY")</f>
        <v>DEBE GOZAR 21 DÍAS ANTES DEL 12/09/2026</v>
      </c>
      <c r="X385" s="15" t="str">
        <f t="shared" si="115"/>
        <v>DEBE GOZAR EN EL AÑO UN TOTAL DE 30 DÍAS ANTES DEL 31/12/2026</v>
      </c>
      <c r="Y385" s="50">
        <v>0</v>
      </c>
      <c r="Z385" s="50">
        <v>0</v>
      </c>
      <c r="AA385" s="50">
        <v>30</v>
      </c>
      <c r="AB385" s="50">
        <v>0</v>
      </c>
      <c r="AC385" s="50">
        <v>0</v>
      </c>
      <c r="AD385" s="50">
        <v>0</v>
      </c>
      <c r="AE385" s="50">
        <v>0</v>
      </c>
      <c r="AF385" s="50">
        <v>0</v>
      </c>
      <c r="AG385" s="50">
        <v>0</v>
      </c>
      <c r="AH385" s="50">
        <v>0</v>
      </c>
      <c r="AI385" s="50">
        <v>0</v>
      </c>
      <c r="AJ385" s="50">
        <v>0</v>
      </c>
      <c r="AK385" s="52">
        <f t="shared" si="100"/>
        <v>30</v>
      </c>
      <c r="AL385" s="50">
        <f t="shared" si="101"/>
        <v>30</v>
      </c>
      <c r="AM385" s="48">
        <f t="shared" si="119"/>
        <v>1</v>
      </c>
      <c r="AN385" s="49">
        <f t="shared" si="102"/>
        <v>0.01</v>
      </c>
      <c r="AO385" s="49">
        <f t="shared" si="113"/>
        <v>30</v>
      </c>
      <c r="AP385" s="49">
        <f t="shared" si="103"/>
        <v>30</v>
      </c>
      <c r="AR385" s="50">
        <f t="shared" si="104"/>
        <v>0</v>
      </c>
      <c r="AT385" s="30">
        <f t="shared" si="105"/>
        <v>30</v>
      </c>
      <c r="AU385">
        <f t="shared" si="106"/>
        <v>10</v>
      </c>
      <c r="AV385" s="49">
        <f t="shared" si="107"/>
        <v>30</v>
      </c>
      <c r="AW385" s="49">
        <f t="shared" si="108"/>
        <v>10</v>
      </c>
      <c r="AX385" s="53">
        <f t="shared" si="109"/>
        <v>0</v>
      </c>
      <c r="AY385" s="30">
        <f t="shared" si="110"/>
        <v>0</v>
      </c>
      <c r="AZ385" s="30">
        <f t="shared" si="111"/>
        <v>30</v>
      </c>
      <c r="BA385" s="49">
        <f t="shared" si="112"/>
        <v>30</v>
      </c>
    </row>
    <row r="386" spans="1:53" x14ac:dyDescent="0.35">
      <c r="A386" s="2">
        <v>1041714495</v>
      </c>
      <c r="B386" s="2" t="s">
        <v>386</v>
      </c>
      <c r="C386" s="16" t="s">
        <v>4947</v>
      </c>
      <c r="D386" s="3" t="s">
        <v>2531</v>
      </c>
      <c r="E386" s="4">
        <v>45108</v>
      </c>
      <c r="F386" s="5">
        <v>45839</v>
      </c>
      <c r="G386" s="5">
        <v>46204</v>
      </c>
      <c r="H386" s="3" t="s">
        <v>4290</v>
      </c>
      <c r="I386" s="55">
        <v>0</v>
      </c>
      <c r="J386" s="6">
        <v>46022</v>
      </c>
      <c r="K386" s="2" t="s">
        <v>4405</v>
      </c>
      <c r="L386" s="2" t="s">
        <v>4853</v>
      </c>
      <c r="M386" s="2" t="s">
        <v>4956</v>
      </c>
      <c r="N386" s="2" t="s">
        <v>5196</v>
      </c>
      <c r="O386" s="2" t="s">
        <v>5246</v>
      </c>
      <c r="P386" s="2" t="s">
        <v>4616</v>
      </c>
      <c r="Q386" s="2" t="s">
        <v>4298</v>
      </c>
      <c r="R386" s="7"/>
      <c r="S386" s="7">
        <v>0</v>
      </c>
      <c r="T386" s="7">
        <v>15</v>
      </c>
      <c r="U386" s="7">
        <v>15</v>
      </c>
      <c r="V386" s="12">
        <f t="shared" si="114"/>
        <v>15</v>
      </c>
      <c r="W386" s="15" t="s">
        <v>4738</v>
      </c>
      <c r="X386" s="15" t="str">
        <f t="shared" si="115"/>
        <v>DEBE GOZAR EN EL AÑO UN TOTAL DE 15 DÍAS ANTES DEL 31/12/2026</v>
      </c>
      <c r="Y386" s="50">
        <v>0</v>
      </c>
      <c r="Z386" s="50">
        <v>0</v>
      </c>
      <c r="AA386" s="50">
        <v>0</v>
      </c>
      <c r="AB386" s="50">
        <v>0</v>
      </c>
      <c r="AC386" s="50">
        <v>0</v>
      </c>
      <c r="AD386" s="50">
        <v>16</v>
      </c>
      <c r="AE386" s="50">
        <v>0</v>
      </c>
      <c r="AF386" s="50">
        <v>0</v>
      </c>
      <c r="AG386" s="50">
        <v>16</v>
      </c>
      <c r="AH386" s="50">
        <v>0</v>
      </c>
      <c r="AI386" s="50">
        <v>0</v>
      </c>
      <c r="AJ386" s="50">
        <v>0</v>
      </c>
      <c r="AK386" s="52">
        <f t="shared" ref="AK386:AK449" si="120">SUM(Y386:AJ386)</f>
        <v>32</v>
      </c>
      <c r="AL386" s="50">
        <f t="shared" ref="AL386:AL449" si="121">+AK386</f>
        <v>32</v>
      </c>
      <c r="AM386" s="48">
        <f t="shared" si="119"/>
        <v>2.1333333333333333</v>
      </c>
      <c r="AN386" s="49">
        <f t="shared" ref="AN386:AN449" si="122">AM386/100</f>
        <v>2.1333333333333333E-2</v>
      </c>
      <c r="AO386" s="49">
        <f t="shared" si="113"/>
        <v>0</v>
      </c>
      <c r="AP386" s="49">
        <f t="shared" ref="AP386:AP449" si="123">IF(V386-AL386&lt;=0,V386,AL386)</f>
        <v>15</v>
      </c>
      <c r="AR386" s="50">
        <f t="shared" ref="AR386:AR449" si="124">+V386-AP386</f>
        <v>0</v>
      </c>
      <c r="AT386" s="30">
        <f t="shared" ref="AT386:AT449" si="125">+V386</f>
        <v>15</v>
      </c>
      <c r="AU386">
        <f t="shared" ref="AU386:AU449" si="126">+AT386/12*4</f>
        <v>5</v>
      </c>
      <c r="AV386" s="49">
        <f t="shared" ref="AV386:AV449" si="127">SUM(Y386:AB386)</f>
        <v>0</v>
      </c>
      <c r="AW386" s="49">
        <f t="shared" ref="AW386:AW449" si="128">IF(AU386-AV386&lt;=0,AU386,AV386)</f>
        <v>0</v>
      </c>
      <c r="AX386" s="53">
        <f t="shared" ref="AX386:AX449" si="129">+AU386-AW386</f>
        <v>5</v>
      </c>
      <c r="AY386" s="30">
        <f t="shared" ref="AY386:AY449" si="130">SUM(AC386:AJ386)</f>
        <v>32</v>
      </c>
      <c r="AZ386" s="30">
        <f t="shared" ref="AZ386:AZ449" si="131">SUM(Y386:AB386)</f>
        <v>0</v>
      </c>
      <c r="BA386" s="49">
        <f t="shared" ref="BA386:BA449" si="132">IF(AT386-AZ386&lt;=0,AT386,AZ386)</f>
        <v>0</v>
      </c>
    </row>
    <row r="387" spans="1:53" x14ac:dyDescent="0.35">
      <c r="A387" s="2">
        <v>1041716995</v>
      </c>
      <c r="B387" s="2" t="s">
        <v>387</v>
      </c>
      <c r="C387" s="16" t="s">
        <v>4946</v>
      </c>
      <c r="D387" s="3" t="s">
        <v>2532</v>
      </c>
      <c r="E387" s="4">
        <v>42255</v>
      </c>
      <c r="F387" s="5">
        <v>45908</v>
      </c>
      <c r="G387" s="5">
        <v>46273</v>
      </c>
      <c r="H387" s="3" t="s">
        <v>4290</v>
      </c>
      <c r="I387" s="55">
        <v>0</v>
      </c>
      <c r="J387" s="6">
        <v>46022</v>
      </c>
      <c r="K387" s="2" t="s">
        <v>4405</v>
      </c>
      <c r="L387" s="2" t="s">
        <v>4758</v>
      </c>
      <c r="M387" s="2" t="s">
        <v>4956</v>
      </c>
      <c r="N387" s="2" t="s">
        <v>5195</v>
      </c>
      <c r="O387" s="2" t="s">
        <v>5217</v>
      </c>
      <c r="P387" s="2" t="s">
        <v>4456</v>
      </c>
      <c r="Q387" s="2" t="s">
        <v>4297</v>
      </c>
      <c r="R387" s="7"/>
      <c r="S387" s="7">
        <v>19</v>
      </c>
      <c r="T387" s="7">
        <v>9.4166999999999916</v>
      </c>
      <c r="U387" s="7">
        <v>28.416699999999992</v>
      </c>
      <c r="V387" s="12">
        <f t="shared" si="114"/>
        <v>29</v>
      </c>
      <c r="W387" s="15" t="str">
        <f>"DEBE GOZAR "&amp;S387&amp;" DÍAS ANTES DEL "&amp;TEXT(G387-1,"DD/MM/YYYY")</f>
        <v>DEBE GOZAR 19 DÍAS ANTES DEL 07/09/2026</v>
      </c>
      <c r="X387" s="15" t="str">
        <f t="shared" si="115"/>
        <v>DEBE GOZAR EN EL AÑO UN TOTAL DE 29 DÍAS ANTES DEL 31/12/2026</v>
      </c>
      <c r="Y387" s="50">
        <v>0</v>
      </c>
      <c r="Z387" s="50">
        <v>0</v>
      </c>
      <c r="AA387" s="50">
        <v>0</v>
      </c>
      <c r="AB387" s="50">
        <v>0</v>
      </c>
      <c r="AC387" s="50">
        <v>23</v>
      </c>
      <c r="AD387" s="50">
        <v>7</v>
      </c>
      <c r="AE387" s="50">
        <v>0</v>
      </c>
      <c r="AF387" s="50">
        <v>0</v>
      </c>
      <c r="AG387" s="50">
        <v>0</v>
      </c>
      <c r="AH387" s="50">
        <v>0</v>
      </c>
      <c r="AI387" s="50">
        <v>0</v>
      </c>
      <c r="AJ387" s="50">
        <v>0</v>
      </c>
      <c r="AK387" s="52">
        <f t="shared" si="120"/>
        <v>30</v>
      </c>
      <c r="AL387" s="50">
        <f t="shared" si="121"/>
        <v>30</v>
      </c>
      <c r="AM387" s="48">
        <f t="shared" si="119"/>
        <v>1.0344827586206897</v>
      </c>
      <c r="AN387" s="49">
        <f t="shared" si="122"/>
        <v>1.0344827586206896E-2</v>
      </c>
      <c r="AO387" s="49">
        <f t="shared" ref="AO387:AO450" si="133">+Y387+Z387+AA387+AB387</f>
        <v>0</v>
      </c>
      <c r="AP387" s="49">
        <f t="shared" si="123"/>
        <v>29</v>
      </c>
      <c r="AR387" s="50">
        <f t="shared" si="124"/>
        <v>0</v>
      </c>
      <c r="AT387" s="30">
        <f t="shared" si="125"/>
        <v>29</v>
      </c>
      <c r="AU387">
        <f t="shared" si="126"/>
        <v>9.6666666666666661</v>
      </c>
      <c r="AV387" s="49">
        <f t="shared" si="127"/>
        <v>0</v>
      </c>
      <c r="AW387" s="49">
        <f t="shared" si="128"/>
        <v>0</v>
      </c>
      <c r="AX387" s="53">
        <f t="shared" si="129"/>
        <v>9.6666666666666661</v>
      </c>
      <c r="AY387" s="30">
        <f t="shared" si="130"/>
        <v>30</v>
      </c>
      <c r="AZ387" s="30">
        <f t="shared" si="131"/>
        <v>0</v>
      </c>
      <c r="BA387" s="49">
        <f t="shared" si="132"/>
        <v>0</v>
      </c>
    </row>
    <row r="388" spans="1:53" x14ac:dyDescent="0.35">
      <c r="A388" s="2">
        <v>1041796016</v>
      </c>
      <c r="B388" s="2" t="s">
        <v>388</v>
      </c>
      <c r="C388" s="16" t="s">
        <v>4946</v>
      </c>
      <c r="D388" s="3" t="s">
        <v>2533</v>
      </c>
      <c r="E388" s="4">
        <v>45343</v>
      </c>
      <c r="F388" s="5">
        <v>45709</v>
      </c>
      <c r="G388" s="5">
        <v>46074</v>
      </c>
      <c r="H388" s="3" t="s">
        <v>4290</v>
      </c>
      <c r="I388" s="55">
        <v>0</v>
      </c>
      <c r="J388" s="6">
        <v>46022</v>
      </c>
      <c r="K388" s="2" t="s">
        <v>4405</v>
      </c>
      <c r="L388" s="2" t="s">
        <v>4764</v>
      </c>
      <c r="M388" s="2" t="s">
        <v>4956</v>
      </c>
      <c r="N388" s="2" t="s">
        <v>5197</v>
      </c>
      <c r="O388" s="2" t="s">
        <v>5228</v>
      </c>
      <c r="P388" s="2" t="s">
        <v>4466</v>
      </c>
      <c r="Q388" s="2" t="s">
        <v>4301</v>
      </c>
      <c r="R388" s="7"/>
      <c r="S388" s="7">
        <v>4</v>
      </c>
      <c r="T388" s="7">
        <v>25.833300000000001</v>
      </c>
      <c r="U388" s="7">
        <v>29.833300000000001</v>
      </c>
      <c r="V388" s="12">
        <f t="shared" si="114"/>
        <v>30</v>
      </c>
      <c r="W388" s="15" t="str">
        <f>"DEBE GOZAR "&amp;S388&amp;" DÍAS ANTES DEL "&amp;TEXT(G388-1,"DD/MM/YYYY")</f>
        <v>DEBE GOZAR 4 DÍAS ANTES DEL 20/02/2026</v>
      </c>
      <c r="X388" s="15" t="str">
        <f t="shared" si="115"/>
        <v>DEBE GOZAR EN EL AÑO UN TOTAL DE 30 DÍAS ANTES DEL 31/12/2026</v>
      </c>
      <c r="Y388" s="50">
        <v>4</v>
      </c>
      <c r="Z388" s="50">
        <v>0</v>
      </c>
      <c r="AA388" s="50">
        <v>0</v>
      </c>
      <c r="AB388" s="50">
        <v>0</v>
      </c>
      <c r="AC388" s="50">
        <v>0</v>
      </c>
      <c r="AD388" s="50">
        <v>0</v>
      </c>
      <c r="AE388" s="50">
        <v>0</v>
      </c>
      <c r="AF388" s="50">
        <v>26</v>
      </c>
      <c r="AG388" s="50">
        <v>0</v>
      </c>
      <c r="AH388" s="50">
        <v>0</v>
      </c>
      <c r="AI388" s="50">
        <v>0</v>
      </c>
      <c r="AJ388" s="50">
        <v>0</v>
      </c>
      <c r="AK388" s="52">
        <f t="shared" si="120"/>
        <v>30</v>
      </c>
      <c r="AL388" s="50">
        <f t="shared" si="121"/>
        <v>30</v>
      </c>
      <c r="AM388" s="48">
        <f t="shared" si="119"/>
        <v>1</v>
      </c>
      <c r="AN388" s="49">
        <f t="shared" si="122"/>
        <v>0.01</v>
      </c>
      <c r="AO388" s="49">
        <f t="shared" si="133"/>
        <v>4</v>
      </c>
      <c r="AP388" s="49">
        <f t="shared" si="123"/>
        <v>30</v>
      </c>
      <c r="AR388" s="50">
        <f t="shared" si="124"/>
        <v>0</v>
      </c>
      <c r="AT388" s="30">
        <f t="shared" si="125"/>
        <v>30</v>
      </c>
      <c r="AU388">
        <f t="shared" si="126"/>
        <v>10</v>
      </c>
      <c r="AV388" s="49">
        <f t="shared" si="127"/>
        <v>4</v>
      </c>
      <c r="AW388" s="49">
        <f t="shared" si="128"/>
        <v>4</v>
      </c>
      <c r="AX388" s="53">
        <f t="shared" si="129"/>
        <v>6</v>
      </c>
      <c r="AY388" s="30">
        <f t="shared" si="130"/>
        <v>26</v>
      </c>
      <c r="AZ388" s="30">
        <f t="shared" si="131"/>
        <v>4</v>
      </c>
      <c r="BA388" s="49">
        <f t="shared" si="132"/>
        <v>4</v>
      </c>
    </row>
    <row r="389" spans="1:53" x14ac:dyDescent="0.35">
      <c r="A389" s="2">
        <v>1041801694</v>
      </c>
      <c r="B389" s="2" t="s">
        <v>389</v>
      </c>
      <c r="C389" s="16" t="s">
        <v>4946</v>
      </c>
      <c r="D389" s="3" t="s">
        <v>2534</v>
      </c>
      <c r="E389" s="4">
        <v>45901</v>
      </c>
      <c r="F389" s="5">
        <v>45901</v>
      </c>
      <c r="G389" s="5">
        <v>46266</v>
      </c>
      <c r="H389" s="3" t="s">
        <v>4290</v>
      </c>
      <c r="I389" s="55">
        <v>46081</v>
      </c>
      <c r="J389" s="6">
        <v>46022</v>
      </c>
      <c r="K389" s="2" t="s">
        <v>4405</v>
      </c>
      <c r="L389" s="2" t="s">
        <v>4836</v>
      </c>
      <c r="M389" s="2" t="s">
        <v>4956</v>
      </c>
      <c r="N389" s="2"/>
      <c r="O389" s="2"/>
      <c r="P389" s="2"/>
      <c r="Q389" s="2"/>
      <c r="R389" s="7"/>
      <c r="S389" s="7">
        <v>0</v>
      </c>
      <c r="T389" s="7">
        <v>10</v>
      </c>
      <c r="U389" s="7">
        <v>10</v>
      </c>
      <c r="V389" s="12">
        <f t="shared" si="114"/>
        <v>10</v>
      </c>
      <c r="W389" s="15" t="s">
        <v>4738</v>
      </c>
      <c r="X389" s="15" t="str">
        <f t="shared" si="115"/>
        <v>DEBE GOZAR EN EL AÑO UN TOTAL DE 10 DÍAS ANTES DEL 31/12/2026</v>
      </c>
      <c r="Y389" s="50">
        <v>0</v>
      </c>
      <c r="Z389" s="58">
        <v>10</v>
      </c>
      <c r="AA389" s="50">
        <v>0</v>
      </c>
      <c r="AB389" s="50">
        <v>0</v>
      </c>
      <c r="AC389" s="50">
        <v>0</v>
      </c>
      <c r="AD389" s="50">
        <v>0</v>
      </c>
      <c r="AE389" s="50">
        <v>0</v>
      </c>
      <c r="AF389" s="50">
        <v>0</v>
      </c>
      <c r="AG389" s="50">
        <v>0</v>
      </c>
      <c r="AH389" s="50">
        <v>0</v>
      </c>
      <c r="AI389" s="50">
        <v>0</v>
      </c>
      <c r="AJ389" s="50">
        <v>0</v>
      </c>
      <c r="AK389" s="52">
        <f t="shared" si="120"/>
        <v>10</v>
      </c>
      <c r="AL389" s="50">
        <f t="shared" si="121"/>
        <v>10</v>
      </c>
      <c r="AM389" s="48">
        <f t="shared" si="119"/>
        <v>1</v>
      </c>
      <c r="AN389" s="49">
        <f t="shared" si="122"/>
        <v>0.01</v>
      </c>
      <c r="AO389" s="49">
        <f t="shared" si="133"/>
        <v>10</v>
      </c>
      <c r="AP389" s="49">
        <f t="shared" si="123"/>
        <v>10</v>
      </c>
      <c r="AR389" s="50">
        <f t="shared" si="124"/>
        <v>0</v>
      </c>
      <c r="AT389" s="30">
        <f t="shared" si="125"/>
        <v>10</v>
      </c>
      <c r="AU389">
        <f t="shared" si="126"/>
        <v>3.3333333333333335</v>
      </c>
      <c r="AV389" s="49">
        <f t="shared" si="127"/>
        <v>10</v>
      </c>
      <c r="AW389" s="49">
        <f t="shared" si="128"/>
        <v>3.3333333333333335</v>
      </c>
      <c r="AX389" s="53">
        <f t="shared" si="129"/>
        <v>0</v>
      </c>
      <c r="AY389" s="30">
        <f t="shared" si="130"/>
        <v>0</v>
      </c>
      <c r="AZ389" s="30">
        <f t="shared" si="131"/>
        <v>10</v>
      </c>
      <c r="BA389" s="49">
        <f t="shared" si="132"/>
        <v>10</v>
      </c>
    </row>
    <row r="390" spans="1:53" x14ac:dyDescent="0.35">
      <c r="A390" s="2">
        <v>1041819389</v>
      </c>
      <c r="B390" s="2" t="s">
        <v>390</v>
      </c>
      <c r="C390" s="16" t="s">
        <v>4946</v>
      </c>
      <c r="D390" s="3" t="s">
        <v>2535</v>
      </c>
      <c r="E390" s="4">
        <v>42039</v>
      </c>
      <c r="F390" s="5">
        <v>45692</v>
      </c>
      <c r="G390" s="5">
        <v>46057</v>
      </c>
      <c r="H390" s="3" t="s">
        <v>4291</v>
      </c>
      <c r="I390" s="55">
        <v>0</v>
      </c>
      <c r="J390" s="6">
        <v>46022</v>
      </c>
      <c r="K390" s="2" t="s">
        <v>4405</v>
      </c>
      <c r="L390" s="2" t="s">
        <v>4854</v>
      </c>
      <c r="M390" s="2" t="s">
        <v>4956</v>
      </c>
      <c r="N390" s="2" t="s">
        <v>5197</v>
      </c>
      <c r="O390" s="2" t="s">
        <v>5178</v>
      </c>
      <c r="P390" s="2" t="s">
        <v>4617</v>
      </c>
      <c r="Q390" s="2" t="s">
        <v>4297</v>
      </c>
      <c r="R390" s="7"/>
      <c r="S390" s="7">
        <v>0</v>
      </c>
      <c r="T390" s="7">
        <v>27.25</v>
      </c>
      <c r="U390" s="7">
        <v>27.25</v>
      </c>
      <c r="V390" s="12">
        <f t="shared" si="114"/>
        <v>28</v>
      </c>
      <c r="W390" s="15" t="s">
        <v>4738</v>
      </c>
      <c r="X390" s="15" t="str">
        <f t="shared" si="115"/>
        <v>DEBE GOZAR EN EL AÑO UN TOTAL DE 28 DÍAS ANTES DEL 31/12/2026</v>
      </c>
      <c r="Y390" s="50">
        <v>0</v>
      </c>
      <c r="Z390" s="50">
        <v>0</v>
      </c>
      <c r="AA390" s="50">
        <v>0</v>
      </c>
      <c r="AB390" s="50">
        <v>0</v>
      </c>
      <c r="AC390" s="50">
        <v>0</v>
      </c>
      <c r="AD390" s="50">
        <v>0</v>
      </c>
      <c r="AE390" s="50">
        <v>0</v>
      </c>
      <c r="AF390" s="50">
        <v>0</v>
      </c>
      <c r="AG390" s="50">
        <v>0</v>
      </c>
      <c r="AH390" s="50">
        <v>0</v>
      </c>
      <c r="AI390" s="50">
        <v>0</v>
      </c>
      <c r="AJ390" s="50">
        <v>0</v>
      </c>
      <c r="AK390" s="52">
        <f t="shared" si="120"/>
        <v>0</v>
      </c>
      <c r="AL390" s="50">
        <f t="shared" si="121"/>
        <v>0</v>
      </c>
      <c r="AM390" s="48">
        <f t="shared" si="119"/>
        <v>0</v>
      </c>
      <c r="AN390" s="49">
        <f t="shared" si="122"/>
        <v>0</v>
      </c>
      <c r="AO390" s="49">
        <f t="shared" si="133"/>
        <v>0</v>
      </c>
      <c r="AP390" s="49">
        <f t="shared" si="123"/>
        <v>0</v>
      </c>
      <c r="AR390" s="50">
        <f t="shared" si="124"/>
        <v>28</v>
      </c>
      <c r="AT390" s="30">
        <f t="shared" si="125"/>
        <v>28</v>
      </c>
      <c r="AU390">
        <f t="shared" si="126"/>
        <v>9.3333333333333339</v>
      </c>
      <c r="AV390" s="49">
        <f t="shared" si="127"/>
        <v>0</v>
      </c>
      <c r="AW390" s="49">
        <f t="shared" si="128"/>
        <v>0</v>
      </c>
      <c r="AX390" s="53">
        <f t="shared" si="129"/>
        <v>9.3333333333333339</v>
      </c>
      <c r="AY390" s="30">
        <f t="shared" si="130"/>
        <v>0</v>
      </c>
      <c r="AZ390" s="30">
        <f t="shared" si="131"/>
        <v>0</v>
      </c>
      <c r="BA390" s="49">
        <f t="shared" si="132"/>
        <v>0</v>
      </c>
    </row>
    <row r="391" spans="1:53" x14ac:dyDescent="0.35">
      <c r="A391" s="2">
        <v>1041849484</v>
      </c>
      <c r="B391" s="2" t="s">
        <v>391</v>
      </c>
      <c r="C391" s="16" t="s">
        <v>4948</v>
      </c>
      <c r="D391" s="3" t="s">
        <v>2536</v>
      </c>
      <c r="E391" s="4">
        <v>42275</v>
      </c>
      <c r="F391" s="5">
        <v>45928</v>
      </c>
      <c r="G391" s="5">
        <v>46293</v>
      </c>
      <c r="H391" s="3" t="s">
        <v>4290</v>
      </c>
      <c r="I391" s="55">
        <v>0</v>
      </c>
      <c r="J391" s="6">
        <v>46022</v>
      </c>
      <c r="K391" s="2" t="s">
        <v>4405</v>
      </c>
      <c r="L391" s="2" t="s">
        <v>4963</v>
      </c>
      <c r="M391" s="2" t="s">
        <v>4956</v>
      </c>
      <c r="N391" s="2" t="s">
        <v>5200</v>
      </c>
      <c r="O391" s="2" t="s">
        <v>5220</v>
      </c>
      <c r="P391" s="2" t="s">
        <v>4449</v>
      </c>
      <c r="Q391" s="2" t="s">
        <v>4333</v>
      </c>
      <c r="R391" s="7"/>
      <c r="S391" s="7">
        <v>22</v>
      </c>
      <c r="T391" s="7">
        <v>7.75</v>
      </c>
      <c r="U391" s="7">
        <v>29.75</v>
      </c>
      <c r="V391" s="12">
        <f t="shared" si="114"/>
        <v>30</v>
      </c>
      <c r="W391" s="15" t="str">
        <f>"DEBE GOZAR "&amp;S391&amp;" DÍAS ANTES DEL "&amp;TEXT(G391-1,"DD/MM/YYYY")</f>
        <v>DEBE GOZAR 22 DÍAS ANTES DEL 27/09/2026</v>
      </c>
      <c r="X391" s="15" t="str">
        <f t="shared" si="115"/>
        <v>DEBE GOZAR EN EL AÑO UN TOTAL DE 30 DÍAS ANTES DEL 31/12/2026</v>
      </c>
      <c r="Y391" s="50">
        <v>0</v>
      </c>
      <c r="Z391" s="50">
        <v>0</v>
      </c>
      <c r="AA391" s="50">
        <v>7</v>
      </c>
      <c r="AB391" s="50">
        <v>0</v>
      </c>
      <c r="AC391" s="50">
        <v>0</v>
      </c>
      <c r="AD391" s="50">
        <v>0</v>
      </c>
      <c r="AE391" s="50">
        <v>0</v>
      </c>
      <c r="AF391" s="50">
        <v>0</v>
      </c>
      <c r="AG391" s="50">
        <v>0</v>
      </c>
      <c r="AH391" s="50">
        <v>0</v>
      </c>
      <c r="AI391" s="50">
        <v>0</v>
      </c>
      <c r="AJ391" s="50">
        <v>0</v>
      </c>
      <c r="AK391" s="52">
        <f t="shared" si="120"/>
        <v>7</v>
      </c>
      <c r="AL391" s="50">
        <f t="shared" si="121"/>
        <v>7</v>
      </c>
      <c r="AM391" s="48">
        <f t="shared" si="119"/>
        <v>0.23333333333333334</v>
      </c>
      <c r="AN391" s="49">
        <f t="shared" si="122"/>
        <v>2.3333333333333335E-3</v>
      </c>
      <c r="AO391" s="49">
        <f t="shared" si="133"/>
        <v>7</v>
      </c>
      <c r="AP391" s="49">
        <f t="shared" si="123"/>
        <v>7</v>
      </c>
      <c r="AR391" s="50">
        <f t="shared" si="124"/>
        <v>23</v>
      </c>
      <c r="AT391" s="30">
        <f t="shared" si="125"/>
        <v>30</v>
      </c>
      <c r="AU391">
        <f t="shared" si="126"/>
        <v>10</v>
      </c>
      <c r="AV391" s="49">
        <f t="shared" si="127"/>
        <v>7</v>
      </c>
      <c r="AW391" s="49">
        <f t="shared" si="128"/>
        <v>7</v>
      </c>
      <c r="AX391" s="53">
        <f t="shared" si="129"/>
        <v>3</v>
      </c>
      <c r="AY391" s="30">
        <f t="shared" si="130"/>
        <v>0</v>
      </c>
      <c r="AZ391" s="30">
        <f t="shared" si="131"/>
        <v>7</v>
      </c>
      <c r="BA391" s="49">
        <f t="shared" si="132"/>
        <v>7</v>
      </c>
    </row>
    <row r="392" spans="1:53" x14ac:dyDescent="0.35">
      <c r="A392" s="2">
        <v>1041856474</v>
      </c>
      <c r="B392" s="2" t="s">
        <v>392</v>
      </c>
      <c r="C392" s="16" t="s">
        <v>4946</v>
      </c>
      <c r="D392" s="3" t="s">
        <v>2537</v>
      </c>
      <c r="E392" s="4">
        <v>39874</v>
      </c>
      <c r="F392" s="5">
        <v>45718</v>
      </c>
      <c r="G392" s="5">
        <v>46083</v>
      </c>
      <c r="H392" s="3" t="s">
        <v>4290</v>
      </c>
      <c r="I392" s="55">
        <v>0</v>
      </c>
      <c r="J392" s="6">
        <v>46022</v>
      </c>
      <c r="K392" s="2" t="s">
        <v>4405</v>
      </c>
      <c r="L392" s="2" t="s">
        <v>5016</v>
      </c>
      <c r="M392" s="2" t="s">
        <v>4957</v>
      </c>
      <c r="N392" s="2" t="s">
        <v>5199</v>
      </c>
      <c r="O392" s="2" t="s">
        <v>5229</v>
      </c>
      <c r="P392" s="2" t="s">
        <v>4618</v>
      </c>
      <c r="Q392" s="2" t="s">
        <v>4297</v>
      </c>
      <c r="R392" s="7"/>
      <c r="S392" s="7">
        <v>4</v>
      </c>
      <c r="T392" s="7">
        <v>24.916699999999992</v>
      </c>
      <c r="U392" s="7">
        <v>28.916699999999992</v>
      </c>
      <c r="V392" s="12">
        <f t="shared" si="114"/>
        <v>29</v>
      </c>
      <c r="W392" s="15" t="str">
        <f>"DEBE GOZAR "&amp;S392&amp;" DÍAS ANTES DEL "&amp;TEXT(G392-1,"DD/MM/YYYY")</f>
        <v>DEBE GOZAR 4 DÍAS ANTES DEL 01/03/2026</v>
      </c>
      <c r="X392" s="15" t="str">
        <f t="shared" si="115"/>
        <v>DEBE GOZAR EN EL AÑO UN TOTAL DE 29 DÍAS ANTES DEL 31/12/2026</v>
      </c>
      <c r="Y392" s="50">
        <v>0</v>
      </c>
      <c r="Z392" s="50">
        <v>7</v>
      </c>
      <c r="AA392" s="50">
        <v>0</v>
      </c>
      <c r="AB392" s="50">
        <v>0</v>
      </c>
      <c r="AC392" s="50">
        <v>0</v>
      </c>
      <c r="AD392" s="50">
        <v>0</v>
      </c>
      <c r="AE392" s="50">
        <v>16</v>
      </c>
      <c r="AF392" s="50">
        <v>7</v>
      </c>
      <c r="AG392" s="50">
        <v>0</v>
      </c>
      <c r="AH392" s="50">
        <v>0</v>
      </c>
      <c r="AI392" s="50">
        <v>0</v>
      </c>
      <c r="AJ392" s="50">
        <v>0</v>
      </c>
      <c r="AK392" s="52">
        <f t="shared" si="120"/>
        <v>30</v>
      </c>
      <c r="AL392" s="50">
        <f t="shared" si="121"/>
        <v>30</v>
      </c>
      <c r="AM392" s="48">
        <f t="shared" si="119"/>
        <v>1.0344827586206897</v>
      </c>
      <c r="AN392" s="49">
        <f t="shared" si="122"/>
        <v>1.0344827586206896E-2</v>
      </c>
      <c r="AO392" s="49">
        <f t="shared" si="133"/>
        <v>7</v>
      </c>
      <c r="AP392" s="49">
        <f t="shared" si="123"/>
        <v>29</v>
      </c>
      <c r="AR392" s="50">
        <f t="shared" si="124"/>
        <v>0</v>
      </c>
      <c r="AT392" s="30">
        <f t="shared" si="125"/>
        <v>29</v>
      </c>
      <c r="AU392">
        <f t="shared" si="126"/>
        <v>9.6666666666666661</v>
      </c>
      <c r="AV392" s="49">
        <f t="shared" si="127"/>
        <v>7</v>
      </c>
      <c r="AW392" s="49">
        <f t="shared" si="128"/>
        <v>7</v>
      </c>
      <c r="AX392" s="53">
        <f t="shared" si="129"/>
        <v>2.6666666666666661</v>
      </c>
      <c r="AY392" s="30">
        <f t="shared" si="130"/>
        <v>23</v>
      </c>
      <c r="AZ392" s="30">
        <f t="shared" si="131"/>
        <v>7</v>
      </c>
      <c r="BA392" s="49">
        <f t="shared" si="132"/>
        <v>7</v>
      </c>
    </row>
    <row r="393" spans="1:53" x14ac:dyDescent="0.35">
      <c r="A393" s="2">
        <v>1041862567</v>
      </c>
      <c r="B393" s="2" t="s">
        <v>393</v>
      </c>
      <c r="C393" s="16" t="s">
        <v>4946</v>
      </c>
      <c r="D393" s="3" t="s">
        <v>2538</v>
      </c>
      <c r="E393" s="4">
        <v>45971</v>
      </c>
      <c r="F393" s="5">
        <v>45971</v>
      </c>
      <c r="G393" s="5">
        <v>46336</v>
      </c>
      <c r="H393" s="3" t="s">
        <v>4290</v>
      </c>
      <c r="I393" s="55">
        <v>0</v>
      </c>
      <c r="J393" s="6">
        <v>46022</v>
      </c>
      <c r="K393" s="2" t="s">
        <v>4405</v>
      </c>
      <c r="L393" s="2" t="s">
        <v>4964</v>
      </c>
      <c r="M393" s="2" t="s">
        <v>4956</v>
      </c>
      <c r="N393" s="2" t="s">
        <v>5180</v>
      </c>
      <c r="O393" s="2" t="s">
        <v>5221</v>
      </c>
      <c r="P393" s="2" t="s">
        <v>4450</v>
      </c>
      <c r="Q393" s="2" t="s">
        <v>4297</v>
      </c>
      <c r="R393" s="7"/>
      <c r="S393" s="7">
        <v>0</v>
      </c>
      <c r="T393" s="7">
        <v>4.25</v>
      </c>
      <c r="U393" s="7">
        <v>4.25</v>
      </c>
      <c r="V393" s="12">
        <f t="shared" si="114"/>
        <v>5</v>
      </c>
      <c r="W393" s="15" t="s">
        <v>4738</v>
      </c>
      <c r="X393" s="15" t="str">
        <f t="shared" si="115"/>
        <v>DEBE GOZAR EN EL AÑO UN TOTAL DE 5 DÍAS ANTES DEL 31/12/2026</v>
      </c>
      <c r="Y393" s="50">
        <v>0</v>
      </c>
      <c r="Z393" s="50">
        <v>0</v>
      </c>
      <c r="AA393" s="50">
        <v>0</v>
      </c>
      <c r="AB393" s="50">
        <v>0</v>
      </c>
      <c r="AC393" s="50">
        <v>0</v>
      </c>
      <c r="AD393" s="50">
        <v>0</v>
      </c>
      <c r="AE393" s="50">
        <v>0</v>
      </c>
      <c r="AF393" s="50">
        <v>0</v>
      </c>
      <c r="AG393" s="50">
        <v>0</v>
      </c>
      <c r="AH393" s="50">
        <v>0</v>
      </c>
      <c r="AI393" s="50">
        <v>0</v>
      </c>
      <c r="AJ393" s="50">
        <v>0</v>
      </c>
      <c r="AK393" s="52">
        <f t="shared" si="120"/>
        <v>0</v>
      </c>
      <c r="AL393" s="50">
        <f t="shared" si="121"/>
        <v>0</v>
      </c>
      <c r="AM393" s="48">
        <f t="shared" si="119"/>
        <v>0</v>
      </c>
      <c r="AN393" s="49">
        <f t="shared" si="122"/>
        <v>0</v>
      </c>
      <c r="AO393" s="49">
        <f t="shared" si="133"/>
        <v>0</v>
      </c>
      <c r="AP393" s="49">
        <f t="shared" si="123"/>
        <v>0</v>
      </c>
      <c r="AR393" s="50">
        <f t="shared" si="124"/>
        <v>5</v>
      </c>
      <c r="AT393" s="30">
        <f t="shared" si="125"/>
        <v>5</v>
      </c>
      <c r="AU393">
        <f t="shared" si="126"/>
        <v>1.6666666666666667</v>
      </c>
      <c r="AV393" s="49">
        <f t="shared" si="127"/>
        <v>0</v>
      </c>
      <c r="AW393" s="49">
        <f t="shared" si="128"/>
        <v>0</v>
      </c>
      <c r="AX393" s="53">
        <f t="shared" si="129"/>
        <v>1.6666666666666667</v>
      </c>
      <c r="AY393" s="30">
        <f t="shared" si="130"/>
        <v>0</v>
      </c>
      <c r="AZ393" s="30">
        <f t="shared" si="131"/>
        <v>0</v>
      </c>
      <c r="BA393" s="49">
        <f t="shared" si="132"/>
        <v>0</v>
      </c>
    </row>
    <row r="394" spans="1:53" x14ac:dyDescent="0.35">
      <c r="A394" s="2">
        <v>1041872556</v>
      </c>
      <c r="B394" s="2" t="s">
        <v>394</v>
      </c>
      <c r="C394" s="16" t="s">
        <v>4948</v>
      </c>
      <c r="D394" s="3" t="s">
        <v>2539</v>
      </c>
      <c r="E394" s="4">
        <v>45200</v>
      </c>
      <c r="F394" s="5">
        <v>45931</v>
      </c>
      <c r="G394" s="5">
        <v>46296</v>
      </c>
      <c r="H394" s="3" t="s">
        <v>4406</v>
      </c>
      <c r="I394" s="55">
        <v>46045</v>
      </c>
      <c r="J394" s="6">
        <v>46022</v>
      </c>
      <c r="K394" s="2" t="s">
        <v>4405</v>
      </c>
      <c r="L394" s="2" t="s">
        <v>4798</v>
      </c>
      <c r="M394" s="2" t="s">
        <v>4956</v>
      </c>
      <c r="N394" s="2"/>
      <c r="O394" s="2"/>
      <c r="P394" s="2"/>
      <c r="Q394" s="2"/>
      <c r="R394" s="7"/>
      <c r="S394" s="7">
        <v>15</v>
      </c>
      <c r="T394" s="7">
        <v>7.5</v>
      </c>
      <c r="U394" s="7">
        <v>22.5</v>
      </c>
      <c r="V394" s="12">
        <f t="shared" si="114"/>
        <v>23</v>
      </c>
      <c r="W394" s="15" t="str">
        <f>"DEBE GOZAR "&amp;S394&amp;" DÍAS ANTES DEL "&amp;TEXT(G394-1,"DD/MM/YYYY")</f>
        <v>DEBE GOZAR 15 DÍAS ANTES DEL 30/09/2026</v>
      </c>
      <c r="X394" s="15" t="str">
        <f t="shared" si="115"/>
        <v>DEBE GOZAR EN EL AÑO UN TOTAL DE 23 DÍAS ANTES DEL 31/12/2026</v>
      </c>
      <c r="Y394" s="50">
        <v>23</v>
      </c>
      <c r="Z394" s="50">
        <v>0</v>
      </c>
      <c r="AA394" s="50">
        <v>0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  <c r="AG394" s="50">
        <v>0</v>
      </c>
      <c r="AH394" s="50">
        <v>0</v>
      </c>
      <c r="AI394" s="50">
        <v>0</v>
      </c>
      <c r="AJ394" s="50">
        <v>0</v>
      </c>
      <c r="AK394" s="52">
        <f t="shared" si="120"/>
        <v>23</v>
      </c>
      <c r="AL394" s="50">
        <f t="shared" si="121"/>
        <v>23</v>
      </c>
      <c r="AM394" s="48">
        <f t="shared" si="119"/>
        <v>1</v>
      </c>
      <c r="AN394" s="49">
        <f t="shared" si="122"/>
        <v>0.01</v>
      </c>
      <c r="AO394" s="49">
        <f t="shared" si="133"/>
        <v>23</v>
      </c>
      <c r="AP394" s="49">
        <f t="shared" si="123"/>
        <v>23</v>
      </c>
      <c r="AR394" s="50">
        <f t="shared" si="124"/>
        <v>0</v>
      </c>
      <c r="AT394" s="30">
        <f t="shared" si="125"/>
        <v>23</v>
      </c>
      <c r="AU394">
        <f t="shared" si="126"/>
        <v>7.666666666666667</v>
      </c>
      <c r="AV394" s="49">
        <f t="shared" si="127"/>
        <v>23</v>
      </c>
      <c r="AW394" s="49">
        <f t="shared" si="128"/>
        <v>7.666666666666667</v>
      </c>
      <c r="AX394" s="53">
        <f t="shared" si="129"/>
        <v>0</v>
      </c>
      <c r="AY394" s="30">
        <f t="shared" si="130"/>
        <v>0</v>
      </c>
      <c r="AZ394" s="30">
        <f t="shared" si="131"/>
        <v>23</v>
      </c>
      <c r="BA394" s="49">
        <f t="shared" si="132"/>
        <v>23</v>
      </c>
    </row>
    <row r="395" spans="1:53" x14ac:dyDescent="0.35">
      <c r="A395" s="2">
        <v>1041881126</v>
      </c>
      <c r="B395" s="2" t="s">
        <v>395</v>
      </c>
      <c r="C395" s="16" t="s">
        <v>4946</v>
      </c>
      <c r="D395" s="3" t="s">
        <v>2540</v>
      </c>
      <c r="E395" s="4">
        <v>45108</v>
      </c>
      <c r="F395" s="5">
        <v>45839</v>
      </c>
      <c r="G395" s="5">
        <v>46204</v>
      </c>
      <c r="H395" s="3" t="s">
        <v>4291</v>
      </c>
      <c r="I395" s="55">
        <v>0</v>
      </c>
      <c r="J395" s="6">
        <v>46022</v>
      </c>
      <c r="K395" s="2" t="s">
        <v>4405</v>
      </c>
      <c r="L395" s="2" t="s">
        <v>4745</v>
      </c>
      <c r="M395" s="2" t="s">
        <v>4956</v>
      </c>
      <c r="N395" s="2" t="s">
        <v>5196</v>
      </c>
      <c r="O395" s="2" t="s">
        <v>5214</v>
      </c>
      <c r="P395" s="2" t="s">
        <v>4438</v>
      </c>
      <c r="Q395" s="2" t="s">
        <v>4297</v>
      </c>
      <c r="R395" s="7"/>
      <c r="S395" s="7">
        <v>13</v>
      </c>
      <c r="T395" s="7">
        <v>15</v>
      </c>
      <c r="U395" s="7">
        <v>28</v>
      </c>
      <c r="V395" s="12">
        <f t="shared" si="114"/>
        <v>28</v>
      </c>
      <c r="W395" s="15" t="str">
        <f>"DEBE GOZAR "&amp;S395&amp;" DÍAS ANTES DEL "&amp;TEXT(G395-1,"DD/MM/YYYY")</f>
        <v>DEBE GOZAR 13 DÍAS ANTES DEL 30/06/2026</v>
      </c>
      <c r="X395" s="15" t="str">
        <f t="shared" si="115"/>
        <v>DEBE GOZAR EN EL AÑO UN TOTAL DE 28 DÍAS ANTES DEL 31/12/2026</v>
      </c>
      <c r="Y395" s="50">
        <v>0</v>
      </c>
      <c r="Z395" s="50">
        <v>0</v>
      </c>
      <c r="AA395" s="50">
        <v>15</v>
      </c>
      <c r="AB395" s="50">
        <v>0</v>
      </c>
      <c r="AC395" s="50">
        <v>0</v>
      </c>
      <c r="AD395" s="50">
        <v>0</v>
      </c>
      <c r="AE395" s="50">
        <v>0</v>
      </c>
      <c r="AF395" s="50">
        <v>0</v>
      </c>
      <c r="AG395" s="50">
        <v>0</v>
      </c>
      <c r="AH395" s="50">
        <v>0</v>
      </c>
      <c r="AI395" s="50">
        <v>0</v>
      </c>
      <c r="AJ395" s="50">
        <v>0</v>
      </c>
      <c r="AK395" s="52">
        <f t="shared" si="120"/>
        <v>15</v>
      </c>
      <c r="AL395" s="50">
        <f t="shared" si="121"/>
        <v>15</v>
      </c>
      <c r="AM395" s="48">
        <f t="shared" si="119"/>
        <v>0.5357142857142857</v>
      </c>
      <c r="AN395" s="49">
        <f t="shared" si="122"/>
        <v>5.3571428571428572E-3</v>
      </c>
      <c r="AO395" s="49">
        <f t="shared" si="133"/>
        <v>15</v>
      </c>
      <c r="AP395" s="49">
        <f t="shared" si="123"/>
        <v>15</v>
      </c>
      <c r="AR395" s="50">
        <f t="shared" si="124"/>
        <v>13</v>
      </c>
      <c r="AT395" s="30">
        <f t="shared" si="125"/>
        <v>28</v>
      </c>
      <c r="AU395">
        <f t="shared" si="126"/>
        <v>9.3333333333333339</v>
      </c>
      <c r="AV395" s="49">
        <f t="shared" si="127"/>
        <v>15</v>
      </c>
      <c r="AW395" s="49">
        <f t="shared" si="128"/>
        <v>9.3333333333333339</v>
      </c>
      <c r="AX395" s="53">
        <f t="shared" si="129"/>
        <v>0</v>
      </c>
      <c r="AY395" s="30">
        <f t="shared" si="130"/>
        <v>0</v>
      </c>
      <c r="AZ395" s="30">
        <f t="shared" si="131"/>
        <v>15</v>
      </c>
      <c r="BA395" s="49">
        <f t="shared" si="132"/>
        <v>15</v>
      </c>
    </row>
    <row r="396" spans="1:53" x14ac:dyDescent="0.35">
      <c r="A396" s="2">
        <v>1041896169</v>
      </c>
      <c r="B396" s="2" t="s">
        <v>396</v>
      </c>
      <c r="C396" s="16" t="s">
        <v>4946</v>
      </c>
      <c r="D396" s="3" t="s">
        <v>2541</v>
      </c>
      <c r="E396" s="4">
        <v>45832</v>
      </c>
      <c r="F396" s="5">
        <v>45832</v>
      </c>
      <c r="G396" s="5">
        <v>46197</v>
      </c>
      <c r="H396" s="3" t="s">
        <v>4291</v>
      </c>
      <c r="I396" s="55">
        <v>0</v>
      </c>
      <c r="J396" s="6">
        <v>46022</v>
      </c>
      <c r="K396" s="2" t="s">
        <v>4405</v>
      </c>
      <c r="L396" s="2" t="s">
        <v>4742</v>
      </c>
      <c r="M396" s="2" t="s">
        <v>4956</v>
      </c>
      <c r="N396" s="2" t="s">
        <v>5197</v>
      </c>
      <c r="O396" s="2" t="s">
        <v>5178</v>
      </c>
      <c r="P396" s="2" t="s">
        <v>4435</v>
      </c>
      <c r="Q396" s="2" t="s">
        <v>4297</v>
      </c>
      <c r="R396" s="7"/>
      <c r="S396" s="7">
        <v>0</v>
      </c>
      <c r="T396" s="7">
        <v>15.583299999999999</v>
      </c>
      <c r="U396" s="7">
        <v>15.583299999999999</v>
      </c>
      <c r="V396" s="12">
        <f t="shared" si="114"/>
        <v>16</v>
      </c>
      <c r="W396" s="15" t="s">
        <v>4738</v>
      </c>
      <c r="X396" s="15" t="str">
        <f t="shared" si="115"/>
        <v>DEBE GOZAR EN EL AÑO UN TOTAL DE 16 DÍAS ANTES DEL 31/12/2026</v>
      </c>
      <c r="Y396" s="50">
        <v>0</v>
      </c>
      <c r="Z396" s="50">
        <v>0</v>
      </c>
      <c r="AA396" s="50">
        <v>0</v>
      </c>
      <c r="AB396" s="50">
        <v>0</v>
      </c>
      <c r="AC396" s="50">
        <v>0</v>
      </c>
      <c r="AD396" s="50">
        <v>0</v>
      </c>
      <c r="AE396" s="50">
        <v>0</v>
      </c>
      <c r="AF396" s="50">
        <v>0</v>
      </c>
      <c r="AG396" s="50">
        <v>0</v>
      </c>
      <c r="AH396" s="50">
        <v>0</v>
      </c>
      <c r="AI396" s="50">
        <v>0</v>
      </c>
      <c r="AJ396" s="50">
        <v>0</v>
      </c>
      <c r="AK396" s="52">
        <f t="shared" si="120"/>
        <v>0</v>
      </c>
      <c r="AL396" s="50">
        <f t="shared" si="121"/>
        <v>0</v>
      </c>
      <c r="AM396" s="48">
        <f t="shared" si="119"/>
        <v>0</v>
      </c>
      <c r="AN396" s="49">
        <f t="shared" si="122"/>
        <v>0</v>
      </c>
      <c r="AO396" s="49">
        <f t="shared" si="133"/>
        <v>0</v>
      </c>
      <c r="AP396" s="49">
        <f t="shared" si="123"/>
        <v>0</v>
      </c>
      <c r="AR396" s="50">
        <f t="shared" si="124"/>
        <v>16</v>
      </c>
      <c r="AT396" s="30">
        <f t="shared" si="125"/>
        <v>16</v>
      </c>
      <c r="AU396">
        <f t="shared" si="126"/>
        <v>5.333333333333333</v>
      </c>
      <c r="AV396" s="49">
        <f t="shared" si="127"/>
        <v>0</v>
      </c>
      <c r="AW396" s="49">
        <f t="shared" si="128"/>
        <v>0</v>
      </c>
      <c r="AX396" s="53">
        <f t="shared" si="129"/>
        <v>5.333333333333333</v>
      </c>
      <c r="AY396" s="30">
        <f t="shared" si="130"/>
        <v>0</v>
      </c>
      <c r="AZ396" s="30">
        <f t="shared" si="131"/>
        <v>0</v>
      </c>
      <c r="BA396" s="49">
        <f t="shared" si="132"/>
        <v>0</v>
      </c>
    </row>
    <row r="397" spans="1:53" x14ac:dyDescent="0.35">
      <c r="A397" s="2">
        <v>1041934803</v>
      </c>
      <c r="B397" s="2" t="s">
        <v>397</v>
      </c>
      <c r="C397" s="16" t="s">
        <v>4946</v>
      </c>
      <c r="D397" s="3" t="s">
        <v>2542</v>
      </c>
      <c r="E397" s="4">
        <v>45026</v>
      </c>
      <c r="F397" s="5">
        <v>45757</v>
      </c>
      <c r="G397" s="5">
        <v>46122</v>
      </c>
      <c r="H397" s="3" t="s">
        <v>4290</v>
      </c>
      <c r="I397" s="55">
        <v>46033</v>
      </c>
      <c r="J397" s="6">
        <v>46022</v>
      </c>
      <c r="K397" s="2" t="s">
        <v>4431</v>
      </c>
      <c r="L397" s="2" t="s">
        <v>4773</v>
      </c>
      <c r="M397" s="2" t="s">
        <v>4956</v>
      </c>
      <c r="N397" s="2"/>
      <c r="O397" s="2"/>
      <c r="P397" s="2"/>
      <c r="Q397" s="2"/>
      <c r="R397" s="7"/>
      <c r="S397" s="7">
        <v>1</v>
      </c>
      <c r="T397" s="7">
        <v>4.3500000000000014</v>
      </c>
      <c r="U397" s="7">
        <v>5.3500000000000014</v>
      </c>
      <c r="V397" s="12">
        <f t="shared" ref="V397:V460" si="134">ROUNDUP(U397,0)</f>
        <v>6</v>
      </c>
      <c r="W397" s="15" t="str">
        <f t="shared" ref="W397:W402" si="135">"DEBE GOZAR "&amp;S397&amp;" DÍAS ANTES DEL "&amp;TEXT(G397-1,"DD/MM/YYYY")</f>
        <v>DEBE GOZAR 1 DÍAS ANTES DEL 09/04/2026</v>
      </c>
      <c r="X397" s="15" t="str">
        <f t="shared" ref="X397:X460" si="136">"DEBE GOZAR EN EL AÑO UN TOTAL DE "&amp;ROUNDUP(V397,0)&amp;" DÍAS ANTES DEL 31/12/2026"</f>
        <v>DEBE GOZAR EN EL AÑO UN TOTAL DE 6 DÍAS ANTES DEL 31/12/2026</v>
      </c>
      <c r="Y397" s="50">
        <v>6</v>
      </c>
      <c r="Z397" s="50">
        <v>0</v>
      </c>
      <c r="AA397" s="50">
        <v>0</v>
      </c>
      <c r="AB397" s="50">
        <v>0</v>
      </c>
      <c r="AC397" s="50">
        <v>0</v>
      </c>
      <c r="AD397" s="50">
        <v>0</v>
      </c>
      <c r="AE397" s="50">
        <v>0</v>
      </c>
      <c r="AF397" s="50">
        <v>0</v>
      </c>
      <c r="AG397" s="50">
        <v>0</v>
      </c>
      <c r="AH397" s="50">
        <v>0</v>
      </c>
      <c r="AI397" s="50">
        <v>0</v>
      </c>
      <c r="AJ397" s="50">
        <v>0</v>
      </c>
      <c r="AK397" s="52">
        <f t="shared" si="120"/>
        <v>6</v>
      </c>
      <c r="AL397" s="50">
        <f t="shared" si="121"/>
        <v>6</v>
      </c>
      <c r="AM397" s="48">
        <f t="shared" si="119"/>
        <v>1</v>
      </c>
      <c r="AN397" s="49">
        <f t="shared" si="122"/>
        <v>0.01</v>
      </c>
      <c r="AO397" s="49">
        <f t="shared" si="133"/>
        <v>6</v>
      </c>
      <c r="AP397" s="49">
        <f t="shared" si="123"/>
        <v>6</v>
      </c>
      <c r="AR397" s="50">
        <f t="shared" si="124"/>
        <v>0</v>
      </c>
      <c r="AT397" s="30">
        <f t="shared" si="125"/>
        <v>6</v>
      </c>
      <c r="AU397">
        <f t="shared" si="126"/>
        <v>2</v>
      </c>
      <c r="AV397" s="49">
        <f t="shared" si="127"/>
        <v>6</v>
      </c>
      <c r="AW397" s="49">
        <f t="shared" si="128"/>
        <v>2</v>
      </c>
      <c r="AX397" s="53">
        <f t="shared" si="129"/>
        <v>0</v>
      </c>
      <c r="AY397" s="30">
        <f t="shared" si="130"/>
        <v>0</v>
      </c>
      <c r="AZ397" s="30">
        <f t="shared" si="131"/>
        <v>6</v>
      </c>
      <c r="BA397" s="49">
        <f t="shared" si="132"/>
        <v>6</v>
      </c>
    </row>
    <row r="398" spans="1:53" x14ac:dyDescent="0.35">
      <c r="A398" s="2">
        <v>1041952519</v>
      </c>
      <c r="B398" s="2" t="s">
        <v>398</v>
      </c>
      <c r="C398" s="16" t="s">
        <v>4947</v>
      </c>
      <c r="D398" s="3" t="s">
        <v>2543</v>
      </c>
      <c r="E398" s="4">
        <v>44866</v>
      </c>
      <c r="F398" s="5">
        <v>45962</v>
      </c>
      <c r="G398" s="5">
        <v>46327</v>
      </c>
      <c r="H398" s="3" t="s">
        <v>4290</v>
      </c>
      <c r="I398" s="55">
        <v>0</v>
      </c>
      <c r="J398" s="6">
        <v>46022</v>
      </c>
      <c r="K398" s="2" t="s">
        <v>4405</v>
      </c>
      <c r="L398" s="2" t="s">
        <v>4963</v>
      </c>
      <c r="M398" s="2" t="s">
        <v>4956</v>
      </c>
      <c r="N398" s="2" t="s">
        <v>5200</v>
      </c>
      <c r="O398" s="2" t="s">
        <v>5220</v>
      </c>
      <c r="P398" s="2" t="s">
        <v>4449</v>
      </c>
      <c r="Q398" s="2" t="s">
        <v>4337</v>
      </c>
      <c r="R398" s="7"/>
      <c r="S398" s="7">
        <v>16</v>
      </c>
      <c r="T398" s="7">
        <v>5</v>
      </c>
      <c r="U398" s="7">
        <v>21</v>
      </c>
      <c r="V398" s="12">
        <f t="shared" si="134"/>
        <v>21</v>
      </c>
      <c r="W398" s="15" t="str">
        <f t="shared" si="135"/>
        <v>DEBE GOZAR 16 DÍAS ANTES DEL 31/10/2026</v>
      </c>
      <c r="X398" s="15" t="str">
        <f t="shared" si="136"/>
        <v>DEBE GOZAR EN EL AÑO UN TOTAL DE 21 DÍAS ANTES DEL 31/12/2026</v>
      </c>
      <c r="Y398" s="50">
        <v>0</v>
      </c>
      <c r="Z398" s="50">
        <v>0</v>
      </c>
      <c r="AA398" s="50">
        <v>1</v>
      </c>
      <c r="AB398" s="50">
        <v>0</v>
      </c>
      <c r="AC398" s="50">
        <v>0</v>
      </c>
      <c r="AD398" s="50">
        <v>0</v>
      </c>
      <c r="AE398" s="50">
        <v>0</v>
      </c>
      <c r="AF398" s="50">
        <v>0</v>
      </c>
      <c r="AG398" s="50">
        <v>0</v>
      </c>
      <c r="AH398" s="50">
        <v>0</v>
      </c>
      <c r="AI398" s="50">
        <v>0</v>
      </c>
      <c r="AJ398" s="50">
        <v>0</v>
      </c>
      <c r="AK398" s="52">
        <f t="shared" si="120"/>
        <v>1</v>
      </c>
      <c r="AL398" s="50">
        <f t="shared" si="121"/>
        <v>1</v>
      </c>
      <c r="AM398" s="48">
        <f t="shared" si="119"/>
        <v>4.7619047619047616E-2</v>
      </c>
      <c r="AN398" s="49">
        <f t="shared" si="122"/>
        <v>4.7619047619047619E-4</v>
      </c>
      <c r="AO398" s="49">
        <f t="shared" si="133"/>
        <v>1</v>
      </c>
      <c r="AP398" s="49">
        <f t="shared" si="123"/>
        <v>1</v>
      </c>
      <c r="AR398" s="50">
        <f t="shared" si="124"/>
        <v>20</v>
      </c>
      <c r="AT398" s="30">
        <f t="shared" si="125"/>
        <v>21</v>
      </c>
      <c r="AU398">
        <f t="shared" si="126"/>
        <v>7</v>
      </c>
      <c r="AV398" s="49">
        <f t="shared" si="127"/>
        <v>1</v>
      </c>
      <c r="AW398" s="49">
        <f t="shared" si="128"/>
        <v>1</v>
      </c>
      <c r="AX398" s="53">
        <f t="shared" si="129"/>
        <v>6</v>
      </c>
      <c r="AY398" s="30">
        <f t="shared" si="130"/>
        <v>0</v>
      </c>
      <c r="AZ398" s="30">
        <f t="shared" si="131"/>
        <v>1</v>
      </c>
      <c r="BA398" s="49">
        <f t="shared" si="132"/>
        <v>1</v>
      </c>
    </row>
    <row r="399" spans="1:53" x14ac:dyDescent="0.35">
      <c r="A399" s="2">
        <v>1041981515</v>
      </c>
      <c r="B399" s="2" t="s">
        <v>399</v>
      </c>
      <c r="C399" s="16" t="s">
        <v>4946</v>
      </c>
      <c r="D399" s="3" t="s">
        <v>2544</v>
      </c>
      <c r="E399" s="4">
        <v>45229</v>
      </c>
      <c r="F399" s="5">
        <v>45960</v>
      </c>
      <c r="G399" s="5">
        <v>46325</v>
      </c>
      <c r="H399" s="3" t="s">
        <v>4290</v>
      </c>
      <c r="I399" s="55">
        <v>0</v>
      </c>
      <c r="J399" s="6">
        <v>46022</v>
      </c>
      <c r="K399" s="2" t="s">
        <v>4405</v>
      </c>
      <c r="L399" s="2" t="s">
        <v>4966</v>
      </c>
      <c r="M399" s="2" t="s">
        <v>4956</v>
      </c>
      <c r="N399" s="2" t="s">
        <v>5180</v>
      </c>
      <c r="O399" s="2" t="s">
        <v>5225</v>
      </c>
      <c r="P399" s="2" t="s">
        <v>4461</v>
      </c>
      <c r="Q399" s="2" t="s">
        <v>4297</v>
      </c>
      <c r="R399" s="7"/>
      <c r="S399" s="7">
        <v>17</v>
      </c>
      <c r="T399" s="7">
        <v>12.083299999999994</v>
      </c>
      <c r="U399" s="7">
        <v>29.083299999999994</v>
      </c>
      <c r="V399" s="12">
        <f t="shared" si="134"/>
        <v>30</v>
      </c>
      <c r="W399" s="15" t="str">
        <f t="shared" si="135"/>
        <v>DEBE GOZAR 17 DÍAS ANTES DEL 29/10/2026</v>
      </c>
      <c r="X399" s="15" t="str">
        <f t="shared" si="136"/>
        <v>DEBE GOZAR EN EL AÑO UN TOTAL DE 30 DÍAS ANTES DEL 31/12/2026</v>
      </c>
      <c r="Y399" s="50">
        <v>1</v>
      </c>
      <c r="Z399" s="50">
        <v>14</v>
      </c>
      <c r="AA399" s="50">
        <v>0</v>
      </c>
      <c r="AB399" s="50">
        <v>0</v>
      </c>
      <c r="AC399" s="50">
        <v>0</v>
      </c>
      <c r="AD399" s="50">
        <v>0</v>
      </c>
      <c r="AE399" s="50">
        <v>0</v>
      </c>
      <c r="AF399" s="50">
        <v>8</v>
      </c>
      <c r="AG399" s="50">
        <v>0</v>
      </c>
      <c r="AH399" s="50">
        <v>0</v>
      </c>
      <c r="AI399" s="50">
        <v>0</v>
      </c>
      <c r="AJ399" s="50">
        <v>0</v>
      </c>
      <c r="AK399" s="52">
        <f t="shared" si="120"/>
        <v>23</v>
      </c>
      <c r="AL399" s="50">
        <f t="shared" si="121"/>
        <v>23</v>
      </c>
      <c r="AM399" s="48">
        <f t="shared" si="119"/>
        <v>0.76666666666666672</v>
      </c>
      <c r="AN399" s="49">
        <f t="shared" si="122"/>
        <v>7.6666666666666671E-3</v>
      </c>
      <c r="AO399" s="49">
        <f t="shared" si="133"/>
        <v>15</v>
      </c>
      <c r="AP399" s="49">
        <f t="shared" si="123"/>
        <v>23</v>
      </c>
      <c r="AR399" s="50">
        <f t="shared" si="124"/>
        <v>7</v>
      </c>
      <c r="AT399" s="30">
        <f t="shared" si="125"/>
        <v>30</v>
      </c>
      <c r="AU399">
        <f t="shared" si="126"/>
        <v>10</v>
      </c>
      <c r="AV399" s="49">
        <f t="shared" si="127"/>
        <v>15</v>
      </c>
      <c r="AW399" s="49">
        <f t="shared" si="128"/>
        <v>10</v>
      </c>
      <c r="AX399" s="53">
        <f t="shared" si="129"/>
        <v>0</v>
      </c>
      <c r="AY399" s="30">
        <f t="shared" si="130"/>
        <v>8</v>
      </c>
      <c r="AZ399" s="30">
        <f t="shared" si="131"/>
        <v>15</v>
      </c>
      <c r="BA399" s="49">
        <f t="shared" si="132"/>
        <v>15</v>
      </c>
    </row>
    <row r="400" spans="1:53" x14ac:dyDescent="0.35">
      <c r="A400" s="2">
        <v>1041983967</v>
      </c>
      <c r="B400" s="2" t="s">
        <v>400</v>
      </c>
      <c r="C400" s="16" t="s">
        <v>4946</v>
      </c>
      <c r="D400" s="3" t="s">
        <v>2545</v>
      </c>
      <c r="E400" s="4">
        <v>45505</v>
      </c>
      <c r="F400" s="5">
        <v>45870</v>
      </c>
      <c r="G400" s="5">
        <v>46235</v>
      </c>
      <c r="H400" s="3" t="s">
        <v>4410</v>
      </c>
      <c r="I400" s="55">
        <v>0</v>
      </c>
      <c r="J400" s="6">
        <v>46022</v>
      </c>
      <c r="K400" s="2" t="s">
        <v>4405</v>
      </c>
      <c r="L400" s="2" t="s">
        <v>5017</v>
      </c>
      <c r="M400" s="2" t="s">
        <v>4956</v>
      </c>
      <c r="N400" s="2" t="s">
        <v>5195</v>
      </c>
      <c r="O400" s="2" t="s">
        <v>5217</v>
      </c>
      <c r="P400" s="2" t="s">
        <v>4607</v>
      </c>
      <c r="Q400" s="2" t="s">
        <v>4297</v>
      </c>
      <c r="R400" s="7"/>
      <c r="S400" s="7">
        <v>17</v>
      </c>
      <c r="T400" s="7">
        <v>12.5</v>
      </c>
      <c r="U400" s="7">
        <v>29.5</v>
      </c>
      <c r="V400" s="12">
        <f t="shared" si="134"/>
        <v>30</v>
      </c>
      <c r="W400" s="15" t="str">
        <f t="shared" si="135"/>
        <v>DEBE GOZAR 17 DÍAS ANTES DEL 31/07/2026</v>
      </c>
      <c r="X400" s="15" t="str">
        <f t="shared" si="136"/>
        <v>DEBE GOZAR EN EL AÑO UN TOTAL DE 30 DÍAS ANTES DEL 31/12/2026</v>
      </c>
      <c r="Y400" s="50">
        <v>0</v>
      </c>
      <c r="Z400" s="50">
        <v>0</v>
      </c>
      <c r="AA400" s="50">
        <v>0</v>
      </c>
      <c r="AB400" s="50">
        <v>0</v>
      </c>
      <c r="AC400" s="50">
        <v>0</v>
      </c>
      <c r="AD400" s="50">
        <v>0</v>
      </c>
      <c r="AE400" s="50">
        <v>30</v>
      </c>
      <c r="AF400" s="50">
        <v>0</v>
      </c>
      <c r="AG400" s="50">
        <v>0</v>
      </c>
      <c r="AH400" s="50">
        <v>0</v>
      </c>
      <c r="AI400" s="50">
        <v>0</v>
      </c>
      <c r="AJ400" s="50">
        <v>0</v>
      </c>
      <c r="AK400" s="52">
        <f t="shared" si="120"/>
        <v>30</v>
      </c>
      <c r="AL400" s="50">
        <f t="shared" si="121"/>
        <v>30</v>
      </c>
      <c r="AM400" s="48">
        <f t="shared" si="119"/>
        <v>1</v>
      </c>
      <c r="AN400" s="49">
        <f t="shared" si="122"/>
        <v>0.01</v>
      </c>
      <c r="AO400" s="49">
        <f t="shared" si="133"/>
        <v>0</v>
      </c>
      <c r="AP400" s="49">
        <f t="shared" si="123"/>
        <v>30</v>
      </c>
      <c r="AR400" s="50">
        <f t="shared" si="124"/>
        <v>0</v>
      </c>
      <c r="AT400" s="30">
        <f t="shared" si="125"/>
        <v>30</v>
      </c>
      <c r="AU400">
        <f t="shared" si="126"/>
        <v>10</v>
      </c>
      <c r="AV400" s="49">
        <f t="shared" si="127"/>
        <v>0</v>
      </c>
      <c r="AW400" s="49">
        <f t="shared" si="128"/>
        <v>0</v>
      </c>
      <c r="AX400" s="53">
        <f t="shared" si="129"/>
        <v>10</v>
      </c>
      <c r="AY400" s="30">
        <f t="shared" si="130"/>
        <v>30</v>
      </c>
      <c r="AZ400" s="30">
        <f t="shared" si="131"/>
        <v>0</v>
      </c>
      <c r="BA400" s="49">
        <f t="shared" si="132"/>
        <v>0</v>
      </c>
    </row>
    <row r="401" spans="1:53" x14ac:dyDescent="0.35">
      <c r="A401" s="2">
        <v>1042020886</v>
      </c>
      <c r="B401" s="2" t="s">
        <v>401</v>
      </c>
      <c r="C401" s="16" t="s">
        <v>4948</v>
      </c>
      <c r="D401" s="3" t="s">
        <v>2546</v>
      </c>
      <c r="E401" s="4">
        <v>44902</v>
      </c>
      <c r="F401" s="5">
        <v>45998</v>
      </c>
      <c r="G401" s="5">
        <v>46363</v>
      </c>
      <c r="H401" s="3" t="s">
        <v>4290</v>
      </c>
      <c r="I401" s="55">
        <v>0</v>
      </c>
      <c r="J401" s="6">
        <v>46022</v>
      </c>
      <c r="K401" s="2" t="s">
        <v>4405</v>
      </c>
      <c r="L401" s="2" t="s">
        <v>4964</v>
      </c>
      <c r="M401" s="2" t="s">
        <v>5053</v>
      </c>
      <c r="N401" s="2" t="s">
        <v>5180</v>
      </c>
      <c r="O401" s="2" t="s">
        <v>5221</v>
      </c>
      <c r="P401" s="2" t="s">
        <v>4450</v>
      </c>
      <c r="Q401" s="2" t="s">
        <v>4322</v>
      </c>
      <c r="R401" s="7"/>
      <c r="S401" s="7">
        <v>28</v>
      </c>
      <c r="T401" s="7">
        <v>2</v>
      </c>
      <c r="U401" s="7">
        <v>30</v>
      </c>
      <c r="V401" s="12">
        <f t="shared" si="134"/>
        <v>30</v>
      </c>
      <c r="W401" s="15" t="str">
        <f t="shared" si="135"/>
        <v>DEBE GOZAR 28 DÍAS ANTES DEL 06/12/2026</v>
      </c>
      <c r="X401" s="15" t="str">
        <f t="shared" si="136"/>
        <v>DEBE GOZAR EN EL AÑO UN TOTAL DE 30 DÍAS ANTES DEL 31/12/2026</v>
      </c>
      <c r="Y401" s="50">
        <v>0</v>
      </c>
      <c r="Z401" s="50">
        <v>0</v>
      </c>
      <c r="AA401" s="50">
        <v>0</v>
      </c>
      <c r="AB401" s="50">
        <v>0</v>
      </c>
      <c r="AC401" s="50">
        <v>0</v>
      </c>
      <c r="AD401" s="50">
        <v>0</v>
      </c>
      <c r="AE401" s="50">
        <v>0</v>
      </c>
      <c r="AF401" s="50">
        <v>30</v>
      </c>
      <c r="AG401" s="50">
        <v>0</v>
      </c>
      <c r="AH401" s="50">
        <v>0</v>
      </c>
      <c r="AI401" s="50">
        <v>0</v>
      </c>
      <c r="AJ401" s="50">
        <v>0</v>
      </c>
      <c r="AK401" s="52">
        <f t="shared" si="120"/>
        <v>30</v>
      </c>
      <c r="AL401" s="50">
        <f t="shared" si="121"/>
        <v>30</v>
      </c>
      <c r="AM401" s="48">
        <f t="shared" si="119"/>
        <v>1</v>
      </c>
      <c r="AN401" s="49">
        <f t="shared" si="122"/>
        <v>0.01</v>
      </c>
      <c r="AO401" s="49">
        <f t="shared" si="133"/>
        <v>0</v>
      </c>
      <c r="AP401" s="49">
        <f t="shared" si="123"/>
        <v>30</v>
      </c>
      <c r="AR401" s="50">
        <f t="shared" si="124"/>
        <v>0</v>
      </c>
      <c r="AT401" s="30">
        <f t="shared" si="125"/>
        <v>30</v>
      </c>
      <c r="AU401">
        <f t="shared" si="126"/>
        <v>10</v>
      </c>
      <c r="AV401" s="49">
        <f t="shared" si="127"/>
        <v>0</v>
      </c>
      <c r="AW401" s="49">
        <f t="shared" si="128"/>
        <v>0</v>
      </c>
      <c r="AX401" s="53">
        <f t="shared" si="129"/>
        <v>10</v>
      </c>
      <c r="AY401" s="30">
        <f t="shared" si="130"/>
        <v>30</v>
      </c>
      <c r="AZ401" s="30">
        <f t="shared" si="131"/>
        <v>0</v>
      </c>
      <c r="BA401" s="49">
        <f t="shared" si="132"/>
        <v>0</v>
      </c>
    </row>
    <row r="402" spans="1:53" x14ac:dyDescent="0.35">
      <c r="A402" s="2">
        <v>1042032868</v>
      </c>
      <c r="B402" s="2" t="s">
        <v>402</v>
      </c>
      <c r="C402" s="16" t="s">
        <v>4946</v>
      </c>
      <c r="D402" s="3" t="s">
        <v>2547</v>
      </c>
      <c r="E402" s="4">
        <v>45252</v>
      </c>
      <c r="F402" s="5">
        <v>45983</v>
      </c>
      <c r="G402" s="5">
        <v>46348</v>
      </c>
      <c r="H402" s="3" t="s">
        <v>4290</v>
      </c>
      <c r="I402" s="55">
        <v>0</v>
      </c>
      <c r="J402" s="6">
        <v>46022</v>
      </c>
      <c r="K402" s="2" t="s">
        <v>4405</v>
      </c>
      <c r="L402" s="2" t="s">
        <v>4749</v>
      </c>
      <c r="M402" s="2" t="s">
        <v>4956</v>
      </c>
      <c r="N402" s="2" t="s">
        <v>5180</v>
      </c>
      <c r="O402" s="2" t="s">
        <v>5181</v>
      </c>
      <c r="P402" s="2" t="s">
        <v>4443</v>
      </c>
      <c r="Q402" s="2" t="s">
        <v>4297</v>
      </c>
      <c r="R402" s="7"/>
      <c r="S402" s="7">
        <v>23</v>
      </c>
      <c r="T402" s="7">
        <v>3.25</v>
      </c>
      <c r="U402" s="7">
        <v>26.25</v>
      </c>
      <c r="V402" s="12">
        <f t="shared" si="134"/>
        <v>27</v>
      </c>
      <c r="W402" s="15" t="str">
        <f t="shared" si="135"/>
        <v>DEBE GOZAR 23 DÍAS ANTES DEL 21/11/2026</v>
      </c>
      <c r="X402" s="15" t="str">
        <f t="shared" si="136"/>
        <v>DEBE GOZAR EN EL AÑO UN TOTAL DE 27 DÍAS ANTES DEL 31/12/2026</v>
      </c>
      <c r="Y402" s="50">
        <v>0</v>
      </c>
      <c r="Z402" s="50">
        <v>0</v>
      </c>
      <c r="AA402" s="50">
        <v>0</v>
      </c>
      <c r="AB402" s="50">
        <v>0</v>
      </c>
      <c r="AC402" s="50">
        <v>0</v>
      </c>
      <c r="AD402" s="50">
        <v>0</v>
      </c>
      <c r="AE402" s="50">
        <v>0</v>
      </c>
      <c r="AF402" s="50">
        <v>8</v>
      </c>
      <c r="AG402" s="50">
        <v>19</v>
      </c>
      <c r="AH402" s="50">
        <v>0</v>
      </c>
      <c r="AI402" s="50">
        <v>0</v>
      </c>
      <c r="AJ402" s="50">
        <v>0</v>
      </c>
      <c r="AK402" s="52">
        <f t="shared" si="120"/>
        <v>27</v>
      </c>
      <c r="AL402" s="50">
        <f t="shared" si="121"/>
        <v>27</v>
      </c>
      <c r="AM402" s="48">
        <f t="shared" ref="AM402:AM404" si="137">+AL402/V402</f>
        <v>1</v>
      </c>
      <c r="AN402" s="49">
        <f t="shared" si="122"/>
        <v>0.01</v>
      </c>
      <c r="AO402" s="49">
        <f t="shared" si="133"/>
        <v>0</v>
      </c>
      <c r="AP402" s="49">
        <f t="shared" si="123"/>
        <v>27</v>
      </c>
      <c r="AR402" s="50">
        <f t="shared" si="124"/>
        <v>0</v>
      </c>
      <c r="AT402" s="30">
        <f t="shared" si="125"/>
        <v>27</v>
      </c>
      <c r="AU402">
        <f t="shared" si="126"/>
        <v>9</v>
      </c>
      <c r="AV402" s="49">
        <f t="shared" si="127"/>
        <v>0</v>
      </c>
      <c r="AW402" s="49">
        <f t="shared" si="128"/>
        <v>0</v>
      </c>
      <c r="AX402" s="53">
        <f t="shared" si="129"/>
        <v>9</v>
      </c>
      <c r="AY402" s="30">
        <f t="shared" si="130"/>
        <v>27</v>
      </c>
      <c r="AZ402" s="30">
        <f t="shared" si="131"/>
        <v>0</v>
      </c>
      <c r="BA402" s="49">
        <f t="shared" si="132"/>
        <v>0</v>
      </c>
    </row>
    <row r="403" spans="1:53" x14ac:dyDescent="0.35">
      <c r="A403" s="2">
        <v>1042055550</v>
      </c>
      <c r="B403" s="2" t="s">
        <v>403</v>
      </c>
      <c r="C403" s="16" t="s">
        <v>4946</v>
      </c>
      <c r="D403" s="3" t="s">
        <v>2548</v>
      </c>
      <c r="E403" s="4">
        <v>45966</v>
      </c>
      <c r="F403" s="5">
        <v>45966</v>
      </c>
      <c r="G403" s="5">
        <v>46331</v>
      </c>
      <c r="H403" s="3" t="s">
        <v>4290</v>
      </c>
      <c r="I403" s="55">
        <v>0</v>
      </c>
      <c r="J403" s="6">
        <v>46022</v>
      </c>
      <c r="K403" s="2" t="s">
        <v>4405</v>
      </c>
      <c r="L403" s="2" t="s">
        <v>4986</v>
      </c>
      <c r="M403" s="2" t="s">
        <v>4956</v>
      </c>
      <c r="N403" s="2" t="s">
        <v>5180</v>
      </c>
      <c r="O403" s="2" t="s">
        <v>5218</v>
      </c>
      <c r="P403" s="2" t="s">
        <v>4509</v>
      </c>
      <c r="Q403" s="2" t="s">
        <v>4297</v>
      </c>
      <c r="R403" s="7"/>
      <c r="S403" s="7">
        <v>0</v>
      </c>
      <c r="T403" s="7">
        <v>4.6666999999999996</v>
      </c>
      <c r="U403" s="7">
        <v>4.6666999999999996</v>
      </c>
      <c r="V403" s="12">
        <f t="shared" si="134"/>
        <v>5</v>
      </c>
      <c r="W403" s="15" t="s">
        <v>4738</v>
      </c>
      <c r="X403" s="15" t="str">
        <f t="shared" si="136"/>
        <v>DEBE GOZAR EN EL AÑO UN TOTAL DE 5 DÍAS ANTES DEL 31/12/2026</v>
      </c>
      <c r="Y403" s="50">
        <v>0</v>
      </c>
      <c r="Z403" s="50">
        <v>0</v>
      </c>
      <c r="AA403" s="50">
        <v>0</v>
      </c>
      <c r="AB403" s="50">
        <v>0</v>
      </c>
      <c r="AC403" s="50">
        <v>0</v>
      </c>
      <c r="AD403" s="50">
        <v>0</v>
      </c>
      <c r="AE403" s="50">
        <v>0</v>
      </c>
      <c r="AF403" s="50">
        <v>0</v>
      </c>
      <c r="AG403" s="50">
        <v>0</v>
      </c>
      <c r="AH403" s="50">
        <v>0</v>
      </c>
      <c r="AI403" s="50">
        <v>0</v>
      </c>
      <c r="AJ403" s="50">
        <v>0</v>
      </c>
      <c r="AK403" s="52">
        <f t="shared" si="120"/>
        <v>0</v>
      </c>
      <c r="AL403" s="50">
        <f t="shared" si="121"/>
        <v>0</v>
      </c>
      <c r="AM403" s="48">
        <f t="shared" si="137"/>
        <v>0</v>
      </c>
      <c r="AN403" s="49">
        <f t="shared" si="122"/>
        <v>0</v>
      </c>
      <c r="AO403" s="49">
        <f t="shared" si="133"/>
        <v>0</v>
      </c>
      <c r="AP403" s="49">
        <f t="shared" si="123"/>
        <v>0</v>
      </c>
      <c r="AR403" s="50">
        <f t="shared" si="124"/>
        <v>5</v>
      </c>
      <c r="AT403" s="30">
        <f t="shared" si="125"/>
        <v>5</v>
      </c>
      <c r="AU403">
        <f t="shared" si="126"/>
        <v>1.6666666666666667</v>
      </c>
      <c r="AV403" s="49">
        <f t="shared" si="127"/>
        <v>0</v>
      </c>
      <c r="AW403" s="49">
        <f t="shared" si="128"/>
        <v>0</v>
      </c>
      <c r="AX403" s="53">
        <f t="shared" si="129"/>
        <v>1.6666666666666667</v>
      </c>
      <c r="AY403" s="30">
        <f t="shared" si="130"/>
        <v>0</v>
      </c>
      <c r="AZ403" s="30">
        <f t="shared" si="131"/>
        <v>0</v>
      </c>
      <c r="BA403" s="49">
        <f t="shared" si="132"/>
        <v>0</v>
      </c>
    </row>
    <row r="404" spans="1:53" x14ac:dyDescent="0.35">
      <c r="A404" s="2">
        <v>1042060307</v>
      </c>
      <c r="B404" s="2" t="s">
        <v>404</v>
      </c>
      <c r="C404" s="16" t="s">
        <v>4946</v>
      </c>
      <c r="D404" s="3" t="s">
        <v>2549</v>
      </c>
      <c r="E404" s="4">
        <v>45114</v>
      </c>
      <c r="F404" s="5">
        <v>45845</v>
      </c>
      <c r="G404" s="5">
        <v>46210</v>
      </c>
      <c r="H404" s="3" t="s">
        <v>4290</v>
      </c>
      <c r="I404" s="55">
        <v>0</v>
      </c>
      <c r="J404" s="6">
        <v>46022</v>
      </c>
      <c r="K404" s="2" t="s">
        <v>4405</v>
      </c>
      <c r="L404" s="2" t="s">
        <v>4783</v>
      </c>
      <c r="M404" s="2" t="s">
        <v>4956</v>
      </c>
      <c r="N404" s="2" t="s">
        <v>5195</v>
      </c>
      <c r="O404" s="2" t="s">
        <v>5211</v>
      </c>
      <c r="P404" s="2" t="s">
        <v>4503</v>
      </c>
      <c r="Q404" s="2" t="s">
        <v>4297</v>
      </c>
      <c r="R404" s="7"/>
      <c r="S404" s="7">
        <v>15</v>
      </c>
      <c r="T404" s="7">
        <v>14.5</v>
      </c>
      <c r="U404" s="7">
        <v>29.5</v>
      </c>
      <c r="V404" s="12">
        <f t="shared" si="134"/>
        <v>30</v>
      </c>
      <c r="W404" s="15" t="str">
        <f>"DEBE GOZAR "&amp;S404&amp;" DÍAS ANTES DEL "&amp;TEXT(G404-1,"DD/MM/YYYY")</f>
        <v>DEBE GOZAR 15 DÍAS ANTES DEL 06/07/2026</v>
      </c>
      <c r="X404" s="15" t="str">
        <f t="shared" si="136"/>
        <v>DEBE GOZAR EN EL AÑO UN TOTAL DE 30 DÍAS ANTES DEL 31/12/2026</v>
      </c>
      <c r="Y404" s="50">
        <v>0</v>
      </c>
      <c r="Z404" s="50">
        <v>0</v>
      </c>
      <c r="AA404" s="50">
        <v>15</v>
      </c>
      <c r="AB404" s="50">
        <v>0</v>
      </c>
      <c r="AC404" s="50">
        <v>0</v>
      </c>
      <c r="AD404" s="50">
        <v>0</v>
      </c>
      <c r="AE404" s="50">
        <v>0</v>
      </c>
      <c r="AF404" s="50">
        <v>0</v>
      </c>
      <c r="AG404" s="50">
        <v>0</v>
      </c>
      <c r="AH404" s="50">
        <v>0</v>
      </c>
      <c r="AI404" s="50">
        <v>0</v>
      </c>
      <c r="AJ404" s="50">
        <v>0</v>
      </c>
      <c r="AK404" s="52">
        <f t="shared" si="120"/>
        <v>15</v>
      </c>
      <c r="AL404" s="50">
        <f t="shared" si="121"/>
        <v>15</v>
      </c>
      <c r="AM404" s="48">
        <f t="shared" si="137"/>
        <v>0.5</v>
      </c>
      <c r="AN404" s="49">
        <f t="shared" si="122"/>
        <v>5.0000000000000001E-3</v>
      </c>
      <c r="AO404" s="49">
        <f t="shared" si="133"/>
        <v>15</v>
      </c>
      <c r="AP404" s="49">
        <f t="shared" si="123"/>
        <v>15</v>
      </c>
      <c r="AR404" s="50">
        <f t="shared" si="124"/>
        <v>15</v>
      </c>
      <c r="AT404" s="30">
        <f t="shared" si="125"/>
        <v>30</v>
      </c>
      <c r="AU404">
        <f t="shared" si="126"/>
        <v>10</v>
      </c>
      <c r="AV404" s="49">
        <f t="shared" si="127"/>
        <v>15</v>
      </c>
      <c r="AW404" s="49">
        <f t="shared" si="128"/>
        <v>10</v>
      </c>
      <c r="AX404" s="53">
        <f t="shared" si="129"/>
        <v>0</v>
      </c>
      <c r="AY404" s="30">
        <f t="shared" si="130"/>
        <v>0</v>
      </c>
      <c r="AZ404" s="30">
        <f t="shared" si="131"/>
        <v>15</v>
      </c>
      <c r="BA404" s="49">
        <f t="shared" si="132"/>
        <v>15</v>
      </c>
    </row>
    <row r="405" spans="1:53" x14ac:dyDescent="0.35">
      <c r="A405" s="2">
        <v>1042062002</v>
      </c>
      <c r="B405" s="2" t="s">
        <v>405</v>
      </c>
      <c r="C405" s="16" t="s">
        <v>4947</v>
      </c>
      <c r="D405" s="3" t="s">
        <v>2550</v>
      </c>
      <c r="E405" s="4">
        <v>42081</v>
      </c>
      <c r="F405" s="5">
        <v>45734</v>
      </c>
      <c r="G405" s="5">
        <v>46099</v>
      </c>
      <c r="H405" s="3" t="s">
        <v>4290</v>
      </c>
      <c r="I405" s="55">
        <v>0</v>
      </c>
      <c r="J405" s="6">
        <v>46022</v>
      </c>
      <c r="K405" s="2" t="s">
        <v>4405</v>
      </c>
      <c r="L405" s="2" t="s">
        <v>4748</v>
      </c>
      <c r="M405" s="2" t="s">
        <v>4956</v>
      </c>
      <c r="N405" s="2" t="s">
        <v>5195</v>
      </c>
      <c r="O405" s="2" t="s">
        <v>5211</v>
      </c>
      <c r="P405" s="2" t="s">
        <v>4488</v>
      </c>
      <c r="Q405" s="2" t="s">
        <v>4298</v>
      </c>
      <c r="R405" s="7"/>
      <c r="S405" s="7">
        <v>0</v>
      </c>
      <c r="T405" s="7">
        <v>0</v>
      </c>
      <c r="U405" s="7">
        <v>0</v>
      </c>
      <c r="V405" s="12">
        <f t="shared" si="134"/>
        <v>0</v>
      </c>
      <c r="W405" s="15" t="s">
        <v>4738</v>
      </c>
      <c r="X405" s="15" t="str">
        <f t="shared" si="136"/>
        <v>DEBE GOZAR EN EL AÑO UN TOTAL DE 0 DÍAS ANTES DEL 31/12/2026</v>
      </c>
      <c r="Y405" s="50">
        <v>0</v>
      </c>
      <c r="Z405" s="50">
        <v>11</v>
      </c>
      <c r="AA405" s="50">
        <v>0</v>
      </c>
      <c r="AB405" s="50">
        <v>0</v>
      </c>
      <c r="AC405" s="50">
        <v>0</v>
      </c>
      <c r="AD405" s="50">
        <v>0</v>
      </c>
      <c r="AE405" s="50">
        <v>0</v>
      </c>
      <c r="AF405" s="50">
        <v>0</v>
      </c>
      <c r="AG405" s="50">
        <v>0</v>
      </c>
      <c r="AH405" s="50">
        <v>0</v>
      </c>
      <c r="AI405" s="50">
        <v>0</v>
      </c>
      <c r="AJ405" s="50">
        <v>0</v>
      </c>
      <c r="AK405" s="52">
        <f t="shared" si="120"/>
        <v>11</v>
      </c>
      <c r="AL405" s="50">
        <f t="shared" si="121"/>
        <v>11</v>
      </c>
      <c r="AM405" s="48">
        <f>IFERROR(+AL405/V405,"100"%)</f>
        <v>1</v>
      </c>
      <c r="AN405" s="49">
        <f t="shared" si="122"/>
        <v>0.01</v>
      </c>
      <c r="AO405" s="49">
        <f t="shared" si="133"/>
        <v>11</v>
      </c>
      <c r="AP405" s="49">
        <f t="shared" si="123"/>
        <v>0</v>
      </c>
      <c r="AR405" s="50">
        <f t="shared" si="124"/>
        <v>0</v>
      </c>
      <c r="AT405" s="30">
        <f t="shared" si="125"/>
        <v>0</v>
      </c>
      <c r="AU405">
        <f t="shared" si="126"/>
        <v>0</v>
      </c>
      <c r="AV405" s="49">
        <f t="shared" si="127"/>
        <v>11</v>
      </c>
      <c r="AW405" s="49">
        <f t="shared" si="128"/>
        <v>0</v>
      </c>
      <c r="AX405" s="53">
        <f t="shared" si="129"/>
        <v>0</v>
      </c>
      <c r="AY405" s="30">
        <f t="shared" si="130"/>
        <v>0</v>
      </c>
      <c r="AZ405" s="30">
        <f t="shared" si="131"/>
        <v>11</v>
      </c>
      <c r="BA405" s="49">
        <f t="shared" si="132"/>
        <v>0</v>
      </c>
    </row>
    <row r="406" spans="1:53" x14ac:dyDescent="0.35">
      <c r="A406" s="2">
        <v>1042067349</v>
      </c>
      <c r="B406" s="2" t="s">
        <v>406</v>
      </c>
      <c r="C406" s="16" t="s">
        <v>4946</v>
      </c>
      <c r="D406" s="3" t="s">
        <v>2551</v>
      </c>
      <c r="E406" s="4">
        <v>45827</v>
      </c>
      <c r="F406" s="5">
        <v>45827</v>
      </c>
      <c r="G406" s="5">
        <v>46192</v>
      </c>
      <c r="H406" s="3" t="s">
        <v>4290</v>
      </c>
      <c r="I406" s="55">
        <v>0</v>
      </c>
      <c r="J406" s="6">
        <v>46022</v>
      </c>
      <c r="K406" s="2" t="s">
        <v>4405</v>
      </c>
      <c r="L406" s="2" t="s">
        <v>4750</v>
      </c>
      <c r="M406" s="2" t="s">
        <v>4956</v>
      </c>
      <c r="N406" s="2" t="s">
        <v>5195</v>
      </c>
      <c r="O406" s="2" t="s">
        <v>5217</v>
      </c>
      <c r="P406" s="2" t="s">
        <v>4444</v>
      </c>
      <c r="Q406" s="2" t="s">
        <v>4297</v>
      </c>
      <c r="R406" s="7"/>
      <c r="S406" s="7">
        <v>0</v>
      </c>
      <c r="T406" s="7">
        <v>16</v>
      </c>
      <c r="U406" s="7">
        <v>16</v>
      </c>
      <c r="V406" s="12">
        <f t="shared" si="134"/>
        <v>16</v>
      </c>
      <c r="W406" s="15" t="s">
        <v>4738</v>
      </c>
      <c r="X406" s="15" t="str">
        <f t="shared" si="136"/>
        <v>DEBE GOZAR EN EL AÑO UN TOTAL DE 16 DÍAS ANTES DEL 31/12/2026</v>
      </c>
      <c r="Y406" s="50">
        <v>0</v>
      </c>
      <c r="Z406" s="50">
        <v>0</v>
      </c>
      <c r="AA406" s="50">
        <v>0</v>
      </c>
      <c r="AB406" s="50">
        <v>16</v>
      </c>
      <c r="AC406" s="50">
        <v>0</v>
      </c>
      <c r="AD406" s="50">
        <v>0</v>
      </c>
      <c r="AE406" s="50">
        <v>0</v>
      </c>
      <c r="AF406" s="50">
        <v>0</v>
      </c>
      <c r="AG406" s="50">
        <v>0</v>
      </c>
      <c r="AH406" s="50">
        <v>0</v>
      </c>
      <c r="AI406" s="50">
        <v>0</v>
      </c>
      <c r="AJ406" s="50">
        <v>0</v>
      </c>
      <c r="AK406" s="52">
        <f t="shared" si="120"/>
        <v>16</v>
      </c>
      <c r="AL406" s="50">
        <f t="shared" si="121"/>
        <v>16</v>
      </c>
      <c r="AM406" s="48">
        <f t="shared" ref="AM406:AM437" si="138">+AL406/V406</f>
        <v>1</v>
      </c>
      <c r="AN406" s="49">
        <f t="shared" si="122"/>
        <v>0.01</v>
      </c>
      <c r="AO406" s="49">
        <f t="shared" si="133"/>
        <v>16</v>
      </c>
      <c r="AP406" s="49">
        <f t="shared" si="123"/>
        <v>16</v>
      </c>
      <c r="AR406" s="50">
        <f t="shared" si="124"/>
        <v>0</v>
      </c>
      <c r="AT406" s="30">
        <f t="shared" si="125"/>
        <v>16</v>
      </c>
      <c r="AU406">
        <f t="shared" si="126"/>
        <v>5.333333333333333</v>
      </c>
      <c r="AV406" s="49">
        <f t="shared" si="127"/>
        <v>16</v>
      </c>
      <c r="AW406" s="49">
        <f t="shared" si="128"/>
        <v>5.333333333333333</v>
      </c>
      <c r="AX406" s="53">
        <f t="shared" si="129"/>
        <v>0</v>
      </c>
      <c r="AY406" s="30">
        <f t="shared" si="130"/>
        <v>0</v>
      </c>
      <c r="AZ406" s="30">
        <f t="shared" si="131"/>
        <v>16</v>
      </c>
      <c r="BA406" s="49">
        <f t="shared" si="132"/>
        <v>16</v>
      </c>
    </row>
    <row r="407" spans="1:53" x14ac:dyDescent="0.35">
      <c r="A407" s="2">
        <v>1042081067</v>
      </c>
      <c r="B407" s="2" t="s">
        <v>407</v>
      </c>
      <c r="C407" s="16" t="s">
        <v>4946</v>
      </c>
      <c r="D407" s="3" t="s">
        <v>2552</v>
      </c>
      <c r="E407" s="4">
        <v>45916</v>
      </c>
      <c r="F407" s="5">
        <v>45916</v>
      </c>
      <c r="G407" s="5">
        <v>46281</v>
      </c>
      <c r="H407" s="3" t="s">
        <v>4290</v>
      </c>
      <c r="I407" s="55">
        <v>46065</v>
      </c>
      <c r="J407" s="6">
        <v>46022</v>
      </c>
      <c r="K407" s="2" t="s">
        <v>4405</v>
      </c>
      <c r="L407" s="2" t="s">
        <v>4842</v>
      </c>
      <c r="M407" s="2" t="s">
        <v>4956</v>
      </c>
      <c r="N407" s="2"/>
      <c r="O407" s="2"/>
      <c r="P407" s="2"/>
      <c r="Q407" s="2"/>
      <c r="R407" s="7"/>
      <c r="S407" s="7">
        <v>0</v>
      </c>
      <c r="T407" s="7">
        <v>8.75</v>
      </c>
      <c r="U407" s="7">
        <v>8.75</v>
      </c>
      <c r="V407" s="12">
        <f t="shared" si="134"/>
        <v>9</v>
      </c>
      <c r="W407" s="15" t="s">
        <v>4738</v>
      </c>
      <c r="X407" s="15" t="str">
        <f t="shared" si="136"/>
        <v>DEBE GOZAR EN EL AÑO UN TOTAL DE 9 DÍAS ANTES DEL 31/12/2026</v>
      </c>
      <c r="Y407" s="50">
        <v>0</v>
      </c>
      <c r="Z407" s="58">
        <v>9</v>
      </c>
      <c r="AA407" s="50">
        <v>0</v>
      </c>
      <c r="AB407" s="50">
        <v>0</v>
      </c>
      <c r="AC407" s="50">
        <v>0</v>
      </c>
      <c r="AD407" s="50">
        <v>0</v>
      </c>
      <c r="AE407" s="50">
        <v>0</v>
      </c>
      <c r="AF407" s="50">
        <v>0</v>
      </c>
      <c r="AG407" s="50">
        <v>0</v>
      </c>
      <c r="AH407" s="50">
        <v>0</v>
      </c>
      <c r="AI407" s="50">
        <v>0</v>
      </c>
      <c r="AJ407" s="50">
        <v>0</v>
      </c>
      <c r="AK407" s="52">
        <f t="shared" si="120"/>
        <v>9</v>
      </c>
      <c r="AL407" s="50">
        <f t="shared" si="121"/>
        <v>9</v>
      </c>
      <c r="AM407" s="48">
        <f t="shared" si="138"/>
        <v>1</v>
      </c>
      <c r="AN407" s="49">
        <f t="shared" si="122"/>
        <v>0.01</v>
      </c>
      <c r="AO407" s="49">
        <f t="shared" si="133"/>
        <v>9</v>
      </c>
      <c r="AP407" s="49">
        <f t="shared" si="123"/>
        <v>9</v>
      </c>
      <c r="AR407" s="50">
        <f t="shared" si="124"/>
        <v>0</v>
      </c>
      <c r="AT407" s="30">
        <f t="shared" si="125"/>
        <v>9</v>
      </c>
      <c r="AU407">
        <f t="shared" si="126"/>
        <v>3</v>
      </c>
      <c r="AV407" s="49">
        <f t="shared" si="127"/>
        <v>9</v>
      </c>
      <c r="AW407" s="49">
        <f t="shared" si="128"/>
        <v>3</v>
      </c>
      <c r="AX407" s="53">
        <f t="shared" si="129"/>
        <v>0</v>
      </c>
      <c r="AY407" s="30">
        <f t="shared" si="130"/>
        <v>0</v>
      </c>
      <c r="AZ407" s="30">
        <f t="shared" si="131"/>
        <v>9</v>
      </c>
      <c r="BA407" s="49">
        <f t="shared" si="132"/>
        <v>9</v>
      </c>
    </row>
    <row r="408" spans="1:53" x14ac:dyDescent="0.35">
      <c r="A408" s="2">
        <v>1042083414</v>
      </c>
      <c r="B408" s="2" t="s">
        <v>408</v>
      </c>
      <c r="C408" s="16" t="s">
        <v>4946</v>
      </c>
      <c r="D408" s="3" t="s">
        <v>2553</v>
      </c>
      <c r="E408" s="4">
        <v>45973</v>
      </c>
      <c r="F408" s="5">
        <v>45973</v>
      </c>
      <c r="G408" s="5">
        <v>46338</v>
      </c>
      <c r="H408" s="3" t="s">
        <v>4290</v>
      </c>
      <c r="I408" s="55">
        <v>46042</v>
      </c>
      <c r="J408" s="6">
        <v>46022</v>
      </c>
      <c r="K408" s="2" t="s">
        <v>4405</v>
      </c>
      <c r="L408" s="2" t="s">
        <v>4778</v>
      </c>
      <c r="M408" s="2" t="s">
        <v>4956</v>
      </c>
      <c r="N408" s="2"/>
      <c r="O408" s="2"/>
      <c r="P408" s="2"/>
      <c r="Q408" s="2"/>
      <c r="R408" s="7"/>
      <c r="S408" s="7">
        <v>0</v>
      </c>
      <c r="T408" s="7">
        <v>4.0833000000000004</v>
      </c>
      <c r="U408" s="7">
        <v>4.0833000000000004</v>
      </c>
      <c r="V408" s="12">
        <f t="shared" si="134"/>
        <v>5</v>
      </c>
      <c r="W408" s="15" t="s">
        <v>4738</v>
      </c>
      <c r="X408" s="15" t="str">
        <f t="shared" si="136"/>
        <v>DEBE GOZAR EN EL AÑO UN TOTAL DE 5 DÍAS ANTES DEL 31/12/2026</v>
      </c>
      <c r="Y408" s="50">
        <v>5</v>
      </c>
      <c r="Z408" s="50">
        <v>0</v>
      </c>
      <c r="AA408" s="50">
        <v>0</v>
      </c>
      <c r="AB408" s="50">
        <v>0</v>
      </c>
      <c r="AC408" s="50">
        <v>0</v>
      </c>
      <c r="AD408" s="50">
        <v>0</v>
      </c>
      <c r="AE408" s="50">
        <v>0</v>
      </c>
      <c r="AF408" s="50">
        <v>0</v>
      </c>
      <c r="AG408" s="50">
        <v>0</v>
      </c>
      <c r="AH408" s="50">
        <v>0</v>
      </c>
      <c r="AI408" s="50">
        <v>0</v>
      </c>
      <c r="AJ408" s="50">
        <v>0</v>
      </c>
      <c r="AK408" s="52">
        <f t="shared" si="120"/>
        <v>5</v>
      </c>
      <c r="AL408" s="50">
        <f t="shared" si="121"/>
        <v>5</v>
      </c>
      <c r="AM408" s="48">
        <f t="shared" si="138"/>
        <v>1</v>
      </c>
      <c r="AN408" s="49">
        <f t="shared" si="122"/>
        <v>0.01</v>
      </c>
      <c r="AO408" s="49">
        <f t="shared" si="133"/>
        <v>5</v>
      </c>
      <c r="AP408" s="49">
        <f t="shared" si="123"/>
        <v>5</v>
      </c>
      <c r="AR408" s="50">
        <f t="shared" si="124"/>
        <v>0</v>
      </c>
      <c r="AT408" s="30">
        <f t="shared" si="125"/>
        <v>5</v>
      </c>
      <c r="AU408">
        <f t="shared" si="126"/>
        <v>1.6666666666666667</v>
      </c>
      <c r="AV408" s="49">
        <f t="shared" si="127"/>
        <v>5</v>
      </c>
      <c r="AW408" s="49">
        <f t="shared" si="128"/>
        <v>1.6666666666666667</v>
      </c>
      <c r="AX408" s="53">
        <f t="shared" si="129"/>
        <v>0</v>
      </c>
      <c r="AY408" s="30">
        <f t="shared" si="130"/>
        <v>0</v>
      </c>
      <c r="AZ408" s="30">
        <f t="shared" si="131"/>
        <v>5</v>
      </c>
      <c r="BA408" s="49">
        <f t="shared" si="132"/>
        <v>5</v>
      </c>
    </row>
    <row r="409" spans="1:53" x14ac:dyDescent="0.35">
      <c r="A409" s="2">
        <v>1042099272</v>
      </c>
      <c r="B409" s="2" t="s">
        <v>409</v>
      </c>
      <c r="C409" s="16" t="s">
        <v>4946</v>
      </c>
      <c r="D409" s="3" t="s">
        <v>2554</v>
      </c>
      <c r="E409" s="4">
        <v>45870</v>
      </c>
      <c r="F409" s="5">
        <v>45870</v>
      </c>
      <c r="G409" s="5">
        <v>46235</v>
      </c>
      <c r="H409" s="3" t="s">
        <v>4290</v>
      </c>
      <c r="I409" s="55">
        <v>0</v>
      </c>
      <c r="J409" s="6">
        <v>46022</v>
      </c>
      <c r="K409" s="2" t="s">
        <v>4405</v>
      </c>
      <c r="L409" s="2" t="s">
        <v>4855</v>
      </c>
      <c r="M409" s="2" t="s">
        <v>4956</v>
      </c>
      <c r="N409" s="2" t="s">
        <v>5196</v>
      </c>
      <c r="O409" s="2" t="s">
        <v>5230</v>
      </c>
      <c r="P409" s="2" t="s">
        <v>4619</v>
      </c>
      <c r="Q409" s="2" t="s">
        <v>4297</v>
      </c>
      <c r="R409" s="7"/>
      <c r="S409" s="7">
        <v>0</v>
      </c>
      <c r="T409" s="7">
        <v>12.5</v>
      </c>
      <c r="U409" s="7">
        <v>12.5</v>
      </c>
      <c r="V409" s="12">
        <f t="shared" si="134"/>
        <v>13</v>
      </c>
      <c r="W409" s="15" t="s">
        <v>4738</v>
      </c>
      <c r="X409" s="15" t="str">
        <f t="shared" si="136"/>
        <v>DEBE GOZAR EN EL AÑO UN TOTAL DE 13 DÍAS ANTES DEL 31/12/2026</v>
      </c>
      <c r="Y409" s="50">
        <v>0</v>
      </c>
      <c r="Z409" s="50">
        <v>6</v>
      </c>
      <c r="AA409" s="50">
        <v>7</v>
      </c>
      <c r="AB409" s="50">
        <v>0</v>
      </c>
      <c r="AC409" s="50">
        <v>0</v>
      </c>
      <c r="AD409" s="50">
        <v>0</v>
      </c>
      <c r="AE409" s="50">
        <v>0</v>
      </c>
      <c r="AF409" s="50">
        <v>0</v>
      </c>
      <c r="AG409" s="50">
        <v>0</v>
      </c>
      <c r="AH409" s="50">
        <v>0</v>
      </c>
      <c r="AI409" s="50">
        <v>0</v>
      </c>
      <c r="AJ409" s="50">
        <v>0</v>
      </c>
      <c r="AK409" s="52">
        <f t="shared" si="120"/>
        <v>13</v>
      </c>
      <c r="AL409" s="50">
        <f t="shared" si="121"/>
        <v>13</v>
      </c>
      <c r="AM409" s="48">
        <f t="shared" si="138"/>
        <v>1</v>
      </c>
      <c r="AN409" s="49">
        <f t="shared" si="122"/>
        <v>0.01</v>
      </c>
      <c r="AO409" s="49">
        <f t="shared" si="133"/>
        <v>13</v>
      </c>
      <c r="AP409" s="49">
        <f t="shared" si="123"/>
        <v>13</v>
      </c>
      <c r="AR409" s="50">
        <f t="shared" si="124"/>
        <v>0</v>
      </c>
      <c r="AT409" s="30">
        <f t="shared" si="125"/>
        <v>13</v>
      </c>
      <c r="AU409">
        <f t="shared" si="126"/>
        <v>4.333333333333333</v>
      </c>
      <c r="AV409" s="49">
        <f t="shared" si="127"/>
        <v>13</v>
      </c>
      <c r="AW409" s="49">
        <f t="shared" si="128"/>
        <v>4.333333333333333</v>
      </c>
      <c r="AX409" s="53">
        <f t="shared" si="129"/>
        <v>0</v>
      </c>
      <c r="AY409" s="30">
        <f t="shared" si="130"/>
        <v>0</v>
      </c>
      <c r="AZ409" s="30">
        <f t="shared" si="131"/>
        <v>13</v>
      </c>
      <c r="BA409" s="49">
        <f t="shared" si="132"/>
        <v>13</v>
      </c>
    </row>
    <row r="410" spans="1:53" x14ac:dyDescent="0.35">
      <c r="A410" s="2">
        <v>1042104180</v>
      </c>
      <c r="B410" s="2" t="s">
        <v>410</v>
      </c>
      <c r="C410" s="16" t="s">
        <v>4946</v>
      </c>
      <c r="D410" s="3" t="s">
        <v>2555</v>
      </c>
      <c r="E410" s="4">
        <v>45720</v>
      </c>
      <c r="F410" s="5">
        <v>45720</v>
      </c>
      <c r="G410" s="5">
        <v>46085</v>
      </c>
      <c r="H410" s="3" t="s">
        <v>4290</v>
      </c>
      <c r="I410" s="55">
        <v>0</v>
      </c>
      <c r="J410" s="6">
        <v>46022</v>
      </c>
      <c r="K410" s="2" t="s">
        <v>4405</v>
      </c>
      <c r="L410" s="2" t="s">
        <v>4963</v>
      </c>
      <c r="M410" s="2" t="s">
        <v>4956</v>
      </c>
      <c r="N410" s="2" t="s">
        <v>5200</v>
      </c>
      <c r="O410" s="2" t="s">
        <v>5220</v>
      </c>
      <c r="P410" s="2" t="s">
        <v>4449</v>
      </c>
      <c r="Q410" s="2" t="s">
        <v>4297</v>
      </c>
      <c r="R410" s="7"/>
      <c r="S410" s="7">
        <v>0</v>
      </c>
      <c r="T410" s="7">
        <v>24.75</v>
      </c>
      <c r="U410" s="7">
        <v>24.75</v>
      </c>
      <c r="V410" s="12">
        <f t="shared" si="134"/>
        <v>25</v>
      </c>
      <c r="W410" s="15" t="s">
        <v>4738</v>
      </c>
      <c r="X410" s="15" t="str">
        <f t="shared" si="136"/>
        <v>DEBE GOZAR EN EL AÑO UN TOTAL DE 25 DÍAS ANTES DEL 31/12/2026</v>
      </c>
      <c r="Y410" s="50">
        <v>0</v>
      </c>
      <c r="Z410" s="50">
        <v>0</v>
      </c>
      <c r="AA410" s="50">
        <v>0</v>
      </c>
      <c r="AB410" s="50">
        <v>0</v>
      </c>
      <c r="AC410" s="50">
        <v>0</v>
      </c>
      <c r="AD410" s="50">
        <v>0</v>
      </c>
      <c r="AE410" s="50">
        <v>0</v>
      </c>
      <c r="AF410" s="50">
        <v>0</v>
      </c>
      <c r="AG410" s="50">
        <v>0</v>
      </c>
      <c r="AH410" s="50">
        <v>0</v>
      </c>
      <c r="AI410" s="50">
        <v>0</v>
      </c>
      <c r="AJ410" s="50">
        <v>0</v>
      </c>
      <c r="AK410" s="52">
        <f t="shared" si="120"/>
        <v>0</v>
      </c>
      <c r="AL410" s="50">
        <f t="shared" si="121"/>
        <v>0</v>
      </c>
      <c r="AM410" s="48">
        <f t="shared" si="138"/>
        <v>0</v>
      </c>
      <c r="AN410" s="49">
        <f t="shared" si="122"/>
        <v>0</v>
      </c>
      <c r="AO410" s="49">
        <f t="shared" si="133"/>
        <v>0</v>
      </c>
      <c r="AP410" s="49">
        <f t="shared" si="123"/>
        <v>0</v>
      </c>
      <c r="AR410" s="50">
        <f t="shared" si="124"/>
        <v>25</v>
      </c>
      <c r="AT410" s="30">
        <f t="shared" si="125"/>
        <v>25</v>
      </c>
      <c r="AU410">
        <f t="shared" si="126"/>
        <v>8.3333333333333339</v>
      </c>
      <c r="AV410" s="49">
        <f t="shared" si="127"/>
        <v>0</v>
      </c>
      <c r="AW410" s="49">
        <f t="shared" si="128"/>
        <v>0</v>
      </c>
      <c r="AX410" s="53">
        <f t="shared" si="129"/>
        <v>8.3333333333333339</v>
      </c>
      <c r="AY410" s="30">
        <f t="shared" si="130"/>
        <v>0</v>
      </c>
      <c r="AZ410" s="30">
        <f t="shared" si="131"/>
        <v>0</v>
      </c>
      <c r="BA410" s="49">
        <f t="shared" si="132"/>
        <v>0</v>
      </c>
    </row>
    <row r="411" spans="1:53" x14ac:dyDescent="0.35">
      <c r="A411" s="2">
        <v>1042110078</v>
      </c>
      <c r="B411" s="2" t="s">
        <v>411</v>
      </c>
      <c r="C411" s="16" t="s">
        <v>4948</v>
      </c>
      <c r="D411" s="3" t="s">
        <v>2556</v>
      </c>
      <c r="E411" s="4">
        <v>45674</v>
      </c>
      <c r="F411" s="5">
        <v>45674</v>
      </c>
      <c r="G411" s="5">
        <v>46039</v>
      </c>
      <c r="H411" s="3" t="s">
        <v>4292</v>
      </c>
      <c r="I411" s="55">
        <v>46053</v>
      </c>
      <c r="J411" s="6">
        <v>46022</v>
      </c>
      <c r="K411" s="2" t="s">
        <v>4405</v>
      </c>
      <c r="L411" s="2">
        <v>2003030200</v>
      </c>
      <c r="M411" s="2" t="s">
        <v>5053</v>
      </c>
      <c r="N411" s="2"/>
      <c r="O411" s="2"/>
      <c r="P411" s="2"/>
      <c r="Q411" s="2"/>
      <c r="R411" s="7"/>
      <c r="S411" s="7">
        <v>0</v>
      </c>
      <c r="T411" s="7">
        <v>28.666699999999999</v>
      </c>
      <c r="U411" s="7">
        <v>28.666699999999999</v>
      </c>
      <c r="V411" s="12">
        <f t="shared" si="134"/>
        <v>29</v>
      </c>
      <c r="W411" s="15" t="s">
        <v>4738</v>
      </c>
      <c r="X411" s="15" t="str">
        <f t="shared" si="136"/>
        <v>DEBE GOZAR EN EL AÑO UN TOTAL DE 29 DÍAS ANTES DEL 31/12/2026</v>
      </c>
      <c r="Y411" s="50">
        <v>29</v>
      </c>
      <c r="Z411" s="50">
        <v>0</v>
      </c>
      <c r="AA411" s="50">
        <v>0</v>
      </c>
      <c r="AB411" s="50">
        <v>0</v>
      </c>
      <c r="AC411" s="50">
        <v>0</v>
      </c>
      <c r="AD411" s="50">
        <v>0</v>
      </c>
      <c r="AE411" s="50">
        <v>0</v>
      </c>
      <c r="AF411" s="50">
        <v>0</v>
      </c>
      <c r="AG411" s="50">
        <v>0</v>
      </c>
      <c r="AH411" s="50">
        <v>0</v>
      </c>
      <c r="AI411" s="50">
        <v>0</v>
      </c>
      <c r="AJ411" s="50">
        <v>0</v>
      </c>
      <c r="AK411" s="52">
        <f t="shared" si="120"/>
        <v>29</v>
      </c>
      <c r="AL411" s="50">
        <f t="shared" si="121"/>
        <v>29</v>
      </c>
      <c r="AM411" s="48">
        <f t="shared" si="138"/>
        <v>1</v>
      </c>
      <c r="AN411" s="49">
        <f t="shared" si="122"/>
        <v>0.01</v>
      </c>
      <c r="AO411" s="49">
        <f t="shared" si="133"/>
        <v>29</v>
      </c>
      <c r="AP411" s="49">
        <f t="shared" si="123"/>
        <v>29</v>
      </c>
      <c r="AR411" s="50">
        <f t="shared" si="124"/>
        <v>0</v>
      </c>
      <c r="AT411" s="30">
        <f t="shared" si="125"/>
        <v>29</v>
      </c>
      <c r="AU411">
        <f t="shared" si="126"/>
        <v>9.6666666666666661</v>
      </c>
      <c r="AV411" s="49">
        <f t="shared" si="127"/>
        <v>29</v>
      </c>
      <c r="AW411" s="49">
        <f t="shared" si="128"/>
        <v>9.6666666666666661</v>
      </c>
      <c r="AX411" s="53">
        <f t="shared" si="129"/>
        <v>0</v>
      </c>
      <c r="AY411" s="30">
        <f t="shared" si="130"/>
        <v>0</v>
      </c>
      <c r="AZ411" s="30">
        <f t="shared" si="131"/>
        <v>29</v>
      </c>
      <c r="BA411" s="49">
        <f t="shared" si="132"/>
        <v>29</v>
      </c>
    </row>
    <row r="412" spans="1:53" x14ac:dyDescent="0.35">
      <c r="A412" s="2">
        <v>1042121609</v>
      </c>
      <c r="B412" s="2" t="s">
        <v>412</v>
      </c>
      <c r="C412" s="16" t="s">
        <v>4946</v>
      </c>
      <c r="D412" s="3" t="s">
        <v>2557</v>
      </c>
      <c r="E412" s="4">
        <v>45470</v>
      </c>
      <c r="F412" s="5">
        <v>45835</v>
      </c>
      <c r="G412" s="5">
        <v>46200</v>
      </c>
      <c r="H412" s="3" t="s">
        <v>4290</v>
      </c>
      <c r="I412" s="55">
        <v>0</v>
      </c>
      <c r="J412" s="6">
        <v>46022</v>
      </c>
      <c r="K412" s="2" t="s">
        <v>4405</v>
      </c>
      <c r="L412" s="2" t="s">
        <v>4991</v>
      </c>
      <c r="M412" s="2" t="s">
        <v>4957</v>
      </c>
      <c r="N412" s="2" t="s">
        <v>5199</v>
      </c>
      <c r="O412" s="2" t="s">
        <v>5229</v>
      </c>
      <c r="P412" s="2" t="s">
        <v>4524</v>
      </c>
      <c r="Q412" s="2" t="s">
        <v>4297</v>
      </c>
      <c r="R412" s="7"/>
      <c r="S412" s="7">
        <v>12</v>
      </c>
      <c r="T412" s="7">
        <v>15.333300000000001</v>
      </c>
      <c r="U412" s="7">
        <v>27.333300000000001</v>
      </c>
      <c r="V412" s="12">
        <f t="shared" si="134"/>
        <v>28</v>
      </c>
      <c r="W412" s="15" t="str">
        <f>"DEBE GOZAR "&amp;S412&amp;" DÍAS ANTES DEL "&amp;TEXT(G412-1,"DD/MM/YYYY")</f>
        <v>DEBE GOZAR 12 DÍAS ANTES DEL 26/06/2026</v>
      </c>
      <c r="X412" s="15" t="str">
        <f t="shared" si="136"/>
        <v>DEBE GOZAR EN EL AÑO UN TOTAL DE 28 DÍAS ANTES DEL 31/12/2026</v>
      </c>
      <c r="Y412" s="50">
        <v>0</v>
      </c>
      <c r="Z412" s="50">
        <v>23</v>
      </c>
      <c r="AA412" s="50">
        <v>0</v>
      </c>
      <c r="AB412" s="50">
        <v>6</v>
      </c>
      <c r="AC412" s="50">
        <v>1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2">
        <f t="shared" si="120"/>
        <v>30</v>
      </c>
      <c r="AL412" s="50">
        <f t="shared" si="121"/>
        <v>30</v>
      </c>
      <c r="AM412" s="48">
        <f t="shared" si="138"/>
        <v>1.0714285714285714</v>
      </c>
      <c r="AN412" s="49">
        <f t="shared" si="122"/>
        <v>1.0714285714285714E-2</v>
      </c>
      <c r="AO412" s="49">
        <f t="shared" si="133"/>
        <v>29</v>
      </c>
      <c r="AP412" s="49">
        <f t="shared" si="123"/>
        <v>28</v>
      </c>
      <c r="AR412" s="50">
        <f t="shared" si="124"/>
        <v>0</v>
      </c>
      <c r="AT412" s="30">
        <f t="shared" si="125"/>
        <v>28</v>
      </c>
      <c r="AU412">
        <f t="shared" si="126"/>
        <v>9.3333333333333339</v>
      </c>
      <c r="AV412" s="49">
        <f t="shared" si="127"/>
        <v>29</v>
      </c>
      <c r="AW412" s="49">
        <f t="shared" si="128"/>
        <v>9.3333333333333339</v>
      </c>
      <c r="AX412" s="53">
        <f t="shared" si="129"/>
        <v>0</v>
      </c>
      <c r="AY412" s="30">
        <f t="shared" si="130"/>
        <v>1</v>
      </c>
      <c r="AZ412" s="30">
        <f t="shared" si="131"/>
        <v>29</v>
      </c>
      <c r="BA412" s="49">
        <f t="shared" si="132"/>
        <v>28</v>
      </c>
    </row>
    <row r="413" spans="1:53" x14ac:dyDescent="0.35">
      <c r="A413" s="2">
        <v>1042134695</v>
      </c>
      <c r="B413" s="2" t="s">
        <v>413</v>
      </c>
      <c r="C413" s="16" t="s">
        <v>4946</v>
      </c>
      <c r="D413" s="3" t="s">
        <v>2558</v>
      </c>
      <c r="E413" s="4">
        <v>45520</v>
      </c>
      <c r="F413" s="5">
        <v>45885</v>
      </c>
      <c r="G413" s="5">
        <v>46250</v>
      </c>
      <c r="H413" s="3" t="s">
        <v>4290</v>
      </c>
      <c r="I413" s="55">
        <v>0</v>
      </c>
      <c r="J413" s="6">
        <v>46022</v>
      </c>
      <c r="K413" s="2" t="s">
        <v>4405</v>
      </c>
      <c r="L413" s="2" t="s">
        <v>4984</v>
      </c>
      <c r="M413" s="2" t="s">
        <v>4956</v>
      </c>
      <c r="N413" s="2" t="s">
        <v>5197</v>
      </c>
      <c r="O413" s="2" t="s">
        <v>5228</v>
      </c>
      <c r="P413" s="2" t="s">
        <v>4506</v>
      </c>
      <c r="Q413" s="2" t="s">
        <v>4301</v>
      </c>
      <c r="R413" s="7"/>
      <c r="S413" s="7">
        <v>18</v>
      </c>
      <c r="T413" s="7">
        <v>11.25</v>
      </c>
      <c r="U413" s="7">
        <v>29.25</v>
      </c>
      <c r="V413" s="12">
        <f t="shared" si="134"/>
        <v>30</v>
      </c>
      <c r="W413" s="15" t="str">
        <f>"DEBE GOZAR "&amp;S413&amp;" DÍAS ANTES DEL "&amp;TEXT(G413-1,"DD/MM/YYYY")</f>
        <v>DEBE GOZAR 18 DÍAS ANTES DEL 15/08/2026</v>
      </c>
      <c r="X413" s="15" t="str">
        <f t="shared" si="136"/>
        <v>DEBE GOZAR EN EL AÑO UN TOTAL DE 30 DÍAS ANTES DEL 31/12/2026</v>
      </c>
      <c r="Y413" s="50">
        <v>0</v>
      </c>
      <c r="Z413" s="50">
        <v>0</v>
      </c>
      <c r="AA413" s="50">
        <v>0</v>
      </c>
      <c r="AB413" s="50">
        <v>0</v>
      </c>
      <c r="AC413" s="50">
        <v>0</v>
      </c>
      <c r="AD413" s="50">
        <v>18</v>
      </c>
      <c r="AE413" s="50">
        <v>0</v>
      </c>
      <c r="AF413" s="50">
        <v>0</v>
      </c>
      <c r="AG413" s="50">
        <v>0</v>
      </c>
      <c r="AH413" s="50">
        <v>0</v>
      </c>
      <c r="AI413" s="50">
        <v>0</v>
      </c>
      <c r="AJ413" s="50">
        <v>0</v>
      </c>
      <c r="AK413" s="52">
        <f t="shared" si="120"/>
        <v>18</v>
      </c>
      <c r="AL413" s="50">
        <f t="shared" si="121"/>
        <v>18</v>
      </c>
      <c r="AM413" s="48">
        <f t="shared" si="138"/>
        <v>0.6</v>
      </c>
      <c r="AN413" s="49">
        <f t="shared" si="122"/>
        <v>6.0000000000000001E-3</v>
      </c>
      <c r="AO413" s="49">
        <f t="shared" si="133"/>
        <v>0</v>
      </c>
      <c r="AP413" s="49">
        <f t="shared" si="123"/>
        <v>18</v>
      </c>
      <c r="AR413" s="50">
        <f t="shared" si="124"/>
        <v>12</v>
      </c>
      <c r="AT413" s="30">
        <f t="shared" si="125"/>
        <v>30</v>
      </c>
      <c r="AU413">
        <f t="shared" si="126"/>
        <v>10</v>
      </c>
      <c r="AV413" s="49">
        <f t="shared" si="127"/>
        <v>0</v>
      </c>
      <c r="AW413" s="49">
        <f t="shared" si="128"/>
        <v>0</v>
      </c>
      <c r="AX413" s="53">
        <f t="shared" si="129"/>
        <v>10</v>
      </c>
      <c r="AY413" s="30">
        <f t="shared" si="130"/>
        <v>18</v>
      </c>
      <c r="AZ413" s="30">
        <f t="shared" si="131"/>
        <v>0</v>
      </c>
      <c r="BA413" s="49">
        <f t="shared" si="132"/>
        <v>0</v>
      </c>
    </row>
    <row r="414" spans="1:53" x14ac:dyDescent="0.35">
      <c r="A414" s="2">
        <v>1042148992</v>
      </c>
      <c r="B414" s="2" t="s">
        <v>414</v>
      </c>
      <c r="C414" s="16" t="s">
        <v>4947</v>
      </c>
      <c r="D414" s="3" t="s">
        <v>2559</v>
      </c>
      <c r="E414" s="4">
        <v>42629</v>
      </c>
      <c r="F414" s="5">
        <v>45916</v>
      </c>
      <c r="G414" s="5">
        <v>46281</v>
      </c>
      <c r="H414" s="3" t="s">
        <v>4290</v>
      </c>
      <c r="I414" s="55">
        <v>0</v>
      </c>
      <c r="J414" s="6">
        <v>46022</v>
      </c>
      <c r="K414" s="2" t="s">
        <v>4405</v>
      </c>
      <c r="L414" s="2" t="s">
        <v>4751</v>
      </c>
      <c r="M414" s="2" t="s">
        <v>4956</v>
      </c>
      <c r="N414" s="2" t="s">
        <v>5195</v>
      </c>
      <c r="O414" s="2" t="s">
        <v>5213</v>
      </c>
      <c r="P414" s="2" t="s">
        <v>4445</v>
      </c>
      <c r="Q414" s="2" t="s">
        <v>4298</v>
      </c>
      <c r="R414" s="7"/>
      <c r="S414" s="7">
        <v>21</v>
      </c>
      <c r="T414" s="7">
        <v>8.75</v>
      </c>
      <c r="U414" s="7">
        <v>29.75</v>
      </c>
      <c r="V414" s="12">
        <f t="shared" si="134"/>
        <v>30</v>
      </c>
      <c r="W414" s="15" t="str">
        <f>"DEBE GOZAR "&amp;S414&amp;" DÍAS ANTES DEL "&amp;TEXT(G414-1,"DD/MM/YYYY")</f>
        <v>DEBE GOZAR 21 DÍAS ANTES DEL 15/09/2026</v>
      </c>
      <c r="X414" s="15" t="str">
        <f t="shared" si="136"/>
        <v>DEBE GOZAR EN EL AÑO UN TOTAL DE 30 DÍAS ANTES DEL 31/12/2026</v>
      </c>
      <c r="Y414" s="50">
        <v>0</v>
      </c>
      <c r="Z414" s="50">
        <v>0</v>
      </c>
      <c r="AA414" s="50">
        <v>17</v>
      </c>
      <c r="AB414" s="50">
        <v>13</v>
      </c>
      <c r="AC414" s="50">
        <v>0</v>
      </c>
      <c r="AD414" s="50">
        <v>0</v>
      </c>
      <c r="AE414" s="50">
        <v>0</v>
      </c>
      <c r="AF414" s="50">
        <v>0</v>
      </c>
      <c r="AG414" s="50">
        <v>0</v>
      </c>
      <c r="AH414" s="50">
        <v>0</v>
      </c>
      <c r="AI414" s="50">
        <v>0</v>
      </c>
      <c r="AJ414" s="50">
        <v>0</v>
      </c>
      <c r="AK414" s="52">
        <f t="shared" si="120"/>
        <v>30</v>
      </c>
      <c r="AL414" s="50">
        <f t="shared" si="121"/>
        <v>30</v>
      </c>
      <c r="AM414" s="48">
        <f t="shared" si="138"/>
        <v>1</v>
      </c>
      <c r="AN414" s="49">
        <f t="shared" si="122"/>
        <v>0.01</v>
      </c>
      <c r="AO414" s="49">
        <f t="shared" si="133"/>
        <v>30</v>
      </c>
      <c r="AP414" s="49">
        <f t="shared" si="123"/>
        <v>30</v>
      </c>
      <c r="AR414" s="50">
        <f t="shared" si="124"/>
        <v>0</v>
      </c>
      <c r="AT414" s="30">
        <f t="shared" si="125"/>
        <v>30</v>
      </c>
      <c r="AU414">
        <f t="shared" si="126"/>
        <v>10</v>
      </c>
      <c r="AV414" s="49">
        <f t="shared" si="127"/>
        <v>30</v>
      </c>
      <c r="AW414" s="49">
        <f t="shared" si="128"/>
        <v>10</v>
      </c>
      <c r="AX414" s="53">
        <f t="shared" si="129"/>
        <v>0</v>
      </c>
      <c r="AY414" s="30">
        <f t="shared" si="130"/>
        <v>0</v>
      </c>
      <c r="AZ414" s="30">
        <f t="shared" si="131"/>
        <v>30</v>
      </c>
      <c r="BA414" s="49">
        <f t="shared" si="132"/>
        <v>30</v>
      </c>
    </row>
    <row r="415" spans="1:53" x14ac:dyDescent="0.35">
      <c r="A415" s="2">
        <v>1042155080</v>
      </c>
      <c r="B415" s="2" t="s">
        <v>415</v>
      </c>
      <c r="C415" s="16" t="s">
        <v>4947</v>
      </c>
      <c r="D415" s="3" t="s">
        <v>2560</v>
      </c>
      <c r="E415" s="4">
        <v>45323</v>
      </c>
      <c r="F415" s="5">
        <v>45689</v>
      </c>
      <c r="G415" s="5">
        <v>46054</v>
      </c>
      <c r="H415" s="3" t="s">
        <v>4290</v>
      </c>
      <c r="I415" s="55">
        <v>0</v>
      </c>
      <c r="J415" s="6">
        <v>46022</v>
      </c>
      <c r="K415" s="2" t="s">
        <v>4405</v>
      </c>
      <c r="L415" s="2" t="s">
        <v>4807</v>
      </c>
      <c r="M415" s="2" t="s">
        <v>4956</v>
      </c>
      <c r="N415" s="2" t="s">
        <v>5195</v>
      </c>
      <c r="O415" s="2" t="s">
        <v>5211</v>
      </c>
      <c r="P415" s="2" t="s">
        <v>4547</v>
      </c>
      <c r="Q415" s="2" t="s">
        <v>4298</v>
      </c>
      <c r="R415" s="7"/>
      <c r="S415" s="7">
        <v>0</v>
      </c>
      <c r="T415" s="7">
        <v>14.5</v>
      </c>
      <c r="U415" s="7">
        <v>14.5</v>
      </c>
      <c r="V415" s="12">
        <f t="shared" si="134"/>
        <v>15</v>
      </c>
      <c r="W415" s="15" t="s">
        <v>4738</v>
      </c>
      <c r="X415" s="15" t="str">
        <f t="shared" si="136"/>
        <v>DEBE GOZAR EN EL AÑO UN TOTAL DE 15 DÍAS ANTES DEL 31/12/2026</v>
      </c>
      <c r="Y415" s="50">
        <v>0</v>
      </c>
      <c r="Z415" s="50">
        <v>0</v>
      </c>
      <c r="AA415" s="50">
        <v>0</v>
      </c>
      <c r="AB415" s="50">
        <v>7</v>
      </c>
      <c r="AC415" s="50">
        <v>0</v>
      </c>
      <c r="AD415" s="50">
        <v>0</v>
      </c>
      <c r="AE415" s="50">
        <v>0</v>
      </c>
      <c r="AF415" s="50">
        <v>0</v>
      </c>
      <c r="AG415" s="50">
        <v>0</v>
      </c>
      <c r="AH415" s="50">
        <v>0</v>
      </c>
      <c r="AI415" s="50">
        <v>0</v>
      </c>
      <c r="AJ415" s="50">
        <v>0</v>
      </c>
      <c r="AK415" s="52">
        <f t="shared" si="120"/>
        <v>7</v>
      </c>
      <c r="AL415" s="50">
        <f t="shared" si="121"/>
        <v>7</v>
      </c>
      <c r="AM415" s="48">
        <f t="shared" si="138"/>
        <v>0.46666666666666667</v>
      </c>
      <c r="AN415" s="49">
        <f t="shared" si="122"/>
        <v>4.6666666666666671E-3</v>
      </c>
      <c r="AO415" s="49">
        <f t="shared" si="133"/>
        <v>7</v>
      </c>
      <c r="AP415" s="49">
        <f t="shared" si="123"/>
        <v>7</v>
      </c>
      <c r="AR415" s="50">
        <f t="shared" si="124"/>
        <v>8</v>
      </c>
      <c r="AT415" s="30">
        <f t="shared" si="125"/>
        <v>15</v>
      </c>
      <c r="AU415">
        <f t="shared" si="126"/>
        <v>5</v>
      </c>
      <c r="AV415" s="49">
        <f t="shared" si="127"/>
        <v>7</v>
      </c>
      <c r="AW415" s="49">
        <f t="shared" si="128"/>
        <v>5</v>
      </c>
      <c r="AX415" s="53">
        <f t="shared" si="129"/>
        <v>0</v>
      </c>
      <c r="AY415" s="30">
        <f t="shared" si="130"/>
        <v>0</v>
      </c>
      <c r="AZ415" s="30">
        <f t="shared" si="131"/>
        <v>7</v>
      </c>
      <c r="BA415" s="49">
        <f t="shared" si="132"/>
        <v>7</v>
      </c>
    </row>
    <row r="416" spans="1:53" x14ac:dyDescent="0.35">
      <c r="A416" s="2">
        <v>1042169543</v>
      </c>
      <c r="B416" s="2" t="s">
        <v>416</v>
      </c>
      <c r="C416" s="16" t="s">
        <v>4946</v>
      </c>
      <c r="D416" s="3" t="s">
        <v>2561</v>
      </c>
      <c r="E416" s="4">
        <v>45253</v>
      </c>
      <c r="F416" s="5">
        <v>45984</v>
      </c>
      <c r="G416" s="5">
        <v>46349</v>
      </c>
      <c r="H416" s="3" t="s">
        <v>4290</v>
      </c>
      <c r="I416" s="55">
        <v>0</v>
      </c>
      <c r="J416" s="6">
        <v>46022</v>
      </c>
      <c r="K416" s="2" t="s">
        <v>4405</v>
      </c>
      <c r="L416" s="2" t="s">
        <v>4856</v>
      </c>
      <c r="M416" s="2" t="s">
        <v>4956</v>
      </c>
      <c r="N416" s="2" t="s">
        <v>5196</v>
      </c>
      <c r="O416" s="2" t="s">
        <v>5212</v>
      </c>
      <c r="P416" s="2" t="s">
        <v>4620</v>
      </c>
      <c r="Q416" s="2" t="s">
        <v>4297</v>
      </c>
      <c r="R416" s="7"/>
      <c r="S416" s="7">
        <v>23</v>
      </c>
      <c r="T416" s="7">
        <v>3.1666999999999987</v>
      </c>
      <c r="U416" s="7">
        <v>26.166699999999999</v>
      </c>
      <c r="V416" s="12">
        <f t="shared" si="134"/>
        <v>27</v>
      </c>
      <c r="W416" s="15" t="str">
        <f>"DEBE GOZAR "&amp;S416&amp;" DÍAS ANTES DEL "&amp;TEXT(G416-1,"DD/MM/YYYY")</f>
        <v>DEBE GOZAR 23 DÍAS ANTES DEL 22/11/2026</v>
      </c>
      <c r="X416" s="15" t="str">
        <f t="shared" si="136"/>
        <v>DEBE GOZAR EN EL AÑO UN TOTAL DE 27 DÍAS ANTES DEL 31/12/2026</v>
      </c>
      <c r="Y416" s="50">
        <v>15</v>
      </c>
      <c r="Z416" s="50">
        <v>0</v>
      </c>
      <c r="AA416" s="50">
        <v>0</v>
      </c>
      <c r="AB416" s="50">
        <v>0</v>
      </c>
      <c r="AC416" s="50">
        <v>19</v>
      </c>
      <c r="AD416" s="50">
        <v>8</v>
      </c>
      <c r="AE416" s="50">
        <v>0</v>
      </c>
      <c r="AF416" s="50">
        <v>0</v>
      </c>
      <c r="AG416" s="50">
        <v>0</v>
      </c>
      <c r="AH416" s="50">
        <v>0</v>
      </c>
      <c r="AI416" s="50">
        <v>0</v>
      </c>
      <c r="AJ416" s="50">
        <v>0</v>
      </c>
      <c r="AK416" s="52">
        <f t="shared" si="120"/>
        <v>42</v>
      </c>
      <c r="AL416" s="50">
        <f t="shared" si="121"/>
        <v>42</v>
      </c>
      <c r="AM416" s="48">
        <f t="shared" si="138"/>
        <v>1.5555555555555556</v>
      </c>
      <c r="AN416" s="49">
        <f t="shared" si="122"/>
        <v>1.5555555555555555E-2</v>
      </c>
      <c r="AO416" s="49">
        <f t="shared" si="133"/>
        <v>15</v>
      </c>
      <c r="AP416" s="49">
        <f t="shared" si="123"/>
        <v>27</v>
      </c>
      <c r="AR416" s="50">
        <f t="shared" si="124"/>
        <v>0</v>
      </c>
      <c r="AT416" s="30">
        <f t="shared" si="125"/>
        <v>27</v>
      </c>
      <c r="AU416">
        <f t="shared" si="126"/>
        <v>9</v>
      </c>
      <c r="AV416" s="49">
        <f t="shared" si="127"/>
        <v>15</v>
      </c>
      <c r="AW416" s="49">
        <f t="shared" si="128"/>
        <v>9</v>
      </c>
      <c r="AX416" s="53">
        <f t="shared" si="129"/>
        <v>0</v>
      </c>
      <c r="AY416" s="30">
        <f t="shared" si="130"/>
        <v>27</v>
      </c>
      <c r="AZ416" s="30">
        <f t="shared" si="131"/>
        <v>15</v>
      </c>
      <c r="BA416" s="49">
        <f t="shared" si="132"/>
        <v>15</v>
      </c>
    </row>
    <row r="417" spans="1:53" x14ac:dyDescent="0.35">
      <c r="A417" s="2">
        <v>1042177030</v>
      </c>
      <c r="B417" s="2" t="s">
        <v>417</v>
      </c>
      <c r="C417" s="16" t="s">
        <v>4946</v>
      </c>
      <c r="D417" s="3" t="s">
        <v>2562</v>
      </c>
      <c r="E417" s="4">
        <v>42152</v>
      </c>
      <c r="F417" s="5">
        <v>45805</v>
      </c>
      <c r="G417" s="5">
        <v>46170</v>
      </c>
      <c r="H417" s="3" t="s">
        <v>4291</v>
      </c>
      <c r="I417" s="55">
        <v>0</v>
      </c>
      <c r="J417" s="6">
        <v>46022</v>
      </c>
      <c r="K417" s="2" t="s">
        <v>4405</v>
      </c>
      <c r="L417" s="2" t="s">
        <v>4745</v>
      </c>
      <c r="M417" s="2" t="s">
        <v>4956</v>
      </c>
      <c r="N417" s="2" t="s">
        <v>5196</v>
      </c>
      <c r="O417" s="2" t="s">
        <v>5214</v>
      </c>
      <c r="P417" s="2" t="s">
        <v>4438</v>
      </c>
      <c r="Q417" s="2" t="s">
        <v>4297</v>
      </c>
      <c r="R417" s="7"/>
      <c r="S417" s="7">
        <v>12</v>
      </c>
      <c r="T417" s="7">
        <v>17.75</v>
      </c>
      <c r="U417" s="7">
        <v>29.75</v>
      </c>
      <c r="V417" s="12">
        <f t="shared" si="134"/>
        <v>30</v>
      </c>
      <c r="W417" s="15" t="str">
        <f>"DEBE GOZAR "&amp;S417&amp;" DÍAS ANTES DEL "&amp;TEXT(G417-1,"DD/MM/YYYY")</f>
        <v>DEBE GOZAR 12 DÍAS ANTES DEL 27/05/2026</v>
      </c>
      <c r="X417" s="15" t="str">
        <f t="shared" si="136"/>
        <v>DEBE GOZAR EN EL AÑO UN TOTAL DE 30 DÍAS ANTES DEL 31/12/2026</v>
      </c>
      <c r="Y417" s="50">
        <v>0</v>
      </c>
      <c r="Z417" s="50">
        <v>0</v>
      </c>
      <c r="AA417" s="50">
        <v>0</v>
      </c>
      <c r="AB417" s="50">
        <v>15</v>
      </c>
      <c r="AC417" s="50">
        <v>0</v>
      </c>
      <c r="AD417" s="50">
        <v>0</v>
      </c>
      <c r="AE417" s="50">
        <v>0</v>
      </c>
      <c r="AF417" s="50">
        <v>0</v>
      </c>
      <c r="AG417" s="50">
        <v>0</v>
      </c>
      <c r="AH417" s="50">
        <v>0</v>
      </c>
      <c r="AI417" s="50">
        <v>0</v>
      </c>
      <c r="AJ417" s="50">
        <v>0</v>
      </c>
      <c r="AK417" s="52">
        <f t="shared" si="120"/>
        <v>15</v>
      </c>
      <c r="AL417" s="50">
        <f t="shared" si="121"/>
        <v>15</v>
      </c>
      <c r="AM417" s="48">
        <f t="shared" si="138"/>
        <v>0.5</v>
      </c>
      <c r="AN417" s="49">
        <f t="shared" si="122"/>
        <v>5.0000000000000001E-3</v>
      </c>
      <c r="AO417" s="49">
        <f t="shared" si="133"/>
        <v>15</v>
      </c>
      <c r="AP417" s="49">
        <f t="shared" si="123"/>
        <v>15</v>
      </c>
      <c r="AR417" s="50">
        <f t="shared" si="124"/>
        <v>15</v>
      </c>
      <c r="AT417" s="30">
        <f t="shared" si="125"/>
        <v>30</v>
      </c>
      <c r="AU417">
        <f t="shared" si="126"/>
        <v>10</v>
      </c>
      <c r="AV417" s="49">
        <f t="shared" si="127"/>
        <v>15</v>
      </c>
      <c r="AW417" s="49">
        <f t="shared" si="128"/>
        <v>10</v>
      </c>
      <c r="AX417" s="53">
        <f t="shared" si="129"/>
        <v>0</v>
      </c>
      <c r="AY417" s="30">
        <f t="shared" si="130"/>
        <v>0</v>
      </c>
      <c r="AZ417" s="30">
        <f t="shared" si="131"/>
        <v>15</v>
      </c>
      <c r="BA417" s="49">
        <f t="shared" si="132"/>
        <v>15</v>
      </c>
    </row>
    <row r="418" spans="1:53" x14ac:dyDescent="0.35">
      <c r="A418" s="2">
        <v>1042182676</v>
      </c>
      <c r="B418" s="2" t="s">
        <v>418</v>
      </c>
      <c r="C418" s="16" t="s">
        <v>4947</v>
      </c>
      <c r="D418" s="3" t="s">
        <v>2563</v>
      </c>
      <c r="E418" s="4">
        <v>39083</v>
      </c>
      <c r="F418" s="5">
        <v>46023</v>
      </c>
      <c r="G418" s="5">
        <v>46388</v>
      </c>
      <c r="H418" s="3" t="s">
        <v>4290</v>
      </c>
      <c r="I418" s="55">
        <v>0</v>
      </c>
      <c r="J418" s="6">
        <v>46022</v>
      </c>
      <c r="K418" s="2" t="s">
        <v>4405</v>
      </c>
      <c r="L418" s="2" t="s">
        <v>4963</v>
      </c>
      <c r="M418" s="2" t="s">
        <v>4956</v>
      </c>
      <c r="N418" s="2" t="s">
        <v>5200</v>
      </c>
      <c r="O418" s="2" t="s">
        <v>5220</v>
      </c>
      <c r="P418" s="2" t="s">
        <v>4449</v>
      </c>
      <c r="Q418" s="2" t="s">
        <v>4310</v>
      </c>
      <c r="R418" s="7"/>
      <c r="S418" s="7">
        <v>22</v>
      </c>
      <c r="T418" s="7">
        <v>0</v>
      </c>
      <c r="U418" s="7">
        <v>22</v>
      </c>
      <c r="V418" s="12">
        <f t="shared" si="134"/>
        <v>22</v>
      </c>
      <c r="W418" s="15" t="str">
        <f>"DEBE GOZAR "&amp;S418&amp;" DÍAS ANTES DEL "&amp;TEXT(G418-1,"DD/MM/YYYY")</f>
        <v>DEBE GOZAR 22 DÍAS ANTES DEL 31/12/2026</v>
      </c>
      <c r="X418" s="15" t="str">
        <f t="shared" si="136"/>
        <v>DEBE GOZAR EN EL AÑO UN TOTAL DE 22 DÍAS ANTES DEL 31/12/2026</v>
      </c>
      <c r="Y418" s="50">
        <v>22</v>
      </c>
      <c r="Z418" s="50">
        <v>0</v>
      </c>
      <c r="AA418" s="50">
        <v>0</v>
      </c>
      <c r="AB418" s="50">
        <v>0</v>
      </c>
      <c r="AC418" s="50">
        <v>0</v>
      </c>
      <c r="AD418" s="50">
        <v>0</v>
      </c>
      <c r="AE418" s="50">
        <v>0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2">
        <f t="shared" si="120"/>
        <v>22</v>
      </c>
      <c r="AL418" s="50">
        <f t="shared" si="121"/>
        <v>22</v>
      </c>
      <c r="AM418" s="48">
        <f t="shared" si="138"/>
        <v>1</v>
      </c>
      <c r="AN418" s="49">
        <f t="shared" si="122"/>
        <v>0.01</v>
      </c>
      <c r="AO418" s="49">
        <f t="shared" si="133"/>
        <v>22</v>
      </c>
      <c r="AP418" s="49">
        <f t="shared" si="123"/>
        <v>22</v>
      </c>
      <c r="AR418" s="50">
        <f t="shared" si="124"/>
        <v>0</v>
      </c>
      <c r="AT418" s="30">
        <f t="shared" si="125"/>
        <v>22</v>
      </c>
      <c r="AU418">
        <f t="shared" si="126"/>
        <v>7.333333333333333</v>
      </c>
      <c r="AV418" s="49">
        <f t="shared" si="127"/>
        <v>22</v>
      </c>
      <c r="AW418" s="49">
        <f t="shared" si="128"/>
        <v>7.333333333333333</v>
      </c>
      <c r="AX418" s="53">
        <f t="shared" si="129"/>
        <v>0</v>
      </c>
      <c r="AY418" s="30">
        <f t="shared" si="130"/>
        <v>0</v>
      </c>
      <c r="AZ418" s="30">
        <f t="shared" si="131"/>
        <v>22</v>
      </c>
      <c r="BA418" s="49">
        <f t="shared" si="132"/>
        <v>22</v>
      </c>
    </row>
    <row r="419" spans="1:53" x14ac:dyDescent="0.35">
      <c r="A419" s="2">
        <v>1042198049</v>
      </c>
      <c r="B419" s="2" t="s">
        <v>419</v>
      </c>
      <c r="C419" s="16" t="s">
        <v>4947</v>
      </c>
      <c r="D419" s="3" t="s">
        <v>2564</v>
      </c>
      <c r="E419" s="4">
        <v>42818</v>
      </c>
      <c r="F419" s="5">
        <v>45740</v>
      </c>
      <c r="G419" s="5">
        <v>46105</v>
      </c>
      <c r="H419" s="3" t="s">
        <v>4290</v>
      </c>
      <c r="I419" s="55">
        <v>0</v>
      </c>
      <c r="J419" s="6">
        <v>46022</v>
      </c>
      <c r="K419" s="2" t="s">
        <v>4405</v>
      </c>
      <c r="L419" s="2" t="s">
        <v>4757</v>
      </c>
      <c r="M419" s="2" t="s">
        <v>4956</v>
      </c>
      <c r="N419" s="2" t="s">
        <v>5197</v>
      </c>
      <c r="O419" s="2" t="s">
        <v>5223</v>
      </c>
      <c r="P419" s="2" t="s">
        <v>4455</v>
      </c>
      <c r="Q419" s="2" t="s">
        <v>4298</v>
      </c>
      <c r="R419" s="7"/>
      <c r="S419" s="7">
        <v>6</v>
      </c>
      <c r="T419" s="7">
        <v>23.083300000000008</v>
      </c>
      <c r="U419" s="7">
        <v>29.083300000000008</v>
      </c>
      <c r="V419" s="12">
        <f t="shared" si="134"/>
        <v>30</v>
      </c>
      <c r="W419" s="15" t="str">
        <f>"DEBE GOZAR "&amp;S419&amp;" DÍAS ANTES DEL "&amp;TEXT(G419-1,"DD/MM/YYYY")</f>
        <v>DEBE GOZAR 6 DÍAS ANTES DEL 23/03/2026</v>
      </c>
      <c r="X419" s="15" t="str">
        <f t="shared" si="136"/>
        <v>DEBE GOZAR EN EL AÑO UN TOTAL DE 30 DÍAS ANTES DEL 31/12/2026</v>
      </c>
      <c r="Y419" s="50">
        <v>0</v>
      </c>
      <c r="Z419" s="50">
        <v>20</v>
      </c>
      <c r="AA419" s="50">
        <v>0</v>
      </c>
      <c r="AB419" s="50">
        <v>0</v>
      </c>
      <c r="AC419" s="50">
        <v>0</v>
      </c>
      <c r="AD419" s="50">
        <v>0</v>
      </c>
      <c r="AE419" s="50">
        <v>15</v>
      </c>
      <c r="AF419" s="50">
        <v>0</v>
      </c>
      <c r="AG419" s="50">
        <v>0</v>
      </c>
      <c r="AH419" s="50">
        <v>0</v>
      </c>
      <c r="AI419" s="50">
        <v>0</v>
      </c>
      <c r="AJ419" s="50">
        <v>0</v>
      </c>
      <c r="AK419" s="52">
        <f t="shared" si="120"/>
        <v>35</v>
      </c>
      <c r="AL419" s="50">
        <f t="shared" si="121"/>
        <v>35</v>
      </c>
      <c r="AM419" s="48">
        <f t="shared" si="138"/>
        <v>1.1666666666666667</v>
      </c>
      <c r="AN419" s="49">
        <f t="shared" si="122"/>
        <v>1.1666666666666667E-2</v>
      </c>
      <c r="AO419" s="49">
        <f t="shared" si="133"/>
        <v>20</v>
      </c>
      <c r="AP419" s="49">
        <f t="shared" si="123"/>
        <v>30</v>
      </c>
      <c r="AR419" s="50">
        <f t="shared" si="124"/>
        <v>0</v>
      </c>
      <c r="AT419" s="30">
        <f t="shared" si="125"/>
        <v>30</v>
      </c>
      <c r="AU419">
        <f t="shared" si="126"/>
        <v>10</v>
      </c>
      <c r="AV419" s="49">
        <f t="shared" si="127"/>
        <v>20</v>
      </c>
      <c r="AW419" s="49">
        <f t="shared" si="128"/>
        <v>10</v>
      </c>
      <c r="AX419" s="53">
        <f t="shared" si="129"/>
        <v>0</v>
      </c>
      <c r="AY419" s="30">
        <f t="shared" si="130"/>
        <v>15</v>
      </c>
      <c r="AZ419" s="30">
        <f t="shared" si="131"/>
        <v>20</v>
      </c>
      <c r="BA419" s="49">
        <f t="shared" si="132"/>
        <v>20</v>
      </c>
    </row>
    <row r="420" spans="1:53" x14ac:dyDescent="0.35">
      <c r="A420" s="2">
        <v>1042207746</v>
      </c>
      <c r="B420" s="2" t="s">
        <v>420</v>
      </c>
      <c r="C420" s="16" t="s">
        <v>4947</v>
      </c>
      <c r="D420" s="3" t="s">
        <v>2565</v>
      </c>
      <c r="E420" s="4">
        <v>45349</v>
      </c>
      <c r="F420" s="5">
        <v>45715</v>
      </c>
      <c r="G420" s="5">
        <v>46080</v>
      </c>
      <c r="H420" s="3" t="s">
        <v>4409</v>
      </c>
      <c r="I420" s="55">
        <v>0</v>
      </c>
      <c r="J420" s="6">
        <v>46022</v>
      </c>
      <c r="K420" s="2" t="s">
        <v>4405</v>
      </c>
      <c r="L420" s="2" t="s">
        <v>4823</v>
      </c>
      <c r="M420" s="2" t="s">
        <v>4956</v>
      </c>
      <c r="N420" s="2" t="s">
        <v>5197</v>
      </c>
      <c r="O420" s="2" t="s">
        <v>5242</v>
      </c>
      <c r="P420" s="2" t="s">
        <v>4571</v>
      </c>
      <c r="Q420" s="2" t="s">
        <v>4298</v>
      </c>
      <c r="R420" s="7"/>
      <c r="S420" s="7">
        <v>4</v>
      </c>
      <c r="T420" s="7">
        <v>25.333300000000001</v>
      </c>
      <c r="U420" s="7">
        <v>29.333300000000001</v>
      </c>
      <c r="V420" s="12">
        <f t="shared" si="134"/>
        <v>30</v>
      </c>
      <c r="W420" s="15" t="str">
        <f>"DEBE GOZAR "&amp;S420&amp;" DÍAS ANTES DEL "&amp;TEXT(G420-1,"DD/MM/YYYY")</f>
        <v>DEBE GOZAR 4 DÍAS ANTES DEL 26/02/2026</v>
      </c>
      <c r="X420" s="15" t="str">
        <f t="shared" si="136"/>
        <v>DEBE GOZAR EN EL AÑO UN TOTAL DE 30 DÍAS ANTES DEL 31/12/2026</v>
      </c>
      <c r="Y420" s="50">
        <v>0</v>
      </c>
      <c r="Z420" s="50">
        <v>4</v>
      </c>
      <c r="AA420" s="50">
        <v>0</v>
      </c>
      <c r="AB420" s="50">
        <v>0</v>
      </c>
      <c r="AC420" s="50">
        <v>0</v>
      </c>
      <c r="AD420" s="50">
        <v>0</v>
      </c>
      <c r="AE420" s="50">
        <v>0</v>
      </c>
      <c r="AF420" s="50">
        <v>0</v>
      </c>
      <c r="AG420" s="50">
        <v>0</v>
      </c>
      <c r="AH420" s="50">
        <v>0</v>
      </c>
      <c r="AI420" s="50">
        <v>0</v>
      </c>
      <c r="AJ420" s="50">
        <v>0</v>
      </c>
      <c r="AK420" s="52">
        <f t="shared" si="120"/>
        <v>4</v>
      </c>
      <c r="AL420" s="50">
        <f t="shared" si="121"/>
        <v>4</v>
      </c>
      <c r="AM420" s="48">
        <f t="shared" si="138"/>
        <v>0.13333333333333333</v>
      </c>
      <c r="AN420" s="49">
        <f t="shared" si="122"/>
        <v>1.3333333333333333E-3</v>
      </c>
      <c r="AO420" s="49">
        <f t="shared" si="133"/>
        <v>4</v>
      </c>
      <c r="AP420" s="49">
        <f t="shared" si="123"/>
        <v>4</v>
      </c>
      <c r="AR420" s="50">
        <f t="shared" si="124"/>
        <v>26</v>
      </c>
      <c r="AT420" s="30">
        <f t="shared" si="125"/>
        <v>30</v>
      </c>
      <c r="AU420">
        <f t="shared" si="126"/>
        <v>10</v>
      </c>
      <c r="AV420" s="49">
        <f t="shared" si="127"/>
        <v>4</v>
      </c>
      <c r="AW420" s="49">
        <f t="shared" si="128"/>
        <v>4</v>
      </c>
      <c r="AX420" s="53">
        <f t="shared" si="129"/>
        <v>6</v>
      </c>
      <c r="AY420" s="30">
        <f t="shared" si="130"/>
        <v>0</v>
      </c>
      <c r="AZ420" s="30">
        <f t="shared" si="131"/>
        <v>4</v>
      </c>
      <c r="BA420" s="49">
        <f t="shared" si="132"/>
        <v>4</v>
      </c>
    </row>
    <row r="421" spans="1:53" x14ac:dyDescent="0.35">
      <c r="A421" s="2">
        <v>1042239451</v>
      </c>
      <c r="B421" s="2" t="s">
        <v>421</v>
      </c>
      <c r="C421" s="16" t="s">
        <v>4947</v>
      </c>
      <c r="D421" s="3" t="s">
        <v>2566</v>
      </c>
      <c r="E421" s="4">
        <v>42038</v>
      </c>
      <c r="F421" s="5">
        <v>45691</v>
      </c>
      <c r="G421" s="5">
        <v>46056</v>
      </c>
      <c r="H421" s="3" t="s">
        <v>4290</v>
      </c>
      <c r="I421" s="55">
        <v>0</v>
      </c>
      <c r="J421" s="6">
        <v>46022</v>
      </c>
      <c r="K421" s="2" t="s">
        <v>4405</v>
      </c>
      <c r="L421" s="2" t="s">
        <v>4964</v>
      </c>
      <c r="M421" s="2" t="s">
        <v>4956</v>
      </c>
      <c r="N421" s="2" t="s">
        <v>5180</v>
      </c>
      <c r="O421" s="2" t="s">
        <v>5181</v>
      </c>
      <c r="P421" s="2" t="s">
        <v>4486</v>
      </c>
      <c r="Q421" s="2" t="s">
        <v>4315</v>
      </c>
      <c r="R421" s="7"/>
      <c r="S421" s="7">
        <v>0</v>
      </c>
      <c r="T421" s="7">
        <v>27.333300000000008</v>
      </c>
      <c r="U421" s="7">
        <v>27.333300000000008</v>
      </c>
      <c r="V421" s="12">
        <f t="shared" si="134"/>
        <v>28</v>
      </c>
      <c r="W421" s="15" t="s">
        <v>4738</v>
      </c>
      <c r="X421" s="15" t="str">
        <f t="shared" si="136"/>
        <v>DEBE GOZAR EN EL AÑO UN TOTAL DE 28 DÍAS ANTES DEL 31/12/2026</v>
      </c>
      <c r="Y421" s="50">
        <v>0</v>
      </c>
      <c r="Z421" s="50">
        <v>0</v>
      </c>
      <c r="AA421" s="50">
        <v>0</v>
      </c>
      <c r="AB421" s="50">
        <v>0</v>
      </c>
      <c r="AC421" s="50">
        <v>0</v>
      </c>
      <c r="AD421" s="50">
        <v>0</v>
      </c>
      <c r="AE421" s="50">
        <v>0</v>
      </c>
      <c r="AF421" s="50">
        <v>0</v>
      </c>
      <c r="AG421" s="50">
        <v>0</v>
      </c>
      <c r="AH421" s="50">
        <v>0</v>
      </c>
      <c r="AI421" s="50">
        <v>27</v>
      </c>
      <c r="AJ421" s="50">
        <v>0</v>
      </c>
      <c r="AK421" s="52">
        <f t="shared" si="120"/>
        <v>27</v>
      </c>
      <c r="AL421" s="50">
        <f t="shared" si="121"/>
        <v>27</v>
      </c>
      <c r="AM421" s="48">
        <f t="shared" si="138"/>
        <v>0.9642857142857143</v>
      </c>
      <c r="AN421" s="49">
        <f t="shared" si="122"/>
        <v>9.6428571428571423E-3</v>
      </c>
      <c r="AO421" s="49">
        <f t="shared" si="133"/>
        <v>0</v>
      </c>
      <c r="AP421" s="49">
        <f t="shared" si="123"/>
        <v>27</v>
      </c>
      <c r="AR421" s="50">
        <f t="shared" si="124"/>
        <v>1</v>
      </c>
      <c r="AT421" s="30">
        <f t="shared" si="125"/>
        <v>28</v>
      </c>
      <c r="AU421">
        <f t="shared" si="126"/>
        <v>9.3333333333333339</v>
      </c>
      <c r="AV421" s="49">
        <f t="shared" si="127"/>
        <v>0</v>
      </c>
      <c r="AW421" s="49">
        <f t="shared" si="128"/>
        <v>0</v>
      </c>
      <c r="AX421" s="53">
        <f t="shared" si="129"/>
        <v>9.3333333333333339</v>
      </c>
      <c r="AY421" s="30">
        <f t="shared" si="130"/>
        <v>27</v>
      </c>
      <c r="AZ421" s="30">
        <f t="shared" si="131"/>
        <v>0</v>
      </c>
      <c r="BA421" s="49">
        <f t="shared" si="132"/>
        <v>0</v>
      </c>
    </row>
    <row r="422" spans="1:53" x14ac:dyDescent="0.35">
      <c r="A422" s="2">
        <v>1042262197</v>
      </c>
      <c r="B422" s="2" t="s">
        <v>422</v>
      </c>
      <c r="C422" s="16" t="s">
        <v>4946</v>
      </c>
      <c r="D422" s="3" t="s">
        <v>2567</v>
      </c>
      <c r="E422" s="4">
        <v>44096</v>
      </c>
      <c r="F422" s="5">
        <v>45922</v>
      </c>
      <c r="G422" s="5">
        <v>46287</v>
      </c>
      <c r="H422" s="3" t="s">
        <v>4290</v>
      </c>
      <c r="I422" s="55">
        <v>46023</v>
      </c>
      <c r="J422" s="6">
        <v>46022</v>
      </c>
      <c r="K422" s="2" t="s">
        <v>4405</v>
      </c>
      <c r="L422" s="2" t="s">
        <v>4966</v>
      </c>
      <c r="M422" s="2" t="s">
        <v>4956</v>
      </c>
      <c r="N422" s="2"/>
      <c r="O422" s="2"/>
      <c r="P422" s="2"/>
      <c r="Q422" s="2"/>
      <c r="R422" s="7"/>
      <c r="S422" s="7">
        <v>20</v>
      </c>
      <c r="T422" s="7">
        <v>8.25</v>
      </c>
      <c r="U422" s="7">
        <v>28.25</v>
      </c>
      <c r="V422" s="12">
        <f t="shared" si="134"/>
        <v>29</v>
      </c>
      <c r="W422" s="15" t="str">
        <f>"DEBE GOZAR "&amp;S422&amp;" DÍAS ANTES DEL "&amp;TEXT(G422-1,"DD/MM/YYYY")</f>
        <v>DEBE GOZAR 20 DÍAS ANTES DEL 21/09/2026</v>
      </c>
      <c r="X422" s="15" t="str">
        <f t="shared" si="136"/>
        <v>DEBE GOZAR EN EL AÑO UN TOTAL DE 29 DÍAS ANTES DEL 31/12/2026</v>
      </c>
      <c r="Y422" s="50">
        <v>29</v>
      </c>
      <c r="Z422" s="50">
        <v>0</v>
      </c>
      <c r="AA422" s="50">
        <v>0</v>
      </c>
      <c r="AB422" s="50">
        <v>0</v>
      </c>
      <c r="AC422" s="50">
        <v>0</v>
      </c>
      <c r="AD422" s="50">
        <v>0</v>
      </c>
      <c r="AE422" s="50">
        <v>0</v>
      </c>
      <c r="AF422" s="50">
        <v>0</v>
      </c>
      <c r="AG422" s="50">
        <v>0</v>
      </c>
      <c r="AH422" s="50">
        <v>0</v>
      </c>
      <c r="AI422" s="50">
        <v>0</v>
      </c>
      <c r="AJ422" s="50">
        <v>0</v>
      </c>
      <c r="AK422" s="52">
        <f t="shared" si="120"/>
        <v>29</v>
      </c>
      <c r="AL422" s="50">
        <f t="shared" si="121"/>
        <v>29</v>
      </c>
      <c r="AM422" s="48">
        <f t="shared" si="138"/>
        <v>1</v>
      </c>
      <c r="AN422" s="49">
        <f t="shared" si="122"/>
        <v>0.01</v>
      </c>
      <c r="AO422" s="49">
        <f t="shared" si="133"/>
        <v>29</v>
      </c>
      <c r="AP422" s="49">
        <f t="shared" si="123"/>
        <v>29</v>
      </c>
      <c r="AR422" s="50">
        <f t="shared" si="124"/>
        <v>0</v>
      </c>
      <c r="AT422" s="30">
        <f t="shared" si="125"/>
        <v>29</v>
      </c>
      <c r="AU422">
        <f t="shared" si="126"/>
        <v>9.6666666666666661</v>
      </c>
      <c r="AV422" s="49">
        <f t="shared" si="127"/>
        <v>29</v>
      </c>
      <c r="AW422" s="49">
        <f t="shared" si="128"/>
        <v>9.6666666666666661</v>
      </c>
      <c r="AX422" s="53">
        <f t="shared" si="129"/>
        <v>0</v>
      </c>
      <c r="AY422" s="30">
        <f t="shared" si="130"/>
        <v>0</v>
      </c>
      <c r="AZ422" s="30">
        <f t="shared" si="131"/>
        <v>29</v>
      </c>
      <c r="BA422" s="49">
        <f t="shared" si="132"/>
        <v>29</v>
      </c>
    </row>
    <row r="423" spans="1:53" x14ac:dyDescent="0.35">
      <c r="A423" s="2">
        <v>1042286206</v>
      </c>
      <c r="B423" s="2" t="s">
        <v>423</v>
      </c>
      <c r="C423" s="16" t="s">
        <v>4948</v>
      </c>
      <c r="D423" s="3" t="s">
        <v>2568</v>
      </c>
      <c r="E423" s="4">
        <v>45490</v>
      </c>
      <c r="F423" s="5">
        <v>45855</v>
      </c>
      <c r="G423" s="5">
        <v>46220</v>
      </c>
      <c r="H423" s="3" t="s">
        <v>4409</v>
      </c>
      <c r="I423" s="55">
        <v>0</v>
      </c>
      <c r="J423" s="6">
        <v>46022</v>
      </c>
      <c r="K423" s="2" t="s">
        <v>4405</v>
      </c>
      <c r="L423" s="2" t="s">
        <v>4857</v>
      </c>
      <c r="M423" s="2" t="s">
        <v>4956</v>
      </c>
      <c r="N423" s="2" t="s">
        <v>5196</v>
      </c>
      <c r="O423" s="2" t="s">
        <v>5247</v>
      </c>
      <c r="P423" s="2" t="s">
        <v>4621</v>
      </c>
      <c r="Q423" s="2" t="s">
        <v>4336</v>
      </c>
      <c r="R423" s="7"/>
      <c r="S423" s="7">
        <v>15</v>
      </c>
      <c r="T423" s="7">
        <v>13.666699999999999</v>
      </c>
      <c r="U423" s="7">
        <v>28.666699999999999</v>
      </c>
      <c r="V423" s="12">
        <f t="shared" si="134"/>
        <v>29</v>
      </c>
      <c r="W423" s="15" t="str">
        <f>"DEBE GOZAR "&amp;S423&amp;" DÍAS ANTES DEL "&amp;TEXT(G423-1,"DD/MM/YYYY")</f>
        <v>DEBE GOZAR 15 DÍAS ANTES DEL 16/07/2026</v>
      </c>
      <c r="X423" s="15" t="str">
        <f t="shared" si="136"/>
        <v>DEBE GOZAR EN EL AÑO UN TOTAL DE 29 DÍAS ANTES DEL 31/12/2026</v>
      </c>
      <c r="Y423" s="50">
        <v>0</v>
      </c>
      <c r="Z423" s="50">
        <v>7</v>
      </c>
      <c r="AA423" s="50">
        <v>0</v>
      </c>
      <c r="AB423" s="50">
        <v>0</v>
      </c>
      <c r="AC423" s="50">
        <v>0</v>
      </c>
      <c r="AD423" s="50">
        <v>0</v>
      </c>
      <c r="AE423" s="50">
        <v>0</v>
      </c>
      <c r="AF423" s="50">
        <v>0</v>
      </c>
      <c r="AG423" s="50">
        <v>0</v>
      </c>
      <c r="AH423" s="50">
        <v>0</v>
      </c>
      <c r="AI423" s="50">
        <v>0</v>
      </c>
      <c r="AJ423" s="50">
        <v>0</v>
      </c>
      <c r="AK423" s="52">
        <f t="shared" si="120"/>
        <v>7</v>
      </c>
      <c r="AL423" s="50">
        <f t="shared" si="121"/>
        <v>7</v>
      </c>
      <c r="AM423" s="48">
        <f t="shared" si="138"/>
        <v>0.2413793103448276</v>
      </c>
      <c r="AN423" s="49">
        <f t="shared" si="122"/>
        <v>2.413793103448276E-3</v>
      </c>
      <c r="AO423" s="49">
        <f t="shared" si="133"/>
        <v>7</v>
      </c>
      <c r="AP423" s="49">
        <f t="shared" si="123"/>
        <v>7</v>
      </c>
      <c r="AR423" s="50">
        <f t="shared" si="124"/>
        <v>22</v>
      </c>
      <c r="AT423" s="30">
        <f t="shared" si="125"/>
        <v>29</v>
      </c>
      <c r="AU423">
        <f t="shared" si="126"/>
        <v>9.6666666666666661</v>
      </c>
      <c r="AV423" s="49">
        <f t="shared" si="127"/>
        <v>7</v>
      </c>
      <c r="AW423" s="49">
        <f t="shared" si="128"/>
        <v>7</v>
      </c>
      <c r="AX423" s="53">
        <f t="shared" si="129"/>
        <v>2.6666666666666661</v>
      </c>
      <c r="AY423" s="30">
        <f t="shared" si="130"/>
        <v>0</v>
      </c>
      <c r="AZ423" s="30">
        <f t="shared" si="131"/>
        <v>7</v>
      </c>
      <c r="BA423" s="49">
        <f t="shared" si="132"/>
        <v>7</v>
      </c>
    </row>
    <row r="424" spans="1:53" x14ac:dyDescent="0.35">
      <c r="A424" s="2">
        <v>1042299114</v>
      </c>
      <c r="B424" s="2" t="s">
        <v>424</v>
      </c>
      <c r="C424" s="16" t="s">
        <v>4947</v>
      </c>
      <c r="D424" s="3" t="s">
        <v>2569</v>
      </c>
      <c r="E424" s="4">
        <v>45027</v>
      </c>
      <c r="F424" s="5">
        <v>45758</v>
      </c>
      <c r="G424" s="5">
        <v>46123</v>
      </c>
      <c r="H424" s="3" t="s">
        <v>4290</v>
      </c>
      <c r="I424" s="55">
        <v>0</v>
      </c>
      <c r="J424" s="6">
        <v>46022</v>
      </c>
      <c r="K424" s="2" t="s">
        <v>4405</v>
      </c>
      <c r="L424" s="2" t="s">
        <v>4759</v>
      </c>
      <c r="M424" s="2" t="s">
        <v>4956</v>
      </c>
      <c r="N424" s="2" t="s">
        <v>5197</v>
      </c>
      <c r="O424" s="2" t="s">
        <v>5222</v>
      </c>
      <c r="P424" s="2" t="s">
        <v>4457</v>
      </c>
      <c r="Q424" s="2" t="s">
        <v>4298</v>
      </c>
      <c r="R424" s="7"/>
      <c r="S424" s="7">
        <v>6</v>
      </c>
      <c r="T424" s="7">
        <v>21.666700000000006</v>
      </c>
      <c r="U424" s="7">
        <v>27.666700000000006</v>
      </c>
      <c r="V424" s="12">
        <f t="shared" si="134"/>
        <v>28</v>
      </c>
      <c r="W424" s="15" t="str">
        <f>"DEBE GOZAR "&amp;S424&amp;" DÍAS ANTES DEL "&amp;TEXT(G424-1,"DD/MM/YYYY")</f>
        <v>DEBE GOZAR 6 DÍAS ANTES DEL 10/04/2026</v>
      </c>
      <c r="X424" s="15" t="str">
        <f t="shared" si="136"/>
        <v>DEBE GOZAR EN EL AÑO UN TOTAL DE 28 DÍAS ANTES DEL 31/12/2026</v>
      </c>
      <c r="Y424" s="50">
        <v>0</v>
      </c>
      <c r="Z424" s="50">
        <v>0</v>
      </c>
      <c r="AA424" s="50">
        <v>0</v>
      </c>
      <c r="AB424" s="50">
        <v>7</v>
      </c>
      <c r="AC424" s="50">
        <v>20</v>
      </c>
      <c r="AD424" s="50">
        <v>0</v>
      </c>
      <c r="AE424" s="50">
        <v>0</v>
      </c>
      <c r="AF424" s="50">
        <v>0</v>
      </c>
      <c r="AG424" s="50">
        <v>0</v>
      </c>
      <c r="AH424" s="50">
        <v>0</v>
      </c>
      <c r="AI424" s="50">
        <v>0</v>
      </c>
      <c r="AJ424" s="50">
        <v>0</v>
      </c>
      <c r="AK424" s="52">
        <f t="shared" si="120"/>
        <v>27</v>
      </c>
      <c r="AL424" s="50">
        <f t="shared" si="121"/>
        <v>27</v>
      </c>
      <c r="AM424" s="48">
        <f t="shared" si="138"/>
        <v>0.9642857142857143</v>
      </c>
      <c r="AN424" s="49">
        <f t="shared" si="122"/>
        <v>9.6428571428571423E-3</v>
      </c>
      <c r="AO424" s="49">
        <f t="shared" si="133"/>
        <v>7</v>
      </c>
      <c r="AP424" s="49">
        <f t="shared" si="123"/>
        <v>27</v>
      </c>
      <c r="AR424" s="50">
        <f t="shared" si="124"/>
        <v>1</v>
      </c>
      <c r="AT424" s="30">
        <f t="shared" si="125"/>
        <v>28</v>
      </c>
      <c r="AU424">
        <f t="shared" si="126"/>
        <v>9.3333333333333339</v>
      </c>
      <c r="AV424" s="49">
        <f t="shared" si="127"/>
        <v>7</v>
      </c>
      <c r="AW424" s="49">
        <f t="shared" si="128"/>
        <v>7</v>
      </c>
      <c r="AX424" s="53">
        <f t="shared" si="129"/>
        <v>2.3333333333333339</v>
      </c>
      <c r="AY424" s="30">
        <f t="shared" si="130"/>
        <v>20</v>
      </c>
      <c r="AZ424" s="30">
        <f t="shared" si="131"/>
        <v>7</v>
      </c>
      <c r="BA424" s="49">
        <f t="shared" si="132"/>
        <v>7</v>
      </c>
    </row>
    <row r="425" spans="1:53" x14ac:dyDescent="0.35">
      <c r="A425" s="2">
        <v>1042304222</v>
      </c>
      <c r="B425" s="2" t="s">
        <v>425</v>
      </c>
      <c r="C425" s="16" t="s">
        <v>4946</v>
      </c>
      <c r="D425" s="3" t="s">
        <v>2570</v>
      </c>
      <c r="E425" s="4">
        <v>45397</v>
      </c>
      <c r="F425" s="5">
        <v>45762</v>
      </c>
      <c r="G425" s="5">
        <v>46127</v>
      </c>
      <c r="H425" s="3" t="s">
        <v>4290</v>
      </c>
      <c r="I425" s="55">
        <v>0</v>
      </c>
      <c r="J425" s="6">
        <v>46022</v>
      </c>
      <c r="K425" s="2" t="s">
        <v>4405</v>
      </c>
      <c r="L425" s="2" t="s">
        <v>4986</v>
      </c>
      <c r="M425" s="2" t="s">
        <v>4956</v>
      </c>
      <c r="N425" s="2" t="s">
        <v>5180</v>
      </c>
      <c r="O425" s="2" t="s">
        <v>5218</v>
      </c>
      <c r="P425" s="2" t="s">
        <v>4509</v>
      </c>
      <c r="Q425" s="2" t="s">
        <v>4297</v>
      </c>
      <c r="R425" s="7"/>
      <c r="S425" s="7">
        <v>0</v>
      </c>
      <c r="T425" s="7">
        <v>12.333300000000001</v>
      </c>
      <c r="U425" s="7">
        <v>12.333300000000001</v>
      </c>
      <c r="V425" s="12">
        <f t="shared" si="134"/>
        <v>13</v>
      </c>
      <c r="W425" s="15" t="s">
        <v>4738</v>
      </c>
      <c r="X425" s="15" t="str">
        <f t="shared" si="136"/>
        <v>DEBE GOZAR EN EL AÑO UN TOTAL DE 13 DÍAS ANTES DEL 31/12/2026</v>
      </c>
      <c r="Y425" s="50">
        <v>16</v>
      </c>
      <c r="Z425" s="50">
        <v>0</v>
      </c>
      <c r="AA425" s="50">
        <v>0</v>
      </c>
      <c r="AB425" s="50">
        <v>0</v>
      </c>
      <c r="AC425" s="50">
        <v>0</v>
      </c>
      <c r="AD425" s="50">
        <v>0</v>
      </c>
      <c r="AE425" s="50">
        <v>0</v>
      </c>
      <c r="AF425" s="50">
        <v>0</v>
      </c>
      <c r="AG425" s="50">
        <v>0</v>
      </c>
      <c r="AH425" s="50">
        <v>0</v>
      </c>
      <c r="AI425" s="50">
        <v>0</v>
      </c>
      <c r="AJ425" s="50">
        <v>0</v>
      </c>
      <c r="AK425" s="52">
        <f t="shared" si="120"/>
        <v>16</v>
      </c>
      <c r="AL425" s="50">
        <f t="shared" si="121"/>
        <v>16</v>
      </c>
      <c r="AM425" s="48">
        <f t="shared" si="138"/>
        <v>1.2307692307692308</v>
      </c>
      <c r="AN425" s="49">
        <f t="shared" si="122"/>
        <v>1.2307692307692308E-2</v>
      </c>
      <c r="AO425" s="49">
        <f t="shared" si="133"/>
        <v>16</v>
      </c>
      <c r="AP425" s="49">
        <f t="shared" si="123"/>
        <v>13</v>
      </c>
      <c r="AR425" s="50">
        <f t="shared" si="124"/>
        <v>0</v>
      </c>
      <c r="AT425" s="30">
        <f t="shared" si="125"/>
        <v>13</v>
      </c>
      <c r="AU425">
        <f t="shared" si="126"/>
        <v>4.333333333333333</v>
      </c>
      <c r="AV425" s="49">
        <f t="shared" si="127"/>
        <v>16</v>
      </c>
      <c r="AW425" s="49">
        <f t="shared" si="128"/>
        <v>4.333333333333333</v>
      </c>
      <c r="AX425" s="53">
        <f t="shared" si="129"/>
        <v>0</v>
      </c>
      <c r="AY425" s="30">
        <f t="shared" si="130"/>
        <v>0</v>
      </c>
      <c r="AZ425" s="30">
        <f t="shared" si="131"/>
        <v>16</v>
      </c>
      <c r="BA425" s="49">
        <f t="shared" si="132"/>
        <v>13</v>
      </c>
    </row>
    <row r="426" spans="1:53" x14ac:dyDescent="0.35">
      <c r="A426" s="2">
        <v>1042314026</v>
      </c>
      <c r="B426" s="2" t="s">
        <v>426</v>
      </c>
      <c r="C426" s="16" t="s">
        <v>4946</v>
      </c>
      <c r="D426" s="3" t="s">
        <v>2571</v>
      </c>
      <c r="E426" s="4">
        <v>45756</v>
      </c>
      <c r="F426" s="5">
        <v>45756</v>
      </c>
      <c r="G426" s="5">
        <v>46121</v>
      </c>
      <c r="H426" s="3" t="s">
        <v>4290</v>
      </c>
      <c r="I426" s="55">
        <v>0</v>
      </c>
      <c r="J426" s="6">
        <v>46022</v>
      </c>
      <c r="K426" s="2" t="s">
        <v>4405</v>
      </c>
      <c r="L426" s="2" t="s">
        <v>4858</v>
      </c>
      <c r="M426" s="2" t="s">
        <v>4956</v>
      </c>
      <c r="N426" s="2" t="s">
        <v>5180</v>
      </c>
      <c r="O426" s="2" t="s">
        <v>5181</v>
      </c>
      <c r="P426" s="2" t="s">
        <v>4622</v>
      </c>
      <c r="Q426" s="2" t="s">
        <v>4297</v>
      </c>
      <c r="R426" s="7"/>
      <c r="S426" s="7">
        <v>0</v>
      </c>
      <c r="T426" s="7">
        <v>21.833300000000001</v>
      </c>
      <c r="U426" s="7">
        <v>21.833300000000001</v>
      </c>
      <c r="V426" s="12">
        <f t="shared" si="134"/>
        <v>22</v>
      </c>
      <c r="W426" s="15" t="s">
        <v>4738</v>
      </c>
      <c r="X426" s="15" t="str">
        <f t="shared" si="136"/>
        <v>DEBE GOZAR EN EL AÑO UN TOTAL DE 22 DÍAS ANTES DEL 31/12/2026</v>
      </c>
      <c r="Y426" s="50">
        <v>0</v>
      </c>
      <c r="Z426" s="50">
        <v>0</v>
      </c>
      <c r="AA426" s="50">
        <v>0</v>
      </c>
      <c r="AB426" s="50">
        <v>0</v>
      </c>
      <c r="AC426" s="50">
        <v>22</v>
      </c>
      <c r="AD426" s="50">
        <v>0</v>
      </c>
      <c r="AE426" s="50">
        <v>0</v>
      </c>
      <c r="AF426" s="50">
        <v>0</v>
      </c>
      <c r="AG426" s="50">
        <v>0</v>
      </c>
      <c r="AH426" s="50">
        <v>0</v>
      </c>
      <c r="AI426" s="50">
        <v>0</v>
      </c>
      <c r="AJ426" s="50">
        <v>0</v>
      </c>
      <c r="AK426" s="52">
        <f t="shared" si="120"/>
        <v>22</v>
      </c>
      <c r="AL426" s="50">
        <f t="shared" si="121"/>
        <v>22</v>
      </c>
      <c r="AM426" s="48">
        <f t="shared" si="138"/>
        <v>1</v>
      </c>
      <c r="AN426" s="49">
        <f t="shared" si="122"/>
        <v>0.01</v>
      </c>
      <c r="AO426" s="49">
        <f t="shared" si="133"/>
        <v>0</v>
      </c>
      <c r="AP426" s="49">
        <f t="shared" si="123"/>
        <v>22</v>
      </c>
      <c r="AR426" s="50">
        <f t="shared" si="124"/>
        <v>0</v>
      </c>
      <c r="AT426" s="30">
        <f t="shared" si="125"/>
        <v>22</v>
      </c>
      <c r="AU426">
        <f t="shared" si="126"/>
        <v>7.333333333333333</v>
      </c>
      <c r="AV426" s="49">
        <f t="shared" si="127"/>
        <v>0</v>
      </c>
      <c r="AW426" s="49">
        <f t="shared" si="128"/>
        <v>0</v>
      </c>
      <c r="AX426" s="53">
        <f t="shared" si="129"/>
        <v>7.333333333333333</v>
      </c>
      <c r="AY426" s="30">
        <f t="shared" si="130"/>
        <v>22</v>
      </c>
      <c r="AZ426" s="30">
        <f t="shared" si="131"/>
        <v>0</v>
      </c>
      <c r="BA426" s="49">
        <f t="shared" si="132"/>
        <v>0</v>
      </c>
    </row>
    <row r="427" spans="1:53" x14ac:dyDescent="0.35">
      <c r="A427" s="2">
        <v>1042316633</v>
      </c>
      <c r="B427" s="2" t="s">
        <v>427</v>
      </c>
      <c r="C427" s="16" t="s">
        <v>4946</v>
      </c>
      <c r="D427" s="3" t="s">
        <v>2572</v>
      </c>
      <c r="E427" s="4">
        <v>45108</v>
      </c>
      <c r="F427" s="5">
        <v>45839</v>
      </c>
      <c r="G427" s="5">
        <v>46204</v>
      </c>
      <c r="H427" s="3" t="s">
        <v>4293</v>
      </c>
      <c r="I427" s="55">
        <v>0</v>
      </c>
      <c r="J427" s="6">
        <v>46022</v>
      </c>
      <c r="K427" s="2" t="s">
        <v>4405</v>
      </c>
      <c r="L427" s="2" t="s">
        <v>4787</v>
      </c>
      <c r="M427" s="2" t="s">
        <v>4956</v>
      </c>
      <c r="N427" s="2" t="s">
        <v>5196</v>
      </c>
      <c r="O427" s="2" t="s">
        <v>5224</v>
      </c>
      <c r="P427" s="2" t="s">
        <v>4511</v>
      </c>
      <c r="Q427" s="2" t="s">
        <v>4297</v>
      </c>
      <c r="R427" s="7"/>
      <c r="S427" s="7">
        <v>15</v>
      </c>
      <c r="T427" s="7">
        <v>15</v>
      </c>
      <c r="U427" s="7">
        <v>30</v>
      </c>
      <c r="V427" s="12">
        <f t="shared" si="134"/>
        <v>30</v>
      </c>
      <c r="W427" s="15" t="str">
        <f>"DEBE GOZAR "&amp;S427&amp;" DÍAS ANTES DEL "&amp;TEXT(G427-1,"DD/MM/YYYY")</f>
        <v>DEBE GOZAR 15 DÍAS ANTES DEL 30/06/2026</v>
      </c>
      <c r="X427" s="15" t="str">
        <f t="shared" si="136"/>
        <v>DEBE GOZAR EN EL AÑO UN TOTAL DE 30 DÍAS ANTES DEL 31/12/2026</v>
      </c>
      <c r="Y427" s="50">
        <v>30</v>
      </c>
      <c r="Z427" s="50">
        <v>0</v>
      </c>
      <c r="AA427" s="50">
        <v>0</v>
      </c>
      <c r="AB427" s="50">
        <v>0</v>
      </c>
      <c r="AC427" s="50">
        <v>0</v>
      </c>
      <c r="AD427" s="50">
        <v>0</v>
      </c>
      <c r="AE427" s="50">
        <v>0</v>
      </c>
      <c r="AF427" s="50">
        <v>0</v>
      </c>
      <c r="AG427" s="50">
        <v>0</v>
      </c>
      <c r="AH427" s="50">
        <v>0</v>
      </c>
      <c r="AI427" s="50">
        <v>0</v>
      </c>
      <c r="AJ427" s="50">
        <v>0</v>
      </c>
      <c r="AK427" s="52">
        <f t="shared" si="120"/>
        <v>30</v>
      </c>
      <c r="AL427" s="50">
        <f t="shared" si="121"/>
        <v>30</v>
      </c>
      <c r="AM427" s="48">
        <f t="shared" si="138"/>
        <v>1</v>
      </c>
      <c r="AN427" s="49">
        <f t="shared" si="122"/>
        <v>0.01</v>
      </c>
      <c r="AO427" s="49">
        <f t="shared" si="133"/>
        <v>30</v>
      </c>
      <c r="AP427" s="49">
        <f t="shared" si="123"/>
        <v>30</v>
      </c>
      <c r="AR427" s="50">
        <f t="shared" si="124"/>
        <v>0</v>
      </c>
      <c r="AT427" s="30">
        <f t="shared" si="125"/>
        <v>30</v>
      </c>
      <c r="AU427">
        <f t="shared" si="126"/>
        <v>10</v>
      </c>
      <c r="AV427" s="49">
        <f t="shared" si="127"/>
        <v>30</v>
      </c>
      <c r="AW427" s="49">
        <f t="shared" si="128"/>
        <v>10</v>
      </c>
      <c r="AX427" s="53">
        <f t="shared" si="129"/>
        <v>0</v>
      </c>
      <c r="AY427" s="30">
        <f t="shared" si="130"/>
        <v>0</v>
      </c>
      <c r="AZ427" s="30">
        <f t="shared" si="131"/>
        <v>30</v>
      </c>
      <c r="BA427" s="49">
        <f t="shared" si="132"/>
        <v>30</v>
      </c>
    </row>
    <row r="428" spans="1:53" x14ac:dyDescent="0.35">
      <c r="A428" s="2">
        <v>1042318205</v>
      </c>
      <c r="B428" s="2" t="s">
        <v>428</v>
      </c>
      <c r="C428" s="16" t="s">
        <v>4948</v>
      </c>
      <c r="D428" s="3" t="s">
        <v>2573</v>
      </c>
      <c r="E428" s="4">
        <v>43157</v>
      </c>
      <c r="F428" s="5">
        <v>45714</v>
      </c>
      <c r="G428" s="5">
        <v>46079</v>
      </c>
      <c r="H428" s="3" t="s">
        <v>4292</v>
      </c>
      <c r="I428" s="55">
        <v>0</v>
      </c>
      <c r="J428" s="6">
        <v>46022</v>
      </c>
      <c r="K428" s="2" t="s">
        <v>4405</v>
      </c>
      <c r="L428" s="2">
        <v>2003020100</v>
      </c>
      <c r="M428" s="2" t="s">
        <v>4956</v>
      </c>
      <c r="N428" s="2" t="s">
        <v>5188</v>
      </c>
      <c r="O428" s="2" t="s">
        <v>5188</v>
      </c>
      <c r="P428" s="2" t="s">
        <v>4543</v>
      </c>
      <c r="Q428" s="2" t="s">
        <v>4333</v>
      </c>
      <c r="R428" s="7"/>
      <c r="S428" s="7">
        <v>0</v>
      </c>
      <c r="T428" s="7">
        <v>24.416699999999992</v>
      </c>
      <c r="U428" s="7">
        <v>24.416699999999992</v>
      </c>
      <c r="V428" s="12">
        <f t="shared" si="134"/>
        <v>25</v>
      </c>
      <c r="W428" s="15" t="s">
        <v>4738</v>
      </c>
      <c r="X428" s="15" t="str">
        <f t="shared" si="136"/>
        <v>DEBE GOZAR EN EL AÑO UN TOTAL DE 25 DÍAS ANTES DEL 31/12/2026</v>
      </c>
      <c r="Y428" s="50">
        <v>0</v>
      </c>
      <c r="Z428" s="50">
        <v>0</v>
      </c>
      <c r="AA428" s="50">
        <v>9</v>
      </c>
      <c r="AB428" s="50">
        <v>0</v>
      </c>
      <c r="AC428" s="50">
        <v>0</v>
      </c>
      <c r="AD428" s="50">
        <v>0</v>
      </c>
      <c r="AE428" s="50">
        <v>0</v>
      </c>
      <c r="AF428" s="50">
        <v>0</v>
      </c>
      <c r="AG428" s="50">
        <v>0</v>
      </c>
      <c r="AH428" s="50">
        <v>0</v>
      </c>
      <c r="AI428" s="50">
        <v>0</v>
      </c>
      <c r="AJ428" s="50">
        <v>0</v>
      </c>
      <c r="AK428" s="52">
        <f t="shared" si="120"/>
        <v>9</v>
      </c>
      <c r="AL428" s="50">
        <f t="shared" si="121"/>
        <v>9</v>
      </c>
      <c r="AM428" s="48">
        <f t="shared" si="138"/>
        <v>0.36</v>
      </c>
      <c r="AN428" s="49">
        <f t="shared" si="122"/>
        <v>3.5999999999999999E-3</v>
      </c>
      <c r="AO428" s="49">
        <f t="shared" si="133"/>
        <v>9</v>
      </c>
      <c r="AP428" s="49">
        <f t="shared" si="123"/>
        <v>9</v>
      </c>
      <c r="AR428" s="50">
        <f t="shared" si="124"/>
        <v>16</v>
      </c>
      <c r="AT428" s="30">
        <f t="shared" si="125"/>
        <v>25</v>
      </c>
      <c r="AU428">
        <f t="shared" si="126"/>
        <v>8.3333333333333339</v>
      </c>
      <c r="AV428" s="49">
        <f t="shared" si="127"/>
        <v>9</v>
      </c>
      <c r="AW428" s="49">
        <f t="shared" si="128"/>
        <v>8.3333333333333339</v>
      </c>
      <c r="AX428" s="53">
        <f t="shared" si="129"/>
        <v>0</v>
      </c>
      <c r="AY428" s="30">
        <f t="shared" si="130"/>
        <v>0</v>
      </c>
      <c r="AZ428" s="30">
        <f t="shared" si="131"/>
        <v>9</v>
      </c>
      <c r="BA428" s="49">
        <f t="shared" si="132"/>
        <v>9</v>
      </c>
    </row>
    <row r="429" spans="1:53" x14ac:dyDescent="0.35">
      <c r="A429" s="2">
        <v>1042320514</v>
      </c>
      <c r="B429" s="2" t="s">
        <v>429</v>
      </c>
      <c r="C429" s="16" t="s">
        <v>4948</v>
      </c>
      <c r="D429" s="3" t="s">
        <v>2574</v>
      </c>
      <c r="E429" s="4">
        <v>40455</v>
      </c>
      <c r="F429" s="5">
        <v>45934</v>
      </c>
      <c r="G429" s="5">
        <v>46299</v>
      </c>
      <c r="H429" s="3" t="s">
        <v>4292</v>
      </c>
      <c r="I429" s="55">
        <v>0</v>
      </c>
      <c r="J429" s="6">
        <v>46022</v>
      </c>
      <c r="K429" s="2" t="s">
        <v>4430</v>
      </c>
      <c r="L429" s="2">
        <v>2003010100</v>
      </c>
      <c r="M429" s="2" t="s">
        <v>4944</v>
      </c>
      <c r="N429" s="2" t="s">
        <v>5202</v>
      </c>
      <c r="O429" s="2" t="s">
        <v>5202</v>
      </c>
      <c r="P429" s="2" t="s">
        <v>4944</v>
      </c>
      <c r="Q429" s="2" t="s">
        <v>5259</v>
      </c>
      <c r="R429" s="7"/>
      <c r="S429" s="7">
        <v>7</v>
      </c>
      <c r="T429" s="7">
        <v>4.25</v>
      </c>
      <c r="U429" s="7">
        <v>11.25</v>
      </c>
      <c r="V429" s="12">
        <f t="shared" si="134"/>
        <v>12</v>
      </c>
      <c r="W429" s="15" t="str">
        <f>"DEBE GOZAR "&amp;S429&amp;" DÍAS ANTES DEL "&amp;TEXT(G429-1,"DD/MM/YYYY")</f>
        <v>DEBE GOZAR 7 DÍAS ANTES DEL 03/10/2026</v>
      </c>
      <c r="X429" s="15" t="str">
        <f t="shared" si="136"/>
        <v>DEBE GOZAR EN EL AÑO UN TOTAL DE 12 DÍAS ANTES DEL 31/12/2026</v>
      </c>
      <c r="Y429" s="50">
        <v>3</v>
      </c>
      <c r="Z429" s="50">
        <v>6</v>
      </c>
      <c r="AA429" s="50">
        <v>1</v>
      </c>
      <c r="AB429" s="50">
        <v>0</v>
      </c>
      <c r="AC429" s="50">
        <v>0</v>
      </c>
      <c r="AD429" s="50">
        <v>0</v>
      </c>
      <c r="AE429" s="50">
        <v>0</v>
      </c>
      <c r="AF429" s="50">
        <v>0</v>
      </c>
      <c r="AG429" s="50">
        <v>0</v>
      </c>
      <c r="AH429" s="50">
        <v>0</v>
      </c>
      <c r="AI429" s="50">
        <v>0</v>
      </c>
      <c r="AJ429" s="50">
        <v>0</v>
      </c>
      <c r="AK429" s="52">
        <f t="shared" si="120"/>
        <v>10</v>
      </c>
      <c r="AL429" s="50">
        <f t="shared" si="121"/>
        <v>10</v>
      </c>
      <c r="AM429" s="48">
        <f t="shared" si="138"/>
        <v>0.83333333333333337</v>
      </c>
      <c r="AN429" s="49">
        <f t="shared" si="122"/>
        <v>8.3333333333333332E-3</v>
      </c>
      <c r="AO429" s="49">
        <f t="shared" si="133"/>
        <v>10</v>
      </c>
      <c r="AP429" s="49">
        <f t="shared" si="123"/>
        <v>10</v>
      </c>
      <c r="AR429" s="50">
        <f t="shared" si="124"/>
        <v>2</v>
      </c>
      <c r="AT429" s="30">
        <f t="shared" si="125"/>
        <v>12</v>
      </c>
      <c r="AU429">
        <f t="shared" si="126"/>
        <v>4</v>
      </c>
      <c r="AV429" s="49">
        <f t="shared" si="127"/>
        <v>10</v>
      </c>
      <c r="AW429" s="49">
        <f t="shared" si="128"/>
        <v>4</v>
      </c>
      <c r="AX429" s="53">
        <f t="shared" si="129"/>
        <v>0</v>
      </c>
      <c r="AY429" s="30">
        <f t="shared" si="130"/>
        <v>0</v>
      </c>
      <c r="AZ429" s="30">
        <f t="shared" si="131"/>
        <v>10</v>
      </c>
      <c r="BA429" s="49">
        <f t="shared" si="132"/>
        <v>10</v>
      </c>
    </row>
    <row r="430" spans="1:53" x14ac:dyDescent="0.35">
      <c r="A430" s="2">
        <v>1042321088</v>
      </c>
      <c r="B430" s="2" t="s">
        <v>430</v>
      </c>
      <c r="C430" s="16" t="s">
        <v>4946</v>
      </c>
      <c r="D430" s="3" t="s">
        <v>2575</v>
      </c>
      <c r="E430" s="4">
        <v>45444</v>
      </c>
      <c r="F430" s="5">
        <v>45809</v>
      </c>
      <c r="G430" s="5">
        <v>46174</v>
      </c>
      <c r="H430" s="3" t="s">
        <v>4290</v>
      </c>
      <c r="I430" s="55">
        <v>46081</v>
      </c>
      <c r="J430" s="6">
        <v>46022</v>
      </c>
      <c r="K430" s="2" t="s">
        <v>4405</v>
      </c>
      <c r="L430" s="2" t="s">
        <v>4977</v>
      </c>
      <c r="M430" s="2" t="s">
        <v>4956</v>
      </c>
      <c r="N430" s="2"/>
      <c r="O430" s="2"/>
      <c r="P430" s="2"/>
      <c r="Q430" s="2"/>
      <c r="R430" s="7"/>
      <c r="S430" s="7">
        <v>12</v>
      </c>
      <c r="T430" s="7">
        <v>17.5</v>
      </c>
      <c r="U430" s="7">
        <v>29.5</v>
      </c>
      <c r="V430" s="12">
        <f t="shared" si="134"/>
        <v>30</v>
      </c>
      <c r="W430" s="15" t="str">
        <f>"DEBE GOZAR "&amp;S430&amp;" DÍAS ANTES DEL "&amp;TEXT(G430-1,"DD/MM/YYYY")</f>
        <v>DEBE GOZAR 12 DÍAS ANTES DEL 31/05/2026</v>
      </c>
      <c r="X430" s="15" t="str">
        <f t="shared" si="136"/>
        <v>DEBE GOZAR EN EL AÑO UN TOTAL DE 30 DÍAS ANTES DEL 31/12/2026</v>
      </c>
      <c r="Y430" s="50">
        <v>0</v>
      </c>
      <c r="Z430" s="58">
        <v>30</v>
      </c>
      <c r="AA430" s="50">
        <v>0</v>
      </c>
      <c r="AB430" s="50">
        <v>0</v>
      </c>
      <c r="AC430" s="50">
        <v>0</v>
      </c>
      <c r="AD430" s="50">
        <v>0</v>
      </c>
      <c r="AE430" s="50">
        <v>0</v>
      </c>
      <c r="AF430" s="50">
        <v>0</v>
      </c>
      <c r="AG430" s="50">
        <v>0</v>
      </c>
      <c r="AH430" s="50">
        <v>0</v>
      </c>
      <c r="AI430" s="50">
        <v>0</v>
      </c>
      <c r="AJ430" s="50">
        <v>0</v>
      </c>
      <c r="AK430" s="52">
        <f t="shared" si="120"/>
        <v>30</v>
      </c>
      <c r="AL430" s="50">
        <f t="shared" si="121"/>
        <v>30</v>
      </c>
      <c r="AM430" s="48">
        <f t="shared" si="138"/>
        <v>1</v>
      </c>
      <c r="AN430" s="49">
        <f t="shared" si="122"/>
        <v>0.01</v>
      </c>
      <c r="AO430" s="49">
        <f t="shared" si="133"/>
        <v>30</v>
      </c>
      <c r="AP430" s="49">
        <f t="shared" si="123"/>
        <v>30</v>
      </c>
      <c r="AR430" s="50">
        <f t="shared" si="124"/>
        <v>0</v>
      </c>
      <c r="AT430" s="30">
        <f t="shared" si="125"/>
        <v>30</v>
      </c>
      <c r="AU430">
        <f t="shared" si="126"/>
        <v>10</v>
      </c>
      <c r="AV430" s="49">
        <f t="shared" si="127"/>
        <v>30</v>
      </c>
      <c r="AW430" s="49">
        <f t="shared" si="128"/>
        <v>10</v>
      </c>
      <c r="AX430" s="53">
        <f t="shared" si="129"/>
        <v>0</v>
      </c>
      <c r="AY430" s="30">
        <f t="shared" si="130"/>
        <v>0</v>
      </c>
      <c r="AZ430" s="30">
        <f t="shared" si="131"/>
        <v>30</v>
      </c>
      <c r="BA430" s="49">
        <f t="shared" si="132"/>
        <v>30</v>
      </c>
    </row>
    <row r="431" spans="1:53" x14ac:dyDescent="0.35">
      <c r="A431" s="2">
        <v>1042332054</v>
      </c>
      <c r="B431" s="2" t="s">
        <v>431</v>
      </c>
      <c r="C431" s="16" t="s">
        <v>4946</v>
      </c>
      <c r="D431" s="3" t="s">
        <v>2576</v>
      </c>
      <c r="E431" s="4">
        <v>45108</v>
      </c>
      <c r="F431" s="5">
        <v>45839</v>
      </c>
      <c r="G431" s="5">
        <v>46204</v>
      </c>
      <c r="H431" s="3" t="s">
        <v>4409</v>
      </c>
      <c r="I431" s="55">
        <v>0</v>
      </c>
      <c r="J431" s="6">
        <v>46022</v>
      </c>
      <c r="K431" s="2" t="s">
        <v>4405</v>
      </c>
      <c r="L431" s="2" t="s">
        <v>5018</v>
      </c>
      <c r="M431" s="2" t="s">
        <v>4957</v>
      </c>
      <c r="N431" s="2" t="s">
        <v>5199</v>
      </c>
      <c r="O431" s="2" t="s">
        <v>5240</v>
      </c>
      <c r="P431" s="2" t="s">
        <v>4686</v>
      </c>
      <c r="Q431" s="2" t="s">
        <v>4308</v>
      </c>
      <c r="R431" s="7"/>
      <c r="S431" s="7">
        <v>15</v>
      </c>
      <c r="T431" s="7">
        <v>15</v>
      </c>
      <c r="U431" s="7">
        <v>30</v>
      </c>
      <c r="V431" s="12">
        <f t="shared" si="134"/>
        <v>30</v>
      </c>
      <c r="W431" s="15" t="str">
        <f>"DEBE GOZAR "&amp;S431&amp;" DÍAS ANTES DEL "&amp;TEXT(G431-1,"DD/MM/YYYY")</f>
        <v>DEBE GOZAR 15 DÍAS ANTES DEL 30/06/2026</v>
      </c>
      <c r="X431" s="15" t="str">
        <f t="shared" si="136"/>
        <v>DEBE GOZAR EN EL AÑO UN TOTAL DE 30 DÍAS ANTES DEL 31/12/2026</v>
      </c>
      <c r="Y431" s="50">
        <v>0</v>
      </c>
      <c r="Z431" s="50">
        <v>13</v>
      </c>
      <c r="AA431" s="50">
        <v>2</v>
      </c>
      <c r="AB431" s="50">
        <v>0</v>
      </c>
      <c r="AC431" s="50">
        <v>0</v>
      </c>
      <c r="AD431" s="50">
        <v>0</v>
      </c>
      <c r="AE431" s="50">
        <v>15</v>
      </c>
      <c r="AF431" s="50">
        <v>0</v>
      </c>
      <c r="AG431" s="50">
        <v>0</v>
      </c>
      <c r="AH431" s="50">
        <v>0</v>
      </c>
      <c r="AI431" s="50">
        <v>0</v>
      </c>
      <c r="AJ431" s="50">
        <v>0</v>
      </c>
      <c r="AK431" s="52">
        <f t="shared" si="120"/>
        <v>30</v>
      </c>
      <c r="AL431" s="50">
        <f t="shared" si="121"/>
        <v>30</v>
      </c>
      <c r="AM431" s="48">
        <f t="shared" si="138"/>
        <v>1</v>
      </c>
      <c r="AN431" s="49">
        <f t="shared" si="122"/>
        <v>0.01</v>
      </c>
      <c r="AO431" s="49">
        <f t="shared" si="133"/>
        <v>15</v>
      </c>
      <c r="AP431" s="49">
        <f t="shared" si="123"/>
        <v>30</v>
      </c>
      <c r="AR431" s="50">
        <f t="shared" si="124"/>
        <v>0</v>
      </c>
      <c r="AT431" s="30">
        <f t="shared" si="125"/>
        <v>30</v>
      </c>
      <c r="AU431">
        <f t="shared" si="126"/>
        <v>10</v>
      </c>
      <c r="AV431" s="49">
        <f t="shared" si="127"/>
        <v>15</v>
      </c>
      <c r="AW431" s="49">
        <f t="shared" si="128"/>
        <v>10</v>
      </c>
      <c r="AX431" s="53">
        <f t="shared" si="129"/>
        <v>0</v>
      </c>
      <c r="AY431" s="30">
        <f t="shared" si="130"/>
        <v>15</v>
      </c>
      <c r="AZ431" s="30">
        <f t="shared" si="131"/>
        <v>15</v>
      </c>
      <c r="BA431" s="49">
        <f t="shared" si="132"/>
        <v>15</v>
      </c>
    </row>
    <row r="432" spans="1:53" x14ac:dyDescent="0.35">
      <c r="A432" s="2">
        <v>1042344866</v>
      </c>
      <c r="B432" s="2" t="s">
        <v>432</v>
      </c>
      <c r="C432" s="16" t="s">
        <v>4946</v>
      </c>
      <c r="D432" s="3" t="s">
        <v>2577</v>
      </c>
      <c r="E432" s="4">
        <v>41791</v>
      </c>
      <c r="F432" s="5">
        <v>45809</v>
      </c>
      <c r="G432" s="5">
        <v>46174</v>
      </c>
      <c r="H432" s="3" t="s">
        <v>4290</v>
      </c>
      <c r="I432" s="55">
        <v>0</v>
      </c>
      <c r="J432" s="6">
        <v>46022</v>
      </c>
      <c r="K432" s="2" t="s">
        <v>4405</v>
      </c>
      <c r="L432" s="2" t="s">
        <v>4859</v>
      </c>
      <c r="M432" s="2" t="s">
        <v>4956</v>
      </c>
      <c r="N432" s="2" t="s">
        <v>5195</v>
      </c>
      <c r="O432" s="2" t="s">
        <v>5213</v>
      </c>
      <c r="P432" s="2" t="s">
        <v>4624</v>
      </c>
      <c r="Q432" s="2" t="s">
        <v>4297</v>
      </c>
      <c r="R432" s="7"/>
      <c r="S432" s="7">
        <v>11</v>
      </c>
      <c r="T432" s="7">
        <v>17.5</v>
      </c>
      <c r="U432" s="7">
        <v>28.5</v>
      </c>
      <c r="V432" s="12">
        <f t="shared" si="134"/>
        <v>29</v>
      </c>
      <c r="W432" s="15" t="str">
        <f>"DEBE GOZAR "&amp;S432&amp;" DÍAS ANTES DEL "&amp;TEXT(G432-1,"DD/MM/YYYY")</f>
        <v>DEBE GOZAR 11 DÍAS ANTES DEL 31/05/2026</v>
      </c>
      <c r="X432" s="15" t="str">
        <f t="shared" si="136"/>
        <v>DEBE GOZAR EN EL AÑO UN TOTAL DE 29 DÍAS ANTES DEL 31/12/2026</v>
      </c>
      <c r="Y432" s="50">
        <v>0</v>
      </c>
      <c r="Z432" s="50">
        <v>0</v>
      </c>
      <c r="AA432" s="50">
        <v>0</v>
      </c>
      <c r="AB432" s="50">
        <v>0</v>
      </c>
      <c r="AC432" s="50">
        <v>0</v>
      </c>
      <c r="AD432" s="50">
        <v>0</v>
      </c>
      <c r="AE432" s="50">
        <v>0</v>
      </c>
      <c r="AF432" s="50">
        <v>0</v>
      </c>
      <c r="AG432" s="50">
        <v>0</v>
      </c>
      <c r="AH432" s="50">
        <v>0</v>
      </c>
      <c r="AI432" s="50">
        <v>0</v>
      </c>
      <c r="AJ432" s="50">
        <v>0</v>
      </c>
      <c r="AK432" s="52">
        <f t="shared" si="120"/>
        <v>0</v>
      </c>
      <c r="AL432" s="50">
        <f t="shared" si="121"/>
        <v>0</v>
      </c>
      <c r="AM432" s="48">
        <f t="shared" si="138"/>
        <v>0</v>
      </c>
      <c r="AN432" s="49">
        <f t="shared" si="122"/>
        <v>0</v>
      </c>
      <c r="AO432" s="49">
        <f t="shared" si="133"/>
        <v>0</v>
      </c>
      <c r="AP432" s="49">
        <f t="shared" si="123"/>
        <v>0</v>
      </c>
      <c r="AR432" s="50">
        <f t="shared" si="124"/>
        <v>29</v>
      </c>
      <c r="AT432" s="30">
        <f t="shared" si="125"/>
        <v>29</v>
      </c>
      <c r="AU432">
        <f t="shared" si="126"/>
        <v>9.6666666666666661</v>
      </c>
      <c r="AV432" s="49">
        <f t="shared" si="127"/>
        <v>0</v>
      </c>
      <c r="AW432" s="49">
        <f t="shared" si="128"/>
        <v>0</v>
      </c>
      <c r="AX432" s="53">
        <f t="shared" si="129"/>
        <v>9.6666666666666661</v>
      </c>
      <c r="AY432" s="30">
        <f t="shared" si="130"/>
        <v>0</v>
      </c>
      <c r="AZ432" s="30">
        <f t="shared" si="131"/>
        <v>0</v>
      </c>
      <c r="BA432" s="49">
        <f t="shared" si="132"/>
        <v>0</v>
      </c>
    </row>
    <row r="433" spans="1:53" x14ac:dyDescent="0.35">
      <c r="A433" s="2">
        <v>1042355964</v>
      </c>
      <c r="B433" s="2" t="s">
        <v>433</v>
      </c>
      <c r="C433" s="16" t="s">
        <v>4946</v>
      </c>
      <c r="D433" s="3" t="s">
        <v>2578</v>
      </c>
      <c r="E433" s="4">
        <v>45418</v>
      </c>
      <c r="F433" s="5">
        <v>45783</v>
      </c>
      <c r="G433" s="5">
        <v>46148</v>
      </c>
      <c r="H433" s="3" t="s">
        <v>4290</v>
      </c>
      <c r="I433" s="55">
        <v>0</v>
      </c>
      <c r="J433" s="6">
        <v>46022</v>
      </c>
      <c r="K433" s="2" t="s">
        <v>4405</v>
      </c>
      <c r="L433" s="2" t="s">
        <v>4790</v>
      </c>
      <c r="M433" s="2" t="s">
        <v>4956</v>
      </c>
      <c r="N433" s="2" t="s">
        <v>5195</v>
      </c>
      <c r="O433" s="2" t="s">
        <v>5217</v>
      </c>
      <c r="P433" s="2" t="s">
        <v>4514</v>
      </c>
      <c r="Q433" s="2" t="s">
        <v>4297</v>
      </c>
      <c r="R433" s="7"/>
      <c r="S433" s="7">
        <v>0</v>
      </c>
      <c r="T433" s="7">
        <v>19.583300000000001</v>
      </c>
      <c r="U433" s="7">
        <v>19.583300000000001</v>
      </c>
      <c r="V433" s="12">
        <f t="shared" si="134"/>
        <v>20</v>
      </c>
      <c r="W433" s="15" t="s">
        <v>4738</v>
      </c>
      <c r="X433" s="15" t="str">
        <f t="shared" si="136"/>
        <v>DEBE GOZAR EN EL AÑO UN TOTAL DE 20 DÍAS ANTES DEL 31/12/2026</v>
      </c>
      <c r="Y433" s="50">
        <v>0</v>
      </c>
      <c r="Z433" s="50">
        <v>0</v>
      </c>
      <c r="AA433" s="50">
        <v>20</v>
      </c>
      <c r="AB433" s="50">
        <v>0</v>
      </c>
      <c r="AC433" s="50">
        <v>0</v>
      </c>
      <c r="AD433" s="50">
        <v>0</v>
      </c>
      <c r="AE433" s="50">
        <v>0</v>
      </c>
      <c r="AF433" s="50">
        <v>0</v>
      </c>
      <c r="AG433" s="50">
        <v>0</v>
      </c>
      <c r="AH433" s="50">
        <v>0</v>
      </c>
      <c r="AI433" s="50">
        <v>0</v>
      </c>
      <c r="AJ433" s="50">
        <v>0</v>
      </c>
      <c r="AK433" s="52">
        <f t="shared" si="120"/>
        <v>20</v>
      </c>
      <c r="AL433" s="50">
        <f t="shared" si="121"/>
        <v>20</v>
      </c>
      <c r="AM433" s="48">
        <f t="shared" si="138"/>
        <v>1</v>
      </c>
      <c r="AN433" s="49">
        <f t="shared" si="122"/>
        <v>0.01</v>
      </c>
      <c r="AO433" s="49">
        <f t="shared" si="133"/>
        <v>20</v>
      </c>
      <c r="AP433" s="49">
        <f t="shared" si="123"/>
        <v>20</v>
      </c>
      <c r="AR433" s="50">
        <f t="shared" si="124"/>
        <v>0</v>
      </c>
      <c r="AT433" s="30">
        <f t="shared" si="125"/>
        <v>20</v>
      </c>
      <c r="AU433">
        <f t="shared" si="126"/>
        <v>6.666666666666667</v>
      </c>
      <c r="AV433" s="49">
        <f t="shared" si="127"/>
        <v>20</v>
      </c>
      <c r="AW433" s="49">
        <f t="shared" si="128"/>
        <v>6.666666666666667</v>
      </c>
      <c r="AX433" s="53">
        <f t="shared" si="129"/>
        <v>0</v>
      </c>
      <c r="AY433" s="30">
        <f t="shared" si="130"/>
        <v>0</v>
      </c>
      <c r="AZ433" s="30">
        <f t="shared" si="131"/>
        <v>20</v>
      </c>
      <c r="BA433" s="49">
        <f t="shared" si="132"/>
        <v>20</v>
      </c>
    </row>
    <row r="434" spans="1:53" x14ac:dyDescent="0.35">
      <c r="A434" s="2">
        <v>1042373578</v>
      </c>
      <c r="B434" s="2" t="s">
        <v>434</v>
      </c>
      <c r="C434" s="16" t="s">
        <v>4946</v>
      </c>
      <c r="D434" s="3" t="s">
        <v>2579</v>
      </c>
      <c r="E434" s="4">
        <v>45742</v>
      </c>
      <c r="F434" s="5">
        <v>45742</v>
      </c>
      <c r="G434" s="5">
        <v>46107</v>
      </c>
      <c r="H434" s="3" t="s">
        <v>4290</v>
      </c>
      <c r="I434" s="55">
        <v>0</v>
      </c>
      <c r="J434" s="6">
        <v>46022</v>
      </c>
      <c r="K434" s="2" t="s">
        <v>4405</v>
      </c>
      <c r="L434" s="2" t="s">
        <v>4802</v>
      </c>
      <c r="M434" s="2" t="s">
        <v>4956</v>
      </c>
      <c r="N434" s="2" t="s">
        <v>5195</v>
      </c>
      <c r="O434" s="2" t="s">
        <v>5213</v>
      </c>
      <c r="P434" s="2" t="s">
        <v>4533</v>
      </c>
      <c r="Q434" s="2" t="s">
        <v>4297</v>
      </c>
      <c r="R434" s="7"/>
      <c r="S434" s="7">
        <v>0</v>
      </c>
      <c r="T434" s="7">
        <v>22.916699999999999</v>
      </c>
      <c r="U434" s="7">
        <v>22.916699999999999</v>
      </c>
      <c r="V434" s="12">
        <f t="shared" si="134"/>
        <v>23</v>
      </c>
      <c r="W434" s="15" t="s">
        <v>4738</v>
      </c>
      <c r="X434" s="15" t="str">
        <f t="shared" si="136"/>
        <v>DEBE GOZAR EN EL AÑO UN TOTAL DE 23 DÍAS ANTES DEL 31/12/2026</v>
      </c>
      <c r="Y434" s="50">
        <v>0</v>
      </c>
      <c r="Z434" s="50">
        <v>3</v>
      </c>
      <c r="AA434" s="50">
        <v>12</v>
      </c>
      <c r="AB434" s="50">
        <v>0</v>
      </c>
      <c r="AC434" s="50">
        <v>0</v>
      </c>
      <c r="AD434" s="50">
        <v>0</v>
      </c>
      <c r="AE434" s="50">
        <v>0</v>
      </c>
      <c r="AF434" s="50">
        <v>0</v>
      </c>
      <c r="AG434" s="50">
        <v>0</v>
      </c>
      <c r="AH434" s="50">
        <v>0</v>
      </c>
      <c r="AI434" s="50">
        <v>0</v>
      </c>
      <c r="AJ434" s="50">
        <v>0</v>
      </c>
      <c r="AK434" s="52">
        <f t="shared" si="120"/>
        <v>15</v>
      </c>
      <c r="AL434" s="50">
        <f t="shared" si="121"/>
        <v>15</v>
      </c>
      <c r="AM434" s="48">
        <f t="shared" si="138"/>
        <v>0.65217391304347827</v>
      </c>
      <c r="AN434" s="49">
        <f t="shared" si="122"/>
        <v>6.5217391304347831E-3</v>
      </c>
      <c r="AO434" s="49">
        <f t="shared" si="133"/>
        <v>15</v>
      </c>
      <c r="AP434" s="49">
        <f t="shared" si="123"/>
        <v>15</v>
      </c>
      <c r="AR434" s="50">
        <f t="shared" si="124"/>
        <v>8</v>
      </c>
      <c r="AT434" s="30">
        <f t="shared" si="125"/>
        <v>23</v>
      </c>
      <c r="AU434">
        <f t="shared" si="126"/>
        <v>7.666666666666667</v>
      </c>
      <c r="AV434" s="49">
        <f t="shared" si="127"/>
        <v>15</v>
      </c>
      <c r="AW434" s="49">
        <f t="shared" si="128"/>
        <v>7.666666666666667</v>
      </c>
      <c r="AX434" s="53">
        <f t="shared" si="129"/>
        <v>0</v>
      </c>
      <c r="AY434" s="30">
        <f t="shared" si="130"/>
        <v>0</v>
      </c>
      <c r="AZ434" s="30">
        <f t="shared" si="131"/>
        <v>15</v>
      </c>
      <c r="BA434" s="49">
        <f t="shared" si="132"/>
        <v>15</v>
      </c>
    </row>
    <row r="435" spans="1:53" x14ac:dyDescent="0.35">
      <c r="A435" s="2">
        <v>1042385757</v>
      </c>
      <c r="B435" s="2" t="s">
        <v>435</v>
      </c>
      <c r="C435" s="16" t="s">
        <v>4947</v>
      </c>
      <c r="D435" s="3" t="s">
        <v>2580</v>
      </c>
      <c r="E435" s="4">
        <v>45108</v>
      </c>
      <c r="F435" s="5">
        <v>45839</v>
      </c>
      <c r="G435" s="5">
        <v>46204</v>
      </c>
      <c r="H435" s="3" t="s">
        <v>4409</v>
      </c>
      <c r="I435" s="55">
        <v>0</v>
      </c>
      <c r="J435" s="6">
        <v>46022</v>
      </c>
      <c r="K435" s="2" t="s">
        <v>4405</v>
      </c>
      <c r="L435" s="2" t="s">
        <v>4857</v>
      </c>
      <c r="M435" s="2" t="s">
        <v>4956</v>
      </c>
      <c r="N435" s="2" t="s">
        <v>5196</v>
      </c>
      <c r="O435" s="2" t="s">
        <v>5247</v>
      </c>
      <c r="P435" s="2" t="s">
        <v>4621</v>
      </c>
      <c r="Q435" s="2" t="s">
        <v>4298</v>
      </c>
      <c r="R435" s="7"/>
      <c r="S435" s="7">
        <v>0</v>
      </c>
      <c r="T435" s="7">
        <v>15</v>
      </c>
      <c r="U435" s="7">
        <v>15</v>
      </c>
      <c r="V435" s="12">
        <f t="shared" si="134"/>
        <v>15</v>
      </c>
      <c r="W435" s="15" t="s">
        <v>4738</v>
      </c>
      <c r="X435" s="15" t="str">
        <f t="shared" si="136"/>
        <v>DEBE GOZAR EN EL AÑO UN TOTAL DE 15 DÍAS ANTES DEL 31/12/2026</v>
      </c>
      <c r="Y435" s="50">
        <v>0</v>
      </c>
      <c r="Z435" s="50">
        <v>15</v>
      </c>
      <c r="AA435" s="50">
        <v>0</v>
      </c>
      <c r="AB435" s="50">
        <v>0</v>
      </c>
      <c r="AC435" s="50">
        <v>0</v>
      </c>
      <c r="AD435" s="50">
        <v>0</v>
      </c>
      <c r="AE435" s="50">
        <v>0</v>
      </c>
      <c r="AF435" s="50">
        <v>0</v>
      </c>
      <c r="AG435" s="50">
        <v>0</v>
      </c>
      <c r="AH435" s="50">
        <v>0</v>
      </c>
      <c r="AI435" s="50">
        <v>0</v>
      </c>
      <c r="AJ435" s="50">
        <v>0</v>
      </c>
      <c r="AK435" s="52">
        <f t="shared" si="120"/>
        <v>15</v>
      </c>
      <c r="AL435" s="50">
        <f t="shared" si="121"/>
        <v>15</v>
      </c>
      <c r="AM435" s="48">
        <f t="shared" si="138"/>
        <v>1</v>
      </c>
      <c r="AN435" s="49">
        <f t="shared" si="122"/>
        <v>0.01</v>
      </c>
      <c r="AO435" s="49">
        <f t="shared" si="133"/>
        <v>15</v>
      </c>
      <c r="AP435" s="49">
        <f t="shared" si="123"/>
        <v>15</v>
      </c>
      <c r="AR435" s="50">
        <f t="shared" si="124"/>
        <v>0</v>
      </c>
      <c r="AT435" s="30">
        <f t="shared" si="125"/>
        <v>15</v>
      </c>
      <c r="AU435">
        <f t="shared" si="126"/>
        <v>5</v>
      </c>
      <c r="AV435" s="49">
        <f t="shared" si="127"/>
        <v>15</v>
      </c>
      <c r="AW435" s="49">
        <f t="shared" si="128"/>
        <v>5</v>
      </c>
      <c r="AX435" s="53">
        <f t="shared" si="129"/>
        <v>0</v>
      </c>
      <c r="AY435" s="30">
        <f t="shared" si="130"/>
        <v>0</v>
      </c>
      <c r="AZ435" s="30">
        <f t="shared" si="131"/>
        <v>15</v>
      </c>
      <c r="BA435" s="49">
        <f t="shared" si="132"/>
        <v>15</v>
      </c>
    </row>
    <row r="436" spans="1:53" x14ac:dyDescent="0.35">
      <c r="A436" s="2">
        <v>1042401804</v>
      </c>
      <c r="B436" s="2" t="s">
        <v>436</v>
      </c>
      <c r="C436" s="16" t="s">
        <v>4946</v>
      </c>
      <c r="D436" s="3" t="s">
        <v>2581</v>
      </c>
      <c r="E436" s="4">
        <v>42391</v>
      </c>
      <c r="F436" s="5">
        <v>45679</v>
      </c>
      <c r="G436" s="5">
        <v>46044</v>
      </c>
      <c r="H436" s="3" t="s">
        <v>4290</v>
      </c>
      <c r="I436" s="55">
        <v>0</v>
      </c>
      <c r="J436" s="6">
        <v>46022</v>
      </c>
      <c r="K436" s="2" t="s">
        <v>4405</v>
      </c>
      <c r="L436" s="2" t="s">
        <v>4963</v>
      </c>
      <c r="M436" s="2" t="s">
        <v>4956</v>
      </c>
      <c r="N436" s="2" t="s">
        <v>5200</v>
      </c>
      <c r="O436" s="2" t="s">
        <v>5220</v>
      </c>
      <c r="P436" s="2" t="s">
        <v>4449</v>
      </c>
      <c r="Q436" s="2" t="s">
        <v>4297</v>
      </c>
      <c r="R436" s="7"/>
      <c r="S436" s="7">
        <v>0</v>
      </c>
      <c r="T436" s="7">
        <v>27.25</v>
      </c>
      <c r="U436" s="7">
        <v>27.25</v>
      </c>
      <c r="V436" s="12">
        <f t="shared" si="134"/>
        <v>28</v>
      </c>
      <c r="W436" s="15" t="s">
        <v>4738</v>
      </c>
      <c r="X436" s="15" t="str">
        <f t="shared" si="136"/>
        <v>DEBE GOZAR EN EL AÑO UN TOTAL DE 28 DÍAS ANTES DEL 31/12/2026</v>
      </c>
      <c r="Y436" s="50">
        <v>0</v>
      </c>
      <c r="Z436" s="50">
        <v>0</v>
      </c>
      <c r="AA436" s="50">
        <v>0</v>
      </c>
      <c r="AB436" s="50">
        <v>0</v>
      </c>
      <c r="AC436" s="50">
        <v>0</v>
      </c>
      <c r="AD436" s="50">
        <v>0</v>
      </c>
      <c r="AE436" s="50">
        <v>0</v>
      </c>
      <c r="AF436" s="50">
        <v>0</v>
      </c>
      <c r="AG436" s="50">
        <v>0</v>
      </c>
      <c r="AH436" s="50">
        <v>0</v>
      </c>
      <c r="AI436" s="50">
        <v>0</v>
      </c>
      <c r="AJ436" s="50">
        <v>0</v>
      </c>
      <c r="AK436" s="52">
        <f t="shared" si="120"/>
        <v>0</v>
      </c>
      <c r="AL436" s="50">
        <f t="shared" si="121"/>
        <v>0</v>
      </c>
      <c r="AM436" s="48">
        <f t="shared" si="138"/>
        <v>0</v>
      </c>
      <c r="AN436" s="49">
        <f t="shared" si="122"/>
        <v>0</v>
      </c>
      <c r="AO436" s="49">
        <f t="shared" si="133"/>
        <v>0</v>
      </c>
      <c r="AP436" s="49">
        <f t="shared" si="123"/>
        <v>0</v>
      </c>
      <c r="AR436" s="50">
        <f t="shared" si="124"/>
        <v>28</v>
      </c>
      <c r="AT436" s="30">
        <f t="shared" si="125"/>
        <v>28</v>
      </c>
      <c r="AU436">
        <f t="shared" si="126"/>
        <v>9.3333333333333339</v>
      </c>
      <c r="AV436" s="49">
        <f t="shared" si="127"/>
        <v>0</v>
      </c>
      <c r="AW436" s="49">
        <f t="shared" si="128"/>
        <v>0</v>
      </c>
      <c r="AX436" s="53">
        <f t="shared" si="129"/>
        <v>9.3333333333333339</v>
      </c>
      <c r="AY436" s="30">
        <f t="shared" si="130"/>
        <v>0</v>
      </c>
      <c r="AZ436" s="30">
        <f t="shared" si="131"/>
        <v>0</v>
      </c>
      <c r="BA436" s="49">
        <f t="shared" si="132"/>
        <v>0</v>
      </c>
    </row>
    <row r="437" spans="1:53" x14ac:dyDescent="0.35">
      <c r="A437" s="2">
        <v>1042412985</v>
      </c>
      <c r="B437" s="2" t="s">
        <v>437</v>
      </c>
      <c r="C437" s="16" t="s">
        <v>4946</v>
      </c>
      <c r="D437" s="3" t="s">
        <v>2582</v>
      </c>
      <c r="E437" s="4">
        <v>44947</v>
      </c>
      <c r="F437" s="5">
        <v>45678</v>
      </c>
      <c r="G437" s="5">
        <v>46043</v>
      </c>
      <c r="H437" s="3" t="s">
        <v>4290</v>
      </c>
      <c r="I437" s="55">
        <v>0</v>
      </c>
      <c r="J437" s="6">
        <v>46022</v>
      </c>
      <c r="K437" s="2" t="s">
        <v>4405</v>
      </c>
      <c r="L437" s="2" t="s">
        <v>4807</v>
      </c>
      <c r="M437" s="2" t="s">
        <v>4956</v>
      </c>
      <c r="N437" s="2" t="s">
        <v>5195</v>
      </c>
      <c r="O437" s="2" t="s">
        <v>5211</v>
      </c>
      <c r="P437" s="2" t="s">
        <v>4547</v>
      </c>
      <c r="Q437" s="2" t="s">
        <v>4297</v>
      </c>
      <c r="R437" s="7"/>
      <c r="S437" s="7">
        <v>1</v>
      </c>
      <c r="T437" s="7">
        <v>28.333299999999994</v>
      </c>
      <c r="U437" s="7">
        <v>29.333299999999994</v>
      </c>
      <c r="V437" s="12">
        <f t="shared" si="134"/>
        <v>30</v>
      </c>
      <c r="W437" s="15" t="str">
        <f>"DEBE GOZAR "&amp;S437&amp;" DÍAS ANTES DEL "&amp;TEXT(G437-1,"DD/MM/YYYY")</f>
        <v>DEBE GOZAR 1 DÍAS ANTES DEL 20/01/2026</v>
      </c>
      <c r="X437" s="15" t="str">
        <f t="shared" si="136"/>
        <v>DEBE GOZAR EN EL AÑO UN TOTAL DE 30 DÍAS ANTES DEL 31/12/2026</v>
      </c>
      <c r="Y437" s="50">
        <v>2</v>
      </c>
      <c r="Z437" s="50">
        <v>0</v>
      </c>
      <c r="AA437" s="50">
        <v>30</v>
      </c>
      <c r="AB437" s="50">
        <v>0</v>
      </c>
      <c r="AC437" s="50">
        <v>0</v>
      </c>
      <c r="AD437" s="50">
        <v>0</v>
      </c>
      <c r="AE437" s="50">
        <v>0</v>
      </c>
      <c r="AF437" s="50">
        <v>0</v>
      </c>
      <c r="AG437" s="50">
        <v>0</v>
      </c>
      <c r="AH437" s="50">
        <v>0</v>
      </c>
      <c r="AI437" s="50">
        <v>0</v>
      </c>
      <c r="AJ437" s="50">
        <v>0</v>
      </c>
      <c r="AK437" s="52">
        <f t="shared" si="120"/>
        <v>32</v>
      </c>
      <c r="AL437" s="50">
        <f t="shared" si="121"/>
        <v>32</v>
      </c>
      <c r="AM437" s="48">
        <f t="shared" si="138"/>
        <v>1.0666666666666667</v>
      </c>
      <c r="AN437" s="49">
        <f t="shared" si="122"/>
        <v>1.0666666666666666E-2</v>
      </c>
      <c r="AO437" s="49">
        <f t="shared" si="133"/>
        <v>32</v>
      </c>
      <c r="AP437" s="49">
        <f t="shared" si="123"/>
        <v>30</v>
      </c>
      <c r="AR437" s="50">
        <f t="shared" si="124"/>
        <v>0</v>
      </c>
      <c r="AT437" s="30">
        <f t="shared" si="125"/>
        <v>30</v>
      </c>
      <c r="AU437">
        <f t="shared" si="126"/>
        <v>10</v>
      </c>
      <c r="AV437" s="49">
        <f t="shared" si="127"/>
        <v>32</v>
      </c>
      <c r="AW437" s="49">
        <f t="shared" si="128"/>
        <v>10</v>
      </c>
      <c r="AX437" s="53">
        <f t="shared" si="129"/>
        <v>0</v>
      </c>
      <c r="AY437" s="30">
        <f t="shared" si="130"/>
        <v>0</v>
      </c>
      <c r="AZ437" s="30">
        <f t="shared" si="131"/>
        <v>32</v>
      </c>
      <c r="BA437" s="49">
        <f t="shared" si="132"/>
        <v>30</v>
      </c>
    </row>
    <row r="438" spans="1:53" x14ac:dyDescent="0.35">
      <c r="A438" s="2">
        <v>1042413088</v>
      </c>
      <c r="B438" s="2" t="s">
        <v>438</v>
      </c>
      <c r="C438" s="16" t="s">
        <v>4946</v>
      </c>
      <c r="D438" s="3" t="s">
        <v>2583</v>
      </c>
      <c r="E438" s="4">
        <v>45108</v>
      </c>
      <c r="F438" s="5">
        <v>45839</v>
      </c>
      <c r="G438" s="5">
        <v>46204</v>
      </c>
      <c r="H438" s="3" t="s">
        <v>4417</v>
      </c>
      <c r="I438" s="55">
        <v>0</v>
      </c>
      <c r="J438" s="6">
        <v>46022</v>
      </c>
      <c r="K438" s="2" t="s">
        <v>4405</v>
      </c>
      <c r="L438" s="2" t="s">
        <v>4860</v>
      </c>
      <c r="M438" s="2" t="s">
        <v>4956</v>
      </c>
      <c r="N438" s="2" t="s">
        <v>5196</v>
      </c>
      <c r="O438" s="2" t="s">
        <v>5234</v>
      </c>
      <c r="P438" s="2" t="s">
        <v>4625</v>
      </c>
      <c r="Q438" s="2" t="s">
        <v>4297</v>
      </c>
      <c r="R438" s="7"/>
      <c r="S438" s="7">
        <v>0</v>
      </c>
      <c r="T438" s="7">
        <v>0</v>
      </c>
      <c r="U438" s="7">
        <v>0</v>
      </c>
      <c r="V438" s="12">
        <f t="shared" si="134"/>
        <v>0</v>
      </c>
      <c r="W438" s="15" t="s">
        <v>4738</v>
      </c>
      <c r="X438" s="15" t="str">
        <f t="shared" si="136"/>
        <v>DEBE GOZAR EN EL AÑO UN TOTAL DE 0 DÍAS ANTES DEL 31/12/2026</v>
      </c>
      <c r="Y438" s="50">
        <v>0</v>
      </c>
      <c r="Z438" s="50">
        <v>0</v>
      </c>
      <c r="AA438" s="50">
        <v>0</v>
      </c>
      <c r="AB438" s="50">
        <v>0</v>
      </c>
      <c r="AC438" s="50">
        <v>0</v>
      </c>
      <c r="AD438" s="50">
        <v>0</v>
      </c>
      <c r="AE438" s="50">
        <v>0</v>
      </c>
      <c r="AF438" s="50">
        <v>0</v>
      </c>
      <c r="AG438" s="50">
        <v>0</v>
      </c>
      <c r="AH438" s="50">
        <v>0</v>
      </c>
      <c r="AI438" s="50">
        <v>0</v>
      </c>
      <c r="AJ438" s="50">
        <v>0</v>
      </c>
      <c r="AK438" s="52">
        <f t="shared" si="120"/>
        <v>0</v>
      </c>
      <c r="AL438" s="50">
        <f t="shared" si="121"/>
        <v>0</v>
      </c>
      <c r="AM438" s="48">
        <f>IFERROR(+AL438/V438,"100"%)</f>
        <v>1</v>
      </c>
      <c r="AN438" s="49">
        <f t="shared" si="122"/>
        <v>0.01</v>
      </c>
      <c r="AO438" s="49">
        <f t="shared" si="133"/>
        <v>0</v>
      </c>
      <c r="AP438" s="49">
        <f t="shared" si="123"/>
        <v>0</v>
      </c>
      <c r="AR438" s="50">
        <f t="shared" si="124"/>
        <v>0</v>
      </c>
      <c r="AT438" s="30">
        <f t="shared" si="125"/>
        <v>0</v>
      </c>
      <c r="AU438">
        <f t="shared" si="126"/>
        <v>0</v>
      </c>
      <c r="AV438" s="49">
        <f t="shared" si="127"/>
        <v>0</v>
      </c>
      <c r="AW438" s="49">
        <f t="shared" si="128"/>
        <v>0</v>
      </c>
      <c r="AX438" s="53">
        <f t="shared" si="129"/>
        <v>0</v>
      </c>
      <c r="AY438" s="30">
        <f t="shared" si="130"/>
        <v>0</v>
      </c>
      <c r="AZ438" s="30">
        <f t="shared" si="131"/>
        <v>0</v>
      </c>
      <c r="BA438" s="49">
        <f t="shared" si="132"/>
        <v>0</v>
      </c>
    </row>
    <row r="439" spans="1:53" x14ac:dyDescent="0.35">
      <c r="A439" s="2">
        <v>1042416486</v>
      </c>
      <c r="B439" s="2" t="s">
        <v>439</v>
      </c>
      <c r="C439" s="16" t="s">
        <v>4946</v>
      </c>
      <c r="D439" s="3" t="s">
        <v>2584</v>
      </c>
      <c r="E439" s="4">
        <v>45992</v>
      </c>
      <c r="F439" s="5">
        <v>45992</v>
      </c>
      <c r="G439" s="5">
        <v>46357</v>
      </c>
      <c r="H439" s="3" t="s">
        <v>4293</v>
      </c>
      <c r="I439" s="55">
        <v>0</v>
      </c>
      <c r="J439" s="6">
        <v>46022</v>
      </c>
      <c r="K439" s="2" t="s">
        <v>4405</v>
      </c>
      <c r="L439" s="2" t="s">
        <v>4861</v>
      </c>
      <c r="M439" s="2" t="s">
        <v>4956</v>
      </c>
      <c r="N439" s="2" t="s">
        <v>5196</v>
      </c>
      <c r="O439" s="2" t="s">
        <v>5234</v>
      </c>
      <c r="P439" s="2" t="s">
        <v>4573</v>
      </c>
      <c r="Q439" s="2" t="s">
        <v>4297</v>
      </c>
      <c r="R439" s="7"/>
      <c r="S439" s="7">
        <v>0</v>
      </c>
      <c r="T439" s="7">
        <v>2.5</v>
      </c>
      <c r="U439" s="7">
        <v>2.5</v>
      </c>
      <c r="V439" s="12">
        <f t="shared" si="134"/>
        <v>3</v>
      </c>
      <c r="W439" s="15" t="s">
        <v>4738</v>
      </c>
      <c r="X439" s="15" t="str">
        <f t="shared" si="136"/>
        <v>DEBE GOZAR EN EL AÑO UN TOTAL DE 3 DÍAS ANTES DEL 31/12/2026</v>
      </c>
      <c r="Y439" s="50">
        <v>0</v>
      </c>
      <c r="Z439" s="50">
        <v>0</v>
      </c>
      <c r="AA439" s="50">
        <v>0</v>
      </c>
      <c r="AB439" s="50">
        <v>0</v>
      </c>
      <c r="AC439" s="50">
        <v>0</v>
      </c>
      <c r="AD439" s="50">
        <v>0</v>
      </c>
      <c r="AE439" s="50">
        <v>0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2">
        <f t="shared" si="120"/>
        <v>0</v>
      </c>
      <c r="AL439" s="50">
        <f t="shared" si="121"/>
        <v>0</v>
      </c>
      <c r="AM439" s="48">
        <f t="shared" ref="AM439:AM448" si="139">+AL439/V439</f>
        <v>0</v>
      </c>
      <c r="AN439" s="49">
        <f t="shared" si="122"/>
        <v>0</v>
      </c>
      <c r="AO439" s="49">
        <f t="shared" si="133"/>
        <v>0</v>
      </c>
      <c r="AP439" s="49">
        <f t="shared" si="123"/>
        <v>0</v>
      </c>
      <c r="AR439" s="50">
        <f t="shared" si="124"/>
        <v>3</v>
      </c>
      <c r="AT439" s="30">
        <f t="shared" si="125"/>
        <v>3</v>
      </c>
      <c r="AU439">
        <f t="shared" si="126"/>
        <v>1</v>
      </c>
      <c r="AV439" s="49">
        <f t="shared" si="127"/>
        <v>0</v>
      </c>
      <c r="AW439" s="49">
        <f t="shared" si="128"/>
        <v>0</v>
      </c>
      <c r="AX439" s="53">
        <f t="shared" si="129"/>
        <v>1</v>
      </c>
      <c r="AY439" s="30">
        <f t="shared" si="130"/>
        <v>0</v>
      </c>
      <c r="AZ439" s="30">
        <f t="shared" si="131"/>
        <v>0</v>
      </c>
      <c r="BA439" s="49">
        <f t="shared" si="132"/>
        <v>0</v>
      </c>
    </row>
    <row r="440" spans="1:53" x14ac:dyDescent="0.35">
      <c r="A440" s="2">
        <v>1042460113</v>
      </c>
      <c r="B440" s="2" t="s">
        <v>440</v>
      </c>
      <c r="C440" s="16" t="s">
        <v>4946</v>
      </c>
      <c r="D440" s="3" t="s">
        <v>2585</v>
      </c>
      <c r="E440" s="4">
        <v>45108</v>
      </c>
      <c r="F440" s="5">
        <v>45839</v>
      </c>
      <c r="G440" s="5">
        <v>46204</v>
      </c>
      <c r="H440" s="3" t="s">
        <v>4290</v>
      </c>
      <c r="I440" s="55">
        <v>0</v>
      </c>
      <c r="J440" s="6">
        <v>46022</v>
      </c>
      <c r="K440" s="2" t="s">
        <v>4405</v>
      </c>
      <c r="L440" s="2" t="s">
        <v>4836</v>
      </c>
      <c r="M440" s="2" t="s">
        <v>4956</v>
      </c>
      <c r="N440" s="2" t="s">
        <v>5197</v>
      </c>
      <c r="O440" s="2" t="s">
        <v>5244</v>
      </c>
      <c r="P440" s="2" t="s">
        <v>4591</v>
      </c>
      <c r="Q440" s="2" t="s">
        <v>4297</v>
      </c>
      <c r="R440" s="7"/>
      <c r="S440" s="7">
        <v>15</v>
      </c>
      <c r="T440" s="7">
        <v>15</v>
      </c>
      <c r="U440" s="7">
        <v>30</v>
      </c>
      <c r="V440" s="12">
        <f t="shared" si="134"/>
        <v>30</v>
      </c>
      <c r="W440" s="15" t="str">
        <f>"DEBE GOZAR "&amp;S440&amp;" DÍAS ANTES DEL "&amp;TEXT(G440-1,"DD/MM/YYYY")</f>
        <v>DEBE GOZAR 15 DÍAS ANTES DEL 30/06/2026</v>
      </c>
      <c r="X440" s="15" t="str">
        <f t="shared" si="136"/>
        <v>DEBE GOZAR EN EL AÑO UN TOTAL DE 30 DÍAS ANTES DEL 31/12/2026</v>
      </c>
      <c r="Y440" s="50">
        <v>2</v>
      </c>
      <c r="Z440" s="50">
        <v>13</v>
      </c>
      <c r="AA440" s="50">
        <v>0</v>
      </c>
      <c r="AB440" s="50">
        <v>0</v>
      </c>
      <c r="AC440" s="50">
        <v>0</v>
      </c>
      <c r="AD440" s="50">
        <v>0</v>
      </c>
      <c r="AE440" s="50">
        <v>0</v>
      </c>
      <c r="AF440" s="50">
        <v>0</v>
      </c>
      <c r="AG440" s="50">
        <v>0</v>
      </c>
      <c r="AH440" s="50">
        <v>0</v>
      </c>
      <c r="AI440" s="50">
        <v>0</v>
      </c>
      <c r="AJ440" s="50">
        <v>0</v>
      </c>
      <c r="AK440" s="52">
        <f t="shared" si="120"/>
        <v>15</v>
      </c>
      <c r="AL440" s="50">
        <f t="shared" si="121"/>
        <v>15</v>
      </c>
      <c r="AM440" s="48">
        <f t="shared" si="139"/>
        <v>0.5</v>
      </c>
      <c r="AN440" s="49">
        <f t="shared" si="122"/>
        <v>5.0000000000000001E-3</v>
      </c>
      <c r="AO440" s="49">
        <f t="shared" si="133"/>
        <v>15</v>
      </c>
      <c r="AP440" s="49">
        <f t="shared" si="123"/>
        <v>15</v>
      </c>
      <c r="AR440" s="50">
        <f t="shared" si="124"/>
        <v>15</v>
      </c>
      <c r="AT440" s="30">
        <f t="shared" si="125"/>
        <v>30</v>
      </c>
      <c r="AU440">
        <f t="shared" si="126"/>
        <v>10</v>
      </c>
      <c r="AV440" s="49">
        <f t="shared" si="127"/>
        <v>15</v>
      </c>
      <c r="AW440" s="49">
        <f t="shared" si="128"/>
        <v>10</v>
      </c>
      <c r="AX440" s="53">
        <f t="shared" si="129"/>
        <v>0</v>
      </c>
      <c r="AY440" s="30">
        <f t="shared" si="130"/>
        <v>0</v>
      </c>
      <c r="AZ440" s="30">
        <f t="shared" si="131"/>
        <v>15</v>
      </c>
      <c r="BA440" s="49">
        <f t="shared" si="132"/>
        <v>15</v>
      </c>
    </row>
    <row r="441" spans="1:53" x14ac:dyDescent="0.35">
      <c r="A441" s="2">
        <v>1042462100</v>
      </c>
      <c r="B441" s="2" t="s">
        <v>441</v>
      </c>
      <c r="C441" s="16" t="s">
        <v>4946</v>
      </c>
      <c r="D441" s="3" t="s">
        <v>2586</v>
      </c>
      <c r="E441" s="4">
        <v>45108</v>
      </c>
      <c r="F441" s="5">
        <v>45839</v>
      </c>
      <c r="G441" s="5">
        <v>46204</v>
      </c>
      <c r="H441" s="3" t="s">
        <v>4291</v>
      </c>
      <c r="I441" s="55">
        <v>0</v>
      </c>
      <c r="J441" s="6">
        <v>46022</v>
      </c>
      <c r="K441" s="2" t="s">
        <v>4405</v>
      </c>
      <c r="L441" s="2" t="s">
        <v>4745</v>
      </c>
      <c r="M441" s="2" t="s">
        <v>4956</v>
      </c>
      <c r="N441" s="2" t="s">
        <v>5196</v>
      </c>
      <c r="O441" s="2" t="s">
        <v>5214</v>
      </c>
      <c r="P441" s="2" t="s">
        <v>4438</v>
      </c>
      <c r="Q441" s="2" t="s">
        <v>4297</v>
      </c>
      <c r="R441" s="7"/>
      <c r="S441" s="7">
        <v>15</v>
      </c>
      <c r="T441" s="7">
        <v>15</v>
      </c>
      <c r="U441" s="7">
        <v>30</v>
      </c>
      <c r="V441" s="12">
        <f t="shared" si="134"/>
        <v>30</v>
      </c>
      <c r="W441" s="15" t="str">
        <f>"DEBE GOZAR "&amp;S441&amp;" DÍAS ANTES DEL "&amp;TEXT(G441-1,"DD/MM/YYYY")</f>
        <v>DEBE GOZAR 15 DÍAS ANTES DEL 30/06/2026</v>
      </c>
      <c r="X441" s="15" t="str">
        <f t="shared" si="136"/>
        <v>DEBE GOZAR EN EL AÑO UN TOTAL DE 30 DÍAS ANTES DEL 31/12/2026</v>
      </c>
      <c r="Y441" s="50">
        <v>0</v>
      </c>
      <c r="Z441" s="50">
        <v>9</v>
      </c>
      <c r="AA441" s="50">
        <v>6</v>
      </c>
      <c r="AB441" s="50">
        <v>0</v>
      </c>
      <c r="AC441" s="50">
        <v>0</v>
      </c>
      <c r="AD441" s="50">
        <v>0</v>
      </c>
      <c r="AE441" s="50">
        <v>0</v>
      </c>
      <c r="AF441" s="50">
        <v>0</v>
      </c>
      <c r="AG441" s="50">
        <v>0</v>
      </c>
      <c r="AH441" s="50">
        <v>0</v>
      </c>
      <c r="AI441" s="50">
        <v>0</v>
      </c>
      <c r="AJ441" s="50">
        <v>0</v>
      </c>
      <c r="AK441" s="52">
        <f t="shared" si="120"/>
        <v>15</v>
      </c>
      <c r="AL441" s="50">
        <f t="shared" si="121"/>
        <v>15</v>
      </c>
      <c r="AM441" s="48">
        <f t="shared" si="139"/>
        <v>0.5</v>
      </c>
      <c r="AN441" s="49">
        <f t="shared" si="122"/>
        <v>5.0000000000000001E-3</v>
      </c>
      <c r="AO441" s="49">
        <f t="shared" si="133"/>
        <v>15</v>
      </c>
      <c r="AP441" s="49">
        <f t="shared" si="123"/>
        <v>15</v>
      </c>
      <c r="AR441" s="50">
        <f t="shared" si="124"/>
        <v>15</v>
      </c>
      <c r="AT441" s="30">
        <f t="shared" si="125"/>
        <v>30</v>
      </c>
      <c r="AU441">
        <f t="shared" si="126"/>
        <v>10</v>
      </c>
      <c r="AV441" s="49">
        <f t="shared" si="127"/>
        <v>15</v>
      </c>
      <c r="AW441" s="49">
        <f t="shared" si="128"/>
        <v>10</v>
      </c>
      <c r="AX441" s="53">
        <f t="shared" si="129"/>
        <v>0</v>
      </c>
      <c r="AY441" s="30">
        <f t="shared" si="130"/>
        <v>0</v>
      </c>
      <c r="AZ441" s="30">
        <f t="shared" si="131"/>
        <v>15</v>
      </c>
      <c r="BA441" s="49">
        <f t="shared" si="132"/>
        <v>15</v>
      </c>
    </row>
    <row r="442" spans="1:53" x14ac:dyDescent="0.35">
      <c r="A442" s="2">
        <v>1042478344</v>
      </c>
      <c r="B442" s="2" t="s">
        <v>442</v>
      </c>
      <c r="C442" s="16" t="s">
        <v>4946</v>
      </c>
      <c r="D442" s="3" t="s">
        <v>2587</v>
      </c>
      <c r="E442" s="4">
        <v>45933</v>
      </c>
      <c r="F442" s="5">
        <v>45933</v>
      </c>
      <c r="G442" s="5">
        <v>46298</v>
      </c>
      <c r="H442" s="3" t="s">
        <v>4290</v>
      </c>
      <c r="I442" s="55">
        <v>46024</v>
      </c>
      <c r="J442" s="6">
        <v>46022</v>
      </c>
      <c r="K442" s="2" t="s">
        <v>4405</v>
      </c>
      <c r="L442" s="2" t="s">
        <v>4961</v>
      </c>
      <c r="M442" s="2" t="s">
        <v>4956</v>
      </c>
      <c r="N442" s="2"/>
      <c r="O442" s="2"/>
      <c r="P442" s="2"/>
      <c r="Q442" s="2"/>
      <c r="R442" s="7"/>
      <c r="S442" s="7">
        <v>0</v>
      </c>
      <c r="T442" s="7">
        <v>7.3333000000000004</v>
      </c>
      <c r="U442" s="7">
        <v>7.3333000000000004</v>
      </c>
      <c r="V442" s="12">
        <f t="shared" si="134"/>
        <v>8</v>
      </c>
      <c r="W442" s="15" t="s">
        <v>4738</v>
      </c>
      <c r="X442" s="15" t="str">
        <f t="shared" si="136"/>
        <v>DEBE GOZAR EN EL AÑO UN TOTAL DE 8 DÍAS ANTES DEL 31/12/2026</v>
      </c>
      <c r="Y442" s="50">
        <v>8</v>
      </c>
      <c r="Z442" s="50">
        <v>0</v>
      </c>
      <c r="AA442" s="50">
        <v>0</v>
      </c>
      <c r="AB442" s="50">
        <v>0</v>
      </c>
      <c r="AC442" s="50">
        <v>0</v>
      </c>
      <c r="AD442" s="50">
        <v>0</v>
      </c>
      <c r="AE442" s="50">
        <v>0</v>
      </c>
      <c r="AF442" s="50">
        <v>0</v>
      </c>
      <c r="AG442" s="50">
        <v>0</v>
      </c>
      <c r="AH442" s="50">
        <v>0</v>
      </c>
      <c r="AI442" s="50">
        <v>0</v>
      </c>
      <c r="AJ442" s="50">
        <v>0</v>
      </c>
      <c r="AK442" s="52">
        <f t="shared" si="120"/>
        <v>8</v>
      </c>
      <c r="AL442" s="50">
        <f t="shared" si="121"/>
        <v>8</v>
      </c>
      <c r="AM442" s="48">
        <f t="shared" si="139"/>
        <v>1</v>
      </c>
      <c r="AN442" s="49">
        <f t="shared" si="122"/>
        <v>0.01</v>
      </c>
      <c r="AO442" s="49">
        <f t="shared" si="133"/>
        <v>8</v>
      </c>
      <c r="AP442" s="49">
        <f t="shared" si="123"/>
        <v>8</v>
      </c>
      <c r="AR442" s="50">
        <f t="shared" si="124"/>
        <v>0</v>
      </c>
      <c r="AT442" s="30">
        <f t="shared" si="125"/>
        <v>8</v>
      </c>
      <c r="AU442">
        <f t="shared" si="126"/>
        <v>2.6666666666666665</v>
      </c>
      <c r="AV442" s="49">
        <f t="shared" si="127"/>
        <v>8</v>
      </c>
      <c r="AW442" s="49">
        <f t="shared" si="128"/>
        <v>2.6666666666666665</v>
      </c>
      <c r="AX442" s="53">
        <f t="shared" si="129"/>
        <v>0</v>
      </c>
      <c r="AY442" s="30">
        <f t="shared" si="130"/>
        <v>0</v>
      </c>
      <c r="AZ442" s="30">
        <f t="shared" si="131"/>
        <v>8</v>
      </c>
      <c r="BA442" s="49">
        <f t="shared" si="132"/>
        <v>8</v>
      </c>
    </row>
    <row r="443" spans="1:53" x14ac:dyDescent="0.35">
      <c r="A443" s="2">
        <v>1042487667</v>
      </c>
      <c r="B443" s="2" t="s">
        <v>443</v>
      </c>
      <c r="C443" s="16" t="s">
        <v>4946</v>
      </c>
      <c r="D443" s="3" t="s">
        <v>2588</v>
      </c>
      <c r="E443" s="4">
        <v>45292</v>
      </c>
      <c r="F443" s="5">
        <v>46023</v>
      </c>
      <c r="G443" s="5">
        <v>46388</v>
      </c>
      <c r="H443" s="3" t="s">
        <v>4290</v>
      </c>
      <c r="I443" s="55">
        <v>46023</v>
      </c>
      <c r="J443" s="6">
        <v>46022</v>
      </c>
      <c r="K443" s="2" t="s">
        <v>4405</v>
      </c>
      <c r="L443" s="2" t="s">
        <v>4778</v>
      </c>
      <c r="M443" s="2" t="s">
        <v>4956</v>
      </c>
      <c r="N443" s="2"/>
      <c r="O443" s="2"/>
      <c r="P443" s="2"/>
      <c r="Q443" s="2"/>
      <c r="R443" s="7"/>
      <c r="S443" s="7">
        <v>30</v>
      </c>
      <c r="T443" s="7">
        <v>0</v>
      </c>
      <c r="U443" s="7">
        <v>30</v>
      </c>
      <c r="V443" s="12">
        <f t="shared" si="134"/>
        <v>30</v>
      </c>
      <c r="W443" s="15" t="str">
        <f>"DEBE GOZAR "&amp;S443&amp;" DÍAS ANTES DEL "&amp;TEXT(G443-1,"DD/MM/YYYY")</f>
        <v>DEBE GOZAR 30 DÍAS ANTES DEL 31/12/2026</v>
      </c>
      <c r="X443" s="15" t="str">
        <f t="shared" si="136"/>
        <v>DEBE GOZAR EN EL AÑO UN TOTAL DE 30 DÍAS ANTES DEL 31/12/2026</v>
      </c>
      <c r="Y443" s="50">
        <v>30</v>
      </c>
      <c r="Z443" s="50">
        <v>0</v>
      </c>
      <c r="AA443" s="50">
        <v>0</v>
      </c>
      <c r="AB443" s="50">
        <v>0</v>
      </c>
      <c r="AC443" s="50">
        <v>0</v>
      </c>
      <c r="AD443" s="50">
        <v>0</v>
      </c>
      <c r="AE443" s="50">
        <v>0</v>
      </c>
      <c r="AF443" s="50">
        <v>0</v>
      </c>
      <c r="AG443" s="50">
        <v>0</v>
      </c>
      <c r="AH443" s="50">
        <v>0</v>
      </c>
      <c r="AI443" s="50">
        <v>0</v>
      </c>
      <c r="AJ443" s="50">
        <v>0</v>
      </c>
      <c r="AK443" s="52">
        <f t="shared" si="120"/>
        <v>30</v>
      </c>
      <c r="AL443" s="50">
        <f t="shared" si="121"/>
        <v>30</v>
      </c>
      <c r="AM443" s="48">
        <f t="shared" si="139"/>
        <v>1</v>
      </c>
      <c r="AN443" s="49">
        <f t="shared" si="122"/>
        <v>0.01</v>
      </c>
      <c r="AO443" s="49">
        <f t="shared" si="133"/>
        <v>30</v>
      </c>
      <c r="AP443" s="49">
        <f t="shared" si="123"/>
        <v>30</v>
      </c>
      <c r="AR443" s="50">
        <f t="shared" si="124"/>
        <v>0</v>
      </c>
      <c r="AT443" s="30">
        <f t="shared" si="125"/>
        <v>30</v>
      </c>
      <c r="AU443">
        <f t="shared" si="126"/>
        <v>10</v>
      </c>
      <c r="AV443" s="49">
        <f t="shared" si="127"/>
        <v>30</v>
      </c>
      <c r="AW443" s="49">
        <f t="shared" si="128"/>
        <v>10</v>
      </c>
      <c r="AX443" s="53">
        <f t="shared" si="129"/>
        <v>0</v>
      </c>
      <c r="AY443" s="30">
        <f t="shared" si="130"/>
        <v>0</v>
      </c>
      <c r="AZ443" s="30">
        <f t="shared" si="131"/>
        <v>30</v>
      </c>
      <c r="BA443" s="49">
        <f t="shared" si="132"/>
        <v>30</v>
      </c>
    </row>
    <row r="444" spans="1:53" x14ac:dyDescent="0.35">
      <c r="A444" s="2">
        <v>1042502531</v>
      </c>
      <c r="B444" s="2" t="s">
        <v>444</v>
      </c>
      <c r="C444" s="16" t="s">
        <v>4946</v>
      </c>
      <c r="D444" s="3" t="s">
        <v>2589</v>
      </c>
      <c r="E444" s="4">
        <v>45108</v>
      </c>
      <c r="F444" s="5">
        <v>45839</v>
      </c>
      <c r="G444" s="5">
        <v>46204</v>
      </c>
      <c r="H444" s="3" t="s">
        <v>4290</v>
      </c>
      <c r="I444" s="55">
        <v>0</v>
      </c>
      <c r="J444" s="6">
        <v>46022</v>
      </c>
      <c r="K444" s="2" t="s">
        <v>4405</v>
      </c>
      <c r="L444" s="2" t="s">
        <v>4782</v>
      </c>
      <c r="M444" s="2" t="s">
        <v>4956</v>
      </c>
      <c r="N444" s="2" t="s">
        <v>5196</v>
      </c>
      <c r="O444" s="2" t="s">
        <v>5215</v>
      </c>
      <c r="P444" s="2" t="s">
        <v>4501</v>
      </c>
      <c r="Q444" s="2" t="s">
        <v>4297</v>
      </c>
      <c r="R444" s="7"/>
      <c r="S444" s="7">
        <v>15</v>
      </c>
      <c r="T444" s="7">
        <v>15</v>
      </c>
      <c r="U444" s="7">
        <v>30</v>
      </c>
      <c r="V444" s="12">
        <f t="shared" si="134"/>
        <v>30</v>
      </c>
      <c r="W444" s="15" t="str">
        <f>"DEBE GOZAR "&amp;S444&amp;" DÍAS ANTES DEL "&amp;TEXT(G444-1,"DD/MM/YYYY")</f>
        <v>DEBE GOZAR 15 DÍAS ANTES DEL 30/06/2026</v>
      </c>
      <c r="X444" s="15" t="str">
        <f t="shared" si="136"/>
        <v>DEBE GOZAR EN EL AÑO UN TOTAL DE 30 DÍAS ANTES DEL 31/12/2026</v>
      </c>
      <c r="Y444" s="50">
        <v>0</v>
      </c>
      <c r="Z444" s="50">
        <v>6</v>
      </c>
      <c r="AA444" s="50">
        <v>9</v>
      </c>
      <c r="AB444" s="50">
        <v>0</v>
      </c>
      <c r="AC444" s="50">
        <v>11</v>
      </c>
      <c r="AD444" s="50">
        <v>0</v>
      </c>
      <c r="AE444" s="50">
        <v>0</v>
      </c>
      <c r="AF444" s="50">
        <v>0</v>
      </c>
      <c r="AG444" s="50">
        <v>0</v>
      </c>
      <c r="AH444" s="50">
        <v>0</v>
      </c>
      <c r="AI444" s="50">
        <v>0</v>
      </c>
      <c r="AJ444" s="50">
        <v>0</v>
      </c>
      <c r="AK444" s="52">
        <f t="shared" si="120"/>
        <v>26</v>
      </c>
      <c r="AL444" s="50">
        <f t="shared" si="121"/>
        <v>26</v>
      </c>
      <c r="AM444" s="48">
        <f t="shared" si="139"/>
        <v>0.8666666666666667</v>
      </c>
      <c r="AN444" s="49">
        <f t="shared" si="122"/>
        <v>8.6666666666666663E-3</v>
      </c>
      <c r="AO444" s="49">
        <f t="shared" si="133"/>
        <v>15</v>
      </c>
      <c r="AP444" s="49">
        <f t="shared" si="123"/>
        <v>26</v>
      </c>
      <c r="AR444" s="50">
        <f t="shared" si="124"/>
        <v>4</v>
      </c>
      <c r="AT444" s="30">
        <f t="shared" si="125"/>
        <v>30</v>
      </c>
      <c r="AU444">
        <f t="shared" si="126"/>
        <v>10</v>
      </c>
      <c r="AV444" s="49">
        <f t="shared" si="127"/>
        <v>15</v>
      </c>
      <c r="AW444" s="49">
        <f t="shared" si="128"/>
        <v>10</v>
      </c>
      <c r="AX444" s="53">
        <f t="shared" si="129"/>
        <v>0</v>
      </c>
      <c r="AY444" s="30">
        <f t="shared" si="130"/>
        <v>11</v>
      </c>
      <c r="AZ444" s="30">
        <f t="shared" si="131"/>
        <v>15</v>
      </c>
      <c r="BA444" s="49">
        <f t="shared" si="132"/>
        <v>15</v>
      </c>
    </row>
    <row r="445" spans="1:53" x14ac:dyDescent="0.35">
      <c r="A445" s="2">
        <v>1042511398</v>
      </c>
      <c r="B445" s="2" t="s">
        <v>445</v>
      </c>
      <c r="C445" s="16" t="s">
        <v>4947</v>
      </c>
      <c r="D445" s="3" t="s">
        <v>2590</v>
      </c>
      <c r="E445" s="4">
        <v>45200</v>
      </c>
      <c r="F445" s="5">
        <v>45931</v>
      </c>
      <c r="G445" s="5">
        <v>46296</v>
      </c>
      <c r="H445" s="3" t="s">
        <v>4290</v>
      </c>
      <c r="I445" s="55">
        <v>46066</v>
      </c>
      <c r="J445" s="6">
        <v>46022</v>
      </c>
      <c r="K445" s="2" t="s">
        <v>4405</v>
      </c>
      <c r="L445" s="2" t="s">
        <v>4973</v>
      </c>
      <c r="M445" s="2" t="s">
        <v>4956</v>
      </c>
      <c r="N445" s="2"/>
      <c r="O445" s="2"/>
      <c r="P445" s="2"/>
      <c r="Q445" s="2"/>
      <c r="R445" s="7"/>
      <c r="S445" s="7">
        <v>12</v>
      </c>
      <c r="T445" s="7">
        <v>7.5</v>
      </c>
      <c r="U445" s="7">
        <v>19.5</v>
      </c>
      <c r="V445" s="12">
        <f t="shared" si="134"/>
        <v>20</v>
      </c>
      <c r="W445" s="15" t="str">
        <f>"DEBE GOZAR "&amp;S445&amp;" DÍAS ANTES DEL "&amp;TEXT(G445-1,"DD/MM/YYYY")</f>
        <v>DEBE GOZAR 12 DÍAS ANTES DEL 30/09/2026</v>
      </c>
      <c r="X445" s="15" t="str">
        <f t="shared" si="136"/>
        <v>DEBE GOZAR EN EL AÑO UN TOTAL DE 20 DÍAS ANTES DEL 31/12/2026</v>
      </c>
      <c r="Y445" s="50">
        <v>0</v>
      </c>
      <c r="Z445" s="58">
        <v>20</v>
      </c>
      <c r="AA445" s="50">
        <v>0</v>
      </c>
      <c r="AB445" s="50">
        <v>0</v>
      </c>
      <c r="AC445" s="50">
        <v>0</v>
      </c>
      <c r="AD445" s="50">
        <v>0</v>
      </c>
      <c r="AE445" s="50">
        <v>0</v>
      </c>
      <c r="AF445" s="50">
        <v>0</v>
      </c>
      <c r="AG445" s="50">
        <v>0</v>
      </c>
      <c r="AH445" s="50">
        <v>0</v>
      </c>
      <c r="AI445" s="50">
        <v>0</v>
      </c>
      <c r="AJ445" s="50">
        <v>0</v>
      </c>
      <c r="AK445" s="52">
        <f t="shared" si="120"/>
        <v>20</v>
      </c>
      <c r="AL445" s="50">
        <f t="shared" si="121"/>
        <v>20</v>
      </c>
      <c r="AM445" s="48">
        <f t="shared" si="139"/>
        <v>1</v>
      </c>
      <c r="AN445" s="49">
        <f t="shared" si="122"/>
        <v>0.01</v>
      </c>
      <c r="AO445" s="49">
        <f t="shared" si="133"/>
        <v>20</v>
      </c>
      <c r="AP445" s="49">
        <f t="shared" si="123"/>
        <v>20</v>
      </c>
      <c r="AR445" s="50">
        <f t="shared" si="124"/>
        <v>0</v>
      </c>
      <c r="AT445" s="30">
        <f t="shared" si="125"/>
        <v>20</v>
      </c>
      <c r="AU445">
        <f t="shared" si="126"/>
        <v>6.666666666666667</v>
      </c>
      <c r="AV445" s="49">
        <f t="shared" si="127"/>
        <v>20</v>
      </c>
      <c r="AW445" s="49">
        <f t="shared" si="128"/>
        <v>6.666666666666667</v>
      </c>
      <c r="AX445" s="53">
        <f t="shared" si="129"/>
        <v>0</v>
      </c>
      <c r="AY445" s="30">
        <f t="shared" si="130"/>
        <v>0</v>
      </c>
      <c r="AZ445" s="30">
        <f t="shared" si="131"/>
        <v>20</v>
      </c>
      <c r="BA445" s="49">
        <f t="shared" si="132"/>
        <v>20</v>
      </c>
    </row>
    <row r="446" spans="1:53" x14ac:dyDescent="0.35">
      <c r="A446" s="2">
        <v>1042513751</v>
      </c>
      <c r="B446" s="2" t="s">
        <v>446</v>
      </c>
      <c r="C446" s="16" t="s">
        <v>4946</v>
      </c>
      <c r="D446" s="3" t="s">
        <v>2591</v>
      </c>
      <c r="E446" s="4">
        <v>43686</v>
      </c>
      <c r="F446" s="5">
        <v>45878</v>
      </c>
      <c r="G446" s="5">
        <v>46243</v>
      </c>
      <c r="H446" s="3" t="s">
        <v>4290</v>
      </c>
      <c r="I446" s="55">
        <v>0</v>
      </c>
      <c r="J446" s="6">
        <v>46022</v>
      </c>
      <c r="K446" s="2" t="s">
        <v>4405</v>
      </c>
      <c r="L446" s="2" t="s">
        <v>4850</v>
      </c>
      <c r="M446" s="2" t="s">
        <v>4956</v>
      </c>
      <c r="N446" s="2" t="s">
        <v>5197</v>
      </c>
      <c r="O446" s="2" t="s">
        <v>5228</v>
      </c>
      <c r="P446" s="2" t="s">
        <v>4612</v>
      </c>
      <c r="Q446" s="2" t="s">
        <v>4297</v>
      </c>
      <c r="R446" s="7"/>
      <c r="S446" s="7">
        <v>17</v>
      </c>
      <c r="T446" s="7">
        <v>11.833300000000008</v>
      </c>
      <c r="U446" s="7">
        <v>28.833300000000008</v>
      </c>
      <c r="V446" s="12">
        <f t="shared" si="134"/>
        <v>29</v>
      </c>
      <c r="W446" s="15" t="str">
        <f>"DEBE GOZAR "&amp;S446&amp;" DÍAS ANTES DEL "&amp;TEXT(G446-1,"DD/MM/YYYY")</f>
        <v>DEBE GOZAR 17 DÍAS ANTES DEL 08/08/2026</v>
      </c>
      <c r="X446" s="15" t="str">
        <f t="shared" si="136"/>
        <v>DEBE GOZAR EN EL AÑO UN TOTAL DE 29 DÍAS ANTES DEL 31/12/2026</v>
      </c>
      <c r="Y446" s="50">
        <v>0</v>
      </c>
      <c r="Z446" s="50">
        <v>0</v>
      </c>
      <c r="AA446" s="50">
        <v>0</v>
      </c>
      <c r="AB446" s="50">
        <v>0</v>
      </c>
      <c r="AC446" s="50">
        <v>17</v>
      </c>
      <c r="AD446" s="50">
        <v>0</v>
      </c>
      <c r="AE446" s="50">
        <v>12</v>
      </c>
      <c r="AF446" s="50">
        <v>0</v>
      </c>
      <c r="AG446" s="50">
        <v>0</v>
      </c>
      <c r="AH446" s="50">
        <v>0</v>
      </c>
      <c r="AI446" s="50">
        <v>0</v>
      </c>
      <c r="AJ446" s="50">
        <v>0</v>
      </c>
      <c r="AK446" s="52">
        <f t="shared" si="120"/>
        <v>29</v>
      </c>
      <c r="AL446" s="50">
        <f t="shared" si="121"/>
        <v>29</v>
      </c>
      <c r="AM446" s="48">
        <f t="shared" si="139"/>
        <v>1</v>
      </c>
      <c r="AN446" s="49">
        <f t="shared" si="122"/>
        <v>0.01</v>
      </c>
      <c r="AO446" s="49">
        <f t="shared" si="133"/>
        <v>0</v>
      </c>
      <c r="AP446" s="49">
        <f t="shared" si="123"/>
        <v>29</v>
      </c>
      <c r="AR446" s="50">
        <f t="shared" si="124"/>
        <v>0</v>
      </c>
      <c r="AT446" s="30">
        <f t="shared" si="125"/>
        <v>29</v>
      </c>
      <c r="AU446">
        <f t="shared" si="126"/>
        <v>9.6666666666666661</v>
      </c>
      <c r="AV446" s="49">
        <f t="shared" si="127"/>
        <v>0</v>
      </c>
      <c r="AW446" s="49">
        <f t="shared" si="128"/>
        <v>0</v>
      </c>
      <c r="AX446" s="53">
        <f t="shared" si="129"/>
        <v>9.6666666666666661</v>
      </c>
      <c r="AY446" s="30">
        <f t="shared" si="130"/>
        <v>29</v>
      </c>
      <c r="AZ446" s="30">
        <f t="shared" si="131"/>
        <v>0</v>
      </c>
      <c r="BA446" s="49">
        <f t="shared" si="132"/>
        <v>0</v>
      </c>
    </row>
    <row r="447" spans="1:53" x14ac:dyDescent="0.35">
      <c r="A447" s="2">
        <v>1042515071</v>
      </c>
      <c r="B447" s="2" t="s">
        <v>447</v>
      </c>
      <c r="C447" s="16" t="s">
        <v>4946</v>
      </c>
      <c r="D447" s="3" t="s">
        <v>2592</v>
      </c>
      <c r="E447" s="4">
        <v>44105</v>
      </c>
      <c r="F447" s="5">
        <v>45931</v>
      </c>
      <c r="G447" s="5">
        <v>46296</v>
      </c>
      <c r="H447" s="3" t="s">
        <v>4290</v>
      </c>
      <c r="I447" s="55">
        <v>0</v>
      </c>
      <c r="J447" s="6">
        <v>46022</v>
      </c>
      <c r="K447" s="2" t="s">
        <v>4405</v>
      </c>
      <c r="L447" s="2" t="s">
        <v>4994</v>
      </c>
      <c r="M447" s="2" t="s">
        <v>4957</v>
      </c>
      <c r="N447" s="2" t="s">
        <v>5199</v>
      </c>
      <c r="O447" s="2" t="s">
        <v>5232</v>
      </c>
      <c r="P447" s="2" t="s">
        <v>4534</v>
      </c>
      <c r="Q447" s="2" t="s">
        <v>4297</v>
      </c>
      <c r="R447" s="7"/>
      <c r="S447" s="7">
        <v>20</v>
      </c>
      <c r="T447" s="7">
        <v>7.5</v>
      </c>
      <c r="U447" s="7">
        <v>27.5</v>
      </c>
      <c r="V447" s="12">
        <f t="shared" si="134"/>
        <v>28</v>
      </c>
      <c r="W447" s="15" t="str">
        <f>"DEBE GOZAR "&amp;S447&amp;" DÍAS ANTES DEL "&amp;TEXT(G447-1,"DD/MM/YYYY")</f>
        <v>DEBE GOZAR 20 DÍAS ANTES DEL 30/09/2026</v>
      </c>
      <c r="X447" s="15" t="str">
        <f t="shared" si="136"/>
        <v>DEBE GOZAR EN EL AÑO UN TOTAL DE 28 DÍAS ANTES DEL 31/12/2026</v>
      </c>
      <c r="Y447" s="50">
        <v>0</v>
      </c>
      <c r="Z447" s="50">
        <v>0</v>
      </c>
      <c r="AA447" s="50">
        <v>10</v>
      </c>
      <c r="AB447" s="50">
        <v>0</v>
      </c>
      <c r="AC447" s="50">
        <v>0</v>
      </c>
      <c r="AD447" s="50">
        <v>0</v>
      </c>
      <c r="AE447" s="50">
        <v>0</v>
      </c>
      <c r="AF447" s="50">
        <v>0</v>
      </c>
      <c r="AG447" s="50">
        <v>0</v>
      </c>
      <c r="AH447" s="50">
        <v>0</v>
      </c>
      <c r="AI447" s="50">
        <v>0</v>
      </c>
      <c r="AJ447" s="50">
        <v>0</v>
      </c>
      <c r="AK447" s="52">
        <f t="shared" si="120"/>
        <v>10</v>
      </c>
      <c r="AL447" s="50">
        <f t="shared" si="121"/>
        <v>10</v>
      </c>
      <c r="AM447" s="48">
        <f t="shared" si="139"/>
        <v>0.35714285714285715</v>
      </c>
      <c r="AN447" s="49">
        <f t="shared" si="122"/>
        <v>3.5714285714285713E-3</v>
      </c>
      <c r="AO447" s="49">
        <f t="shared" si="133"/>
        <v>10</v>
      </c>
      <c r="AP447" s="49">
        <f t="shared" si="123"/>
        <v>10</v>
      </c>
      <c r="AR447" s="50">
        <f t="shared" si="124"/>
        <v>18</v>
      </c>
      <c r="AT447" s="30">
        <f t="shared" si="125"/>
        <v>28</v>
      </c>
      <c r="AU447">
        <f t="shared" si="126"/>
        <v>9.3333333333333339</v>
      </c>
      <c r="AV447" s="49">
        <f t="shared" si="127"/>
        <v>10</v>
      </c>
      <c r="AW447" s="49">
        <f t="shared" si="128"/>
        <v>9.3333333333333339</v>
      </c>
      <c r="AX447" s="53">
        <f t="shared" si="129"/>
        <v>0</v>
      </c>
      <c r="AY447" s="30">
        <f t="shared" si="130"/>
        <v>0</v>
      </c>
      <c r="AZ447" s="30">
        <f t="shared" si="131"/>
        <v>10</v>
      </c>
      <c r="BA447" s="49">
        <f t="shared" si="132"/>
        <v>10</v>
      </c>
    </row>
    <row r="448" spans="1:53" x14ac:dyDescent="0.35">
      <c r="A448" s="2">
        <v>1042555121</v>
      </c>
      <c r="B448" s="2" t="s">
        <v>448</v>
      </c>
      <c r="C448" s="16" t="s">
        <v>4946</v>
      </c>
      <c r="D448" s="3" t="s">
        <v>2593</v>
      </c>
      <c r="E448" s="4">
        <v>45741</v>
      </c>
      <c r="F448" s="5">
        <v>45741</v>
      </c>
      <c r="G448" s="5">
        <v>46106</v>
      </c>
      <c r="H448" s="3" t="s">
        <v>4290</v>
      </c>
      <c r="I448" s="55">
        <v>46023</v>
      </c>
      <c r="J448" s="6">
        <v>46022</v>
      </c>
      <c r="K448" s="2" t="s">
        <v>4431</v>
      </c>
      <c r="L448" s="2" t="s">
        <v>4765</v>
      </c>
      <c r="M448" s="2" t="s">
        <v>4956</v>
      </c>
      <c r="N448" s="2"/>
      <c r="O448" s="2"/>
      <c r="P448" s="2"/>
      <c r="Q448" s="2"/>
      <c r="R448" s="7"/>
      <c r="S448" s="7">
        <v>0</v>
      </c>
      <c r="T448" s="7">
        <v>4.5999999999999996</v>
      </c>
      <c r="U448" s="7">
        <v>4.5999999999999996</v>
      </c>
      <c r="V448" s="12">
        <f t="shared" si="134"/>
        <v>5</v>
      </c>
      <c r="W448" s="15" t="s">
        <v>4738</v>
      </c>
      <c r="X448" s="15" t="str">
        <f t="shared" si="136"/>
        <v>DEBE GOZAR EN EL AÑO UN TOTAL DE 5 DÍAS ANTES DEL 31/12/2026</v>
      </c>
      <c r="Y448" s="50">
        <v>5</v>
      </c>
      <c r="Z448" s="50">
        <v>0</v>
      </c>
      <c r="AA448" s="50">
        <v>0</v>
      </c>
      <c r="AB448" s="50">
        <v>0</v>
      </c>
      <c r="AC448" s="50">
        <v>0</v>
      </c>
      <c r="AD448" s="50">
        <v>0</v>
      </c>
      <c r="AE448" s="50">
        <v>0</v>
      </c>
      <c r="AF448" s="50">
        <v>0</v>
      </c>
      <c r="AG448" s="50">
        <v>0</v>
      </c>
      <c r="AH448" s="50">
        <v>0</v>
      </c>
      <c r="AI448" s="50">
        <v>0</v>
      </c>
      <c r="AJ448" s="50">
        <v>0</v>
      </c>
      <c r="AK448" s="52">
        <f t="shared" si="120"/>
        <v>5</v>
      </c>
      <c r="AL448" s="50">
        <f t="shared" si="121"/>
        <v>5</v>
      </c>
      <c r="AM448" s="48">
        <f t="shared" si="139"/>
        <v>1</v>
      </c>
      <c r="AN448" s="49">
        <f t="shared" si="122"/>
        <v>0.01</v>
      </c>
      <c r="AO448" s="49">
        <f t="shared" si="133"/>
        <v>5</v>
      </c>
      <c r="AP448" s="49">
        <f t="shared" si="123"/>
        <v>5</v>
      </c>
      <c r="AR448" s="50">
        <f t="shared" si="124"/>
        <v>0</v>
      </c>
      <c r="AT448" s="30">
        <f t="shared" si="125"/>
        <v>5</v>
      </c>
      <c r="AU448">
        <f t="shared" si="126"/>
        <v>1.6666666666666667</v>
      </c>
      <c r="AV448" s="49">
        <f t="shared" si="127"/>
        <v>5</v>
      </c>
      <c r="AW448" s="49">
        <f t="shared" si="128"/>
        <v>1.6666666666666667</v>
      </c>
      <c r="AX448" s="53">
        <f t="shared" si="129"/>
        <v>0</v>
      </c>
      <c r="AY448" s="30">
        <f t="shared" si="130"/>
        <v>0</v>
      </c>
      <c r="AZ448" s="30">
        <f t="shared" si="131"/>
        <v>5</v>
      </c>
      <c r="BA448" s="49">
        <f t="shared" si="132"/>
        <v>5</v>
      </c>
    </row>
    <row r="449" spans="1:53" x14ac:dyDescent="0.35">
      <c r="A449" s="2">
        <v>1042557629</v>
      </c>
      <c r="B449" s="2" t="s">
        <v>449</v>
      </c>
      <c r="C449" s="16" t="s">
        <v>4946</v>
      </c>
      <c r="D449" s="3" t="s">
        <v>2594</v>
      </c>
      <c r="E449" s="4">
        <v>45321</v>
      </c>
      <c r="F449" s="5">
        <v>45687</v>
      </c>
      <c r="G449" s="5">
        <v>46052</v>
      </c>
      <c r="H449" s="3" t="s">
        <v>4290</v>
      </c>
      <c r="I449" s="55">
        <v>0</v>
      </c>
      <c r="J449" s="6">
        <v>46022</v>
      </c>
      <c r="K449" s="2" t="s">
        <v>4431</v>
      </c>
      <c r="L449" s="2" t="s">
        <v>4786</v>
      </c>
      <c r="M449" s="2" t="s">
        <v>4956</v>
      </c>
      <c r="N449" s="2" t="s">
        <v>5197</v>
      </c>
      <c r="O449" s="2" t="s">
        <v>5222</v>
      </c>
      <c r="P449" s="2" t="s">
        <v>4508</v>
      </c>
      <c r="Q449" s="2" t="s">
        <v>4326</v>
      </c>
      <c r="R449" s="7"/>
      <c r="S449" s="7">
        <v>0</v>
      </c>
      <c r="T449" s="7">
        <v>0</v>
      </c>
      <c r="U449" s="7">
        <v>0</v>
      </c>
      <c r="V449" s="12">
        <f t="shared" si="134"/>
        <v>0</v>
      </c>
      <c r="W449" s="15" t="s">
        <v>4738</v>
      </c>
      <c r="X449" s="15" t="str">
        <f t="shared" si="136"/>
        <v>DEBE GOZAR EN EL AÑO UN TOTAL DE 0 DÍAS ANTES DEL 31/12/2026</v>
      </c>
      <c r="Y449" s="50">
        <v>0</v>
      </c>
      <c r="Z449" s="50">
        <v>0</v>
      </c>
      <c r="AA449" s="50">
        <v>0</v>
      </c>
      <c r="AB449" s="50">
        <v>0</v>
      </c>
      <c r="AC449" s="50">
        <v>0</v>
      </c>
      <c r="AD449" s="50">
        <v>0</v>
      </c>
      <c r="AE449" s="50">
        <v>0</v>
      </c>
      <c r="AF449" s="50">
        <v>0</v>
      </c>
      <c r="AG449" s="50">
        <v>0</v>
      </c>
      <c r="AH449" s="50">
        <v>0</v>
      </c>
      <c r="AI449" s="50">
        <v>0</v>
      </c>
      <c r="AJ449" s="50">
        <v>0</v>
      </c>
      <c r="AK449" s="52">
        <f t="shared" si="120"/>
        <v>0</v>
      </c>
      <c r="AL449" s="50">
        <f t="shared" si="121"/>
        <v>0</v>
      </c>
      <c r="AM449" s="48">
        <f>IFERROR(+AL449/V449,"100"%)</f>
        <v>1</v>
      </c>
      <c r="AN449" s="49">
        <f t="shared" si="122"/>
        <v>0.01</v>
      </c>
      <c r="AO449" s="49">
        <f t="shared" si="133"/>
        <v>0</v>
      </c>
      <c r="AP449" s="49">
        <f t="shared" si="123"/>
        <v>0</v>
      </c>
      <c r="AR449" s="50">
        <f t="shared" si="124"/>
        <v>0</v>
      </c>
      <c r="AT449" s="30">
        <f t="shared" si="125"/>
        <v>0</v>
      </c>
      <c r="AU449">
        <f t="shared" si="126"/>
        <v>0</v>
      </c>
      <c r="AV449" s="49">
        <f t="shared" si="127"/>
        <v>0</v>
      </c>
      <c r="AW449" s="49">
        <f t="shared" si="128"/>
        <v>0</v>
      </c>
      <c r="AX449" s="53">
        <f t="shared" si="129"/>
        <v>0</v>
      </c>
      <c r="AY449" s="30">
        <f t="shared" si="130"/>
        <v>0</v>
      </c>
      <c r="AZ449" s="30">
        <f t="shared" si="131"/>
        <v>0</v>
      </c>
      <c r="BA449" s="49">
        <f t="shared" si="132"/>
        <v>0</v>
      </c>
    </row>
    <row r="450" spans="1:53" x14ac:dyDescent="0.35">
      <c r="A450" s="2">
        <v>1042564991</v>
      </c>
      <c r="B450" s="2" t="s">
        <v>450</v>
      </c>
      <c r="C450" s="16" t="s">
        <v>4946</v>
      </c>
      <c r="D450" s="3" t="s">
        <v>2595</v>
      </c>
      <c r="E450" s="4">
        <v>45619</v>
      </c>
      <c r="F450" s="5">
        <v>45984</v>
      </c>
      <c r="G450" s="5">
        <v>46349</v>
      </c>
      <c r="H450" s="3" t="s">
        <v>4418</v>
      </c>
      <c r="I450" s="55">
        <v>0</v>
      </c>
      <c r="J450" s="6">
        <v>46022</v>
      </c>
      <c r="K450" s="2" t="s">
        <v>4405</v>
      </c>
      <c r="L450" s="2" t="s">
        <v>4862</v>
      </c>
      <c r="M450" s="2" t="s">
        <v>4956</v>
      </c>
      <c r="N450" s="2" t="s">
        <v>5197</v>
      </c>
      <c r="O450" s="2" t="s">
        <v>5228</v>
      </c>
      <c r="P450" s="2" t="s">
        <v>4627</v>
      </c>
      <c r="Q450" s="2" t="s">
        <v>4297</v>
      </c>
      <c r="R450" s="7"/>
      <c r="S450" s="7">
        <v>26</v>
      </c>
      <c r="T450" s="7">
        <v>3.1666999999999987</v>
      </c>
      <c r="U450" s="7">
        <v>29.166699999999999</v>
      </c>
      <c r="V450" s="12">
        <f t="shared" si="134"/>
        <v>30</v>
      </c>
      <c r="W450" s="15" t="str">
        <f>"DEBE GOZAR "&amp;S450&amp;" DÍAS ANTES DEL "&amp;TEXT(G450-1,"DD/MM/YYYY")</f>
        <v>DEBE GOZAR 26 DÍAS ANTES DEL 22/11/2026</v>
      </c>
      <c r="X450" s="15" t="str">
        <f t="shared" si="136"/>
        <v>DEBE GOZAR EN EL AÑO UN TOTAL DE 30 DÍAS ANTES DEL 31/12/2026</v>
      </c>
      <c r="Y450" s="50">
        <v>5</v>
      </c>
      <c r="Z450" s="50">
        <v>12</v>
      </c>
      <c r="AA450" s="50">
        <v>0</v>
      </c>
      <c r="AB450" s="50">
        <v>0</v>
      </c>
      <c r="AC450" s="50">
        <v>0</v>
      </c>
      <c r="AD450" s="50">
        <v>0</v>
      </c>
      <c r="AE450" s="50">
        <v>0</v>
      </c>
      <c r="AF450" s="50">
        <v>0</v>
      </c>
      <c r="AG450" s="50">
        <v>0</v>
      </c>
      <c r="AH450" s="50">
        <v>0</v>
      </c>
      <c r="AI450" s="50">
        <v>0</v>
      </c>
      <c r="AJ450" s="50">
        <v>0</v>
      </c>
      <c r="AK450" s="52">
        <f t="shared" ref="AK450:AK513" si="140">SUM(Y450:AJ450)</f>
        <v>17</v>
      </c>
      <c r="AL450" s="50">
        <f t="shared" ref="AL450:AL513" si="141">+AK450</f>
        <v>17</v>
      </c>
      <c r="AM450" s="48">
        <f t="shared" ref="AM450:AM478" si="142">+AL450/V450</f>
        <v>0.56666666666666665</v>
      </c>
      <c r="AN450" s="49">
        <f t="shared" ref="AN450:AN513" si="143">AM450/100</f>
        <v>5.6666666666666662E-3</v>
      </c>
      <c r="AO450" s="49">
        <f t="shared" si="133"/>
        <v>17</v>
      </c>
      <c r="AP450" s="49">
        <f t="shared" ref="AP450:AP513" si="144">IF(V450-AL450&lt;=0,V450,AL450)</f>
        <v>17</v>
      </c>
      <c r="AR450" s="50">
        <f t="shared" ref="AR450:AR513" si="145">+V450-AP450</f>
        <v>13</v>
      </c>
      <c r="AT450" s="30">
        <f t="shared" ref="AT450:AT513" si="146">+V450</f>
        <v>30</v>
      </c>
      <c r="AU450">
        <f t="shared" ref="AU450:AU513" si="147">+AT450/12*4</f>
        <v>10</v>
      </c>
      <c r="AV450" s="49">
        <f t="shared" ref="AV450:AV513" si="148">SUM(Y450:AB450)</f>
        <v>17</v>
      </c>
      <c r="AW450" s="49">
        <f t="shared" ref="AW450:AW513" si="149">IF(AU450-AV450&lt;=0,AU450,AV450)</f>
        <v>10</v>
      </c>
      <c r="AX450" s="53">
        <f t="shared" ref="AX450:AX513" si="150">+AU450-AW450</f>
        <v>0</v>
      </c>
      <c r="AY450" s="30">
        <f t="shared" ref="AY450:AY513" si="151">SUM(AC450:AJ450)</f>
        <v>0</v>
      </c>
      <c r="AZ450" s="30">
        <f t="shared" ref="AZ450:AZ513" si="152">SUM(Y450:AB450)</f>
        <v>17</v>
      </c>
      <c r="BA450" s="49">
        <f t="shared" ref="BA450:BA513" si="153">IF(AT450-AZ450&lt;=0,AT450,AZ450)</f>
        <v>17</v>
      </c>
    </row>
    <row r="451" spans="1:53" x14ac:dyDescent="0.35">
      <c r="A451" s="2">
        <v>1042576108</v>
      </c>
      <c r="B451" s="2" t="s">
        <v>451</v>
      </c>
      <c r="C451" s="16" t="s">
        <v>4946</v>
      </c>
      <c r="D451" s="3" t="s">
        <v>2596</v>
      </c>
      <c r="E451" s="4">
        <v>45921</v>
      </c>
      <c r="F451" s="5">
        <v>45921</v>
      </c>
      <c r="G451" s="5">
        <v>46286</v>
      </c>
      <c r="H451" s="3" t="s">
        <v>4290</v>
      </c>
      <c r="I451" s="55">
        <v>0</v>
      </c>
      <c r="J451" s="6">
        <v>46022</v>
      </c>
      <c r="K451" s="2" t="s">
        <v>4405</v>
      </c>
      <c r="L451" s="2" t="s">
        <v>4863</v>
      </c>
      <c r="M451" s="2" t="s">
        <v>4956</v>
      </c>
      <c r="N451" s="2" t="s">
        <v>5196</v>
      </c>
      <c r="O451" s="2" t="s">
        <v>5224</v>
      </c>
      <c r="P451" s="2" t="s">
        <v>4628</v>
      </c>
      <c r="Q451" s="2" t="s">
        <v>4297</v>
      </c>
      <c r="R451" s="7"/>
      <c r="S451" s="7">
        <v>0</v>
      </c>
      <c r="T451" s="7">
        <v>8.3332999999999995</v>
      </c>
      <c r="U451" s="7">
        <v>8.3332999999999995</v>
      </c>
      <c r="V451" s="12">
        <f t="shared" si="134"/>
        <v>9</v>
      </c>
      <c r="W451" s="15" t="s">
        <v>4738</v>
      </c>
      <c r="X451" s="15" t="str">
        <f t="shared" si="136"/>
        <v>DEBE GOZAR EN EL AÑO UN TOTAL DE 9 DÍAS ANTES DEL 31/12/2026</v>
      </c>
      <c r="Y451" s="50">
        <v>0</v>
      </c>
      <c r="Z451" s="50">
        <v>0</v>
      </c>
      <c r="AA451" s="50">
        <v>0</v>
      </c>
      <c r="AB451" s="50">
        <v>0</v>
      </c>
      <c r="AC451" s="50">
        <v>0</v>
      </c>
      <c r="AD451" s="50">
        <v>0</v>
      </c>
      <c r="AE451" s="50">
        <v>0</v>
      </c>
      <c r="AF451" s="50">
        <v>0</v>
      </c>
      <c r="AG451" s="50">
        <v>0</v>
      </c>
      <c r="AH451" s="50">
        <v>9</v>
      </c>
      <c r="AI451" s="50">
        <v>0</v>
      </c>
      <c r="AJ451" s="50">
        <v>0</v>
      </c>
      <c r="AK451" s="52">
        <f t="shared" si="140"/>
        <v>9</v>
      </c>
      <c r="AL451" s="50">
        <f t="shared" si="141"/>
        <v>9</v>
      </c>
      <c r="AM451" s="48">
        <f t="shared" si="142"/>
        <v>1</v>
      </c>
      <c r="AN451" s="49">
        <f t="shared" si="143"/>
        <v>0.01</v>
      </c>
      <c r="AO451" s="49">
        <f t="shared" ref="AO451:AO514" si="154">+Y451+Z451+AA451+AB451</f>
        <v>0</v>
      </c>
      <c r="AP451" s="49">
        <f t="shared" si="144"/>
        <v>9</v>
      </c>
      <c r="AR451" s="50">
        <f t="shared" si="145"/>
        <v>0</v>
      </c>
      <c r="AT451" s="30">
        <f t="shared" si="146"/>
        <v>9</v>
      </c>
      <c r="AU451">
        <f t="shared" si="147"/>
        <v>3</v>
      </c>
      <c r="AV451" s="49">
        <f t="shared" si="148"/>
        <v>0</v>
      </c>
      <c r="AW451" s="49">
        <f t="shared" si="149"/>
        <v>0</v>
      </c>
      <c r="AX451" s="53">
        <f t="shared" si="150"/>
        <v>3</v>
      </c>
      <c r="AY451" s="30">
        <f t="shared" si="151"/>
        <v>9</v>
      </c>
      <c r="AZ451" s="30">
        <f t="shared" si="152"/>
        <v>0</v>
      </c>
      <c r="BA451" s="49">
        <f t="shared" si="153"/>
        <v>0</v>
      </c>
    </row>
    <row r="452" spans="1:53" x14ac:dyDescent="0.35">
      <c r="A452" s="2">
        <v>1042618109</v>
      </c>
      <c r="B452" s="2" t="s">
        <v>452</v>
      </c>
      <c r="C452" s="16" t="s">
        <v>4946</v>
      </c>
      <c r="D452" s="3" t="s">
        <v>2597</v>
      </c>
      <c r="E452" s="4">
        <v>45113</v>
      </c>
      <c r="F452" s="5">
        <v>45844</v>
      </c>
      <c r="G452" s="5">
        <v>46209</v>
      </c>
      <c r="H452" s="3" t="s">
        <v>4290</v>
      </c>
      <c r="I452" s="55">
        <v>0</v>
      </c>
      <c r="J452" s="6">
        <v>46022</v>
      </c>
      <c r="K452" s="2" t="s">
        <v>4405</v>
      </c>
      <c r="L452" s="2" t="s">
        <v>4848</v>
      </c>
      <c r="M452" s="2" t="s">
        <v>4956</v>
      </c>
      <c r="N452" s="2" t="s">
        <v>5196</v>
      </c>
      <c r="O452" s="2" t="s">
        <v>5230</v>
      </c>
      <c r="P452" s="2" t="s">
        <v>4606</v>
      </c>
      <c r="Q452" s="2" t="s">
        <v>4297</v>
      </c>
      <c r="R452" s="7"/>
      <c r="S452" s="7">
        <v>15</v>
      </c>
      <c r="T452" s="7">
        <v>14.583299999999994</v>
      </c>
      <c r="U452" s="7">
        <v>29.583299999999994</v>
      </c>
      <c r="V452" s="12">
        <f t="shared" si="134"/>
        <v>30</v>
      </c>
      <c r="W452" s="15" t="str">
        <f>"DEBE GOZAR "&amp;S452&amp;" DÍAS ANTES DEL "&amp;TEXT(G452-1,"DD/MM/YYYY")</f>
        <v>DEBE GOZAR 15 DÍAS ANTES DEL 05/07/2026</v>
      </c>
      <c r="X452" s="15" t="str">
        <f t="shared" si="136"/>
        <v>DEBE GOZAR EN EL AÑO UN TOTAL DE 30 DÍAS ANTES DEL 31/12/2026</v>
      </c>
      <c r="Y452" s="50">
        <v>3</v>
      </c>
      <c r="Z452" s="50">
        <v>15</v>
      </c>
      <c r="AA452" s="50">
        <v>0</v>
      </c>
      <c r="AB452" s="50">
        <v>0</v>
      </c>
      <c r="AC452" s="50">
        <v>0</v>
      </c>
      <c r="AD452" s="50">
        <v>0</v>
      </c>
      <c r="AE452" s="50">
        <v>0</v>
      </c>
      <c r="AF452" s="50">
        <v>0</v>
      </c>
      <c r="AG452" s="50">
        <v>0</v>
      </c>
      <c r="AH452" s="50">
        <v>0</v>
      </c>
      <c r="AI452" s="50">
        <v>0</v>
      </c>
      <c r="AJ452" s="50">
        <v>0</v>
      </c>
      <c r="AK452" s="52">
        <f t="shared" si="140"/>
        <v>18</v>
      </c>
      <c r="AL452" s="50">
        <f t="shared" si="141"/>
        <v>18</v>
      </c>
      <c r="AM452" s="48">
        <f t="shared" si="142"/>
        <v>0.6</v>
      </c>
      <c r="AN452" s="49">
        <f t="shared" si="143"/>
        <v>6.0000000000000001E-3</v>
      </c>
      <c r="AO452" s="49">
        <f t="shared" si="154"/>
        <v>18</v>
      </c>
      <c r="AP452" s="49">
        <f t="shared" si="144"/>
        <v>18</v>
      </c>
      <c r="AR452" s="50">
        <f t="shared" si="145"/>
        <v>12</v>
      </c>
      <c r="AT452" s="30">
        <f t="shared" si="146"/>
        <v>30</v>
      </c>
      <c r="AU452">
        <f t="shared" si="147"/>
        <v>10</v>
      </c>
      <c r="AV452" s="49">
        <f t="shared" si="148"/>
        <v>18</v>
      </c>
      <c r="AW452" s="49">
        <f t="shared" si="149"/>
        <v>10</v>
      </c>
      <c r="AX452" s="53">
        <f t="shared" si="150"/>
        <v>0</v>
      </c>
      <c r="AY452" s="30">
        <f t="shared" si="151"/>
        <v>0</v>
      </c>
      <c r="AZ452" s="30">
        <f t="shared" si="152"/>
        <v>18</v>
      </c>
      <c r="BA452" s="49">
        <f t="shared" si="153"/>
        <v>18</v>
      </c>
    </row>
    <row r="453" spans="1:53" x14ac:dyDescent="0.35">
      <c r="A453" s="2">
        <v>1042627890</v>
      </c>
      <c r="B453" s="2" t="s">
        <v>453</v>
      </c>
      <c r="C453" s="16" t="s">
        <v>4946</v>
      </c>
      <c r="D453" s="3" t="s">
        <v>2598</v>
      </c>
      <c r="E453" s="4">
        <v>44684</v>
      </c>
      <c r="F453" s="5">
        <v>45780</v>
      </c>
      <c r="G453" s="5">
        <v>46145</v>
      </c>
      <c r="H453" s="3" t="s">
        <v>4291</v>
      </c>
      <c r="I453" s="55">
        <v>0</v>
      </c>
      <c r="J453" s="6">
        <v>46022</v>
      </c>
      <c r="K453" s="2" t="s">
        <v>4405</v>
      </c>
      <c r="L453" s="2" t="s">
        <v>4743</v>
      </c>
      <c r="M453" s="2" t="s">
        <v>4956</v>
      </c>
      <c r="N453" s="2" t="s">
        <v>5195</v>
      </c>
      <c r="O453" s="2" t="s">
        <v>5213</v>
      </c>
      <c r="P453" s="2" t="s">
        <v>4436</v>
      </c>
      <c r="Q453" s="2" t="s">
        <v>4297</v>
      </c>
      <c r="R453" s="7"/>
      <c r="S453" s="7">
        <v>10</v>
      </c>
      <c r="T453" s="7">
        <v>19.833299999999994</v>
      </c>
      <c r="U453" s="7">
        <v>29.833299999999994</v>
      </c>
      <c r="V453" s="12">
        <f t="shared" si="134"/>
        <v>30</v>
      </c>
      <c r="W453" s="15" t="str">
        <f>"DEBE GOZAR "&amp;S453&amp;" DÍAS ANTES DEL "&amp;TEXT(G453-1,"DD/MM/YYYY")</f>
        <v>DEBE GOZAR 10 DÍAS ANTES DEL 02/05/2026</v>
      </c>
      <c r="X453" s="15" t="str">
        <f t="shared" si="136"/>
        <v>DEBE GOZAR EN EL AÑO UN TOTAL DE 30 DÍAS ANTES DEL 31/12/2026</v>
      </c>
      <c r="Y453" s="50">
        <v>0</v>
      </c>
      <c r="Z453" s="50">
        <v>0</v>
      </c>
      <c r="AA453" s="50">
        <v>0</v>
      </c>
      <c r="AB453" s="50">
        <v>5</v>
      </c>
      <c r="AC453" s="50">
        <v>5</v>
      </c>
      <c r="AD453" s="50">
        <v>0</v>
      </c>
      <c r="AE453" s="50">
        <v>5</v>
      </c>
      <c r="AF453" s="50">
        <v>25</v>
      </c>
      <c r="AG453" s="50">
        <v>0</v>
      </c>
      <c r="AH453" s="50">
        <v>0</v>
      </c>
      <c r="AI453" s="50">
        <v>0</v>
      </c>
      <c r="AJ453" s="50">
        <v>0</v>
      </c>
      <c r="AK453" s="52">
        <f t="shared" si="140"/>
        <v>40</v>
      </c>
      <c r="AL453" s="50">
        <f t="shared" si="141"/>
        <v>40</v>
      </c>
      <c r="AM453" s="48">
        <f t="shared" si="142"/>
        <v>1.3333333333333333</v>
      </c>
      <c r="AN453" s="49">
        <f t="shared" si="143"/>
        <v>1.3333333333333332E-2</v>
      </c>
      <c r="AO453" s="49">
        <f t="shared" si="154"/>
        <v>5</v>
      </c>
      <c r="AP453" s="49">
        <f t="shared" si="144"/>
        <v>30</v>
      </c>
      <c r="AR453" s="50">
        <f t="shared" si="145"/>
        <v>0</v>
      </c>
      <c r="AT453" s="30">
        <f t="shared" si="146"/>
        <v>30</v>
      </c>
      <c r="AU453">
        <f t="shared" si="147"/>
        <v>10</v>
      </c>
      <c r="AV453" s="49">
        <f t="shared" si="148"/>
        <v>5</v>
      </c>
      <c r="AW453" s="49">
        <f t="shared" si="149"/>
        <v>5</v>
      </c>
      <c r="AX453" s="53">
        <f t="shared" si="150"/>
        <v>5</v>
      </c>
      <c r="AY453" s="30">
        <f t="shared" si="151"/>
        <v>35</v>
      </c>
      <c r="AZ453" s="30">
        <f t="shared" si="152"/>
        <v>5</v>
      </c>
      <c r="BA453" s="49">
        <f t="shared" si="153"/>
        <v>5</v>
      </c>
    </row>
    <row r="454" spans="1:53" x14ac:dyDescent="0.35">
      <c r="A454" s="2">
        <v>1042646848</v>
      </c>
      <c r="B454" s="2" t="s">
        <v>454</v>
      </c>
      <c r="C454" s="16" t="s">
        <v>4947</v>
      </c>
      <c r="D454" s="3" t="s">
        <v>2599</v>
      </c>
      <c r="E454" s="4">
        <v>44305</v>
      </c>
      <c r="F454" s="5">
        <v>45766</v>
      </c>
      <c r="G454" s="5">
        <v>46131</v>
      </c>
      <c r="H454" s="3" t="s">
        <v>4290</v>
      </c>
      <c r="I454" s="55">
        <v>0</v>
      </c>
      <c r="J454" s="6">
        <v>46022</v>
      </c>
      <c r="K454" s="2" t="s">
        <v>4405</v>
      </c>
      <c r="L454" s="2" t="s">
        <v>4792</v>
      </c>
      <c r="M454" s="2" t="s">
        <v>4956</v>
      </c>
      <c r="N454" s="2" t="s">
        <v>5195</v>
      </c>
      <c r="O454" s="2" t="s">
        <v>5217</v>
      </c>
      <c r="P454" s="2" t="s">
        <v>4518</v>
      </c>
      <c r="Q454" s="2" t="s">
        <v>4298</v>
      </c>
      <c r="R454" s="7"/>
      <c r="S454" s="7">
        <v>9</v>
      </c>
      <c r="T454" s="7">
        <v>21</v>
      </c>
      <c r="U454" s="7">
        <v>30</v>
      </c>
      <c r="V454" s="12">
        <f t="shared" si="134"/>
        <v>30</v>
      </c>
      <c r="W454" s="15" t="str">
        <f>"DEBE GOZAR "&amp;S454&amp;" DÍAS ANTES DEL "&amp;TEXT(G454-1,"DD/MM/YYYY")</f>
        <v>DEBE GOZAR 9 DÍAS ANTES DEL 18/04/2026</v>
      </c>
      <c r="X454" s="15" t="str">
        <f t="shared" si="136"/>
        <v>DEBE GOZAR EN EL AÑO UN TOTAL DE 30 DÍAS ANTES DEL 31/12/2026</v>
      </c>
      <c r="Y454" s="50">
        <v>0</v>
      </c>
      <c r="Z454" s="50">
        <v>0</v>
      </c>
      <c r="AA454" s="50">
        <v>15</v>
      </c>
      <c r="AB454" s="50">
        <v>0</v>
      </c>
      <c r="AC454" s="50">
        <v>0</v>
      </c>
      <c r="AD454" s="50">
        <v>0</v>
      </c>
      <c r="AE454" s="50">
        <v>0</v>
      </c>
      <c r="AF454" s="50">
        <v>15</v>
      </c>
      <c r="AG454" s="50">
        <v>0</v>
      </c>
      <c r="AH454" s="50">
        <v>0</v>
      </c>
      <c r="AI454" s="50">
        <v>0</v>
      </c>
      <c r="AJ454" s="50">
        <v>0</v>
      </c>
      <c r="AK454" s="52">
        <f t="shared" si="140"/>
        <v>30</v>
      </c>
      <c r="AL454" s="50">
        <f t="shared" si="141"/>
        <v>30</v>
      </c>
      <c r="AM454" s="48">
        <f t="shared" si="142"/>
        <v>1</v>
      </c>
      <c r="AN454" s="49">
        <f t="shared" si="143"/>
        <v>0.01</v>
      </c>
      <c r="AO454" s="49">
        <f t="shared" si="154"/>
        <v>15</v>
      </c>
      <c r="AP454" s="49">
        <f t="shared" si="144"/>
        <v>30</v>
      </c>
      <c r="AR454" s="50">
        <f t="shared" si="145"/>
        <v>0</v>
      </c>
      <c r="AT454" s="30">
        <f t="shared" si="146"/>
        <v>30</v>
      </c>
      <c r="AU454">
        <f t="shared" si="147"/>
        <v>10</v>
      </c>
      <c r="AV454" s="49">
        <f t="shared" si="148"/>
        <v>15</v>
      </c>
      <c r="AW454" s="49">
        <f t="shared" si="149"/>
        <v>10</v>
      </c>
      <c r="AX454" s="53">
        <f t="shared" si="150"/>
        <v>0</v>
      </c>
      <c r="AY454" s="30">
        <f t="shared" si="151"/>
        <v>15</v>
      </c>
      <c r="AZ454" s="30">
        <f t="shared" si="152"/>
        <v>15</v>
      </c>
      <c r="BA454" s="49">
        <f t="shared" si="153"/>
        <v>15</v>
      </c>
    </row>
    <row r="455" spans="1:53" x14ac:dyDescent="0.35">
      <c r="A455" s="2">
        <v>1042652248</v>
      </c>
      <c r="B455" s="2" t="s">
        <v>455</v>
      </c>
      <c r="C455" s="16" t="s">
        <v>4946</v>
      </c>
      <c r="D455" s="3" t="s">
        <v>2600</v>
      </c>
      <c r="E455" s="4">
        <v>45960</v>
      </c>
      <c r="F455" s="5">
        <v>45960</v>
      </c>
      <c r="G455" s="5">
        <v>46325</v>
      </c>
      <c r="H455" s="3" t="s">
        <v>4413</v>
      </c>
      <c r="I455" s="55">
        <v>0</v>
      </c>
      <c r="J455" s="6">
        <v>46022</v>
      </c>
      <c r="K455" s="2" t="s">
        <v>4405</v>
      </c>
      <c r="L455" s="2" t="s">
        <v>4864</v>
      </c>
      <c r="M455" s="2" t="s">
        <v>4956</v>
      </c>
      <c r="N455" s="2" t="s">
        <v>5196</v>
      </c>
      <c r="O455" s="2" t="s">
        <v>5234</v>
      </c>
      <c r="P455" s="2" t="s">
        <v>4629</v>
      </c>
      <c r="Q455" s="2" t="s">
        <v>4297</v>
      </c>
      <c r="R455" s="7"/>
      <c r="S455" s="7">
        <v>0</v>
      </c>
      <c r="T455" s="7">
        <v>5.0833000000000004</v>
      </c>
      <c r="U455" s="7">
        <v>5.0833000000000004</v>
      </c>
      <c r="V455" s="12">
        <f t="shared" si="134"/>
        <v>6</v>
      </c>
      <c r="W455" s="15" t="s">
        <v>4738</v>
      </c>
      <c r="X455" s="15" t="str">
        <f t="shared" si="136"/>
        <v>DEBE GOZAR EN EL AÑO UN TOTAL DE 6 DÍAS ANTES DEL 31/12/2026</v>
      </c>
      <c r="Y455" s="50">
        <v>0</v>
      </c>
      <c r="Z455" s="50">
        <v>0</v>
      </c>
      <c r="AA455" s="50">
        <v>0</v>
      </c>
      <c r="AB455" s="50">
        <v>6</v>
      </c>
      <c r="AC455" s="50">
        <v>0</v>
      </c>
      <c r="AD455" s="50">
        <v>0</v>
      </c>
      <c r="AE455" s="50">
        <v>0</v>
      </c>
      <c r="AF455" s="50">
        <v>0</v>
      </c>
      <c r="AG455" s="50">
        <v>0</v>
      </c>
      <c r="AH455" s="50">
        <v>0</v>
      </c>
      <c r="AI455" s="50">
        <v>0</v>
      </c>
      <c r="AJ455" s="50">
        <v>0</v>
      </c>
      <c r="AK455" s="52">
        <f t="shared" si="140"/>
        <v>6</v>
      </c>
      <c r="AL455" s="50">
        <f t="shared" si="141"/>
        <v>6</v>
      </c>
      <c r="AM455" s="48">
        <f t="shared" si="142"/>
        <v>1</v>
      </c>
      <c r="AN455" s="49">
        <f t="shared" si="143"/>
        <v>0.01</v>
      </c>
      <c r="AO455" s="49">
        <f t="shared" si="154"/>
        <v>6</v>
      </c>
      <c r="AP455" s="49">
        <f t="shared" si="144"/>
        <v>6</v>
      </c>
      <c r="AR455" s="50">
        <f t="shared" si="145"/>
        <v>0</v>
      </c>
      <c r="AT455" s="30">
        <f t="shared" si="146"/>
        <v>6</v>
      </c>
      <c r="AU455">
        <f t="shared" si="147"/>
        <v>2</v>
      </c>
      <c r="AV455" s="49">
        <f t="shared" si="148"/>
        <v>6</v>
      </c>
      <c r="AW455" s="49">
        <f t="shared" si="149"/>
        <v>2</v>
      </c>
      <c r="AX455" s="53">
        <f t="shared" si="150"/>
        <v>0</v>
      </c>
      <c r="AY455" s="30">
        <f t="shared" si="151"/>
        <v>0</v>
      </c>
      <c r="AZ455" s="30">
        <f t="shared" si="152"/>
        <v>6</v>
      </c>
      <c r="BA455" s="49">
        <f t="shared" si="153"/>
        <v>6</v>
      </c>
    </row>
    <row r="456" spans="1:53" x14ac:dyDescent="0.35">
      <c r="A456" s="2">
        <v>1042658444</v>
      </c>
      <c r="B456" s="2" t="s">
        <v>456</v>
      </c>
      <c r="C456" s="16" t="s">
        <v>4946</v>
      </c>
      <c r="D456" s="3" t="s">
        <v>2601</v>
      </c>
      <c r="E456" s="4">
        <v>45108</v>
      </c>
      <c r="F456" s="5">
        <v>45839</v>
      </c>
      <c r="G456" s="5">
        <v>46204</v>
      </c>
      <c r="H456" s="3" t="s">
        <v>4293</v>
      </c>
      <c r="I456" s="55">
        <v>0</v>
      </c>
      <c r="J456" s="6">
        <v>46022</v>
      </c>
      <c r="K456" s="2" t="s">
        <v>4405</v>
      </c>
      <c r="L456" s="2" t="s">
        <v>4833</v>
      </c>
      <c r="M456" s="2" t="s">
        <v>4956</v>
      </c>
      <c r="N456" s="2" t="s">
        <v>5196</v>
      </c>
      <c r="O456" s="2" t="s">
        <v>5224</v>
      </c>
      <c r="P456" s="2" t="s">
        <v>4587</v>
      </c>
      <c r="Q456" s="2" t="s">
        <v>4297</v>
      </c>
      <c r="R456" s="7"/>
      <c r="S456" s="7">
        <v>0</v>
      </c>
      <c r="T456" s="7">
        <v>1</v>
      </c>
      <c r="U456" s="7">
        <v>1</v>
      </c>
      <c r="V456" s="12">
        <f t="shared" si="134"/>
        <v>1</v>
      </c>
      <c r="W456" s="15" t="s">
        <v>4738</v>
      </c>
      <c r="X456" s="15" t="str">
        <f t="shared" si="136"/>
        <v>DEBE GOZAR EN EL AÑO UN TOTAL DE 1 DÍAS ANTES DEL 31/12/2026</v>
      </c>
      <c r="Y456" s="50">
        <v>0</v>
      </c>
      <c r="Z456" s="50">
        <v>0</v>
      </c>
      <c r="AA456" s="50">
        <v>0</v>
      </c>
      <c r="AB456" s="50">
        <v>0</v>
      </c>
      <c r="AC456" s="50">
        <v>0</v>
      </c>
      <c r="AD456" s="50">
        <v>0</v>
      </c>
      <c r="AE456" s="50">
        <v>1</v>
      </c>
      <c r="AF456" s="50">
        <v>0</v>
      </c>
      <c r="AG456" s="50">
        <v>0</v>
      </c>
      <c r="AH456" s="50">
        <v>0</v>
      </c>
      <c r="AI456" s="50">
        <v>0</v>
      </c>
      <c r="AJ456" s="50">
        <v>0</v>
      </c>
      <c r="AK456" s="52">
        <f t="shared" si="140"/>
        <v>1</v>
      </c>
      <c r="AL456" s="50">
        <f t="shared" si="141"/>
        <v>1</v>
      </c>
      <c r="AM456" s="48">
        <f t="shared" si="142"/>
        <v>1</v>
      </c>
      <c r="AN456" s="49">
        <f t="shared" si="143"/>
        <v>0.01</v>
      </c>
      <c r="AO456" s="49">
        <f t="shared" si="154"/>
        <v>0</v>
      </c>
      <c r="AP456" s="49">
        <f t="shared" si="144"/>
        <v>1</v>
      </c>
      <c r="AR456" s="50">
        <f t="shared" si="145"/>
        <v>0</v>
      </c>
      <c r="AT456" s="30">
        <f t="shared" si="146"/>
        <v>1</v>
      </c>
      <c r="AU456">
        <f t="shared" si="147"/>
        <v>0.33333333333333331</v>
      </c>
      <c r="AV456" s="49">
        <f t="shared" si="148"/>
        <v>0</v>
      </c>
      <c r="AW456" s="49">
        <f t="shared" si="149"/>
        <v>0</v>
      </c>
      <c r="AX456" s="53">
        <f t="shared" si="150"/>
        <v>0.33333333333333331</v>
      </c>
      <c r="AY456" s="30">
        <f t="shared" si="151"/>
        <v>1</v>
      </c>
      <c r="AZ456" s="30">
        <f t="shared" si="152"/>
        <v>0</v>
      </c>
      <c r="BA456" s="49">
        <f t="shared" si="153"/>
        <v>0</v>
      </c>
    </row>
    <row r="457" spans="1:53" x14ac:dyDescent="0.35">
      <c r="A457" s="2">
        <v>1042662461</v>
      </c>
      <c r="B457" s="2" t="s">
        <v>457</v>
      </c>
      <c r="C457" s="16" t="s">
        <v>4946</v>
      </c>
      <c r="D457" s="3" t="s">
        <v>2602</v>
      </c>
      <c r="E457" s="4">
        <v>45108</v>
      </c>
      <c r="F457" s="5">
        <v>45839</v>
      </c>
      <c r="G457" s="5">
        <v>46204</v>
      </c>
      <c r="H457" s="3" t="s">
        <v>4407</v>
      </c>
      <c r="I457" s="55">
        <v>46112</v>
      </c>
      <c r="J457" s="6">
        <v>46022</v>
      </c>
      <c r="K457" s="2" t="s">
        <v>4405</v>
      </c>
      <c r="L457" s="2" t="s">
        <v>4809</v>
      </c>
      <c r="M457" s="2" t="s">
        <v>4956</v>
      </c>
      <c r="N457" s="2"/>
      <c r="O457" s="2"/>
      <c r="P457" s="2"/>
      <c r="Q457" s="2"/>
      <c r="R457" s="7"/>
      <c r="S457" s="7">
        <v>15</v>
      </c>
      <c r="T457" s="7">
        <v>15</v>
      </c>
      <c r="U457" s="7">
        <v>30</v>
      </c>
      <c r="V457" s="12">
        <f t="shared" si="134"/>
        <v>30</v>
      </c>
      <c r="W457" s="15" t="str">
        <f>"DEBE GOZAR "&amp;S457&amp;" DÍAS ANTES DEL "&amp;TEXT(G457-1,"DD/MM/YYYY")</f>
        <v>DEBE GOZAR 15 DÍAS ANTES DEL 30/06/2026</v>
      </c>
      <c r="X457" s="15" t="str">
        <f t="shared" si="136"/>
        <v>DEBE GOZAR EN EL AÑO UN TOTAL DE 30 DÍAS ANTES DEL 31/12/2026</v>
      </c>
      <c r="Y457" s="50">
        <v>0</v>
      </c>
      <c r="Z457" s="50">
        <v>0</v>
      </c>
      <c r="AA457" s="50">
        <v>30</v>
      </c>
      <c r="AB457" s="50">
        <v>0</v>
      </c>
      <c r="AC457" s="50">
        <v>0</v>
      </c>
      <c r="AD457" s="50">
        <v>0</v>
      </c>
      <c r="AE457" s="50">
        <v>0</v>
      </c>
      <c r="AF457" s="50">
        <v>0</v>
      </c>
      <c r="AG457" s="50">
        <v>0</v>
      </c>
      <c r="AH457" s="50">
        <v>0</v>
      </c>
      <c r="AI457" s="50">
        <v>0</v>
      </c>
      <c r="AJ457" s="50">
        <v>0</v>
      </c>
      <c r="AK457" s="52">
        <f t="shared" si="140"/>
        <v>30</v>
      </c>
      <c r="AL457" s="50">
        <f t="shared" si="141"/>
        <v>30</v>
      </c>
      <c r="AM457" s="48">
        <f t="shared" si="142"/>
        <v>1</v>
      </c>
      <c r="AN457" s="49">
        <f t="shared" si="143"/>
        <v>0.01</v>
      </c>
      <c r="AO457" s="49">
        <f t="shared" si="154"/>
        <v>30</v>
      </c>
      <c r="AP457" s="49">
        <f t="shared" si="144"/>
        <v>30</v>
      </c>
      <c r="AR457" s="50">
        <f t="shared" si="145"/>
        <v>0</v>
      </c>
      <c r="AT457" s="30">
        <f t="shared" si="146"/>
        <v>30</v>
      </c>
      <c r="AU457">
        <f t="shared" si="147"/>
        <v>10</v>
      </c>
      <c r="AV457" s="49">
        <f t="shared" si="148"/>
        <v>30</v>
      </c>
      <c r="AW457" s="49">
        <f t="shared" si="149"/>
        <v>10</v>
      </c>
      <c r="AX457" s="53">
        <f t="shared" si="150"/>
        <v>0</v>
      </c>
      <c r="AY457" s="30">
        <f t="shared" si="151"/>
        <v>0</v>
      </c>
      <c r="AZ457" s="30">
        <f t="shared" si="152"/>
        <v>30</v>
      </c>
      <c r="BA457" s="49">
        <f t="shared" si="153"/>
        <v>30</v>
      </c>
    </row>
    <row r="458" spans="1:53" x14ac:dyDescent="0.35">
      <c r="A458" s="2">
        <v>1042676186</v>
      </c>
      <c r="B458" s="2" t="s">
        <v>458</v>
      </c>
      <c r="C458" s="16" t="s">
        <v>4946</v>
      </c>
      <c r="D458" s="3" t="s">
        <v>2603</v>
      </c>
      <c r="E458" s="4">
        <v>45890</v>
      </c>
      <c r="F458" s="5">
        <v>45890</v>
      </c>
      <c r="G458" s="5">
        <v>46255</v>
      </c>
      <c r="H458" s="3" t="s">
        <v>4290</v>
      </c>
      <c r="I458" s="55">
        <v>46054</v>
      </c>
      <c r="J458" s="6">
        <v>46022</v>
      </c>
      <c r="K458" s="2" t="s">
        <v>4405</v>
      </c>
      <c r="L458" s="2" t="s">
        <v>4865</v>
      </c>
      <c r="M458" s="2" t="s">
        <v>4956</v>
      </c>
      <c r="N458" s="2"/>
      <c r="O458" s="2"/>
      <c r="P458" s="2"/>
      <c r="Q458" s="2"/>
      <c r="R458" s="7"/>
      <c r="S458" s="7">
        <v>0</v>
      </c>
      <c r="T458" s="7">
        <v>10.833299999999999</v>
      </c>
      <c r="U458" s="7">
        <v>10.833299999999999</v>
      </c>
      <c r="V458" s="12">
        <f t="shared" si="134"/>
        <v>11</v>
      </c>
      <c r="W458" s="15" t="s">
        <v>4738</v>
      </c>
      <c r="X458" s="15" t="str">
        <f t="shared" si="136"/>
        <v>DEBE GOZAR EN EL AÑO UN TOTAL DE 11 DÍAS ANTES DEL 31/12/2026</v>
      </c>
      <c r="Y458" s="50">
        <v>0</v>
      </c>
      <c r="Z458" s="50">
        <v>11</v>
      </c>
      <c r="AA458" s="50">
        <v>0</v>
      </c>
      <c r="AB458" s="50">
        <v>0</v>
      </c>
      <c r="AC458" s="50">
        <v>0</v>
      </c>
      <c r="AD458" s="50">
        <v>0</v>
      </c>
      <c r="AE458" s="50">
        <v>0</v>
      </c>
      <c r="AF458" s="50">
        <v>0</v>
      </c>
      <c r="AG458" s="50">
        <v>0</v>
      </c>
      <c r="AH458" s="50">
        <v>0</v>
      </c>
      <c r="AI458" s="50">
        <v>0</v>
      </c>
      <c r="AJ458" s="50">
        <v>0</v>
      </c>
      <c r="AK458" s="52">
        <f t="shared" si="140"/>
        <v>11</v>
      </c>
      <c r="AL458" s="50">
        <f t="shared" si="141"/>
        <v>11</v>
      </c>
      <c r="AM458" s="48">
        <f t="shared" si="142"/>
        <v>1</v>
      </c>
      <c r="AN458" s="49">
        <f t="shared" si="143"/>
        <v>0.01</v>
      </c>
      <c r="AO458" s="49">
        <f t="shared" si="154"/>
        <v>11</v>
      </c>
      <c r="AP458" s="49">
        <f t="shared" si="144"/>
        <v>11</v>
      </c>
      <c r="AR458" s="50">
        <f t="shared" si="145"/>
        <v>0</v>
      </c>
      <c r="AT458" s="30">
        <f t="shared" si="146"/>
        <v>11</v>
      </c>
      <c r="AU458">
        <f t="shared" si="147"/>
        <v>3.6666666666666665</v>
      </c>
      <c r="AV458" s="49">
        <f t="shared" si="148"/>
        <v>11</v>
      </c>
      <c r="AW458" s="49">
        <f t="shared" si="149"/>
        <v>3.6666666666666665</v>
      </c>
      <c r="AX458" s="53">
        <f t="shared" si="150"/>
        <v>0</v>
      </c>
      <c r="AY458" s="30">
        <f t="shared" si="151"/>
        <v>0</v>
      </c>
      <c r="AZ458" s="30">
        <f t="shared" si="152"/>
        <v>11</v>
      </c>
      <c r="BA458" s="49">
        <f t="shared" si="153"/>
        <v>11</v>
      </c>
    </row>
    <row r="459" spans="1:53" x14ac:dyDescent="0.35">
      <c r="A459" s="2">
        <v>1042700146</v>
      </c>
      <c r="B459" s="2" t="s">
        <v>459</v>
      </c>
      <c r="C459" s="16" t="s">
        <v>4946</v>
      </c>
      <c r="D459" s="3" t="s">
        <v>2604</v>
      </c>
      <c r="E459" s="4">
        <v>43195</v>
      </c>
      <c r="F459" s="5">
        <v>45752</v>
      </c>
      <c r="G459" s="5">
        <v>46117</v>
      </c>
      <c r="H459" s="3" t="s">
        <v>4290</v>
      </c>
      <c r="I459" s="55">
        <v>0</v>
      </c>
      <c r="J459" s="6">
        <v>46022</v>
      </c>
      <c r="K459" s="2" t="s">
        <v>4405</v>
      </c>
      <c r="L459" s="2" t="s">
        <v>4966</v>
      </c>
      <c r="M459" s="2" t="s">
        <v>4956</v>
      </c>
      <c r="N459" s="2" t="s">
        <v>5180</v>
      </c>
      <c r="O459" s="2" t="s">
        <v>5225</v>
      </c>
      <c r="P459" s="2" t="s">
        <v>4461</v>
      </c>
      <c r="Q459" s="2" t="s">
        <v>4297</v>
      </c>
      <c r="R459" s="7"/>
      <c r="S459" s="7">
        <v>7</v>
      </c>
      <c r="T459" s="7">
        <v>22.166699999999992</v>
      </c>
      <c r="U459" s="7">
        <v>29.166699999999992</v>
      </c>
      <c r="V459" s="12">
        <f t="shared" si="134"/>
        <v>30</v>
      </c>
      <c r="W459" s="15" t="str">
        <f>"DEBE GOZAR "&amp;S459&amp;" DÍAS ANTES DEL "&amp;TEXT(G459-1,"DD/MM/YYYY")</f>
        <v>DEBE GOZAR 7 DÍAS ANTES DEL 04/04/2026</v>
      </c>
      <c r="X459" s="15" t="str">
        <f t="shared" si="136"/>
        <v>DEBE GOZAR EN EL AÑO UN TOTAL DE 30 DÍAS ANTES DEL 31/12/2026</v>
      </c>
      <c r="Y459" s="50">
        <v>0</v>
      </c>
      <c r="Z459" s="50">
        <v>0</v>
      </c>
      <c r="AA459" s="50">
        <v>15</v>
      </c>
      <c r="AB459" s="50">
        <v>0</v>
      </c>
      <c r="AC459" s="50">
        <v>0</v>
      </c>
      <c r="AD459" s="50">
        <v>0</v>
      </c>
      <c r="AE459" s="50">
        <v>0</v>
      </c>
      <c r="AF459" s="50">
        <v>0</v>
      </c>
      <c r="AG459" s="50">
        <v>15</v>
      </c>
      <c r="AH459" s="50">
        <v>0</v>
      </c>
      <c r="AI459" s="50">
        <v>0</v>
      </c>
      <c r="AJ459" s="50">
        <v>0</v>
      </c>
      <c r="AK459" s="52">
        <f t="shared" si="140"/>
        <v>30</v>
      </c>
      <c r="AL459" s="50">
        <f t="shared" si="141"/>
        <v>30</v>
      </c>
      <c r="AM459" s="48">
        <f t="shared" si="142"/>
        <v>1</v>
      </c>
      <c r="AN459" s="49">
        <f t="shared" si="143"/>
        <v>0.01</v>
      </c>
      <c r="AO459" s="49">
        <f t="shared" si="154"/>
        <v>15</v>
      </c>
      <c r="AP459" s="49">
        <f t="shared" si="144"/>
        <v>30</v>
      </c>
      <c r="AR459" s="50">
        <f t="shared" si="145"/>
        <v>0</v>
      </c>
      <c r="AT459" s="30">
        <f t="shared" si="146"/>
        <v>30</v>
      </c>
      <c r="AU459">
        <f t="shared" si="147"/>
        <v>10</v>
      </c>
      <c r="AV459" s="49">
        <f t="shared" si="148"/>
        <v>15</v>
      </c>
      <c r="AW459" s="49">
        <f t="shared" si="149"/>
        <v>10</v>
      </c>
      <c r="AX459" s="53">
        <f t="shared" si="150"/>
        <v>0</v>
      </c>
      <c r="AY459" s="30">
        <f t="shared" si="151"/>
        <v>15</v>
      </c>
      <c r="AZ459" s="30">
        <f t="shared" si="152"/>
        <v>15</v>
      </c>
      <c r="BA459" s="49">
        <f t="shared" si="153"/>
        <v>15</v>
      </c>
    </row>
    <row r="460" spans="1:53" x14ac:dyDescent="0.35">
      <c r="A460" s="2">
        <v>1042724499</v>
      </c>
      <c r="B460" s="2" t="s">
        <v>460</v>
      </c>
      <c r="C460" s="16" t="s">
        <v>4946</v>
      </c>
      <c r="D460" s="3" t="s">
        <v>2605</v>
      </c>
      <c r="E460" s="4">
        <v>45702</v>
      </c>
      <c r="F460" s="5">
        <v>45702</v>
      </c>
      <c r="G460" s="5">
        <v>46067</v>
      </c>
      <c r="H460" s="3" t="s">
        <v>4290</v>
      </c>
      <c r="I460" s="55">
        <v>0</v>
      </c>
      <c r="J460" s="6">
        <v>46022</v>
      </c>
      <c r="K460" s="2" t="s">
        <v>4405</v>
      </c>
      <c r="L460" s="2" t="s">
        <v>4795</v>
      </c>
      <c r="M460" s="2" t="s">
        <v>4956</v>
      </c>
      <c r="N460" s="2" t="s">
        <v>5195</v>
      </c>
      <c r="O460" s="2" t="s">
        <v>5211</v>
      </c>
      <c r="P460" s="2" t="s">
        <v>4523</v>
      </c>
      <c r="Q460" s="2" t="s">
        <v>4297</v>
      </c>
      <c r="R460" s="7"/>
      <c r="S460" s="7">
        <v>0</v>
      </c>
      <c r="T460" s="7">
        <v>26.416699999999999</v>
      </c>
      <c r="U460" s="7">
        <v>26.416699999999999</v>
      </c>
      <c r="V460" s="12">
        <f t="shared" si="134"/>
        <v>27</v>
      </c>
      <c r="W460" s="15" t="s">
        <v>4738</v>
      </c>
      <c r="X460" s="15" t="str">
        <f t="shared" si="136"/>
        <v>DEBE GOZAR EN EL AÑO UN TOTAL DE 27 DÍAS ANTES DEL 31/12/2026</v>
      </c>
      <c r="Y460" s="50">
        <v>0</v>
      </c>
      <c r="Z460" s="50">
        <v>0</v>
      </c>
      <c r="AA460" s="50">
        <v>0</v>
      </c>
      <c r="AB460" s="50">
        <v>18</v>
      </c>
      <c r="AC460" s="50">
        <v>9</v>
      </c>
      <c r="AD460" s="50">
        <v>0</v>
      </c>
      <c r="AE460" s="50">
        <v>0</v>
      </c>
      <c r="AF460" s="50">
        <v>0</v>
      </c>
      <c r="AG460" s="50">
        <v>0</v>
      </c>
      <c r="AH460" s="50">
        <v>0</v>
      </c>
      <c r="AI460" s="50">
        <v>0</v>
      </c>
      <c r="AJ460" s="50">
        <v>0</v>
      </c>
      <c r="AK460" s="52">
        <f t="shared" si="140"/>
        <v>27</v>
      </c>
      <c r="AL460" s="50">
        <f t="shared" si="141"/>
        <v>27</v>
      </c>
      <c r="AM460" s="48">
        <f t="shared" si="142"/>
        <v>1</v>
      </c>
      <c r="AN460" s="49">
        <f t="shared" si="143"/>
        <v>0.01</v>
      </c>
      <c r="AO460" s="49">
        <f t="shared" si="154"/>
        <v>18</v>
      </c>
      <c r="AP460" s="49">
        <f t="shared" si="144"/>
        <v>27</v>
      </c>
      <c r="AR460" s="50">
        <f t="shared" si="145"/>
        <v>0</v>
      </c>
      <c r="AT460" s="30">
        <f t="shared" si="146"/>
        <v>27</v>
      </c>
      <c r="AU460">
        <f t="shared" si="147"/>
        <v>9</v>
      </c>
      <c r="AV460" s="49">
        <f t="shared" si="148"/>
        <v>18</v>
      </c>
      <c r="AW460" s="49">
        <f t="shared" si="149"/>
        <v>9</v>
      </c>
      <c r="AX460" s="53">
        <f t="shared" si="150"/>
        <v>0</v>
      </c>
      <c r="AY460" s="30">
        <f t="shared" si="151"/>
        <v>9</v>
      </c>
      <c r="AZ460" s="30">
        <f t="shared" si="152"/>
        <v>18</v>
      </c>
      <c r="BA460" s="49">
        <f t="shared" si="153"/>
        <v>18</v>
      </c>
    </row>
    <row r="461" spans="1:53" x14ac:dyDescent="0.35">
      <c r="A461" s="2">
        <v>1042752398</v>
      </c>
      <c r="B461" s="2" t="s">
        <v>461</v>
      </c>
      <c r="C461" s="16" t="s">
        <v>4946</v>
      </c>
      <c r="D461" s="3" t="s">
        <v>2606</v>
      </c>
      <c r="E461" s="4">
        <v>44958</v>
      </c>
      <c r="F461" s="5">
        <v>45689</v>
      </c>
      <c r="G461" s="5">
        <v>46054</v>
      </c>
      <c r="H461" s="3" t="s">
        <v>4406</v>
      </c>
      <c r="I461" s="55">
        <v>0</v>
      </c>
      <c r="J461" s="6">
        <v>46022</v>
      </c>
      <c r="K461" s="2" t="s">
        <v>4405</v>
      </c>
      <c r="L461" s="2" t="s">
        <v>4866</v>
      </c>
      <c r="M461" s="2" t="s">
        <v>4956</v>
      </c>
      <c r="N461" s="2" t="s">
        <v>5195</v>
      </c>
      <c r="O461" s="2" t="s">
        <v>5216</v>
      </c>
      <c r="P461" s="2" t="s">
        <v>4631</v>
      </c>
      <c r="Q461" s="2" t="s">
        <v>4297</v>
      </c>
      <c r="R461" s="7"/>
      <c r="S461" s="7">
        <v>2</v>
      </c>
      <c r="T461" s="7">
        <v>27.5</v>
      </c>
      <c r="U461" s="7">
        <v>29.5</v>
      </c>
      <c r="V461" s="12">
        <f t="shared" ref="V461:V524" si="155">ROUNDUP(U461,0)</f>
        <v>30</v>
      </c>
      <c r="W461" s="15" t="str">
        <f>"DEBE GOZAR "&amp;S461&amp;" DÍAS ANTES DEL "&amp;TEXT(G461-1,"DD/MM/YYYY")</f>
        <v>DEBE GOZAR 2 DÍAS ANTES DEL 31/01/2026</v>
      </c>
      <c r="X461" s="15" t="str">
        <f t="shared" ref="X461:X524" si="156">"DEBE GOZAR EN EL AÑO UN TOTAL DE "&amp;ROUNDUP(V461,0)&amp;" DÍAS ANTES DEL 31/12/2026"</f>
        <v>DEBE GOZAR EN EL AÑO UN TOTAL DE 30 DÍAS ANTES DEL 31/12/2026</v>
      </c>
      <c r="Y461" s="50">
        <v>13</v>
      </c>
      <c r="Z461" s="50">
        <v>18</v>
      </c>
      <c r="AA461" s="50">
        <v>0</v>
      </c>
      <c r="AB461" s="50">
        <v>0</v>
      </c>
      <c r="AC461" s="50">
        <v>0</v>
      </c>
      <c r="AD461" s="50">
        <v>0</v>
      </c>
      <c r="AE461" s="50">
        <v>0</v>
      </c>
      <c r="AF461" s="50">
        <v>0</v>
      </c>
      <c r="AG461" s="50">
        <v>0</v>
      </c>
      <c r="AH461" s="50">
        <v>0</v>
      </c>
      <c r="AI461" s="50">
        <v>0</v>
      </c>
      <c r="AJ461" s="50">
        <v>0</v>
      </c>
      <c r="AK461" s="52">
        <f t="shared" si="140"/>
        <v>31</v>
      </c>
      <c r="AL461" s="50">
        <f t="shared" si="141"/>
        <v>31</v>
      </c>
      <c r="AM461" s="48">
        <f t="shared" si="142"/>
        <v>1.0333333333333334</v>
      </c>
      <c r="AN461" s="49">
        <f t="shared" si="143"/>
        <v>1.0333333333333335E-2</v>
      </c>
      <c r="AO461" s="49">
        <f t="shared" si="154"/>
        <v>31</v>
      </c>
      <c r="AP461" s="49">
        <f t="shared" si="144"/>
        <v>30</v>
      </c>
      <c r="AR461" s="50">
        <f t="shared" si="145"/>
        <v>0</v>
      </c>
      <c r="AT461" s="30">
        <f t="shared" si="146"/>
        <v>30</v>
      </c>
      <c r="AU461">
        <f t="shared" si="147"/>
        <v>10</v>
      </c>
      <c r="AV461" s="49">
        <f t="shared" si="148"/>
        <v>31</v>
      </c>
      <c r="AW461" s="49">
        <f t="shared" si="149"/>
        <v>10</v>
      </c>
      <c r="AX461" s="53">
        <f t="shared" si="150"/>
        <v>0</v>
      </c>
      <c r="AY461" s="30">
        <f t="shared" si="151"/>
        <v>0</v>
      </c>
      <c r="AZ461" s="30">
        <f t="shared" si="152"/>
        <v>31</v>
      </c>
      <c r="BA461" s="49">
        <f t="shared" si="153"/>
        <v>30</v>
      </c>
    </row>
    <row r="462" spans="1:53" x14ac:dyDescent="0.35">
      <c r="A462" s="2">
        <v>1042783559</v>
      </c>
      <c r="B462" s="2" t="s">
        <v>462</v>
      </c>
      <c r="C462" s="16" t="s">
        <v>4946</v>
      </c>
      <c r="D462" s="3" t="s">
        <v>2607</v>
      </c>
      <c r="E462" s="4">
        <v>45471</v>
      </c>
      <c r="F462" s="5">
        <v>45836</v>
      </c>
      <c r="G462" s="5">
        <v>46201</v>
      </c>
      <c r="H462" s="3" t="s">
        <v>4409</v>
      </c>
      <c r="I462" s="55">
        <v>0</v>
      </c>
      <c r="J462" s="6">
        <v>46022</v>
      </c>
      <c r="K462" s="2" t="s">
        <v>4405</v>
      </c>
      <c r="L462" s="2" t="s">
        <v>5006</v>
      </c>
      <c r="M462" s="2" t="s">
        <v>4957</v>
      </c>
      <c r="N462" s="2" t="s">
        <v>5199</v>
      </c>
      <c r="O462" s="2" t="s">
        <v>5240</v>
      </c>
      <c r="P462" s="2" t="s">
        <v>4577</v>
      </c>
      <c r="Q462" s="2" t="s">
        <v>4297</v>
      </c>
      <c r="R462" s="7"/>
      <c r="S462" s="7">
        <v>14</v>
      </c>
      <c r="T462" s="7">
        <v>15.25</v>
      </c>
      <c r="U462" s="7">
        <v>29.25</v>
      </c>
      <c r="V462" s="12">
        <f t="shared" si="155"/>
        <v>30</v>
      </c>
      <c r="W462" s="15" t="str">
        <f>"DEBE GOZAR "&amp;S462&amp;" DÍAS ANTES DEL "&amp;TEXT(G462-1,"DD/MM/YYYY")</f>
        <v>DEBE GOZAR 14 DÍAS ANTES DEL 27/06/2026</v>
      </c>
      <c r="X462" s="15" t="str">
        <f t="shared" si="156"/>
        <v>DEBE GOZAR EN EL AÑO UN TOTAL DE 30 DÍAS ANTES DEL 31/12/2026</v>
      </c>
      <c r="Y462" s="50">
        <v>0</v>
      </c>
      <c r="Z462" s="50">
        <v>15</v>
      </c>
      <c r="AA462" s="50">
        <v>0</v>
      </c>
      <c r="AB462" s="50">
        <v>0</v>
      </c>
      <c r="AC462" s="50">
        <v>0</v>
      </c>
      <c r="AD462" s="50">
        <v>8</v>
      </c>
      <c r="AE462" s="50">
        <v>7</v>
      </c>
      <c r="AF462" s="50">
        <v>0</v>
      </c>
      <c r="AG462" s="50">
        <v>0</v>
      </c>
      <c r="AH462" s="50">
        <v>0</v>
      </c>
      <c r="AI462" s="50">
        <v>0</v>
      </c>
      <c r="AJ462" s="50">
        <v>0</v>
      </c>
      <c r="AK462" s="52">
        <f t="shared" si="140"/>
        <v>30</v>
      </c>
      <c r="AL462" s="50">
        <f t="shared" si="141"/>
        <v>30</v>
      </c>
      <c r="AM462" s="48">
        <f t="shared" si="142"/>
        <v>1</v>
      </c>
      <c r="AN462" s="49">
        <f t="shared" si="143"/>
        <v>0.01</v>
      </c>
      <c r="AO462" s="49">
        <f t="shared" si="154"/>
        <v>15</v>
      </c>
      <c r="AP462" s="49">
        <f t="shared" si="144"/>
        <v>30</v>
      </c>
      <c r="AR462" s="50">
        <f t="shared" si="145"/>
        <v>0</v>
      </c>
      <c r="AT462" s="30">
        <f t="shared" si="146"/>
        <v>30</v>
      </c>
      <c r="AU462">
        <f t="shared" si="147"/>
        <v>10</v>
      </c>
      <c r="AV462" s="49">
        <f t="shared" si="148"/>
        <v>15</v>
      </c>
      <c r="AW462" s="49">
        <f t="shared" si="149"/>
        <v>10</v>
      </c>
      <c r="AX462" s="53">
        <f t="shared" si="150"/>
        <v>0</v>
      </c>
      <c r="AY462" s="30">
        <f t="shared" si="151"/>
        <v>15</v>
      </c>
      <c r="AZ462" s="30">
        <f t="shared" si="152"/>
        <v>15</v>
      </c>
      <c r="BA462" s="49">
        <f t="shared" si="153"/>
        <v>15</v>
      </c>
    </row>
    <row r="463" spans="1:53" x14ac:dyDescent="0.35">
      <c r="A463" s="2">
        <v>1042783573</v>
      </c>
      <c r="B463" s="2" t="s">
        <v>463</v>
      </c>
      <c r="C463" s="16" t="s">
        <v>4946</v>
      </c>
      <c r="D463" s="3" t="s">
        <v>2608</v>
      </c>
      <c r="E463" s="4">
        <v>45870</v>
      </c>
      <c r="F463" s="5">
        <v>45870</v>
      </c>
      <c r="G463" s="5">
        <v>46235</v>
      </c>
      <c r="H463" s="3" t="s">
        <v>4290</v>
      </c>
      <c r="I463" s="55">
        <v>0</v>
      </c>
      <c r="J463" s="6">
        <v>46022</v>
      </c>
      <c r="K463" s="2" t="s">
        <v>4405</v>
      </c>
      <c r="L463" s="2" t="s">
        <v>4966</v>
      </c>
      <c r="M463" s="2" t="s">
        <v>4956</v>
      </c>
      <c r="N463" s="2" t="s">
        <v>5180</v>
      </c>
      <c r="O463" s="2" t="s">
        <v>5225</v>
      </c>
      <c r="P463" s="2" t="s">
        <v>4461</v>
      </c>
      <c r="Q463" s="2" t="s">
        <v>4297</v>
      </c>
      <c r="R463" s="7"/>
      <c r="S463" s="7">
        <v>0</v>
      </c>
      <c r="T463" s="7">
        <v>12.5</v>
      </c>
      <c r="U463" s="7">
        <v>12.5</v>
      </c>
      <c r="V463" s="12">
        <f t="shared" si="155"/>
        <v>13</v>
      </c>
      <c r="W463" s="15" t="s">
        <v>4738</v>
      </c>
      <c r="X463" s="15" t="str">
        <f t="shared" si="156"/>
        <v>DEBE GOZAR EN EL AÑO UN TOTAL DE 13 DÍAS ANTES DEL 31/12/2026</v>
      </c>
      <c r="Y463" s="50">
        <v>0</v>
      </c>
      <c r="Z463" s="50">
        <v>0</v>
      </c>
      <c r="AA463" s="50">
        <v>0</v>
      </c>
      <c r="AB463" s="50">
        <v>13</v>
      </c>
      <c r="AC463" s="50">
        <v>0</v>
      </c>
      <c r="AD463" s="50">
        <v>0</v>
      </c>
      <c r="AE463" s="50">
        <v>0</v>
      </c>
      <c r="AF463" s="50">
        <v>0</v>
      </c>
      <c r="AG463" s="50">
        <v>0</v>
      </c>
      <c r="AH463" s="50">
        <v>0</v>
      </c>
      <c r="AI463" s="50">
        <v>0</v>
      </c>
      <c r="AJ463" s="50">
        <v>0</v>
      </c>
      <c r="AK463" s="52">
        <f t="shared" si="140"/>
        <v>13</v>
      </c>
      <c r="AL463" s="50">
        <f t="shared" si="141"/>
        <v>13</v>
      </c>
      <c r="AM463" s="48">
        <f t="shared" si="142"/>
        <v>1</v>
      </c>
      <c r="AN463" s="49">
        <f t="shared" si="143"/>
        <v>0.01</v>
      </c>
      <c r="AO463" s="49">
        <f t="shared" si="154"/>
        <v>13</v>
      </c>
      <c r="AP463" s="49">
        <f t="shared" si="144"/>
        <v>13</v>
      </c>
      <c r="AR463" s="50">
        <f t="shared" si="145"/>
        <v>0</v>
      </c>
      <c r="AT463" s="30">
        <f t="shared" si="146"/>
        <v>13</v>
      </c>
      <c r="AU463">
        <f t="shared" si="147"/>
        <v>4.333333333333333</v>
      </c>
      <c r="AV463" s="49">
        <f t="shared" si="148"/>
        <v>13</v>
      </c>
      <c r="AW463" s="49">
        <f t="shared" si="149"/>
        <v>4.333333333333333</v>
      </c>
      <c r="AX463" s="53">
        <f t="shared" si="150"/>
        <v>0</v>
      </c>
      <c r="AY463" s="30">
        <f t="shared" si="151"/>
        <v>0</v>
      </c>
      <c r="AZ463" s="30">
        <f t="shared" si="152"/>
        <v>13</v>
      </c>
      <c r="BA463" s="49">
        <f t="shared" si="153"/>
        <v>13</v>
      </c>
    </row>
    <row r="464" spans="1:53" x14ac:dyDescent="0.35">
      <c r="A464" s="2">
        <v>1042785197</v>
      </c>
      <c r="B464" s="2" t="s">
        <v>464</v>
      </c>
      <c r="C464" s="16" t="s">
        <v>4947</v>
      </c>
      <c r="D464" s="3" t="s">
        <v>2609</v>
      </c>
      <c r="E464" s="4">
        <v>42342</v>
      </c>
      <c r="F464" s="5">
        <v>45995</v>
      </c>
      <c r="G464" s="5">
        <v>46360</v>
      </c>
      <c r="H464" s="3" t="s">
        <v>4290</v>
      </c>
      <c r="I464" s="55">
        <v>0</v>
      </c>
      <c r="J464" s="6">
        <v>46022</v>
      </c>
      <c r="K464" s="2" t="s">
        <v>4405</v>
      </c>
      <c r="L464" s="2" t="s">
        <v>4799</v>
      </c>
      <c r="M464" s="2" t="s">
        <v>4956</v>
      </c>
      <c r="N464" s="2" t="s">
        <v>5195</v>
      </c>
      <c r="O464" s="2" t="s">
        <v>5217</v>
      </c>
      <c r="P464" s="2" t="s">
        <v>4528</v>
      </c>
      <c r="Q464" s="2" t="s">
        <v>4298</v>
      </c>
      <c r="R464" s="7"/>
      <c r="S464" s="7">
        <v>27</v>
      </c>
      <c r="T464" s="7">
        <v>2.25</v>
      </c>
      <c r="U464" s="7">
        <v>29.25</v>
      </c>
      <c r="V464" s="12">
        <f t="shared" si="155"/>
        <v>30</v>
      </c>
      <c r="W464" s="15" t="str">
        <f>"DEBE GOZAR "&amp;S464&amp;" DÍAS ANTES DEL "&amp;TEXT(G464-1,"DD/MM/YYYY")</f>
        <v>DEBE GOZAR 27 DÍAS ANTES DEL 03/12/2026</v>
      </c>
      <c r="X464" s="15" t="str">
        <f t="shared" si="156"/>
        <v>DEBE GOZAR EN EL AÑO UN TOTAL DE 30 DÍAS ANTES DEL 31/12/2026</v>
      </c>
      <c r="Y464" s="50">
        <v>0</v>
      </c>
      <c r="Z464" s="50">
        <v>0</v>
      </c>
      <c r="AA464" s="50">
        <v>0</v>
      </c>
      <c r="AB464" s="50">
        <v>0</v>
      </c>
      <c r="AC464" s="50">
        <v>0</v>
      </c>
      <c r="AD464" s="50">
        <v>0</v>
      </c>
      <c r="AE464" s="50">
        <v>0</v>
      </c>
      <c r="AF464" s="50">
        <v>15</v>
      </c>
      <c r="AG464" s="50">
        <v>15</v>
      </c>
      <c r="AH464" s="50">
        <v>0</v>
      </c>
      <c r="AI464" s="50">
        <v>0</v>
      </c>
      <c r="AJ464" s="50">
        <v>0</v>
      </c>
      <c r="AK464" s="52">
        <f t="shared" si="140"/>
        <v>30</v>
      </c>
      <c r="AL464" s="50">
        <f t="shared" si="141"/>
        <v>30</v>
      </c>
      <c r="AM464" s="48">
        <f t="shared" si="142"/>
        <v>1</v>
      </c>
      <c r="AN464" s="49">
        <f t="shared" si="143"/>
        <v>0.01</v>
      </c>
      <c r="AO464" s="49">
        <f t="shared" si="154"/>
        <v>0</v>
      </c>
      <c r="AP464" s="49">
        <f t="shared" si="144"/>
        <v>30</v>
      </c>
      <c r="AR464" s="50">
        <f t="shared" si="145"/>
        <v>0</v>
      </c>
      <c r="AT464" s="30">
        <f t="shared" si="146"/>
        <v>30</v>
      </c>
      <c r="AU464">
        <f t="shared" si="147"/>
        <v>10</v>
      </c>
      <c r="AV464" s="49">
        <f t="shared" si="148"/>
        <v>0</v>
      </c>
      <c r="AW464" s="49">
        <f t="shared" si="149"/>
        <v>0</v>
      </c>
      <c r="AX464" s="53">
        <f t="shared" si="150"/>
        <v>10</v>
      </c>
      <c r="AY464" s="30">
        <f t="shared" si="151"/>
        <v>30</v>
      </c>
      <c r="AZ464" s="30">
        <f t="shared" si="152"/>
        <v>0</v>
      </c>
      <c r="BA464" s="49">
        <f t="shared" si="153"/>
        <v>0</v>
      </c>
    </row>
    <row r="465" spans="1:53" x14ac:dyDescent="0.35">
      <c r="A465" s="2">
        <v>1042788638</v>
      </c>
      <c r="B465" s="2" t="s">
        <v>465</v>
      </c>
      <c r="C465" s="16" t="s">
        <v>4946</v>
      </c>
      <c r="D465" s="3" t="s">
        <v>2610</v>
      </c>
      <c r="E465" s="4">
        <v>42536</v>
      </c>
      <c r="F465" s="5">
        <v>45823</v>
      </c>
      <c r="G465" s="5">
        <v>46188</v>
      </c>
      <c r="H465" s="3" t="s">
        <v>4290</v>
      </c>
      <c r="I465" s="55">
        <v>0</v>
      </c>
      <c r="J465" s="6">
        <v>46022</v>
      </c>
      <c r="K465" s="2" t="s">
        <v>4405</v>
      </c>
      <c r="L465" s="2" t="s">
        <v>4757</v>
      </c>
      <c r="M465" s="2" t="s">
        <v>4956</v>
      </c>
      <c r="N465" s="2" t="s">
        <v>5197</v>
      </c>
      <c r="O465" s="2" t="s">
        <v>5223</v>
      </c>
      <c r="P465" s="2" t="s">
        <v>4455</v>
      </c>
      <c r="Q465" s="2" t="s">
        <v>4297</v>
      </c>
      <c r="R465" s="7"/>
      <c r="S465" s="7">
        <v>9</v>
      </c>
      <c r="T465" s="7">
        <v>16.333300000000008</v>
      </c>
      <c r="U465" s="7">
        <v>25.333300000000008</v>
      </c>
      <c r="V465" s="12">
        <f t="shared" si="155"/>
        <v>26</v>
      </c>
      <c r="W465" s="15" t="str">
        <f>"DEBE GOZAR "&amp;S465&amp;" DÍAS ANTES DEL "&amp;TEXT(G465-1,"DD/MM/YYYY")</f>
        <v>DEBE GOZAR 9 DÍAS ANTES DEL 14/06/2026</v>
      </c>
      <c r="X465" s="15" t="str">
        <f t="shared" si="156"/>
        <v>DEBE GOZAR EN EL AÑO UN TOTAL DE 26 DÍAS ANTES DEL 31/12/2026</v>
      </c>
      <c r="Y465" s="50">
        <v>0</v>
      </c>
      <c r="Z465" s="50">
        <v>0</v>
      </c>
      <c r="AA465" s="50">
        <v>15</v>
      </c>
      <c r="AB465" s="50">
        <v>0</v>
      </c>
      <c r="AC465" s="50">
        <v>15</v>
      </c>
      <c r="AD465" s="50">
        <v>0</v>
      </c>
      <c r="AE465" s="50">
        <v>0</v>
      </c>
      <c r="AF465" s="50">
        <v>0</v>
      </c>
      <c r="AG465" s="50">
        <v>0</v>
      </c>
      <c r="AH465" s="50">
        <v>0</v>
      </c>
      <c r="AI465" s="50">
        <v>0</v>
      </c>
      <c r="AJ465" s="50">
        <v>0</v>
      </c>
      <c r="AK465" s="52">
        <f t="shared" si="140"/>
        <v>30</v>
      </c>
      <c r="AL465" s="50">
        <f t="shared" si="141"/>
        <v>30</v>
      </c>
      <c r="AM465" s="48">
        <f t="shared" si="142"/>
        <v>1.1538461538461537</v>
      </c>
      <c r="AN465" s="49">
        <f t="shared" si="143"/>
        <v>1.1538461538461537E-2</v>
      </c>
      <c r="AO465" s="49">
        <f t="shared" si="154"/>
        <v>15</v>
      </c>
      <c r="AP465" s="49">
        <f t="shared" si="144"/>
        <v>26</v>
      </c>
      <c r="AR465" s="50">
        <f t="shared" si="145"/>
        <v>0</v>
      </c>
      <c r="AT465" s="30">
        <f t="shared" si="146"/>
        <v>26</v>
      </c>
      <c r="AU465">
        <f t="shared" si="147"/>
        <v>8.6666666666666661</v>
      </c>
      <c r="AV465" s="49">
        <f t="shared" si="148"/>
        <v>15</v>
      </c>
      <c r="AW465" s="49">
        <f t="shared" si="149"/>
        <v>8.6666666666666661</v>
      </c>
      <c r="AX465" s="53">
        <f t="shared" si="150"/>
        <v>0</v>
      </c>
      <c r="AY465" s="30">
        <f t="shared" si="151"/>
        <v>15</v>
      </c>
      <c r="AZ465" s="30">
        <f t="shared" si="152"/>
        <v>15</v>
      </c>
      <c r="BA465" s="49">
        <f t="shared" si="153"/>
        <v>15</v>
      </c>
    </row>
    <row r="466" spans="1:53" x14ac:dyDescent="0.35">
      <c r="A466" s="2">
        <v>1042789144</v>
      </c>
      <c r="B466" s="2" t="s">
        <v>466</v>
      </c>
      <c r="C466" s="16" t="s">
        <v>4947</v>
      </c>
      <c r="D466" s="3" t="s">
        <v>2611</v>
      </c>
      <c r="E466" s="4">
        <v>45923</v>
      </c>
      <c r="F466" s="5">
        <v>45923</v>
      </c>
      <c r="G466" s="5">
        <v>46288</v>
      </c>
      <c r="H466" s="3" t="s">
        <v>4290</v>
      </c>
      <c r="I466" s="55">
        <v>0</v>
      </c>
      <c r="J466" s="6">
        <v>46022</v>
      </c>
      <c r="K466" s="2" t="s">
        <v>4405</v>
      </c>
      <c r="L466" s="2" t="s">
        <v>4756</v>
      </c>
      <c r="M466" s="2" t="s">
        <v>4956</v>
      </c>
      <c r="N466" s="2" t="s">
        <v>5197</v>
      </c>
      <c r="O466" s="2" t="s">
        <v>5222</v>
      </c>
      <c r="P466" s="2" t="s">
        <v>4454</v>
      </c>
      <c r="Q466" s="2" t="s">
        <v>4315</v>
      </c>
      <c r="R466" s="7"/>
      <c r="S466" s="7">
        <v>0</v>
      </c>
      <c r="T466" s="7">
        <v>8.1667000000000005</v>
      </c>
      <c r="U466" s="7">
        <v>8.1667000000000005</v>
      </c>
      <c r="V466" s="12">
        <f t="shared" si="155"/>
        <v>9</v>
      </c>
      <c r="W466" s="15" t="s">
        <v>4738</v>
      </c>
      <c r="X466" s="15" t="str">
        <f t="shared" si="156"/>
        <v>DEBE GOZAR EN EL AÑO UN TOTAL DE 9 DÍAS ANTES DEL 31/12/2026</v>
      </c>
      <c r="Y466" s="50">
        <v>0</v>
      </c>
      <c r="Z466" s="50">
        <v>0</v>
      </c>
      <c r="AA466" s="50">
        <v>0</v>
      </c>
      <c r="AB466" s="50">
        <v>10</v>
      </c>
      <c r="AC466" s="50">
        <v>0</v>
      </c>
      <c r="AD466" s="50">
        <v>0</v>
      </c>
      <c r="AE466" s="50">
        <v>0</v>
      </c>
      <c r="AF466" s="50">
        <v>0</v>
      </c>
      <c r="AG466" s="50">
        <v>0</v>
      </c>
      <c r="AH466" s="50">
        <v>0</v>
      </c>
      <c r="AI466" s="50">
        <v>0</v>
      </c>
      <c r="AJ466" s="50">
        <v>0</v>
      </c>
      <c r="AK466" s="52">
        <f t="shared" si="140"/>
        <v>10</v>
      </c>
      <c r="AL466" s="50">
        <f t="shared" si="141"/>
        <v>10</v>
      </c>
      <c r="AM466" s="48">
        <f t="shared" si="142"/>
        <v>1.1111111111111112</v>
      </c>
      <c r="AN466" s="49">
        <f t="shared" si="143"/>
        <v>1.1111111111111112E-2</v>
      </c>
      <c r="AO466" s="49">
        <f t="shared" si="154"/>
        <v>10</v>
      </c>
      <c r="AP466" s="49">
        <f t="shared" si="144"/>
        <v>9</v>
      </c>
      <c r="AR466" s="50">
        <f t="shared" si="145"/>
        <v>0</v>
      </c>
      <c r="AT466" s="30">
        <f t="shared" si="146"/>
        <v>9</v>
      </c>
      <c r="AU466">
        <f t="shared" si="147"/>
        <v>3</v>
      </c>
      <c r="AV466" s="49">
        <f t="shared" si="148"/>
        <v>10</v>
      </c>
      <c r="AW466" s="49">
        <f t="shared" si="149"/>
        <v>3</v>
      </c>
      <c r="AX466" s="53">
        <f t="shared" si="150"/>
        <v>0</v>
      </c>
      <c r="AY466" s="30">
        <f t="shared" si="151"/>
        <v>0</v>
      </c>
      <c r="AZ466" s="30">
        <f t="shared" si="152"/>
        <v>10</v>
      </c>
      <c r="BA466" s="49">
        <f t="shared" si="153"/>
        <v>9</v>
      </c>
    </row>
    <row r="467" spans="1:53" x14ac:dyDescent="0.35">
      <c r="A467" s="2">
        <v>1042797828</v>
      </c>
      <c r="B467" s="2" t="s">
        <v>467</v>
      </c>
      <c r="C467" s="16" t="s">
        <v>4946</v>
      </c>
      <c r="D467" s="3" t="s">
        <v>2612</v>
      </c>
      <c r="E467" s="4">
        <v>42649</v>
      </c>
      <c r="F467" s="5">
        <v>45936</v>
      </c>
      <c r="G467" s="5">
        <v>46301</v>
      </c>
      <c r="H467" s="3" t="s">
        <v>4290</v>
      </c>
      <c r="I467" s="55">
        <v>0</v>
      </c>
      <c r="J467" s="6">
        <v>46022</v>
      </c>
      <c r="K467" s="2" t="s">
        <v>4405</v>
      </c>
      <c r="L467" s="2" t="s">
        <v>4747</v>
      </c>
      <c r="M467" s="2" t="s">
        <v>4956</v>
      </c>
      <c r="N467" s="2" t="s">
        <v>5195</v>
      </c>
      <c r="O467" s="2" t="s">
        <v>5216</v>
      </c>
      <c r="P467" s="2" t="s">
        <v>4440</v>
      </c>
      <c r="Q467" s="2" t="s">
        <v>4297</v>
      </c>
      <c r="R467" s="7"/>
      <c r="S467" s="7">
        <v>22</v>
      </c>
      <c r="T467" s="7">
        <v>7.0833000000000084</v>
      </c>
      <c r="U467" s="7">
        <v>29.083300000000008</v>
      </c>
      <c r="V467" s="12">
        <f t="shared" si="155"/>
        <v>30</v>
      </c>
      <c r="W467" s="15" t="str">
        <f>"DEBE GOZAR "&amp;S467&amp;" DÍAS ANTES DEL "&amp;TEXT(G467-1,"DD/MM/YYYY")</f>
        <v>DEBE GOZAR 22 DÍAS ANTES DEL 05/10/2026</v>
      </c>
      <c r="X467" s="15" t="str">
        <f t="shared" si="156"/>
        <v>DEBE GOZAR EN EL AÑO UN TOTAL DE 30 DÍAS ANTES DEL 31/12/2026</v>
      </c>
      <c r="Y467" s="50">
        <v>0</v>
      </c>
      <c r="Z467" s="50">
        <v>0</v>
      </c>
      <c r="AA467" s="50">
        <v>0</v>
      </c>
      <c r="AB467" s="50">
        <v>15</v>
      </c>
      <c r="AC467" s="50">
        <v>0</v>
      </c>
      <c r="AD467" s="50">
        <v>0</v>
      </c>
      <c r="AE467" s="50">
        <v>0</v>
      </c>
      <c r="AF467" s="50">
        <v>0</v>
      </c>
      <c r="AG467" s="50">
        <v>0</v>
      </c>
      <c r="AH467" s="50">
        <v>0</v>
      </c>
      <c r="AI467" s="50">
        <v>0</v>
      </c>
      <c r="AJ467" s="50">
        <v>0</v>
      </c>
      <c r="AK467" s="52">
        <f t="shared" si="140"/>
        <v>15</v>
      </c>
      <c r="AL467" s="50">
        <f t="shared" si="141"/>
        <v>15</v>
      </c>
      <c r="AM467" s="48">
        <f t="shared" si="142"/>
        <v>0.5</v>
      </c>
      <c r="AN467" s="49">
        <f t="shared" si="143"/>
        <v>5.0000000000000001E-3</v>
      </c>
      <c r="AO467" s="49">
        <f t="shared" si="154"/>
        <v>15</v>
      </c>
      <c r="AP467" s="49">
        <f t="shared" si="144"/>
        <v>15</v>
      </c>
      <c r="AR467" s="50">
        <f t="shared" si="145"/>
        <v>15</v>
      </c>
      <c r="AT467" s="30">
        <f t="shared" si="146"/>
        <v>30</v>
      </c>
      <c r="AU467">
        <f t="shared" si="147"/>
        <v>10</v>
      </c>
      <c r="AV467" s="49">
        <f t="shared" si="148"/>
        <v>15</v>
      </c>
      <c r="AW467" s="49">
        <f t="shared" si="149"/>
        <v>10</v>
      </c>
      <c r="AX467" s="53">
        <f t="shared" si="150"/>
        <v>0</v>
      </c>
      <c r="AY467" s="30">
        <f t="shared" si="151"/>
        <v>0</v>
      </c>
      <c r="AZ467" s="30">
        <f t="shared" si="152"/>
        <v>15</v>
      </c>
      <c r="BA467" s="49">
        <f t="shared" si="153"/>
        <v>15</v>
      </c>
    </row>
    <row r="468" spans="1:53" x14ac:dyDescent="0.35">
      <c r="A468" s="2">
        <v>1042820668</v>
      </c>
      <c r="B468" s="2" t="s">
        <v>468</v>
      </c>
      <c r="C468" s="16" t="s">
        <v>4946</v>
      </c>
      <c r="D468" s="3" t="s">
        <v>2613</v>
      </c>
      <c r="E468" s="4">
        <v>45722</v>
      </c>
      <c r="F468" s="5">
        <v>45722</v>
      </c>
      <c r="G468" s="5">
        <v>46087</v>
      </c>
      <c r="H468" s="3" t="s">
        <v>4290</v>
      </c>
      <c r="I468" s="55">
        <v>0</v>
      </c>
      <c r="J468" s="6">
        <v>46022</v>
      </c>
      <c r="K468" s="2" t="s">
        <v>4405</v>
      </c>
      <c r="L468" s="2" t="s">
        <v>4765</v>
      </c>
      <c r="M468" s="2" t="s">
        <v>4956</v>
      </c>
      <c r="N468" s="2" t="s">
        <v>5197</v>
      </c>
      <c r="O468" s="2" t="s">
        <v>5222</v>
      </c>
      <c r="P468" s="2" t="s">
        <v>4467</v>
      </c>
      <c r="Q468" s="2" t="s">
        <v>4301</v>
      </c>
      <c r="R468" s="7"/>
      <c r="S468" s="7">
        <v>0</v>
      </c>
      <c r="T468" s="7">
        <v>24.583300000000001</v>
      </c>
      <c r="U468" s="7">
        <v>24.583300000000001</v>
      </c>
      <c r="V468" s="12">
        <f t="shared" si="155"/>
        <v>25</v>
      </c>
      <c r="W468" s="15" t="s">
        <v>4738</v>
      </c>
      <c r="X468" s="15" t="str">
        <f t="shared" si="156"/>
        <v>DEBE GOZAR EN EL AÑO UN TOTAL DE 25 DÍAS ANTES DEL 31/12/2026</v>
      </c>
      <c r="Y468" s="50">
        <v>0</v>
      </c>
      <c r="Z468" s="50">
        <v>0</v>
      </c>
      <c r="AA468" s="50">
        <v>0</v>
      </c>
      <c r="AB468" s="50">
        <v>0</v>
      </c>
      <c r="AC468" s="50">
        <v>0</v>
      </c>
      <c r="AD468" s="50">
        <v>29</v>
      </c>
      <c r="AE468" s="50">
        <v>0</v>
      </c>
      <c r="AF468" s="50">
        <v>0</v>
      </c>
      <c r="AG468" s="50">
        <v>0</v>
      </c>
      <c r="AH468" s="50">
        <v>0</v>
      </c>
      <c r="AI468" s="50">
        <v>0</v>
      </c>
      <c r="AJ468" s="50">
        <v>0</v>
      </c>
      <c r="AK468" s="52">
        <f t="shared" si="140"/>
        <v>29</v>
      </c>
      <c r="AL468" s="50">
        <f t="shared" si="141"/>
        <v>29</v>
      </c>
      <c r="AM468" s="48">
        <f t="shared" si="142"/>
        <v>1.1599999999999999</v>
      </c>
      <c r="AN468" s="49">
        <f t="shared" si="143"/>
        <v>1.1599999999999999E-2</v>
      </c>
      <c r="AO468" s="49">
        <f t="shared" si="154"/>
        <v>0</v>
      </c>
      <c r="AP468" s="49">
        <f t="shared" si="144"/>
        <v>25</v>
      </c>
      <c r="AR468" s="50">
        <f t="shared" si="145"/>
        <v>0</v>
      </c>
      <c r="AT468" s="30">
        <f t="shared" si="146"/>
        <v>25</v>
      </c>
      <c r="AU468">
        <f t="shared" si="147"/>
        <v>8.3333333333333339</v>
      </c>
      <c r="AV468" s="49">
        <f t="shared" si="148"/>
        <v>0</v>
      </c>
      <c r="AW468" s="49">
        <f t="shared" si="149"/>
        <v>0</v>
      </c>
      <c r="AX468" s="53">
        <f t="shared" si="150"/>
        <v>8.3333333333333339</v>
      </c>
      <c r="AY468" s="30">
        <f t="shared" si="151"/>
        <v>29</v>
      </c>
      <c r="AZ468" s="30">
        <f t="shared" si="152"/>
        <v>0</v>
      </c>
      <c r="BA468" s="49">
        <f t="shared" si="153"/>
        <v>0</v>
      </c>
    </row>
    <row r="469" spans="1:53" x14ac:dyDescent="0.35">
      <c r="A469" s="2">
        <v>1042821635</v>
      </c>
      <c r="B469" s="2" t="s">
        <v>469</v>
      </c>
      <c r="C469" s="16" t="s">
        <v>4948</v>
      </c>
      <c r="D469" s="3" t="s">
        <v>2614</v>
      </c>
      <c r="E469" s="4">
        <v>45519</v>
      </c>
      <c r="F469" s="5">
        <v>45884</v>
      </c>
      <c r="G469" s="5">
        <v>46249</v>
      </c>
      <c r="H469" s="3" t="s">
        <v>4292</v>
      </c>
      <c r="I469" s="55">
        <v>0</v>
      </c>
      <c r="J469" s="6">
        <v>46022</v>
      </c>
      <c r="K469" s="2" t="s">
        <v>4405</v>
      </c>
      <c r="L469" s="2">
        <v>2001020704</v>
      </c>
      <c r="M469" s="2" t="s">
        <v>5051</v>
      </c>
      <c r="N469" s="2" t="s">
        <v>5252</v>
      </c>
      <c r="O469" s="2" t="s">
        <v>5273</v>
      </c>
      <c r="P469" s="2" t="s">
        <v>4939</v>
      </c>
      <c r="Q469" s="2" t="s">
        <v>4339</v>
      </c>
      <c r="R469" s="7"/>
      <c r="S469" s="7">
        <v>15</v>
      </c>
      <c r="T469" s="7">
        <v>11.333300000000001</v>
      </c>
      <c r="U469" s="7">
        <v>26.333300000000001</v>
      </c>
      <c r="V469" s="12">
        <f t="shared" si="155"/>
        <v>27</v>
      </c>
      <c r="W469" s="15" t="str">
        <f>"DEBE GOZAR "&amp;S469&amp;" DÍAS ANTES DEL "&amp;TEXT(G469-1,"DD/MM/YYYY")</f>
        <v>DEBE GOZAR 15 DÍAS ANTES DEL 14/08/2026</v>
      </c>
      <c r="X469" s="15" t="str">
        <f t="shared" si="156"/>
        <v>DEBE GOZAR EN EL AÑO UN TOTAL DE 27 DÍAS ANTES DEL 31/12/2026</v>
      </c>
      <c r="Y469" s="50">
        <v>0</v>
      </c>
      <c r="Z469" s="50">
        <v>0</v>
      </c>
      <c r="AA469" s="50">
        <v>7</v>
      </c>
      <c r="AB469" s="50">
        <v>0</v>
      </c>
      <c r="AC469" s="50">
        <v>8</v>
      </c>
      <c r="AD469" s="50">
        <v>5</v>
      </c>
      <c r="AE469" s="50">
        <v>8</v>
      </c>
      <c r="AF469" s="50">
        <v>0</v>
      </c>
      <c r="AG469" s="50">
        <v>0</v>
      </c>
      <c r="AH469" s="50">
        <v>0</v>
      </c>
      <c r="AI469" s="50">
        <v>0</v>
      </c>
      <c r="AJ469" s="50">
        <v>0</v>
      </c>
      <c r="AK469" s="52">
        <f t="shared" si="140"/>
        <v>28</v>
      </c>
      <c r="AL469" s="50">
        <f t="shared" si="141"/>
        <v>28</v>
      </c>
      <c r="AM469" s="48">
        <f t="shared" si="142"/>
        <v>1.037037037037037</v>
      </c>
      <c r="AN469" s="49">
        <f t="shared" si="143"/>
        <v>1.037037037037037E-2</v>
      </c>
      <c r="AO469" s="49">
        <f t="shared" si="154"/>
        <v>7</v>
      </c>
      <c r="AP469" s="49">
        <f t="shared" si="144"/>
        <v>27</v>
      </c>
      <c r="AR469" s="50">
        <f t="shared" si="145"/>
        <v>0</v>
      </c>
      <c r="AT469" s="30">
        <f t="shared" si="146"/>
        <v>27</v>
      </c>
      <c r="AU469">
        <f t="shared" si="147"/>
        <v>9</v>
      </c>
      <c r="AV469" s="49">
        <f t="shared" si="148"/>
        <v>7</v>
      </c>
      <c r="AW469" s="49">
        <f t="shared" si="149"/>
        <v>7</v>
      </c>
      <c r="AX469" s="53">
        <f t="shared" si="150"/>
        <v>2</v>
      </c>
      <c r="AY469" s="30">
        <f t="shared" si="151"/>
        <v>21</v>
      </c>
      <c r="AZ469" s="30">
        <f t="shared" si="152"/>
        <v>7</v>
      </c>
      <c r="BA469" s="49">
        <f t="shared" si="153"/>
        <v>7</v>
      </c>
    </row>
    <row r="470" spans="1:53" x14ac:dyDescent="0.35">
      <c r="A470" s="2">
        <v>1042823589</v>
      </c>
      <c r="B470" s="2" t="s">
        <v>470</v>
      </c>
      <c r="C470" s="16" t="s">
        <v>4946</v>
      </c>
      <c r="D470" s="3" t="s">
        <v>2615</v>
      </c>
      <c r="E470" s="4">
        <v>45779</v>
      </c>
      <c r="F470" s="5">
        <v>45779</v>
      </c>
      <c r="G470" s="5">
        <v>46144</v>
      </c>
      <c r="H470" s="3" t="s">
        <v>4290</v>
      </c>
      <c r="I470" s="55">
        <v>0</v>
      </c>
      <c r="J470" s="6">
        <v>46022</v>
      </c>
      <c r="K470" s="2" t="s">
        <v>4405</v>
      </c>
      <c r="L470" s="2" t="s">
        <v>5019</v>
      </c>
      <c r="M470" s="2" t="s">
        <v>4957</v>
      </c>
      <c r="N470" s="2" t="s">
        <v>5199</v>
      </c>
      <c r="O470" s="2" t="s">
        <v>5232</v>
      </c>
      <c r="P470" s="2" t="s">
        <v>4632</v>
      </c>
      <c r="Q470" s="2" t="s">
        <v>4301</v>
      </c>
      <c r="R470" s="7"/>
      <c r="S470" s="7">
        <v>0</v>
      </c>
      <c r="T470" s="7">
        <v>19.916699999999999</v>
      </c>
      <c r="U470" s="7">
        <v>19.916699999999999</v>
      </c>
      <c r="V470" s="12">
        <f t="shared" si="155"/>
        <v>20</v>
      </c>
      <c r="W470" s="15" t="s">
        <v>4738</v>
      </c>
      <c r="X470" s="15" t="str">
        <f t="shared" si="156"/>
        <v>DEBE GOZAR EN EL AÑO UN TOTAL DE 20 DÍAS ANTES DEL 31/12/2026</v>
      </c>
      <c r="Y470" s="50">
        <v>0</v>
      </c>
      <c r="Z470" s="50">
        <v>0</v>
      </c>
      <c r="AA470" s="50">
        <v>0</v>
      </c>
      <c r="AB470" s="50">
        <v>0</v>
      </c>
      <c r="AC470" s="50">
        <v>0</v>
      </c>
      <c r="AD470" s="50">
        <v>0</v>
      </c>
      <c r="AE470" s="50">
        <v>0</v>
      </c>
      <c r="AF470" s="50">
        <v>0</v>
      </c>
      <c r="AG470" s="50">
        <v>0</v>
      </c>
      <c r="AH470" s="50">
        <v>0</v>
      </c>
      <c r="AI470" s="50">
        <v>0</v>
      </c>
      <c r="AJ470" s="50">
        <v>0</v>
      </c>
      <c r="AK470" s="52">
        <f t="shared" si="140"/>
        <v>0</v>
      </c>
      <c r="AL470" s="50">
        <f t="shared" si="141"/>
        <v>0</v>
      </c>
      <c r="AM470" s="48">
        <f t="shared" si="142"/>
        <v>0</v>
      </c>
      <c r="AN470" s="49">
        <f t="shared" si="143"/>
        <v>0</v>
      </c>
      <c r="AO470" s="49">
        <f t="shared" si="154"/>
        <v>0</v>
      </c>
      <c r="AP470" s="49">
        <f t="shared" si="144"/>
        <v>0</v>
      </c>
      <c r="AR470" s="50">
        <f t="shared" si="145"/>
        <v>20</v>
      </c>
      <c r="AT470" s="30">
        <f t="shared" si="146"/>
        <v>20</v>
      </c>
      <c r="AU470">
        <f t="shared" si="147"/>
        <v>6.666666666666667</v>
      </c>
      <c r="AV470" s="49">
        <f t="shared" si="148"/>
        <v>0</v>
      </c>
      <c r="AW470" s="49">
        <f t="shared" si="149"/>
        <v>0</v>
      </c>
      <c r="AX470" s="53">
        <f t="shared" si="150"/>
        <v>6.666666666666667</v>
      </c>
      <c r="AY470" s="30">
        <f t="shared" si="151"/>
        <v>0</v>
      </c>
      <c r="AZ470" s="30">
        <f t="shared" si="152"/>
        <v>0</v>
      </c>
      <c r="BA470" s="49">
        <f t="shared" si="153"/>
        <v>0</v>
      </c>
    </row>
    <row r="471" spans="1:53" x14ac:dyDescent="0.35">
      <c r="A471" s="2">
        <v>1042837569</v>
      </c>
      <c r="B471" s="2" t="s">
        <v>471</v>
      </c>
      <c r="C471" s="16" t="s">
        <v>4946</v>
      </c>
      <c r="D471" s="3" t="s">
        <v>2616</v>
      </c>
      <c r="E471" s="4">
        <v>45133</v>
      </c>
      <c r="F471" s="5">
        <v>45864</v>
      </c>
      <c r="G471" s="5">
        <v>46229</v>
      </c>
      <c r="H471" s="3" t="s">
        <v>4407</v>
      </c>
      <c r="I471" s="55">
        <v>0</v>
      </c>
      <c r="J471" s="6">
        <v>46022</v>
      </c>
      <c r="K471" s="2" t="s">
        <v>4405</v>
      </c>
      <c r="L471" s="2" t="s">
        <v>4809</v>
      </c>
      <c r="M471" s="2" t="s">
        <v>4956</v>
      </c>
      <c r="N471" s="2" t="s">
        <v>5197</v>
      </c>
      <c r="O471" s="2" t="s">
        <v>5236</v>
      </c>
      <c r="P471" s="2" t="s">
        <v>4549</v>
      </c>
      <c r="Q471" s="2" t="s">
        <v>4297</v>
      </c>
      <c r="R471" s="7"/>
      <c r="S471" s="7">
        <v>16</v>
      </c>
      <c r="T471" s="7">
        <v>12.916700000000006</v>
      </c>
      <c r="U471" s="7">
        <v>28.916700000000006</v>
      </c>
      <c r="V471" s="12">
        <f t="shared" si="155"/>
        <v>29</v>
      </c>
      <c r="W471" s="15" t="str">
        <f>"DEBE GOZAR "&amp;S471&amp;" DÍAS ANTES DEL "&amp;TEXT(G471-1,"DD/MM/YYYY")</f>
        <v>DEBE GOZAR 16 DÍAS ANTES DEL 25/07/2026</v>
      </c>
      <c r="X471" s="15" t="str">
        <f t="shared" si="156"/>
        <v>DEBE GOZAR EN EL AÑO UN TOTAL DE 29 DÍAS ANTES DEL 31/12/2026</v>
      </c>
      <c r="Y471" s="50">
        <v>0</v>
      </c>
      <c r="Z471" s="50">
        <v>7</v>
      </c>
      <c r="AA471" s="50">
        <v>0</v>
      </c>
      <c r="AB471" s="50">
        <v>0</v>
      </c>
      <c r="AC471" s="50">
        <v>7</v>
      </c>
      <c r="AD471" s="50">
        <v>0</v>
      </c>
      <c r="AE471" s="50">
        <v>7</v>
      </c>
      <c r="AF471" s="50">
        <v>0</v>
      </c>
      <c r="AG471" s="50">
        <v>0</v>
      </c>
      <c r="AH471" s="50">
        <v>9</v>
      </c>
      <c r="AI471" s="50">
        <v>0</v>
      </c>
      <c r="AJ471" s="50">
        <v>0</v>
      </c>
      <c r="AK471" s="52">
        <f t="shared" si="140"/>
        <v>30</v>
      </c>
      <c r="AL471" s="50">
        <f t="shared" si="141"/>
        <v>30</v>
      </c>
      <c r="AM471" s="48">
        <f t="shared" si="142"/>
        <v>1.0344827586206897</v>
      </c>
      <c r="AN471" s="49">
        <f t="shared" si="143"/>
        <v>1.0344827586206896E-2</v>
      </c>
      <c r="AO471" s="49">
        <f t="shared" si="154"/>
        <v>7</v>
      </c>
      <c r="AP471" s="49">
        <f t="shared" si="144"/>
        <v>29</v>
      </c>
      <c r="AR471" s="50">
        <f t="shared" si="145"/>
        <v>0</v>
      </c>
      <c r="AT471" s="30">
        <f t="shared" si="146"/>
        <v>29</v>
      </c>
      <c r="AU471">
        <f t="shared" si="147"/>
        <v>9.6666666666666661</v>
      </c>
      <c r="AV471" s="49">
        <f t="shared" si="148"/>
        <v>7</v>
      </c>
      <c r="AW471" s="49">
        <f t="shared" si="149"/>
        <v>7</v>
      </c>
      <c r="AX471" s="53">
        <f t="shared" si="150"/>
        <v>2.6666666666666661</v>
      </c>
      <c r="AY471" s="30">
        <f t="shared" si="151"/>
        <v>23</v>
      </c>
      <c r="AZ471" s="30">
        <f t="shared" si="152"/>
        <v>7</v>
      </c>
      <c r="BA471" s="49">
        <f t="shared" si="153"/>
        <v>7</v>
      </c>
    </row>
    <row r="472" spans="1:53" x14ac:dyDescent="0.35">
      <c r="A472" s="2">
        <v>1042842663</v>
      </c>
      <c r="B472" s="2" t="s">
        <v>472</v>
      </c>
      <c r="C472" s="16" t="s">
        <v>4946</v>
      </c>
      <c r="D472" s="3" t="s">
        <v>2617</v>
      </c>
      <c r="E472" s="4">
        <v>45337</v>
      </c>
      <c r="F472" s="5">
        <v>45703</v>
      </c>
      <c r="G472" s="5">
        <v>46068</v>
      </c>
      <c r="H472" s="3" t="s">
        <v>4408</v>
      </c>
      <c r="I472" s="55">
        <v>0</v>
      </c>
      <c r="J472" s="6">
        <v>46022</v>
      </c>
      <c r="K472" s="2" t="s">
        <v>4405</v>
      </c>
      <c r="L472" s="2" t="s">
        <v>4813</v>
      </c>
      <c r="M472" s="2" t="s">
        <v>4956</v>
      </c>
      <c r="N472" s="2" t="s">
        <v>5196</v>
      </c>
      <c r="O472" s="2" t="s">
        <v>5238</v>
      </c>
      <c r="P472" s="2" t="s">
        <v>4555</v>
      </c>
      <c r="Q472" s="2" t="s">
        <v>4297</v>
      </c>
      <c r="R472" s="7"/>
      <c r="S472" s="7">
        <v>0</v>
      </c>
      <c r="T472" s="7">
        <v>25.333300000000001</v>
      </c>
      <c r="U472" s="7">
        <v>25.333300000000001</v>
      </c>
      <c r="V472" s="12">
        <f t="shared" si="155"/>
        <v>26</v>
      </c>
      <c r="W472" s="15" t="s">
        <v>4738</v>
      </c>
      <c r="X472" s="15" t="str">
        <f t="shared" si="156"/>
        <v>DEBE GOZAR EN EL AÑO UN TOTAL DE 26 DÍAS ANTES DEL 31/12/2026</v>
      </c>
      <c r="Y472" s="50">
        <v>0</v>
      </c>
      <c r="Z472" s="50">
        <v>24</v>
      </c>
      <c r="AA472" s="50">
        <v>2</v>
      </c>
      <c r="AB472" s="50">
        <v>0</v>
      </c>
      <c r="AC472" s="50">
        <v>0</v>
      </c>
      <c r="AD472" s="50">
        <v>0</v>
      </c>
      <c r="AE472" s="50">
        <v>0</v>
      </c>
      <c r="AF472" s="50">
        <v>0</v>
      </c>
      <c r="AG472" s="50">
        <v>0</v>
      </c>
      <c r="AH472" s="50">
        <v>0</v>
      </c>
      <c r="AI472" s="50">
        <v>0</v>
      </c>
      <c r="AJ472" s="50">
        <v>0</v>
      </c>
      <c r="AK472" s="52">
        <f t="shared" si="140"/>
        <v>26</v>
      </c>
      <c r="AL472" s="50">
        <f t="shared" si="141"/>
        <v>26</v>
      </c>
      <c r="AM472" s="48">
        <f t="shared" si="142"/>
        <v>1</v>
      </c>
      <c r="AN472" s="49">
        <f t="shared" si="143"/>
        <v>0.01</v>
      </c>
      <c r="AO472" s="49">
        <f t="shared" si="154"/>
        <v>26</v>
      </c>
      <c r="AP472" s="49">
        <f t="shared" si="144"/>
        <v>26</v>
      </c>
      <c r="AR472" s="50">
        <f t="shared" si="145"/>
        <v>0</v>
      </c>
      <c r="AT472" s="30">
        <f t="shared" si="146"/>
        <v>26</v>
      </c>
      <c r="AU472">
        <f t="shared" si="147"/>
        <v>8.6666666666666661</v>
      </c>
      <c r="AV472" s="49">
        <f t="shared" si="148"/>
        <v>26</v>
      </c>
      <c r="AW472" s="49">
        <f t="shared" si="149"/>
        <v>8.6666666666666661</v>
      </c>
      <c r="AX472" s="53">
        <f t="shared" si="150"/>
        <v>0</v>
      </c>
      <c r="AY472" s="30">
        <f t="shared" si="151"/>
        <v>0</v>
      </c>
      <c r="AZ472" s="30">
        <f t="shared" si="152"/>
        <v>26</v>
      </c>
      <c r="BA472" s="49">
        <f t="shared" si="153"/>
        <v>26</v>
      </c>
    </row>
    <row r="473" spans="1:53" x14ac:dyDescent="0.35">
      <c r="A473" s="2">
        <v>1042854031</v>
      </c>
      <c r="B473" s="2" t="s">
        <v>473</v>
      </c>
      <c r="C473" s="16" t="s">
        <v>4946</v>
      </c>
      <c r="D473" s="3" t="s">
        <v>2618</v>
      </c>
      <c r="E473" s="4">
        <v>42747</v>
      </c>
      <c r="F473" s="5">
        <v>45669</v>
      </c>
      <c r="G473" s="5">
        <v>46034</v>
      </c>
      <c r="H473" s="3" t="s">
        <v>4290</v>
      </c>
      <c r="I473" s="55">
        <v>0</v>
      </c>
      <c r="J473" s="6">
        <v>46022</v>
      </c>
      <c r="K473" s="2" t="s">
        <v>4405</v>
      </c>
      <c r="L473" s="2" t="s">
        <v>4850</v>
      </c>
      <c r="M473" s="2" t="s">
        <v>4956</v>
      </c>
      <c r="N473" s="2" t="s">
        <v>5197</v>
      </c>
      <c r="O473" s="2" t="s">
        <v>5228</v>
      </c>
      <c r="P473" s="2" t="s">
        <v>4612</v>
      </c>
      <c r="Q473" s="2" t="s">
        <v>4300</v>
      </c>
      <c r="R473" s="7"/>
      <c r="S473" s="7">
        <v>1</v>
      </c>
      <c r="T473" s="7">
        <v>29.083300000000008</v>
      </c>
      <c r="U473" s="7">
        <v>30.083300000000008</v>
      </c>
      <c r="V473" s="12">
        <f t="shared" si="155"/>
        <v>31</v>
      </c>
      <c r="W473" s="15" t="str">
        <f>"DEBE GOZAR "&amp;S473&amp;" DÍAS ANTES DEL "&amp;TEXT(G473-1,"DD/MM/YYYY")</f>
        <v>DEBE GOZAR 1 DÍAS ANTES DEL 11/01/2026</v>
      </c>
      <c r="X473" s="15" t="str">
        <f t="shared" si="156"/>
        <v>DEBE GOZAR EN EL AÑO UN TOTAL DE 31 DÍAS ANTES DEL 31/12/2026</v>
      </c>
      <c r="Y473" s="50">
        <v>10</v>
      </c>
      <c r="Z473" s="50">
        <v>0</v>
      </c>
      <c r="AA473" s="50">
        <v>0</v>
      </c>
      <c r="AB473" s="50">
        <v>4</v>
      </c>
      <c r="AC473" s="50">
        <v>6</v>
      </c>
      <c r="AD473" s="50">
        <v>14</v>
      </c>
      <c r="AE473" s="50">
        <v>7</v>
      </c>
      <c r="AF473" s="50">
        <v>0</v>
      </c>
      <c r="AG473" s="50">
        <v>0</v>
      </c>
      <c r="AH473" s="50">
        <v>0</v>
      </c>
      <c r="AI473" s="50">
        <v>0</v>
      </c>
      <c r="AJ473" s="50">
        <v>0</v>
      </c>
      <c r="AK473" s="52">
        <f t="shared" si="140"/>
        <v>41</v>
      </c>
      <c r="AL473" s="50">
        <f t="shared" si="141"/>
        <v>41</v>
      </c>
      <c r="AM473" s="48">
        <f t="shared" si="142"/>
        <v>1.3225806451612903</v>
      </c>
      <c r="AN473" s="49">
        <f t="shared" si="143"/>
        <v>1.3225806451612903E-2</v>
      </c>
      <c r="AO473" s="49">
        <f t="shared" si="154"/>
        <v>14</v>
      </c>
      <c r="AP473" s="49">
        <f t="shared" si="144"/>
        <v>31</v>
      </c>
      <c r="AR473" s="50">
        <f t="shared" si="145"/>
        <v>0</v>
      </c>
      <c r="AT473" s="30">
        <f t="shared" si="146"/>
        <v>31</v>
      </c>
      <c r="AU473">
        <f t="shared" si="147"/>
        <v>10.333333333333334</v>
      </c>
      <c r="AV473" s="49">
        <f t="shared" si="148"/>
        <v>14</v>
      </c>
      <c r="AW473" s="49">
        <f t="shared" si="149"/>
        <v>10.333333333333334</v>
      </c>
      <c r="AX473" s="53">
        <f t="shared" si="150"/>
        <v>0</v>
      </c>
      <c r="AY473" s="30">
        <f t="shared" si="151"/>
        <v>27</v>
      </c>
      <c r="AZ473" s="30">
        <f t="shared" si="152"/>
        <v>14</v>
      </c>
      <c r="BA473" s="49">
        <f t="shared" si="153"/>
        <v>14</v>
      </c>
    </row>
    <row r="474" spans="1:53" x14ac:dyDescent="0.35">
      <c r="A474" s="2">
        <v>1042875081</v>
      </c>
      <c r="B474" s="2" t="s">
        <v>474</v>
      </c>
      <c r="C474" s="16" t="s">
        <v>4946</v>
      </c>
      <c r="D474" s="3" t="s">
        <v>2619</v>
      </c>
      <c r="E474" s="4">
        <v>45876</v>
      </c>
      <c r="F474" s="5">
        <v>45876</v>
      </c>
      <c r="G474" s="5">
        <v>46241</v>
      </c>
      <c r="H474" s="3" t="s">
        <v>4419</v>
      </c>
      <c r="I474" s="55">
        <v>0</v>
      </c>
      <c r="J474" s="6">
        <v>46022</v>
      </c>
      <c r="K474" s="2" t="s">
        <v>4431</v>
      </c>
      <c r="L474" s="2" t="s">
        <v>4941</v>
      </c>
      <c r="M474" s="2" t="s">
        <v>4956</v>
      </c>
      <c r="N474" s="2" t="s">
        <v>5195</v>
      </c>
      <c r="O474" s="2" t="s">
        <v>5217</v>
      </c>
      <c r="P474" s="2" t="s">
        <v>4633</v>
      </c>
      <c r="Q474" s="2" t="s">
        <v>4326</v>
      </c>
      <c r="R474" s="7"/>
      <c r="S474" s="7">
        <v>0</v>
      </c>
      <c r="T474" s="7">
        <v>2.4</v>
      </c>
      <c r="U474" s="7">
        <v>2.4</v>
      </c>
      <c r="V474" s="12">
        <f t="shared" si="155"/>
        <v>3</v>
      </c>
      <c r="W474" s="15" t="s">
        <v>4738</v>
      </c>
      <c r="X474" s="15" t="str">
        <f t="shared" si="156"/>
        <v>DEBE GOZAR EN EL AÑO UN TOTAL DE 3 DÍAS ANTES DEL 31/12/2026</v>
      </c>
      <c r="Y474" s="50">
        <v>0</v>
      </c>
      <c r="Z474" s="50">
        <v>0</v>
      </c>
      <c r="AA474" s="50">
        <v>0</v>
      </c>
      <c r="AB474" s="50">
        <v>3</v>
      </c>
      <c r="AC474" s="50">
        <v>0</v>
      </c>
      <c r="AD474" s="50">
        <v>0</v>
      </c>
      <c r="AE474" s="50">
        <v>0</v>
      </c>
      <c r="AF474" s="50">
        <v>0</v>
      </c>
      <c r="AG474" s="50">
        <v>0</v>
      </c>
      <c r="AH474" s="50">
        <v>0</v>
      </c>
      <c r="AI474" s="50">
        <v>0</v>
      </c>
      <c r="AJ474" s="50">
        <v>0</v>
      </c>
      <c r="AK474" s="52">
        <f t="shared" si="140"/>
        <v>3</v>
      </c>
      <c r="AL474" s="50">
        <f t="shared" si="141"/>
        <v>3</v>
      </c>
      <c r="AM474" s="48">
        <f t="shared" si="142"/>
        <v>1</v>
      </c>
      <c r="AN474" s="49">
        <f t="shared" si="143"/>
        <v>0.01</v>
      </c>
      <c r="AO474" s="49">
        <f t="shared" si="154"/>
        <v>3</v>
      </c>
      <c r="AP474" s="49">
        <f t="shared" si="144"/>
        <v>3</v>
      </c>
      <c r="AR474" s="50">
        <f t="shared" si="145"/>
        <v>0</v>
      </c>
      <c r="AT474" s="30">
        <f t="shared" si="146"/>
        <v>3</v>
      </c>
      <c r="AU474">
        <f t="shared" si="147"/>
        <v>1</v>
      </c>
      <c r="AV474" s="49">
        <f t="shared" si="148"/>
        <v>3</v>
      </c>
      <c r="AW474" s="49">
        <f t="shared" si="149"/>
        <v>1</v>
      </c>
      <c r="AX474" s="53">
        <f t="shared" si="150"/>
        <v>0</v>
      </c>
      <c r="AY474" s="30">
        <f t="shared" si="151"/>
        <v>0</v>
      </c>
      <c r="AZ474" s="30">
        <f t="shared" si="152"/>
        <v>3</v>
      </c>
      <c r="BA474" s="49">
        <f t="shared" si="153"/>
        <v>3</v>
      </c>
    </row>
    <row r="475" spans="1:53" x14ac:dyDescent="0.35">
      <c r="A475" s="2">
        <v>1042898464</v>
      </c>
      <c r="B475" s="2" t="s">
        <v>475</v>
      </c>
      <c r="C475" s="16" t="s">
        <v>4946</v>
      </c>
      <c r="D475" s="3" t="s">
        <v>2620</v>
      </c>
      <c r="E475" s="4">
        <v>39603</v>
      </c>
      <c r="F475" s="5">
        <v>45812</v>
      </c>
      <c r="G475" s="5">
        <v>46177</v>
      </c>
      <c r="H475" s="3" t="s">
        <v>4290</v>
      </c>
      <c r="I475" s="55">
        <v>0</v>
      </c>
      <c r="J475" s="6">
        <v>46022</v>
      </c>
      <c r="K475" s="2" t="s">
        <v>4405</v>
      </c>
      <c r="L475" s="2" t="s">
        <v>5020</v>
      </c>
      <c r="M475" s="2" t="s">
        <v>4957</v>
      </c>
      <c r="N475" s="2" t="s">
        <v>5199</v>
      </c>
      <c r="O475" s="2" t="s">
        <v>5229</v>
      </c>
      <c r="P475" s="2" t="s">
        <v>4634</v>
      </c>
      <c r="Q475" s="2" t="s">
        <v>4297</v>
      </c>
      <c r="R475" s="7"/>
      <c r="S475" s="7">
        <v>10</v>
      </c>
      <c r="T475" s="7">
        <v>17.25</v>
      </c>
      <c r="U475" s="7">
        <v>27.25</v>
      </c>
      <c r="V475" s="12">
        <f t="shared" si="155"/>
        <v>28</v>
      </c>
      <c r="W475" s="15" t="str">
        <f>"DEBE GOZAR "&amp;S475&amp;" DÍAS ANTES DEL "&amp;TEXT(G475-1,"DD/MM/YYYY")</f>
        <v>DEBE GOZAR 10 DÍAS ANTES DEL 03/06/2026</v>
      </c>
      <c r="X475" s="15" t="str">
        <f t="shared" si="156"/>
        <v>DEBE GOZAR EN EL AÑO UN TOTAL DE 28 DÍAS ANTES DEL 31/12/2026</v>
      </c>
      <c r="Y475" s="50">
        <v>0</v>
      </c>
      <c r="Z475" s="50">
        <v>10</v>
      </c>
      <c r="AA475" s="50">
        <v>0</v>
      </c>
      <c r="AB475" s="50">
        <v>0</v>
      </c>
      <c r="AC475" s="50">
        <v>0</v>
      </c>
      <c r="AD475" s="50">
        <v>0</v>
      </c>
      <c r="AE475" s="50">
        <v>0</v>
      </c>
      <c r="AF475" s="50">
        <v>0</v>
      </c>
      <c r="AG475" s="50">
        <v>20</v>
      </c>
      <c r="AH475" s="50">
        <v>0</v>
      </c>
      <c r="AI475" s="50">
        <v>0</v>
      </c>
      <c r="AJ475" s="50">
        <v>0</v>
      </c>
      <c r="AK475" s="52">
        <f t="shared" si="140"/>
        <v>30</v>
      </c>
      <c r="AL475" s="50">
        <f t="shared" si="141"/>
        <v>30</v>
      </c>
      <c r="AM475" s="48">
        <f t="shared" si="142"/>
        <v>1.0714285714285714</v>
      </c>
      <c r="AN475" s="49">
        <f t="shared" si="143"/>
        <v>1.0714285714285714E-2</v>
      </c>
      <c r="AO475" s="49">
        <f t="shared" si="154"/>
        <v>10</v>
      </c>
      <c r="AP475" s="49">
        <f t="shared" si="144"/>
        <v>28</v>
      </c>
      <c r="AR475" s="50">
        <f t="shared" si="145"/>
        <v>0</v>
      </c>
      <c r="AT475" s="30">
        <f t="shared" si="146"/>
        <v>28</v>
      </c>
      <c r="AU475">
        <f t="shared" si="147"/>
        <v>9.3333333333333339</v>
      </c>
      <c r="AV475" s="49">
        <f t="shared" si="148"/>
        <v>10</v>
      </c>
      <c r="AW475" s="49">
        <f t="shared" si="149"/>
        <v>9.3333333333333339</v>
      </c>
      <c r="AX475" s="53">
        <f t="shared" si="150"/>
        <v>0</v>
      </c>
      <c r="AY475" s="30">
        <f t="shared" si="151"/>
        <v>20</v>
      </c>
      <c r="AZ475" s="30">
        <f t="shared" si="152"/>
        <v>10</v>
      </c>
      <c r="BA475" s="49">
        <f t="shared" si="153"/>
        <v>10</v>
      </c>
    </row>
    <row r="476" spans="1:53" x14ac:dyDescent="0.35">
      <c r="A476" s="2">
        <v>1042917919</v>
      </c>
      <c r="B476" s="2" t="s">
        <v>476</v>
      </c>
      <c r="C476" s="16" t="s">
        <v>4946</v>
      </c>
      <c r="D476" s="3" t="s">
        <v>2621</v>
      </c>
      <c r="E476" s="4">
        <v>44105</v>
      </c>
      <c r="F476" s="5">
        <v>45931</v>
      </c>
      <c r="G476" s="5">
        <v>46296</v>
      </c>
      <c r="H476" s="3" t="s">
        <v>4415</v>
      </c>
      <c r="I476" s="55">
        <v>0</v>
      </c>
      <c r="J476" s="6">
        <v>46022</v>
      </c>
      <c r="K476" s="2" t="s">
        <v>4405</v>
      </c>
      <c r="L476" s="2" t="s">
        <v>4844</v>
      </c>
      <c r="M476" s="2" t="s">
        <v>4956</v>
      </c>
      <c r="N476" s="2" t="s">
        <v>5180</v>
      </c>
      <c r="O476" s="2" t="s">
        <v>5248</v>
      </c>
      <c r="P476" s="2" t="s">
        <v>4600</v>
      </c>
      <c r="Q476" s="2" t="s">
        <v>4297</v>
      </c>
      <c r="R476" s="7"/>
      <c r="S476" s="7">
        <v>22</v>
      </c>
      <c r="T476" s="7">
        <v>7.5</v>
      </c>
      <c r="U476" s="7">
        <v>29.5</v>
      </c>
      <c r="V476" s="12">
        <f t="shared" si="155"/>
        <v>30</v>
      </c>
      <c r="W476" s="15" t="str">
        <f>"DEBE GOZAR "&amp;S476&amp;" DÍAS ANTES DEL "&amp;TEXT(G476-1,"DD/MM/YYYY")</f>
        <v>DEBE GOZAR 22 DÍAS ANTES DEL 30/09/2026</v>
      </c>
      <c r="X476" s="15" t="str">
        <f t="shared" si="156"/>
        <v>DEBE GOZAR EN EL AÑO UN TOTAL DE 30 DÍAS ANTES DEL 31/12/2026</v>
      </c>
      <c r="Y476" s="50">
        <v>0</v>
      </c>
      <c r="Z476" s="50">
        <v>0</v>
      </c>
      <c r="AA476" s="50">
        <v>0</v>
      </c>
      <c r="AB476" s="50">
        <v>0</v>
      </c>
      <c r="AC476" s="50">
        <v>30</v>
      </c>
      <c r="AD476" s="50">
        <v>0</v>
      </c>
      <c r="AE476" s="50">
        <v>0</v>
      </c>
      <c r="AF476" s="50">
        <v>0</v>
      </c>
      <c r="AG476" s="50">
        <v>0</v>
      </c>
      <c r="AH476" s="50">
        <v>0</v>
      </c>
      <c r="AI476" s="50">
        <v>0</v>
      </c>
      <c r="AJ476" s="50">
        <v>0</v>
      </c>
      <c r="AK476" s="52">
        <f t="shared" si="140"/>
        <v>30</v>
      </c>
      <c r="AL476" s="50">
        <f t="shared" si="141"/>
        <v>30</v>
      </c>
      <c r="AM476" s="48">
        <f t="shared" si="142"/>
        <v>1</v>
      </c>
      <c r="AN476" s="49">
        <f t="shared" si="143"/>
        <v>0.01</v>
      </c>
      <c r="AO476" s="49">
        <f t="shared" si="154"/>
        <v>0</v>
      </c>
      <c r="AP476" s="49">
        <f t="shared" si="144"/>
        <v>30</v>
      </c>
      <c r="AR476" s="50">
        <f t="shared" si="145"/>
        <v>0</v>
      </c>
      <c r="AT476" s="30">
        <f t="shared" si="146"/>
        <v>30</v>
      </c>
      <c r="AU476">
        <f t="shared" si="147"/>
        <v>10</v>
      </c>
      <c r="AV476" s="49">
        <f t="shared" si="148"/>
        <v>0</v>
      </c>
      <c r="AW476" s="49">
        <f t="shared" si="149"/>
        <v>0</v>
      </c>
      <c r="AX476" s="53">
        <f t="shared" si="150"/>
        <v>10</v>
      </c>
      <c r="AY476" s="30">
        <f t="shared" si="151"/>
        <v>30</v>
      </c>
      <c r="AZ476" s="30">
        <f t="shared" si="152"/>
        <v>0</v>
      </c>
      <c r="BA476" s="49">
        <f t="shared" si="153"/>
        <v>0</v>
      </c>
    </row>
    <row r="477" spans="1:53" x14ac:dyDescent="0.35">
      <c r="A477" s="2">
        <v>1042920033</v>
      </c>
      <c r="B477" s="2" t="s">
        <v>477</v>
      </c>
      <c r="C477" s="16" t="s">
        <v>4948</v>
      </c>
      <c r="D477" s="3" t="s">
        <v>2622</v>
      </c>
      <c r="E477" s="4">
        <v>41806</v>
      </c>
      <c r="F477" s="5">
        <v>45824</v>
      </c>
      <c r="G477" s="5">
        <v>46189</v>
      </c>
      <c r="H477" s="3" t="s">
        <v>4290</v>
      </c>
      <c r="I477" s="55">
        <v>0</v>
      </c>
      <c r="J477" s="6">
        <v>46022</v>
      </c>
      <c r="K477" s="2" t="s">
        <v>4405</v>
      </c>
      <c r="L477" s="2">
        <v>2003020100</v>
      </c>
      <c r="M477" s="2" t="s">
        <v>4956</v>
      </c>
      <c r="N477" s="2" t="s">
        <v>5180</v>
      </c>
      <c r="O477" s="2" t="s">
        <v>5233</v>
      </c>
      <c r="P477" s="2" t="s">
        <v>4500</v>
      </c>
      <c r="Q477" s="2" t="s">
        <v>4323</v>
      </c>
      <c r="R477" s="7"/>
      <c r="S477" s="7">
        <v>11</v>
      </c>
      <c r="T477" s="7">
        <v>16.25</v>
      </c>
      <c r="U477" s="7">
        <v>27.25</v>
      </c>
      <c r="V477" s="12">
        <f t="shared" si="155"/>
        <v>28</v>
      </c>
      <c r="W477" s="15" t="str">
        <f>"DEBE GOZAR "&amp;S477&amp;" DÍAS ANTES DEL "&amp;TEXT(G477-1,"DD/MM/YYYY")</f>
        <v>DEBE GOZAR 11 DÍAS ANTES DEL 15/06/2026</v>
      </c>
      <c r="X477" s="15" t="str">
        <f t="shared" si="156"/>
        <v>DEBE GOZAR EN EL AÑO UN TOTAL DE 28 DÍAS ANTES DEL 31/12/2026</v>
      </c>
      <c r="Y477" s="50">
        <v>0</v>
      </c>
      <c r="Z477" s="50">
        <v>0</v>
      </c>
      <c r="AA477" s="50">
        <v>0</v>
      </c>
      <c r="AB477" s="50">
        <v>15</v>
      </c>
      <c r="AC477" s="50">
        <v>0</v>
      </c>
      <c r="AD477" s="50">
        <v>0</v>
      </c>
      <c r="AE477" s="50">
        <v>0</v>
      </c>
      <c r="AF477" s="50">
        <v>0</v>
      </c>
      <c r="AG477" s="50">
        <v>0</v>
      </c>
      <c r="AH477" s="50">
        <v>0</v>
      </c>
      <c r="AI477" s="50">
        <v>0</v>
      </c>
      <c r="AJ477" s="50">
        <v>0</v>
      </c>
      <c r="AK477" s="52">
        <f t="shared" si="140"/>
        <v>15</v>
      </c>
      <c r="AL477" s="50">
        <f t="shared" si="141"/>
        <v>15</v>
      </c>
      <c r="AM477" s="48">
        <f t="shared" si="142"/>
        <v>0.5357142857142857</v>
      </c>
      <c r="AN477" s="49">
        <f t="shared" si="143"/>
        <v>5.3571428571428572E-3</v>
      </c>
      <c r="AO477" s="49">
        <f t="shared" si="154"/>
        <v>15</v>
      </c>
      <c r="AP477" s="49">
        <f t="shared" si="144"/>
        <v>15</v>
      </c>
      <c r="AR477" s="50">
        <f t="shared" si="145"/>
        <v>13</v>
      </c>
      <c r="AT477" s="30">
        <f t="shared" si="146"/>
        <v>28</v>
      </c>
      <c r="AU477">
        <f t="shared" si="147"/>
        <v>9.3333333333333339</v>
      </c>
      <c r="AV477" s="49">
        <f t="shared" si="148"/>
        <v>15</v>
      </c>
      <c r="AW477" s="49">
        <f t="shared" si="149"/>
        <v>9.3333333333333339</v>
      </c>
      <c r="AX477" s="53">
        <f t="shared" si="150"/>
        <v>0</v>
      </c>
      <c r="AY477" s="30">
        <f t="shared" si="151"/>
        <v>0</v>
      </c>
      <c r="AZ477" s="30">
        <f t="shared" si="152"/>
        <v>15</v>
      </c>
      <c r="BA477" s="49">
        <f t="shared" si="153"/>
        <v>15</v>
      </c>
    </row>
    <row r="478" spans="1:53" x14ac:dyDescent="0.35">
      <c r="A478" s="2">
        <v>1042920858</v>
      </c>
      <c r="B478" s="2" t="s">
        <v>478</v>
      </c>
      <c r="C478" s="16" t="s">
        <v>4946</v>
      </c>
      <c r="D478" s="3" t="s">
        <v>2623</v>
      </c>
      <c r="E478" s="4">
        <v>45940</v>
      </c>
      <c r="F478" s="5">
        <v>45940</v>
      </c>
      <c r="G478" s="5">
        <v>46305</v>
      </c>
      <c r="H478" s="3" t="s">
        <v>4290</v>
      </c>
      <c r="I478" s="55">
        <v>46068</v>
      </c>
      <c r="J478" s="6">
        <v>46022</v>
      </c>
      <c r="K478" s="2" t="s">
        <v>4405</v>
      </c>
      <c r="L478" s="2" t="s">
        <v>4765</v>
      </c>
      <c r="M478" s="2" t="s">
        <v>4956</v>
      </c>
      <c r="N478" s="2"/>
      <c r="O478" s="2"/>
      <c r="P478" s="2"/>
      <c r="Q478" s="2"/>
      <c r="R478" s="7"/>
      <c r="S478" s="7">
        <v>0</v>
      </c>
      <c r="T478" s="7">
        <v>6.75</v>
      </c>
      <c r="U478" s="7">
        <v>6.75</v>
      </c>
      <c r="V478" s="12">
        <f t="shared" si="155"/>
        <v>7</v>
      </c>
      <c r="W478" s="15" t="s">
        <v>4738</v>
      </c>
      <c r="X478" s="15" t="str">
        <f t="shared" si="156"/>
        <v>DEBE GOZAR EN EL AÑO UN TOTAL DE 7 DÍAS ANTES DEL 31/12/2026</v>
      </c>
      <c r="Y478" s="50">
        <v>0</v>
      </c>
      <c r="Z478" s="58">
        <v>7</v>
      </c>
      <c r="AA478" s="50">
        <v>0</v>
      </c>
      <c r="AB478" s="50">
        <v>0</v>
      </c>
      <c r="AC478" s="50">
        <v>0</v>
      </c>
      <c r="AD478" s="50">
        <v>0</v>
      </c>
      <c r="AE478" s="50">
        <v>0</v>
      </c>
      <c r="AF478" s="50">
        <v>0</v>
      </c>
      <c r="AG478" s="50">
        <v>0</v>
      </c>
      <c r="AH478" s="50">
        <v>0</v>
      </c>
      <c r="AI478" s="50">
        <v>0</v>
      </c>
      <c r="AJ478" s="50">
        <v>0</v>
      </c>
      <c r="AK478" s="52">
        <f t="shared" si="140"/>
        <v>7</v>
      </c>
      <c r="AL478" s="50">
        <f t="shared" si="141"/>
        <v>7</v>
      </c>
      <c r="AM478" s="48">
        <f t="shared" si="142"/>
        <v>1</v>
      </c>
      <c r="AN478" s="49">
        <f t="shared" si="143"/>
        <v>0.01</v>
      </c>
      <c r="AO478" s="49">
        <f t="shared" si="154"/>
        <v>7</v>
      </c>
      <c r="AP478" s="49">
        <f t="shared" si="144"/>
        <v>7</v>
      </c>
      <c r="AR478" s="50">
        <f t="shared" si="145"/>
        <v>0</v>
      </c>
      <c r="AT478" s="30">
        <f t="shared" si="146"/>
        <v>7</v>
      </c>
      <c r="AU478">
        <f t="shared" si="147"/>
        <v>2.3333333333333335</v>
      </c>
      <c r="AV478" s="49">
        <f t="shared" si="148"/>
        <v>7</v>
      </c>
      <c r="AW478" s="49">
        <f t="shared" si="149"/>
        <v>2.3333333333333335</v>
      </c>
      <c r="AX478" s="53">
        <f t="shared" si="150"/>
        <v>0</v>
      </c>
      <c r="AY478" s="30">
        <f t="shared" si="151"/>
        <v>0</v>
      </c>
      <c r="AZ478" s="30">
        <f t="shared" si="152"/>
        <v>7</v>
      </c>
      <c r="BA478" s="49">
        <f t="shared" si="153"/>
        <v>7</v>
      </c>
    </row>
    <row r="479" spans="1:53" x14ac:dyDescent="0.35">
      <c r="A479" s="2">
        <v>1042933662</v>
      </c>
      <c r="B479" s="2" t="s">
        <v>479</v>
      </c>
      <c r="C479" s="16" t="s">
        <v>4948</v>
      </c>
      <c r="D479" s="3" t="s">
        <v>2624</v>
      </c>
      <c r="E479" s="4">
        <v>41491</v>
      </c>
      <c r="F479" s="5">
        <v>45874</v>
      </c>
      <c r="G479" s="5">
        <v>46239</v>
      </c>
      <c r="H479" s="3" t="s">
        <v>4292</v>
      </c>
      <c r="I479" s="55">
        <v>0</v>
      </c>
      <c r="J479" s="6">
        <v>46022</v>
      </c>
      <c r="K479" s="2" t="s">
        <v>4430</v>
      </c>
      <c r="L479" s="2">
        <v>2001020200</v>
      </c>
      <c r="M479" s="2" t="s">
        <v>5051</v>
      </c>
      <c r="N479" s="2" t="s">
        <v>5206</v>
      </c>
      <c r="O479" s="2" t="s">
        <v>5206</v>
      </c>
      <c r="P479" s="2" t="s">
        <v>4635</v>
      </c>
      <c r="Q479" s="2" t="s">
        <v>4340</v>
      </c>
      <c r="R479" s="7"/>
      <c r="S479" s="7">
        <v>0</v>
      </c>
      <c r="T479" s="7">
        <v>0</v>
      </c>
      <c r="U479" s="7">
        <v>0</v>
      </c>
      <c r="V479" s="12">
        <f t="shared" si="155"/>
        <v>0</v>
      </c>
      <c r="W479" s="15" t="s">
        <v>4738</v>
      </c>
      <c r="X479" s="15" t="str">
        <f t="shared" si="156"/>
        <v>DEBE GOZAR EN EL AÑO UN TOTAL DE 0 DÍAS ANTES DEL 31/12/2026</v>
      </c>
      <c r="Y479" s="50">
        <v>0</v>
      </c>
      <c r="Z479" s="50">
        <v>0</v>
      </c>
      <c r="AA479" s="50">
        <v>0</v>
      </c>
      <c r="AB479" s="50">
        <v>0</v>
      </c>
      <c r="AC479" s="50">
        <v>0</v>
      </c>
      <c r="AD479" s="50">
        <v>0</v>
      </c>
      <c r="AE479" s="50">
        <v>0</v>
      </c>
      <c r="AF479" s="50">
        <v>0</v>
      </c>
      <c r="AG479" s="50">
        <v>0</v>
      </c>
      <c r="AH479" s="50">
        <v>0</v>
      </c>
      <c r="AI479" s="50">
        <v>0</v>
      </c>
      <c r="AJ479" s="50">
        <v>0</v>
      </c>
      <c r="AK479" s="52">
        <f t="shared" si="140"/>
        <v>0</v>
      </c>
      <c r="AL479" s="50">
        <f t="shared" si="141"/>
        <v>0</v>
      </c>
      <c r="AM479" s="48">
        <f>IFERROR(+AL479/V479,"100"%)</f>
        <v>1</v>
      </c>
      <c r="AN479" s="49">
        <f t="shared" si="143"/>
        <v>0.01</v>
      </c>
      <c r="AO479" s="49">
        <f t="shared" si="154"/>
        <v>0</v>
      </c>
      <c r="AP479" s="49">
        <f t="shared" si="144"/>
        <v>0</v>
      </c>
      <c r="AR479" s="50">
        <f t="shared" si="145"/>
        <v>0</v>
      </c>
      <c r="AT479" s="30">
        <f t="shared" si="146"/>
        <v>0</v>
      </c>
      <c r="AU479">
        <f t="shared" si="147"/>
        <v>0</v>
      </c>
      <c r="AV479" s="49">
        <f t="shared" si="148"/>
        <v>0</v>
      </c>
      <c r="AW479" s="49">
        <f t="shared" si="149"/>
        <v>0</v>
      </c>
      <c r="AX479" s="53">
        <f t="shared" si="150"/>
        <v>0</v>
      </c>
      <c r="AY479" s="30">
        <f t="shared" si="151"/>
        <v>0</v>
      </c>
      <c r="AZ479" s="30">
        <f t="shared" si="152"/>
        <v>0</v>
      </c>
      <c r="BA479" s="49">
        <f t="shared" si="153"/>
        <v>0</v>
      </c>
    </row>
    <row r="480" spans="1:53" x14ac:dyDescent="0.35">
      <c r="A480" s="2">
        <v>1042938092</v>
      </c>
      <c r="B480" s="2" t="s">
        <v>480</v>
      </c>
      <c r="C480" s="16" t="s">
        <v>4946</v>
      </c>
      <c r="D480" s="3" t="s">
        <v>2625</v>
      </c>
      <c r="E480" s="4">
        <v>45951</v>
      </c>
      <c r="F480" s="5">
        <v>45951</v>
      </c>
      <c r="G480" s="5">
        <v>46316</v>
      </c>
      <c r="H480" s="3" t="s">
        <v>4290</v>
      </c>
      <c r="I480" s="55">
        <v>0</v>
      </c>
      <c r="J480" s="6">
        <v>46022</v>
      </c>
      <c r="K480" s="2" t="s">
        <v>4405</v>
      </c>
      <c r="L480" s="2" t="s">
        <v>4761</v>
      </c>
      <c r="M480" s="2" t="s">
        <v>4956</v>
      </c>
      <c r="N480" s="2" t="s">
        <v>5196</v>
      </c>
      <c r="O480" s="2" t="s">
        <v>5224</v>
      </c>
      <c r="P480" s="2" t="s">
        <v>4460</v>
      </c>
      <c r="Q480" s="2" t="s">
        <v>4297</v>
      </c>
      <c r="R480" s="7"/>
      <c r="S480" s="7">
        <v>0</v>
      </c>
      <c r="T480" s="7">
        <v>5.8333000000000004</v>
      </c>
      <c r="U480" s="7">
        <v>5.8333000000000004</v>
      </c>
      <c r="V480" s="12">
        <f t="shared" si="155"/>
        <v>6</v>
      </c>
      <c r="W480" s="15" t="s">
        <v>4738</v>
      </c>
      <c r="X480" s="15" t="str">
        <f t="shared" si="156"/>
        <v>DEBE GOZAR EN EL AÑO UN TOTAL DE 6 DÍAS ANTES DEL 31/12/2026</v>
      </c>
      <c r="Y480" s="50">
        <v>0</v>
      </c>
      <c r="Z480" s="50">
        <v>0</v>
      </c>
      <c r="AA480" s="50">
        <v>0</v>
      </c>
      <c r="AB480" s="50">
        <v>0</v>
      </c>
      <c r="AC480" s="50">
        <v>0</v>
      </c>
      <c r="AD480" s="50">
        <v>0</v>
      </c>
      <c r="AE480" s="50">
        <v>0</v>
      </c>
      <c r="AF480" s="50">
        <v>0</v>
      </c>
      <c r="AG480" s="50">
        <v>0</v>
      </c>
      <c r="AH480" s="50">
        <v>0</v>
      </c>
      <c r="AI480" s="50">
        <v>0</v>
      </c>
      <c r="AJ480" s="50">
        <v>6</v>
      </c>
      <c r="AK480" s="52">
        <f t="shared" si="140"/>
        <v>6</v>
      </c>
      <c r="AL480" s="50">
        <f t="shared" si="141"/>
        <v>6</v>
      </c>
      <c r="AM480" s="48">
        <f t="shared" ref="AM480:AM499" si="157">+AL480/V480</f>
        <v>1</v>
      </c>
      <c r="AN480" s="49">
        <f t="shared" si="143"/>
        <v>0.01</v>
      </c>
      <c r="AO480" s="49">
        <f t="shared" si="154"/>
        <v>0</v>
      </c>
      <c r="AP480" s="49">
        <f t="shared" si="144"/>
        <v>6</v>
      </c>
      <c r="AR480" s="50">
        <f t="shared" si="145"/>
        <v>0</v>
      </c>
      <c r="AT480" s="30">
        <f t="shared" si="146"/>
        <v>6</v>
      </c>
      <c r="AU480">
        <f t="shared" si="147"/>
        <v>2</v>
      </c>
      <c r="AV480" s="49">
        <f t="shared" si="148"/>
        <v>0</v>
      </c>
      <c r="AW480" s="49">
        <f t="shared" si="149"/>
        <v>0</v>
      </c>
      <c r="AX480" s="53">
        <f t="shared" si="150"/>
        <v>2</v>
      </c>
      <c r="AY480" s="30">
        <f t="shared" si="151"/>
        <v>6</v>
      </c>
      <c r="AZ480" s="30">
        <f t="shared" si="152"/>
        <v>0</v>
      </c>
      <c r="BA480" s="49">
        <f t="shared" si="153"/>
        <v>0</v>
      </c>
    </row>
    <row r="481" spans="1:53" x14ac:dyDescent="0.35">
      <c r="A481" s="2">
        <v>1042938783</v>
      </c>
      <c r="B481" s="2" t="s">
        <v>481</v>
      </c>
      <c r="C481" s="16" t="s">
        <v>4946</v>
      </c>
      <c r="D481" s="3" t="s">
        <v>2626</v>
      </c>
      <c r="E481" s="4">
        <v>44025</v>
      </c>
      <c r="F481" s="5">
        <v>45851</v>
      </c>
      <c r="G481" s="5">
        <v>46216</v>
      </c>
      <c r="H481" s="3" t="s">
        <v>4290</v>
      </c>
      <c r="I481" s="55">
        <v>0</v>
      </c>
      <c r="J481" s="6">
        <v>46022</v>
      </c>
      <c r="K481" s="2" t="s">
        <v>4405</v>
      </c>
      <c r="L481" s="2" t="s">
        <v>4963</v>
      </c>
      <c r="M481" s="2" t="s">
        <v>4956</v>
      </c>
      <c r="N481" s="2" t="s">
        <v>5200</v>
      </c>
      <c r="O481" s="2" t="s">
        <v>5220</v>
      </c>
      <c r="P481" s="2" t="s">
        <v>4449</v>
      </c>
      <c r="Q481" s="2" t="s">
        <v>4297</v>
      </c>
      <c r="R481" s="7"/>
      <c r="S481" s="7">
        <v>14</v>
      </c>
      <c r="T481" s="7">
        <v>14</v>
      </c>
      <c r="U481" s="7">
        <v>28</v>
      </c>
      <c r="V481" s="12">
        <f t="shared" si="155"/>
        <v>28</v>
      </c>
      <c r="W481" s="15" t="str">
        <f>"DEBE GOZAR "&amp;S481&amp;" DÍAS ANTES DEL "&amp;TEXT(G481-1,"DD/MM/YYYY")</f>
        <v>DEBE GOZAR 14 DÍAS ANTES DEL 12/07/2026</v>
      </c>
      <c r="X481" s="15" t="str">
        <f t="shared" si="156"/>
        <v>DEBE GOZAR EN EL AÑO UN TOTAL DE 28 DÍAS ANTES DEL 31/12/2026</v>
      </c>
      <c r="Y481" s="50">
        <v>0</v>
      </c>
      <c r="Z481" s="50">
        <v>0</v>
      </c>
      <c r="AA481" s="50">
        <v>0</v>
      </c>
      <c r="AB481" s="50">
        <v>0</v>
      </c>
      <c r="AC481" s="50">
        <v>0</v>
      </c>
      <c r="AD481" s="50">
        <v>0</v>
      </c>
      <c r="AE481" s="50">
        <v>0</v>
      </c>
      <c r="AF481" s="50">
        <v>0</v>
      </c>
      <c r="AG481" s="50">
        <v>0</v>
      </c>
      <c r="AH481" s="50">
        <v>0</v>
      </c>
      <c r="AI481" s="50">
        <v>0</v>
      </c>
      <c r="AJ481" s="50">
        <v>0</v>
      </c>
      <c r="AK481" s="52">
        <f t="shared" si="140"/>
        <v>0</v>
      </c>
      <c r="AL481" s="50">
        <f t="shared" si="141"/>
        <v>0</v>
      </c>
      <c r="AM481" s="48">
        <f t="shared" si="157"/>
        <v>0</v>
      </c>
      <c r="AN481" s="49">
        <f t="shared" si="143"/>
        <v>0</v>
      </c>
      <c r="AO481" s="49">
        <f t="shared" si="154"/>
        <v>0</v>
      </c>
      <c r="AP481" s="49">
        <f t="shared" si="144"/>
        <v>0</v>
      </c>
      <c r="AR481" s="50">
        <f t="shared" si="145"/>
        <v>28</v>
      </c>
      <c r="AT481" s="30">
        <f t="shared" si="146"/>
        <v>28</v>
      </c>
      <c r="AU481">
        <f t="shared" si="147"/>
        <v>9.3333333333333339</v>
      </c>
      <c r="AV481" s="49">
        <f t="shared" si="148"/>
        <v>0</v>
      </c>
      <c r="AW481" s="49">
        <f t="shared" si="149"/>
        <v>0</v>
      </c>
      <c r="AX481" s="53">
        <f t="shared" si="150"/>
        <v>9.3333333333333339</v>
      </c>
      <c r="AY481" s="30">
        <f t="shared" si="151"/>
        <v>0</v>
      </c>
      <c r="AZ481" s="30">
        <f t="shared" si="152"/>
        <v>0</v>
      </c>
      <c r="BA481" s="49">
        <f t="shared" si="153"/>
        <v>0</v>
      </c>
    </row>
    <row r="482" spans="1:53" x14ac:dyDescent="0.35">
      <c r="A482" s="2">
        <v>1042948154</v>
      </c>
      <c r="B482" s="2" t="s">
        <v>482</v>
      </c>
      <c r="C482" s="16" t="s">
        <v>4946</v>
      </c>
      <c r="D482" s="3" t="s">
        <v>2627</v>
      </c>
      <c r="E482" s="4">
        <v>42573</v>
      </c>
      <c r="F482" s="5">
        <v>45860</v>
      </c>
      <c r="G482" s="5">
        <v>46225</v>
      </c>
      <c r="H482" s="3" t="s">
        <v>4290</v>
      </c>
      <c r="I482" s="55">
        <v>0</v>
      </c>
      <c r="J482" s="6">
        <v>46022</v>
      </c>
      <c r="K482" s="2" t="s">
        <v>4405</v>
      </c>
      <c r="L482" s="2" t="s">
        <v>4756</v>
      </c>
      <c r="M482" s="2" t="s">
        <v>4956</v>
      </c>
      <c r="N482" s="2" t="s">
        <v>5197</v>
      </c>
      <c r="O482" s="2" t="s">
        <v>5222</v>
      </c>
      <c r="P482" s="2" t="s">
        <v>4454</v>
      </c>
      <c r="Q482" s="2" t="s">
        <v>4341</v>
      </c>
      <c r="R482" s="7"/>
      <c r="S482" s="7">
        <v>0</v>
      </c>
      <c r="T482" s="7">
        <v>4.25</v>
      </c>
      <c r="U482" s="7">
        <v>4.25</v>
      </c>
      <c r="V482" s="12">
        <f t="shared" si="155"/>
        <v>5</v>
      </c>
      <c r="W482" s="15" t="s">
        <v>4738</v>
      </c>
      <c r="X482" s="15" t="str">
        <f t="shared" si="156"/>
        <v>DEBE GOZAR EN EL AÑO UN TOTAL DE 5 DÍAS ANTES DEL 31/12/2026</v>
      </c>
      <c r="Y482" s="50">
        <v>0</v>
      </c>
      <c r="Z482" s="50">
        <v>0</v>
      </c>
      <c r="AA482" s="50">
        <v>0</v>
      </c>
      <c r="AB482" s="50">
        <v>0</v>
      </c>
      <c r="AC482" s="50">
        <v>0</v>
      </c>
      <c r="AD482" s="50">
        <v>0</v>
      </c>
      <c r="AE482" s="50">
        <v>0</v>
      </c>
      <c r="AF482" s="50">
        <v>0</v>
      </c>
      <c r="AG482" s="50">
        <v>0</v>
      </c>
      <c r="AH482" s="50">
        <v>0</v>
      </c>
      <c r="AI482" s="50">
        <v>0</v>
      </c>
      <c r="AJ482" s="50">
        <v>0</v>
      </c>
      <c r="AK482" s="52">
        <f t="shared" si="140"/>
        <v>0</v>
      </c>
      <c r="AL482" s="50">
        <f t="shared" si="141"/>
        <v>0</v>
      </c>
      <c r="AM482" s="48">
        <f t="shared" si="157"/>
        <v>0</v>
      </c>
      <c r="AN482" s="49">
        <f t="shared" si="143"/>
        <v>0</v>
      </c>
      <c r="AO482" s="49">
        <f t="shared" si="154"/>
        <v>0</v>
      </c>
      <c r="AP482" s="49">
        <f t="shared" si="144"/>
        <v>0</v>
      </c>
      <c r="AR482" s="50">
        <f t="shared" si="145"/>
        <v>5</v>
      </c>
      <c r="AT482" s="30">
        <f t="shared" si="146"/>
        <v>5</v>
      </c>
      <c r="AU482">
        <f t="shared" si="147"/>
        <v>1.6666666666666667</v>
      </c>
      <c r="AV482" s="49">
        <f t="shared" si="148"/>
        <v>0</v>
      </c>
      <c r="AW482" s="49">
        <f t="shared" si="149"/>
        <v>0</v>
      </c>
      <c r="AX482" s="53">
        <f t="shared" si="150"/>
        <v>1.6666666666666667</v>
      </c>
      <c r="AY482" s="30">
        <f t="shared" si="151"/>
        <v>0</v>
      </c>
      <c r="AZ482" s="30">
        <f t="shared" si="152"/>
        <v>0</v>
      </c>
      <c r="BA482" s="49">
        <f t="shared" si="153"/>
        <v>0</v>
      </c>
    </row>
    <row r="483" spans="1:53" x14ac:dyDescent="0.35">
      <c r="A483" s="2">
        <v>1042965500</v>
      </c>
      <c r="B483" s="2" t="s">
        <v>483</v>
      </c>
      <c r="C483" s="16" t="s">
        <v>4946</v>
      </c>
      <c r="D483" s="3" t="s">
        <v>2628</v>
      </c>
      <c r="E483" s="4">
        <v>40413</v>
      </c>
      <c r="F483" s="5">
        <v>45892</v>
      </c>
      <c r="G483" s="5">
        <v>46257</v>
      </c>
      <c r="H483" s="3" t="s">
        <v>4290</v>
      </c>
      <c r="I483" s="55">
        <v>0</v>
      </c>
      <c r="J483" s="6">
        <v>46022</v>
      </c>
      <c r="K483" s="2" t="s">
        <v>4405</v>
      </c>
      <c r="L483" s="2" t="s">
        <v>4812</v>
      </c>
      <c r="M483" s="2" t="s">
        <v>4956</v>
      </c>
      <c r="N483" s="2" t="s">
        <v>5196</v>
      </c>
      <c r="O483" s="2" t="s">
        <v>5212</v>
      </c>
      <c r="P483" s="2" t="s">
        <v>4553</v>
      </c>
      <c r="Q483" s="2" t="s">
        <v>4297</v>
      </c>
      <c r="R483" s="7"/>
      <c r="S483" s="7">
        <v>15</v>
      </c>
      <c r="T483" s="7">
        <v>10.666699999999992</v>
      </c>
      <c r="U483" s="7">
        <v>25.666699999999992</v>
      </c>
      <c r="V483" s="12">
        <f t="shared" si="155"/>
        <v>26</v>
      </c>
      <c r="W483" s="15" t="str">
        <f>"DEBE GOZAR "&amp;S483&amp;" DÍAS ANTES DEL "&amp;TEXT(G483-1,"DD/MM/YYYY")</f>
        <v>DEBE GOZAR 15 DÍAS ANTES DEL 22/08/2026</v>
      </c>
      <c r="X483" s="15" t="str">
        <f t="shared" si="156"/>
        <v>DEBE GOZAR EN EL AÑO UN TOTAL DE 26 DÍAS ANTES DEL 31/12/2026</v>
      </c>
      <c r="Y483" s="50">
        <v>0</v>
      </c>
      <c r="Z483" s="50">
        <v>0</v>
      </c>
      <c r="AA483" s="50">
        <v>0</v>
      </c>
      <c r="AB483" s="50">
        <v>0</v>
      </c>
      <c r="AC483" s="50">
        <v>26</v>
      </c>
      <c r="AD483" s="50">
        <v>0</v>
      </c>
      <c r="AE483" s="50">
        <v>0</v>
      </c>
      <c r="AF483" s="50">
        <v>0</v>
      </c>
      <c r="AG483" s="50">
        <v>0</v>
      </c>
      <c r="AH483" s="50">
        <v>0</v>
      </c>
      <c r="AI483" s="50">
        <v>0</v>
      </c>
      <c r="AJ483" s="50">
        <v>0</v>
      </c>
      <c r="AK483" s="52">
        <f t="shared" si="140"/>
        <v>26</v>
      </c>
      <c r="AL483" s="50">
        <f t="shared" si="141"/>
        <v>26</v>
      </c>
      <c r="AM483" s="48">
        <f t="shared" si="157"/>
        <v>1</v>
      </c>
      <c r="AN483" s="49">
        <f t="shared" si="143"/>
        <v>0.01</v>
      </c>
      <c r="AO483" s="49">
        <f t="shared" si="154"/>
        <v>0</v>
      </c>
      <c r="AP483" s="49">
        <f t="shared" si="144"/>
        <v>26</v>
      </c>
      <c r="AR483" s="50">
        <f t="shared" si="145"/>
        <v>0</v>
      </c>
      <c r="AT483" s="30">
        <f t="shared" si="146"/>
        <v>26</v>
      </c>
      <c r="AU483">
        <f t="shared" si="147"/>
        <v>8.6666666666666661</v>
      </c>
      <c r="AV483" s="49">
        <f t="shared" si="148"/>
        <v>0</v>
      </c>
      <c r="AW483" s="49">
        <f t="shared" si="149"/>
        <v>0</v>
      </c>
      <c r="AX483" s="53">
        <f t="shared" si="150"/>
        <v>8.6666666666666661</v>
      </c>
      <c r="AY483" s="30">
        <f t="shared" si="151"/>
        <v>26</v>
      </c>
      <c r="AZ483" s="30">
        <f t="shared" si="152"/>
        <v>0</v>
      </c>
      <c r="BA483" s="49">
        <f t="shared" si="153"/>
        <v>0</v>
      </c>
    </row>
    <row r="484" spans="1:53" x14ac:dyDescent="0.35">
      <c r="A484" s="2">
        <v>1042969283</v>
      </c>
      <c r="B484" s="2" t="s">
        <v>484</v>
      </c>
      <c r="C484" s="16" t="s">
        <v>4947</v>
      </c>
      <c r="D484" s="3" t="s">
        <v>2629</v>
      </c>
      <c r="E484" s="4">
        <v>44088</v>
      </c>
      <c r="F484" s="5">
        <v>45914</v>
      </c>
      <c r="G484" s="5">
        <v>46279</v>
      </c>
      <c r="H484" s="3" t="s">
        <v>4291</v>
      </c>
      <c r="I484" s="55">
        <v>0</v>
      </c>
      <c r="J484" s="6">
        <v>46022</v>
      </c>
      <c r="K484" s="2" t="s">
        <v>4405</v>
      </c>
      <c r="L484" s="2" t="s">
        <v>4867</v>
      </c>
      <c r="M484" s="2" t="s">
        <v>4956</v>
      </c>
      <c r="N484" s="2" t="s">
        <v>5197</v>
      </c>
      <c r="O484" s="2" t="s">
        <v>5178</v>
      </c>
      <c r="P484" s="2" t="s">
        <v>4636</v>
      </c>
      <c r="Q484" s="2" t="s">
        <v>4298</v>
      </c>
      <c r="R484" s="7"/>
      <c r="S484" s="7">
        <v>21</v>
      </c>
      <c r="T484" s="7">
        <v>8.9166999999999916</v>
      </c>
      <c r="U484" s="7">
        <v>29.916699999999992</v>
      </c>
      <c r="V484" s="12">
        <f t="shared" si="155"/>
        <v>30</v>
      </c>
      <c r="W484" s="15" t="str">
        <f>"DEBE GOZAR "&amp;S484&amp;" DÍAS ANTES DEL "&amp;TEXT(G484-1,"DD/MM/YYYY")</f>
        <v>DEBE GOZAR 21 DÍAS ANTES DEL 13/09/2026</v>
      </c>
      <c r="X484" s="15" t="str">
        <f t="shared" si="156"/>
        <v>DEBE GOZAR EN EL AÑO UN TOTAL DE 30 DÍAS ANTES DEL 31/12/2026</v>
      </c>
      <c r="Y484" s="50">
        <v>0</v>
      </c>
      <c r="Z484" s="50">
        <v>0</v>
      </c>
      <c r="AA484" s="50">
        <v>0</v>
      </c>
      <c r="AB484" s="50">
        <v>0</v>
      </c>
      <c r="AC484" s="50">
        <v>0</v>
      </c>
      <c r="AD484" s="50">
        <v>0</v>
      </c>
      <c r="AE484" s="50">
        <v>0</v>
      </c>
      <c r="AF484" s="50">
        <v>0</v>
      </c>
      <c r="AG484" s="50">
        <v>0</v>
      </c>
      <c r="AH484" s="50">
        <v>0</v>
      </c>
      <c r="AI484" s="50">
        <v>0</v>
      </c>
      <c r="AJ484" s="50">
        <v>0</v>
      </c>
      <c r="AK484" s="52">
        <f t="shared" si="140"/>
        <v>0</v>
      </c>
      <c r="AL484" s="50">
        <f t="shared" si="141"/>
        <v>0</v>
      </c>
      <c r="AM484" s="48">
        <f t="shared" si="157"/>
        <v>0</v>
      </c>
      <c r="AN484" s="49">
        <f t="shared" si="143"/>
        <v>0</v>
      </c>
      <c r="AO484" s="49">
        <f t="shared" si="154"/>
        <v>0</v>
      </c>
      <c r="AP484" s="49">
        <f t="shared" si="144"/>
        <v>0</v>
      </c>
      <c r="AR484" s="50">
        <f t="shared" si="145"/>
        <v>30</v>
      </c>
      <c r="AT484" s="30">
        <f t="shared" si="146"/>
        <v>30</v>
      </c>
      <c r="AU484">
        <f t="shared" si="147"/>
        <v>10</v>
      </c>
      <c r="AV484" s="49">
        <f t="shared" si="148"/>
        <v>0</v>
      </c>
      <c r="AW484" s="49">
        <f t="shared" si="149"/>
        <v>0</v>
      </c>
      <c r="AX484" s="53">
        <f t="shared" si="150"/>
        <v>10</v>
      </c>
      <c r="AY484" s="30">
        <f t="shared" si="151"/>
        <v>0</v>
      </c>
      <c r="AZ484" s="30">
        <f t="shared" si="152"/>
        <v>0</v>
      </c>
      <c r="BA484" s="49">
        <f t="shared" si="153"/>
        <v>0</v>
      </c>
    </row>
    <row r="485" spans="1:53" x14ac:dyDescent="0.35">
      <c r="A485" s="2">
        <v>1007194624</v>
      </c>
      <c r="B485" s="2" t="s">
        <v>38</v>
      </c>
      <c r="C485" s="16" t="s">
        <v>4948</v>
      </c>
      <c r="D485" s="3" t="s">
        <v>2183</v>
      </c>
      <c r="E485" s="4">
        <v>45985</v>
      </c>
      <c r="F485" s="5">
        <v>45985</v>
      </c>
      <c r="G485" s="5">
        <v>46350</v>
      </c>
      <c r="H485" s="3" t="s">
        <v>4290</v>
      </c>
      <c r="I485" s="55">
        <v>0</v>
      </c>
      <c r="J485" s="6">
        <v>46022</v>
      </c>
      <c r="K485" s="2" t="s">
        <v>4405</v>
      </c>
      <c r="L485" s="2">
        <v>2001030300</v>
      </c>
      <c r="M485" s="2" t="s">
        <v>5052</v>
      </c>
      <c r="N485" s="2" t="s">
        <v>5184</v>
      </c>
      <c r="O485" s="2" t="s">
        <v>5184</v>
      </c>
      <c r="P485" s="2" t="s">
        <v>4935</v>
      </c>
      <c r="Q485" s="2" t="s">
        <v>4304</v>
      </c>
      <c r="R485" s="7"/>
      <c r="S485" s="7">
        <v>0</v>
      </c>
      <c r="T485" s="7">
        <v>3.0832999999999999</v>
      </c>
      <c r="U485" s="7">
        <v>3.0832999999999999</v>
      </c>
      <c r="V485" s="12">
        <f t="shared" si="155"/>
        <v>4</v>
      </c>
      <c r="W485" s="15" t="s">
        <v>4738</v>
      </c>
      <c r="X485" s="15" t="str">
        <f t="shared" si="156"/>
        <v>DEBE GOZAR EN EL AÑO UN TOTAL DE 4 DÍAS ANTES DEL 31/12/2026</v>
      </c>
      <c r="Y485" s="50">
        <v>0</v>
      </c>
      <c r="Z485" s="50">
        <v>0</v>
      </c>
      <c r="AA485" s="50">
        <v>0</v>
      </c>
      <c r="AB485" s="50">
        <v>0</v>
      </c>
      <c r="AC485" s="50">
        <v>0</v>
      </c>
      <c r="AD485" s="50">
        <v>0</v>
      </c>
      <c r="AE485" s="50">
        <v>0</v>
      </c>
      <c r="AF485" s="50">
        <v>7</v>
      </c>
      <c r="AG485" s="50">
        <v>0</v>
      </c>
      <c r="AH485" s="50">
        <v>0</v>
      </c>
      <c r="AI485" s="50">
        <v>0</v>
      </c>
      <c r="AJ485" s="50">
        <v>0</v>
      </c>
      <c r="AK485" s="52">
        <f t="shared" si="140"/>
        <v>7</v>
      </c>
      <c r="AL485" s="50">
        <f t="shared" si="141"/>
        <v>7</v>
      </c>
      <c r="AM485" s="48">
        <f t="shared" si="157"/>
        <v>1.75</v>
      </c>
      <c r="AN485" s="49">
        <f t="shared" si="143"/>
        <v>1.7500000000000002E-2</v>
      </c>
      <c r="AO485" s="49">
        <f t="shared" si="154"/>
        <v>0</v>
      </c>
      <c r="AP485" s="49">
        <f t="shared" si="144"/>
        <v>4</v>
      </c>
      <c r="AR485" s="50">
        <f t="shared" si="145"/>
        <v>0</v>
      </c>
      <c r="AT485" s="30">
        <f t="shared" si="146"/>
        <v>4</v>
      </c>
      <c r="AU485">
        <f t="shared" si="147"/>
        <v>1.3333333333333333</v>
      </c>
      <c r="AV485" s="49">
        <f t="shared" si="148"/>
        <v>0</v>
      </c>
      <c r="AW485" s="49">
        <f t="shared" si="149"/>
        <v>0</v>
      </c>
      <c r="AX485" s="53">
        <f t="shared" si="150"/>
        <v>1.3333333333333333</v>
      </c>
      <c r="AY485" s="30">
        <f t="shared" si="151"/>
        <v>7</v>
      </c>
      <c r="AZ485" s="30">
        <f t="shared" si="152"/>
        <v>0</v>
      </c>
      <c r="BA485" s="49">
        <f t="shared" si="153"/>
        <v>0</v>
      </c>
    </row>
    <row r="486" spans="1:53" x14ac:dyDescent="0.35">
      <c r="A486" s="2">
        <v>1047312923</v>
      </c>
      <c r="B486" s="2" t="s">
        <v>814</v>
      </c>
      <c r="C486" s="16" t="s">
        <v>4948</v>
      </c>
      <c r="D486" s="3" t="s">
        <v>2959</v>
      </c>
      <c r="E486" s="4">
        <v>44946</v>
      </c>
      <c r="F486" s="5">
        <v>45677</v>
      </c>
      <c r="G486" s="5">
        <v>46042</v>
      </c>
      <c r="H486" s="3" t="s">
        <v>4292</v>
      </c>
      <c r="I486" s="55">
        <v>0</v>
      </c>
      <c r="J486" s="6">
        <v>46022</v>
      </c>
      <c r="K486" s="2" t="s">
        <v>4405</v>
      </c>
      <c r="L486" s="2">
        <v>2001030300</v>
      </c>
      <c r="M486" s="2" t="s">
        <v>5052</v>
      </c>
      <c r="N486" s="2" t="s">
        <v>5184</v>
      </c>
      <c r="O486" s="2" t="s">
        <v>5184</v>
      </c>
      <c r="P486" s="2" t="s">
        <v>4935</v>
      </c>
      <c r="Q486" s="2" t="s">
        <v>4361</v>
      </c>
      <c r="R486" s="7"/>
      <c r="S486" s="7">
        <v>0</v>
      </c>
      <c r="T486" s="7">
        <v>15.416700000000006</v>
      </c>
      <c r="U486" s="7">
        <v>15.416700000000006</v>
      </c>
      <c r="V486" s="12">
        <f t="shared" si="155"/>
        <v>16</v>
      </c>
      <c r="W486" s="15" t="s">
        <v>4738</v>
      </c>
      <c r="X486" s="15" t="str">
        <f t="shared" si="156"/>
        <v>DEBE GOZAR EN EL AÑO UN TOTAL DE 16 DÍAS ANTES DEL 31/12/2026</v>
      </c>
      <c r="Y486" s="50">
        <v>0</v>
      </c>
      <c r="Z486" s="50">
        <v>0</v>
      </c>
      <c r="AA486" s="50">
        <v>0</v>
      </c>
      <c r="AB486" s="50">
        <v>7</v>
      </c>
      <c r="AC486" s="50">
        <v>0</v>
      </c>
      <c r="AD486" s="50">
        <v>0</v>
      </c>
      <c r="AE486" s="50">
        <v>0</v>
      </c>
      <c r="AF486" s="50">
        <v>7</v>
      </c>
      <c r="AG486" s="50">
        <v>0</v>
      </c>
      <c r="AH486" s="50">
        <v>0</v>
      </c>
      <c r="AI486" s="50">
        <v>0</v>
      </c>
      <c r="AJ486" s="50">
        <v>2</v>
      </c>
      <c r="AK486" s="52">
        <f t="shared" si="140"/>
        <v>16</v>
      </c>
      <c r="AL486" s="50">
        <f t="shared" si="141"/>
        <v>16</v>
      </c>
      <c r="AM486" s="48">
        <f t="shared" si="157"/>
        <v>1</v>
      </c>
      <c r="AN486" s="49">
        <f t="shared" si="143"/>
        <v>0.01</v>
      </c>
      <c r="AO486" s="49">
        <f t="shared" si="154"/>
        <v>7</v>
      </c>
      <c r="AP486" s="49">
        <f t="shared" si="144"/>
        <v>16</v>
      </c>
      <c r="AR486" s="50">
        <f t="shared" si="145"/>
        <v>0</v>
      </c>
      <c r="AT486" s="30">
        <f t="shared" si="146"/>
        <v>16</v>
      </c>
      <c r="AU486">
        <f t="shared" si="147"/>
        <v>5.333333333333333</v>
      </c>
      <c r="AV486" s="49">
        <f t="shared" si="148"/>
        <v>7</v>
      </c>
      <c r="AW486" s="49">
        <f t="shared" si="149"/>
        <v>5.333333333333333</v>
      </c>
      <c r="AX486" s="53">
        <f t="shared" si="150"/>
        <v>0</v>
      </c>
      <c r="AY486" s="30">
        <f t="shared" si="151"/>
        <v>9</v>
      </c>
      <c r="AZ486" s="30">
        <f t="shared" si="152"/>
        <v>7</v>
      </c>
      <c r="BA486" s="49">
        <f t="shared" si="153"/>
        <v>7</v>
      </c>
    </row>
    <row r="487" spans="1:53" x14ac:dyDescent="0.35">
      <c r="A487" s="2">
        <v>1047040584</v>
      </c>
      <c r="B487" s="2" t="s">
        <v>782</v>
      </c>
      <c r="C487" s="16" t="s">
        <v>4948</v>
      </c>
      <c r="D487" s="3" t="s">
        <v>2927</v>
      </c>
      <c r="E487" s="4">
        <v>45152</v>
      </c>
      <c r="F487" s="5">
        <v>45883</v>
      </c>
      <c r="G487" s="5">
        <v>46248</v>
      </c>
      <c r="H487" s="3" t="s">
        <v>4292</v>
      </c>
      <c r="I487" s="55">
        <v>0</v>
      </c>
      <c r="J487" s="6">
        <v>46022</v>
      </c>
      <c r="K487" s="2" t="s">
        <v>4405</v>
      </c>
      <c r="L487" s="2">
        <v>2002010100</v>
      </c>
      <c r="M487" s="2" t="s">
        <v>4955</v>
      </c>
      <c r="N487" s="2" t="s">
        <v>5204</v>
      </c>
      <c r="O487" s="2" t="s">
        <v>5204</v>
      </c>
      <c r="P487" s="2" t="s">
        <v>4610</v>
      </c>
      <c r="Q487" s="2" t="s">
        <v>4360</v>
      </c>
      <c r="R487" s="7"/>
      <c r="S487" s="7">
        <v>3</v>
      </c>
      <c r="T487" s="7">
        <v>11.416700000000006</v>
      </c>
      <c r="U487" s="7">
        <v>14.416700000000006</v>
      </c>
      <c r="V487" s="12">
        <f t="shared" si="155"/>
        <v>15</v>
      </c>
      <c r="W487" s="15" t="str">
        <f>"DEBE GOZAR "&amp;S487&amp;" DÍAS ANTES DEL "&amp;TEXT(G487-1,"DD/MM/YYYY")</f>
        <v>DEBE GOZAR 3 DÍAS ANTES DEL 13/08/2026</v>
      </c>
      <c r="X487" s="15" t="str">
        <f t="shared" si="156"/>
        <v>DEBE GOZAR EN EL AÑO UN TOTAL DE 15 DÍAS ANTES DEL 31/12/2026</v>
      </c>
      <c r="Y487" s="50">
        <v>1</v>
      </c>
      <c r="Z487" s="50">
        <v>2</v>
      </c>
      <c r="AA487" s="50">
        <v>7</v>
      </c>
      <c r="AB487" s="50">
        <v>0</v>
      </c>
      <c r="AC487" s="50">
        <v>0</v>
      </c>
      <c r="AD487" s="50">
        <v>0</v>
      </c>
      <c r="AE487" s="50">
        <v>2</v>
      </c>
      <c r="AF487" s="50">
        <v>0</v>
      </c>
      <c r="AG487" s="50">
        <v>7</v>
      </c>
      <c r="AH487" s="50">
        <v>0</v>
      </c>
      <c r="AI487" s="50">
        <v>0</v>
      </c>
      <c r="AJ487" s="50">
        <v>1</v>
      </c>
      <c r="AK487" s="52">
        <f t="shared" si="140"/>
        <v>20</v>
      </c>
      <c r="AL487" s="50">
        <f t="shared" si="141"/>
        <v>20</v>
      </c>
      <c r="AM487" s="48">
        <f t="shared" si="157"/>
        <v>1.3333333333333333</v>
      </c>
      <c r="AN487" s="49">
        <f t="shared" si="143"/>
        <v>1.3333333333333332E-2</v>
      </c>
      <c r="AO487" s="49">
        <f t="shared" si="154"/>
        <v>10</v>
      </c>
      <c r="AP487" s="49">
        <f t="shared" si="144"/>
        <v>15</v>
      </c>
      <c r="AR487" s="50">
        <f t="shared" si="145"/>
        <v>0</v>
      </c>
      <c r="AT487" s="30">
        <f t="shared" si="146"/>
        <v>15</v>
      </c>
      <c r="AU487">
        <f t="shared" si="147"/>
        <v>5</v>
      </c>
      <c r="AV487" s="49">
        <f t="shared" si="148"/>
        <v>10</v>
      </c>
      <c r="AW487" s="49">
        <f t="shared" si="149"/>
        <v>5</v>
      </c>
      <c r="AX487" s="53">
        <f t="shared" si="150"/>
        <v>0</v>
      </c>
      <c r="AY487" s="30">
        <f t="shared" si="151"/>
        <v>10</v>
      </c>
      <c r="AZ487" s="30">
        <f t="shared" si="152"/>
        <v>10</v>
      </c>
      <c r="BA487" s="49">
        <f t="shared" si="153"/>
        <v>10</v>
      </c>
    </row>
    <row r="488" spans="1:53" x14ac:dyDescent="0.35">
      <c r="A488" s="2">
        <v>1043057886</v>
      </c>
      <c r="B488" s="2" t="s">
        <v>488</v>
      </c>
      <c r="C488" s="16" t="s">
        <v>4946</v>
      </c>
      <c r="D488" s="3" t="s">
        <v>2633</v>
      </c>
      <c r="E488" s="4">
        <v>45335</v>
      </c>
      <c r="F488" s="5">
        <v>45701</v>
      </c>
      <c r="G488" s="5">
        <v>46066</v>
      </c>
      <c r="H488" s="3" t="s">
        <v>4290</v>
      </c>
      <c r="I488" s="55">
        <v>0</v>
      </c>
      <c r="J488" s="6">
        <v>46022</v>
      </c>
      <c r="K488" s="2" t="s">
        <v>4405</v>
      </c>
      <c r="L488" s="2" t="s">
        <v>4966</v>
      </c>
      <c r="M488" s="2" t="s">
        <v>4956</v>
      </c>
      <c r="N488" s="2" t="s">
        <v>5180</v>
      </c>
      <c r="O488" s="2" t="s">
        <v>5225</v>
      </c>
      <c r="P488" s="2" t="s">
        <v>4461</v>
      </c>
      <c r="Q488" s="2" t="s">
        <v>4297</v>
      </c>
      <c r="R488" s="7"/>
      <c r="S488" s="7">
        <v>0</v>
      </c>
      <c r="T488" s="7">
        <v>26.5</v>
      </c>
      <c r="U488" s="7">
        <v>26.5</v>
      </c>
      <c r="V488" s="12">
        <f t="shared" si="155"/>
        <v>27</v>
      </c>
      <c r="W488" s="15" t="s">
        <v>4738</v>
      </c>
      <c r="X488" s="15" t="str">
        <f t="shared" si="156"/>
        <v>DEBE GOZAR EN EL AÑO UN TOTAL DE 27 DÍAS ANTES DEL 31/12/2026</v>
      </c>
      <c r="Y488" s="50">
        <v>0</v>
      </c>
      <c r="Z488" s="50">
        <v>0</v>
      </c>
      <c r="AA488" s="50">
        <v>0</v>
      </c>
      <c r="AB488" s="50">
        <v>0</v>
      </c>
      <c r="AC488" s="50">
        <v>15</v>
      </c>
      <c r="AD488" s="50">
        <v>0</v>
      </c>
      <c r="AE488" s="50">
        <v>0</v>
      </c>
      <c r="AF488" s="50">
        <v>0</v>
      </c>
      <c r="AG488" s="50">
        <v>0</v>
      </c>
      <c r="AH488" s="50">
        <v>0</v>
      </c>
      <c r="AI488" s="50">
        <v>12</v>
      </c>
      <c r="AJ488" s="50">
        <v>0</v>
      </c>
      <c r="AK488" s="52">
        <f t="shared" si="140"/>
        <v>27</v>
      </c>
      <c r="AL488" s="50">
        <f t="shared" si="141"/>
        <v>27</v>
      </c>
      <c r="AM488" s="48">
        <f t="shared" si="157"/>
        <v>1</v>
      </c>
      <c r="AN488" s="49">
        <f t="shared" si="143"/>
        <v>0.01</v>
      </c>
      <c r="AO488" s="49">
        <f t="shared" si="154"/>
        <v>0</v>
      </c>
      <c r="AP488" s="49">
        <f t="shared" si="144"/>
        <v>27</v>
      </c>
      <c r="AR488" s="50">
        <f t="shared" si="145"/>
        <v>0</v>
      </c>
      <c r="AT488" s="30">
        <f t="shared" si="146"/>
        <v>27</v>
      </c>
      <c r="AU488">
        <f t="shared" si="147"/>
        <v>9</v>
      </c>
      <c r="AV488" s="49">
        <f t="shared" si="148"/>
        <v>0</v>
      </c>
      <c r="AW488" s="49">
        <f t="shared" si="149"/>
        <v>0</v>
      </c>
      <c r="AX488" s="53">
        <f t="shared" si="150"/>
        <v>9</v>
      </c>
      <c r="AY488" s="30">
        <f t="shared" si="151"/>
        <v>27</v>
      </c>
      <c r="AZ488" s="30">
        <f t="shared" si="152"/>
        <v>0</v>
      </c>
      <c r="BA488" s="49">
        <f t="shared" si="153"/>
        <v>0</v>
      </c>
    </row>
    <row r="489" spans="1:53" x14ac:dyDescent="0.35">
      <c r="A489" s="2">
        <v>1043068291</v>
      </c>
      <c r="B489" s="2" t="s">
        <v>489</v>
      </c>
      <c r="C489" s="16" t="s">
        <v>4946</v>
      </c>
      <c r="D489" s="3" t="s">
        <v>2634</v>
      </c>
      <c r="E489" s="4">
        <v>45469</v>
      </c>
      <c r="F489" s="5">
        <v>45834</v>
      </c>
      <c r="G489" s="5">
        <v>46199</v>
      </c>
      <c r="H489" s="3" t="s">
        <v>4416</v>
      </c>
      <c r="I489" s="55">
        <v>0</v>
      </c>
      <c r="J489" s="6">
        <v>46022</v>
      </c>
      <c r="K489" s="2" t="s">
        <v>4405</v>
      </c>
      <c r="L489" s="2" t="s">
        <v>4868</v>
      </c>
      <c r="M489" s="2" t="s">
        <v>4956</v>
      </c>
      <c r="N489" s="2" t="s">
        <v>5196</v>
      </c>
      <c r="O489" s="2" t="s">
        <v>5239</v>
      </c>
      <c r="P489" s="2" t="s">
        <v>4521</v>
      </c>
      <c r="Q489" s="2" t="s">
        <v>4297</v>
      </c>
      <c r="R489" s="7"/>
      <c r="S489" s="7">
        <v>14</v>
      </c>
      <c r="T489" s="7">
        <v>15.416699999999999</v>
      </c>
      <c r="U489" s="7">
        <v>29.416699999999999</v>
      </c>
      <c r="V489" s="12">
        <f t="shared" si="155"/>
        <v>30</v>
      </c>
      <c r="W489" s="15" t="str">
        <f>"DEBE GOZAR "&amp;S489&amp;" DÍAS ANTES DEL "&amp;TEXT(G489-1,"DD/MM/YYYY")</f>
        <v>DEBE GOZAR 14 DÍAS ANTES DEL 25/06/2026</v>
      </c>
      <c r="X489" s="15" t="str">
        <f t="shared" si="156"/>
        <v>DEBE GOZAR EN EL AÑO UN TOTAL DE 30 DÍAS ANTES DEL 31/12/2026</v>
      </c>
      <c r="Y489" s="50">
        <v>0</v>
      </c>
      <c r="Z489" s="50">
        <v>28</v>
      </c>
      <c r="AA489" s="50">
        <v>2</v>
      </c>
      <c r="AB489" s="50">
        <v>0</v>
      </c>
      <c r="AC489" s="50">
        <v>0</v>
      </c>
      <c r="AD489" s="50">
        <v>0</v>
      </c>
      <c r="AE489" s="50">
        <v>0</v>
      </c>
      <c r="AF489" s="50">
        <v>0</v>
      </c>
      <c r="AG489" s="50">
        <v>0</v>
      </c>
      <c r="AH489" s="50">
        <v>0</v>
      </c>
      <c r="AI489" s="50">
        <v>0</v>
      </c>
      <c r="AJ489" s="50">
        <v>0</v>
      </c>
      <c r="AK489" s="52">
        <f t="shared" si="140"/>
        <v>30</v>
      </c>
      <c r="AL489" s="50">
        <f t="shared" si="141"/>
        <v>30</v>
      </c>
      <c r="AM489" s="48">
        <f t="shared" si="157"/>
        <v>1</v>
      </c>
      <c r="AN489" s="49">
        <f t="shared" si="143"/>
        <v>0.01</v>
      </c>
      <c r="AO489" s="49">
        <f t="shared" si="154"/>
        <v>30</v>
      </c>
      <c r="AP489" s="49">
        <f t="shared" si="144"/>
        <v>30</v>
      </c>
      <c r="AR489" s="50">
        <f t="shared" si="145"/>
        <v>0</v>
      </c>
      <c r="AT489" s="30">
        <f t="shared" si="146"/>
        <v>30</v>
      </c>
      <c r="AU489">
        <f t="shared" si="147"/>
        <v>10</v>
      </c>
      <c r="AV489" s="49">
        <f t="shared" si="148"/>
        <v>30</v>
      </c>
      <c r="AW489" s="49">
        <f t="shared" si="149"/>
        <v>10</v>
      </c>
      <c r="AX489" s="53">
        <f t="shared" si="150"/>
        <v>0</v>
      </c>
      <c r="AY489" s="30">
        <f t="shared" si="151"/>
        <v>0</v>
      </c>
      <c r="AZ489" s="30">
        <f t="shared" si="152"/>
        <v>30</v>
      </c>
      <c r="BA489" s="49">
        <f t="shared" si="153"/>
        <v>30</v>
      </c>
    </row>
    <row r="490" spans="1:53" x14ac:dyDescent="0.35">
      <c r="A490" s="2">
        <v>1043069971</v>
      </c>
      <c r="B490" s="2" t="s">
        <v>490</v>
      </c>
      <c r="C490" s="16" t="s">
        <v>4948</v>
      </c>
      <c r="D490" s="3" t="s">
        <v>2635</v>
      </c>
      <c r="E490" s="4">
        <v>45041</v>
      </c>
      <c r="F490" s="5">
        <v>45772</v>
      </c>
      <c r="G490" s="5">
        <v>46137</v>
      </c>
      <c r="H490" s="3" t="s">
        <v>4290</v>
      </c>
      <c r="I490" s="55">
        <v>0</v>
      </c>
      <c r="J490" s="6">
        <v>46022</v>
      </c>
      <c r="K490" s="2" t="s">
        <v>4405</v>
      </c>
      <c r="L490" s="2">
        <v>2003010100</v>
      </c>
      <c r="M490" s="2" t="s">
        <v>4957</v>
      </c>
      <c r="N490" s="2" t="s">
        <v>5199</v>
      </c>
      <c r="O490" s="2" t="s">
        <v>5199</v>
      </c>
      <c r="P490" s="2" t="s">
        <v>4596</v>
      </c>
      <c r="Q490" s="2" t="s">
        <v>4323</v>
      </c>
      <c r="R490" s="7"/>
      <c r="S490" s="7">
        <v>0</v>
      </c>
      <c r="T490" s="7">
        <v>16.5</v>
      </c>
      <c r="U490" s="7">
        <v>16.5</v>
      </c>
      <c r="V490" s="12">
        <f t="shared" si="155"/>
        <v>17</v>
      </c>
      <c r="W490" s="15" t="s">
        <v>4738</v>
      </c>
      <c r="X490" s="15" t="str">
        <f t="shared" si="156"/>
        <v>DEBE GOZAR EN EL AÑO UN TOTAL DE 17 DÍAS ANTES DEL 31/12/2026</v>
      </c>
      <c r="Y490" s="50">
        <v>0</v>
      </c>
      <c r="Z490" s="50">
        <v>0</v>
      </c>
      <c r="AA490" s="50">
        <v>4</v>
      </c>
      <c r="AB490" s="50">
        <v>0</v>
      </c>
      <c r="AC490" s="50">
        <v>6</v>
      </c>
      <c r="AD490" s="50">
        <v>0</v>
      </c>
      <c r="AE490" s="50">
        <v>0</v>
      </c>
      <c r="AF490" s="50">
        <v>7</v>
      </c>
      <c r="AG490" s="50">
        <v>0</v>
      </c>
      <c r="AH490" s="50">
        <v>0</v>
      </c>
      <c r="AI490" s="50">
        <v>0</v>
      </c>
      <c r="AJ490" s="50">
        <v>2</v>
      </c>
      <c r="AK490" s="52">
        <f t="shared" si="140"/>
        <v>19</v>
      </c>
      <c r="AL490" s="50">
        <f t="shared" si="141"/>
        <v>19</v>
      </c>
      <c r="AM490" s="48">
        <f t="shared" si="157"/>
        <v>1.1176470588235294</v>
      </c>
      <c r="AN490" s="49">
        <f t="shared" si="143"/>
        <v>1.1176470588235295E-2</v>
      </c>
      <c r="AO490" s="49">
        <f t="shared" si="154"/>
        <v>4</v>
      </c>
      <c r="AP490" s="49">
        <f t="shared" si="144"/>
        <v>17</v>
      </c>
      <c r="AR490" s="50">
        <f t="shared" si="145"/>
        <v>0</v>
      </c>
      <c r="AT490" s="30">
        <f t="shared" si="146"/>
        <v>17</v>
      </c>
      <c r="AU490">
        <f t="shared" si="147"/>
        <v>5.666666666666667</v>
      </c>
      <c r="AV490" s="49">
        <f t="shared" si="148"/>
        <v>4</v>
      </c>
      <c r="AW490" s="49">
        <f t="shared" si="149"/>
        <v>4</v>
      </c>
      <c r="AX490" s="53">
        <f t="shared" si="150"/>
        <v>1.666666666666667</v>
      </c>
      <c r="AY490" s="30">
        <f t="shared" si="151"/>
        <v>15</v>
      </c>
      <c r="AZ490" s="30">
        <f t="shared" si="152"/>
        <v>4</v>
      </c>
      <c r="BA490" s="49">
        <f t="shared" si="153"/>
        <v>4</v>
      </c>
    </row>
    <row r="491" spans="1:53" x14ac:dyDescent="0.35">
      <c r="A491" s="2">
        <v>1043134834</v>
      </c>
      <c r="B491" s="2" t="s">
        <v>491</v>
      </c>
      <c r="C491" s="16" t="s">
        <v>4946</v>
      </c>
      <c r="D491" s="3" t="s">
        <v>2636</v>
      </c>
      <c r="E491" s="4">
        <v>45901</v>
      </c>
      <c r="F491" s="5">
        <v>45901</v>
      </c>
      <c r="G491" s="5">
        <v>46266</v>
      </c>
      <c r="H491" s="3" t="s">
        <v>4290</v>
      </c>
      <c r="I491" s="55">
        <v>46071</v>
      </c>
      <c r="J491" s="6">
        <v>46022</v>
      </c>
      <c r="K491" s="2" t="s">
        <v>4431</v>
      </c>
      <c r="L491" s="2" t="s">
        <v>5014</v>
      </c>
      <c r="M491" s="2" t="s">
        <v>4956</v>
      </c>
      <c r="N491" s="2"/>
      <c r="O491" s="2"/>
      <c r="P491" s="2"/>
      <c r="Q491" s="2"/>
      <c r="R491" s="7"/>
      <c r="S491" s="7">
        <v>0</v>
      </c>
      <c r="T491" s="7">
        <v>2</v>
      </c>
      <c r="U491" s="7">
        <v>2</v>
      </c>
      <c r="V491" s="12">
        <f t="shared" si="155"/>
        <v>2</v>
      </c>
      <c r="W491" s="15" t="s">
        <v>4738</v>
      </c>
      <c r="X491" s="15" t="str">
        <f t="shared" si="156"/>
        <v>DEBE GOZAR EN EL AÑO UN TOTAL DE 2 DÍAS ANTES DEL 31/12/2026</v>
      </c>
      <c r="Y491" s="50">
        <v>0</v>
      </c>
      <c r="Z491" s="58">
        <v>2</v>
      </c>
      <c r="AA491" s="50">
        <v>0</v>
      </c>
      <c r="AB491" s="50">
        <v>0</v>
      </c>
      <c r="AC491" s="50">
        <v>0</v>
      </c>
      <c r="AD491" s="50">
        <v>0</v>
      </c>
      <c r="AE491" s="50">
        <v>0</v>
      </c>
      <c r="AF491" s="50">
        <v>0</v>
      </c>
      <c r="AG491" s="50">
        <v>0</v>
      </c>
      <c r="AH491" s="50">
        <v>0</v>
      </c>
      <c r="AI491" s="50">
        <v>0</v>
      </c>
      <c r="AJ491" s="50">
        <v>0</v>
      </c>
      <c r="AK491" s="52">
        <f t="shared" si="140"/>
        <v>2</v>
      </c>
      <c r="AL491" s="50">
        <f t="shared" si="141"/>
        <v>2</v>
      </c>
      <c r="AM491" s="48">
        <f t="shared" si="157"/>
        <v>1</v>
      </c>
      <c r="AN491" s="49">
        <f t="shared" si="143"/>
        <v>0.01</v>
      </c>
      <c r="AO491" s="49">
        <f t="shared" si="154"/>
        <v>2</v>
      </c>
      <c r="AP491" s="49">
        <f t="shared" si="144"/>
        <v>2</v>
      </c>
      <c r="AR491" s="50">
        <f t="shared" si="145"/>
        <v>0</v>
      </c>
      <c r="AT491" s="30">
        <f t="shared" si="146"/>
        <v>2</v>
      </c>
      <c r="AU491">
        <f t="shared" si="147"/>
        <v>0.66666666666666663</v>
      </c>
      <c r="AV491" s="49">
        <f t="shared" si="148"/>
        <v>2</v>
      </c>
      <c r="AW491" s="49">
        <f t="shared" si="149"/>
        <v>0.66666666666666663</v>
      </c>
      <c r="AX491" s="53">
        <f t="shared" si="150"/>
        <v>0</v>
      </c>
      <c r="AY491" s="30">
        <f t="shared" si="151"/>
        <v>0</v>
      </c>
      <c r="AZ491" s="30">
        <f t="shared" si="152"/>
        <v>2</v>
      </c>
      <c r="BA491" s="49">
        <f t="shared" si="153"/>
        <v>2</v>
      </c>
    </row>
    <row r="492" spans="1:53" x14ac:dyDescent="0.35">
      <c r="A492" s="2">
        <v>1043145253</v>
      </c>
      <c r="B492" s="2" t="s">
        <v>492</v>
      </c>
      <c r="C492" s="16" t="s">
        <v>4946</v>
      </c>
      <c r="D492" s="3" t="s">
        <v>2637</v>
      </c>
      <c r="E492" s="4">
        <v>40450</v>
      </c>
      <c r="F492" s="5">
        <v>45929</v>
      </c>
      <c r="G492" s="5">
        <v>46294</v>
      </c>
      <c r="H492" s="3" t="s">
        <v>4290</v>
      </c>
      <c r="I492" s="55">
        <v>0</v>
      </c>
      <c r="J492" s="6">
        <v>46022</v>
      </c>
      <c r="K492" s="2" t="s">
        <v>4405</v>
      </c>
      <c r="L492" s="2" t="s">
        <v>4794</v>
      </c>
      <c r="M492" s="2" t="s">
        <v>4956</v>
      </c>
      <c r="N492" s="2" t="s">
        <v>5196</v>
      </c>
      <c r="O492" s="2" t="s">
        <v>5230</v>
      </c>
      <c r="P492" s="2" t="s">
        <v>4522</v>
      </c>
      <c r="Q492" s="2" t="s">
        <v>4297</v>
      </c>
      <c r="R492" s="7"/>
      <c r="S492" s="7">
        <v>22</v>
      </c>
      <c r="T492" s="7">
        <v>7.6666999999999916</v>
      </c>
      <c r="U492" s="7">
        <v>29.666699999999992</v>
      </c>
      <c r="V492" s="12">
        <f t="shared" si="155"/>
        <v>30</v>
      </c>
      <c r="W492" s="15" t="str">
        <f>"DEBE GOZAR "&amp;S492&amp;" DÍAS ANTES DEL "&amp;TEXT(G492-1,"DD/MM/YYYY")</f>
        <v>DEBE GOZAR 22 DÍAS ANTES DEL 28/09/2026</v>
      </c>
      <c r="X492" s="15" t="str">
        <f t="shared" si="156"/>
        <v>DEBE GOZAR EN EL AÑO UN TOTAL DE 30 DÍAS ANTES DEL 31/12/2026</v>
      </c>
      <c r="Y492" s="50">
        <v>15</v>
      </c>
      <c r="Z492" s="50">
        <v>0</v>
      </c>
      <c r="AA492" s="50">
        <v>0</v>
      </c>
      <c r="AB492" s="50">
        <v>0</v>
      </c>
      <c r="AC492" s="50">
        <v>0</v>
      </c>
      <c r="AD492" s="50">
        <v>0</v>
      </c>
      <c r="AE492" s="50">
        <v>0</v>
      </c>
      <c r="AF492" s="50">
        <v>0</v>
      </c>
      <c r="AG492" s="50">
        <v>0</v>
      </c>
      <c r="AH492" s="50">
        <v>0</v>
      </c>
      <c r="AI492" s="50">
        <v>0</v>
      </c>
      <c r="AJ492" s="50">
        <v>0</v>
      </c>
      <c r="AK492" s="52">
        <f t="shared" si="140"/>
        <v>15</v>
      </c>
      <c r="AL492" s="50">
        <f t="shared" si="141"/>
        <v>15</v>
      </c>
      <c r="AM492" s="48">
        <f t="shared" si="157"/>
        <v>0.5</v>
      </c>
      <c r="AN492" s="49">
        <f t="shared" si="143"/>
        <v>5.0000000000000001E-3</v>
      </c>
      <c r="AO492" s="49">
        <f t="shared" si="154"/>
        <v>15</v>
      </c>
      <c r="AP492" s="49">
        <f t="shared" si="144"/>
        <v>15</v>
      </c>
      <c r="AR492" s="50">
        <f t="shared" si="145"/>
        <v>15</v>
      </c>
      <c r="AT492" s="30">
        <f t="shared" si="146"/>
        <v>30</v>
      </c>
      <c r="AU492">
        <f t="shared" si="147"/>
        <v>10</v>
      </c>
      <c r="AV492" s="49">
        <f t="shared" si="148"/>
        <v>15</v>
      </c>
      <c r="AW492" s="49">
        <f t="shared" si="149"/>
        <v>10</v>
      </c>
      <c r="AX492" s="53">
        <f t="shared" si="150"/>
        <v>0</v>
      </c>
      <c r="AY492" s="30">
        <f t="shared" si="151"/>
        <v>0</v>
      </c>
      <c r="AZ492" s="30">
        <f t="shared" si="152"/>
        <v>15</v>
      </c>
      <c r="BA492" s="49">
        <f t="shared" si="153"/>
        <v>15</v>
      </c>
    </row>
    <row r="493" spans="1:53" x14ac:dyDescent="0.35">
      <c r="A493" s="2">
        <v>1043155879</v>
      </c>
      <c r="B493" s="2" t="s">
        <v>493</v>
      </c>
      <c r="C493" s="16" t="s">
        <v>4946</v>
      </c>
      <c r="D493" s="3" t="s">
        <v>2638</v>
      </c>
      <c r="E493" s="4">
        <v>45358</v>
      </c>
      <c r="F493" s="5">
        <v>45723</v>
      </c>
      <c r="G493" s="5">
        <v>46088</v>
      </c>
      <c r="H493" s="3" t="s">
        <v>4290</v>
      </c>
      <c r="I493" s="55">
        <v>0</v>
      </c>
      <c r="J493" s="6">
        <v>46022</v>
      </c>
      <c r="K493" s="2" t="s">
        <v>4405</v>
      </c>
      <c r="L493" s="2" t="s">
        <v>4850</v>
      </c>
      <c r="M493" s="2" t="s">
        <v>4956</v>
      </c>
      <c r="N493" s="2" t="s">
        <v>5197</v>
      </c>
      <c r="O493" s="2" t="s">
        <v>5228</v>
      </c>
      <c r="P493" s="2" t="s">
        <v>4612</v>
      </c>
      <c r="Q493" s="2" t="s">
        <v>4297</v>
      </c>
      <c r="R493" s="7"/>
      <c r="S493" s="7">
        <v>0</v>
      </c>
      <c r="T493" s="7">
        <v>24.5</v>
      </c>
      <c r="U493" s="7">
        <v>24.5</v>
      </c>
      <c r="V493" s="12">
        <f t="shared" si="155"/>
        <v>25</v>
      </c>
      <c r="W493" s="15" t="s">
        <v>4738</v>
      </c>
      <c r="X493" s="15" t="str">
        <f t="shared" si="156"/>
        <v>DEBE GOZAR EN EL AÑO UN TOTAL DE 25 DÍAS ANTES DEL 31/12/2026</v>
      </c>
      <c r="Y493" s="50">
        <v>0</v>
      </c>
      <c r="Z493" s="50">
        <v>0</v>
      </c>
      <c r="AA493" s="50">
        <v>15</v>
      </c>
      <c r="AB493" s="50">
        <v>0</v>
      </c>
      <c r="AC493" s="50">
        <v>0</v>
      </c>
      <c r="AD493" s="50">
        <v>0</v>
      </c>
      <c r="AE493" s="50">
        <v>0</v>
      </c>
      <c r="AF493" s="50">
        <v>10</v>
      </c>
      <c r="AG493" s="50">
        <v>0</v>
      </c>
      <c r="AH493" s="50">
        <v>0</v>
      </c>
      <c r="AI493" s="50">
        <v>0</v>
      </c>
      <c r="AJ493" s="50">
        <v>0</v>
      </c>
      <c r="AK493" s="52">
        <f t="shared" si="140"/>
        <v>25</v>
      </c>
      <c r="AL493" s="50">
        <f t="shared" si="141"/>
        <v>25</v>
      </c>
      <c r="AM493" s="48">
        <f t="shared" si="157"/>
        <v>1</v>
      </c>
      <c r="AN493" s="49">
        <f t="shared" si="143"/>
        <v>0.01</v>
      </c>
      <c r="AO493" s="49">
        <f t="shared" si="154"/>
        <v>15</v>
      </c>
      <c r="AP493" s="49">
        <f t="shared" si="144"/>
        <v>25</v>
      </c>
      <c r="AR493" s="50">
        <f t="shared" si="145"/>
        <v>0</v>
      </c>
      <c r="AT493" s="30">
        <f t="shared" si="146"/>
        <v>25</v>
      </c>
      <c r="AU493">
        <f t="shared" si="147"/>
        <v>8.3333333333333339</v>
      </c>
      <c r="AV493" s="49">
        <f t="shared" si="148"/>
        <v>15</v>
      </c>
      <c r="AW493" s="49">
        <f t="shared" si="149"/>
        <v>8.3333333333333339</v>
      </c>
      <c r="AX493" s="53">
        <f t="shared" si="150"/>
        <v>0</v>
      </c>
      <c r="AY493" s="30">
        <f t="shared" si="151"/>
        <v>10</v>
      </c>
      <c r="AZ493" s="30">
        <f t="shared" si="152"/>
        <v>15</v>
      </c>
      <c r="BA493" s="49">
        <f t="shared" si="153"/>
        <v>15</v>
      </c>
    </row>
    <row r="494" spans="1:53" x14ac:dyDescent="0.35">
      <c r="A494" s="2">
        <v>1043162211</v>
      </c>
      <c r="B494" s="2" t="s">
        <v>494</v>
      </c>
      <c r="C494" s="16" t="s">
        <v>4946</v>
      </c>
      <c r="D494" s="3" t="s">
        <v>2639</v>
      </c>
      <c r="E494" s="4">
        <v>45108</v>
      </c>
      <c r="F494" s="5">
        <v>45839</v>
      </c>
      <c r="G494" s="5">
        <v>46204</v>
      </c>
      <c r="H494" s="3" t="s">
        <v>4290</v>
      </c>
      <c r="I494" s="55">
        <v>0</v>
      </c>
      <c r="J494" s="6">
        <v>46022</v>
      </c>
      <c r="K494" s="2" t="s">
        <v>4405</v>
      </c>
      <c r="L494" s="2" t="s">
        <v>4836</v>
      </c>
      <c r="M494" s="2" t="s">
        <v>4956</v>
      </c>
      <c r="N494" s="2" t="s">
        <v>5197</v>
      </c>
      <c r="O494" s="2" t="s">
        <v>5244</v>
      </c>
      <c r="P494" s="2" t="s">
        <v>4591</v>
      </c>
      <c r="Q494" s="2" t="s">
        <v>4297</v>
      </c>
      <c r="R494" s="7"/>
      <c r="S494" s="7">
        <v>0</v>
      </c>
      <c r="T494" s="7">
        <v>15</v>
      </c>
      <c r="U494" s="7">
        <v>15</v>
      </c>
      <c r="V494" s="12">
        <f t="shared" si="155"/>
        <v>15</v>
      </c>
      <c r="W494" s="15" t="s">
        <v>4738</v>
      </c>
      <c r="X494" s="15" t="str">
        <f t="shared" si="156"/>
        <v>DEBE GOZAR EN EL AÑO UN TOTAL DE 15 DÍAS ANTES DEL 31/12/2026</v>
      </c>
      <c r="Y494" s="50">
        <v>0</v>
      </c>
      <c r="Z494" s="50">
        <v>0</v>
      </c>
      <c r="AA494" s="50">
        <v>0</v>
      </c>
      <c r="AB494" s="50">
        <v>0</v>
      </c>
      <c r="AC494" s="50">
        <v>0</v>
      </c>
      <c r="AD494" s="50">
        <v>0</v>
      </c>
      <c r="AE494" s="50">
        <v>0</v>
      </c>
      <c r="AF494" s="50">
        <v>0</v>
      </c>
      <c r="AG494" s="50">
        <v>0</v>
      </c>
      <c r="AH494" s="50">
        <v>8</v>
      </c>
      <c r="AI494" s="50">
        <v>7</v>
      </c>
      <c r="AJ494" s="50">
        <v>0</v>
      </c>
      <c r="AK494" s="52">
        <f t="shared" si="140"/>
        <v>15</v>
      </c>
      <c r="AL494" s="50">
        <f t="shared" si="141"/>
        <v>15</v>
      </c>
      <c r="AM494" s="48">
        <f t="shared" si="157"/>
        <v>1</v>
      </c>
      <c r="AN494" s="49">
        <f t="shared" si="143"/>
        <v>0.01</v>
      </c>
      <c r="AO494" s="49">
        <f t="shared" si="154"/>
        <v>0</v>
      </c>
      <c r="AP494" s="49">
        <f t="shared" si="144"/>
        <v>15</v>
      </c>
      <c r="AR494" s="50">
        <f t="shared" si="145"/>
        <v>0</v>
      </c>
      <c r="AT494" s="30">
        <f t="shared" si="146"/>
        <v>15</v>
      </c>
      <c r="AU494">
        <f t="shared" si="147"/>
        <v>5</v>
      </c>
      <c r="AV494" s="49">
        <f t="shared" si="148"/>
        <v>0</v>
      </c>
      <c r="AW494" s="49">
        <f t="shared" si="149"/>
        <v>0</v>
      </c>
      <c r="AX494" s="53">
        <f t="shared" si="150"/>
        <v>5</v>
      </c>
      <c r="AY494" s="30">
        <f t="shared" si="151"/>
        <v>15</v>
      </c>
      <c r="AZ494" s="30">
        <f t="shared" si="152"/>
        <v>0</v>
      </c>
      <c r="BA494" s="49">
        <f t="shared" si="153"/>
        <v>0</v>
      </c>
    </row>
    <row r="495" spans="1:53" x14ac:dyDescent="0.35">
      <c r="A495" s="2">
        <v>1043166106</v>
      </c>
      <c r="B495" s="2" t="s">
        <v>495</v>
      </c>
      <c r="C495" s="16" t="s">
        <v>4946</v>
      </c>
      <c r="D495" s="3" t="s">
        <v>2640</v>
      </c>
      <c r="E495" s="4">
        <v>45810</v>
      </c>
      <c r="F495" s="5">
        <v>45810</v>
      </c>
      <c r="G495" s="5">
        <v>46175</v>
      </c>
      <c r="H495" s="3" t="s">
        <v>4290</v>
      </c>
      <c r="I495" s="55">
        <v>0</v>
      </c>
      <c r="J495" s="6">
        <v>46022</v>
      </c>
      <c r="K495" s="2" t="s">
        <v>4405</v>
      </c>
      <c r="L495" s="2" t="s">
        <v>4869</v>
      </c>
      <c r="M495" s="2" t="s">
        <v>4956</v>
      </c>
      <c r="N495" s="2" t="s">
        <v>5196</v>
      </c>
      <c r="O495" s="2" t="s">
        <v>5215</v>
      </c>
      <c r="P495" s="2" t="s">
        <v>4637</v>
      </c>
      <c r="Q495" s="2" t="s">
        <v>4297</v>
      </c>
      <c r="R495" s="7"/>
      <c r="S495" s="7">
        <v>0</v>
      </c>
      <c r="T495" s="7">
        <v>17.416699999999999</v>
      </c>
      <c r="U495" s="7">
        <v>17.416699999999999</v>
      </c>
      <c r="V495" s="12">
        <f t="shared" si="155"/>
        <v>18</v>
      </c>
      <c r="W495" s="15" t="s">
        <v>4738</v>
      </c>
      <c r="X495" s="15" t="str">
        <f t="shared" si="156"/>
        <v>DEBE GOZAR EN EL AÑO UN TOTAL DE 18 DÍAS ANTES DEL 31/12/2026</v>
      </c>
      <c r="Y495" s="50">
        <v>0</v>
      </c>
      <c r="Z495" s="50">
        <v>0</v>
      </c>
      <c r="AA495" s="50">
        <v>0</v>
      </c>
      <c r="AB495" s="50">
        <v>0</v>
      </c>
      <c r="AC495" s="50">
        <v>0</v>
      </c>
      <c r="AD495" s="50">
        <v>0</v>
      </c>
      <c r="AE495" s="50">
        <v>0</v>
      </c>
      <c r="AF495" s="50">
        <v>0</v>
      </c>
      <c r="AG495" s="50">
        <v>0</v>
      </c>
      <c r="AH495" s="50">
        <v>0</v>
      </c>
      <c r="AI495" s="50">
        <v>0</v>
      </c>
      <c r="AJ495" s="50">
        <v>0</v>
      </c>
      <c r="AK495" s="52">
        <f t="shared" si="140"/>
        <v>0</v>
      </c>
      <c r="AL495" s="50">
        <f t="shared" si="141"/>
        <v>0</v>
      </c>
      <c r="AM495" s="48">
        <f t="shared" si="157"/>
        <v>0</v>
      </c>
      <c r="AN495" s="49">
        <f t="shared" si="143"/>
        <v>0</v>
      </c>
      <c r="AO495" s="49">
        <f t="shared" si="154"/>
        <v>0</v>
      </c>
      <c r="AP495" s="49">
        <f t="shared" si="144"/>
        <v>0</v>
      </c>
      <c r="AR495" s="50">
        <f t="shared" si="145"/>
        <v>18</v>
      </c>
      <c r="AT495" s="30">
        <f t="shared" si="146"/>
        <v>18</v>
      </c>
      <c r="AU495">
        <f t="shared" si="147"/>
        <v>6</v>
      </c>
      <c r="AV495" s="49">
        <f t="shared" si="148"/>
        <v>0</v>
      </c>
      <c r="AW495" s="49">
        <f t="shared" si="149"/>
        <v>0</v>
      </c>
      <c r="AX495" s="53">
        <f t="shared" si="150"/>
        <v>6</v>
      </c>
      <c r="AY495" s="30">
        <f t="shared" si="151"/>
        <v>0</v>
      </c>
      <c r="AZ495" s="30">
        <f t="shared" si="152"/>
        <v>0</v>
      </c>
      <c r="BA495" s="49">
        <f t="shared" si="153"/>
        <v>0</v>
      </c>
    </row>
    <row r="496" spans="1:53" x14ac:dyDescent="0.35">
      <c r="A496" s="2">
        <v>1043172879</v>
      </c>
      <c r="B496" s="2" t="s">
        <v>496</v>
      </c>
      <c r="C496" s="16" t="s">
        <v>4947</v>
      </c>
      <c r="D496" s="3" t="s">
        <v>2641</v>
      </c>
      <c r="E496" s="4">
        <v>44180</v>
      </c>
      <c r="F496" s="5">
        <v>46006</v>
      </c>
      <c r="G496" s="5">
        <v>46371</v>
      </c>
      <c r="H496" s="3" t="s">
        <v>4290</v>
      </c>
      <c r="I496" s="55">
        <v>0</v>
      </c>
      <c r="J496" s="6">
        <v>46022</v>
      </c>
      <c r="K496" s="2" t="s">
        <v>4405</v>
      </c>
      <c r="L496" s="2">
        <v>2003020100</v>
      </c>
      <c r="M496" s="2" t="s">
        <v>4956</v>
      </c>
      <c r="N496" s="2" t="s">
        <v>5188</v>
      </c>
      <c r="O496" s="2" t="s">
        <v>5188</v>
      </c>
      <c r="P496" s="2" t="s">
        <v>4543</v>
      </c>
      <c r="Q496" s="2" t="s">
        <v>4310</v>
      </c>
      <c r="R496" s="7"/>
      <c r="S496" s="7">
        <v>30</v>
      </c>
      <c r="T496" s="7">
        <v>0</v>
      </c>
      <c r="U496" s="7">
        <v>30</v>
      </c>
      <c r="V496" s="12">
        <f t="shared" si="155"/>
        <v>30</v>
      </c>
      <c r="W496" s="15" t="str">
        <f>"DEBE GOZAR "&amp;S496&amp;" DÍAS ANTES DEL "&amp;TEXT(G496-1,"DD/MM/YYYY")</f>
        <v>DEBE GOZAR 30 DÍAS ANTES DEL 14/12/2026</v>
      </c>
      <c r="X496" s="15" t="str">
        <f t="shared" si="156"/>
        <v>DEBE GOZAR EN EL AÑO UN TOTAL DE 30 DÍAS ANTES DEL 31/12/2026</v>
      </c>
      <c r="Y496" s="50">
        <v>0</v>
      </c>
      <c r="Z496" s="50">
        <v>0</v>
      </c>
      <c r="AA496" s="50">
        <v>0</v>
      </c>
      <c r="AB496" s="50">
        <v>0</v>
      </c>
      <c r="AC496" s="50">
        <v>0</v>
      </c>
      <c r="AD496" s="50">
        <v>0</v>
      </c>
      <c r="AE496" s="50">
        <v>0</v>
      </c>
      <c r="AF496" s="50">
        <v>0</v>
      </c>
      <c r="AG496" s="50">
        <v>0</v>
      </c>
      <c r="AH496" s="50">
        <v>0</v>
      </c>
      <c r="AI496" s="50">
        <v>0</v>
      </c>
      <c r="AJ496" s="50">
        <v>0</v>
      </c>
      <c r="AK496" s="52">
        <f t="shared" si="140"/>
        <v>0</v>
      </c>
      <c r="AL496" s="50">
        <f t="shared" si="141"/>
        <v>0</v>
      </c>
      <c r="AM496" s="48">
        <f t="shared" si="157"/>
        <v>0</v>
      </c>
      <c r="AN496" s="49">
        <f t="shared" si="143"/>
        <v>0</v>
      </c>
      <c r="AO496" s="49">
        <f t="shared" si="154"/>
        <v>0</v>
      </c>
      <c r="AP496" s="49">
        <f t="shared" si="144"/>
        <v>0</v>
      </c>
      <c r="AR496" s="50">
        <f t="shared" si="145"/>
        <v>30</v>
      </c>
      <c r="AT496" s="30">
        <f t="shared" si="146"/>
        <v>30</v>
      </c>
      <c r="AU496">
        <f t="shared" si="147"/>
        <v>10</v>
      </c>
      <c r="AV496" s="49">
        <f t="shared" si="148"/>
        <v>0</v>
      </c>
      <c r="AW496" s="49">
        <f t="shared" si="149"/>
        <v>0</v>
      </c>
      <c r="AX496" s="53">
        <f t="shared" si="150"/>
        <v>10</v>
      </c>
      <c r="AY496" s="30">
        <f t="shared" si="151"/>
        <v>0</v>
      </c>
      <c r="AZ496" s="30">
        <f t="shared" si="152"/>
        <v>0</v>
      </c>
      <c r="BA496" s="49">
        <f t="shared" si="153"/>
        <v>0</v>
      </c>
    </row>
    <row r="497" spans="1:53" x14ac:dyDescent="0.35">
      <c r="A497" s="2">
        <v>1043210817</v>
      </c>
      <c r="B497" s="2" t="s">
        <v>497</v>
      </c>
      <c r="C497" s="16" t="s">
        <v>4948</v>
      </c>
      <c r="D497" s="3" t="s">
        <v>2642</v>
      </c>
      <c r="E497" s="4">
        <v>42962</v>
      </c>
      <c r="F497" s="5">
        <v>45884</v>
      </c>
      <c r="G497" s="5">
        <v>46249</v>
      </c>
      <c r="H497" s="3" t="s">
        <v>4290</v>
      </c>
      <c r="I497" s="55">
        <v>0</v>
      </c>
      <c r="J497" s="6">
        <v>46022</v>
      </c>
      <c r="K497" s="2" t="s">
        <v>4405</v>
      </c>
      <c r="L497" s="2">
        <v>2003020100</v>
      </c>
      <c r="M497" s="2" t="s">
        <v>4956</v>
      </c>
      <c r="N497" s="2" t="s">
        <v>5188</v>
      </c>
      <c r="O497" s="2" t="s">
        <v>5188</v>
      </c>
      <c r="P497" s="2" t="s">
        <v>4543</v>
      </c>
      <c r="Q497" s="2" t="s">
        <v>4336</v>
      </c>
      <c r="R497" s="7"/>
      <c r="S497" s="7">
        <v>14</v>
      </c>
      <c r="T497" s="7">
        <v>11.333300000000008</v>
      </c>
      <c r="U497" s="7">
        <v>25.333300000000008</v>
      </c>
      <c r="V497" s="12">
        <f t="shared" si="155"/>
        <v>26</v>
      </c>
      <c r="W497" s="15" t="str">
        <f>"DEBE GOZAR "&amp;S497&amp;" DÍAS ANTES DEL "&amp;TEXT(G497-1,"DD/MM/YYYY")</f>
        <v>DEBE GOZAR 14 DÍAS ANTES DEL 14/08/2026</v>
      </c>
      <c r="X497" s="15" t="str">
        <f t="shared" si="156"/>
        <v>DEBE GOZAR EN EL AÑO UN TOTAL DE 26 DÍAS ANTES DEL 31/12/2026</v>
      </c>
      <c r="Y497" s="50">
        <v>0</v>
      </c>
      <c r="Z497" s="50">
        <v>0</v>
      </c>
      <c r="AA497" s="50">
        <v>0</v>
      </c>
      <c r="AB497" s="50">
        <v>0</v>
      </c>
      <c r="AC497" s="50">
        <v>0</v>
      </c>
      <c r="AD497" s="50">
        <v>0</v>
      </c>
      <c r="AE497" s="50">
        <v>0</v>
      </c>
      <c r="AF497" s="50">
        <v>0</v>
      </c>
      <c r="AG497" s="50">
        <v>0</v>
      </c>
      <c r="AH497" s="50">
        <v>0</v>
      </c>
      <c r="AI497" s="50">
        <v>0</v>
      </c>
      <c r="AJ497" s="50">
        <v>0</v>
      </c>
      <c r="AK497" s="52">
        <f t="shared" si="140"/>
        <v>0</v>
      </c>
      <c r="AL497" s="50">
        <f t="shared" si="141"/>
        <v>0</v>
      </c>
      <c r="AM497" s="48">
        <f t="shared" si="157"/>
        <v>0</v>
      </c>
      <c r="AN497" s="49">
        <f t="shared" si="143"/>
        <v>0</v>
      </c>
      <c r="AO497" s="49">
        <f t="shared" si="154"/>
        <v>0</v>
      </c>
      <c r="AP497" s="49">
        <f t="shared" si="144"/>
        <v>0</v>
      </c>
      <c r="AR497" s="50">
        <f t="shared" si="145"/>
        <v>26</v>
      </c>
      <c r="AT497" s="30">
        <f t="shared" si="146"/>
        <v>26</v>
      </c>
      <c r="AU497">
        <f t="shared" si="147"/>
        <v>8.6666666666666661</v>
      </c>
      <c r="AV497" s="49">
        <f t="shared" si="148"/>
        <v>0</v>
      </c>
      <c r="AW497" s="49">
        <f t="shared" si="149"/>
        <v>0</v>
      </c>
      <c r="AX497" s="53">
        <f t="shared" si="150"/>
        <v>8.6666666666666661</v>
      </c>
      <c r="AY497" s="30">
        <f t="shared" si="151"/>
        <v>0</v>
      </c>
      <c r="AZ497" s="30">
        <f t="shared" si="152"/>
        <v>0</v>
      </c>
      <c r="BA497" s="49">
        <f t="shared" si="153"/>
        <v>0</v>
      </c>
    </row>
    <row r="498" spans="1:53" x14ac:dyDescent="0.35">
      <c r="A498" s="2">
        <v>1043220954</v>
      </c>
      <c r="B498" s="2" t="s">
        <v>498</v>
      </c>
      <c r="C498" s="16" t="s">
        <v>4946</v>
      </c>
      <c r="D498" s="3" t="s">
        <v>2643</v>
      </c>
      <c r="E498" s="4">
        <v>45171</v>
      </c>
      <c r="F498" s="5">
        <v>45902</v>
      </c>
      <c r="G498" s="5">
        <v>46267</v>
      </c>
      <c r="H498" s="3" t="s">
        <v>4416</v>
      </c>
      <c r="I498" s="55">
        <v>0</v>
      </c>
      <c r="J498" s="6">
        <v>46022</v>
      </c>
      <c r="K498" s="2" t="s">
        <v>4405</v>
      </c>
      <c r="L498" s="2" t="s">
        <v>4868</v>
      </c>
      <c r="M498" s="2" t="s">
        <v>4956</v>
      </c>
      <c r="N498" s="2" t="s">
        <v>5196</v>
      </c>
      <c r="O498" s="2" t="s">
        <v>5239</v>
      </c>
      <c r="P498" s="2" t="s">
        <v>4521</v>
      </c>
      <c r="Q498" s="2" t="s">
        <v>4297</v>
      </c>
      <c r="R498" s="7"/>
      <c r="S498" s="7">
        <v>20</v>
      </c>
      <c r="T498" s="7">
        <v>9.9167000000000058</v>
      </c>
      <c r="U498" s="7">
        <v>29.916700000000006</v>
      </c>
      <c r="V498" s="12">
        <f t="shared" si="155"/>
        <v>30</v>
      </c>
      <c r="W498" s="15" t="str">
        <f>"DEBE GOZAR "&amp;S498&amp;" DÍAS ANTES DEL "&amp;TEXT(G498-1,"DD/MM/YYYY")</f>
        <v>DEBE GOZAR 20 DÍAS ANTES DEL 01/09/2026</v>
      </c>
      <c r="X498" s="15" t="str">
        <f t="shared" si="156"/>
        <v>DEBE GOZAR EN EL AÑO UN TOTAL DE 30 DÍAS ANTES DEL 31/12/2026</v>
      </c>
      <c r="Y498" s="50">
        <v>0</v>
      </c>
      <c r="Z498" s="50">
        <v>0</v>
      </c>
      <c r="AA498" s="50">
        <v>0</v>
      </c>
      <c r="AB498" s="50">
        <v>0</v>
      </c>
      <c r="AC498" s="50">
        <v>0</v>
      </c>
      <c r="AD498" s="50">
        <v>24</v>
      </c>
      <c r="AE498" s="50">
        <v>6</v>
      </c>
      <c r="AF498" s="50">
        <v>0</v>
      </c>
      <c r="AG498" s="50">
        <v>0</v>
      </c>
      <c r="AH498" s="50">
        <v>0</v>
      </c>
      <c r="AI498" s="50">
        <v>0</v>
      </c>
      <c r="AJ498" s="50">
        <v>0</v>
      </c>
      <c r="AK498" s="52">
        <f t="shared" si="140"/>
        <v>30</v>
      </c>
      <c r="AL498" s="50">
        <f t="shared" si="141"/>
        <v>30</v>
      </c>
      <c r="AM498" s="48">
        <f t="shared" si="157"/>
        <v>1</v>
      </c>
      <c r="AN498" s="49">
        <f t="shared" si="143"/>
        <v>0.01</v>
      </c>
      <c r="AO498" s="49">
        <f t="shared" si="154"/>
        <v>0</v>
      </c>
      <c r="AP498" s="49">
        <f t="shared" si="144"/>
        <v>30</v>
      </c>
      <c r="AR498" s="50">
        <f t="shared" si="145"/>
        <v>0</v>
      </c>
      <c r="AT498" s="30">
        <f t="shared" si="146"/>
        <v>30</v>
      </c>
      <c r="AU498">
        <f t="shared" si="147"/>
        <v>10</v>
      </c>
      <c r="AV498" s="49">
        <f t="shared" si="148"/>
        <v>0</v>
      </c>
      <c r="AW498" s="49">
        <f t="shared" si="149"/>
        <v>0</v>
      </c>
      <c r="AX498" s="53">
        <f t="shared" si="150"/>
        <v>10</v>
      </c>
      <c r="AY498" s="30">
        <f t="shared" si="151"/>
        <v>30</v>
      </c>
      <c r="AZ498" s="30">
        <f t="shared" si="152"/>
        <v>0</v>
      </c>
      <c r="BA498" s="49">
        <f t="shared" si="153"/>
        <v>0</v>
      </c>
    </row>
    <row r="499" spans="1:53" x14ac:dyDescent="0.35">
      <c r="A499" s="2">
        <v>1043230478</v>
      </c>
      <c r="B499" s="2" t="s">
        <v>499</v>
      </c>
      <c r="C499" s="16" t="s">
        <v>4946</v>
      </c>
      <c r="D499" s="3" t="s">
        <v>2644</v>
      </c>
      <c r="E499" s="4">
        <v>45895</v>
      </c>
      <c r="F499" s="5">
        <v>45895</v>
      </c>
      <c r="G499" s="5">
        <v>46260</v>
      </c>
      <c r="H499" s="3" t="s">
        <v>4290</v>
      </c>
      <c r="I499" s="55">
        <v>46085</v>
      </c>
      <c r="J499" s="6">
        <v>46022</v>
      </c>
      <c r="K499" s="2" t="s">
        <v>4405</v>
      </c>
      <c r="L499" s="2" t="s">
        <v>4760</v>
      </c>
      <c r="M499" s="2" t="s">
        <v>4956</v>
      </c>
      <c r="N499" s="2"/>
      <c r="O499" s="2"/>
      <c r="P499" s="2"/>
      <c r="Q499" s="2"/>
      <c r="R499" s="7"/>
      <c r="S499" s="7">
        <v>0</v>
      </c>
      <c r="T499" s="7">
        <v>10.416700000000001</v>
      </c>
      <c r="U499" s="7">
        <v>10.416700000000001</v>
      </c>
      <c r="V499" s="12">
        <f t="shared" si="155"/>
        <v>11</v>
      </c>
      <c r="W499" s="15" t="s">
        <v>4738</v>
      </c>
      <c r="X499" s="15" t="str">
        <f t="shared" si="156"/>
        <v>DEBE GOZAR EN EL AÑO UN TOTAL DE 11 DÍAS ANTES DEL 31/12/2026</v>
      </c>
      <c r="Y499" s="50">
        <v>0</v>
      </c>
      <c r="Z499" s="50">
        <v>0</v>
      </c>
      <c r="AA499" s="58">
        <v>11</v>
      </c>
      <c r="AB499" s="50">
        <v>0</v>
      </c>
      <c r="AC499" s="50">
        <v>0</v>
      </c>
      <c r="AD499" s="50">
        <v>0</v>
      </c>
      <c r="AE499" s="50">
        <v>0</v>
      </c>
      <c r="AF499" s="50">
        <v>0</v>
      </c>
      <c r="AG499" s="50">
        <v>0</v>
      </c>
      <c r="AH499" s="50">
        <v>0</v>
      </c>
      <c r="AI499" s="50">
        <v>0</v>
      </c>
      <c r="AJ499" s="50">
        <v>0</v>
      </c>
      <c r="AK499" s="52">
        <f t="shared" si="140"/>
        <v>11</v>
      </c>
      <c r="AL499" s="50">
        <f t="shared" si="141"/>
        <v>11</v>
      </c>
      <c r="AM499" s="48">
        <f t="shared" si="157"/>
        <v>1</v>
      </c>
      <c r="AN499" s="49">
        <f t="shared" si="143"/>
        <v>0.01</v>
      </c>
      <c r="AO499" s="49">
        <f t="shared" si="154"/>
        <v>11</v>
      </c>
      <c r="AP499" s="49">
        <f t="shared" si="144"/>
        <v>11</v>
      </c>
      <c r="AR499" s="50">
        <f t="shared" si="145"/>
        <v>0</v>
      </c>
      <c r="AT499" s="30">
        <f t="shared" si="146"/>
        <v>11</v>
      </c>
      <c r="AU499">
        <f t="shared" si="147"/>
        <v>3.6666666666666665</v>
      </c>
      <c r="AV499" s="49">
        <f t="shared" si="148"/>
        <v>11</v>
      </c>
      <c r="AW499" s="49">
        <f t="shared" si="149"/>
        <v>3.6666666666666665</v>
      </c>
      <c r="AX499" s="53">
        <f t="shared" si="150"/>
        <v>0</v>
      </c>
      <c r="AY499" s="30">
        <f t="shared" si="151"/>
        <v>0</v>
      </c>
      <c r="AZ499" s="30">
        <f t="shared" si="152"/>
        <v>11</v>
      </c>
      <c r="BA499" s="49">
        <f t="shared" si="153"/>
        <v>11</v>
      </c>
    </row>
    <row r="500" spans="1:53" x14ac:dyDescent="0.35">
      <c r="A500" s="2">
        <v>1043234656</v>
      </c>
      <c r="B500" s="2" t="s">
        <v>500</v>
      </c>
      <c r="C500" s="16" t="s">
        <v>4946</v>
      </c>
      <c r="D500" s="3" t="s">
        <v>2645</v>
      </c>
      <c r="E500" s="4">
        <v>45108</v>
      </c>
      <c r="F500" s="5">
        <v>45839</v>
      </c>
      <c r="G500" s="5">
        <v>46204</v>
      </c>
      <c r="H500" s="3" t="s">
        <v>4291</v>
      </c>
      <c r="I500" s="55">
        <v>0</v>
      </c>
      <c r="J500" s="6">
        <v>46022</v>
      </c>
      <c r="K500" s="2" t="s">
        <v>4405</v>
      </c>
      <c r="L500" s="2" t="s">
        <v>4870</v>
      </c>
      <c r="M500" s="2" t="s">
        <v>4956</v>
      </c>
      <c r="N500" s="2" t="s">
        <v>5196</v>
      </c>
      <c r="O500" s="2" t="s">
        <v>5214</v>
      </c>
      <c r="P500" s="2" t="s">
        <v>4638</v>
      </c>
      <c r="Q500" s="2" t="s">
        <v>4297</v>
      </c>
      <c r="R500" s="7"/>
      <c r="S500" s="7">
        <v>0</v>
      </c>
      <c r="T500" s="7">
        <v>0</v>
      </c>
      <c r="U500" s="7">
        <v>0</v>
      </c>
      <c r="V500" s="12">
        <f t="shared" si="155"/>
        <v>0</v>
      </c>
      <c r="W500" s="15" t="s">
        <v>4738</v>
      </c>
      <c r="X500" s="15" t="str">
        <f t="shared" si="156"/>
        <v>DEBE GOZAR EN EL AÑO UN TOTAL DE 0 DÍAS ANTES DEL 31/12/2026</v>
      </c>
      <c r="Y500" s="50">
        <v>0</v>
      </c>
      <c r="Z500" s="50">
        <v>0</v>
      </c>
      <c r="AA500" s="50">
        <v>0</v>
      </c>
      <c r="AB500" s="50">
        <v>0</v>
      </c>
      <c r="AC500" s="50">
        <v>0</v>
      </c>
      <c r="AD500" s="50">
        <v>0</v>
      </c>
      <c r="AE500" s="50">
        <v>0</v>
      </c>
      <c r="AF500" s="50">
        <v>0</v>
      </c>
      <c r="AG500" s="50">
        <v>0</v>
      </c>
      <c r="AH500" s="50">
        <v>0</v>
      </c>
      <c r="AI500" s="50">
        <v>0</v>
      </c>
      <c r="AJ500" s="50">
        <v>0</v>
      </c>
      <c r="AK500" s="52">
        <f t="shared" si="140"/>
        <v>0</v>
      </c>
      <c r="AL500" s="50">
        <f t="shared" si="141"/>
        <v>0</v>
      </c>
      <c r="AM500" s="48">
        <f>IFERROR(+AL500/V500,"100"%)</f>
        <v>1</v>
      </c>
      <c r="AN500" s="49">
        <f t="shared" si="143"/>
        <v>0.01</v>
      </c>
      <c r="AO500" s="49">
        <f t="shared" si="154"/>
        <v>0</v>
      </c>
      <c r="AP500" s="49">
        <f t="shared" si="144"/>
        <v>0</v>
      </c>
      <c r="AR500" s="50">
        <f t="shared" si="145"/>
        <v>0</v>
      </c>
      <c r="AT500" s="30">
        <f t="shared" si="146"/>
        <v>0</v>
      </c>
      <c r="AU500">
        <f t="shared" si="147"/>
        <v>0</v>
      </c>
      <c r="AV500" s="49">
        <f t="shared" si="148"/>
        <v>0</v>
      </c>
      <c r="AW500" s="49">
        <f t="shared" si="149"/>
        <v>0</v>
      </c>
      <c r="AX500" s="53">
        <f t="shared" si="150"/>
        <v>0</v>
      </c>
      <c r="AY500" s="30">
        <f t="shared" si="151"/>
        <v>0</v>
      </c>
      <c r="AZ500" s="30">
        <f t="shared" si="152"/>
        <v>0</v>
      </c>
      <c r="BA500" s="49">
        <f t="shared" si="153"/>
        <v>0</v>
      </c>
    </row>
    <row r="501" spans="1:53" x14ac:dyDescent="0.35">
      <c r="A501" s="2">
        <v>1043241051</v>
      </c>
      <c r="B501" s="2" t="s">
        <v>501</v>
      </c>
      <c r="C501" s="16" t="s">
        <v>4946</v>
      </c>
      <c r="D501" s="3" t="s">
        <v>2646</v>
      </c>
      <c r="E501" s="4">
        <v>45701</v>
      </c>
      <c r="F501" s="5">
        <v>45701</v>
      </c>
      <c r="G501" s="5">
        <v>46066</v>
      </c>
      <c r="H501" s="3" t="s">
        <v>4290</v>
      </c>
      <c r="I501" s="55">
        <v>0</v>
      </c>
      <c r="J501" s="6">
        <v>46022</v>
      </c>
      <c r="K501" s="2" t="s">
        <v>4405</v>
      </c>
      <c r="L501" s="2" t="s">
        <v>4765</v>
      </c>
      <c r="M501" s="2" t="s">
        <v>4956</v>
      </c>
      <c r="N501" s="2" t="s">
        <v>5197</v>
      </c>
      <c r="O501" s="2" t="s">
        <v>5222</v>
      </c>
      <c r="P501" s="2" t="s">
        <v>4467</v>
      </c>
      <c r="Q501" s="2" t="s">
        <v>4301</v>
      </c>
      <c r="R501" s="7"/>
      <c r="S501" s="7">
        <v>0</v>
      </c>
      <c r="T501" s="7">
        <v>26.5</v>
      </c>
      <c r="U501" s="7">
        <v>26.5</v>
      </c>
      <c r="V501" s="12">
        <f t="shared" si="155"/>
        <v>27</v>
      </c>
      <c r="W501" s="15" t="s">
        <v>4738</v>
      </c>
      <c r="X501" s="15" t="str">
        <f t="shared" si="156"/>
        <v>DEBE GOZAR EN EL AÑO UN TOTAL DE 27 DÍAS ANTES DEL 31/12/2026</v>
      </c>
      <c r="Y501" s="50">
        <v>0</v>
      </c>
      <c r="Z501" s="50">
        <v>0</v>
      </c>
      <c r="AA501" s="50">
        <v>0</v>
      </c>
      <c r="AB501" s="50">
        <v>0</v>
      </c>
      <c r="AC501" s="50">
        <v>0</v>
      </c>
      <c r="AD501" s="50">
        <v>0</v>
      </c>
      <c r="AE501" s="50">
        <v>0</v>
      </c>
      <c r="AF501" s="50">
        <v>0</v>
      </c>
      <c r="AG501" s="50">
        <v>0</v>
      </c>
      <c r="AH501" s="50">
        <v>0</v>
      </c>
      <c r="AI501" s="50">
        <v>0</v>
      </c>
      <c r="AJ501" s="50">
        <v>0</v>
      </c>
      <c r="AK501" s="52">
        <f t="shared" si="140"/>
        <v>0</v>
      </c>
      <c r="AL501" s="50">
        <f t="shared" si="141"/>
        <v>0</v>
      </c>
      <c r="AM501" s="48">
        <f t="shared" ref="AM501:AM532" si="158">+AL501/V501</f>
        <v>0</v>
      </c>
      <c r="AN501" s="49">
        <f t="shared" si="143"/>
        <v>0</v>
      </c>
      <c r="AO501" s="49">
        <f t="shared" si="154"/>
        <v>0</v>
      </c>
      <c r="AP501" s="49">
        <f t="shared" si="144"/>
        <v>0</v>
      </c>
      <c r="AR501" s="50">
        <f t="shared" si="145"/>
        <v>27</v>
      </c>
      <c r="AT501" s="30">
        <f t="shared" si="146"/>
        <v>27</v>
      </c>
      <c r="AU501">
        <f t="shared" si="147"/>
        <v>9</v>
      </c>
      <c r="AV501" s="49">
        <f t="shared" si="148"/>
        <v>0</v>
      </c>
      <c r="AW501" s="49">
        <f t="shared" si="149"/>
        <v>0</v>
      </c>
      <c r="AX501" s="53">
        <f t="shared" si="150"/>
        <v>9</v>
      </c>
      <c r="AY501" s="30">
        <f t="shared" si="151"/>
        <v>0</v>
      </c>
      <c r="AZ501" s="30">
        <f t="shared" si="152"/>
        <v>0</v>
      </c>
      <c r="BA501" s="49">
        <f t="shared" si="153"/>
        <v>0</v>
      </c>
    </row>
    <row r="502" spans="1:53" x14ac:dyDescent="0.35">
      <c r="A502" s="2">
        <v>1043242044</v>
      </c>
      <c r="B502" s="2" t="s">
        <v>502</v>
      </c>
      <c r="C502" s="16" t="s">
        <v>4947</v>
      </c>
      <c r="D502" s="3" t="s">
        <v>2647</v>
      </c>
      <c r="E502" s="4">
        <v>44015</v>
      </c>
      <c r="F502" s="5">
        <v>45841</v>
      </c>
      <c r="G502" s="5">
        <v>46206</v>
      </c>
      <c r="H502" s="3" t="s">
        <v>4290</v>
      </c>
      <c r="I502" s="55">
        <v>0</v>
      </c>
      <c r="J502" s="6">
        <v>46022</v>
      </c>
      <c r="K502" s="2" t="s">
        <v>4405</v>
      </c>
      <c r="L502" s="2" t="s">
        <v>4756</v>
      </c>
      <c r="M502" s="2" t="s">
        <v>4956</v>
      </c>
      <c r="N502" s="2" t="s">
        <v>5197</v>
      </c>
      <c r="O502" s="2" t="s">
        <v>5222</v>
      </c>
      <c r="P502" s="2" t="s">
        <v>4454</v>
      </c>
      <c r="Q502" s="2" t="s">
        <v>4298</v>
      </c>
      <c r="R502" s="7"/>
      <c r="S502" s="7">
        <v>14</v>
      </c>
      <c r="T502" s="7">
        <v>14.833300000000008</v>
      </c>
      <c r="U502" s="7">
        <v>28.833300000000008</v>
      </c>
      <c r="V502" s="12">
        <f t="shared" si="155"/>
        <v>29</v>
      </c>
      <c r="W502" s="15" t="str">
        <f t="shared" ref="W502:W508" si="159">"DEBE GOZAR "&amp;S502&amp;" DÍAS ANTES DEL "&amp;TEXT(G502-1,"DD/MM/YYYY")</f>
        <v>DEBE GOZAR 14 DÍAS ANTES DEL 02/07/2026</v>
      </c>
      <c r="X502" s="15" t="str">
        <f t="shared" si="156"/>
        <v>DEBE GOZAR EN EL AÑO UN TOTAL DE 29 DÍAS ANTES DEL 31/12/2026</v>
      </c>
      <c r="Y502" s="50">
        <v>0</v>
      </c>
      <c r="Z502" s="50">
        <v>0</v>
      </c>
      <c r="AA502" s="50">
        <v>24</v>
      </c>
      <c r="AB502" s="50">
        <v>5</v>
      </c>
      <c r="AC502" s="50">
        <v>0</v>
      </c>
      <c r="AD502" s="50">
        <v>0</v>
      </c>
      <c r="AE502" s="50">
        <v>0</v>
      </c>
      <c r="AF502" s="50">
        <v>0</v>
      </c>
      <c r="AG502" s="50">
        <v>0</v>
      </c>
      <c r="AH502" s="50">
        <v>0</v>
      </c>
      <c r="AI502" s="50">
        <v>0</v>
      </c>
      <c r="AJ502" s="50">
        <v>0</v>
      </c>
      <c r="AK502" s="52">
        <f t="shared" si="140"/>
        <v>29</v>
      </c>
      <c r="AL502" s="50">
        <f t="shared" si="141"/>
        <v>29</v>
      </c>
      <c r="AM502" s="48">
        <f t="shared" si="158"/>
        <v>1</v>
      </c>
      <c r="AN502" s="49">
        <f t="shared" si="143"/>
        <v>0.01</v>
      </c>
      <c r="AO502" s="49">
        <f t="shared" si="154"/>
        <v>29</v>
      </c>
      <c r="AP502" s="49">
        <f t="shared" si="144"/>
        <v>29</v>
      </c>
      <c r="AR502" s="50">
        <f t="shared" si="145"/>
        <v>0</v>
      </c>
      <c r="AT502" s="30">
        <f t="shared" si="146"/>
        <v>29</v>
      </c>
      <c r="AU502">
        <f t="shared" si="147"/>
        <v>9.6666666666666661</v>
      </c>
      <c r="AV502" s="49">
        <f t="shared" si="148"/>
        <v>29</v>
      </c>
      <c r="AW502" s="49">
        <f t="shared" si="149"/>
        <v>9.6666666666666661</v>
      </c>
      <c r="AX502" s="53">
        <f t="shared" si="150"/>
        <v>0</v>
      </c>
      <c r="AY502" s="30">
        <f t="shared" si="151"/>
        <v>0</v>
      </c>
      <c r="AZ502" s="30">
        <f t="shared" si="152"/>
        <v>29</v>
      </c>
      <c r="BA502" s="49">
        <f t="shared" si="153"/>
        <v>29</v>
      </c>
    </row>
    <row r="503" spans="1:53" x14ac:dyDescent="0.35">
      <c r="A503" s="2">
        <v>1043261449</v>
      </c>
      <c r="B503" s="2" t="s">
        <v>503</v>
      </c>
      <c r="C503" s="16" t="s">
        <v>4946</v>
      </c>
      <c r="D503" s="3" t="s">
        <v>2648</v>
      </c>
      <c r="E503" s="4">
        <v>45108</v>
      </c>
      <c r="F503" s="5">
        <v>45839</v>
      </c>
      <c r="G503" s="5">
        <v>46204</v>
      </c>
      <c r="H503" s="3" t="s">
        <v>4411</v>
      </c>
      <c r="I503" s="55">
        <v>0</v>
      </c>
      <c r="J503" s="6">
        <v>46022</v>
      </c>
      <c r="K503" s="2" t="s">
        <v>4405</v>
      </c>
      <c r="L503" s="2" t="s">
        <v>4831</v>
      </c>
      <c r="M503" s="2" t="s">
        <v>4956</v>
      </c>
      <c r="N503" s="2" t="s">
        <v>5196</v>
      </c>
      <c r="O503" s="2" t="s">
        <v>5241</v>
      </c>
      <c r="P503" s="2" t="s">
        <v>4583</v>
      </c>
      <c r="Q503" s="2" t="s">
        <v>4297</v>
      </c>
      <c r="R503" s="7"/>
      <c r="S503" s="7">
        <v>15</v>
      </c>
      <c r="T503" s="7">
        <v>15</v>
      </c>
      <c r="U503" s="7">
        <v>30</v>
      </c>
      <c r="V503" s="12">
        <f t="shared" si="155"/>
        <v>30</v>
      </c>
      <c r="W503" s="15" t="str">
        <f t="shared" si="159"/>
        <v>DEBE GOZAR 15 DÍAS ANTES DEL 30/06/2026</v>
      </c>
      <c r="X503" s="15" t="str">
        <f t="shared" si="156"/>
        <v>DEBE GOZAR EN EL AÑO UN TOTAL DE 30 DÍAS ANTES DEL 31/12/2026</v>
      </c>
      <c r="Y503" s="50">
        <v>0</v>
      </c>
      <c r="Z503" s="50">
        <v>0</v>
      </c>
      <c r="AA503" s="50">
        <v>0</v>
      </c>
      <c r="AB503" s="50">
        <v>0</v>
      </c>
      <c r="AC503" s="50">
        <v>0</v>
      </c>
      <c r="AD503" s="50">
        <v>30</v>
      </c>
      <c r="AE503" s="50">
        <v>0</v>
      </c>
      <c r="AF503" s="50">
        <v>0</v>
      </c>
      <c r="AG503" s="50">
        <v>0</v>
      </c>
      <c r="AH503" s="50">
        <v>0</v>
      </c>
      <c r="AI503" s="50">
        <v>0</v>
      </c>
      <c r="AJ503" s="50">
        <v>0</v>
      </c>
      <c r="AK503" s="52">
        <f t="shared" si="140"/>
        <v>30</v>
      </c>
      <c r="AL503" s="50">
        <f t="shared" si="141"/>
        <v>30</v>
      </c>
      <c r="AM503" s="48">
        <f t="shared" si="158"/>
        <v>1</v>
      </c>
      <c r="AN503" s="49">
        <f t="shared" si="143"/>
        <v>0.01</v>
      </c>
      <c r="AO503" s="49">
        <f t="shared" si="154"/>
        <v>0</v>
      </c>
      <c r="AP503" s="49">
        <f t="shared" si="144"/>
        <v>30</v>
      </c>
      <c r="AR503" s="50">
        <f t="shared" si="145"/>
        <v>0</v>
      </c>
      <c r="AT503" s="30">
        <f t="shared" si="146"/>
        <v>30</v>
      </c>
      <c r="AU503">
        <f t="shared" si="147"/>
        <v>10</v>
      </c>
      <c r="AV503" s="49">
        <f t="shared" si="148"/>
        <v>0</v>
      </c>
      <c r="AW503" s="49">
        <f t="shared" si="149"/>
        <v>0</v>
      </c>
      <c r="AX503" s="53">
        <f t="shared" si="150"/>
        <v>10</v>
      </c>
      <c r="AY503" s="30">
        <f t="shared" si="151"/>
        <v>30</v>
      </c>
      <c r="AZ503" s="30">
        <f t="shared" si="152"/>
        <v>0</v>
      </c>
      <c r="BA503" s="49">
        <f t="shared" si="153"/>
        <v>0</v>
      </c>
    </row>
    <row r="504" spans="1:53" x14ac:dyDescent="0.35">
      <c r="A504" s="2">
        <v>1043284661</v>
      </c>
      <c r="B504" s="2" t="s">
        <v>504</v>
      </c>
      <c r="C504" s="16" t="s">
        <v>4947</v>
      </c>
      <c r="D504" s="3" t="s">
        <v>2649</v>
      </c>
      <c r="E504" s="4">
        <v>42647</v>
      </c>
      <c r="F504" s="5">
        <v>45934</v>
      </c>
      <c r="G504" s="5">
        <v>46299</v>
      </c>
      <c r="H504" s="3" t="s">
        <v>4290</v>
      </c>
      <c r="I504" s="55">
        <v>0</v>
      </c>
      <c r="J504" s="6">
        <v>46022</v>
      </c>
      <c r="K504" s="2" t="s">
        <v>4405</v>
      </c>
      <c r="L504" s="2" t="s">
        <v>4963</v>
      </c>
      <c r="M504" s="2" t="s">
        <v>4956</v>
      </c>
      <c r="N504" s="2" t="s">
        <v>5200</v>
      </c>
      <c r="O504" s="2" t="s">
        <v>5220</v>
      </c>
      <c r="P504" s="2" t="s">
        <v>4449</v>
      </c>
      <c r="Q504" s="2" t="s">
        <v>4298</v>
      </c>
      <c r="R504" s="7"/>
      <c r="S504" s="7">
        <v>22</v>
      </c>
      <c r="T504" s="7">
        <v>7.25</v>
      </c>
      <c r="U504" s="7">
        <v>29.25</v>
      </c>
      <c r="V504" s="12">
        <f t="shared" si="155"/>
        <v>30</v>
      </c>
      <c r="W504" s="15" t="str">
        <f t="shared" si="159"/>
        <v>DEBE GOZAR 22 DÍAS ANTES DEL 03/10/2026</v>
      </c>
      <c r="X504" s="15" t="str">
        <f t="shared" si="156"/>
        <v>DEBE GOZAR EN EL AÑO UN TOTAL DE 30 DÍAS ANTES DEL 31/12/2026</v>
      </c>
      <c r="Y504" s="50">
        <v>0</v>
      </c>
      <c r="Z504" s="50">
        <v>0</v>
      </c>
      <c r="AA504" s="50">
        <v>0</v>
      </c>
      <c r="AB504" s="50">
        <v>0</v>
      </c>
      <c r="AC504" s="50">
        <v>0</v>
      </c>
      <c r="AD504" s="50">
        <v>0</v>
      </c>
      <c r="AE504" s="50">
        <v>0</v>
      </c>
      <c r="AF504" s="50">
        <v>0</v>
      </c>
      <c r="AG504" s="50">
        <v>0</v>
      </c>
      <c r="AH504" s="50">
        <v>0</v>
      </c>
      <c r="AI504" s="50">
        <v>0</v>
      </c>
      <c r="AJ504" s="50">
        <v>0</v>
      </c>
      <c r="AK504" s="52">
        <f t="shared" si="140"/>
        <v>0</v>
      </c>
      <c r="AL504" s="50">
        <f t="shared" si="141"/>
        <v>0</v>
      </c>
      <c r="AM504" s="48">
        <f t="shared" si="158"/>
        <v>0</v>
      </c>
      <c r="AN504" s="49">
        <f t="shared" si="143"/>
        <v>0</v>
      </c>
      <c r="AO504" s="49">
        <f t="shared" si="154"/>
        <v>0</v>
      </c>
      <c r="AP504" s="49">
        <f t="shared" si="144"/>
        <v>0</v>
      </c>
      <c r="AR504" s="50">
        <f t="shared" si="145"/>
        <v>30</v>
      </c>
      <c r="AT504" s="30">
        <f t="shared" si="146"/>
        <v>30</v>
      </c>
      <c r="AU504">
        <f t="shared" si="147"/>
        <v>10</v>
      </c>
      <c r="AV504" s="49">
        <f t="shared" si="148"/>
        <v>0</v>
      </c>
      <c r="AW504" s="49">
        <f t="shared" si="149"/>
        <v>0</v>
      </c>
      <c r="AX504" s="53">
        <f t="shared" si="150"/>
        <v>10</v>
      </c>
      <c r="AY504" s="30">
        <f t="shared" si="151"/>
        <v>0</v>
      </c>
      <c r="AZ504" s="30">
        <f t="shared" si="152"/>
        <v>0</v>
      </c>
      <c r="BA504" s="49">
        <f t="shared" si="153"/>
        <v>0</v>
      </c>
    </row>
    <row r="505" spans="1:53" x14ac:dyDescent="0.35">
      <c r="A505" s="2">
        <v>1043292698</v>
      </c>
      <c r="B505" s="2" t="s">
        <v>505</v>
      </c>
      <c r="C505" s="16" t="s">
        <v>4946</v>
      </c>
      <c r="D505" s="3" t="s">
        <v>2650</v>
      </c>
      <c r="E505" s="4">
        <v>41597</v>
      </c>
      <c r="F505" s="5">
        <v>45980</v>
      </c>
      <c r="G505" s="5">
        <v>46345</v>
      </c>
      <c r="H505" s="3" t="s">
        <v>4290</v>
      </c>
      <c r="I505" s="55">
        <v>0</v>
      </c>
      <c r="J505" s="6">
        <v>46022</v>
      </c>
      <c r="K505" s="2" t="s">
        <v>4405</v>
      </c>
      <c r="L505" s="2" t="s">
        <v>4871</v>
      </c>
      <c r="M505" s="2" t="s">
        <v>4956</v>
      </c>
      <c r="N505" s="2" t="s">
        <v>5195</v>
      </c>
      <c r="O505" s="2" t="s">
        <v>5213</v>
      </c>
      <c r="P505" s="2" t="s">
        <v>4639</v>
      </c>
      <c r="Q505" s="2" t="s">
        <v>4297</v>
      </c>
      <c r="R505" s="7"/>
      <c r="S505" s="7">
        <v>23</v>
      </c>
      <c r="T505" s="7">
        <v>3.5</v>
      </c>
      <c r="U505" s="7">
        <v>26.5</v>
      </c>
      <c r="V505" s="12">
        <f t="shared" si="155"/>
        <v>27</v>
      </c>
      <c r="W505" s="15" t="str">
        <f t="shared" si="159"/>
        <v>DEBE GOZAR 23 DÍAS ANTES DEL 18/11/2026</v>
      </c>
      <c r="X505" s="15" t="str">
        <f t="shared" si="156"/>
        <v>DEBE GOZAR EN EL AÑO UN TOTAL DE 27 DÍAS ANTES DEL 31/12/2026</v>
      </c>
      <c r="Y505" s="50">
        <v>0</v>
      </c>
      <c r="Z505" s="50">
        <v>0</v>
      </c>
      <c r="AA505" s="50">
        <v>0</v>
      </c>
      <c r="AB505" s="50">
        <v>14</v>
      </c>
      <c r="AC505" s="50">
        <v>16</v>
      </c>
      <c r="AD505" s="50">
        <v>0</v>
      </c>
      <c r="AE505" s="50">
        <v>0</v>
      </c>
      <c r="AF505" s="50">
        <v>0</v>
      </c>
      <c r="AG505" s="50">
        <v>0</v>
      </c>
      <c r="AH505" s="50">
        <v>0</v>
      </c>
      <c r="AI505" s="50">
        <v>0</v>
      </c>
      <c r="AJ505" s="50">
        <v>0</v>
      </c>
      <c r="AK505" s="52">
        <f t="shared" si="140"/>
        <v>30</v>
      </c>
      <c r="AL505" s="50">
        <f t="shared" si="141"/>
        <v>30</v>
      </c>
      <c r="AM505" s="48">
        <f t="shared" si="158"/>
        <v>1.1111111111111112</v>
      </c>
      <c r="AN505" s="49">
        <f t="shared" si="143"/>
        <v>1.1111111111111112E-2</v>
      </c>
      <c r="AO505" s="49">
        <f t="shared" si="154"/>
        <v>14</v>
      </c>
      <c r="AP505" s="49">
        <f t="shared" si="144"/>
        <v>27</v>
      </c>
      <c r="AR505" s="50">
        <f t="shared" si="145"/>
        <v>0</v>
      </c>
      <c r="AT505" s="30">
        <f t="shared" si="146"/>
        <v>27</v>
      </c>
      <c r="AU505">
        <f t="shared" si="147"/>
        <v>9</v>
      </c>
      <c r="AV505" s="49">
        <f t="shared" si="148"/>
        <v>14</v>
      </c>
      <c r="AW505" s="49">
        <f t="shared" si="149"/>
        <v>9</v>
      </c>
      <c r="AX505" s="53">
        <f t="shared" si="150"/>
        <v>0</v>
      </c>
      <c r="AY505" s="30">
        <f t="shared" si="151"/>
        <v>16</v>
      </c>
      <c r="AZ505" s="30">
        <f t="shared" si="152"/>
        <v>14</v>
      </c>
      <c r="BA505" s="49">
        <f t="shared" si="153"/>
        <v>14</v>
      </c>
    </row>
    <row r="506" spans="1:53" x14ac:dyDescent="0.35">
      <c r="A506" s="2">
        <v>1043293605</v>
      </c>
      <c r="B506" s="2" t="s">
        <v>506</v>
      </c>
      <c r="C506" s="16" t="s">
        <v>4946</v>
      </c>
      <c r="D506" s="3" t="s">
        <v>2651</v>
      </c>
      <c r="E506" s="4">
        <v>45170</v>
      </c>
      <c r="F506" s="5">
        <v>45901</v>
      </c>
      <c r="G506" s="5">
        <v>46266</v>
      </c>
      <c r="H506" s="3" t="s">
        <v>4290</v>
      </c>
      <c r="I506" s="55">
        <v>46026</v>
      </c>
      <c r="J506" s="6">
        <v>46022</v>
      </c>
      <c r="K506" s="2" t="s">
        <v>4405</v>
      </c>
      <c r="L506" s="2" t="s">
        <v>5021</v>
      </c>
      <c r="M506" s="2" t="s">
        <v>4956</v>
      </c>
      <c r="N506" s="2"/>
      <c r="O506" s="2"/>
      <c r="P506" s="2"/>
      <c r="Q506" s="2"/>
      <c r="R506" s="7"/>
      <c r="S506" s="7">
        <v>4</v>
      </c>
      <c r="T506" s="7">
        <v>10</v>
      </c>
      <c r="U506" s="7">
        <v>14</v>
      </c>
      <c r="V506" s="12">
        <f t="shared" si="155"/>
        <v>14</v>
      </c>
      <c r="W506" s="15" t="str">
        <f t="shared" si="159"/>
        <v>DEBE GOZAR 4 DÍAS ANTES DEL 31/08/2026</v>
      </c>
      <c r="X506" s="15" t="str">
        <f t="shared" si="156"/>
        <v>DEBE GOZAR EN EL AÑO UN TOTAL DE 14 DÍAS ANTES DEL 31/12/2026</v>
      </c>
      <c r="Y506" s="50">
        <v>14</v>
      </c>
      <c r="Z506" s="50">
        <v>0</v>
      </c>
      <c r="AA506" s="50">
        <v>0</v>
      </c>
      <c r="AB506" s="50">
        <v>0</v>
      </c>
      <c r="AC506" s="50">
        <v>0</v>
      </c>
      <c r="AD506" s="50">
        <v>0</v>
      </c>
      <c r="AE506" s="50">
        <v>0</v>
      </c>
      <c r="AF506" s="50">
        <v>0</v>
      </c>
      <c r="AG506" s="50">
        <v>0</v>
      </c>
      <c r="AH506" s="50">
        <v>0</v>
      </c>
      <c r="AI506" s="50">
        <v>0</v>
      </c>
      <c r="AJ506" s="50">
        <v>0</v>
      </c>
      <c r="AK506" s="52">
        <f t="shared" si="140"/>
        <v>14</v>
      </c>
      <c r="AL506" s="50">
        <f t="shared" si="141"/>
        <v>14</v>
      </c>
      <c r="AM506" s="48">
        <f t="shared" si="158"/>
        <v>1</v>
      </c>
      <c r="AN506" s="49">
        <f t="shared" si="143"/>
        <v>0.01</v>
      </c>
      <c r="AO506" s="49">
        <f t="shared" si="154"/>
        <v>14</v>
      </c>
      <c r="AP506" s="49">
        <f t="shared" si="144"/>
        <v>14</v>
      </c>
      <c r="AR506" s="50">
        <f t="shared" si="145"/>
        <v>0</v>
      </c>
      <c r="AT506" s="30">
        <f t="shared" si="146"/>
        <v>14</v>
      </c>
      <c r="AU506">
        <f t="shared" si="147"/>
        <v>4.666666666666667</v>
      </c>
      <c r="AV506" s="49">
        <f t="shared" si="148"/>
        <v>14</v>
      </c>
      <c r="AW506" s="49">
        <f t="shared" si="149"/>
        <v>4.666666666666667</v>
      </c>
      <c r="AX506" s="53">
        <f t="shared" si="150"/>
        <v>0</v>
      </c>
      <c r="AY506" s="30">
        <f t="shared" si="151"/>
        <v>0</v>
      </c>
      <c r="AZ506" s="30">
        <f t="shared" si="152"/>
        <v>14</v>
      </c>
      <c r="BA506" s="49">
        <f t="shared" si="153"/>
        <v>14</v>
      </c>
    </row>
    <row r="507" spans="1:53" x14ac:dyDescent="0.35">
      <c r="A507" s="2">
        <v>1043294040</v>
      </c>
      <c r="B507" s="2" t="s">
        <v>507</v>
      </c>
      <c r="C507" s="16" t="s">
        <v>4946</v>
      </c>
      <c r="D507" s="3" t="s">
        <v>2652</v>
      </c>
      <c r="E507" s="4">
        <v>42095</v>
      </c>
      <c r="F507" s="5">
        <v>45748</v>
      </c>
      <c r="G507" s="5">
        <v>46113</v>
      </c>
      <c r="H507" s="3" t="s">
        <v>4290</v>
      </c>
      <c r="I507" s="55">
        <v>0</v>
      </c>
      <c r="J507" s="6">
        <v>46022</v>
      </c>
      <c r="K507" s="2" t="s">
        <v>4405</v>
      </c>
      <c r="L507" s="2" t="s">
        <v>4817</v>
      </c>
      <c r="M507" s="2" t="s">
        <v>4956</v>
      </c>
      <c r="N507" s="2" t="s">
        <v>5196</v>
      </c>
      <c r="O507" s="2" t="s">
        <v>5224</v>
      </c>
      <c r="P507" s="2" t="s">
        <v>4560</v>
      </c>
      <c r="Q507" s="2" t="s">
        <v>4297</v>
      </c>
      <c r="R507" s="7"/>
      <c r="S507" s="7">
        <v>15</v>
      </c>
      <c r="T507" s="7">
        <v>14.5</v>
      </c>
      <c r="U507" s="7">
        <v>29.5</v>
      </c>
      <c r="V507" s="12">
        <f t="shared" si="155"/>
        <v>30</v>
      </c>
      <c r="W507" s="15" t="str">
        <f t="shared" si="159"/>
        <v>DEBE GOZAR 15 DÍAS ANTES DEL 31/03/2026</v>
      </c>
      <c r="X507" s="15" t="str">
        <f t="shared" si="156"/>
        <v>DEBE GOZAR EN EL AÑO UN TOTAL DE 30 DÍAS ANTES DEL 31/12/2026</v>
      </c>
      <c r="Y507" s="50">
        <v>0</v>
      </c>
      <c r="Z507" s="50">
        <v>26</v>
      </c>
      <c r="AA507" s="50">
        <v>4</v>
      </c>
      <c r="AB507" s="50">
        <v>0</v>
      </c>
      <c r="AC507" s="50">
        <v>0</v>
      </c>
      <c r="AD507" s="50">
        <v>0</v>
      </c>
      <c r="AE507" s="50">
        <v>0</v>
      </c>
      <c r="AF507" s="50">
        <v>0</v>
      </c>
      <c r="AG507" s="50">
        <v>0</v>
      </c>
      <c r="AH507" s="50">
        <v>0</v>
      </c>
      <c r="AI507" s="50">
        <v>0</v>
      </c>
      <c r="AJ507" s="50">
        <v>0</v>
      </c>
      <c r="AK507" s="52">
        <f t="shared" si="140"/>
        <v>30</v>
      </c>
      <c r="AL507" s="50">
        <f t="shared" si="141"/>
        <v>30</v>
      </c>
      <c r="AM507" s="48">
        <f t="shared" si="158"/>
        <v>1</v>
      </c>
      <c r="AN507" s="49">
        <f t="shared" si="143"/>
        <v>0.01</v>
      </c>
      <c r="AO507" s="49">
        <f t="shared" si="154"/>
        <v>30</v>
      </c>
      <c r="AP507" s="49">
        <f t="shared" si="144"/>
        <v>30</v>
      </c>
      <c r="AR507" s="50">
        <f t="shared" si="145"/>
        <v>0</v>
      </c>
      <c r="AT507" s="30">
        <f t="shared" si="146"/>
        <v>30</v>
      </c>
      <c r="AU507">
        <f t="shared" si="147"/>
        <v>10</v>
      </c>
      <c r="AV507" s="49">
        <f t="shared" si="148"/>
        <v>30</v>
      </c>
      <c r="AW507" s="49">
        <f t="shared" si="149"/>
        <v>10</v>
      </c>
      <c r="AX507" s="53">
        <f t="shared" si="150"/>
        <v>0</v>
      </c>
      <c r="AY507" s="30">
        <f t="shared" si="151"/>
        <v>0</v>
      </c>
      <c r="AZ507" s="30">
        <f t="shared" si="152"/>
        <v>30</v>
      </c>
      <c r="BA507" s="49">
        <f t="shared" si="153"/>
        <v>30</v>
      </c>
    </row>
    <row r="508" spans="1:53" x14ac:dyDescent="0.35">
      <c r="A508" s="2">
        <v>1043300369</v>
      </c>
      <c r="B508" s="2" t="s">
        <v>508</v>
      </c>
      <c r="C508" s="16" t="s">
        <v>4946</v>
      </c>
      <c r="D508" s="3" t="s">
        <v>2653</v>
      </c>
      <c r="E508" s="4">
        <v>44869</v>
      </c>
      <c r="F508" s="5">
        <v>45965</v>
      </c>
      <c r="G508" s="5">
        <v>46330</v>
      </c>
      <c r="H508" s="3" t="s">
        <v>4290</v>
      </c>
      <c r="I508" s="55">
        <v>0</v>
      </c>
      <c r="J508" s="6">
        <v>46022</v>
      </c>
      <c r="K508" s="2" t="s">
        <v>4405</v>
      </c>
      <c r="L508" s="2" t="s">
        <v>4966</v>
      </c>
      <c r="M508" s="2" t="s">
        <v>4956</v>
      </c>
      <c r="N508" s="2" t="s">
        <v>5180</v>
      </c>
      <c r="O508" s="2" t="s">
        <v>5225</v>
      </c>
      <c r="P508" s="2" t="s">
        <v>4461</v>
      </c>
      <c r="Q508" s="2" t="s">
        <v>4297</v>
      </c>
      <c r="R508" s="7"/>
      <c r="S508" s="7">
        <v>23</v>
      </c>
      <c r="T508" s="7">
        <v>2.75</v>
      </c>
      <c r="U508" s="7">
        <v>25.75</v>
      </c>
      <c r="V508" s="12">
        <f t="shared" si="155"/>
        <v>26</v>
      </c>
      <c r="W508" s="15" t="str">
        <f t="shared" si="159"/>
        <v>DEBE GOZAR 23 DÍAS ANTES DEL 03/11/2026</v>
      </c>
      <c r="X508" s="15" t="str">
        <f t="shared" si="156"/>
        <v>DEBE GOZAR EN EL AÑO UN TOTAL DE 26 DÍAS ANTES DEL 31/12/2026</v>
      </c>
      <c r="Y508" s="50">
        <v>0</v>
      </c>
      <c r="Z508" s="50">
        <v>0</v>
      </c>
      <c r="AA508" s="50">
        <v>14</v>
      </c>
      <c r="AB508" s="50">
        <v>0</v>
      </c>
      <c r="AC508" s="50">
        <v>0</v>
      </c>
      <c r="AD508" s="50">
        <v>0</v>
      </c>
      <c r="AE508" s="50">
        <v>0</v>
      </c>
      <c r="AF508" s="50">
        <v>0</v>
      </c>
      <c r="AG508" s="50">
        <v>0</v>
      </c>
      <c r="AH508" s="50">
        <v>14</v>
      </c>
      <c r="AI508" s="50">
        <v>0</v>
      </c>
      <c r="AJ508" s="50">
        <v>0</v>
      </c>
      <c r="AK508" s="52">
        <f t="shared" si="140"/>
        <v>28</v>
      </c>
      <c r="AL508" s="50">
        <f t="shared" si="141"/>
        <v>28</v>
      </c>
      <c r="AM508" s="48">
        <f t="shared" si="158"/>
        <v>1.0769230769230769</v>
      </c>
      <c r="AN508" s="49">
        <f t="shared" si="143"/>
        <v>1.0769230769230769E-2</v>
      </c>
      <c r="AO508" s="49">
        <f t="shared" si="154"/>
        <v>14</v>
      </c>
      <c r="AP508" s="49">
        <f t="shared" si="144"/>
        <v>26</v>
      </c>
      <c r="AR508" s="50">
        <f t="shared" si="145"/>
        <v>0</v>
      </c>
      <c r="AT508" s="30">
        <f t="shared" si="146"/>
        <v>26</v>
      </c>
      <c r="AU508">
        <f t="shared" si="147"/>
        <v>8.6666666666666661</v>
      </c>
      <c r="AV508" s="49">
        <f t="shared" si="148"/>
        <v>14</v>
      </c>
      <c r="AW508" s="49">
        <f t="shared" si="149"/>
        <v>8.6666666666666661</v>
      </c>
      <c r="AX508" s="53">
        <f t="shared" si="150"/>
        <v>0</v>
      </c>
      <c r="AY508" s="30">
        <f t="shared" si="151"/>
        <v>14</v>
      </c>
      <c r="AZ508" s="30">
        <f t="shared" si="152"/>
        <v>14</v>
      </c>
      <c r="BA508" s="49">
        <f t="shared" si="153"/>
        <v>14</v>
      </c>
    </row>
    <row r="509" spans="1:53" x14ac:dyDescent="0.35">
      <c r="A509" s="2">
        <v>1043316344</v>
      </c>
      <c r="B509" s="2" t="s">
        <v>509</v>
      </c>
      <c r="C509" s="16" t="s">
        <v>4946</v>
      </c>
      <c r="D509" s="3" t="s">
        <v>2654</v>
      </c>
      <c r="E509" s="4">
        <v>45405</v>
      </c>
      <c r="F509" s="5">
        <v>45770</v>
      </c>
      <c r="G509" s="5">
        <v>46135</v>
      </c>
      <c r="H509" s="3" t="s">
        <v>4290</v>
      </c>
      <c r="I509" s="55">
        <v>46088</v>
      </c>
      <c r="J509" s="6">
        <v>46022</v>
      </c>
      <c r="K509" s="2" t="s">
        <v>4405</v>
      </c>
      <c r="L509" s="2" t="s">
        <v>4758</v>
      </c>
      <c r="M509" s="2" t="s">
        <v>4956</v>
      </c>
      <c r="N509" s="2"/>
      <c r="O509" s="2"/>
      <c r="P509" s="2"/>
      <c r="Q509" s="2"/>
      <c r="R509" s="7"/>
      <c r="S509" s="7">
        <v>0</v>
      </c>
      <c r="T509" s="7">
        <v>19.666699999999999</v>
      </c>
      <c r="U509" s="7">
        <v>19.666699999999999</v>
      </c>
      <c r="V509" s="12">
        <f t="shared" si="155"/>
        <v>20</v>
      </c>
      <c r="W509" s="15" t="s">
        <v>4738</v>
      </c>
      <c r="X509" s="15" t="str">
        <f t="shared" si="156"/>
        <v>DEBE GOZAR EN EL AÑO UN TOTAL DE 20 DÍAS ANTES DEL 31/12/2026</v>
      </c>
      <c r="Y509" s="50">
        <v>0</v>
      </c>
      <c r="Z509" s="50">
        <v>0</v>
      </c>
      <c r="AA509" s="58">
        <v>20</v>
      </c>
      <c r="AB509" s="50">
        <v>0</v>
      </c>
      <c r="AC509" s="50">
        <v>0</v>
      </c>
      <c r="AD509" s="50">
        <v>0</v>
      </c>
      <c r="AE509" s="50">
        <v>0</v>
      </c>
      <c r="AF509" s="50">
        <v>0</v>
      </c>
      <c r="AG509" s="50">
        <v>0</v>
      </c>
      <c r="AH509" s="50">
        <v>0</v>
      </c>
      <c r="AI509" s="50">
        <v>0</v>
      </c>
      <c r="AJ509" s="50">
        <v>0</v>
      </c>
      <c r="AK509" s="52">
        <f t="shared" si="140"/>
        <v>20</v>
      </c>
      <c r="AL509" s="50">
        <f t="shared" si="141"/>
        <v>20</v>
      </c>
      <c r="AM509" s="48">
        <f t="shared" si="158"/>
        <v>1</v>
      </c>
      <c r="AN509" s="49">
        <f t="shared" si="143"/>
        <v>0.01</v>
      </c>
      <c r="AO509" s="49">
        <f t="shared" si="154"/>
        <v>20</v>
      </c>
      <c r="AP509" s="49">
        <f t="shared" si="144"/>
        <v>20</v>
      </c>
      <c r="AR509" s="50">
        <f t="shared" si="145"/>
        <v>0</v>
      </c>
      <c r="AT509" s="30">
        <f t="shared" si="146"/>
        <v>20</v>
      </c>
      <c r="AU509">
        <f t="shared" si="147"/>
        <v>6.666666666666667</v>
      </c>
      <c r="AV509" s="49">
        <f t="shared" si="148"/>
        <v>20</v>
      </c>
      <c r="AW509" s="49">
        <f t="shared" si="149"/>
        <v>6.666666666666667</v>
      </c>
      <c r="AX509" s="53">
        <f t="shared" si="150"/>
        <v>0</v>
      </c>
      <c r="AY509" s="30">
        <f t="shared" si="151"/>
        <v>0</v>
      </c>
      <c r="AZ509" s="30">
        <f t="shared" si="152"/>
        <v>20</v>
      </c>
      <c r="BA509" s="49">
        <f t="shared" si="153"/>
        <v>20</v>
      </c>
    </row>
    <row r="510" spans="1:53" x14ac:dyDescent="0.35">
      <c r="A510" s="2">
        <v>1043332392</v>
      </c>
      <c r="B510" s="2" t="s">
        <v>510</v>
      </c>
      <c r="C510" s="16" t="s">
        <v>4946</v>
      </c>
      <c r="D510" s="3" t="s">
        <v>2655</v>
      </c>
      <c r="E510" s="4">
        <v>45476</v>
      </c>
      <c r="F510" s="5">
        <v>45841</v>
      </c>
      <c r="G510" s="5">
        <v>46206</v>
      </c>
      <c r="H510" s="3" t="s">
        <v>4290</v>
      </c>
      <c r="I510" s="55">
        <v>0</v>
      </c>
      <c r="J510" s="6">
        <v>46022</v>
      </c>
      <c r="K510" s="2" t="s">
        <v>4405</v>
      </c>
      <c r="L510" s="2" t="s">
        <v>4761</v>
      </c>
      <c r="M510" s="2" t="s">
        <v>4956</v>
      </c>
      <c r="N510" s="2" t="s">
        <v>5196</v>
      </c>
      <c r="O510" s="2" t="s">
        <v>5224</v>
      </c>
      <c r="P510" s="2" t="s">
        <v>4460</v>
      </c>
      <c r="Q510" s="2" t="s">
        <v>4297</v>
      </c>
      <c r="R510" s="7"/>
      <c r="S510" s="7">
        <v>15</v>
      </c>
      <c r="T510" s="7">
        <v>14.833300000000001</v>
      </c>
      <c r="U510" s="7">
        <v>29.833300000000001</v>
      </c>
      <c r="V510" s="12">
        <f t="shared" si="155"/>
        <v>30</v>
      </c>
      <c r="W510" s="15" t="str">
        <f>"DEBE GOZAR "&amp;S510&amp;" DÍAS ANTES DEL "&amp;TEXT(G510-1,"DD/MM/YYYY")</f>
        <v>DEBE GOZAR 15 DÍAS ANTES DEL 02/07/2026</v>
      </c>
      <c r="X510" s="15" t="str">
        <f t="shared" si="156"/>
        <v>DEBE GOZAR EN EL AÑO UN TOTAL DE 30 DÍAS ANTES DEL 31/12/2026</v>
      </c>
      <c r="Y510" s="50">
        <v>0</v>
      </c>
      <c r="Z510" s="50">
        <v>0</v>
      </c>
      <c r="AA510" s="50">
        <v>0</v>
      </c>
      <c r="AB510" s="50">
        <v>0</v>
      </c>
      <c r="AC510" s="50">
        <v>0</v>
      </c>
      <c r="AD510" s="50">
        <v>0</v>
      </c>
      <c r="AE510" s="50">
        <v>0</v>
      </c>
      <c r="AF510" s="50">
        <v>0</v>
      </c>
      <c r="AG510" s="50">
        <v>20</v>
      </c>
      <c r="AH510" s="50">
        <v>10</v>
      </c>
      <c r="AI510" s="50">
        <v>0</v>
      </c>
      <c r="AJ510" s="50">
        <v>0</v>
      </c>
      <c r="AK510" s="52">
        <f t="shared" si="140"/>
        <v>30</v>
      </c>
      <c r="AL510" s="50">
        <f t="shared" si="141"/>
        <v>30</v>
      </c>
      <c r="AM510" s="48">
        <f t="shared" si="158"/>
        <v>1</v>
      </c>
      <c r="AN510" s="49">
        <f t="shared" si="143"/>
        <v>0.01</v>
      </c>
      <c r="AO510" s="49">
        <f t="shared" si="154"/>
        <v>0</v>
      </c>
      <c r="AP510" s="49">
        <f t="shared" si="144"/>
        <v>30</v>
      </c>
      <c r="AR510" s="50">
        <f t="shared" si="145"/>
        <v>0</v>
      </c>
      <c r="AT510" s="30">
        <f t="shared" si="146"/>
        <v>30</v>
      </c>
      <c r="AU510">
        <f t="shared" si="147"/>
        <v>10</v>
      </c>
      <c r="AV510" s="49">
        <f t="shared" si="148"/>
        <v>0</v>
      </c>
      <c r="AW510" s="49">
        <f t="shared" si="149"/>
        <v>0</v>
      </c>
      <c r="AX510" s="53">
        <f t="shared" si="150"/>
        <v>10</v>
      </c>
      <c r="AY510" s="30">
        <f t="shared" si="151"/>
        <v>30</v>
      </c>
      <c r="AZ510" s="30">
        <f t="shared" si="152"/>
        <v>0</v>
      </c>
      <c r="BA510" s="49">
        <f t="shared" si="153"/>
        <v>0</v>
      </c>
    </row>
    <row r="511" spans="1:53" x14ac:dyDescent="0.35">
      <c r="A511" s="2">
        <v>1043340823</v>
      </c>
      <c r="B511" s="2" t="s">
        <v>511</v>
      </c>
      <c r="C511" s="16" t="s">
        <v>4946</v>
      </c>
      <c r="D511" s="3" t="s">
        <v>2656</v>
      </c>
      <c r="E511" s="4">
        <v>45979</v>
      </c>
      <c r="F511" s="5">
        <v>45979</v>
      </c>
      <c r="G511" s="5">
        <v>46344</v>
      </c>
      <c r="H511" s="3" t="s">
        <v>4290</v>
      </c>
      <c r="I511" s="55">
        <v>0</v>
      </c>
      <c r="J511" s="6">
        <v>46022</v>
      </c>
      <c r="K511" s="2" t="s">
        <v>4405</v>
      </c>
      <c r="L511" s="2" t="s">
        <v>4855</v>
      </c>
      <c r="M511" s="2" t="s">
        <v>4956</v>
      </c>
      <c r="N511" s="2" t="s">
        <v>5196</v>
      </c>
      <c r="O511" s="2" t="s">
        <v>5230</v>
      </c>
      <c r="P511" s="2" t="s">
        <v>4619</v>
      </c>
      <c r="Q511" s="2" t="s">
        <v>4297</v>
      </c>
      <c r="R511" s="7"/>
      <c r="S511" s="7">
        <v>0</v>
      </c>
      <c r="T511" s="7">
        <v>3.5832999999999999</v>
      </c>
      <c r="U511" s="7">
        <v>3.5832999999999999</v>
      </c>
      <c r="V511" s="12">
        <f t="shared" si="155"/>
        <v>4</v>
      </c>
      <c r="W511" s="15" t="s">
        <v>4738</v>
      </c>
      <c r="X511" s="15" t="str">
        <f t="shared" si="156"/>
        <v>DEBE GOZAR EN EL AÑO UN TOTAL DE 4 DÍAS ANTES DEL 31/12/2026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0</v>
      </c>
      <c r="AG511" s="50">
        <v>0</v>
      </c>
      <c r="AH511" s="50">
        <v>0</v>
      </c>
      <c r="AI511" s="50">
        <v>0</v>
      </c>
      <c r="AJ511" s="50">
        <v>0</v>
      </c>
      <c r="AK511" s="52">
        <f t="shared" si="140"/>
        <v>0</v>
      </c>
      <c r="AL511" s="50">
        <f t="shared" si="141"/>
        <v>0</v>
      </c>
      <c r="AM511" s="48">
        <f t="shared" si="158"/>
        <v>0</v>
      </c>
      <c r="AN511" s="49">
        <f t="shared" si="143"/>
        <v>0</v>
      </c>
      <c r="AO511" s="49">
        <f t="shared" si="154"/>
        <v>0</v>
      </c>
      <c r="AP511" s="49">
        <f t="shared" si="144"/>
        <v>0</v>
      </c>
      <c r="AR511" s="50">
        <f t="shared" si="145"/>
        <v>4</v>
      </c>
      <c r="AT511" s="30">
        <f t="shared" si="146"/>
        <v>4</v>
      </c>
      <c r="AU511">
        <f t="shared" si="147"/>
        <v>1.3333333333333333</v>
      </c>
      <c r="AV511" s="49">
        <f t="shared" si="148"/>
        <v>0</v>
      </c>
      <c r="AW511" s="49">
        <f t="shared" si="149"/>
        <v>0</v>
      </c>
      <c r="AX511" s="53">
        <f t="shared" si="150"/>
        <v>1.3333333333333333</v>
      </c>
      <c r="AY511" s="30">
        <f t="shared" si="151"/>
        <v>0</v>
      </c>
      <c r="AZ511" s="30">
        <f t="shared" si="152"/>
        <v>0</v>
      </c>
      <c r="BA511" s="49">
        <f t="shared" si="153"/>
        <v>0</v>
      </c>
    </row>
    <row r="512" spans="1:53" x14ac:dyDescent="0.35">
      <c r="A512" s="2">
        <v>1043364757</v>
      </c>
      <c r="B512" s="2" t="s">
        <v>512</v>
      </c>
      <c r="C512" s="16" t="s">
        <v>4948</v>
      </c>
      <c r="D512" s="3" t="s">
        <v>2657</v>
      </c>
      <c r="E512" s="4">
        <v>42697</v>
      </c>
      <c r="F512" s="5">
        <v>45984</v>
      </c>
      <c r="G512" s="5">
        <v>46349</v>
      </c>
      <c r="H512" s="3" t="s">
        <v>4292</v>
      </c>
      <c r="I512" s="55">
        <v>0</v>
      </c>
      <c r="J512" s="6">
        <v>46022</v>
      </c>
      <c r="K512" s="2" t="s">
        <v>4430</v>
      </c>
      <c r="L512" s="2">
        <v>2003020100</v>
      </c>
      <c r="M512" s="2" t="s">
        <v>4956</v>
      </c>
      <c r="N512" s="2" t="s">
        <v>5188</v>
      </c>
      <c r="O512" s="2" t="s">
        <v>5188</v>
      </c>
      <c r="P512" s="2" t="s">
        <v>4543</v>
      </c>
      <c r="Q512" s="2" t="s">
        <v>4343</v>
      </c>
      <c r="R512" s="7"/>
      <c r="S512" s="7">
        <v>8</v>
      </c>
      <c r="T512" s="7">
        <v>4.1666999999999916</v>
      </c>
      <c r="U512" s="7">
        <v>12.166699999999992</v>
      </c>
      <c r="V512" s="12">
        <f t="shared" si="155"/>
        <v>13</v>
      </c>
      <c r="W512" s="15" t="str">
        <f>"DEBE GOZAR "&amp;S512&amp;" DÍAS ANTES DEL "&amp;TEXT(G512-1,"DD/MM/YYYY")</f>
        <v>DEBE GOZAR 8 DÍAS ANTES DEL 22/11/2026</v>
      </c>
      <c r="X512" s="15" t="str">
        <f t="shared" si="156"/>
        <v>DEBE GOZAR EN EL AÑO UN TOTAL DE 13 DÍAS ANTES DEL 31/12/2026</v>
      </c>
      <c r="Y512" s="50">
        <v>2</v>
      </c>
      <c r="Z512" s="50">
        <v>0</v>
      </c>
      <c r="AA512" s="50">
        <v>0</v>
      </c>
      <c r="AB512" s="50">
        <v>0</v>
      </c>
      <c r="AC512" s="50">
        <v>9</v>
      </c>
      <c r="AD512" s="50">
        <v>0</v>
      </c>
      <c r="AE512" s="50">
        <v>0</v>
      </c>
      <c r="AF512" s="50">
        <v>0</v>
      </c>
      <c r="AG512" s="50">
        <v>0</v>
      </c>
      <c r="AH512" s="50">
        <v>0</v>
      </c>
      <c r="AI512" s="50">
        <v>0</v>
      </c>
      <c r="AJ512" s="50">
        <v>0</v>
      </c>
      <c r="AK512" s="52">
        <f t="shared" si="140"/>
        <v>11</v>
      </c>
      <c r="AL512" s="50">
        <f t="shared" si="141"/>
        <v>11</v>
      </c>
      <c r="AM512" s="48">
        <f t="shared" si="158"/>
        <v>0.84615384615384615</v>
      </c>
      <c r="AN512" s="49">
        <f t="shared" si="143"/>
        <v>8.4615384615384613E-3</v>
      </c>
      <c r="AO512" s="49">
        <f t="shared" si="154"/>
        <v>2</v>
      </c>
      <c r="AP512" s="49">
        <f t="shared" si="144"/>
        <v>11</v>
      </c>
      <c r="AR512" s="50">
        <f t="shared" si="145"/>
        <v>2</v>
      </c>
      <c r="AT512" s="30">
        <f t="shared" si="146"/>
        <v>13</v>
      </c>
      <c r="AU512">
        <f t="shared" si="147"/>
        <v>4.333333333333333</v>
      </c>
      <c r="AV512" s="49">
        <f t="shared" si="148"/>
        <v>2</v>
      </c>
      <c r="AW512" s="49">
        <f t="shared" si="149"/>
        <v>2</v>
      </c>
      <c r="AX512" s="53">
        <f t="shared" si="150"/>
        <v>2.333333333333333</v>
      </c>
      <c r="AY512" s="30">
        <f t="shared" si="151"/>
        <v>9</v>
      </c>
      <c r="AZ512" s="30">
        <f t="shared" si="152"/>
        <v>2</v>
      </c>
      <c r="BA512" s="49">
        <f t="shared" si="153"/>
        <v>2</v>
      </c>
    </row>
    <row r="513" spans="1:53" x14ac:dyDescent="0.35">
      <c r="A513" s="2">
        <v>1043371340</v>
      </c>
      <c r="B513" s="2" t="s">
        <v>513</v>
      </c>
      <c r="C513" s="16" t="s">
        <v>4946</v>
      </c>
      <c r="D513" s="3" t="s">
        <v>2658</v>
      </c>
      <c r="E513" s="4">
        <v>42587</v>
      </c>
      <c r="F513" s="5">
        <v>45874</v>
      </c>
      <c r="G513" s="5">
        <v>46239</v>
      </c>
      <c r="H513" s="3" t="s">
        <v>4290</v>
      </c>
      <c r="I513" s="55">
        <v>0</v>
      </c>
      <c r="J513" s="6">
        <v>46022</v>
      </c>
      <c r="K513" s="2" t="s">
        <v>4405</v>
      </c>
      <c r="L513" s="2" t="s">
        <v>5022</v>
      </c>
      <c r="M513" s="2" t="s">
        <v>4956</v>
      </c>
      <c r="N513" s="2" t="s">
        <v>5197</v>
      </c>
      <c r="O513" s="2" t="s">
        <v>5223</v>
      </c>
      <c r="P513" s="2" t="s">
        <v>4641</v>
      </c>
      <c r="Q513" s="2" t="s">
        <v>4297</v>
      </c>
      <c r="R513" s="7"/>
      <c r="S513" s="7">
        <v>17</v>
      </c>
      <c r="T513" s="7">
        <v>12.166699999999992</v>
      </c>
      <c r="U513" s="7">
        <v>29.166699999999992</v>
      </c>
      <c r="V513" s="12">
        <f t="shared" si="155"/>
        <v>30</v>
      </c>
      <c r="W513" s="15" t="str">
        <f>"DEBE GOZAR "&amp;S513&amp;" DÍAS ANTES DEL "&amp;TEXT(G513-1,"DD/MM/YYYY")</f>
        <v>DEBE GOZAR 17 DÍAS ANTES DEL 04/08/2026</v>
      </c>
      <c r="X513" s="15" t="str">
        <f t="shared" si="156"/>
        <v>DEBE GOZAR EN EL AÑO UN TOTAL DE 30 DÍAS ANTES DEL 31/12/2026</v>
      </c>
      <c r="Y513" s="50">
        <v>15</v>
      </c>
      <c r="Z513" s="50">
        <v>0</v>
      </c>
      <c r="AA513" s="50">
        <v>0</v>
      </c>
      <c r="AB513" s="50">
        <v>0</v>
      </c>
      <c r="AC513" s="50">
        <v>0</v>
      </c>
      <c r="AD513" s="50">
        <v>15</v>
      </c>
      <c r="AE513" s="50">
        <v>0</v>
      </c>
      <c r="AF513" s="50">
        <v>0</v>
      </c>
      <c r="AG513" s="50">
        <v>0</v>
      </c>
      <c r="AH513" s="50">
        <v>0</v>
      </c>
      <c r="AI513" s="50">
        <v>0</v>
      </c>
      <c r="AJ513" s="50">
        <v>0</v>
      </c>
      <c r="AK513" s="52">
        <f t="shared" si="140"/>
        <v>30</v>
      </c>
      <c r="AL513" s="50">
        <f t="shared" si="141"/>
        <v>30</v>
      </c>
      <c r="AM513" s="48">
        <f t="shared" si="158"/>
        <v>1</v>
      </c>
      <c r="AN513" s="49">
        <f t="shared" si="143"/>
        <v>0.01</v>
      </c>
      <c r="AO513" s="49">
        <f t="shared" si="154"/>
        <v>15</v>
      </c>
      <c r="AP513" s="49">
        <f t="shared" si="144"/>
        <v>30</v>
      </c>
      <c r="AR513" s="50">
        <f t="shared" si="145"/>
        <v>0</v>
      </c>
      <c r="AT513" s="30">
        <f t="shared" si="146"/>
        <v>30</v>
      </c>
      <c r="AU513">
        <f t="shared" si="147"/>
        <v>10</v>
      </c>
      <c r="AV513" s="49">
        <f t="shared" si="148"/>
        <v>15</v>
      </c>
      <c r="AW513" s="49">
        <f t="shared" si="149"/>
        <v>10</v>
      </c>
      <c r="AX513" s="53">
        <f t="shared" si="150"/>
        <v>0</v>
      </c>
      <c r="AY513" s="30">
        <f t="shared" si="151"/>
        <v>15</v>
      </c>
      <c r="AZ513" s="30">
        <f t="shared" si="152"/>
        <v>15</v>
      </c>
      <c r="BA513" s="49">
        <f t="shared" si="153"/>
        <v>15</v>
      </c>
    </row>
    <row r="514" spans="1:53" x14ac:dyDescent="0.35">
      <c r="A514" s="2">
        <v>1043391349</v>
      </c>
      <c r="B514" s="2" t="s">
        <v>514</v>
      </c>
      <c r="C514" s="16" t="s">
        <v>4946</v>
      </c>
      <c r="D514" s="3" t="s">
        <v>2659</v>
      </c>
      <c r="E514" s="4">
        <v>43063</v>
      </c>
      <c r="F514" s="5">
        <v>45985</v>
      </c>
      <c r="G514" s="5">
        <v>46350</v>
      </c>
      <c r="H514" s="3" t="s">
        <v>4290</v>
      </c>
      <c r="I514" s="55">
        <v>0</v>
      </c>
      <c r="J514" s="6">
        <v>46022</v>
      </c>
      <c r="K514" s="2" t="s">
        <v>4405</v>
      </c>
      <c r="L514" s="2" t="s">
        <v>4757</v>
      </c>
      <c r="M514" s="2" t="s">
        <v>4956</v>
      </c>
      <c r="N514" s="2" t="s">
        <v>5197</v>
      </c>
      <c r="O514" s="2" t="s">
        <v>5223</v>
      </c>
      <c r="P514" s="2" t="s">
        <v>4455</v>
      </c>
      <c r="Q514" s="2" t="s">
        <v>4300</v>
      </c>
      <c r="R514" s="7"/>
      <c r="S514" s="7">
        <v>23</v>
      </c>
      <c r="T514" s="7">
        <v>3.0833000000000084</v>
      </c>
      <c r="U514" s="7">
        <v>26.083300000000008</v>
      </c>
      <c r="V514" s="12">
        <f t="shared" si="155"/>
        <v>27</v>
      </c>
      <c r="W514" s="15" t="str">
        <f>"DEBE GOZAR "&amp;S514&amp;" DÍAS ANTES DEL "&amp;TEXT(G514-1,"DD/MM/YYYY")</f>
        <v>DEBE GOZAR 23 DÍAS ANTES DEL 23/11/2026</v>
      </c>
      <c r="X514" s="15" t="str">
        <f t="shared" si="156"/>
        <v>DEBE GOZAR EN EL AÑO UN TOTAL DE 27 DÍAS ANTES DEL 31/12/2026</v>
      </c>
      <c r="Y514" s="50">
        <v>0</v>
      </c>
      <c r="Z514" s="50">
        <v>0</v>
      </c>
      <c r="AA514" s="50">
        <v>0</v>
      </c>
      <c r="AB514" s="50">
        <v>0</v>
      </c>
      <c r="AC514" s="50">
        <v>0</v>
      </c>
      <c r="AD514" s="50">
        <v>0</v>
      </c>
      <c r="AE514" s="50">
        <v>15</v>
      </c>
      <c r="AF514" s="50">
        <v>0</v>
      </c>
      <c r="AG514" s="50">
        <v>0</v>
      </c>
      <c r="AH514" s="50">
        <v>0</v>
      </c>
      <c r="AI514" s="50">
        <v>15</v>
      </c>
      <c r="AJ514" s="50">
        <v>0</v>
      </c>
      <c r="AK514" s="52">
        <f t="shared" ref="AK514:AK577" si="160">SUM(Y514:AJ514)</f>
        <v>30</v>
      </c>
      <c r="AL514" s="50">
        <f t="shared" ref="AL514:AL577" si="161">+AK514</f>
        <v>30</v>
      </c>
      <c r="AM514" s="48">
        <f t="shared" si="158"/>
        <v>1.1111111111111112</v>
      </c>
      <c r="AN514" s="49">
        <f t="shared" ref="AN514:AN577" si="162">AM514/100</f>
        <v>1.1111111111111112E-2</v>
      </c>
      <c r="AO514" s="49">
        <f t="shared" si="154"/>
        <v>0</v>
      </c>
      <c r="AP514" s="49">
        <f t="shared" ref="AP514:AP577" si="163">IF(V514-AL514&lt;=0,V514,AL514)</f>
        <v>27</v>
      </c>
      <c r="AR514" s="50">
        <f t="shared" ref="AR514:AR577" si="164">+V514-AP514</f>
        <v>0</v>
      </c>
      <c r="AT514" s="30">
        <f t="shared" ref="AT514:AT577" si="165">+V514</f>
        <v>27</v>
      </c>
      <c r="AU514">
        <f t="shared" ref="AU514:AU577" si="166">+AT514/12*4</f>
        <v>9</v>
      </c>
      <c r="AV514" s="49">
        <f t="shared" ref="AV514:AV577" si="167">SUM(Y514:AB514)</f>
        <v>0</v>
      </c>
      <c r="AW514" s="49">
        <f t="shared" ref="AW514:AW577" si="168">IF(AU514-AV514&lt;=0,AU514,AV514)</f>
        <v>0</v>
      </c>
      <c r="AX514" s="53">
        <f t="shared" ref="AX514:AX577" si="169">+AU514-AW514</f>
        <v>9</v>
      </c>
      <c r="AY514" s="30">
        <f t="shared" ref="AY514:AY577" si="170">SUM(AC514:AJ514)</f>
        <v>30</v>
      </c>
      <c r="AZ514" s="30">
        <f t="shared" ref="AZ514:AZ577" si="171">SUM(Y514:AB514)</f>
        <v>0</v>
      </c>
      <c r="BA514" s="49">
        <f t="shared" ref="BA514:BA577" si="172">IF(AT514-AZ514&lt;=0,AT514,AZ514)</f>
        <v>0</v>
      </c>
    </row>
    <row r="515" spans="1:53" x14ac:dyDescent="0.35">
      <c r="A515" s="2">
        <v>1043397807</v>
      </c>
      <c r="B515" s="2" t="s">
        <v>515</v>
      </c>
      <c r="C515" s="16" t="s">
        <v>4948</v>
      </c>
      <c r="D515" s="3" t="s">
        <v>2660</v>
      </c>
      <c r="E515" s="4">
        <v>44965</v>
      </c>
      <c r="F515" s="5">
        <v>45696</v>
      </c>
      <c r="G515" s="5">
        <v>46061</v>
      </c>
      <c r="H515" s="3" t="s">
        <v>4292</v>
      </c>
      <c r="I515" s="55">
        <v>0</v>
      </c>
      <c r="J515" s="6">
        <v>46022</v>
      </c>
      <c r="K515" s="2" t="s">
        <v>4405</v>
      </c>
      <c r="L515" s="2">
        <v>2003030200</v>
      </c>
      <c r="M515" s="2" t="s">
        <v>5053</v>
      </c>
      <c r="N515" s="2" t="s">
        <v>5198</v>
      </c>
      <c r="O515" s="2" t="s">
        <v>5198</v>
      </c>
      <c r="P515" s="2" t="s">
        <v>4510</v>
      </c>
      <c r="Q515" s="2" t="s">
        <v>4324</v>
      </c>
      <c r="R515" s="7"/>
      <c r="S515" s="7">
        <v>0</v>
      </c>
      <c r="T515" s="7">
        <v>25.916700000000006</v>
      </c>
      <c r="U515" s="7">
        <v>25.916700000000006</v>
      </c>
      <c r="V515" s="12">
        <f t="shared" si="155"/>
        <v>26</v>
      </c>
      <c r="W515" s="15" t="s">
        <v>4738</v>
      </c>
      <c r="X515" s="15" t="str">
        <f t="shared" si="156"/>
        <v>DEBE GOZAR EN EL AÑO UN TOTAL DE 26 DÍAS ANTES DEL 31/12/2026</v>
      </c>
      <c r="Y515" s="50">
        <v>0</v>
      </c>
      <c r="Z515" s="50">
        <v>0</v>
      </c>
      <c r="AA515" s="50">
        <v>0</v>
      </c>
      <c r="AB515" s="50">
        <v>0</v>
      </c>
      <c r="AC515" s="50">
        <v>14</v>
      </c>
      <c r="AD515" s="50">
        <v>1</v>
      </c>
      <c r="AE515" s="50">
        <v>0</v>
      </c>
      <c r="AF515" s="50">
        <v>0</v>
      </c>
      <c r="AG515" s="50">
        <v>0</v>
      </c>
      <c r="AH515" s="50">
        <v>0</v>
      </c>
      <c r="AI515" s="50">
        <v>0</v>
      </c>
      <c r="AJ515" s="50">
        <v>15</v>
      </c>
      <c r="AK515" s="52">
        <f t="shared" si="160"/>
        <v>30</v>
      </c>
      <c r="AL515" s="50">
        <f t="shared" si="161"/>
        <v>30</v>
      </c>
      <c r="AM515" s="48">
        <f t="shared" si="158"/>
        <v>1.1538461538461537</v>
      </c>
      <c r="AN515" s="49">
        <f t="shared" si="162"/>
        <v>1.1538461538461537E-2</v>
      </c>
      <c r="AO515" s="49">
        <f t="shared" ref="AO515:AO578" si="173">+Y515+Z515+AA515+AB515</f>
        <v>0</v>
      </c>
      <c r="AP515" s="49">
        <f t="shared" si="163"/>
        <v>26</v>
      </c>
      <c r="AR515" s="50">
        <f t="shared" si="164"/>
        <v>0</v>
      </c>
      <c r="AT515" s="30">
        <f t="shared" si="165"/>
        <v>26</v>
      </c>
      <c r="AU515">
        <f t="shared" si="166"/>
        <v>8.6666666666666661</v>
      </c>
      <c r="AV515" s="49">
        <f t="shared" si="167"/>
        <v>0</v>
      </c>
      <c r="AW515" s="49">
        <f t="shared" si="168"/>
        <v>0</v>
      </c>
      <c r="AX515" s="53">
        <f t="shared" si="169"/>
        <v>8.6666666666666661</v>
      </c>
      <c r="AY515" s="30">
        <f t="shared" si="170"/>
        <v>30</v>
      </c>
      <c r="AZ515" s="30">
        <f t="shared" si="171"/>
        <v>0</v>
      </c>
      <c r="BA515" s="49">
        <f t="shared" si="172"/>
        <v>0</v>
      </c>
    </row>
    <row r="516" spans="1:53" x14ac:dyDescent="0.35">
      <c r="A516" s="2">
        <v>1043416393</v>
      </c>
      <c r="B516" s="2" t="s">
        <v>516</v>
      </c>
      <c r="C516" s="16" t="s">
        <v>4947</v>
      </c>
      <c r="D516" s="3" t="s">
        <v>2661</v>
      </c>
      <c r="E516" s="4">
        <v>45108</v>
      </c>
      <c r="F516" s="5">
        <v>45839</v>
      </c>
      <c r="G516" s="5">
        <v>46204</v>
      </c>
      <c r="H516" s="3" t="s">
        <v>4293</v>
      </c>
      <c r="I516" s="55">
        <v>46053</v>
      </c>
      <c r="J516" s="6">
        <v>46022</v>
      </c>
      <c r="K516" s="2" t="s">
        <v>4405</v>
      </c>
      <c r="L516" s="2" t="s">
        <v>4861</v>
      </c>
      <c r="M516" s="2" t="s">
        <v>4956</v>
      </c>
      <c r="N516" s="2"/>
      <c r="O516" s="2"/>
      <c r="P516" s="2"/>
      <c r="Q516" s="2"/>
      <c r="R516" s="7"/>
      <c r="S516" s="7">
        <v>15</v>
      </c>
      <c r="T516" s="7">
        <v>15</v>
      </c>
      <c r="U516" s="7">
        <v>30</v>
      </c>
      <c r="V516" s="12">
        <f t="shared" si="155"/>
        <v>30</v>
      </c>
      <c r="W516" s="15" t="str">
        <f>"DEBE GOZAR "&amp;S516&amp;" DÍAS ANTES DEL "&amp;TEXT(G516-1,"DD/MM/YYYY")</f>
        <v>DEBE GOZAR 15 DÍAS ANTES DEL 30/06/2026</v>
      </c>
      <c r="X516" s="15" t="str">
        <f t="shared" si="156"/>
        <v>DEBE GOZAR EN EL AÑO UN TOTAL DE 30 DÍAS ANTES DEL 31/12/2026</v>
      </c>
      <c r="Y516" s="50">
        <v>30</v>
      </c>
      <c r="Z516" s="50">
        <v>0</v>
      </c>
      <c r="AA516" s="50">
        <v>0</v>
      </c>
      <c r="AB516" s="50">
        <v>0</v>
      </c>
      <c r="AC516" s="50">
        <v>0</v>
      </c>
      <c r="AD516" s="50">
        <v>0</v>
      </c>
      <c r="AE516" s="50">
        <v>0</v>
      </c>
      <c r="AF516" s="50">
        <v>0</v>
      </c>
      <c r="AG516" s="50">
        <v>0</v>
      </c>
      <c r="AH516" s="50">
        <v>0</v>
      </c>
      <c r="AI516" s="50">
        <v>0</v>
      </c>
      <c r="AJ516" s="50">
        <v>0</v>
      </c>
      <c r="AK516" s="52">
        <f t="shared" si="160"/>
        <v>30</v>
      </c>
      <c r="AL516" s="50">
        <f t="shared" si="161"/>
        <v>30</v>
      </c>
      <c r="AM516" s="48">
        <f t="shared" si="158"/>
        <v>1</v>
      </c>
      <c r="AN516" s="49">
        <f t="shared" si="162"/>
        <v>0.01</v>
      </c>
      <c r="AO516" s="49">
        <f t="shared" si="173"/>
        <v>30</v>
      </c>
      <c r="AP516" s="49">
        <f t="shared" si="163"/>
        <v>30</v>
      </c>
      <c r="AR516" s="50">
        <f t="shared" si="164"/>
        <v>0</v>
      </c>
      <c r="AT516" s="30">
        <f t="shared" si="165"/>
        <v>30</v>
      </c>
      <c r="AU516">
        <f t="shared" si="166"/>
        <v>10</v>
      </c>
      <c r="AV516" s="49">
        <f t="shared" si="167"/>
        <v>30</v>
      </c>
      <c r="AW516" s="49">
        <f t="shared" si="168"/>
        <v>10</v>
      </c>
      <c r="AX516" s="53">
        <f t="shared" si="169"/>
        <v>0</v>
      </c>
      <c r="AY516" s="30">
        <f t="shared" si="170"/>
        <v>0</v>
      </c>
      <c r="AZ516" s="30">
        <f t="shared" si="171"/>
        <v>30</v>
      </c>
      <c r="BA516" s="49">
        <f t="shared" si="172"/>
        <v>30</v>
      </c>
    </row>
    <row r="517" spans="1:53" x14ac:dyDescent="0.35">
      <c r="A517" s="2">
        <v>1043421111</v>
      </c>
      <c r="B517" s="2" t="s">
        <v>517</v>
      </c>
      <c r="C517" s="16" t="s">
        <v>4947</v>
      </c>
      <c r="D517" s="3" t="s">
        <v>2662</v>
      </c>
      <c r="E517" s="4">
        <v>40180</v>
      </c>
      <c r="F517" s="5">
        <v>45659</v>
      </c>
      <c r="G517" s="5">
        <v>46024</v>
      </c>
      <c r="H517" s="3" t="s">
        <v>4290</v>
      </c>
      <c r="I517" s="55">
        <v>0</v>
      </c>
      <c r="J517" s="6">
        <v>46022</v>
      </c>
      <c r="K517" s="2" t="s">
        <v>4405</v>
      </c>
      <c r="L517" s="2" t="s">
        <v>4976</v>
      </c>
      <c r="M517" s="2" t="s">
        <v>4957</v>
      </c>
      <c r="N517" s="2" t="s">
        <v>5199</v>
      </c>
      <c r="O517" s="2" t="s">
        <v>5232</v>
      </c>
      <c r="P517" s="2" t="s">
        <v>4487</v>
      </c>
      <c r="Q517" s="2" t="s">
        <v>4298</v>
      </c>
      <c r="R517" s="7"/>
      <c r="S517" s="7">
        <v>0</v>
      </c>
      <c r="T517" s="7">
        <v>10.916699999999992</v>
      </c>
      <c r="U517" s="7">
        <v>10.916699999999992</v>
      </c>
      <c r="V517" s="12">
        <f t="shared" si="155"/>
        <v>11</v>
      </c>
      <c r="W517" s="15" t="s">
        <v>4738</v>
      </c>
      <c r="X517" s="15" t="str">
        <f t="shared" si="156"/>
        <v>DEBE GOZAR EN EL AÑO UN TOTAL DE 11 DÍAS ANTES DEL 31/12/2026</v>
      </c>
      <c r="Y517" s="50">
        <v>0</v>
      </c>
      <c r="Z517" s="50">
        <v>7</v>
      </c>
      <c r="AA517" s="50">
        <v>0</v>
      </c>
      <c r="AB517" s="50">
        <v>0</v>
      </c>
      <c r="AC517" s="50">
        <v>7</v>
      </c>
      <c r="AD517" s="50">
        <v>0</v>
      </c>
      <c r="AE517" s="50">
        <v>0</v>
      </c>
      <c r="AF517" s="50">
        <v>0</v>
      </c>
      <c r="AG517" s="50">
        <v>0</v>
      </c>
      <c r="AH517" s="50">
        <v>0</v>
      </c>
      <c r="AI517" s="50">
        <v>15</v>
      </c>
      <c r="AJ517" s="50">
        <v>0</v>
      </c>
      <c r="AK517" s="52">
        <f t="shared" si="160"/>
        <v>29</v>
      </c>
      <c r="AL517" s="50">
        <f t="shared" si="161"/>
        <v>29</v>
      </c>
      <c r="AM517" s="48">
        <f t="shared" si="158"/>
        <v>2.6363636363636362</v>
      </c>
      <c r="AN517" s="49">
        <f t="shared" si="162"/>
        <v>2.6363636363636363E-2</v>
      </c>
      <c r="AO517" s="49">
        <f t="shared" si="173"/>
        <v>7</v>
      </c>
      <c r="AP517" s="49">
        <f t="shared" si="163"/>
        <v>11</v>
      </c>
      <c r="AR517" s="50">
        <f t="shared" si="164"/>
        <v>0</v>
      </c>
      <c r="AT517" s="30">
        <f t="shared" si="165"/>
        <v>11</v>
      </c>
      <c r="AU517">
        <f t="shared" si="166"/>
        <v>3.6666666666666665</v>
      </c>
      <c r="AV517" s="49">
        <f t="shared" si="167"/>
        <v>7</v>
      </c>
      <c r="AW517" s="49">
        <f t="shared" si="168"/>
        <v>3.6666666666666665</v>
      </c>
      <c r="AX517" s="53">
        <f t="shared" si="169"/>
        <v>0</v>
      </c>
      <c r="AY517" s="30">
        <f t="shared" si="170"/>
        <v>22</v>
      </c>
      <c r="AZ517" s="30">
        <f t="shared" si="171"/>
        <v>7</v>
      </c>
      <c r="BA517" s="49">
        <f t="shared" si="172"/>
        <v>7</v>
      </c>
    </row>
    <row r="518" spans="1:53" x14ac:dyDescent="0.35">
      <c r="A518" s="2">
        <v>1043425216</v>
      </c>
      <c r="B518" s="2" t="s">
        <v>518</v>
      </c>
      <c r="C518" s="16" t="s">
        <v>4946</v>
      </c>
      <c r="D518" s="3" t="s">
        <v>2663</v>
      </c>
      <c r="E518" s="4">
        <v>45399</v>
      </c>
      <c r="F518" s="5">
        <v>45764</v>
      </c>
      <c r="G518" s="5">
        <v>46129</v>
      </c>
      <c r="H518" s="3" t="s">
        <v>4290</v>
      </c>
      <c r="I518" s="55">
        <v>0</v>
      </c>
      <c r="J518" s="6">
        <v>46022</v>
      </c>
      <c r="K518" s="2" t="s">
        <v>4405</v>
      </c>
      <c r="L518" s="2" t="s">
        <v>4963</v>
      </c>
      <c r="M518" s="2" t="s">
        <v>4956</v>
      </c>
      <c r="N518" s="2" t="s">
        <v>5200</v>
      </c>
      <c r="O518" s="2" t="s">
        <v>5220</v>
      </c>
      <c r="P518" s="2" t="s">
        <v>4449</v>
      </c>
      <c r="Q518" s="2" t="s">
        <v>4297</v>
      </c>
      <c r="R518" s="7"/>
      <c r="S518" s="7">
        <v>8</v>
      </c>
      <c r="T518" s="7">
        <v>21.166699999999999</v>
      </c>
      <c r="U518" s="7">
        <v>29.166699999999999</v>
      </c>
      <c r="V518" s="12">
        <f t="shared" si="155"/>
        <v>30</v>
      </c>
      <c r="W518" s="15" t="str">
        <f>"DEBE GOZAR "&amp;S518&amp;" DÍAS ANTES DEL "&amp;TEXT(G518-1,"DD/MM/YYYY")</f>
        <v>DEBE GOZAR 8 DÍAS ANTES DEL 16/04/2026</v>
      </c>
      <c r="X518" s="15" t="str">
        <f t="shared" si="156"/>
        <v>DEBE GOZAR EN EL AÑO UN TOTAL DE 30 DÍAS ANTES DEL 31/12/2026</v>
      </c>
      <c r="Y518" s="50">
        <v>0</v>
      </c>
      <c r="Z518" s="50">
        <v>0</v>
      </c>
      <c r="AA518" s="50">
        <v>3</v>
      </c>
      <c r="AB518" s="50">
        <v>18</v>
      </c>
      <c r="AC518" s="50">
        <v>6</v>
      </c>
      <c r="AD518" s="50">
        <v>0</v>
      </c>
      <c r="AE518" s="50">
        <v>0</v>
      </c>
      <c r="AF518" s="50">
        <v>0</v>
      </c>
      <c r="AG518" s="50">
        <v>0</v>
      </c>
      <c r="AH518" s="50">
        <v>0</v>
      </c>
      <c r="AI518" s="50">
        <v>0</v>
      </c>
      <c r="AJ518" s="50">
        <v>0</v>
      </c>
      <c r="AK518" s="52">
        <f t="shared" si="160"/>
        <v>27</v>
      </c>
      <c r="AL518" s="50">
        <f t="shared" si="161"/>
        <v>27</v>
      </c>
      <c r="AM518" s="48">
        <f t="shared" si="158"/>
        <v>0.9</v>
      </c>
      <c r="AN518" s="49">
        <f t="shared" si="162"/>
        <v>9.0000000000000011E-3</v>
      </c>
      <c r="AO518" s="49">
        <f t="shared" si="173"/>
        <v>21</v>
      </c>
      <c r="AP518" s="49">
        <f t="shared" si="163"/>
        <v>27</v>
      </c>
      <c r="AR518" s="50">
        <f t="shared" si="164"/>
        <v>3</v>
      </c>
      <c r="AT518" s="30">
        <f t="shared" si="165"/>
        <v>30</v>
      </c>
      <c r="AU518">
        <f t="shared" si="166"/>
        <v>10</v>
      </c>
      <c r="AV518" s="49">
        <f t="shared" si="167"/>
        <v>21</v>
      </c>
      <c r="AW518" s="49">
        <f t="shared" si="168"/>
        <v>10</v>
      </c>
      <c r="AX518" s="53">
        <f t="shared" si="169"/>
        <v>0</v>
      </c>
      <c r="AY518" s="30">
        <f t="shared" si="170"/>
        <v>6</v>
      </c>
      <c r="AZ518" s="30">
        <f t="shared" si="171"/>
        <v>21</v>
      </c>
      <c r="BA518" s="49">
        <f t="shared" si="172"/>
        <v>21</v>
      </c>
    </row>
    <row r="519" spans="1:53" x14ac:dyDescent="0.35">
      <c r="A519" s="2">
        <v>1043428334</v>
      </c>
      <c r="B519" s="2" t="s">
        <v>519</v>
      </c>
      <c r="C519" s="16" t="s">
        <v>4948</v>
      </c>
      <c r="D519" s="3" t="s">
        <v>2664</v>
      </c>
      <c r="E519" s="4">
        <v>45352</v>
      </c>
      <c r="F519" s="5">
        <v>45717</v>
      </c>
      <c r="G519" s="5">
        <v>46082</v>
      </c>
      <c r="H519" s="3" t="s">
        <v>4292</v>
      </c>
      <c r="I519" s="55">
        <v>0</v>
      </c>
      <c r="J519" s="6">
        <v>46022</v>
      </c>
      <c r="K519" s="2" t="s">
        <v>4405</v>
      </c>
      <c r="L519" s="2">
        <v>2001030600</v>
      </c>
      <c r="M519" s="2" t="s">
        <v>5053</v>
      </c>
      <c r="N519" s="2" t="s">
        <v>5255</v>
      </c>
      <c r="O519" s="2" t="s">
        <v>5255</v>
      </c>
      <c r="P519" s="2" t="s">
        <v>4936</v>
      </c>
      <c r="Q519" s="2" t="s">
        <v>4344</v>
      </c>
      <c r="R519" s="7"/>
      <c r="S519" s="7">
        <v>0</v>
      </c>
      <c r="T519" s="7">
        <v>19</v>
      </c>
      <c r="U519" s="7">
        <v>19</v>
      </c>
      <c r="V519" s="12">
        <f t="shared" si="155"/>
        <v>19</v>
      </c>
      <c r="W519" s="15" t="s">
        <v>4738</v>
      </c>
      <c r="X519" s="15" t="str">
        <f t="shared" si="156"/>
        <v>DEBE GOZAR EN EL AÑO UN TOTAL DE 19 DÍAS ANTES DEL 31/12/2026</v>
      </c>
      <c r="Y519" s="50">
        <v>0</v>
      </c>
      <c r="Z519" s="50">
        <v>3</v>
      </c>
      <c r="AA519" s="50">
        <v>0</v>
      </c>
      <c r="AB519" s="50">
        <v>0</v>
      </c>
      <c r="AC519" s="50">
        <v>0</v>
      </c>
      <c r="AD519" s="50">
        <v>0</v>
      </c>
      <c r="AE519" s="50">
        <v>0</v>
      </c>
      <c r="AF519" s="50">
        <v>0</v>
      </c>
      <c r="AG519" s="50">
        <v>0</v>
      </c>
      <c r="AH519" s="50">
        <v>0</v>
      </c>
      <c r="AI519" s="50">
        <v>0</v>
      </c>
      <c r="AJ519" s="50">
        <v>0</v>
      </c>
      <c r="AK519" s="52">
        <f t="shared" si="160"/>
        <v>3</v>
      </c>
      <c r="AL519" s="50">
        <f t="shared" si="161"/>
        <v>3</v>
      </c>
      <c r="AM519" s="48">
        <f t="shared" si="158"/>
        <v>0.15789473684210525</v>
      </c>
      <c r="AN519" s="49">
        <f t="shared" si="162"/>
        <v>1.5789473684210526E-3</v>
      </c>
      <c r="AO519" s="49">
        <f t="shared" si="173"/>
        <v>3</v>
      </c>
      <c r="AP519" s="49">
        <f t="shared" si="163"/>
        <v>3</v>
      </c>
      <c r="AR519" s="50">
        <f t="shared" si="164"/>
        <v>16</v>
      </c>
      <c r="AT519" s="30">
        <f t="shared" si="165"/>
        <v>19</v>
      </c>
      <c r="AU519">
        <f t="shared" si="166"/>
        <v>6.333333333333333</v>
      </c>
      <c r="AV519" s="49">
        <f t="shared" si="167"/>
        <v>3</v>
      </c>
      <c r="AW519" s="49">
        <f t="shared" si="168"/>
        <v>3</v>
      </c>
      <c r="AX519" s="53">
        <f t="shared" si="169"/>
        <v>3.333333333333333</v>
      </c>
      <c r="AY519" s="30">
        <f t="shared" si="170"/>
        <v>0</v>
      </c>
      <c r="AZ519" s="30">
        <f t="shared" si="171"/>
        <v>3</v>
      </c>
      <c r="BA519" s="49">
        <f t="shared" si="172"/>
        <v>3</v>
      </c>
    </row>
    <row r="520" spans="1:53" x14ac:dyDescent="0.35">
      <c r="A520" s="2">
        <v>1043456454</v>
      </c>
      <c r="B520" s="2" t="s">
        <v>520</v>
      </c>
      <c r="C520" s="16" t="s">
        <v>4946</v>
      </c>
      <c r="D520" s="3" t="s">
        <v>2665</v>
      </c>
      <c r="E520" s="4">
        <v>43108</v>
      </c>
      <c r="F520" s="5">
        <v>45665</v>
      </c>
      <c r="G520" s="5">
        <v>46030</v>
      </c>
      <c r="H520" s="3" t="s">
        <v>4290</v>
      </c>
      <c r="I520" s="55">
        <v>0</v>
      </c>
      <c r="J520" s="6">
        <v>46022</v>
      </c>
      <c r="K520" s="2" t="s">
        <v>4405</v>
      </c>
      <c r="L520" s="2" t="s">
        <v>4808</v>
      </c>
      <c r="M520" s="2" t="s">
        <v>4956</v>
      </c>
      <c r="N520" s="2" t="s">
        <v>5195</v>
      </c>
      <c r="O520" s="2" t="s">
        <v>5216</v>
      </c>
      <c r="P520" s="2" t="s">
        <v>4548</v>
      </c>
      <c r="Q520" s="2" t="s">
        <v>4297</v>
      </c>
      <c r="R520" s="7"/>
      <c r="S520" s="7">
        <v>0</v>
      </c>
      <c r="T520" s="7">
        <v>29.416699999999992</v>
      </c>
      <c r="U520" s="7">
        <v>29.416699999999992</v>
      </c>
      <c r="V520" s="12">
        <f t="shared" si="155"/>
        <v>30</v>
      </c>
      <c r="W520" s="15" t="s">
        <v>4738</v>
      </c>
      <c r="X520" s="15" t="str">
        <f t="shared" si="156"/>
        <v>DEBE GOZAR EN EL AÑO UN TOTAL DE 30 DÍAS ANTES DEL 31/12/2026</v>
      </c>
      <c r="Y520" s="50">
        <v>0</v>
      </c>
      <c r="Z520" s="50">
        <v>0</v>
      </c>
      <c r="AA520" s="50">
        <v>0</v>
      </c>
      <c r="AB520" s="50">
        <v>0</v>
      </c>
      <c r="AC520" s="50">
        <v>0</v>
      </c>
      <c r="AD520" s="50">
        <v>0</v>
      </c>
      <c r="AE520" s="50">
        <v>0</v>
      </c>
      <c r="AF520" s="50">
        <v>0</v>
      </c>
      <c r="AG520" s="50">
        <v>0</v>
      </c>
      <c r="AH520" s="50">
        <v>0</v>
      </c>
      <c r="AI520" s="50">
        <v>0</v>
      </c>
      <c r="AJ520" s="50">
        <v>0</v>
      </c>
      <c r="AK520" s="52">
        <f t="shared" si="160"/>
        <v>0</v>
      </c>
      <c r="AL520" s="50">
        <f t="shared" si="161"/>
        <v>0</v>
      </c>
      <c r="AM520" s="48">
        <f t="shared" si="158"/>
        <v>0</v>
      </c>
      <c r="AN520" s="49">
        <f t="shared" si="162"/>
        <v>0</v>
      </c>
      <c r="AO520" s="49">
        <f t="shared" si="173"/>
        <v>0</v>
      </c>
      <c r="AP520" s="49">
        <f t="shared" si="163"/>
        <v>0</v>
      </c>
      <c r="AR520" s="50">
        <f t="shared" si="164"/>
        <v>30</v>
      </c>
      <c r="AT520" s="30">
        <f t="shared" si="165"/>
        <v>30</v>
      </c>
      <c r="AU520">
        <f t="shared" si="166"/>
        <v>10</v>
      </c>
      <c r="AV520" s="49">
        <f t="shared" si="167"/>
        <v>0</v>
      </c>
      <c r="AW520" s="49">
        <f t="shared" si="168"/>
        <v>0</v>
      </c>
      <c r="AX520" s="53">
        <f t="shared" si="169"/>
        <v>10</v>
      </c>
      <c r="AY520" s="30">
        <f t="shared" si="170"/>
        <v>0</v>
      </c>
      <c r="AZ520" s="30">
        <f t="shared" si="171"/>
        <v>0</v>
      </c>
      <c r="BA520" s="49">
        <f t="shared" si="172"/>
        <v>0</v>
      </c>
    </row>
    <row r="521" spans="1:53" x14ac:dyDescent="0.35">
      <c r="A521" s="2">
        <v>1043458176</v>
      </c>
      <c r="B521" s="2" t="s">
        <v>521</v>
      </c>
      <c r="C521" s="16" t="s">
        <v>4946</v>
      </c>
      <c r="D521" s="3" t="s">
        <v>2666</v>
      </c>
      <c r="E521" s="4">
        <v>44958</v>
      </c>
      <c r="F521" s="5">
        <v>45689</v>
      </c>
      <c r="G521" s="5">
        <v>46054</v>
      </c>
      <c r="H521" s="3" t="s">
        <v>4290</v>
      </c>
      <c r="I521" s="55">
        <v>0</v>
      </c>
      <c r="J521" s="6">
        <v>46022</v>
      </c>
      <c r="K521" s="2" t="s">
        <v>4405</v>
      </c>
      <c r="L521" s="2" t="s">
        <v>4757</v>
      </c>
      <c r="M521" s="2" t="s">
        <v>4956</v>
      </c>
      <c r="N521" s="2" t="s">
        <v>5197</v>
      </c>
      <c r="O521" s="2" t="s">
        <v>5223</v>
      </c>
      <c r="P521" s="2" t="s">
        <v>4455</v>
      </c>
      <c r="Q521" s="2" t="s">
        <v>4297</v>
      </c>
      <c r="R521" s="7"/>
      <c r="S521" s="7">
        <v>0</v>
      </c>
      <c r="T521" s="7">
        <v>27.5</v>
      </c>
      <c r="U521" s="7">
        <v>27.5</v>
      </c>
      <c r="V521" s="12">
        <f t="shared" si="155"/>
        <v>28</v>
      </c>
      <c r="W521" s="15" t="s">
        <v>4738</v>
      </c>
      <c r="X521" s="15" t="str">
        <f t="shared" si="156"/>
        <v>DEBE GOZAR EN EL AÑO UN TOTAL DE 28 DÍAS ANTES DEL 31/12/2026</v>
      </c>
      <c r="Y521" s="50">
        <v>0</v>
      </c>
      <c r="Z521" s="50">
        <v>0</v>
      </c>
      <c r="AA521" s="50">
        <v>0</v>
      </c>
      <c r="AB521" s="50">
        <v>15</v>
      </c>
      <c r="AC521" s="50">
        <v>0</v>
      </c>
      <c r="AD521" s="50">
        <v>0</v>
      </c>
      <c r="AE521" s="50">
        <v>0</v>
      </c>
      <c r="AF521" s="50">
        <v>0</v>
      </c>
      <c r="AG521" s="50">
        <v>15</v>
      </c>
      <c r="AH521" s="50">
        <v>0</v>
      </c>
      <c r="AI521" s="50">
        <v>0</v>
      </c>
      <c r="AJ521" s="50">
        <v>0</v>
      </c>
      <c r="AK521" s="52">
        <f t="shared" si="160"/>
        <v>30</v>
      </c>
      <c r="AL521" s="50">
        <f t="shared" si="161"/>
        <v>30</v>
      </c>
      <c r="AM521" s="48">
        <f t="shared" si="158"/>
        <v>1.0714285714285714</v>
      </c>
      <c r="AN521" s="49">
        <f t="shared" si="162"/>
        <v>1.0714285714285714E-2</v>
      </c>
      <c r="AO521" s="49">
        <f t="shared" si="173"/>
        <v>15</v>
      </c>
      <c r="AP521" s="49">
        <f t="shared" si="163"/>
        <v>28</v>
      </c>
      <c r="AR521" s="50">
        <f t="shared" si="164"/>
        <v>0</v>
      </c>
      <c r="AT521" s="30">
        <f t="shared" si="165"/>
        <v>28</v>
      </c>
      <c r="AU521">
        <f t="shared" si="166"/>
        <v>9.3333333333333339</v>
      </c>
      <c r="AV521" s="49">
        <f t="shared" si="167"/>
        <v>15</v>
      </c>
      <c r="AW521" s="49">
        <f t="shared" si="168"/>
        <v>9.3333333333333339</v>
      </c>
      <c r="AX521" s="53">
        <f t="shared" si="169"/>
        <v>0</v>
      </c>
      <c r="AY521" s="30">
        <f t="shared" si="170"/>
        <v>15</v>
      </c>
      <c r="AZ521" s="30">
        <f t="shared" si="171"/>
        <v>15</v>
      </c>
      <c r="BA521" s="49">
        <f t="shared" si="172"/>
        <v>15</v>
      </c>
    </row>
    <row r="522" spans="1:53" x14ac:dyDescent="0.35">
      <c r="A522" s="2">
        <v>1043470588</v>
      </c>
      <c r="B522" s="2" t="s">
        <v>522</v>
      </c>
      <c r="C522" s="16" t="s">
        <v>4946</v>
      </c>
      <c r="D522" s="3" t="s">
        <v>2667</v>
      </c>
      <c r="E522" s="4">
        <v>45974</v>
      </c>
      <c r="F522" s="5">
        <v>45974</v>
      </c>
      <c r="G522" s="5">
        <v>46339</v>
      </c>
      <c r="H522" s="3" t="s">
        <v>4290</v>
      </c>
      <c r="I522" s="55">
        <v>46023</v>
      </c>
      <c r="J522" s="6">
        <v>46022</v>
      </c>
      <c r="K522" s="2" t="s">
        <v>4405</v>
      </c>
      <c r="L522" s="2" t="s">
        <v>4850</v>
      </c>
      <c r="M522" s="2" t="s">
        <v>4956</v>
      </c>
      <c r="N522" s="2"/>
      <c r="O522" s="2"/>
      <c r="P522" s="2"/>
      <c r="Q522" s="2"/>
      <c r="R522" s="7"/>
      <c r="S522" s="7">
        <v>0</v>
      </c>
      <c r="T522" s="7">
        <v>4</v>
      </c>
      <c r="U522" s="7">
        <v>4</v>
      </c>
      <c r="V522" s="12">
        <f t="shared" si="155"/>
        <v>4</v>
      </c>
      <c r="W522" s="15" t="s">
        <v>4738</v>
      </c>
      <c r="X522" s="15" t="str">
        <f t="shared" si="156"/>
        <v>DEBE GOZAR EN EL AÑO UN TOTAL DE 4 DÍAS ANTES DEL 31/12/2026</v>
      </c>
      <c r="Y522" s="50">
        <v>4</v>
      </c>
      <c r="Z522" s="50">
        <v>0</v>
      </c>
      <c r="AA522" s="50">
        <v>0</v>
      </c>
      <c r="AB522" s="50">
        <v>0</v>
      </c>
      <c r="AC522" s="50">
        <v>0</v>
      </c>
      <c r="AD522" s="50">
        <v>0</v>
      </c>
      <c r="AE522" s="50">
        <v>0</v>
      </c>
      <c r="AF522" s="50">
        <v>0</v>
      </c>
      <c r="AG522" s="50">
        <v>0</v>
      </c>
      <c r="AH522" s="50">
        <v>0</v>
      </c>
      <c r="AI522" s="50">
        <v>0</v>
      </c>
      <c r="AJ522" s="50">
        <v>0</v>
      </c>
      <c r="AK522" s="52">
        <f t="shared" si="160"/>
        <v>4</v>
      </c>
      <c r="AL522" s="50">
        <f t="shared" si="161"/>
        <v>4</v>
      </c>
      <c r="AM522" s="48">
        <f t="shared" si="158"/>
        <v>1</v>
      </c>
      <c r="AN522" s="49">
        <f t="shared" si="162"/>
        <v>0.01</v>
      </c>
      <c r="AO522" s="49">
        <f t="shared" si="173"/>
        <v>4</v>
      </c>
      <c r="AP522" s="49">
        <f t="shared" si="163"/>
        <v>4</v>
      </c>
      <c r="AR522" s="50">
        <f t="shared" si="164"/>
        <v>0</v>
      </c>
      <c r="AT522" s="30">
        <f t="shared" si="165"/>
        <v>4</v>
      </c>
      <c r="AU522">
        <f t="shared" si="166"/>
        <v>1.3333333333333333</v>
      </c>
      <c r="AV522" s="49">
        <f t="shared" si="167"/>
        <v>4</v>
      </c>
      <c r="AW522" s="49">
        <f t="shared" si="168"/>
        <v>1.3333333333333333</v>
      </c>
      <c r="AX522" s="53">
        <f t="shared" si="169"/>
        <v>0</v>
      </c>
      <c r="AY522" s="30">
        <f t="shared" si="170"/>
        <v>0</v>
      </c>
      <c r="AZ522" s="30">
        <f t="shared" si="171"/>
        <v>4</v>
      </c>
      <c r="BA522" s="49">
        <f t="shared" si="172"/>
        <v>4</v>
      </c>
    </row>
    <row r="523" spans="1:53" x14ac:dyDescent="0.35">
      <c r="A523" s="2">
        <v>1043497847</v>
      </c>
      <c r="B523" s="2" t="s">
        <v>523</v>
      </c>
      <c r="C523" s="16" t="s">
        <v>4946</v>
      </c>
      <c r="D523" s="3" t="s">
        <v>2668</v>
      </c>
      <c r="E523" s="4">
        <v>45108</v>
      </c>
      <c r="F523" s="5">
        <v>45839</v>
      </c>
      <c r="G523" s="5">
        <v>46204</v>
      </c>
      <c r="H523" s="3" t="s">
        <v>4407</v>
      </c>
      <c r="I523" s="55">
        <v>0</v>
      </c>
      <c r="J523" s="6">
        <v>46022</v>
      </c>
      <c r="K523" s="2" t="s">
        <v>4405</v>
      </c>
      <c r="L523" s="2" t="s">
        <v>4811</v>
      </c>
      <c r="M523" s="2" t="s">
        <v>4956</v>
      </c>
      <c r="N523" s="2" t="s">
        <v>5196</v>
      </c>
      <c r="O523" s="2" t="s">
        <v>5237</v>
      </c>
      <c r="P523" s="2" t="s">
        <v>4552</v>
      </c>
      <c r="Q523" s="2" t="s">
        <v>4297</v>
      </c>
      <c r="R523" s="7"/>
      <c r="S523" s="7">
        <v>15</v>
      </c>
      <c r="T523" s="7">
        <v>15</v>
      </c>
      <c r="U523" s="7">
        <v>30</v>
      </c>
      <c r="V523" s="12">
        <f t="shared" si="155"/>
        <v>30</v>
      </c>
      <c r="W523" s="15" t="str">
        <f>"DEBE GOZAR "&amp;S523&amp;" DÍAS ANTES DEL "&amp;TEXT(G523-1,"DD/MM/YYYY")</f>
        <v>DEBE GOZAR 15 DÍAS ANTES DEL 30/06/2026</v>
      </c>
      <c r="X523" s="15" t="str">
        <f t="shared" si="156"/>
        <v>DEBE GOZAR EN EL AÑO UN TOTAL DE 30 DÍAS ANTES DEL 31/12/2026</v>
      </c>
      <c r="Y523" s="50">
        <v>0</v>
      </c>
      <c r="Z523" s="50">
        <v>15</v>
      </c>
      <c r="AA523" s="50">
        <v>0</v>
      </c>
      <c r="AB523" s="50">
        <v>0</v>
      </c>
      <c r="AC523" s="50">
        <v>0</v>
      </c>
      <c r="AD523" s="50">
        <v>0</v>
      </c>
      <c r="AE523" s="50">
        <v>15</v>
      </c>
      <c r="AF523" s="50">
        <v>0</v>
      </c>
      <c r="AG523" s="50">
        <v>0</v>
      </c>
      <c r="AH523" s="50">
        <v>0</v>
      </c>
      <c r="AI523" s="50">
        <v>0</v>
      </c>
      <c r="AJ523" s="50">
        <v>0</v>
      </c>
      <c r="AK523" s="52">
        <f t="shared" si="160"/>
        <v>30</v>
      </c>
      <c r="AL523" s="50">
        <f t="shared" si="161"/>
        <v>30</v>
      </c>
      <c r="AM523" s="48">
        <f t="shared" si="158"/>
        <v>1</v>
      </c>
      <c r="AN523" s="49">
        <f t="shared" si="162"/>
        <v>0.01</v>
      </c>
      <c r="AO523" s="49">
        <f t="shared" si="173"/>
        <v>15</v>
      </c>
      <c r="AP523" s="49">
        <f t="shared" si="163"/>
        <v>30</v>
      </c>
      <c r="AR523" s="50">
        <f t="shared" si="164"/>
        <v>0</v>
      </c>
      <c r="AT523" s="30">
        <f t="shared" si="165"/>
        <v>30</v>
      </c>
      <c r="AU523">
        <f t="shared" si="166"/>
        <v>10</v>
      </c>
      <c r="AV523" s="49">
        <f t="shared" si="167"/>
        <v>15</v>
      </c>
      <c r="AW523" s="49">
        <f t="shared" si="168"/>
        <v>10</v>
      </c>
      <c r="AX523" s="53">
        <f t="shared" si="169"/>
        <v>0</v>
      </c>
      <c r="AY523" s="30">
        <f t="shared" si="170"/>
        <v>15</v>
      </c>
      <c r="AZ523" s="30">
        <f t="shared" si="171"/>
        <v>15</v>
      </c>
      <c r="BA523" s="49">
        <f t="shared" si="172"/>
        <v>15</v>
      </c>
    </row>
    <row r="524" spans="1:53" x14ac:dyDescent="0.35">
      <c r="A524" s="2">
        <v>1043535124</v>
      </c>
      <c r="B524" s="2" t="s">
        <v>524</v>
      </c>
      <c r="C524" s="16" t="s">
        <v>4946</v>
      </c>
      <c r="D524" s="3" t="s">
        <v>2669</v>
      </c>
      <c r="E524" s="4">
        <v>45951</v>
      </c>
      <c r="F524" s="5">
        <v>45951</v>
      </c>
      <c r="G524" s="5">
        <v>46316</v>
      </c>
      <c r="H524" s="3" t="s">
        <v>4290</v>
      </c>
      <c r="I524" s="55">
        <v>46112</v>
      </c>
      <c r="J524" s="6">
        <v>46022</v>
      </c>
      <c r="K524" s="2" t="s">
        <v>4405</v>
      </c>
      <c r="L524" s="2" t="s">
        <v>4777</v>
      </c>
      <c r="M524" s="2" t="s">
        <v>4956</v>
      </c>
      <c r="N524" s="2"/>
      <c r="O524" s="2"/>
      <c r="P524" s="2"/>
      <c r="Q524" s="2"/>
      <c r="R524" s="7"/>
      <c r="S524" s="7">
        <v>0</v>
      </c>
      <c r="T524" s="7">
        <v>5.8333000000000004</v>
      </c>
      <c r="U524" s="7">
        <v>5.8333000000000004</v>
      </c>
      <c r="V524" s="12">
        <f t="shared" si="155"/>
        <v>6</v>
      </c>
      <c r="W524" s="15" t="s">
        <v>4738</v>
      </c>
      <c r="X524" s="15" t="str">
        <f t="shared" si="156"/>
        <v>DEBE GOZAR EN EL AÑO UN TOTAL DE 6 DÍAS ANTES DEL 31/12/2026</v>
      </c>
      <c r="Y524" s="50">
        <v>0</v>
      </c>
      <c r="Z524" s="50">
        <v>6</v>
      </c>
      <c r="AA524" s="50">
        <v>0</v>
      </c>
      <c r="AB524" s="50">
        <v>0</v>
      </c>
      <c r="AC524" s="50">
        <v>0</v>
      </c>
      <c r="AD524" s="50">
        <v>0</v>
      </c>
      <c r="AE524" s="50">
        <v>0</v>
      </c>
      <c r="AF524" s="50">
        <v>0</v>
      </c>
      <c r="AG524" s="50">
        <v>0</v>
      </c>
      <c r="AH524" s="50">
        <v>0</v>
      </c>
      <c r="AI524" s="50">
        <v>0</v>
      </c>
      <c r="AJ524" s="50">
        <v>0</v>
      </c>
      <c r="AK524" s="52">
        <f t="shared" si="160"/>
        <v>6</v>
      </c>
      <c r="AL524" s="50">
        <f t="shared" si="161"/>
        <v>6</v>
      </c>
      <c r="AM524" s="48">
        <f t="shared" si="158"/>
        <v>1</v>
      </c>
      <c r="AN524" s="49">
        <f t="shared" si="162"/>
        <v>0.01</v>
      </c>
      <c r="AO524" s="49">
        <f t="shared" si="173"/>
        <v>6</v>
      </c>
      <c r="AP524" s="49">
        <f t="shared" si="163"/>
        <v>6</v>
      </c>
      <c r="AR524" s="50">
        <f t="shared" si="164"/>
        <v>0</v>
      </c>
      <c r="AT524" s="30">
        <f t="shared" si="165"/>
        <v>6</v>
      </c>
      <c r="AU524">
        <f t="shared" si="166"/>
        <v>2</v>
      </c>
      <c r="AV524" s="49">
        <f t="shared" si="167"/>
        <v>6</v>
      </c>
      <c r="AW524" s="49">
        <f t="shared" si="168"/>
        <v>2</v>
      </c>
      <c r="AX524" s="53">
        <f t="shared" si="169"/>
        <v>0</v>
      </c>
      <c r="AY524" s="30">
        <f t="shared" si="170"/>
        <v>0</v>
      </c>
      <c r="AZ524" s="30">
        <f t="shared" si="171"/>
        <v>6</v>
      </c>
      <c r="BA524" s="49">
        <f t="shared" si="172"/>
        <v>6</v>
      </c>
    </row>
    <row r="525" spans="1:53" x14ac:dyDescent="0.35">
      <c r="A525" s="2">
        <v>1070788619</v>
      </c>
      <c r="B525" s="2" t="s">
        <v>1128</v>
      </c>
      <c r="C525" s="16" t="s">
        <v>4948</v>
      </c>
      <c r="D525" s="3" t="s">
        <v>3273</v>
      </c>
      <c r="E525" s="4">
        <v>43710</v>
      </c>
      <c r="F525" s="5">
        <v>45902</v>
      </c>
      <c r="G525" s="5">
        <v>46267</v>
      </c>
      <c r="H525" s="3" t="s">
        <v>4292</v>
      </c>
      <c r="I525" s="55">
        <v>46027</v>
      </c>
      <c r="J525" s="6">
        <v>46022</v>
      </c>
      <c r="K525" s="2" t="s">
        <v>4405</v>
      </c>
      <c r="L525" s="2">
        <v>2002010100</v>
      </c>
      <c r="M525" s="2" t="s">
        <v>4955</v>
      </c>
      <c r="N525" s="2"/>
      <c r="O525" s="2"/>
      <c r="P525" s="2"/>
      <c r="Q525" s="2"/>
      <c r="R525" s="7"/>
      <c r="S525" s="7">
        <v>15</v>
      </c>
      <c r="T525" s="7">
        <v>9.9166999999999916</v>
      </c>
      <c r="U525" s="7">
        <v>24.916699999999992</v>
      </c>
      <c r="V525" s="12">
        <f t="shared" ref="V525:V588" si="174">ROUNDUP(U525,0)</f>
        <v>25</v>
      </c>
      <c r="W525" s="15" t="str">
        <f>"DEBE GOZAR "&amp;S525&amp;" DÍAS ANTES DEL "&amp;TEXT(G525-1,"DD/MM/YYYY")</f>
        <v>DEBE GOZAR 15 DÍAS ANTES DEL 01/09/2026</v>
      </c>
      <c r="X525" s="15" t="str">
        <f t="shared" ref="X525:X557" si="175">"DEBE GOZAR EN EL AÑO UN TOTAL DE "&amp;ROUNDUP(V525,0)&amp;" DÍAS ANTES DEL 31/12/2026"</f>
        <v>DEBE GOZAR EN EL AÑO UN TOTAL DE 25 DÍAS ANTES DEL 31/12/2026</v>
      </c>
      <c r="Y525" s="50">
        <v>25</v>
      </c>
      <c r="Z525" s="50">
        <v>0</v>
      </c>
      <c r="AA525" s="50">
        <v>0</v>
      </c>
      <c r="AB525" s="50">
        <v>0</v>
      </c>
      <c r="AC525" s="50">
        <v>0</v>
      </c>
      <c r="AD525" s="50">
        <v>0</v>
      </c>
      <c r="AE525" s="50">
        <v>0</v>
      </c>
      <c r="AF525" s="50">
        <v>0</v>
      </c>
      <c r="AG525" s="50">
        <v>0</v>
      </c>
      <c r="AH525" s="50">
        <v>0</v>
      </c>
      <c r="AI525" s="50">
        <v>0</v>
      </c>
      <c r="AJ525" s="50">
        <v>0</v>
      </c>
      <c r="AK525" s="52">
        <f t="shared" si="160"/>
        <v>25</v>
      </c>
      <c r="AL525" s="50">
        <f t="shared" si="161"/>
        <v>25</v>
      </c>
      <c r="AM525" s="48">
        <f t="shared" si="158"/>
        <v>1</v>
      </c>
      <c r="AN525" s="49">
        <f t="shared" si="162"/>
        <v>0.01</v>
      </c>
      <c r="AO525" s="49">
        <f t="shared" si="173"/>
        <v>25</v>
      </c>
      <c r="AP525" s="49">
        <f t="shared" si="163"/>
        <v>25</v>
      </c>
      <c r="AR525" s="50">
        <f t="shared" si="164"/>
        <v>0</v>
      </c>
      <c r="AT525" s="30">
        <f t="shared" si="165"/>
        <v>25</v>
      </c>
      <c r="AU525">
        <f t="shared" si="166"/>
        <v>8.3333333333333339</v>
      </c>
      <c r="AV525" s="49">
        <f t="shared" si="167"/>
        <v>25</v>
      </c>
      <c r="AW525" s="49">
        <f t="shared" si="168"/>
        <v>8.3333333333333339</v>
      </c>
      <c r="AX525" s="53">
        <f t="shared" si="169"/>
        <v>0</v>
      </c>
      <c r="AY525" s="30">
        <f t="shared" si="170"/>
        <v>0</v>
      </c>
      <c r="AZ525" s="30">
        <f t="shared" si="171"/>
        <v>25</v>
      </c>
      <c r="BA525" s="49">
        <f t="shared" si="172"/>
        <v>25</v>
      </c>
    </row>
    <row r="526" spans="1:53" x14ac:dyDescent="0.35">
      <c r="A526" s="2">
        <v>1043552250</v>
      </c>
      <c r="B526" s="2" t="s">
        <v>526</v>
      </c>
      <c r="C526" s="16" t="s">
        <v>4947</v>
      </c>
      <c r="D526" s="3" t="s">
        <v>2671</v>
      </c>
      <c r="E526" s="4">
        <v>44082</v>
      </c>
      <c r="F526" s="5">
        <v>45908</v>
      </c>
      <c r="G526" s="5">
        <v>46273</v>
      </c>
      <c r="H526" s="3" t="s">
        <v>4290</v>
      </c>
      <c r="I526" s="55">
        <v>0</v>
      </c>
      <c r="J526" s="6">
        <v>46022</v>
      </c>
      <c r="K526" s="2" t="s">
        <v>4405</v>
      </c>
      <c r="L526" s="2" t="s">
        <v>4966</v>
      </c>
      <c r="M526" s="2" t="s">
        <v>4956</v>
      </c>
      <c r="N526" s="2" t="s">
        <v>5180</v>
      </c>
      <c r="O526" s="2" t="s">
        <v>5225</v>
      </c>
      <c r="P526" s="2" t="s">
        <v>4461</v>
      </c>
      <c r="Q526" s="2" t="s">
        <v>4298</v>
      </c>
      <c r="R526" s="7"/>
      <c r="S526" s="7">
        <v>20</v>
      </c>
      <c r="T526" s="7">
        <v>9.4166999999999916</v>
      </c>
      <c r="U526" s="7">
        <v>29.416699999999992</v>
      </c>
      <c r="V526" s="12">
        <f t="shared" si="174"/>
        <v>30</v>
      </c>
      <c r="W526" s="15" t="str">
        <f>"DEBE GOZAR "&amp;S526&amp;" DÍAS ANTES DEL "&amp;TEXT(G526-1,"DD/MM/YYYY")</f>
        <v>DEBE GOZAR 20 DÍAS ANTES DEL 07/09/2026</v>
      </c>
      <c r="X526" s="15" t="str">
        <f t="shared" si="175"/>
        <v>DEBE GOZAR EN EL AÑO UN TOTAL DE 30 DÍAS ANTES DEL 31/12/2026</v>
      </c>
      <c r="Y526" s="50">
        <v>0</v>
      </c>
      <c r="Z526" s="50">
        <v>0</v>
      </c>
      <c r="AA526" s="50">
        <v>0</v>
      </c>
      <c r="AB526" s="50">
        <v>0</v>
      </c>
      <c r="AC526" s="50">
        <v>0</v>
      </c>
      <c r="AD526" s="50">
        <v>0</v>
      </c>
      <c r="AE526" s="50">
        <v>15</v>
      </c>
      <c r="AF526" s="50">
        <v>0</v>
      </c>
      <c r="AG526" s="50">
        <v>15</v>
      </c>
      <c r="AH526" s="50">
        <v>0</v>
      </c>
      <c r="AI526" s="50">
        <v>0</v>
      </c>
      <c r="AJ526" s="50">
        <v>0</v>
      </c>
      <c r="AK526" s="52">
        <f t="shared" si="160"/>
        <v>30</v>
      </c>
      <c r="AL526" s="50">
        <f t="shared" si="161"/>
        <v>30</v>
      </c>
      <c r="AM526" s="48">
        <f t="shared" si="158"/>
        <v>1</v>
      </c>
      <c r="AN526" s="49">
        <f t="shared" si="162"/>
        <v>0.01</v>
      </c>
      <c r="AO526" s="49">
        <f t="shared" si="173"/>
        <v>0</v>
      </c>
      <c r="AP526" s="49">
        <f t="shared" si="163"/>
        <v>30</v>
      </c>
      <c r="AR526" s="50">
        <f t="shared" si="164"/>
        <v>0</v>
      </c>
      <c r="AT526" s="30">
        <f t="shared" si="165"/>
        <v>30</v>
      </c>
      <c r="AU526">
        <f t="shared" si="166"/>
        <v>10</v>
      </c>
      <c r="AV526" s="49">
        <f t="shared" si="167"/>
        <v>0</v>
      </c>
      <c r="AW526" s="49">
        <f t="shared" si="168"/>
        <v>0</v>
      </c>
      <c r="AX526" s="53">
        <f t="shared" si="169"/>
        <v>10</v>
      </c>
      <c r="AY526" s="30">
        <f t="shared" si="170"/>
        <v>30</v>
      </c>
      <c r="AZ526" s="30">
        <f t="shared" si="171"/>
        <v>0</v>
      </c>
      <c r="BA526" s="49">
        <f t="shared" si="172"/>
        <v>0</v>
      </c>
    </row>
    <row r="527" spans="1:53" x14ac:dyDescent="0.35">
      <c r="A527" s="2">
        <v>1043555461</v>
      </c>
      <c r="B527" s="2" t="s">
        <v>527</v>
      </c>
      <c r="C527" s="16" t="s">
        <v>4946</v>
      </c>
      <c r="D527" s="3" t="s">
        <v>2672</v>
      </c>
      <c r="E527" s="4">
        <v>45299</v>
      </c>
      <c r="F527" s="5">
        <v>45665</v>
      </c>
      <c r="G527" s="5">
        <v>46030</v>
      </c>
      <c r="H527" s="3" t="s">
        <v>4291</v>
      </c>
      <c r="I527" s="55">
        <v>0</v>
      </c>
      <c r="J527" s="6">
        <v>46022</v>
      </c>
      <c r="K527" s="2" t="s">
        <v>4405</v>
      </c>
      <c r="L527" s="2" t="s">
        <v>4872</v>
      </c>
      <c r="M527" s="2" t="s">
        <v>4956</v>
      </c>
      <c r="N527" s="2" t="s">
        <v>5196</v>
      </c>
      <c r="O527" s="2" t="s">
        <v>5238</v>
      </c>
      <c r="P527" s="2" t="s">
        <v>4642</v>
      </c>
      <c r="Q527" s="2" t="s">
        <v>4297</v>
      </c>
      <c r="R527" s="7"/>
      <c r="S527" s="7">
        <v>0</v>
      </c>
      <c r="T527" s="7">
        <v>29.416699999999999</v>
      </c>
      <c r="U527" s="7">
        <v>29.416699999999999</v>
      </c>
      <c r="V527" s="12">
        <f t="shared" si="174"/>
        <v>30</v>
      </c>
      <c r="W527" s="15" t="s">
        <v>4738</v>
      </c>
      <c r="X527" s="15" t="str">
        <f t="shared" si="175"/>
        <v>DEBE GOZAR EN EL AÑO UN TOTAL DE 30 DÍAS ANTES DEL 31/12/2026</v>
      </c>
      <c r="Y527" s="50">
        <v>0</v>
      </c>
      <c r="Z527" s="50">
        <v>0</v>
      </c>
      <c r="AA527" s="50">
        <v>0</v>
      </c>
      <c r="AB527" s="50">
        <v>19</v>
      </c>
      <c r="AC527" s="50">
        <v>11</v>
      </c>
      <c r="AD527" s="50">
        <v>0</v>
      </c>
      <c r="AE527" s="50">
        <v>0</v>
      </c>
      <c r="AF527" s="50">
        <v>0</v>
      </c>
      <c r="AG527" s="50">
        <v>0</v>
      </c>
      <c r="AH527" s="50">
        <v>0</v>
      </c>
      <c r="AI527" s="50">
        <v>0</v>
      </c>
      <c r="AJ527" s="50">
        <v>0</v>
      </c>
      <c r="AK527" s="52">
        <f t="shared" si="160"/>
        <v>30</v>
      </c>
      <c r="AL527" s="50">
        <f t="shared" si="161"/>
        <v>30</v>
      </c>
      <c r="AM527" s="48">
        <f t="shared" si="158"/>
        <v>1</v>
      </c>
      <c r="AN527" s="49">
        <f t="shared" si="162"/>
        <v>0.01</v>
      </c>
      <c r="AO527" s="49">
        <f t="shared" si="173"/>
        <v>19</v>
      </c>
      <c r="AP527" s="49">
        <f t="shared" si="163"/>
        <v>30</v>
      </c>
      <c r="AR527" s="50">
        <f t="shared" si="164"/>
        <v>0</v>
      </c>
      <c r="AT527" s="30">
        <f t="shared" si="165"/>
        <v>30</v>
      </c>
      <c r="AU527">
        <f t="shared" si="166"/>
        <v>10</v>
      </c>
      <c r="AV527" s="49">
        <f t="shared" si="167"/>
        <v>19</v>
      </c>
      <c r="AW527" s="49">
        <f t="shared" si="168"/>
        <v>10</v>
      </c>
      <c r="AX527" s="53">
        <f t="shared" si="169"/>
        <v>0</v>
      </c>
      <c r="AY527" s="30">
        <f t="shared" si="170"/>
        <v>11</v>
      </c>
      <c r="AZ527" s="30">
        <f t="shared" si="171"/>
        <v>19</v>
      </c>
      <c r="BA527" s="49">
        <f t="shared" si="172"/>
        <v>19</v>
      </c>
    </row>
    <row r="528" spans="1:53" x14ac:dyDescent="0.35">
      <c r="A528" s="2">
        <v>1043555777</v>
      </c>
      <c r="B528" s="2" t="s">
        <v>528</v>
      </c>
      <c r="C528" s="16" t="s">
        <v>4946</v>
      </c>
      <c r="D528" s="3" t="s">
        <v>2673</v>
      </c>
      <c r="E528" s="4">
        <v>42032</v>
      </c>
      <c r="F528" s="5">
        <v>45685</v>
      </c>
      <c r="G528" s="5">
        <v>46050</v>
      </c>
      <c r="H528" s="3" t="s">
        <v>4290</v>
      </c>
      <c r="I528" s="55">
        <v>0</v>
      </c>
      <c r="J528" s="6">
        <v>46022</v>
      </c>
      <c r="K528" s="2" t="s">
        <v>4405</v>
      </c>
      <c r="L528" s="2" t="s">
        <v>4752</v>
      </c>
      <c r="M528" s="2" t="s">
        <v>4956</v>
      </c>
      <c r="N528" s="2" t="s">
        <v>5195</v>
      </c>
      <c r="O528" s="2" t="s">
        <v>5216</v>
      </c>
      <c r="P528" s="2" t="s">
        <v>4446</v>
      </c>
      <c r="Q528" s="2" t="s">
        <v>4297</v>
      </c>
      <c r="R528" s="7"/>
      <c r="S528" s="7">
        <v>2</v>
      </c>
      <c r="T528" s="7">
        <v>27.75</v>
      </c>
      <c r="U528" s="7">
        <v>29.75</v>
      </c>
      <c r="V528" s="12">
        <f t="shared" si="174"/>
        <v>30</v>
      </c>
      <c r="W528" s="15" t="str">
        <f>"DEBE GOZAR "&amp;S528&amp;" DÍAS ANTES DEL "&amp;TEXT(G528-1,"DD/MM/YYYY")</f>
        <v>DEBE GOZAR 2 DÍAS ANTES DEL 27/01/2026</v>
      </c>
      <c r="X528" s="15" t="str">
        <f t="shared" si="175"/>
        <v>DEBE GOZAR EN EL AÑO UN TOTAL DE 30 DÍAS ANTES DEL 31/12/2026</v>
      </c>
      <c r="Y528" s="50">
        <v>7</v>
      </c>
      <c r="Z528" s="50">
        <v>0</v>
      </c>
      <c r="AA528" s="50">
        <v>0</v>
      </c>
      <c r="AB528" s="50">
        <v>0</v>
      </c>
      <c r="AC528" s="50">
        <v>0</v>
      </c>
      <c r="AD528" s="50">
        <v>0</v>
      </c>
      <c r="AE528" s="50">
        <v>0</v>
      </c>
      <c r="AF528" s="50">
        <v>0</v>
      </c>
      <c r="AG528" s="50">
        <v>0</v>
      </c>
      <c r="AH528" s="50">
        <v>0</v>
      </c>
      <c r="AI528" s="50">
        <v>0</v>
      </c>
      <c r="AJ528" s="50">
        <v>0</v>
      </c>
      <c r="AK528" s="52">
        <f t="shared" si="160"/>
        <v>7</v>
      </c>
      <c r="AL528" s="50">
        <f t="shared" si="161"/>
        <v>7</v>
      </c>
      <c r="AM528" s="48">
        <f t="shared" si="158"/>
        <v>0.23333333333333334</v>
      </c>
      <c r="AN528" s="49">
        <f t="shared" si="162"/>
        <v>2.3333333333333335E-3</v>
      </c>
      <c r="AO528" s="49">
        <f t="shared" si="173"/>
        <v>7</v>
      </c>
      <c r="AP528" s="49">
        <f t="shared" si="163"/>
        <v>7</v>
      </c>
      <c r="AR528" s="50">
        <f t="shared" si="164"/>
        <v>23</v>
      </c>
      <c r="AT528" s="30">
        <f t="shared" si="165"/>
        <v>30</v>
      </c>
      <c r="AU528">
        <f t="shared" si="166"/>
        <v>10</v>
      </c>
      <c r="AV528" s="49">
        <f t="shared" si="167"/>
        <v>7</v>
      </c>
      <c r="AW528" s="49">
        <f t="shared" si="168"/>
        <v>7</v>
      </c>
      <c r="AX528" s="53">
        <f t="shared" si="169"/>
        <v>3</v>
      </c>
      <c r="AY528" s="30">
        <f t="shared" si="170"/>
        <v>0</v>
      </c>
      <c r="AZ528" s="30">
        <f t="shared" si="171"/>
        <v>7</v>
      </c>
      <c r="BA528" s="49">
        <f t="shared" si="172"/>
        <v>7</v>
      </c>
    </row>
    <row r="529" spans="1:53" x14ac:dyDescent="0.35">
      <c r="A529" s="2">
        <v>1043562194</v>
      </c>
      <c r="B529" s="2" t="s">
        <v>529</v>
      </c>
      <c r="C529" s="16" t="s">
        <v>4946</v>
      </c>
      <c r="D529" s="3" t="s">
        <v>2674</v>
      </c>
      <c r="E529" s="4">
        <v>45881</v>
      </c>
      <c r="F529" s="5">
        <v>45881</v>
      </c>
      <c r="G529" s="5">
        <v>46246</v>
      </c>
      <c r="H529" s="3" t="s">
        <v>4290</v>
      </c>
      <c r="I529" s="55">
        <v>46104</v>
      </c>
      <c r="J529" s="6">
        <v>46022</v>
      </c>
      <c r="K529" s="2" t="s">
        <v>4405</v>
      </c>
      <c r="L529" s="2" t="s">
        <v>4807</v>
      </c>
      <c r="M529" s="2" t="s">
        <v>4956</v>
      </c>
      <c r="N529" s="2"/>
      <c r="O529" s="2"/>
      <c r="P529" s="2"/>
      <c r="Q529" s="2"/>
      <c r="R529" s="7"/>
      <c r="S529" s="7">
        <v>0</v>
      </c>
      <c r="T529" s="7">
        <v>11.583299999999999</v>
      </c>
      <c r="U529" s="7">
        <v>11.583299999999999</v>
      </c>
      <c r="V529" s="12">
        <f t="shared" si="174"/>
        <v>12</v>
      </c>
      <c r="W529" s="15" t="s">
        <v>4738</v>
      </c>
      <c r="X529" s="15" t="str">
        <f t="shared" si="175"/>
        <v>DEBE GOZAR EN EL AÑO UN TOTAL DE 12 DÍAS ANTES DEL 31/12/2026</v>
      </c>
      <c r="Y529" s="50">
        <v>0</v>
      </c>
      <c r="Z529" s="50">
        <v>0</v>
      </c>
      <c r="AA529" s="50">
        <v>12</v>
      </c>
      <c r="AB529" s="50">
        <v>0</v>
      </c>
      <c r="AC529" s="50">
        <v>0</v>
      </c>
      <c r="AD529" s="50">
        <v>0</v>
      </c>
      <c r="AE529" s="50">
        <v>0</v>
      </c>
      <c r="AF529" s="50">
        <v>0</v>
      </c>
      <c r="AG529" s="50">
        <v>0</v>
      </c>
      <c r="AH529" s="50">
        <v>0</v>
      </c>
      <c r="AI529" s="50">
        <v>0</v>
      </c>
      <c r="AJ529" s="50">
        <v>0</v>
      </c>
      <c r="AK529" s="52">
        <f t="shared" si="160"/>
        <v>12</v>
      </c>
      <c r="AL529" s="50">
        <f t="shared" si="161"/>
        <v>12</v>
      </c>
      <c r="AM529" s="48">
        <f t="shared" si="158"/>
        <v>1</v>
      </c>
      <c r="AN529" s="49">
        <f t="shared" si="162"/>
        <v>0.01</v>
      </c>
      <c r="AO529" s="49">
        <f t="shared" si="173"/>
        <v>12</v>
      </c>
      <c r="AP529" s="49">
        <f t="shared" si="163"/>
        <v>12</v>
      </c>
      <c r="AR529" s="50">
        <f t="shared" si="164"/>
        <v>0</v>
      </c>
      <c r="AT529" s="30">
        <f t="shared" si="165"/>
        <v>12</v>
      </c>
      <c r="AU529">
        <f t="shared" si="166"/>
        <v>4</v>
      </c>
      <c r="AV529" s="49">
        <f t="shared" si="167"/>
        <v>12</v>
      </c>
      <c r="AW529" s="49">
        <f t="shared" si="168"/>
        <v>4</v>
      </c>
      <c r="AX529" s="53">
        <f t="shared" si="169"/>
        <v>0</v>
      </c>
      <c r="AY529" s="30">
        <f t="shared" si="170"/>
        <v>0</v>
      </c>
      <c r="AZ529" s="30">
        <f t="shared" si="171"/>
        <v>12</v>
      </c>
      <c r="BA529" s="49">
        <f t="shared" si="172"/>
        <v>12</v>
      </c>
    </row>
    <row r="530" spans="1:53" x14ac:dyDescent="0.35">
      <c r="A530" s="2">
        <v>1043573148</v>
      </c>
      <c r="B530" s="2" t="s">
        <v>530</v>
      </c>
      <c r="C530" s="16" t="s">
        <v>4946</v>
      </c>
      <c r="D530" s="3" t="s">
        <v>2675</v>
      </c>
      <c r="E530" s="4">
        <v>41194</v>
      </c>
      <c r="F530" s="5">
        <v>45942</v>
      </c>
      <c r="G530" s="5">
        <v>46307</v>
      </c>
      <c r="H530" s="3" t="s">
        <v>4290</v>
      </c>
      <c r="I530" s="55">
        <v>0</v>
      </c>
      <c r="J530" s="6">
        <v>46022</v>
      </c>
      <c r="K530" s="2" t="s">
        <v>4405</v>
      </c>
      <c r="L530" s="2" t="s">
        <v>4747</v>
      </c>
      <c r="M530" s="2" t="s">
        <v>4956</v>
      </c>
      <c r="N530" s="2" t="s">
        <v>5195</v>
      </c>
      <c r="O530" s="2" t="s">
        <v>5216</v>
      </c>
      <c r="P530" s="2" t="s">
        <v>4440</v>
      </c>
      <c r="Q530" s="2" t="s">
        <v>4297</v>
      </c>
      <c r="R530" s="7"/>
      <c r="S530" s="7">
        <v>23</v>
      </c>
      <c r="T530" s="7">
        <v>6.5833000000000084</v>
      </c>
      <c r="U530" s="7">
        <v>29.583300000000008</v>
      </c>
      <c r="V530" s="12">
        <f t="shared" si="174"/>
        <v>30</v>
      </c>
      <c r="W530" s="15" t="str">
        <f>"DEBE GOZAR "&amp;S530&amp;" DÍAS ANTES DEL "&amp;TEXT(G530-1,"DD/MM/YYYY")</f>
        <v>DEBE GOZAR 23 DÍAS ANTES DEL 11/10/2026</v>
      </c>
      <c r="X530" s="15" t="str">
        <f t="shared" si="175"/>
        <v>DEBE GOZAR EN EL AÑO UN TOTAL DE 30 DÍAS ANTES DEL 31/12/2026</v>
      </c>
      <c r="Y530" s="50">
        <v>0</v>
      </c>
      <c r="Z530" s="50">
        <v>0</v>
      </c>
      <c r="AA530" s="50">
        <v>14</v>
      </c>
      <c r="AB530" s="50">
        <v>15</v>
      </c>
      <c r="AC530" s="50">
        <v>0</v>
      </c>
      <c r="AD530" s="50">
        <v>0</v>
      </c>
      <c r="AE530" s="50">
        <v>0</v>
      </c>
      <c r="AF530" s="50">
        <v>0</v>
      </c>
      <c r="AG530" s="50">
        <v>0</v>
      </c>
      <c r="AH530" s="50">
        <v>0</v>
      </c>
      <c r="AI530" s="50">
        <v>0</v>
      </c>
      <c r="AJ530" s="50">
        <v>0</v>
      </c>
      <c r="AK530" s="52">
        <f t="shared" si="160"/>
        <v>29</v>
      </c>
      <c r="AL530" s="50">
        <f t="shared" si="161"/>
        <v>29</v>
      </c>
      <c r="AM530" s="48">
        <f t="shared" si="158"/>
        <v>0.96666666666666667</v>
      </c>
      <c r="AN530" s="49">
        <f t="shared" si="162"/>
        <v>9.6666666666666672E-3</v>
      </c>
      <c r="AO530" s="49">
        <f t="shared" si="173"/>
        <v>29</v>
      </c>
      <c r="AP530" s="49">
        <f t="shared" si="163"/>
        <v>29</v>
      </c>
      <c r="AR530" s="50">
        <f t="shared" si="164"/>
        <v>1</v>
      </c>
      <c r="AT530" s="30">
        <f t="shared" si="165"/>
        <v>30</v>
      </c>
      <c r="AU530">
        <f t="shared" si="166"/>
        <v>10</v>
      </c>
      <c r="AV530" s="49">
        <f t="shared" si="167"/>
        <v>29</v>
      </c>
      <c r="AW530" s="49">
        <f t="shared" si="168"/>
        <v>10</v>
      </c>
      <c r="AX530" s="53">
        <f t="shared" si="169"/>
        <v>0</v>
      </c>
      <c r="AY530" s="30">
        <f t="shared" si="170"/>
        <v>0</v>
      </c>
      <c r="AZ530" s="30">
        <f t="shared" si="171"/>
        <v>29</v>
      </c>
      <c r="BA530" s="49">
        <f t="shared" si="172"/>
        <v>29</v>
      </c>
    </row>
    <row r="531" spans="1:53" x14ac:dyDescent="0.35">
      <c r="A531" s="2">
        <v>1043589977</v>
      </c>
      <c r="B531" s="2" t="s">
        <v>531</v>
      </c>
      <c r="C531" s="16" t="s">
        <v>4946</v>
      </c>
      <c r="D531" s="3" t="s">
        <v>2676</v>
      </c>
      <c r="E531" s="4">
        <v>41030</v>
      </c>
      <c r="F531" s="5">
        <v>45778</v>
      </c>
      <c r="G531" s="5">
        <v>46143</v>
      </c>
      <c r="H531" s="3" t="s">
        <v>4290</v>
      </c>
      <c r="I531" s="55">
        <v>0</v>
      </c>
      <c r="J531" s="6">
        <v>46022</v>
      </c>
      <c r="K531" s="2" t="s">
        <v>4405</v>
      </c>
      <c r="L531" s="2" t="s">
        <v>5023</v>
      </c>
      <c r="M531" s="2" t="s">
        <v>4956</v>
      </c>
      <c r="N531" s="2" t="s">
        <v>5180</v>
      </c>
      <c r="O531" s="2" t="s">
        <v>5218</v>
      </c>
      <c r="P531" s="2" t="s">
        <v>4643</v>
      </c>
      <c r="Q531" s="2" t="s">
        <v>4297</v>
      </c>
      <c r="R531" s="7"/>
      <c r="S531" s="7">
        <v>0</v>
      </c>
      <c r="T531" s="7">
        <v>2</v>
      </c>
      <c r="U531" s="7">
        <v>2</v>
      </c>
      <c r="V531" s="12">
        <f t="shared" si="174"/>
        <v>2</v>
      </c>
      <c r="W531" s="15" t="s">
        <v>4738</v>
      </c>
      <c r="X531" s="15" t="str">
        <f t="shared" si="175"/>
        <v>DEBE GOZAR EN EL AÑO UN TOTAL DE 2 DÍAS ANTES DEL 31/12/2026</v>
      </c>
      <c r="Y531" s="50">
        <v>0</v>
      </c>
      <c r="Z531" s="50">
        <v>0</v>
      </c>
      <c r="AA531" s="50">
        <v>0</v>
      </c>
      <c r="AB531" s="50">
        <v>0</v>
      </c>
      <c r="AC531" s="50">
        <v>0</v>
      </c>
      <c r="AD531" s="50">
        <v>0</v>
      </c>
      <c r="AE531" s="50">
        <v>0</v>
      </c>
      <c r="AF531" s="50">
        <v>0</v>
      </c>
      <c r="AG531" s="50">
        <v>0</v>
      </c>
      <c r="AH531" s="50">
        <v>0</v>
      </c>
      <c r="AI531" s="50">
        <v>0</v>
      </c>
      <c r="AJ531" s="50">
        <v>0</v>
      </c>
      <c r="AK531" s="52">
        <f t="shared" si="160"/>
        <v>0</v>
      </c>
      <c r="AL531" s="50">
        <f t="shared" si="161"/>
        <v>0</v>
      </c>
      <c r="AM531" s="48">
        <f t="shared" si="158"/>
        <v>0</v>
      </c>
      <c r="AN531" s="49">
        <f t="shared" si="162"/>
        <v>0</v>
      </c>
      <c r="AO531" s="49">
        <f t="shared" si="173"/>
        <v>0</v>
      </c>
      <c r="AP531" s="49">
        <f t="shared" si="163"/>
        <v>0</v>
      </c>
      <c r="AR531" s="50">
        <f t="shared" si="164"/>
        <v>2</v>
      </c>
      <c r="AT531" s="30">
        <f t="shared" si="165"/>
        <v>2</v>
      </c>
      <c r="AU531">
        <f t="shared" si="166"/>
        <v>0.66666666666666663</v>
      </c>
      <c r="AV531" s="49">
        <f t="shared" si="167"/>
        <v>0</v>
      </c>
      <c r="AW531" s="49">
        <f t="shared" si="168"/>
        <v>0</v>
      </c>
      <c r="AX531" s="53">
        <f t="shared" si="169"/>
        <v>0.66666666666666663</v>
      </c>
      <c r="AY531" s="30">
        <f t="shared" si="170"/>
        <v>0</v>
      </c>
      <c r="AZ531" s="30">
        <f t="shared" si="171"/>
        <v>0</v>
      </c>
      <c r="BA531" s="49">
        <f t="shared" si="172"/>
        <v>0</v>
      </c>
    </row>
    <row r="532" spans="1:53" x14ac:dyDescent="0.35">
      <c r="A532" s="2">
        <v>1043590377</v>
      </c>
      <c r="B532" s="2" t="s">
        <v>532</v>
      </c>
      <c r="C532" s="16" t="s">
        <v>4946</v>
      </c>
      <c r="D532" s="3" t="s">
        <v>2677</v>
      </c>
      <c r="E532" s="4">
        <v>45968</v>
      </c>
      <c r="F532" s="5">
        <v>45968</v>
      </c>
      <c r="G532" s="5">
        <v>46333</v>
      </c>
      <c r="H532" s="3" t="s">
        <v>4290</v>
      </c>
      <c r="I532" s="55">
        <v>46094</v>
      </c>
      <c r="J532" s="6">
        <v>46022</v>
      </c>
      <c r="K532" s="2" t="s">
        <v>4405</v>
      </c>
      <c r="L532" s="2" t="s">
        <v>4869</v>
      </c>
      <c r="M532" s="2" t="s">
        <v>4956</v>
      </c>
      <c r="N532" s="2"/>
      <c r="O532" s="2"/>
      <c r="P532" s="2"/>
      <c r="Q532" s="2"/>
      <c r="R532" s="7"/>
      <c r="S532" s="7">
        <v>0</v>
      </c>
      <c r="T532" s="7">
        <v>4.5</v>
      </c>
      <c r="U532" s="7">
        <v>4.5</v>
      </c>
      <c r="V532" s="12">
        <f t="shared" si="174"/>
        <v>5</v>
      </c>
      <c r="W532" s="15" t="s">
        <v>4738</v>
      </c>
      <c r="X532" s="15" t="str">
        <f t="shared" si="175"/>
        <v>DEBE GOZAR EN EL AÑO UN TOTAL DE 5 DÍAS ANTES DEL 31/12/2026</v>
      </c>
      <c r="Y532" s="50">
        <v>0</v>
      </c>
      <c r="Z532" s="50">
        <v>0</v>
      </c>
      <c r="AA532" s="50">
        <v>5</v>
      </c>
      <c r="AB532" s="50">
        <v>0</v>
      </c>
      <c r="AC532" s="50">
        <v>0</v>
      </c>
      <c r="AD532" s="50">
        <v>0</v>
      </c>
      <c r="AE532" s="50">
        <v>0</v>
      </c>
      <c r="AF532" s="50">
        <v>0</v>
      </c>
      <c r="AG532" s="50">
        <v>0</v>
      </c>
      <c r="AH532" s="50">
        <v>0</v>
      </c>
      <c r="AI532" s="50">
        <v>0</v>
      </c>
      <c r="AJ532" s="50">
        <v>0</v>
      </c>
      <c r="AK532" s="52">
        <f t="shared" si="160"/>
        <v>5</v>
      </c>
      <c r="AL532" s="50">
        <f t="shared" si="161"/>
        <v>5</v>
      </c>
      <c r="AM532" s="48">
        <f t="shared" si="158"/>
        <v>1</v>
      </c>
      <c r="AN532" s="49">
        <f t="shared" si="162"/>
        <v>0.01</v>
      </c>
      <c r="AO532" s="49">
        <f t="shared" si="173"/>
        <v>5</v>
      </c>
      <c r="AP532" s="49">
        <f t="shared" si="163"/>
        <v>5</v>
      </c>
      <c r="AR532" s="50">
        <f t="shared" si="164"/>
        <v>0</v>
      </c>
      <c r="AT532" s="30">
        <f t="shared" si="165"/>
        <v>5</v>
      </c>
      <c r="AU532">
        <f t="shared" si="166"/>
        <v>1.6666666666666667</v>
      </c>
      <c r="AV532" s="49">
        <f t="shared" si="167"/>
        <v>5</v>
      </c>
      <c r="AW532" s="49">
        <f t="shared" si="168"/>
        <v>1.6666666666666667</v>
      </c>
      <c r="AX532" s="53">
        <f t="shared" si="169"/>
        <v>0</v>
      </c>
      <c r="AY532" s="30">
        <f t="shared" si="170"/>
        <v>0</v>
      </c>
      <c r="AZ532" s="30">
        <f t="shared" si="171"/>
        <v>5</v>
      </c>
      <c r="BA532" s="49">
        <f t="shared" si="172"/>
        <v>5</v>
      </c>
    </row>
    <row r="533" spans="1:53" x14ac:dyDescent="0.35">
      <c r="A533" s="2">
        <v>1043626860</v>
      </c>
      <c r="B533" s="2" t="s">
        <v>533</v>
      </c>
      <c r="C533" s="16" t="s">
        <v>4948</v>
      </c>
      <c r="D533" s="3" t="s">
        <v>2678</v>
      </c>
      <c r="E533" s="4">
        <v>40695</v>
      </c>
      <c r="F533" s="5">
        <v>45809</v>
      </c>
      <c r="G533" s="5">
        <v>46174</v>
      </c>
      <c r="H533" s="3" t="s">
        <v>4290</v>
      </c>
      <c r="I533" s="55">
        <v>0</v>
      </c>
      <c r="J533" s="6">
        <v>46022</v>
      </c>
      <c r="K533" s="2" t="s">
        <v>4405</v>
      </c>
      <c r="L533" s="2" t="s">
        <v>4975</v>
      </c>
      <c r="M533" s="2" t="s">
        <v>4956</v>
      </c>
      <c r="N533" s="2" t="s">
        <v>5180</v>
      </c>
      <c r="O533" s="2" t="s">
        <v>5187</v>
      </c>
      <c r="P533" s="2" t="s">
        <v>4483</v>
      </c>
      <c r="Q533" s="2" t="s">
        <v>4323</v>
      </c>
      <c r="R533" s="7"/>
      <c r="S533" s="7">
        <v>12</v>
      </c>
      <c r="T533" s="7">
        <v>17.5</v>
      </c>
      <c r="U533" s="7">
        <v>29.5</v>
      </c>
      <c r="V533" s="12">
        <f t="shared" si="174"/>
        <v>30</v>
      </c>
      <c r="W533" s="15" t="str">
        <f>"DEBE GOZAR "&amp;S533&amp;" DÍAS ANTES DEL "&amp;TEXT(G533-1,"DD/MM/YYYY")</f>
        <v>DEBE GOZAR 12 DÍAS ANTES DEL 31/05/2026</v>
      </c>
      <c r="X533" s="15" t="str">
        <f t="shared" si="175"/>
        <v>DEBE GOZAR EN EL AÑO UN TOTAL DE 30 DÍAS ANTES DEL 31/12/2026</v>
      </c>
      <c r="Y533" s="50">
        <v>0</v>
      </c>
      <c r="Z533" s="50">
        <v>0</v>
      </c>
      <c r="AA533" s="50">
        <v>7</v>
      </c>
      <c r="AB533" s="50">
        <v>2</v>
      </c>
      <c r="AC533" s="50">
        <v>15</v>
      </c>
      <c r="AD533" s="50">
        <v>0</v>
      </c>
      <c r="AE533" s="50">
        <v>0</v>
      </c>
      <c r="AF533" s="50">
        <v>0</v>
      </c>
      <c r="AG533" s="50">
        <v>2</v>
      </c>
      <c r="AH533" s="50">
        <v>6</v>
      </c>
      <c r="AI533" s="50">
        <v>0</v>
      </c>
      <c r="AJ533" s="50">
        <v>0</v>
      </c>
      <c r="AK533" s="52">
        <f t="shared" si="160"/>
        <v>32</v>
      </c>
      <c r="AL533" s="50">
        <f t="shared" si="161"/>
        <v>32</v>
      </c>
      <c r="AM533" s="48">
        <f t="shared" ref="AM533:AM557" si="176">+AL533/V533</f>
        <v>1.0666666666666667</v>
      </c>
      <c r="AN533" s="49">
        <f t="shared" si="162"/>
        <v>1.0666666666666666E-2</v>
      </c>
      <c r="AO533" s="49">
        <f t="shared" si="173"/>
        <v>9</v>
      </c>
      <c r="AP533" s="49">
        <f t="shared" si="163"/>
        <v>30</v>
      </c>
      <c r="AR533" s="50">
        <f t="shared" si="164"/>
        <v>0</v>
      </c>
      <c r="AT533" s="30">
        <f t="shared" si="165"/>
        <v>30</v>
      </c>
      <c r="AU533">
        <f t="shared" si="166"/>
        <v>10</v>
      </c>
      <c r="AV533" s="49">
        <f t="shared" si="167"/>
        <v>9</v>
      </c>
      <c r="AW533" s="49">
        <f t="shared" si="168"/>
        <v>9</v>
      </c>
      <c r="AX533" s="53">
        <f t="shared" si="169"/>
        <v>1</v>
      </c>
      <c r="AY533" s="30">
        <f t="shared" si="170"/>
        <v>23</v>
      </c>
      <c r="AZ533" s="30">
        <f t="shared" si="171"/>
        <v>9</v>
      </c>
      <c r="BA533" s="49">
        <f t="shared" si="172"/>
        <v>9</v>
      </c>
    </row>
    <row r="534" spans="1:53" x14ac:dyDescent="0.35">
      <c r="A534" s="2">
        <v>1043633516</v>
      </c>
      <c r="B534" s="2" t="s">
        <v>534</v>
      </c>
      <c r="C534" s="16" t="s">
        <v>4946</v>
      </c>
      <c r="D534" s="3" t="s">
        <v>2679</v>
      </c>
      <c r="E534" s="4">
        <v>45946</v>
      </c>
      <c r="F534" s="5">
        <v>45946</v>
      </c>
      <c r="G534" s="5">
        <v>46311</v>
      </c>
      <c r="H534" s="3" t="s">
        <v>4290</v>
      </c>
      <c r="I534" s="55">
        <v>46023</v>
      </c>
      <c r="J534" s="6">
        <v>46022</v>
      </c>
      <c r="K534" s="2" t="s">
        <v>4405</v>
      </c>
      <c r="L534" s="2" t="s">
        <v>5024</v>
      </c>
      <c r="M534" s="2" t="s">
        <v>4957</v>
      </c>
      <c r="N534" s="2"/>
      <c r="O534" s="2"/>
      <c r="P534" s="2"/>
      <c r="Q534" s="2"/>
      <c r="R534" s="7"/>
      <c r="S534" s="7">
        <v>0</v>
      </c>
      <c r="T534" s="7">
        <v>6.25</v>
      </c>
      <c r="U534" s="7">
        <v>6.25</v>
      </c>
      <c r="V534" s="12">
        <f t="shared" si="174"/>
        <v>7</v>
      </c>
      <c r="W534" s="15" t="s">
        <v>4738</v>
      </c>
      <c r="X534" s="15" t="str">
        <f t="shared" si="175"/>
        <v>DEBE GOZAR EN EL AÑO UN TOTAL DE 7 DÍAS ANTES DEL 31/12/2026</v>
      </c>
      <c r="Y534" s="50">
        <v>7</v>
      </c>
      <c r="Z534" s="50">
        <v>0</v>
      </c>
      <c r="AA534" s="50">
        <v>0</v>
      </c>
      <c r="AB534" s="50">
        <v>0</v>
      </c>
      <c r="AC534" s="50">
        <v>0</v>
      </c>
      <c r="AD534" s="50">
        <v>0</v>
      </c>
      <c r="AE534" s="50">
        <v>0</v>
      </c>
      <c r="AF534" s="50">
        <v>0</v>
      </c>
      <c r="AG534" s="50">
        <v>0</v>
      </c>
      <c r="AH534" s="50">
        <v>0</v>
      </c>
      <c r="AI534" s="50">
        <v>0</v>
      </c>
      <c r="AJ534" s="50">
        <v>0</v>
      </c>
      <c r="AK534" s="52">
        <f t="shared" si="160"/>
        <v>7</v>
      </c>
      <c r="AL534" s="50">
        <f t="shared" si="161"/>
        <v>7</v>
      </c>
      <c r="AM534" s="48">
        <f t="shared" si="176"/>
        <v>1</v>
      </c>
      <c r="AN534" s="49">
        <f t="shared" si="162"/>
        <v>0.01</v>
      </c>
      <c r="AO534" s="49">
        <f t="shared" si="173"/>
        <v>7</v>
      </c>
      <c r="AP534" s="49">
        <f t="shared" si="163"/>
        <v>7</v>
      </c>
      <c r="AR534" s="50">
        <f t="shared" si="164"/>
        <v>0</v>
      </c>
      <c r="AT534" s="30">
        <f t="shared" si="165"/>
        <v>7</v>
      </c>
      <c r="AU534">
        <f t="shared" si="166"/>
        <v>2.3333333333333335</v>
      </c>
      <c r="AV534" s="49">
        <f t="shared" si="167"/>
        <v>7</v>
      </c>
      <c r="AW534" s="49">
        <f t="shared" si="168"/>
        <v>2.3333333333333335</v>
      </c>
      <c r="AX534" s="53">
        <f t="shared" si="169"/>
        <v>0</v>
      </c>
      <c r="AY534" s="30">
        <f t="shared" si="170"/>
        <v>0</v>
      </c>
      <c r="AZ534" s="30">
        <f t="shared" si="171"/>
        <v>7</v>
      </c>
      <c r="BA534" s="49">
        <f t="shared" si="172"/>
        <v>7</v>
      </c>
    </row>
    <row r="535" spans="1:53" x14ac:dyDescent="0.35">
      <c r="A535" s="2">
        <v>1043652698</v>
      </c>
      <c r="B535" s="2" t="s">
        <v>535</v>
      </c>
      <c r="C535" s="16" t="s">
        <v>4947</v>
      </c>
      <c r="D535" s="3" t="s">
        <v>2680</v>
      </c>
      <c r="E535" s="4">
        <v>45717</v>
      </c>
      <c r="F535" s="5">
        <v>45717</v>
      </c>
      <c r="G535" s="5">
        <v>46082</v>
      </c>
      <c r="H535" s="3" t="s">
        <v>4290</v>
      </c>
      <c r="I535" s="55">
        <v>0</v>
      </c>
      <c r="J535" s="6">
        <v>46022</v>
      </c>
      <c r="K535" s="2" t="s">
        <v>4405</v>
      </c>
      <c r="L535" s="2" t="s">
        <v>4874</v>
      </c>
      <c r="M535" s="2" t="s">
        <v>4956</v>
      </c>
      <c r="N535" s="2" t="s">
        <v>5195</v>
      </c>
      <c r="O535" s="2" t="s">
        <v>5216</v>
      </c>
      <c r="P535" s="2" t="s">
        <v>4646</v>
      </c>
      <c r="Q535" s="2" t="s">
        <v>4298</v>
      </c>
      <c r="R535" s="7"/>
      <c r="S535" s="7">
        <v>0</v>
      </c>
      <c r="T535" s="7">
        <v>19</v>
      </c>
      <c r="U535" s="7">
        <v>19</v>
      </c>
      <c r="V535" s="12">
        <f t="shared" si="174"/>
        <v>19</v>
      </c>
      <c r="W535" s="15" t="s">
        <v>4738</v>
      </c>
      <c r="X535" s="15" t="str">
        <f t="shared" si="175"/>
        <v>DEBE GOZAR EN EL AÑO UN TOTAL DE 19 DÍAS ANTES DEL 31/12/2026</v>
      </c>
      <c r="Y535" s="50">
        <v>0</v>
      </c>
      <c r="Z535" s="50">
        <v>0</v>
      </c>
      <c r="AA535" s="50">
        <v>0</v>
      </c>
      <c r="AB535" s="50">
        <v>8</v>
      </c>
      <c r="AC535" s="50">
        <v>0</v>
      </c>
      <c r="AD535" s="50">
        <v>0</v>
      </c>
      <c r="AE535" s="50">
        <v>0</v>
      </c>
      <c r="AF535" s="50">
        <v>0</v>
      </c>
      <c r="AG535" s="50">
        <v>0</v>
      </c>
      <c r="AH535" s="50">
        <v>0</v>
      </c>
      <c r="AI535" s="50">
        <v>0</v>
      </c>
      <c r="AJ535" s="50">
        <v>0</v>
      </c>
      <c r="AK535" s="52">
        <f t="shared" si="160"/>
        <v>8</v>
      </c>
      <c r="AL535" s="50">
        <f t="shared" si="161"/>
        <v>8</v>
      </c>
      <c r="AM535" s="48">
        <f t="shared" si="176"/>
        <v>0.42105263157894735</v>
      </c>
      <c r="AN535" s="49">
        <f t="shared" si="162"/>
        <v>4.2105263157894736E-3</v>
      </c>
      <c r="AO535" s="49">
        <f t="shared" si="173"/>
        <v>8</v>
      </c>
      <c r="AP535" s="49">
        <f t="shared" si="163"/>
        <v>8</v>
      </c>
      <c r="AR535" s="50">
        <f t="shared" si="164"/>
        <v>11</v>
      </c>
      <c r="AT535" s="30">
        <f t="shared" si="165"/>
        <v>19</v>
      </c>
      <c r="AU535">
        <f t="shared" si="166"/>
        <v>6.333333333333333</v>
      </c>
      <c r="AV535" s="49">
        <f t="shared" si="167"/>
        <v>8</v>
      </c>
      <c r="AW535" s="49">
        <f t="shared" si="168"/>
        <v>6.333333333333333</v>
      </c>
      <c r="AX535" s="53">
        <f t="shared" si="169"/>
        <v>0</v>
      </c>
      <c r="AY535" s="30">
        <f t="shared" si="170"/>
        <v>0</v>
      </c>
      <c r="AZ535" s="30">
        <f t="shared" si="171"/>
        <v>8</v>
      </c>
      <c r="BA535" s="49">
        <f t="shared" si="172"/>
        <v>8</v>
      </c>
    </row>
    <row r="536" spans="1:53" x14ac:dyDescent="0.35">
      <c r="A536" s="2">
        <v>1043655022</v>
      </c>
      <c r="B536" s="2" t="s">
        <v>536</v>
      </c>
      <c r="C536" s="16" t="s">
        <v>4947</v>
      </c>
      <c r="D536" s="3" t="s">
        <v>2681</v>
      </c>
      <c r="E536" s="4">
        <v>45581</v>
      </c>
      <c r="F536" s="5">
        <v>45946</v>
      </c>
      <c r="G536" s="5">
        <v>46311</v>
      </c>
      <c r="H536" s="3" t="s">
        <v>4290</v>
      </c>
      <c r="I536" s="55">
        <v>0</v>
      </c>
      <c r="J536" s="6">
        <v>46022</v>
      </c>
      <c r="K536" s="2" t="s">
        <v>4405</v>
      </c>
      <c r="L536" s="2" t="s">
        <v>4963</v>
      </c>
      <c r="M536" s="2" t="s">
        <v>4956</v>
      </c>
      <c r="N536" s="2" t="s">
        <v>5200</v>
      </c>
      <c r="O536" s="2" t="s">
        <v>5220</v>
      </c>
      <c r="P536" s="2" t="s">
        <v>4449</v>
      </c>
      <c r="Q536" s="2" t="s">
        <v>4298</v>
      </c>
      <c r="R536" s="7"/>
      <c r="S536" s="7">
        <v>10</v>
      </c>
      <c r="T536" s="7">
        <v>11.25</v>
      </c>
      <c r="U536" s="7">
        <v>21.25</v>
      </c>
      <c r="V536" s="12">
        <f t="shared" si="174"/>
        <v>22</v>
      </c>
      <c r="W536" s="15" t="str">
        <f>"DEBE GOZAR "&amp;S536&amp;" DÍAS ANTES DEL "&amp;TEXT(G536-1,"DD/MM/YYYY")</f>
        <v>DEBE GOZAR 10 DÍAS ANTES DEL 15/10/2026</v>
      </c>
      <c r="X536" s="15" t="str">
        <f t="shared" si="175"/>
        <v>DEBE GOZAR EN EL AÑO UN TOTAL DE 22 DÍAS ANTES DEL 31/12/2026</v>
      </c>
      <c r="Y536" s="50">
        <v>0</v>
      </c>
      <c r="Z536" s="50">
        <v>0</v>
      </c>
      <c r="AA536" s="50">
        <v>0</v>
      </c>
      <c r="AB536" s="50">
        <v>0</v>
      </c>
      <c r="AC536" s="50">
        <v>0</v>
      </c>
      <c r="AD536" s="50">
        <v>0</v>
      </c>
      <c r="AE536" s="50">
        <v>0</v>
      </c>
      <c r="AF536" s="50">
        <v>0</v>
      </c>
      <c r="AG536" s="50">
        <v>0</v>
      </c>
      <c r="AH536" s="50">
        <v>0</v>
      </c>
      <c r="AI536" s="50">
        <v>0</v>
      </c>
      <c r="AJ536" s="50">
        <v>0</v>
      </c>
      <c r="AK536" s="52">
        <f t="shared" si="160"/>
        <v>0</v>
      </c>
      <c r="AL536" s="50">
        <f t="shared" si="161"/>
        <v>0</v>
      </c>
      <c r="AM536" s="48">
        <f t="shared" si="176"/>
        <v>0</v>
      </c>
      <c r="AN536" s="49">
        <f t="shared" si="162"/>
        <v>0</v>
      </c>
      <c r="AO536" s="49">
        <f t="shared" si="173"/>
        <v>0</v>
      </c>
      <c r="AP536" s="49">
        <f t="shared" si="163"/>
        <v>0</v>
      </c>
      <c r="AR536" s="50">
        <f t="shared" si="164"/>
        <v>22</v>
      </c>
      <c r="AT536" s="30">
        <f t="shared" si="165"/>
        <v>22</v>
      </c>
      <c r="AU536">
        <f t="shared" si="166"/>
        <v>7.333333333333333</v>
      </c>
      <c r="AV536" s="49">
        <f t="shared" si="167"/>
        <v>0</v>
      </c>
      <c r="AW536" s="49">
        <f t="shared" si="168"/>
        <v>0</v>
      </c>
      <c r="AX536" s="53">
        <f t="shared" si="169"/>
        <v>7.333333333333333</v>
      </c>
      <c r="AY536" s="30">
        <f t="shared" si="170"/>
        <v>0</v>
      </c>
      <c r="AZ536" s="30">
        <f t="shared" si="171"/>
        <v>0</v>
      </c>
      <c r="BA536" s="49">
        <f t="shared" si="172"/>
        <v>0</v>
      </c>
    </row>
    <row r="537" spans="1:53" x14ac:dyDescent="0.35">
      <c r="A537" s="2">
        <v>1043657273</v>
      </c>
      <c r="B537" s="2" t="s">
        <v>537</v>
      </c>
      <c r="C537" s="16" t="s">
        <v>4946</v>
      </c>
      <c r="D537" s="3" t="s">
        <v>2682</v>
      </c>
      <c r="E537" s="4">
        <v>45748</v>
      </c>
      <c r="F537" s="5">
        <v>45748</v>
      </c>
      <c r="G537" s="5">
        <v>46113</v>
      </c>
      <c r="H537" s="3" t="s">
        <v>4290</v>
      </c>
      <c r="I537" s="55">
        <v>0</v>
      </c>
      <c r="J537" s="6">
        <v>46022</v>
      </c>
      <c r="K537" s="2" t="s">
        <v>4405</v>
      </c>
      <c r="L537" s="2" t="s">
        <v>4832</v>
      </c>
      <c r="M537" s="2" t="s">
        <v>4956</v>
      </c>
      <c r="N537" s="2" t="s">
        <v>5196</v>
      </c>
      <c r="O537" s="2" t="s">
        <v>5215</v>
      </c>
      <c r="P537" s="2" t="s">
        <v>4584</v>
      </c>
      <c r="Q537" s="2" t="s">
        <v>4297</v>
      </c>
      <c r="R537" s="7"/>
      <c r="S537" s="7">
        <v>0</v>
      </c>
      <c r="T537" s="7">
        <v>22.5</v>
      </c>
      <c r="U537" s="7">
        <v>22.5</v>
      </c>
      <c r="V537" s="12">
        <f t="shared" si="174"/>
        <v>23</v>
      </c>
      <c r="W537" s="15" t="s">
        <v>4738</v>
      </c>
      <c r="X537" s="15" t="str">
        <f t="shared" si="175"/>
        <v>DEBE GOZAR EN EL AÑO UN TOTAL DE 23 DÍAS ANTES DEL 31/12/2026</v>
      </c>
      <c r="Y537" s="50">
        <v>0</v>
      </c>
      <c r="Z537" s="50">
        <v>0</v>
      </c>
      <c r="AA537" s="50">
        <v>0</v>
      </c>
      <c r="AB537" s="50">
        <v>0</v>
      </c>
      <c r="AC537" s="50">
        <v>0</v>
      </c>
      <c r="AD537" s="50">
        <v>0</v>
      </c>
      <c r="AE537" s="50">
        <v>0</v>
      </c>
      <c r="AF537" s="50">
        <v>0</v>
      </c>
      <c r="AG537" s="50">
        <v>0</v>
      </c>
      <c r="AH537" s="50">
        <v>0</v>
      </c>
      <c r="AI537" s="50">
        <v>0</v>
      </c>
      <c r="AJ537" s="50">
        <v>0</v>
      </c>
      <c r="AK537" s="52">
        <f t="shared" si="160"/>
        <v>0</v>
      </c>
      <c r="AL537" s="50">
        <f t="shared" si="161"/>
        <v>0</v>
      </c>
      <c r="AM537" s="48">
        <f t="shared" si="176"/>
        <v>0</v>
      </c>
      <c r="AN537" s="49">
        <f t="shared" si="162"/>
        <v>0</v>
      </c>
      <c r="AO537" s="49">
        <f t="shared" si="173"/>
        <v>0</v>
      </c>
      <c r="AP537" s="49">
        <f t="shared" si="163"/>
        <v>0</v>
      </c>
      <c r="AR537" s="50">
        <f t="shared" si="164"/>
        <v>23</v>
      </c>
      <c r="AT537" s="30">
        <f t="shared" si="165"/>
        <v>23</v>
      </c>
      <c r="AU537">
        <f t="shared" si="166"/>
        <v>7.666666666666667</v>
      </c>
      <c r="AV537" s="49">
        <f t="shared" si="167"/>
        <v>0</v>
      </c>
      <c r="AW537" s="49">
        <f t="shared" si="168"/>
        <v>0</v>
      </c>
      <c r="AX537" s="53">
        <f t="shared" si="169"/>
        <v>7.666666666666667</v>
      </c>
      <c r="AY537" s="30">
        <f t="shared" si="170"/>
        <v>0</v>
      </c>
      <c r="AZ537" s="30">
        <f t="shared" si="171"/>
        <v>0</v>
      </c>
      <c r="BA537" s="49">
        <f t="shared" si="172"/>
        <v>0</v>
      </c>
    </row>
    <row r="538" spans="1:53" x14ac:dyDescent="0.35">
      <c r="A538" s="2">
        <v>1043672544</v>
      </c>
      <c r="B538" s="2" t="s">
        <v>538</v>
      </c>
      <c r="C538" s="16" t="s">
        <v>4947</v>
      </c>
      <c r="D538" s="3" t="s">
        <v>2683</v>
      </c>
      <c r="E538" s="4">
        <v>42860</v>
      </c>
      <c r="F538" s="5">
        <v>45782</v>
      </c>
      <c r="G538" s="5">
        <v>46147</v>
      </c>
      <c r="H538" s="3" t="s">
        <v>4290</v>
      </c>
      <c r="I538" s="55">
        <v>0</v>
      </c>
      <c r="J538" s="6">
        <v>46022</v>
      </c>
      <c r="K538" s="2" t="s">
        <v>4405</v>
      </c>
      <c r="L538" s="2" t="s">
        <v>4966</v>
      </c>
      <c r="M538" s="2" t="s">
        <v>4956</v>
      </c>
      <c r="N538" s="2" t="s">
        <v>5180</v>
      </c>
      <c r="O538" s="2" t="s">
        <v>5225</v>
      </c>
      <c r="P538" s="2" t="s">
        <v>4461</v>
      </c>
      <c r="Q538" s="2" t="s">
        <v>4298</v>
      </c>
      <c r="R538" s="7"/>
      <c r="S538" s="7">
        <v>6</v>
      </c>
      <c r="T538" s="7">
        <v>19.666699999999992</v>
      </c>
      <c r="U538" s="7">
        <v>25.666699999999992</v>
      </c>
      <c r="V538" s="12">
        <f t="shared" si="174"/>
        <v>26</v>
      </c>
      <c r="W538" s="15" t="str">
        <f>"DEBE GOZAR "&amp;S538&amp;" DÍAS ANTES DEL "&amp;TEXT(G538-1,"DD/MM/YYYY")</f>
        <v>DEBE GOZAR 6 DÍAS ANTES DEL 04/05/2026</v>
      </c>
      <c r="X538" s="15" t="str">
        <f t="shared" si="175"/>
        <v>DEBE GOZAR EN EL AÑO UN TOTAL DE 26 DÍAS ANTES DEL 31/12/2026</v>
      </c>
      <c r="Y538" s="50">
        <v>0</v>
      </c>
      <c r="Z538" s="50">
        <v>15</v>
      </c>
      <c r="AA538" s="50">
        <v>0</v>
      </c>
      <c r="AB538" s="50">
        <v>0</v>
      </c>
      <c r="AC538" s="50">
        <v>0</v>
      </c>
      <c r="AD538" s="50">
        <v>0</v>
      </c>
      <c r="AE538" s="50">
        <v>0</v>
      </c>
      <c r="AF538" s="50">
        <v>11</v>
      </c>
      <c r="AG538" s="50">
        <v>0</v>
      </c>
      <c r="AH538" s="50">
        <v>0</v>
      </c>
      <c r="AI538" s="50">
        <v>0</v>
      </c>
      <c r="AJ538" s="50">
        <v>0</v>
      </c>
      <c r="AK538" s="52">
        <f t="shared" si="160"/>
        <v>26</v>
      </c>
      <c r="AL538" s="50">
        <f t="shared" si="161"/>
        <v>26</v>
      </c>
      <c r="AM538" s="48">
        <f t="shared" si="176"/>
        <v>1</v>
      </c>
      <c r="AN538" s="49">
        <f t="shared" si="162"/>
        <v>0.01</v>
      </c>
      <c r="AO538" s="49">
        <f t="shared" si="173"/>
        <v>15</v>
      </c>
      <c r="AP538" s="49">
        <f t="shared" si="163"/>
        <v>26</v>
      </c>
      <c r="AR538" s="50">
        <f t="shared" si="164"/>
        <v>0</v>
      </c>
      <c r="AT538" s="30">
        <f t="shared" si="165"/>
        <v>26</v>
      </c>
      <c r="AU538">
        <f t="shared" si="166"/>
        <v>8.6666666666666661</v>
      </c>
      <c r="AV538" s="49">
        <f t="shared" si="167"/>
        <v>15</v>
      </c>
      <c r="AW538" s="49">
        <f t="shared" si="168"/>
        <v>8.6666666666666661</v>
      </c>
      <c r="AX538" s="53">
        <f t="shared" si="169"/>
        <v>0</v>
      </c>
      <c r="AY538" s="30">
        <f t="shared" si="170"/>
        <v>11</v>
      </c>
      <c r="AZ538" s="30">
        <f t="shared" si="171"/>
        <v>15</v>
      </c>
      <c r="BA538" s="49">
        <f t="shared" si="172"/>
        <v>15</v>
      </c>
    </row>
    <row r="539" spans="1:53" x14ac:dyDescent="0.35">
      <c r="A539" s="2">
        <v>1043675496</v>
      </c>
      <c r="B539" s="2" t="s">
        <v>539</v>
      </c>
      <c r="C539" s="16" t="s">
        <v>4946</v>
      </c>
      <c r="D539" s="3" t="s">
        <v>2684</v>
      </c>
      <c r="E539" s="4">
        <v>45902</v>
      </c>
      <c r="F539" s="5">
        <v>45902</v>
      </c>
      <c r="G539" s="5">
        <v>46267</v>
      </c>
      <c r="H539" s="3" t="s">
        <v>4290</v>
      </c>
      <c r="I539" s="55">
        <v>0</v>
      </c>
      <c r="J539" s="6">
        <v>46022</v>
      </c>
      <c r="K539" s="2" t="s">
        <v>4405</v>
      </c>
      <c r="L539" s="2" t="s">
        <v>4744</v>
      </c>
      <c r="M539" s="2" t="s">
        <v>4956</v>
      </c>
      <c r="N539" s="2" t="s">
        <v>5195</v>
      </c>
      <c r="O539" s="2" t="s">
        <v>5213</v>
      </c>
      <c r="P539" s="2" t="s">
        <v>4437</v>
      </c>
      <c r="Q539" s="2" t="s">
        <v>4297</v>
      </c>
      <c r="R539" s="7"/>
      <c r="S539" s="7">
        <v>0</v>
      </c>
      <c r="T539" s="7">
        <v>9.9167000000000005</v>
      </c>
      <c r="U539" s="7">
        <v>9.9167000000000005</v>
      </c>
      <c r="V539" s="12">
        <f t="shared" si="174"/>
        <v>10</v>
      </c>
      <c r="W539" s="15" t="s">
        <v>4738</v>
      </c>
      <c r="X539" s="15" t="str">
        <f t="shared" si="175"/>
        <v>DEBE GOZAR EN EL AÑO UN TOTAL DE 10 DÍAS ANTES DEL 31/12/2026</v>
      </c>
      <c r="Y539" s="50">
        <v>0</v>
      </c>
      <c r="Z539" s="50">
        <v>0</v>
      </c>
      <c r="AA539" s="50">
        <v>0</v>
      </c>
      <c r="AB539" s="50">
        <v>0</v>
      </c>
      <c r="AC539" s="50">
        <v>0</v>
      </c>
      <c r="AD539" s="50">
        <v>0</v>
      </c>
      <c r="AE539" s="50">
        <v>0</v>
      </c>
      <c r="AF539" s="50">
        <v>0</v>
      </c>
      <c r="AG539" s="50">
        <v>0</v>
      </c>
      <c r="AH539" s="50">
        <v>0</v>
      </c>
      <c r="AI539" s="50">
        <v>0</v>
      </c>
      <c r="AJ539" s="50">
        <v>0</v>
      </c>
      <c r="AK539" s="52">
        <f t="shared" si="160"/>
        <v>0</v>
      </c>
      <c r="AL539" s="50">
        <f t="shared" si="161"/>
        <v>0</v>
      </c>
      <c r="AM539" s="48">
        <f t="shared" si="176"/>
        <v>0</v>
      </c>
      <c r="AN539" s="49">
        <f t="shared" si="162"/>
        <v>0</v>
      </c>
      <c r="AO539" s="49">
        <f t="shared" si="173"/>
        <v>0</v>
      </c>
      <c r="AP539" s="49">
        <f t="shared" si="163"/>
        <v>0</v>
      </c>
      <c r="AR539" s="50">
        <f t="shared" si="164"/>
        <v>10</v>
      </c>
      <c r="AT539" s="30">
        <f t="shared" si="165"/>
        <v>10</v>
      </c>
      <c r="AU539">
        <f t="shared" si="166"/>
        <v>3.3333333333333335</v>
      </c>
      <c r="AV539" s="49">
        <f t="shared" si="167"/>
        <v>0</v>
      </c>
      <c r="AW539" s="49">
        <f t="shared" si="168"/>
        <v>0</v>
      </c>
      <c r="AX539" s="53">
        <f t="shared" si="169"/>
        <v>3.3333333333333335</v>
      </c>
      <c r="AY539" s="30">
        <f t="shared" si="170"/>
        <v>0</v>
      </c>
      <c r="AZ539" s="30">
        <f t="shared" si="171"/>
        <v>0</v>
      </c>
      <c r="BA539" s="49">
        <f t="shared" si="172"/>
        <v>0</v>
      </c>
    </row>
    <row r="540" spans="1:53" x14ac:dyDescent="0.35">
      <c r="A540" s="2">
        <v>1043675715</v>
      </c>
      <c r="B540" s="2" t="s">
        <v>540</v>
      </c>
      <c r="C540" s="16" t="s">
        <v>4948</v>
      </c>
      <c r="D540" s="3" t="s">
        <v>2685</v>
      </c>
      <c r="E540" s="4">
        <v>45334</v>
      </c>
      <c r="F540" s="5">
        <v>45700</v>
      </c>
      <c r="G540" s="5">
        <v>46065</v>
      </c>
      <c r="H540" s="3" t="s">
        <v>4290</v>
      </c>
      <c r="I540" s="55">
        <v>0</v>
      </c>
      <c r="J540" s="6">
        <v>46022</v>
      </c>
      <c r="K540" s="2" t="s">
        <v>4405</v>
      </c>
      <c r="L540" s="2" t="s">
        <v>4780</v>
      </c>
      <c r="M540" s="2" t="s">
        <v>4956</v>
      </c>
      <c r="N540" s="2" t="s">
        <v>5195</v>
      </c>
      <c r="O540" s="2" t="s">
        <v>5231</v>
      </c>
      <c r="P540" s="2" t="s">
        <v>4496</v>
      </c>
      <c r="Q540" s="2" t="s">
        <v>4336</v>
      </c>
      <c r="R540" s="7"/>
      <c r="S540" s="7">
        <v>3</v>
      </c>
      <c r="T540" s="7">
        <v>49.583300000000001</v>
      </c>
      <c r="U540" s="7">
        <v>52.583300000000001</v>
      </c>
      <c r="V540" s="12">
        <f t="shared" si="174"/>
        <v>53</v>
      </c>
      <c r="W540" s="15" t="str">
        <f>"DEBE GOZAR "&amp;S540&amp;" DÍAS ANTES DEL "&amp;TEXT(G540-1,"DD/MM/YYYY")</f>
        <v>DEBE GOZAR 3 DÍAS ANTES DEL 11/02/2026</v>
      </c>
      <c r="X540" s="15" t="str">
        <f t="shared" si="175"/>
        <v>DEBE GOZAR EN EL AÑO UN TOTAL DE 53 DÍAS ANTES DEL 31/12/2026</v>
      </c>
      <c r="Y540" s="50">
        <v>0</v>
      </c>
      <c r="Z540" s="50">
        <v>12</v>
      </c>
      <c r="AA540" s="50">
        <v>0</v>
      </c>
      <c r="AB540" s="50">
        <v>0</v>
      </c>
      <c r="AC540" s="50">
        <v>0</v>
      </c>
      <c r="AD540" s="50">
        <v>0</v>
      </c>
      <c r="AE540" s="50">
        <v>0</v>
      </c>
      <c r="AF540" s="50">
        <v>0</v>
      </c>
      <c r="AG540" s="50">
        <v>0</v>
      </c>
      <c r="AH540" s="50">
        <v>0</v>
      </c>
      <c r="AI540" s="50">
        <v>0</v>
      </c>
      <c r="AJ540" s="50">
        <v>0</v>
      </c>
      <c r="AK540" s="52">
        <f t="shared" si="160"/>
        <v>12</v>
      </c>
      <c r="AL540" s="50">
        <f t="shared" si="161"/>
        <v>12</v>
      </c>
      <c r="AM540" s="48">
        <f t="shared" si="176"/>
        <v>0.22641509433962265</v>
      </c>
      <c r="AN540" s="49">
        <f t="shared" si="162"/>
        <v>2.2641509433962265E-3</v>
      </c>
      <c r="AO540" s="49">
        <f t="shared" si="173"/>
        <v>12</v>
      </c>
      <c r="AP540" s="49">
        <f t="shared" si="163"/>
        <v>12</v>
      </c>
      <c r="AR540" s="50">
        <f t="shared" si="164"/>
        <v>41</v>
      </c>
      <c r="AT540" s="30">
        <f t="shared" si="165"/>
        <v>53</v>
      </c>
      <c r="AU540">
        <f t="shared" si="166"/>
        <v>17.666666666666668</v>
      </c>
      <c r="AV540" s="49">
        <f t="shared" si="167"/>
        <v>12</v>
      </c>
      <c r="AW540" s="49">
        <f t="shared" si="168"/>
        <v>12</v>
      </c>
      <c r="AX540" s="53">
        <f t="shared" si="169"/>
        <v>5.6666666666666679</v>
      </c>
      <c r="AY540" s="30">
        <f t="shared" si="170"/>
        <v>0</v>
      </c>
      <c r="AZ540" s="30">
        <f t="shared" si="171"/>
        <v>12</v>
      </c>
      <c r="BA540" s="49">
        <f t="shared" si="172"/>
        <v>12</v>
      </c>
    </row>
    <row r="541" spans="1:53" x14ac:dyDescent="0.35">
      <c r="A541" s="2">
        <v>1043676915</v>
      </c>
      <c r="B541" s="2" t="s">
        <v>541</v>
      </c>
      <c r="C541" s="16" t="s">
        <v>4946</v>
      </c>
      <c r="D541" s="3" t="s">
        <v>2686</v>
      </c>
      <c r="E541" s="4">
        <v>45792</v>
      </c>
      <c r="F541" s="5">
        <v>45792</v>
      </c>
      <c r="G541" s="5">
        <v>46157</v>
      </c>
      <c r="H541" s="3" t="s">
        <v>4290</v>
      </c>
      <c r="I541" s="55">
        <v>46096</v>
      </c>
      <c r="J541" s="6">
        <v>46022</v>
      </c>
      <c r="K541" s="2" t="s">
        <v>4405</v>
      </c>
      <c r="L541" s="2" t="s">
        <v>4875</v>
      </c>
      <c r="M541" s="2" t="s">
        <v>4956</v>
      </c>
      <c r="N541" s="2"/>
      <c r="O541" s="2"/>
      <c r="P541" s="2"/>
      <c r="Q541" s="2"/>
      <c r="R541" s="7"/>
      <c r="S541" s="7">
        <v>0</v>
      </c>
      <c r="T541" s="7">
        <v>18.833300000000001</v>
      </c>
      <c r="U541" s="7">
        <v>18.833300000000001</v>
      </c>
      <c r="V541" s="12">
        <f t="shared" si="174"/>
        <v>19</v>
      </c>
      <c r="W541" s="15" t="s">
        <v>4738</v>
      </c>
      <c r="X541" s="15" t="str">
        <f t="shared" si="175"/>
        <v>DEBE GOZAR EN EL AÑO UN TOTAL DE 19 DÍAS ANTES DEL 31/12/2026</v>
      </c>
      <c r="Y541" s="50">
        <v>0</v>
      </c>
      <c r="Z541" s="50">
        <v>0</v>
      </c>
      <c r="AA541" s="50">
        <v>19</v>
      </c>
      <c r="AB541" s="50">
        <v>0</v>
      </c>
      <c r="AC541" s="50">
        <v>0</v>
      </c>
      <c r="AD541" s="50">
        <v>0</v>
      </c>
      <c r="AE541" s="50">
        <v>0</v>
      </c>
      <c r="AF541" s="50">
        <v>0</v>
      </c>
      <c r="AG541" s="50">
        <v>0</v>
      </c>
      <c r="AH541" s="50">
        <v>0</v>
      </c>
      <c r="AI541" s="50">
        <v>0</v>
      </c>
      <c r="AJ541" s="50">
        <v>0</v>
      </c>
      <c r="AK541" s="52">
        <f t="shared" si="160"/>
        <v>19</v>
      </c>
      <c r="AL541" s="50">
        <f t="shared" si="161"/>
        <v>19</v>
      </c>
      <c r="AM541" s="48">
        <f t="shared" si="176"/>
        <v>1</v>
      </c>
      <c r="AN541" s="49">
        <f t="shared" si="162"/>
        <v>0.01</v>
      </c>
      <c r="AO541" s="49">
        <f t="shared" si="173"/>
        <v>19</v>
      </c>
      <c r="AP541" s="49">
        <f t="shared" si="163"/>
        <v>19</v>
      </c>
      <c r="AR541" s="50">
        <f t="shared" si="164"/>
        <v>0</v>
      </c>
      <c r="AT541" s="30">
        <f t="shared" si="165"/>
        <v>19</v>
      </c>
      <c r="AU541">
        <f t="shared" si="166"/>
        <v>6.333333333333333</v>
      </c>
      <c r="AV541" s="49">
        <f t="shared" si="167"/>
        <v>19</v>
      </c>
      <c r="AW541" s="49">
        <f t="shared" si="168"/>
        <v>6.333333333333333</v>
      </c>
      <c r="AX541" s="53">
        <f t="shared" si="169"/>
        <v>0</v>
      </c>
      <c r="AY541" s="30">
        <f t="shared" si="170"/>
        <v>0</v>
      </c>
      <c r="AZ541" s="30">
        <f t="shared" si="171"/>
        <v>19</v>
      </c>
      <c r="BA541" s="49">
        <f t="shared" si="172"/>
        <v>19</v>
      </c>
    </row>
    <row r="542" spans="1:53" x14ac:dyDescent="0.35">
      <c r="A542" s="2">
        <v>1043683524</v>
      </c>
      <c r="B542" s="2" t="s">
        <v>542</v>
      </c>
      <c r="C542" s="16" t="s">
        <v>4946</v>
      </c>
      <c r="D542" s="3" t="s">
        <v>2687</v>
      </c>
      <c r="E542" s="4">
        <v>45108</v>
      </c>
      <c r="F542" s="5">
        <v>45839</v>
      </c>
      <c r="G542" s="5">
        <v>46204</v>
      </c>
      <c r="H542" s="3" t="s">
        <v>4291</v>
      </c>
      <c r="I542" s="55">
        <v>0</v>
      </c>
      <c r="J542" s="6">
        <v>46022</v>
      </c>
      <c r="K542" s="2" t="s">
        <v>4405</v>
      </c>
      <c r="L542" s="2" t="s">
        <v>4745</v>
      </c>
      <c r="M542" s="2" t="s">
        <v>4956</v>
      </c>
      <c r="N542" s="2" t="s">
        <v>5196</v>
      </c>
      <c r="O542" s="2" t="s">
        <v>5214</v>
      </c>
      <c r="P542" s="2" t="s">
        <v>4438</v>
      </c>
      <c r="Q542" s="2" t="s">
        <v>4297</v>
      </c>
      <c r="R542" s="7"/>
      <c r="S542" s="7">
        <v>0</v>
      </c>
      <c r="T542" s="7">
        <v>15</v>
      </c>
      <c r="U542" s="7">
        <v>15</v>
      </c>
      <c r="V542" s="12">
        <f t="shared" si="174"/>
        <v>15</v>
      </c>
      <c r="W542" s="15" t="s">
        <v>4738</v>
      </c>
      <c r="X542" s="15" t="str">
        <f t="shared" si="175"/>
        <v>DEBE GOZAR EN EL AÑO UN TOTAL DE 15 DÍAS ANTES DEL 31/12/2026</v>
      </c>
      <c r="Y542" s="50">
        <v>0</v>
      </c>
      <c r="Z542" s="50">
        <v>0</v>
      </c>
      <c r="AA542" s="50">
        <v>0</v>
      </c>
      <c r="AB542" s="50">
        <v>9</v>
      </c>
      <c r="AC542" s="50">
        <v>6</v>
      </c>
      <c r="AD542" s="50">
        <v>0</v>
      </c>
      <c r="AE542" s="50">
        <v>0</v>
      </c>
      <c r="AF542" s="50">
        <v>0</v>
      </c>
      <c r="AG542" s="50">
        <v>0</v>
      </c>
      <c r="AH542" s="50">
        <v>0</v>
      </c>
      <c r="AI542" s="50">
        <v>0</v>
      </c>
      <c r="AJ542" s="50">
        <v>0</v>
      </c>
      <c r="AK542" s="52">
        <f t="shared" si="160"/>
        <v>15</v>
      </c>
      <c r="AL542" s="50">
        <f t="shared" si="161"/>
        <v>15</v>
      </c>
      <c r="AM542" s="48">
        <f t="shared" si="176"/>
        <v>1</v>
      </c>
      <c r="AN542" s="49">
        <f t="shared" si="162"/>
        <v>0.01</v>
      </c>
      <c r="AO542" s="49">
        <f t="shared" si="173"/>
        <v>9</v>
      </c>
      <c r="AP542" s="49">
        <f t="shared" si="163"/>
        <v>15</v>
      </c>
      <c r="AR542" s="50">
        <f t="shared" si="164"/>
        <v>0</v>
      </c>
      <c r="AT542" s="30">
        <f t="shared" si="165"/>
        <v>15</v>
      </c>
      <c r="AU542">
        <f t="shared" si="166"/>
        <v>5</v>
      </c>
      <c r="AV542" s="49">
        <f t="shared" si="167"/>
        <v>9</v>
      </c>
      <c r="AW542" s="49">
        <f t="shared" si="168"/>
        <v>5</v>
      </c>
      <c r="AX542" s="53">
        <f t="shared" si="169"/>
        <v>0</v>
      </c>
      <c r="AY542" s="30">
        <f t="shared" si="170"/>
        <v>6</v>
      </c>
      <c r="AZ542" s="30">
        <f t="shared" si="171"/>
        <v>9</v>
      </c>
      <c r="BA542" s="49">
        <f t="shared" si="172"/>
        <v>9</v>
      </c>
    </row>
    <row r="543" spans="1:53" x14ac:dyDescent="0.35">
      <c r="A543" s="2">
        <v>1043703855</v>
      </c>
      <c r="B543" s="2" t="s">
        <v>543</v>
      </c>
      <c r="C543" s="16" t="s">
        <v>4946</v>
      </c>
      <c r="D543" s="3" t="s">
        <v>2688</v>
      </c>
      <c r="E543" s="4">
        <v>44593</v>
      </c>
      <c r="F543" s="5">
        <v>45689</v>
      </c>
      <c r="G543" s="5">
        <v>46054</v>
      </c>
      <c r="H543" s="3" t="s">
        <v>4290</v>
      </c>
      <c r="I543" s="55">
        <v>0</v>
      </c>
      <c r="J543" s="6">
        <v>46022</v>
      </c>
      <c r="K543" s="2" t="s">
        <v>4405</v>
      </c>
      <c r="L543" s="2" t="s">
        <v>4986</v>
      </c>
      <c r="M543" s="2" t="s">
        <v>4956</v>
      </c>
      <c r="N543" s="2" t="s">
        <v>5180</v>
      </c>
      <c r="O543" s="2" t="s">
        <v>5218</v>
      </c>
      <c r="P543" s="2" t="s">
        <v>4509</v>
      </c>
      <c r="Q543" s="2" t="s">
        <v>4297</v>
      </c>
      <c r="R543" s="7"/>
      <c r="S543" s="7">
        <v>0</v>
      </c>
      <c r="T543" s="7">
        <v>9.5</v>
      </c>
      <c r="U543" s="7">
        <v>9.5</v>
      </c>
      <c r="V543" s="12">
        <f t="shared" si="174"/>
        <v>10</v>
      </c>
      <c r="W543" s="15" t="s">
        <v>4738</v>
      </c>
      <c r="X543" s="15" t="str">
        <f t="shared" si="175"/>
        <v>DEBE GOZAR EN EL AÑO UN TOTAL DE 10 DÍAS ANTES DEL 31/12/2026</v>
      </c>
      <c r="Y543" s="50">
        <v>0</v>
      </c>
      <c r="Z543" s="50">
        <v>0</v>
      </c>
      <c r="AA543" s="50">
        <v>0</v>
      </c>
      <c r="AB543" s="50">
        <v>0</v>
      </c>
      <c r="AC543" s="50">
        <v>0</v>
      </c>
      <c r="AD543" s="50">
        <v>0</v>
      </c>
      <c r="AE543" s="50">
        <v>0</v>
      </c>
      <c r="AF543" s="50">
        <v>0</v>
      </c>
      <c r="AG543" s="50">
        <v>0</v>
      </c>
      <c r="AH543" s="50">
        <v>0</v>
      </c>
      <c r="AI543" s="50">
        <v>0</v>
      </c>
      <c r="AJ543" s="50">
        <v>0</v>
      </c>
      <c r="AK543" s="52">
        <f t="shared" si="160"/>
        <v>0</v>
      </c>
      <c r="AL543" s="50">
        <f t="shared" si="161"/>
        <v>0</v>
      </c>
      <c r="AM543" s="48">
        <f t="shared" si="176"/>
        <v>0</v>
      </c>
      <c r="AN543" s="49">
        <f t="shared" si="162"/>
        <v>0</v>
      </c>
      <c r="AO543" s="49">
        <f t="shared" si="173"/>
        <v>0</v>
      </c>
      <c r="AP543" s="49">
        <f t="shared" si="163"/>
        <v>0</v>
      </c>
      <c r="AR543" s="50">
        <f t="shared" si="164"/>
        <v>10</v>
      </c>
      <c r="AT543" s="30">
        <f t="shared" si="165"/>
        <v>10</v>
      </c>
      <c r="AU543">
        <f t="shared" si="166"/>
        <v>3.3333333333333335</v>
      </c>
      <c r="AV543" s="49">
        <f t="shared" si="167"/>
        <v>0</v>
      </c>
      <c r="AW543" s="49">
        <f t="shared" si="168"/>
        <v>0</v>
      </c>
      <c r="AX543" s="53">
        <f t="shared" si="169"/>
        <v>3.3333333333333335</v>
      </c>
      <c r="AY543" s="30">
        <f t="shared" si="170"/>
        <v>0</v>
      </c>
      <c r="AZ543" s="30">
        <f t="shared" si="171"/>
        <v>0</v>
      </c>
      <c r="BA543" s="49">
        <f t="shared" si="172"/>
        <v>0</v>
      </c>
    </row>
    <row r="544" spans="1:53" x14ac:dyDescent="0.35">
      <c r="A544" s="2">
        <v>1043710410</v>
      </c>
      <c r="B544" s="2" t="s">
        <v>544</v>
      </c>
      <c r="C544" s="16" t="s">
        <v>4948</v>
      </c>
      <c r="D544" s="3" t="s">
        <v>2689</v>
      </c>
      <c r="E544" s="4">
        <v>44489</v>
      </c>
      <c r="F544" s="5">
        <v>45950</v>
      </c>
      <c r="G544" s="5">
        <v>46315</v>
      </c>
      <c r="H544" s="3" t="s">
        <v>4290</v>
      </c>
      <c r="I544" s="55">
        <v>0</v>
      </c>
      <c r="J544" s="6">
        <v>46022</v>
      </c>
      <c r="K544" s="2" t="s">
        <v>4405</v>
      </c>
      <c r="L544" s="2" t="s">
        <v>5015</v>
      </c>
      <c r="M544" s="2" t="s">
        <v>4956</v>
      </c>
      <c r="N544" s="2" t="s">
        <v>5200</v>
      </c>
      <c r="O544" s="2" t="s">
        <v>5220</v>
      </c>
      <c r="P544" s="2" t="s">
        <v>4449</v>
      </c>
      <c r="Q544" s="2" t="s">
        <v>4323</v>
      </c>
      <c r="R544" s="7"/>
      <c r="S544" s="7">
        <v>23</v>
      </c>
      <c r="T544" s="7">
        <v>5.9167000000000058</v>
      </c>
      <c r="U544" s="7">
        <v>28.916700000000006</v>
      </c>
      <c r="V544" s="12">
        <f t="shared" si="174"/>
        <v>29</v>
      </c>
      <c r="W544" s="15" t="str">
        <f>"DEBE GOZAR "&amp;S544&amp;" DÍAS ANTES DEL "&amp;TEXT(G544-1,"DD/MM/YYYY")</f>
        <v>DEBE GOZAR 23 DÍAS ANTES DEL 19/10/2026</v>
      </c>
      <c r="X544" s="15" t="str">
        <f t="shared" si="175"/>
        <v>DEBE GOZAR EN EL AÑO UN TOTAL DE 29 DÍAS ANTES DEL 31/12/2026</v>
      </c>
      <c r="Y544" s="50">
        <v>0</v>
      </c>
      <c r="Z544" s="50">
        <v>0</v>
      </c>
      <c r="AA544" s="50">
        <v>0</v>
      </c>
      <c r="AB544" s="50">
        <v>11</v>
      </c>
      <c r="AC544" s="50">
        <v>0</v>
      </c>
      <c r="AD544" s="50">
        <v>0</v>
      </c>
      <c r="AE544" s="50">
        <v>0</v>
      </c>
      <c r="AF544" s="50">
        <v>19</v>
      </c>
      <c r="AG544" s="50">
        <v>0</v>
      </c>
      <c r="AH544" s="50">
        <v>0</v>
      </c>
      <c r="AI544" s="50">
        <v>0</v>
      </c>
      <c r="AJ544" s="50">
        <v>0</v>
      </c>
      <c r="AK544" s="52">
        <f t="shared" si="160"/>
        <v>30</v>
      </c>
      <c r="AL544" s="50">
        <f t="shared" si="161"/>
        <v>30</v>
      </c>
      <c r="AM544" s="48">
        <f t="shared" si="176"/>
        <v>1.0344827586206897</v>
      </c>
      <c r="AN544" s="49">
        <f t="shared" si="162"/>
        <v>1.0344827586206896E-2</v>
      </c>
      <c r="AO544" s="49">
        <f t="shared" si="173"/>
        <v>11</v>
      </c>
      <c r="AP544" s="49">
        <f t="shared" si="163"/>
        <v>29</v>
      </c>
      <c r="AR544" s="50">
        <f t="shared" si="164"/>
        <v>0</v>
      </c>
      <c r="AT544" s="30">
        <f t="shared" si="165"/>
        <v>29</v>
      </c>
      <c r="AU544">
        <f t="shared" si="166"/>
        <v>9.6666666666666661</v>
      </c>
      <c r="AV544" s="49">
        <f t="shared" si="167"/>
        <v>11</v>
      </c>
      <c r="AW544" s="49">
        <f t="shared" si="168"/>
        <v>9.6666666666666661</v>
      </c>
      <c r="AX544" s="53">
        <f t="shared" si="169"/>
        <v>0</v>
      </c>
      <c r="AY544" s="30">
        <f t="shared" si="170"/>
        <v>19</v>
      </c>
      <c r="AZ544" s="30">
        <f t="shared" si="171"/>
        <v>11</v>
      </c>
      <c r="BA544" s="49">
        <f t="shared" si="172"/>
        <v>11</v>
      </c>
    </row>
    <row r="545" spans="1:53" x14ac:dyDescent="0.35">
      <c r="A545" s="2">
        <v>1043739768</v>
      </c>
      <c r="B545" s="2" t="s">
        <v>545</v>
      </c>
      <c r="C545" s="16" t="s">
        <v>4946</v>
      </c>
      <c r="D545" s="3" t="s">
        <v>2690</v>
      </c>
      <c r="E545" s="4">
        <v>45883</v>
      </c>
      <c r="F545" s="5">
        <v>45883</v>
      </c>
      <c r="G545" s="5">
        <v>46248</v>
      </c>
      <c r="H545" s="3" t="s">
        <v>4406</v>
      </c>
      <c r="I545" s="55">
        <v>0</v>
      </c>
      <c r="J545" s="6">
        <v>46022</v>
      </c>
      <c r="K545" s="2" t="s">
        <v>4405</v>
      </c>
      <c r="L545" s="2" t="s">
        <v>4846</v>
      </c>
      <c r="M545" s="2" t="s">
        <v>4956</v>
      </c>
      <c r="N545" s="2" t="s">
        <v>5196</v>
      </c>
      <c r="O545" s="2" t="s">
        <v>5239</v>
      </c>
      <c r="P545" s="2" t="s">
        <v>4602</v>
      </c>
      <c r="Q545" s="2" t="s">
        <v>4297</v>
      </c>
      <c r="R545" s="7"/>
      <c r="S545" s="7">
        <v>0</v>
      </c>
      <c r="T545" s="7">
        <v>11.416700000000001</v>
      </c>
      <c r="U545" s="7">
        <v>11.416700000000001</v>
      </c>
      <c r="V545" s="12">
        <f t="shared" si="174"/>
        <v>12</v>
      </c>
      <c r="W545" s="15" t="s">
        <v>4738</v>
      </c>
      <c r="X545" s="15" t="str">
        <f t="shared" si="175"/>
        <v>DEBE GOZAR EN EL AÑO UN TOTAL DE 12 DÍAS ANTES DEL 31/12/2026</v>
      </c>
      <c r="Y545" s="50">
        <v>0</v>
      </c>
      <c r="Z545" s="50">
        <v>0</v>
      </c>
      <c r="AA545" s="50">
        <v>5</v>
      </c>
      <c r="AB545" s="50">
        <v>7</v>
      </c>
      <c r="AC545" s="50">
        <v>0</v>
      </c>
      <c r="AD545" s="50">
        <v>0</v>
      </c>
      <c r="AE545" s="50">
        <v>0</v>
      </c>
      <c r="AF545" s="50">
        <v>0</v>
      </c>
      <c r="AG545" s="50">
        <v>0</v>
      </c>
      <c r="AH545" s="50">
        <v>0</v>
      </c>
      <c r="AI545" s="50">
        <v>0</v>
      </c>
      <c r="AJ545" s="50">
        <v>0</v>
      </c>
      <c r="AK545" s="52">
        <f t="shared" si="160"/>
        <v>12</v>
      </c>
      <c r="AL545" s="50">
        <f t="shared" si="161"/>
        <v>12</v>
      </c>
      <c r="AM545" s="48">
        <f t="shared" si="176"/>
        <v>1</v>
      </c>
      <c r="AN545" s="49">
        <f t="shared" si="162"/>
        <v>0.01</v>
      </c>
      <c r="AO545" s="49">
        <f t="shared" si="173"/>
        <v>12</v>
      </c>
      <c r="AP545" s="49">
        <f t="shared" si="163"/>
        <v>12</v>
      </c>
      <c r="AR545" s="50">
        <f t="shared" si="164"/>
        <v>0</v>
      </c>
      <c r="AT545" s="30">
        <f t="shared" si="165"/>
        <v>12</v>
      </c>
      <c r="AU545">
        <f t="shared" si="166"/>
        <v>4</v>
      </c>
      <c r="AV545" s="49">
        <f t="shared" si="167"/>
        <v>12</v>
      </c>
      <c r="AW545" s="49">
        <f t="shared" si="168"/>
        <v>4</v>
      </c>
      <c r="AX545" s="53">
        <f t="shared" si="169"/>
        <v>0</v>
      </c>
      <c r="AY545" s="30">
        <f t="shared" si="170"/>
        <v>0</v>
      </c>
      <c r="AZ545" s="30">
        <f t="shared" si="171"/>
        <v>12</v>
      </c>
      <c r="BA545" s="49">
        <f t="shared" si="172"/>
        <v>12</v>
      </c>
    </row>
    <row r="546" spans="1:53" x14ac:dyDescent="0.35">
      <c r="A546" s="2">
        <v>1043770625</v>
      </c>
      <c r="B546" s="2" t="s">
        <v>546</v>
      </c>
      <c r="C546" s="16" t="s">
        <v>4946</v>
      </c>
      <c r="D546" s="3" t="s">
        <v>2691</v>
      </c>
      <c r="E546" s="4">
        <v>45108</v>
      </c>
      <c r="F546" s="5">
        <v>45839</v>
      </c>
      <c r="G546" s="5">
        <v>46204</v>
      </c>
      <c r="H546" s="3" t="s">
        <v>4290</v>
      </c>
      <c r="I546" s="55">
        <v>46023</v>
      </c>
      <c r="J546" s="6">
        <v>46022</v>
      </c>
      <c r="K546" s="2" t="s">
        <v>4405</v>
      </c>
      <c r="L546" s="2" t="s">
        <v>4842</v>
      </c>
      <c r="M546" s="2" t="s">
        <v>4956</v>
      </c>
      <c r="N546" s="2"/>
      <c r="O546" s="2"/>
      <c r="P546" s="2"/>
      <c r="Q546" s="2"/>
      <c r="R546" s="7"/>
      <c r="S546" s="7">
        <v>15</v>
      </c>
      <c r="T546" s="7">
        <v>15</v>
      </c>
      <c r="U546" s="7">
        <v>30</v>
      </c>
      <c r="V546" s="12">
        <f t="shared" si="174"/>
        <v>30</v>
      </c>
      <c r="W546" s="15" t="str">
        <f>"DEBE GOZAR "&amp;S546&amp;" DÍAS ANTES DEL "&amp;TEXT(G546-1,"DD/MM/YYYY")</f>
        <v>DEBE GOZAR 15 DÍAS ANTES DEL 30/06/2026</v>
      </c>
      <c r="X546" s="15" t="str">
        <f t="shared" si="175"/>
        <v>DEBE GOZAR EN EL AÑO UN TOTAL DE 30 DÍAS ANTES DEL 31/12/2026</v>
      </c>
      <c r="Y546" s="50">
        <v>30</v>
      </c>
      <c r="Z546" s="50">
        <v>0</v>
      </c>
      <c r="AA546" s="50">
        <v>0</v>
      </c>
      <c r="AB546" s="50">
        <v>0</v>
      </c>
      <c r="AC546" s="50">
        <v>0</v>
      </c>
      <c r="AD546" s="50">
        <v>0</v>
      </c>
      <c r="AE546" s="50">
        <v>0</v>
      </c>
      <c r="AF546" s="50">
        <v>0</v>
      </c>
      <c r="AG546" s="50">
        <v>0</v>
      </c>
      <c r="AH546" s="50">
        <v>0</v>
      </c>
      <c r="AI546" s="50">
        <v>0</v>
      </c>
      <c r="AJ546" s="50">
        <v>0</v>
      </c>
      <c r="AK546" s="52">
        <f t="shared" si="160"/>
        <v>30</v>
      </c>
      <c r="AL546" s="50">
        <f t="shared" si="161"/>
        <v>30</v>
      </c>
      <c r="AM546" s="48">
        <f t="shared" si="176"/>
        <v>1</v>
      </c>
      <c r="AN546" s="49">
        <f t="shared" si="162"/>
        <v>0.01</v>
      </c>
      <c r="AO546" s="49">
        <f t="shared" si="173"/>
        <v>30</v>
      </c>
      <c r="AP546" s="49">
        <f t="shared" si="163"/>
        <v>30</v>
      </c>
      <c r="AR546" s="50">
        <f t="shared" si="164"/>
        <v>0</v>
      </c>
      <c r="AT546" s="30">
        <f t="shared" si="165"/>
        <v>30</v>
      </c>
      <c r="AU546">
        <f t="shared" si="166"/>
        <v>10</v>
      </c>
      <c r="AV546" s="49">
        <f t="shared" si="167"/>
        <v>30</v>
      </c>
      <c r="AW546" s="49">
        <f t="shared" si="168"/>
        <v>10</v>
      </c>
      <c r="AX546" s="53">
        <f t="shared" si="169"/>
        <v>0</v>
      </c>
      <c r="AY546" s="30">
        <f t="shared" si="170"/>
        <v>0</v>
      </c>
      <c r="AZ546" s="30">
        <f t="shared" si="171"/>
        <v>30</v>
      </c>
      <c r="BA546" s="49">
        <f t="shared" si="172"/>
        <v>30</v>
      </c>
    </row>
    <row r="547" spans="1:53" x14ac:dyDescent="0.35">
      <c r="A547" s="2">
        <v>1043772556</v>
      </c>
      <c r="B547" s="2" t="s">
        <v>547</v>
      </c>
      <c r="C547" s="16" t="s">
        <v>4946</v>
      </c>
      <c r="D547" s="3" t="s">
        <v>2692</v>
      </c>
      <c r="E547" s="4">
        <v>45904</v>
      </c>
      <c r="F547" s="5">
        <v>45904</v>
      </c>
      <c r="G547" s="5">
        <v>46269</v>
      </c>
      <c r="H547" s="3" t="s">
        <v>4291</v>
      </c>
      <c r="I547" s="55">
        <v>0</v>
      </c>
      <c r="J547" s="6">
        <v>46022</v>
      </c>
      <c r="K547" s="2" t="s">
        <v>4405</v>
      </c>
      <c r="L547" s="2" t="s">
        <v>4745</v>
      </c>
      <c r="M547" s="2" t="s">
        <v>4956</v>
      </c>
      <c r="N547" s="2" t="s">
        <v>5196</v>
      </c>
      <c r="O547" s="2" t="s">
        <v>5214</v>
      </c>
      <c r="P547" s="2" t="s">
        <v>4438</v>
      </c>
      <c r="Q547" s="2" t="s">
        <v>4297</v>
      </c>
      <c r="R547" s="7"/>
      <c r="S547" s="7">
        <v>0</v>
      </c>
      <c r="T547" s="7">
        <v>9.75</v>
      </c>
      <c r="U547" s="7">
        <v>9.75</v>
      </c>
      <c r="V547" s="12">
        <f t="shared" si="174"/>
        <v>10</v>
      </c>
      <c r="W547" s="15" t="s">
        <v>4738</v>
      </c>
      <c r="X547" s="15" t="str">
        <f t="shared" si="175"/>
        <v>DEBE GOZAR EN EL AÑO UN TOTAL DE 10 DÍAS ANTES DEL 31/12/2026</v>
      </c>
      <c r="Y547" s="50">
        <v>0</v>
      </c>
      <c r="Z547" s="50">
        <v>0</v>
      </c>
      <c r="AA547" s="50">
        <v>0</v>
      </c>
      <c r="AB547" s="50">
        <v>0</v>
      </c>
      <c r="AC547" s="50">
        <v>0</v>
      </c>
      <c r="AD547" s="50">
        <v>0</v>
      </c>
      <c r="AE547" s="50">
        <v>0</v>
      </c>
      <c r="AF547" s="50">
        <v>0</v>
      </c>
      <c r="AG547" s="50">
        <v>0</v>
      </c>
      <c r="AH547" s="50">
        <v>0</v>
      </c>
      <c r="AI547" s="50">
        <v>0</v>
      </c>
      <c r="AJ547" s="50">
        <v>0</v>
      </c>
      <c r="AK547" s="52">
        <f t="shared" si="160"/>
        <v>0</v>
      </c>
      <c r="AL547" s="50">
        <f t="shared" si="161"/>
        <v>0</v>
      </c>
      <c r="AM547" s="48">
        <f t="shared" si="176"/>
        <v>0</v>
      </c>
      <c r="AN547" s="49">
        <f t="shared" si="162"/>
        <v>0</v>
      </c>
      <c r="AO547" s="49">
        <f t="shared" si="173"/>
        <v>0</v>
      </c>
      <c r="AP547" s="49">
        <f t="shared" si="163"/>
        <v>0</v>
      </c>
      <c r="AR547" s="50">
        <f t="shared" si="164"/>
        <v>10</v>
      </c>
      <c r="AT547" s="30">
        <f t="shared" si="165"/>
        <v>10</v>
      </c>
      <c r="AU547">
        <f t="shared" si="166"/>
        <v>3.3333333333333335</v>
      </c>
      <c r="AV547" s="49">
        <f t="shared" si="167"/>
        <v>0</v>
      </c>
      <c r="AW547" s="49">
        <f t="shared" si="168"/>
        <v>0</v>
      </c>
      <c r="AX547" s="53">
        <f t="shared" si="169"/>
        <v>3.3333333333333335</v>
      </c>
      <c r="AY547" s="30">
        <f t="shared" si="170"/>
        <v>0</v>
      </c>
      <c r="AZ547" s="30">
        <f t="shared" si="171"/>
        <v>0</v>
      </c>
      <c r="BA547" s="49">
        <f t="shared" si="172"/>
        <v>0</v>
      </c>
    </row>
    <row r="548" spans="1:53" x14ac:dyDescent="0.35">
      <c r="A548" s="2">
        <v>1043778501</v>
      </c>
      <c r="B548" s="2" t="s">
        <v>548</v>
      </c>
      <c r="C548" s="16" t="s">
        <v>4946</v>
      </c>
      <c r="D548" s="3" t="s">
        <v>2693</v>
      </c>
      <c r="E548" s="4">
        <v>41096</v>
      </c>
      <c r="F548" s="5">
        <v>45844</v>
      </c>
      <c r="G548" s="5">
        <v>46209</v>
      </c>
      <c r="H548" s="3" t="s">
        <v>4290</v>
      </c>
      <c r="I548" s="55">
        <v>0</v>
      </c>
      <c r="J548" s="6">
        <v>46022</v>
      </c>
      <c r="K548" s="2" t="s">
        <v>4405</v>
      </c>
      <c r="L548" s="2" t="s">
        <v>4963</v>
      </c>
      <c r="M548" s="2" t="s">
        <v>4956</v>
      </c>
      <c r="N548" s="2" t="s">
        <v>5200</v>
      </c>
      <c r="O548" s="2" t="s">
        <v>5220</v>
      </c>
      <c r="P548" s="2" t="s">
        <v>4449</v>
      </c>
      <c r="Q548" s="2" t="s">
        <v>4300</v>
      </c>
      <c r="R548" s="7"/>
      <c r="S548" s="7">
        <v>14</v>
      </c>
      <c r="T548" s="7">
        <v>14.583300000000008</v>
      </c>
      <c r="U548" s="7">
        <v>28.583300000000008</v>
      </c>
      <c r="V548" s="12">
        <f t="shared" si="174"/>
        <v>29</v>
      </c>
      <c r="W548" s="15" t="str">
        <f>"DEBE GOZAR "&amp;S548&amp;" DÍAS ANTES DEL "&amp;TEXT(G548-1,"DD/MM/YYYY")</f>
        <v>DEBE GOZAR 14 DÍAS ANTES DEL 05/07/2026</v>
      </c>
      <c r="X548" s="15" t="str">
        <f t="shared" si="175"/>
        <v>DEBE GOZAR EN EL AÑO UN TOTAL DE 29 DÍAS ANTES DEL 31/12/2026</v>
      </c>
      <c r="Y548" s="50">
        <v>0</v>
      </c>
      <c r="Z548" s="50">
        <v>15</v>
      </c>
      <c r="AA548" s="50">
        <v>0</v>
      </c>
      <c r="AB548" s="50">
        <v>0</v>
      </c>
      <c r="AC548" s="50">
        <v>0</v>
      </c>
      <c r="AD548" s="50">
        <v>0</v>
      </c>
      <c r="AE548" s="50">
        <v>0</v>
      </c>
      <c r="AF548" s="50">
        <v>0</v>
      </c>
      <c r="AG548" s="50">
        <v>0</v>
      </c>
      <c r="AH548" s="50">
        <v>0</v>
      </c>
      <c r="AI548" s="50">
        <v>0</v>
      </c>
      <c r="AJ548" s="50">
        <v>0</v>
      </c>
      <c r="AK548" s="52">
        <f t="shared" si="160"/>
        <v>15</v>
      </c>
      <c r="AL548" s="50">
        <f t="shared" si="161"/>
        <v>15</v>
      </c>
      <c r="AM548" s="48">
        <f t="shared" si="176"/>
        <v>0.51724137931034486</v>
      </c>
      <c r="AN548" s="49">
        <f t="shared" si="162"/>
        <v>5.1724137931034482E-3</v>
      </c>
      <c r="AO548" s="49">
        <f t="shared" si="173"/>
        <v>15</v>
      </c>
      <c r="AP548" s="49">
        <f t="shared" si="163"/>
        <v>15</v>
      </c>
      <c r="AR548" s="50">
        <f t="shared" si="164"/>
        <v>14</v>
      </c>
      <c r="AT548" s="30">
        <f t="shared" si="165"/>
        <v>29</v>
      </c>
      <c r="AU548">
        <f t="shared" si="166"/>
        <v>9.6666666666666661</v>
      </c>
      <c r="AV548" s="49">
        <f t="shared" si="167"/>
        <v>15</v>
      </c>
      <c r="AW548" s="49">
        <f t="shared" si="168"/>
        <v>9.6666666666666661</v>
      </c>
      <c r="AX548" s="53">
        <f t="shared" si="169"/>
        <v>0</v>
      </c>
      <c r="AY548" s="30">
        <f t="shared" si="170"/>
        <v>0</v>
      </c>
      <c r="AZ548" s="30">
        <f t="shared" si="171"/>
        <v>15</v>
      </c>
      <c r="BA548" s="49">
        <f t="shared" si="172"/>
        <v>15</v>
      </c>
    </row>
    <row r="549" spans="1:53" x14ac:dyDescent="0.35">
      <c r="A549" s="2">
        <v>1043802366</v>
      </c>
      <c r="B549" s="2" t="s">
        <v>549</v>
      </c>
      <c r="C549" s="16" t="s">
        <v>4946</v>
      </c>
      <c r="D549" s="3" t="s">
        <v>2694</v>
      </c>
      <c r="E549" s="4">
        <v>45413</v>
      </c>
      <c r="F549" s="5">
        <v>45778</v>
      </c>
      <c r="G549" s="5">
        <v>46143</v>
      </c>
      <c r="H549" s="3" t="s">
        <v>4290</v>
      </c>
      <c r="I549" s="55">
        <v>0</v>
      </c>
      <c r="J549" s="6">
        <v>46022</v>
      </c>
      <c r="K549" s="2" t="s">
        <v>4405</v>
      </c>
      <c r="L549" s="2" t="s">
        <v>4757</v>
      </c>
      <c r="M549" s="2" t="s">
        <v>4956</v>
      </c>
      <c r="N549" s="2" t="s">
        <v>5197</v>
      </c>
      <c r="O549" s="2" t="s">
        <v>5223</v>
      </c>
      <c r="P549" s="2" t="s">
        <v>4455</v>
      </c>
      <c r="Q549" s="2" t="s">
        <v>4297</v>
      </c>
      <c r="R549" s="7"/>
      <c r="S549" s="7">
        <v>0</v>
      </c>
      <c r="T549" s="7">
        <v>20</v>
      </c>
      <c r="U549" s="7">
        <v>20</v>
      </c>
      <c r="V549" s="12">
        <f t="shared" si="174"/>
        <v>20</v>
      </c>
      <c r="W549" s="15" t="s">
        <v>4738</v>
      </c>
      <c r="X549" s="15" t="str">
        <f t="shared" si="175"/>
        <v>DEBE GOZAR EN EL AÑO UN TOTAL DE 20 DÍAS ANTES DEL 31/12/2026</v>
      </c>
      <c r="Y549" s="50">
        <v>0</v>
      </c>
      <c r="Z549" s="50">
        <v>0</v>
      </c>
      <c r="AA549" s="50">
        <v>0</v>
      </c>
      <c r="AB549" s="50">
        <v>0</v>
      </c>
      <c r="AC549" s="50">
        <v>30</v>
      </c>
      <c r="AD549" s="50">
        <v>0</v>
      </c>
      <c r="AE549" s="50">
        <v>0</v>
      </c>
      <c r="AF549" s="50">
        <v>0</v>
      </c>
      <c r="AG549" s="50">
        <v>0</v>
      </c>
      <c r="AH549" s="50">
        <v>0</v>
      </c>
      <c r="AI549" s="50">
        <v>0</v>
      </c>
      <c r="AJ549" s="50">
        <v>0</v>
      </c>
      <c r="AK549" s="52">
        <f t="shared" si="160"/>
        <v>30</v>
      </c>
      <c r="AL549" s="50">
        <f t="shared" si="161"/>
        <v>30</v>
      </c>
      <c r="AM549" s="48">
        <f t="shared" si="176"/>
        <v>1.5</v>
      </c>
      <c r="AN549" s="49">
        <f t="shared" si="162"/>
        <v>1.4999999999999999E-2</v>
      </c>
      <c r="AO549" s="49">
        <f t="shared" si="173"/>
        <v>0</v>
      </c>
      <c r="AP549" s="49">
        <f t="shared" si="163"/>
        <v>20</v>
      </c>
      <c r="AR549" s="50">
        <f t="shared" si="164"/>
        <v>0</v>
      </c>
      <c r="AT549" s="30">
        <f t="shared" si="165"/>
        <v>20</v>
      </c>
      <c r="AU549">
        <f t="shared" si="166"/>
        <v>6.666666666666667</v>
      </c>
      <c r="AV549" s="49">
        <f t="shared" si="167"/>
        <v>0</v>
      </c>
      <c r="AW549" s="49">
        <f t="shared" si="168"/>
        <v>0</v>
      </c>
      <c r="AX549" s="53">
        <f t="shared" si="169"/>
        <v>6.666666666666667</v>
      </c>
      <c r="AY549" s="30">
        <f t="shared" si="170"/>
        <v>30</v>
      </c>
      <c r="AZ549" s="30">
        <f t="shared" si="171"/>
        <v>0</v>
      </c>
      <c r="BA549" s="49">
        <f t="shared" si="172"/>
        <v>0</v>
      </c>
    </row>
    <row r="550" spans="1:53" x14ac:dyDescent="0.35">
      <c r="A550" s="2">
        <v>1043807323</v>
      </c>
      <c r="B550" s="2" t="s">
        <v>550</v>
      </c>
      <c r="C550" s="16" t="s">
        <v>4946</v>
      </c>
      <c r="D550" s="3" t="s">
        <v>2695</v>
      </c>
      <c r="E550" s="4">
        <v>44392</v>
      </c>
      <c r="F550" s="5">
        <v>45853</v>
      </c>
      <c r="G550" s="5">
        <v>46218</v>
      </c>
      <c r="H550" s="3" t="s">
        <v>4290</v>
      </c>
      <c r="I550" s="55">
        <v>0</v>
      </c>
      <c r="J550" s="6">
        <v>46022</v>
      </c>
      <c r="K550" s="2" t="s">
        <v>4405</v>
      </c>
      <c r="L550" s="2" t="s">
        <v>4966</v>
      </c>
      <c r="M550" s="2" t="s">
        <v>4956</v>
      </c>
      <c r="N550" s="2" t="s">
        <v>5180</v>
      </c>
      <c r="O550" s="2" t="s">
        <v>5225</v>
      </c>
      <c r="P550" s="2" t="s">
        <v>4461</v>
      </c>
      <c r="Q550" s="2" t="s">
        <v>4297</v>
      </c>
      <c r="R550" s="7"/>
      <c r="S550" s="7">
        <v>14</v>
      </c>
      <c r="T550" s="7">
        <v>13.833300000000008</v>
      </c>
      <c r="U550" s="7">
        <v>27.833300000000008</v>
      </c>
      <c r="V550" s="12">
        <f t="shared" si="174"/>
        <v>28</v>
      </c>
      <c r="W550" s="15" t="str">
        <f>"DEBE GOZAR "&amp;S550&amp;" DÍAS ANTES DEL "&amp;TEXT(G550-1,"DD/MM/YYYY")</f>
        <v>DEBE GOZAR 14 DÍAS ANTES DEL 14/07/2026</v>
      </c>
      <c r="X550" s="15" t="str">
        <f t="shared" si="175"/>
        <v>DEBE GOZAR EN EL AÑO UN TOTAL DE 28 DÍAS ANTES DEL 31/12/2026</v>
      </c>
      <c r="Y550" s="50">
        <v>0</v>
      </c>
      <c r="Z550" s="50">
        <v>0</v>
      </c>
      <c r="AA550" s="50">
        <v>0</v>
      </c>
      <c r="AB550" s="50">
        <v>0</v>
      </c>
      <c r="AC550" s="50">
        <v>0</v>
      </c>
      <c r="AD550" s="50">
        <v>14</v>
      </c>
      <c r="AE550" s="50">
        <v>0</v>
      </c>
      <c r="AF550" s="50">
        <v>14</v>
      </c>
      <c r="AG550" s="50">
        <v>0</v>
      </c>
      <c r="AH550" s="50">
        <v>0</v>
      </c>
      <c r="AI550" s="50">
        <v>0</v>
      </c>
      <c r="AJ550" s="50">
        <v>0</v>
      </c>
      <c r="AK550" s="52">
        <f t="shared" si="160"/>
        <v>28</v>
      </c>
      <c r="AL550" s="50">
        <f t="shared" si="161"/>
        <v>28</v>
      </c>
      <c r="AM550" s="48">
        <f t="shared" si="176"/>
        <v>1</v>
      </c>
      <c r="AN550" s="49">
        <f t="shared" si="162"/>
        <v>0.01</v>
      </c>
      <c r="AO550" s="49">
        <f t="shared" si="173"/>
        <v>0</v>
      </c>
      <c r="AP550" s="49">
        <f t="shared" si="163"/>
        <v>28</v>
      </c>
      <c r="AR550" s="50">
        <f t="shared" si="164"/>
        <v>0</v>
      </c>
      <c r="AT550" s="30">
        <f t="shared" si="165"/>
        <v>28</v>
      </c>
      <c r="AU550">
        <f t="shared" si="166"/>
        <v>9.3333333333333339</v>
      </c>
      <c r="AV550" s="49">
        <f t="shared" si="167"/>
        <v>0</v>
      </c>
      <c r="AW550" s="49">
        <f t="shared" si="168"/>
        <v>0</v>
      </c>
      <c r="AX550" s="53">
        <f t="shared" si="169"/>
        <v>9.3333333333333339</v>
      </c>
      <c r="AY550" s="30">
        <f t="shared" si="170"/>
        <v>28</v>
      </c>
      <c r="AZ550" s="30">
        <f t="shared" si="171"/>
        <v>0</v>
      </c>
      <c r="BA550" s="49">
        <f t="shared" si="172"/>
        <v>0</v>
      </c>
    </row>
    <row r="551" spans="1:53" x14ac:dyDescent="0.35">
      <c r="A551" s="2">
        <v>1043832307</v>
      </c>
      <c r="B551" s="2" t="s">
        <v>551</v>
      </c>
      <c r="C551" s="16" t="s">
        <v>4946</v>
      </c>
      <c r="D551" s="3" t="s">
        <v>2696</v>
      </c>
      <c r="E551" s="4">
        <v>45714</v>
      </c>
      <c r="F551" s="5">
        <v>45714</v>
      </c>
      <c r="G551" s="5">
        <v>46079</v>
      </c>
      <c r="H551" s="3" t="s">
        <v>4290</v>
      </c>
      <c r="I551" s="55">
        <v>46070</v>
      </c>
      <c r="J551" s="6">
        <v>46022</v>
      </c>
      <c r="K551" s="2" t="s">
        <v>4405</v>
      </c>
      <c r="L551" s="2" t="s">
        <v>4966</v>
      </c>
      <c r="M551" s="2" t="s">
        <v>4956</v>
      </c>
      <c r="N551" s="2"/>
      <c r="O551" s="2"/>
      <c r="P551" s="2"/>
      <c r="Q551" s="2"/>
      <c r="R551" s="7"/>
      <c r="S551" s="7">
        <v>0</v>
      </c>
      <c r="T551" s="7">
        <v>25.416699999999999</v>
      </c>
      <c r="U551" s="7">
        <v>25.416699999999999</v>
      </c>
      <c r="V551" s="12">
        <f t="shared" si="174"/>
        <v>26</v>
      </c>
      <c r="W551" s="15" t="s">
        <v>4738</v>
      </c>
      <c r="X551" s="15" t="str">
        <f t="shared" si="175"/>
        <v>DEBE GOZAR EN EL AÑO UN TOTAL DE 26 DÍAS ANTES DEL 31/12/2026</v>
      </c>
      <c r="Y551" s="50">
        <v>0</v>
      </c>
      <c r="Z551" s="58">
        <v>26</v>
      </c>
      <c r="AA551" s="50">
        <v>0</v>
      </c>
      <c r="AB551" s="50">
        <v>0</v>
      </c>
      <c r="AC551" s="50">
        <v>0</v>
      </c>
      <c r="AD551" s="50">
        <v>0</v>
      </c>
      <c r="AE551" s="50">
        <v>0</v>
      </c>
      <c r="AF551" s="50">
        <v>0</v>
      </c>
      <c r="AG551" s="50">
        <v>0</v>
      </c>
      <c r="AH551" s="50">
        <v>0</v>
      </c>
      <c r="AI551" s="50">
        <v>0</v>
      </c>
      <c r="AJ551" s="50">
        <v>0</v>
      </c>
      <c r="AK551" s="52">
        <f t="shared" si="160"/>
        <v>26</v>
      </c>
      <c r="AL551" s="50">
        <f t="shared" si="161"/>
        <v>26</v>
      </c>
      <c r="AM551" s="48">
        <f t="shared" si="176"/>
        <v>1</v>
      </c>
      <c r="AN551" s="49">
        <f t="shared" si="162"/>
        <v>0.01</v>
      </c>
      <c r="AO551" s="49">
        <f t="shared" si="173"/>
        <v>26</v>
      </c>
      <c r="AP551" s="49">
        <f t="shared" si="163"/>
        <v>26</v>
      </c>
      <c r="AR551" s="50">
        <f t="shared" si="164"/>
        <v>0</v>
      </c>
      <c r="AT551" s="30">
        <f t="shared" si="165"/>
        <v>26</v>
      </c>
      <c r="AU551">
        <f t="shared" si="166"/>
        <v>8.6666666666666661</v>
      </c>
      <c r="AV551" s="49">
        <f t="shared" si="167"/>
        <v>26</v>
      </c>
      <c r="AW551" s="49">
        <f t="shared" si="168"/>
        <v>8.6666666666666661</v>
      </c>
      <c r="AX551" s="53">
        <f t="shared" si="169"/>
        <v>0</v>
      </c>
      <c r="AY551" s="30">
        <f t="shared" si="170"/>
        <v>0</v>
      </c>
      <c r="AZ551" s="30">
        <f t="shared" si="171"/>
        <v>26</v>
      </c>
      <c r="BA551" s="49">
        <f t="shared" si="172"/>
        <v>26</v>
      </c>
    </row>
    <row r="552" spans="1:53" x14ac:dyDescent="0.35">
      <c r="A552" s="2">
        <v>1043847044</v>
      </c>
      <c r="B552" s="2" t="s">
        <v>552</v>
      </c>
      <c r="C552" s="16" t="s">
        <v>4946</v>
      </c>
      <c r="D552" s="3" t="s">
        <v>2697</v>
      </c>
      <c r="E552" s="4">
        <v>42475</v>
      </c>
      <c r="F552" s="5">
        <v>45762</v>
      </c>
      <c r="G552" s="5">
        <v>46127</v>
      </c>
      <c r="H552" s="3" t="s">
        <v>4290</v>
      </c>
      <c r="I552" s="55">
        <v>0</v>
      </c>
      <c r="J552" s="6">
        <v>46022</v>
      </c>
      <c r="K552" s="2" t="s">
        <v>4405</v>
      </c>
      <c r="L552" s="2" t="s">
        <v>4973</v>
      </c>
      <c r="M552" s="2" t="s">
        <v>4956</v>
      </c>
      <c r="N552" s="2" t="s">
        <v>5180</v>
      </c>
      <c r="O552" s="2" t="s">
        <v>5226</v>
      </c>
      <c r="P552" s="2" t="s">
        <v>4481</v>
      </c>
      <c r="Q552" s="2" t="s">
        <v>4297</v>
      </c>
      <c r="R552" s="7"/>
      <c r="S552" s="7">
        <v>1</v>
      </c>
      <c r="T552" s="7">
        <v>21.333300000000008</v>
      </c>
      <c r="U552" s="7">
        <v>22.333300000000008</v>
      </c>
      <c r="V552" s="12">
        <f t="shared" si="174"/>
        <v>23</v>
      </c>
      <c r="W552" s="15" t="str">
        <f>"DEBE GOZAR "&amp;S552&amp;" DÍAS ANTES DEL "&amp;TEXT(G552-1,"DD/MM/YYYY")</f>
        <v>DEBE GOZAR 1 DÍAS ANTES DEL 14/04/2026</v>
      </c>
      <c r="X552" s="15" t="str">
        <f t="shared" si="175"/>
        <v>DEBE GOZAR EN EL AÑO UN TOTAL DE 23 DÍAS ANTES DEL 31/12/2026</v>
      </c>
      <c r="Y552" s="50">
        <v>0</v>
      </c>
      <c r="Z552" s="50">
        <v>23</v>
      </c>
      <c r="AA552" s="50">
        <v>0</v>
      </c>
      <c r="AB552" s="50">
        <v>0</v>
      </c>
      <c r="AC552" s="50">
        <v>0</v>
      </c>
      <c r="AD552" s="50">
        <v>0</v>
      </c>
      <c r="AE552" s="50">
        <v>0</v>
      </c>
      <c r="AF552" s="50">
        <v>0</v>
      </c>
      <c r="AG552" s="50">
        <v>0</v>
      </c>
      <c r="AH552" s="50">
        <v>0</v>
      </c>
      <c r="AI552" s="50">
        <v>0</v>
      </c>
      <c r="AJ552" s="50">
        <v>0</v>
      </c>
      <c r="AK552" s="52">
        <f t="shared" si="160"/>
        <v>23</v>
      </c>
      <c r="AL552" s="50">
        <f t="shared" si="161"/>
        <v>23</v>
      </c>
      <c r="AM552" s="48">
        <f t="shared" si="176"/>
        <v>1</v>
      </c>
      <c r="AN552" s="49">
        <f t="shared" si="162"/>
        <v>0.01</v>
      </c>
      <c r="AO552" s="49">
        <f t="shared" si="173"/>
        <v>23</v>
      </c>
      <c r="AP552" s="49">
        <f t="shared" si="163"/>
        <v>23</v>
      </c>
      <c r="AR552" s="50">
        <f t="shared" si="164"/>
        <v>0</v>
      </c>
      <c r="AT552" s="30">
        <f t="shared" si="165"/>
        <v>23</v>
      </c>
      <c r="AU552">
        <f t="shared" si="166"/>
        <v>7.666666666666667</v>
      </c>
      <c r="AV552" s="49">
        <f t="shared" si="167"/>
        <v>23</v>
      </c>
      <c r="AW552" s="49">
        <f t="shared" si="168"/>
        <v>7.666666666666667</v>
      </c>
      <c r="AX552" s="53">
        <f t="shared" si="169"/>
        <v>0</v>
      </c>
      <c r="AY552" s="30">
        <f t="shared" si="170"/>
        <v>0</v>
      </c>
      <c r="AZ552" s="30">
        <f t="shared" si="171"/>
        <v>23</v>
      </c>
      <c r="BA552" s="49">
        <f t="shared" si="172"/>
        <v>23</v>
      </c>
    </row>
    <row r="553" spans="1:53" x14ac:dyDescent="0.35">
      <c r="A553" s="2">
        <v>1043875877</v>
      </c>
      <c r="B553" s="2" t="s">
        <v>553</v>
      </c>
      <c r="C553" s="16" t="s">
        <v>4946</v>
      </c>
      <c r="D553" s="3" t="s">
        <v>2698</v>
      </c>
      <c r="E553" s="4">
        <v>45924</v>
      </c>
      <c r="F553" s="5">
        <v>45924</v>
      </c>
      <c r="G553" s="5">
        <v>46289</v>
      </c>
      <c r="H553" s="3" t="s">
        <v>4290</v>
      </c>
      <c r="I553" s="55">
        <v>0</v>
      </c>
      <c r="J553" s="6">
        <v>46022</v>
      </c>
      <c r="K553" s="2" t="s">
        <v>4405</v>
      </c>
      <c r="L553" s="2" t="s">
        <v>4744</v>
      </c>
      <c r="M553" s="2" t="s">
        <v>4956</v>
      </c>
      <c r="N553" s="2" t="s">
        <v>5195</v>
      </c>
      <c r="O553" s="2" t="s">
        <v>5213</v>
      </c>
      <c r="P553" s="2" t="s">
        <v>4437</v>
      </c>
      <c r="Q553" s="2" t="s">
        <v>4297</v>
      </c>
      <c r="R553" s="7"/>
      <c r="S553" s="7">
        <v>0</v>
      </c>
      <c r="T553" s="7">
        <v>8.0832999999999995</v>
      </c>
      <c r="U553" s="7">
        <v>8.0832999999999995</v>
      </c>
      <c r="V553" s="12">
        <f t="shared" si="174"/>
        <v>9</v>
      </c>
      <c r="W553" s="15" t="s">
        <v>4738</v>
      </c>
      <c r="X553" s="15" t="str">
        <f t="shared" si="175"/>
        <v>DEBE GOZAR EN EL AÑO UN TOTAL DE 9 DÍAS ANTES DEL 31/12/2026</v>
      </c>
      <c r="Y553" s="50">
        <v>0</v>
      </c>
      <c r="Z553" s="50">
        <v>0</v>
      </c>
      <c r="AA553" s="50">
        <v>0</v>
      </c>
      <c r="AB553" s="50">
        <v>0</v>
      </c>
      <c r="AC553" s="50">
        <v>0</v>
      </c>
      <c r="AD553" s="50">
        <v>0</v>
      </c>
      <c r="AE553" s="50">
        <v>0</v>
      </c>
      <c r="AF553" s="50">
        <v>0</v>
      </c>
      <c r="AG553" s="50">
        <v>0</v>
      </c>
      <c r="AH553" s="50">
        <v>0</v>
      </c>
      <c r="AI553" s="50">
        <v>0</v>
      </c>
      <c r="AJ553" s="50">
        <v>0</v>
      </c>
      <c r="AK553" s="52">
        <f t="shared" si="160"/>
        <v>0</v>
      </c>
      <c r="AL553" s="50">
        <f t="shared" si="161"/>
        <v>0</v>
      </c>
      <c r="AM553" s="48">
        <f t="shared" si="176"/>
        <v>0</v>
      </c>
      <c r="AN553" s="49">
        <f t="shared" si="162"/>
        <v>0</v>
      </c>
      <c r="AO553" s="49">
        <f t="shared" si="173"/>
        <v>0</v>
      </c>
      <c r="AP553" s="49">
        <f t="shared" si="163"/>
        <v>0</v>
      </c>
      <c r="AR553" s="50">
        <f t="shared" si="164"/>
        <v>9</v>
      </c>
      <c r="AT553" s="30">
        <f t="shared" si="165"/>
        <v>9</v>
      </c>
      <c r="AU553">
        <f t="shared" si="166"/>
        <v>3</v>
      </c>
      <c r="AV553" s="49">
        <f t="shared" si="167"/>
        <v>0</v>
      </c>
      <c r="AW553" s="49">
        <f t="shared" si="168"/>
        <v>0</v>
      </c>
      <c r="AX553" s="53">
        <f t="shared" si="169"/>
        <v>3</v>
      </c>
      <c r="AY553" s="30">
        <f t="shared" si="170"/>
        <v>0</v>
      </c>
      <c r="AZ553" s="30">
        <f t="shared" si="171"/>
        <v>0</v>
      </c>
      <c r="BA553" s="49">
        <f t="shared" si="172"/>
        <v>0</v>
      </c>
    </row>
    <row r="554" spans="1:53" x14ac:dyDescent="0.35">
      <c r="A554" s="2">
        <v>1043888506</v>
      </c>
      <c r="B554" s="2" t="s">
        <v>554</v>
      </c>
      <c r="C554" s="16" t="s">
        <v>4948</v>
      </c>
      <c r="D554" s="3" t="s">
        <v>2699</v>
      </c>
      <c r="E554" s="4">
        <v>41869</v>
      </c>
      <c r="F554" s="5">
        <v>45887</v>
      </c>
      <c r="G554" s="5">
        <v>46252</v>
      </c>
      <c r="H554" s="3" t="s">
        <v>4290</v>
      </c>
      <c r="I554" s="55">
        <v>0</v>
      </c>
      <c r="J554" s="6">
        <v>46022</v>
      </c>
      <c r="K554" s="2" t="s">
        <v>4405</v>
      </c>
      <c r="L554" s="2">
        <v>2003010100</v>
      </c>
      <c r="M554" s="2" t="s">
        <v>4957</v>
      </c>
      <c r="N554" s="2" t="s">
        <v>5199</v>
      </c>
      <c r="O554" s="2" t="s">
        <v>5199</v>
      </c>
      <c r="P554" s="2" t="s">
        <v>4596</v>
      </c>
      <c r="Q554" s="2" t="s">
        <v>4323</v>
      </c>
      <c r="R554" s="7"/>
      <c r="S554" s="7">
        <v>7</v>
      </c>
      <c r="T554" s="7">
        <v>11.083300000000008</v>
      </c>
      <c r="U554" s="7">
        <v>18.083300000000008</v>
      </c>
      <c r="V554" s="12">
        <f t="shared" si="174"/>
        <v>19</v>
      </c>
      <c r="W554" s="15" t="str">
        <f>"DEBE GOZAR "&amp;S554&amp;" DÍAS ANTES DEL "&amp;TEXT(G554-1,"DD/MM/YYYY")</f>
        <v>DEBE GOZAR 7 DÍAS ANTES DEL 17/08/2026</v>
      </c>
      <c r="X554" s="15" t="str">
        <f t="shared" si="175"/>
        <v>DEBE GOZAR EN EL AÑO UN TOTAL DE 19 DÍAS ANTES DEL 31/12/2026</v>
      </c>
      <c r="Y554" s="50">
        <v>0</v>
      </c>
      <c r="Z554" s="50">
        <v>0</v>
      </c>
      <c r="AA554" s="50">
        <v>7</v>
      </c>
      <c r="AB554" s="50">
        <v>0</v>
      </c>
      <c r="AC554" s="50">
        <v>0</v>
      </c>
      <c r="AD554" s="50">
        <v>0</v>
      </c>
      <c r="AE554" s="50">
        <v>2</v>
      </c>
      <c r="AF554" s="50">
        <v>5</v>
      </c>
      <c r="AG554" s="50">
        <v>0</v>
      </c>
      <c r="AH554" s="50">
        <v>8</v>
      </c>
      <c r="AI554" s="50">
        <v>0</v>
      </c>
      <c r="AJ554" s="50">
        <v>0</v>
      </c>
      <c r="AK554" s="52">
        <f t="shared" si="160"/>
        <v>22</v>
      </c>
      <c r="AL554" s="50">
        <f t="shared" si="161"/>
        <v>22</v>
      </c>
      <c r="AM554" s="48">
        <f t="shared" si="176"/>
        <v>1.1578947368421053</v>
      </c>
      <c r="AN554" s="49">
        <f t="shared" si="162"/>
        <v>1.1578947368421053E-2</v>
      </c>
      <c r="AO554" s="49">
        <f t="shared" si="173"/>
        <v>7</v>
      </c>
      <c r="AP554" s="49">
        <f t="shared" si="163"/>
        <v>19</v>
      </c>
      <c r="AR554" s="50">
        <f t="shared" si="164"/>
        <v>0</v>
      </c>
      <c r="AT554" s="30">
        <f t="shared" si="165"/>
        <v>19</v>
      </c>
      <c r="AU554">
        <f t="shared" si="166"/>
        <v>6.333333333333333</v>
      </c>
      <c r="AV554" s="49">
        <f t="shared" si="167"/>
        <v>7</v>
      </c>
      <c r="AW554" s="49">
        <f t="shared" si="168"/>
        <v>6.333333333333333</v>
      </c>
      <c r="AX554" s="53">
        <f t="shared" si="169"/>
        <v>0</v>
      </c>
      <c r="AY554" s="30">
        <f t="shared" si="170"/>
        <v>15</v>
      </c>
      <c r="AZ554" s="30">
        <f t="shared" si="171"/>
        <v>7</v>
      </c>
      <c r="BA554" s="49">
        <f t="shared" si="172"/>
        <v>7</v>
      </c>
    </row>
    <row r="555" spans="1:53" x14ac:dyDescent="0.35">
      <c r="A555" s="2">
        <v>1043927799</v>
      </c>
      <c r="B555" s="2" t="s">
        <v>555</v>
      </c>
      <c r="C555" s="16" t="s">
        <v>4946</v>
      </c>
      <c r="D555" s="3" t="s">
        <v>2700</v>
      </c>
      <c r="E555" s="4">
        <v>45910</v>
      </c>
      <c r="F555" s="5">
        <v>45910</v>
      </c>
      <c r="G555" s="5">
        <v>46275</v>
      </c>
      <c r="H555" s="3" t="s">
        <v>4290</v>
      </c>
      <c r="I555" s="55">
        <v>0</v>
      </c>
      <c r="J555" s="6">
        <v>46022</v>
      </c>
      <c r="K555" s="2" t="s">
        <v>4405</v>
      </c>
      <c r="L555" s="2" t="s">
        <v>4966</v>
      </c>
      <c r="M555" s="2" t="s">
        <v>4956</v>
      </c>
      <c r="N555" s="2" t="s">
        <v>5180</v>
      </c>
      <c r="O555" s="2" t="s">
        <v>5225</v>
      </c>
      <c r="P555" s="2" t="s">
        <v>4461</v>
      </c>
      <c r="Q555" s="2" t="s">
        <v>4297</v>
      </c>
      <c r="R555" s="7"/>
      <c r="S555" s="7">
        <v>0</v>
      </c>
      <c r="T555" s="7">
        <v>9.25</v>
      </c>
      <c r="U555" s="7">
        <v>9.25</v>
      </c>
      <c r="V555" s="12">
        <f t="shared" si="174"/>
        <v>10</v>
      </c>
      <c r="W555" s="15" t="s">
        <v>4738</v>
      </c>
      <c r="X555" s="15" t="str">
        <f t="shared" si="175"/>
        <v>DEBE GOZAR EN EL AÑO UN TOTAL DE 10 DÍAS ANTES DEL 31/12/2026</v>
      </c>
      <c r="Y555" s="50">
        <v>0</v>
      </c>
      <c r="Z555" s="50">
        <v>0</v>
      </c>
      <c r="AA555" s="50">
        <v>10</v>
      </c>
      <c r="AB555" s="50">
        <v>0</v>
      </c>
      <c r="AC555" s="50">
        <v>0</v>
      </c>
      <c r="AD555" s="50">
        <v>0</v>
      </c>
      <c r="AE555" s="50">
        <v>0</v>
      </c>
      <c r="AF555" s="50">
        <v>0</v>
      </c>
      <c r="AG555" s="50">
        <v>0</v>
      </c>
      <c r="AH555" s="50">
        <v>0</v>
      </c>
      <c r="AI555" s="50">
        <v>0</v>
      </c>
      <c r="AJ555" s="50">
        <v>0</v>
      </c>
      <c r="AK555" s="52">
        <f t="shared" si="160"/>
        <v>10</v>
      </c>
      <c r="AL555" s="50">
        <f t="shared" si="161"/>
        <v>10</v>
      </c>
      <c r="AM555" s="48">
        <f t="shared" si="176"/>
        <v>1</v>
      </c>
      <c r="AN555" s="49">
        <f t="shared" si="162"/>
        <v>0.01</v>
      </c>
      <c r="AO555" s="49">
        <f t="shared" si="173"/>
        <v>10</v>
      </c>
      <c r="AP555" s="49">
        <f t="shared" si="163"/>
        <v>10</v>
      </c>
      <c r="AR555" s="50">
        <f t="shared" si="164"/>
        <v>0</v>
      </c>
      <c r="AT555" s="30">
        <f t="shared" si="165"/>
        <v>10</v>
      </c>
      <c r="AU555">
        <f t="shared" si="166"/>
        <v>3.3333333333333335</v>
      </c>
      <c r="AV555" s="49">
        <f t="shared" si="167"/>
        <v>10</v>
      </c>
      <c r="AW555" s="49">
        <f t="shared" si="168"/>
        <v>3.3333333333333335</v>
      </c>
      <c r="AX555" s="53">
        <f t="shared" si="169"/>
        <v>0</v>
      </c>
      <c r="AY555" s="30">
        <f t="shared" si="170"/>
        <v>0</v>
      </c>
      <c r="AZ555" s="30">
        <f t="shared" si="171"/>
        <v>10</v>
      </c>
      <c r="BA555" s="49">
        <f t="shared" si="172"/>
        <v>10</v>
      </c>
    </row>
    <row r="556" spans="1:53" x14ac:dyDescent="0.35">
      <c r="A556" s="2">
        <v>1043943162</v>
      </c>
      <c r="B556" s="2" t="s">
        <v>556</v>
      </c>
      <c r="C556" s="16" t="s">
        <v>4948</v>
      </c>
      <c r="D556" s="3" t="s">
        <v>2701</v>
      </c>
      <c r="E556" s="4">
        <v>39965</v>
      </c>
      <c r="F556" s="5">
        <v>45809</v>
      </c>
      <c r="G556" s="5">
        <v>46174</v>
      </c>
      <c r="H556" s="3" t="s">
        <v>4290</v>
      </c>
      <c r="I556" s="55">
        <v>0</v>
      </c>
      <c r="J556" s="6">
        <v>46022</v>
      </c>
      <c r="K556" s="2" t="s">
        <v>4405</v>
      </c>
      <c r="L556" s="2">
        <v>2003020100</v>
      </c>
      <c r="M556" s="2" t="s">
        <v>4956</v>
      </c>
      <c r="N556" s="2" t="s">
        <v>5188</v>
      </c>
      <c r="O556" s="2" t="s">
        <v>5188</v>
      </c>
      <c r="P556" s="2" t="s">
        <v>4543</v>
      </c>
      <c r="Q556" s="2" t="s">
        <v>4323</v>
      </c>
      <c r="R556" s="7"/>
      <c r="S556" s="7">
        <v>9</v>
      </c>
      <c r="T556" s="7">
        <v>17.5</v>
      </c>
      <c r="U556" s="7">
        <v>26.5</v>
      </c>
      <c r="V556" s="12">
        <f t="shared" si="174"/>
        <v>27</v>
      </c>
      <c r="W556" s="15" t="str">
        <f>"DEBE GOZAR "&amp;S556&amp;" DÍAS ANTES DEL "&amp;TEXT(G556-1,"DD/MM/YYYY")</f>
        <v>DEBE GOZAR 9 DÍAS ANTES DEL 31/05/2026</v>
      </c>
      <c r="X556" s="15" t="str">
        <f t="shared" si="175"/>
        <v>DEBE GOZAR EN EL AÑO UN TOTAL DE 27 DÍAS ANTES DEL 31/12/2026</v>
      </c>
      <c r="Y556" s="50">
        <v>0</v>
      </c>
      <c r="Z556" s="50">
        <v>0</v>
      </c>
      <c r="AA556" s="50">
        <v>0</v>
      </c>
      <c r="AB556" s="50">
        <v>0</v>
      </c>
      <c r="AC556" s="50">
        <v>0</v>
      </c>
      <c r="AD556" s="50">
        <v>0</v>
      </c>
      <c r="AE556" s="50">
        <v>0</v>
      </c>
      <c r="AF556" s="50">
        <v>0</v>
      </c>
      <c r="AG556" s="50">
        <v>0</v>
      </c>
      <c r="AH556" s="50">
        <v>0</v>
      </c>
      <c r="AI556" s="50">
        <v>0</v>
      </c>
      <c r="AJ556" s="50">
        <v>0</v>
      </c>
      <c r="AK556" s="52">
        <f t="shared" si="160"/>
        <v>0</v>
      </c>
      <c r="AL556" s="50">
        <f t="shared" si="161"/>
        <v>0</v>
      </c>
      <c r="AM556" s="48">
        <f t="shared" si="176"/>
        <v>0</v>
      </c>
      <c r="AN556" s="49">
        <f t="shared" si="162"/>
        <v>0</v>
      </c>
      <c r="AO556" s="49">
        <f t="shared" si="173"/>
        <v>0</v>
      </c>
      <c r="AP556" s="49">
        <f t="shared" si="163"/>
        <v>0</v>
      </c>
      <c r="AR556" s="50">
        <f t="shared" si="164"/>
        <v>27</v>
      </c>
      <c r="AT556" s="30">
        <f t="shared" si="165"/>
        <v>27</v>
      </c>
      <c r="AU556">
        <f t="shared" si="166"/>
        <v>9</v>
      </c>
      <c r="AV556" s="49">
        <f t="shared" si="167"/>
        <v>0</v>
      </c>
      <c r="AW556" s="49">
        <f t="shared" si="168"/>
        <v>0</v>
      </c>
      <c r="AX556" s="53">
        <f t="shared" si="169"/>
        <v>9</v>
      </c>
      <c r="AY556" s="30">
        <f t="shared" si="170"/>
        <v>0</v>
      </c>
      <c r="AZ556" s="30">
        <f t="shared" si="171"/>
        <v>0</v>
      </c>
      <c r="BA556" s="49">
        <f t="shared" si="172"/>
        <v>0</v>
      </c>
    </row>
    <row r="557" spans="1:53" x14ac:dyDescent="0.35">
      <c r="A557" s="2">
        <v>1043958334</v>
      </c>
      <c r="B557" s="2" t="s">
        <v>557</v>
      </c>
      <c r="C557" s="16" t="s">
        <v>4946</v>
      </c>
      <c r="D557" s="3" t="s">
        <v>2702</v>
      </c>
      <c r="E557" s="4">
        <v>45310</v>
      </c>
      <c r="F557" s="5">
        <v>45676</v>
      </c>
      <c r="G557" s="5">
        <v>46041</v>
      </c>
      <c r="H557" s="3" t="s">
        <v>4290</v>
      </c>
      <c r="I557" s="55">
        <v>0</v>
      </c>
      <c r="J557" s="6">
        <v>46022</v>
      </c>
      <c r="K557" s="2" t="s">
        <v>4405</v>
      </c>
      <c r="L557" s="2" t="s">
        <v>4980</v>
      </c>
      <c r="M557" s="2" t="s">
        <v>4957</v>
      </c>
      <c r="N557" s="2" t="s">
        <v>5199</v>
      </c>
      <c r="O557" s="2" t="s">
        <v>5229</v>
      </c>
      <c r="P557" s="2" t="s">
        <v>4497</v>
      </c>
      <c r="Q557" s="2" t="s">
        <v>4297</v>
      </c>
      <c r="R557" s="7"/>
      <c r="S557" s="7">
        <v>0</v>
      </c>
      <c r="T557" s="7">
        <v>28.5</v>
      </c>
      <c r="U557" s="7">
        <v>28.5</v>
      </c>
      <c r="V557" s="12">
        <f t="shared" si="174"/>
        <v>29</v>
      </c>
      <c r="W557" s="15" t="s">
        <v>4738</v>
      </c>
      <c r="X557" s="15" t="str">
        <f t="shared" si="175"/>
        <v>DEBE GOZAR EN EL AÑO UN TOTAL DE 29 DÍAS ANTES DEL 31/12/2026</v>
      </c>
      <c r="Y557" s="50">
        <v>0</v>
      </c>
      <c r="Z557" s="50">
        <v>0</v>
      </c>
      <c r="AA557" s="50">
        <v>0</v>
      </c>
      <c r="AB557" s="50">
        <v>0</v>
      </c>
      <c r="AC557" s="50">
        <v>0</v>
      </c>
      <c r="AD557" s="50">
        <v>0</v>
      </c>
      <c r="AE557" s="50">
        <v>0</v>
      </c>
      <c r="AF557" s="50">
        <v>0</v>
      </c>
      <c r="AG557" s="50">
        <v>0</v>
      </c>
      <c r="AH557" s="50">
        <v>30</v>
      </c>
      <c r="AI557" s="50">
        <v>0</v>
      </c>
      <c r="AJ557" s="50">
        <v>0</v>
      </c>
      <c r="AK557" s="52">
        <f t="shared" si="160"/>
        <v>30</v>
      </c>
      <c r="AL557" s="50">
        <f t="shared" si="161"/>
        <v>30</v>
      </c>
      <c r="AM557" s="48">
        <f t="shared" si="176"/>
        <v>1.0344827586206897</v>
      </c>
      <c r="AN557" s="49">
        <f t="shared" si="162"/>
        <v>1.0344827586206896E-2</v>
      </c>
      <c r="AO557" s="49">
        <f t="shared" si="173"/>
        <v>0</v>
      </c>
      <c r="AP557" s="49">
        <f t="shared" si="163"/>
        <v>29</v>
      </c>
      <c r="AR557" s="50">
        <f t="shared" si="164"/>
        <v>0</v>
      </c>
      <c r="AT557" s="30">
        <f t="shared" si="165"/>
        <v>29</v>
      </c>
      <c r="AU557">
        <f t="shared" si="166"/>
        <v>9.6666666666666661</v>
      </c>
      <c r="AV557" s="49">
        <f t="shared" si="167"/>
        <v>0</v>
      </c>
      <c r="AW557" s="49">
        <f t="shared" si="168"/>
        <v>0</v>
      </c>
      <c r="AX557" s="53">
        <f t="shared" si="169"/>
        <v>9.6666666666666661</v>
      </c>
      <c r="AY557" s="30">
        <f t="shared" si="170"/>
        <v>30</v>
      </c>
      <c r="AZ557" s="30">
        <f t="shared" si="171"/>
        <v>0</v>
      </c>
      <c r="BA557" s="49">
        <f t="shared" si="172"/>
        <v>0</v>
      </c>
    </row>
    <row r="558" spans="1:53" x14ac:dyDescent="0.35">
      <c r="A558" s="2">
        <v>1043979669</v>
      </c>
      <c r="B558" s="2" t="s">
        <v>558</v>
      </c>
      <c r="C558" s="16" t="s">
        <v>4946</v>
      </c>
      <c r="D558" s="3" t="s">
        <v>2703</v>
      </c>
      <c r="E558" s="4">
        <v>45292</v>
      </c>
      <c r="F558" s="5">
        <v>46023</v>
      </c>
      <c r="G558" s="5">
        <v>46388</v>
      </c>
      <c r="H558" s="3" t="s">
        <v>4415</v>
      </c>
      <c r="I558" s="55">
        <v>0</v>
      </c>
      <c r="J558" s="6">
        <v>46022</v>
      </c>
      <c r="K558" s="2" t="s">
        <v>4405</v>
      </c>
      <c r="L558" s="2" t="s">
        <v>4877</v>
      </c>
      <c r="M558" s="2" t="s">
        <v>4956</v>
      </c>
      <c r="N558" s="2" t="s">
        <v>5196</v>
      </c>
      <c r="O558" s="2" t="s">
        <v>5234</v>
      </c>
      <c r="P558" s="2" t="s">
        <v>4649</v>
      </c>
      <c r="Q558" s="2" t="s">
        <v>4297</v>
      </c>
      <c r="R558" s="7"/>
      <c r="S558" s="7">
        <v>0</v>
      </c>
      <c r="T558" s="7">
        <v>0</v>
      </c>
      <c r="U558" s="7">
        <v>0</v>
      </c>
      <c r="V558" s="12">
        <f t="shared" si="174"/>
        <v>0</v>
      </c>
      <c r="W558" s="15" t="s">
        <v>4738</v>
      </c>
      <c r="X558" s="15"/>
      <c r="Y558" s="50">
        <v>0</v>
      </c>
      <c r="Z558" s="50">
        <v>0</v>
      </c>
      <c r="AA558" s="50">
        <v>0</v>
      </c>
      <c r="AB558" s="50">
        <v>0</v>
      </c>
      <c r="AC558" s="50">
        <v>0</v>
      </c>
      <c r="AD558" s="50">
        <v>0</v>
      </c>
      <c r="AE558" s="50">
        <v>0</v>
      </c>
      <c r="AF558" s="50">
        <v>0</v>
      </c>
      <c r="AG558" s="50">
        <v>0</v>
      </c>
      <c r="AH558" s="50">
        <v>0</v>
      </c>
      <c r="AI558" s="50">
        <v>0</v>
      </c>
      <c r="AJ558" s="50">
        <v>0</v>
      </c>
      <c r="AK558" s="52">
        <f t="shared" si="160"/>
        <v>0</v>
      </c>
      <c r="AL558" s="50">
        <f t="shared" si="161"/>
        <v>0</v>
      </c>
      <c r="AM558" s="48">
        <f>IFERROR(+AL558/V558,"100"%)</f>
        <v>1</v>
      </c>
      <c r="AN558" s="49">
        <f t="shared" si="162"/>
        <v>0.01</v>
      </c>
      <c r="AO558" s="49">
        <f t="shared" si="173"/>
        <v>0</v>
      </c>
      <c r="AP558" s="49">
        <f t="shared" si="163"/>
        <v>0</v>
      </c>
      <c r="AR558" s="50">
        <f t="shared" si="164"/>
        <v>0</v>
      </c>
      <c r="AT558" s="30">
        <f t="shared" si="165"/>
        <v>0</v>
      </c>
      <c r="AU558">
        <f t="shared" si="166"/>
        <v>0</v>
      </c>
      <c r="AV558" s="49">
        <f t="shared" si="167"/>
        <v>0</v>
      </c>
      <c r="AW558" s="49">
        <f t="shared" si="168"/>
        <v>0</v>
      </c>
      <c r="AX558" s="53">
        <f t="shared" si="169"/>
        <v>0</v>
      </c>
      <c r="AY558" s="30">
        <f t="shared" si="170"/>
        <v>0</v>
      </c>
      <c r="AZ558" s="30">
        <f t="shared" si="171"/>
        <v>0</v>
      </c>
      <c r="BA558" s="49">
        <f t="shared" si="172"/>
        <v>0</v>
      </c>
    </row>
    <row r="559" spans="1:53" x14ac:dyDescent="0.35">
      <c r="A559" s="2">
        <v>1043991971</v>
      </c>
      <c r="B559" s="2" t="s">
        <v>559</v>
      </c>
      <c r="C559" s="16" t="s">
        <v>4946</v>
      </c>
      <c r="D559" s="3" t="s">
        <v>2704</v>
      </c>
      <c r="E559" s="4">
        <v>45952</v>
      </c>
      <c r="F559" s="5">
        <v>45952</v>
      </c>
      <c r="G559" s="5">
        <v>46317</v>
      </c>
      <c r="H559" s="3" t="s">
        <v>4290</v>
      </c>
      <c r="I559" s="55">
        <v>0</v>
      </c>
      <c r="J559" s="6">
        <v>46022</v>
      </c>
      <c r="K559" s="2" t="s">
        <v>4405</v>
      </c>
      <c r="L559" s="2" t="s">
        <v>4826</v>
      </c>
      <c r="M559" s="2" t="s">
        <v>4956</v>
      </c>
      <c r="N559" s="2" t="s">
        <v>5197</v>
      </c>
      <c r="O559" s="2" t="s">
        <v>5243</v>
      </c>
      <c r="P559" s="2" t="s">
        <v>4575</v>
      </c>
      <c r="Q559" s="2" t="s">
        <v>4297</v>
      </c>
      <c r="R559" s="7"/>
      <c r="S559" s="7">
        <v>0</v>
      </c>
      <c r="T559" s="7">
        <v>5.75</v>
      </c>
      <c r="U559" s="7">
        <v>5.75</v>
      </c>
      <c r="V559" s="12">
        <f t="shared" si="174"/>
        <v>6</v>
      </c>
      <c r="W559" s="15" t="s">
        <v>4738</v>
      </c>
      <c r="X559" s="15" t="str">
        <f t="shared" ref="X559:X622" si="177">"DEBE GOZAR EN EL AÑO UN TOTAL DE "&amp;ROUNDUP(V559,0)&amp;" DÍAS ANTES DEL 31/12/2026"</f>
        <v>DEBE GOZAR EN EL AÑO UN TOTAL DE 6 DÍAS ANTES DEL 31/12/2026</v>
      </c>
      <c r="Y559" s="50">
        <v>0</v>
      </c>
      <c r="Z559" s="50">
        <v>0</v>
      </c>
      <c r="AA559" s="50">
        <v>0</v>
      </c>
      <c r="AB559" s="50">
        <v>0</v>
      </c>
      <c r="AC559" s="50">
        <v>0</v>
      </c>
      <c r="AD559" s="50">
        <v>0</v>
      </c>
      <c r="AE559" s="50">
        <v>0</v>
      </c>
      <c r="AF559" s="50">
        <v>6</v>
      </c>
      <c r="AG559" s="50">
        <v>0</v>
      </c>
      <c r="AH559" s="50">
        <v>0</v>
      </c>
      <c r="AI559" s="50">
        <v>0</v>
      </c>
      <c r="AJ559" s="50">
        <v>0</v>
      </c>
      <c r="AK559" s="52">
        <f t="shared" si="160"/>
        <v>6</v>
      </c>
      <c r="AL559" s="50">
        <f t="shared" si="161"/>
        <v>6</v>
      </c>
      <c r="AM559" s="48">
        <f t="shared" ref="AM559:AM590" si="178">+AL559/V559</f>
        <v>1</v>
      </c>
      <c r="AN559" s="49">
        <f t="shared" si="162"/>
        <v>0.01</v>
      </c>
      <c r="AO559" s="49">
        <f t="shared" si="173"/>
        <v>0</v>
      </c>
      <c r="AP559" s="49">
        <f t="shared" si="163"/>
        <v>6</v>
      </c>
      <c r="AR559" s="50">
        <f t="shared" si="164"/>
        <v>0</v>
      </c>
      <c r="AT559" s="30">
        <f t="shared" si="165"/>
        <v>6</v>
      </c>
      <c r="AU559">
        <f t="shared" si="166"/>
        <v>2</v>
      </c>
      <c r="AV559" s="49">
        <f t="shared" si="167"/>
        <v>0</v>
      </c>
      <c r="AW559" s="49">
        <f t="shared" si="168"/>
        <v>0</v>
      </c>
      <c r="AX559" s="53">
        <f t="shared" si="169"/>
        <v>2</v>
      </c>
      <c r="AY559" s="30">
        <f t="shared" si="170"/>
        <v>6</v>
      </c>
      <c r="AZ559" s="30">
        <f t="shared" si="171"/>
        <v>0</v>
      </c>
      <c r="BA559" s="49">
        <f t="shared" si="172"/>
        <v>0</v>
      </c>
    </row>
    <row r="560" spans="1:53" x14ac:dyDescent="0.35">
      <c r="A560" s="2">
        <v>1044004689</v>
      </c>
      <c r="B560" s="2" t="s">
        <v>560</v>
      </c>
      <c r="C560" s="16" t="s">
        <v>4948</v>
      </c>
      <c r="D560" s="3" t="s">
        <v>2705</v>
      </c>
      <c r="E560" s="4">
        <v>45108</v>
      </c>
      <c r="F560" s="5">
        <v>45839</v>
      </c>
      <c r="G560" s="5">
        <v>46204</v>
      </c>
      <c r="H560" s="3" t="s">
        <v>4407</v>
      </c>
      <c r="I560" s="55">
        <v>0</v>
      </c>
      <c r="J560" s="6">
        <v>46022</v>
      </c>
      <c r="K560" s="2" t="s">
        <v>4405</v>
      </c>
      <c r="L560" s="2" t="s">
        <v>4809</v>
      </c>
      <c r="M560" s="2" t="s">
        <v>4956</v>
      </c>
      <c r="N560" s="2" t="s">
        <v>5197</v>
      </c>
      <c r="O560" s="2" t="s">
        <v>5236</v>
      </c>
      <c r="P560" s="2" t="s">
        <v>4549</v>
      </c>
      <c r="Q560" s="2" t="s">
        <v>4336</v>
      </c>
      <c r="R560" s="7"/>
      <c r="S560" s="7">
        <v>15</v>
      </c>
      <c r="T560" s="7">
        <v>15</v>
      </c>
      <c r="U560" s="7">
        <v>30</v>
      </c>
      <c r="V560" s="12">
        <f t="shared" si="174"/>
        <v>30</v>
      </c>
      <c r="W560" s="15" t="str">
        <f>"DEBE GOZAR "&amp;S560&amp;" DÍAS ANTES DEL "&amp;TEXT(G560-1,"DD/MM/YYYY")</f>
        <v>DEBE GOZAR 15 DÍAS ANTES DEL 30/06/2026</v>
      </c>
      <c r="X560" s="15" t="str">
        <f t="shared" si="177"/>
        <v>DEBE GOZAR EN EL AÑO UN TOTAL DE 30 DÍAS ANTES DEL 31/12/2026</v>
      </c>
      <c r="Y560" s="50">
        <v>0</v>
      </c>
      <c r="Z560" s="50">
        <v>0</v>
      </c>
      <c r="AA560" s="50">
        <v>0</v>
      </c>
      <c r="AB560" s="50">
        <v>0</v>
      </c>
      <c r="AC560" s="50">
        <v>0</v>
      </c>
      <c r="AD560" s="50">
        <v>0</v>
      </c>
      <c r="AE560" s="50">
        <v>0</v>
      </c>
      <c r="AF560" s="50">
        <v>0</v>
      </c>
      <c r="AG560" s="50">
        <v>0</v>
      </c>
      <c r="AH560" s="50">
        <v>0</v>
      </c>
      <c r="AI560" s="50">
        <v>0</v>
      </c>
      <c r="AJ560" s="50">
        <v>0</v>
      </c>
      <c r="AK560" s="52">
        <f t="shared" si="160"/>
        <v>0</v>
      </c>
      <c r="AL560" s="50">
        <f t="shared" si="161"/>
        <v>0</v>
      </c>
      <c r="AM560" s="48">
        <f t="shared" si="178"/>
        <v>0</v>
      </c>
      <c r="AN560" s="49">
        <f t="shared" si="162"/>
        <v>0</v>
      </c>
      <c r="AO560" s="49">
        <f t="shared" si="173"/>
        <v>0</v>
      </c>
      <c r="AP560" s="49">
        <f t="shared" si="163"/>
        <v>0</v>
      </c>
      <c r="AR560" s="50">
        <f t="shared" si="164"/>
        <v>30</v>
      </c>
      <c r="AT560" s="30">
        <f t="shared" si="165"/>
        <v>30</v>
      </c>
      <c r="AU560">
        <f t="shared" si="166"/>
        <v>10</v>
      </c>
      <c r="AV560" s="49">
        <f t="shared" si="167"/>
        <v>0</v>
      </c>
      <c r="AW560" s="49">
        <f t="shared" si="168"/>
        <v>0</v>
      </c>
      <c r="AX560" s="53">
        <f t="shared" si="169"/>
        <v>10</v>
      </c>
      <c r="AY560" s="30">
        <f t="shared" si="170"/>
        <v>0</v>
      </c>
      <c r="AZ560" s="30">
        <f t="shared" si="171"/>
        <v>0</v>
      </c>
      <c r="BA560" s="49">
        <f t="shared" si="172"/>
        <v>0</v>
      </c>
    </row>
    <row r="561" spans="1:53" x14ac:dyDescent="0.35">
      <c r="A561" s="2">
        <v>1044017037</v>
      </c>
      <c r="B561" s="2" t="s">
        <v>561</v>
      </c>
      <c r="C561" s="16" t="s">
        <v>4946</v>
      </c>
      <c r="D561" s="3" t="s">
        <v>2706</v>
      </c>
      <c r="E561" s="4">
        <v>45876</v>
      </c>
      <c r="F561" s="5">
        <v>45876</v>
      </c>
      <c r="G561" s="5">
        <v>46241</v>
      </c>
      <c r="H561" s="3" t="s">
        <v>4290</v>
      </c>
      <c r="I561" s="55">
        <v>0</v>
      </c>
      <c r="J561" s="6">
        <v>46022</v>
      </c>
      <c r="K561" s="2" t="s">
        <v>4405</v>
      </c>
      <c r="L561" s="2" t="s">
        <v>4799</v>
      </c>
      <c r="M561" s="2" t="s">
        <v>4956</v>
      </c>
      <c r="N561" s="2" t="s">
        <v>5195</v>
      </c>
      <c r="O561" s="2" t="s">
        <v>5217</v>
      </c>
      <c r="P561" s="2" t="s">
        <v>4528</v>
      </c>
      <c r="Q561" s="2" t="s">
        <v>4297</v>
      </c>
      <c r="R561" s="7"/>
      <c r="S561" s="7">
        <v>0</v>
      </c>
      <c r="T561" s="7">
        <v>12</v>
      </c>
      <c r="U561" s="7">
        <v>12</v>
      </c>
      <c r="V561" s="12">
        <f t="shared" si="174"/>
        <v>12</v>
      </c>
      <c r="W561" s="15" t="s">
        <v>4738</v>
      </c>
      <c r="X561" s="15" t="str">
        <f t="shared" si="177"/>
        <v>DEBE GOZAR EN EL AÑO UN TOTAL DE 12 DÍAS ANTES DEL 31/12/2026</v>
      </c>
      <c r="Y561" s="50">
        <v>0</v>
      </c>
      <c r="Z561" s="50">
        <v>0</v>
      </c>
      <c r="AA561" s="50">
        <v>0</v>
      </c>
      <c r="AB561" s="50">
        <v>0</v>
      </c>
      <c r="AC561" s="50">
        <v>12</v>
      </c>
      <c r="AD561" s="50">
        <v>0</v>
      </c>
      <c r="AE561" s="50">
        <v>0</v>
      </c>
      <c r="AF561" s="50">
        <v>0</v>
      </c>
      <c r="AG561" s="50">
        <v>0</v>
      </c>
      <c r="AH561" s="50">
        <v>0</v>
      </c>
      <c r="AI561" s="50">
        <v>0</v>
      </c>
      <c r="AJ561" s="50">
        <v>0</v>
      </c>
      <c r="AK561" s="52">
        <f t="shared" si="160"/>
        <v>12</v>
      </c>
      <c r="AL561" s="50">
        <f t="shared" si="161"/>
        <v>12</v>
      </c>
      <c r="AM561" s="48">
        <f t="shared" si="178"/>
        <v>1</v>
      </c>
      <c r="AN561" s="49">
        <f t="shared" si="162"/>
        <v>0.01</v>
      </c>
      <c r="AO561" s="49">
        <f t="shared" si="173"/>
        <v>0</v>
      </c>
      <c r="AP561" s="49">
        <f t="shared" si="163"/>
        <v>12</v>
      </c>
      <c r="AR561" s="50">
        <f t="shared" si="164"/>
        <v>0</v>
      </c>
      <c r="AT561" s="30">
        <f t="shared" si="165"/>
        <v>12</v>
      </c>
      <c r="AU561">
        <f t="shared" si="166"/>
        <v>4</v>
      </c>
      <c r="AV561" s="49">
        <f t="shared" si="167"/>
        <v>0</v>
      </c>
      <c r="AW561" s="49">
        <f t="shared" si="168"/>
        <v>0</v>
      </c>
      <c r="AX561" s="53">
        <f t="shared" si="169"/>
        <v>4</v>
      </c>
      <c r="AY561" s="30">
        <f t="shared" si="170"/>
        <v>12</v>
      </c>
      <c r="AZ561" s="30">
        <f t="shared" si="171"/>
        <v>0</v>
      </c>
      <c r="BA561" s="49">
        <f t="shared" si="172"/>
        <v>0</v>
      </c>
    </row>
    <row r="562" spans="1:53" x14ac:dyDescent="0.35">
      <c r="A562" s="2">
        <v>1044029036</v>
      </c>
      <c r="B562" s="2" t="s">
        <v>562</v>
      </c>
      <c r="C562" s="16" t="s">
        <v>4946</v>
      </c>
      <c r="D562" s="3" t="s">
        <v>2707</v>
      </c>
      <c r="E562" s="4">
        <v>45274</v>
      </c>
      <c r="F562" s="5">
        <v>46005</v>
      </c>
      <c r="G562" s="5">
        <v>46370</v>
      </c>
      <c r="H562" s="3" t="s">
        <v>4291</v>
      </c>
      <c r="I562" s="55">
        <v>0</v>
      </c>
      <c r="J562" s="6">
        <v>46022</v>
      </c>
      <c r="K562" s="2" t="s">
        <v>4405</v>
      </c>
      <c r="L562" s="2" t="s">
        <v>4743</v>
      </c>
      <c r="M562" s="2" t="s">
        <v>4956</v>
      </c>
      <c r="N562" s="2" t="s">
        <v>5195</v>
      </c>
      <c r="O562" s="2" t="s">
        <v>5213</v>
      </c>
      <c r="P562" s="2" t="s">
        <v>4436</v>
      </c>
      <c r="Q562" s="2" t="s">
        <v>4306</v>
      </c>
      <c r="R562" s="7"/>
      <c r="S562" s="7">
        <v>28</v>
      </c>
      <c r="T562" s="7">
        <v>1.4166999999999987</v>
      </c>
      <c r="U562" s="7">
        <v>29.416699999999999</v>
      </c>
      <c r="V562" s="12">
        <f t="shared" si="174"/>
        <v>30</v>
      </c>
      <c r="W562" s="15" t="str">
        <f>"DEBE GOZAR "&amp;S562&amp;" DÍAS ANTES DEL "&amp;TEXT(G562-1,"DD/MM/YYYY")</f>
        <v>DEBE GOZAR 28 DÍAS ANTES DEL 13/12/2026</v>
      </c>
      <c r="X562" s="15" t="str">
        <f t="shared" si="177"/>
        <v>DEBE GOZAR EN EL AÑO UN TOTAL DE 30 DÍAS ANTES DEL 31/12/2026</v>
      </c>
      <c r="Y562" s="50">
        <v>0</v>
      </c>
      <c r="Z562" s="50">
        <v>0</v>
      </c>
      <c r="AA562" s="50">
        <v>0</v>
      </c>
      <c r="AB562" s="50">
        <v>0</v>
      </c>
      <c r="AC562" s="50">
        <v>0</v>
      </c>
      <c r="AD562" s="50">
        <v>0</v>
      </c>
      <c r="AE562" s="50">
        <v>0</v>
      </c>
      <c r="AF562" s="50">
        <v>0</v>
      </c>
      <c r="AG562" s="50">
        <v>26</v>
      </c>
      <c r="AH562" s="50">
        <v>10</v>
      </c>
      <c r="AI562" s="50">
        <v>0</v>
      </c>
      <c r="AJ562" s="50">
        <v>0</v>
      </c>
      <c r="AK562" s="52">
        <f t="shared" si="160"/>
        <v>36</v>
      </c>
      <c r="AL562" s="50">
        <f t="shared" si="161"/>
        <v>36</v>
      </c>
      <c r="AM562" s="48">
        <f t="shared" si="178"/>
        <v>1.2</v>
      </c>
      <c r="AN562" s="49">
        <f t="shared" si="162"/>
        <v>1.2E-2</v>
      </c>
      <c r="AO562" s="49">
        <f t="shared" si="173"/>
        <v>0</v>
      </c>
      <c r="AP562" s="49">
        <f t="shared" si="163"/>
        <v>30</v>
      </c>
      <c r="AR562" s="50">
        <f t="shared" si="164"/>
        <v>0</v>
      </c>
      <c r="AT562" s="30">
        <f t="shared" si="165"/>
        <v>30</v>
      </c>
      <c r="AU562">
        <f t="shared" si="166"/>
        <v>10</v>
      </c>
      <c r="AV562" s="49">
        <f t="shared" si="167"/>
        <v>0</v>
      </c>
      <c r="AW562" s="49">
        <f t="shared" si="168"/>
        <v>0</v>
      </c>
      <c r="AX562" s="53">
        <f t="shared" si="169"/>
        <v>10</v>
      </c>
      <c r="AY562" s="30">
        <f t="shared" si="170"/>
        <v>36</v>
      </c>
      <c r="AZ562" s="30">
        <f t="shared" si="171"/>
        <v>0</v>
      </c>
      <c r="BA562" s="49">
        <f t="shared" si="172"/>
        <v>0</v>
      </c>
    </row>
    <row r="563" spans="1:53" x14ac:dyDescent="0.35">
      <c r="A563" s="2">
        <v>1044032944</v>
      </c>
      <c r="B563" s="2" t="s">
        <v>563</v>
      </c>
      <c r="C563" s="16" t="s">
        <v>4946</v>
      </c>
      <c r="D563" s="3" t="s">
        <v>2708</v>
      </c>
      <c r="E563" s="4">
        <v>44965</v>
      </c>
      <c r="F563" s="5">
        <v>45696</v>
      </c>
      <c r="G563" s="5">
        <v>46061</v>
      </c>
      <c r="H563" s="3" t="s">
        <v>4290</v>
      </c>
      <c r="I563" s="55">
        <v>0</v>
      </c>
      <c r="J563" s="6">
        <v>46022</v>
      </c>
      <c r="K563" s="2" t="s">
        <v>4405</v>
      </c>
      <c r="L563" s="2" t="s">
        <v>4816</v>
      </c>
      <c r="M563" s="2" t="s">
        <v>4956</v>
      </c>
      <c r="N563" s="2" t="s">
        <v>5180</v>
      </c>
      <c r="O563" s="2" t="s">
        <v>5187</v>
      </c>
      <c r="P563" s="2" t="s">
        <v>4559</v>
      </c>
      <c r="Q563" s="2" t="s">
        <v>4309</v>
      </c>
      <c r="R563" s="7"/>
      <c r="S563" s="7">
        <v>0</v>
      </c>
      <c r="T563" s="7">
        <v>26.916700000000006</v>
      </c>
      <c r="U563" s="7">
        <v>26.916700000000006</v>
      </c>
      <c r="V563" s="12">
        <f t="shared" si="174"/>
        <v>27</v>
      </c>
      <c r="W563" s="15" t="s">
        <v>4738</v>
      </c>
      <c r="X563" s="15" t="str">
        <f t="shared" si="177"/>
        <v>DEBE GOZAR EN EL AÑO UN TOTAL DE 27 DÍAS ANTES DEL 31/12/2026</v>
      </c>
      <c r="Y563" s="50">
        <v>0</v>
      </c>
      <c r="Z563" s="50">
        <v>0</v>
      </c>
      <c r="AA563" s="50">
        <v>0</v>
      </c>
      <c r="AB563" s="50">
        <v>0</v>
      </c>
      <c r="AC563" s="50">
        <v>0</v>
      </c>
      <c r="AD563" s="50">
        <v>0</v>
      </c>
      <c r="AE563" s="50">
        <v>0</v>
      </c>
      <c r="AF563" s="50">
        <v>0</v>
      </c>
      <c r="AG563" s="50">
        <v>0</v>
      </c>
      <c r="AH563" s="50">
        <v>0</v>
      </c>
      <c r="AI563" s="50">
        <v>0</v>
      </c>
      <c r="AJ563" s="50">
        <v>0</v>
      </c>
      <c r="AK563" s="52">
        <f t="shared" si="160"/>
        <v>0</v>
      </c>
      <c r="AL563" s="50">
        <f t="shared" si="161"/>
        <v>0</v>
      </c>
      <c r="AM563" s="48">
        <f t="shared" si="178"/>
        <v>0</v>
      </c>
      <c r="AN563" s="49">
        <f t="shared" si="162"/>
        <v>0</v>
      </c>
      <c r="AO563" s="49">
        <f t="shared" si="173"/>
        <v>0</v>
      </c>
      <c r="AP563" s="49">
        <f t="shared" si="163"/>
        <v>0</v>
      </c>
      <c r="AR563" s="50">
        <f t="shared" si="164"/>
        <v>27</v>
      </c>
      <c r="AT563" s="30">
        <f t="shared" si="165"/>
        <v>27</v>
      </c>
      <c r="AU563">
        <f t="shared" si="166"/>
        <v>9</v>
      </c>
      <c r="AV563" s="49">
        <f t="shared" si="167"/>
        <v>0</v>
      </c>
      <c r="AW563" s="49">
        <f t="shared" si="168"/>
        <v>0</v>
      </c>
      <c r="AX563" s="53">
        <f t="shared" si="169"/>
        <v>9</v>
      </c>
      <c r="AY563" s="30">
        <f t="shared" si="170"/>
        <v>0</v>
      </c>
      <c r="AZ563" s="30">
        <f t="shared" si="171"/>
        <v>0</v>
      </c>
      <c r="BA563" s="49">
        <f t="shared" si="172"/>
        <v>0</v>
      </c>
    </row>
    <row r="564" spans="1:53" x14ac:dyDescent="0.35">
      <c r="A564" s="2">
        <v>1044038724</v>
      </c>
      <c r="B564" s="2" t="s">
        <v>564</v>
      </c>
      <c r="C564" s="16" t="s">
        <v>4948</v>
      </c>
      <c r="D564" s="3" t="s">
        <v>2709</v>
      </c>
      <c r="E564" s="4">
        <v>40570</v>
      </c>
      <c r="F564" s="5">
        <v>45684</v>
      </c>
      <c r="G564" s="5">
        <v>46049</v>
      </c>
      <c r="H564" s="3" t="s">
        <v>4290</v>
      </c>
      <c r="I564" s="55">
        <v>0</v>
      </c>
      <c r="J564" s="6">
        <v>46022</v>
      </c>
      <c r="K564" s="2" t="s">
        <v>4405</v>
      </c>
      <c r="L564" s="2" t="s">
        <v>4986</v>
      </c>
      <c r="M564" s="2" t="s">
        <v>4956</v>
      </c>
      <c r="N564" s="2" t="s">
        <v>5180</v>
      </c>
      <c r="O564" s="2" t="s">
        <v>5218</v>
      </c>
      <c r="P564" s="2" t="s">
        <v>4509</v>
      </c>
      <c r="Q564" s="2" t="s">
        <v>4336</v>
      </c>
      <c r="R564" s="7"/>
      <c r="S564" s="7">
        <v>0</v>
      </c>
      <c r="T564" s="7">
        <v>26.55</v>
      </c>
      <c r="U564" s="7">
        <v>26.55</v>
      </c>
      <c r="V564" s="12">
        <f t="shared" si="174"/>
        <v>27</v>
      </c>
      <c r="W564" s="15" t="s">
        <v>4738</v>
      </c>
      <c r="X564" s="15" t="str">
        <f t="shared" si="177"/>
        <v>DEBE GOZAR EN EL AÑO UN TOTAL DE 27 DÍAS ANTES DEL 31/12/2026</v>
      </c>
      <c r="Y564" s="50">
        <v>13</v>
      </c>
      <c r="Z564" s="50">
        <v>0</v>
      </c>
      <c r="AA564" s="50">
        <v>0</v>
      </c>
      <c r="AB564" s="50">
        <v>0</v>
      </c>
      <c r="AC564" s="50">
        <v>0</v>
      </c>
      <c r="AD564" s="50">
        <v>0</v>
      </c>
      <c r="AE564" s="50">
        <v>0</v>
      </c>
      <c r="AF564" s="50">
        <v>0</v>
      </c>
      <c r="AG564" s="50">
        <v>0</v>
      </c>
      <c r="AH564" s="50">
        <v>0</v>
      </c>
      <c r="AI564" s="50">
        <v>0</v>
      </c>
      <c r="AJ564" s="50">
        <v>0</v>
      </c>
      <c r="AK564" s="52">
        <f t="shared" si="160"/>
        <v>13</v>
      </c>
      <c r="AL564" s="50">
        <f t="shared" si="161"/>
        <v>13</v>
      </c>
      <c r="AM564" s="48">
        <f t="shared" si="178"/>
        <v>0.48148148148148145</v>
      </c>
      <c r="AN564" s="49">
        <f t="shared" si="162"/>
        <v>4.8148148148148143E-3</v>
      </c>
      <c r="AO564" s="49">
        <f t="shared" si="173"/>
        <v>13</v>
      </c>
      <c r="AP564" s="49">
        <f t="shared" si="163"/>
        <v>13</v>
      </c>
      <c r="AR564" s="50">
        <f t="shared" si="164"/>
        <v>14</v>
      </c>
      <c r="AT564" s="30">
        <f t="shared" si="165"/>
        <v>27</v>
      </c>
      <c r="AU564">
        <f t="shared" si="166"/>
        <v>9</v>
      </c>
      <c r="AV564" s="49">
        <f t="shared" si="167"/>
        <v>13</v>
      </c>
      <c r="AW564" s="49">
        <f t="shared" si="168"/>
        <v>9</v>
      </c>
      <c r="AX564" s="53">
        <f t="shared" si="169"/>
        <v>0</v>
      </c>
      <c r="AY564" s="30">
        <f t="shared" si="170"/>
        <v>0</v>
      </c>
      <c r="AZ564" s="30">
        <f t="shared" si="171"/>
        <v>13</v>
      </c>
      <c r="BA564" s="49">
        <f t="shared" si="172"/>
        <v>13</v>
      </c>
    </row>
    <row r="565" spans="1:53" x14ac:dyDescent="0.35">
      <c r="A565" s="2">
        <v>1044082098</v>
      </c>
      <c r="B565" s="2" t="s">
        <v>565</v>
      </c>
      <c r="C565" s="16" t="s">
        <v>4947</v>
      </c>
      <c r="D565" s="3" t="s">
        <v>2710</v>
      </c>
      <c r="E565" s="4">
        <v>42090</v>
      </c>
      <c r="F565" s="5">
        <v>45743</v>
      </c>
      <c r="G565" s="5">
        <v>46108</v>
      </c>
      <c r="H565" s="3" t="s">
        <v>4290</v>
      </c>
      <c r="I565" s="55">
        <v>0</v>
      </c>
      <c r="J565" s="6">
        <v>46022</v>
      </c>
      <c r="K565" s="2" t="s">
        <v>4405</v>
      </c>
      <c r="L565" s="2" t="s">
        <v>4966</v>
      </c>
      <c r="M565" s="2" t="s">
        <v>4956</v>
      </c>
      <c r="N565" s="2" t="s">
        <v>5180</v>
      </c>
      <c r="O565" s="2" t="s">
        <v>5225</v>
      </c>
      <c r="P565" s="2" t="s">
        <v>4461</v>
      </c>
      <c r="Q565" s="2" t="s">
        <v>4298</v>
      </c>
      <c r="R565" s="7"/>
      <c r="S565" s="7">
        <v>4</v>
      </c>
      <c r="T565" s="7">
        <v>22.833300000000008</v>
      </c>
      <c r="U565" s="7">
        <v>26.833300000000008</v>
      </c>
      <c r="V565" s="12">
        <f t="shared" si="174"/>
        <v>27</v>
      </c>
      <c r="W565" s="15" t="str">
        <f>"DEBE GOZAR "&amp;S565&amp;" DÍAS ANTES DEL "&amp;TEXT(G565-1,"DD/MM/YYYY")</f>
        <v>DEBE GOZAR 4 DÍAS ANTES DEL 26/03/2026</v>
      </c>
      <c r="X565" s="15" t="str">
        <f t="shared" si="177"/>
        <v>DEBE GOZAR EN EL AÑO UN TOTAL DE 27 DÍAS ANTES DEL 31/12/2026</v>
      </c>
      <c r="Y565" s="50">
        <v>0</v>
      </c>
      <c r="Z565" s="50">
        <v>0</v>
      </c>
      <c r="AA565" s="50">
        <v>27</v>
      </c>
      <c r="AB565" s="50">
        <v>0</v>
      </c>
      <c r="AC565" s="50">
        <v>0</v>
      </c>
      <c r="AD565" s="50">
        <v>0</v>
      </c>
      <c r="AE565" s="50">
        <v>0</v>
      </c>
      <c r="AF565" s="50">
        <v>0</v>
      </c>
      <c r="AG565" s="50">
        <v>0</v>
      </c>
      <c r="AH565" s="50">
        <v>0</v>
      </c>
      <c r="AI565" s="50">
        <v>0</v>
      </c>
      <c r="AJ565" s="50">
        <v>0</v>
      </c>
      <c r="AK565" s="52">
        <f t="shared" si="160"/>
        <v>27</v>
      </c>
      <c r="AL565" s="50">
        <f t="shared" si="161"/>
        <v>27</v>
      </c>
      <c r="AM565" s="48">
        <f t="shared" si="178"/>
        <v>1</v>
      </c>
      <c r="AN565" s="49">
        <f t="shared" si="162"/>
        <v>0.01</v>
      </c>
      <c r="AO565" s="49">
        <f t="shared" si="173"/>
        <v>27</v>
      </c>
      <c r="AP565" s="49">
        <f t="shared" si="163"/>
        <v>27</v>
      </c>
      <c r="AR565" s="50">
        <f t="shared" si="164"/>
        <v>0</v>
      </c>
      <c r="AT565" s="30">
        <f t="shared" si="165"/>
        <v>27</v>
      </c>
      <c r="AU565">
        <f t="shared" si="166"/>
        <v>9</v>
      </c>
      <c r="AV565" s="49">
        <f t="shared" si="167"/>
        <v>27</v>
      </c>
      <c r="AW565" s="49">
        <f t="shared" si="168"/>
        <v>9</v>
      </c>
      <c r="AX565" s="53">
        <f t="shared" si="169"/>
        <v>0</v>
      </c>
      <c r="AY565" s="30">
        <f t="shared" si="170"/>
        <v>0</v>
      </c>
      <c r="AZ565" s="30">
        <f t="shared" si="171"/>
        <v>27</v>
      </c>
      <c r="BA565" s="49">
        <f t="shared" si="172"/>
        <v>27</v>
      </c>
    </row>
    <row r="566" spans="1:53" x14ac:dyDescent="0.35">
      <c r="A566" s="2">
        <v>1044085795</v>
      </c>
      <c r="B566" s="2" t="s">
        <v>566</v>
      </c>
      <c r="C566" s="16" t="s">
        <v>4946</v>
      </c>
      <c r="D566" s="3" t="s">
        <v>2711</v>
      </c>
      <c r="E566" s="4">
        <v>42401</v>
      </c>
      <c r="F566" s="5">
        <v>45689</v>
      </c>
      <c r="G566" s="5">
        <v>46054</v>
      </c>
      <c r="H566" s="3" t="s">
        <v>4291</v>
      </c>
      <c r="I566" s="55">
        <v>0</v>
      </c>
      <c r="J566" s="6">
        <v>46022</v>
      </c>
      <c r="K566" s="2" t="s">
        <v>4405</v>
      </c>
      <c r="L566" s="2" t="s">
        <v>4743</v>
      </c>
      <c r="M566" s="2" t="s">
        <v>4956</v>
      </c>
      <c r="N566" s="2" t="s">
        <v>5195</v>
      </c>
      <c r="O566" s="2" t="s">
        <v>5213</v>
      </c>
      <c r="P566" s="2" t="s">
        <v>4436</v>
      </c>
      <c r="Q566" s="2" t="s">
        <v>4297</v>
      </c>
      <c r="R566" s="7"/>
      <c r="S566" s="7">
        <v>0</v>
      </c>
      <c r="T566" s="7">
        <v>25.5</v>
      </c>
      <c r="U566" s="7">
        <v>25.5</v>
      </c>
      <c r="V566" s="12">
        <f t="shared" si="174"/>
        <v>26</v>
      </c>
      <c r="W566" s="15" t="s">
        <v>4738</v>
      </c>
      <c r="X566" s="15" t="str">
        <f t="shared" si="177"/>
        <v>DEBE GOZAR EN EL AÑO UN TOTAL DE 26 DÍAS ANTES DEL 31/12/2026</v>
      </c>
      <c r="Y566" s="50">
        <v>0</v>
      </c>
      <c r="Z566" s="50">
        <v>0</v>
      </c>
      <c r="AA566" s="50">
        <v>0</v>
      </c>
      <c r="AB566" s="50">
        <v>0</v>
      </c>
      <c r="AC566" s="50">
        <v>25</v>
      </c>
      <c r="AD566" s="50">
        <v>1</v>
      </c>
      <c r="AE566" s="50">
        <v>0</v>
      </c>
      <c r="AF566" s="50">
        <v>0</v>
      </c>
      <c r="AG566" s="50">
        <v>0</v>
      </c>
      <c r="AH566" s="50">
        <v>0</v>
      </c>
      <c r="AI566" s="50">
        <v>0</v>
      </c>
      <c r="AJ566" s="50">
        <v>0</v>
      </c>
      <c r="AK566" s="52">
        <f t="shared" si="160"/>
        <v>26</v>
      </c>
      <c r="AL566" s="50">
        <f t="shared" si="161"/>
        <v>26</v>
      </c>
      <c r="AM566" s="48">
        <f t="shared" si="178"/>
        <v>1</v>
      </c>
      <c r="AN566" s="49">
        <f t="shared" si="162"/>
        <v>0.01</v>
      </c>
      <c r="AO566" s="49">
        <f t="shared" si="173"/>
        <v>0</v>
      </c>
      <c r="AP566" s="49">
        <f t="shared" si="163"/>
        <v>26</v>
      </c>
      <c r="AR566" s="50">
        <f t="shared" si="164"/>
        <v>0</v>
      </c>
      <c r="AT566" s="30">
        <f t="shared" si="165"/>
        <v>26</v>
      </c>
      <c r="AU566">
        <f t="shared" si="166"/>
        <v>8.6666666666666661</v>
      </c>
      <c r="AV566" s="49">
        <f t="shared" si="167"/>
        <v>0</v>
      </c>
      <c r="AW566" s="49">
        <f t="shared" si="168"/>
        <v>0</v>
      </c>
      <c r="AX566" s="53">
        <f t="shared" si="169"/>
        <v>8.6666666666666661</v>
      </c>
      <c r="AY566" s="30">
        <f t="shared" si="170"/>
        <v>26</v>
      </c>
      <c r="AZ566" s="30">
        <f t="shared" si="171"/>
        <v>0</v>
      </c>
      <c r="BA566" s="49">
        <f t="shared" si="172"/>
        <v>0</v>
      </c>
    </row>
    <row r="567" spans="1:53" x14ac:dyDescent="0.35">
      <c r="A567" s="2">
        <v>1044097197</v>
      </c>
      <c r="B567" s="2" t="s">
        <v>567</v>
      </c>
      <c r="C567" s="16" t="s">
        <v>4946</v>
      </c>
      <c r="D567" s="3" t="s">
        <v>2712</v>
      </c>
      <c r="E567" s="4">
        <v>45108</v>
      </c>
      <c r="F567" s="5">
        <v>45839</v>
      </c>
      <c r="G567" s="5">
        <v>46204</v>
      </c>
      <c r="H567" s="3" t="s">
        <v>4290</v>
      </c>
      <c r="I567" s="55">
        <v>0</v>
      </c>
      <c r="J567" s="6">
        <v>46022</v>
      </c>
      <c r="K567" s="2" t="s">
        <v>4405</v>
      </c>
      <c r="L567" s="2" t="s">
        <v>4790</v>
      </c>
      <c r="M567" s="2" t="s">
        <v>4956</v>
      </c>
      <c r="N567" s="2" t="s">
        <v>5195</v>
      </c>
      <c r="O567" s="2" t="s">
        <v>5217</v>
      </c>
      <c r="P567" s="2" t="s">
        <v>4514</v>
      </c>
      <c r="Q567" s="2" t="s">
        <v>4297</v>
      </c>
      <c r="R567" s="7"/>
      <c r="S567" s="7">
        <v>15</v>
      </c>
      <c r="T567" s="7">
        <v>15</v>
      </c>
      <c r="U567" s="7">
        <v>30</v>
      </c>
      <c r="V567" s="12">
        <f t="shared" si="174"/>
        <v>30</v>
      </c>
      <c r="W567" s="15" t="str">
        <f>"DEBE GOZAR "&amp;S567&amp;" DÍAS ANTES DEL "&amp;TEXT(G567-1,"DD/MM/YYYY")</f>
        <v>DEBE GOZAR 15 DÍAS ANTES DEL 30/06/2026</v>
      </c>
      <c r="X567" s="15" t="str">
        <f t="shared" si="177"/>
        <v>DEBE GOZAR EN EL AÑO UN TOTAL DE 30 DÍAS ANTES DEL 31/12/2026</v>
      </c>
      <c r="Y567" s="50">
        <v>30</v>
      </c>
      <c r="Z567" s="50">
        <v>0</v>
      </c>
      <c r="AA567" s="50">
        <v>0</v>
      </c>
      <c r="AB567" s="50">
        <v>0</v>
      </c>
      <c r="AC567" s="50">
        <v>0</v>
      </c>
      <c r="AD567" s="50">
        <v>0</v>
      </c>
      <c r="AE567" s="50">
        <v>0</v>
      </c>
      <c r="AF567" s="50">
        <v>0</v>
      </c>
      <c r="AG567" s="50">
        <v>0</v>
      </c>
      <c r="AH567" s="50">
        <v>0</v>
      </c>
      <c r="AI567" s="50">
        <v>0</v>
      </c>
      <c r="AJ567" s="50">
        <v>0</v>
      </c>
      <c r="AK567" s="52">
        <f t="shared" si="160"/>
        <v>30</v>
      </c>
      <c r="AL567" s="50">
        <f t="shared" si="161"/>
        <v>30</v>
      </c>
      <c r="AM567" s="48">
        <f t="shared" si="178"/>
        <v>1</v>
      </c>
      <c r="AN567" s="49">
        <f t="shared" si="162"/>
        <v>0.01</v>
      </c>
      <c r="AO567" s="49">
        <f t="shared" si="173"/>
        <v>30</v>
      </c>
      <c r="AP567" s="49">
        <f t="shared" si="163"/>
        <v>30</v>
      </c>
      <c r="AR567" s="50">
        <f t="shared" si="164"/>
        <v>0</v>
      </c>
      <c r="AT567" s="30">
        <f t="shared" si="165"/>
        <v>30</v>
      </c>
      <c r="AU567">
        <f t="shared" si="166"/>
        <v>10</v>
      </c>
      <c r="AV567" s="49">
        <f t="shared" si="167"/>
        <v>30</v>
      </c>
      <c r="AW567" s="49">
        <f t="shared" si="168"/>
        <v>10</v>
      </c>
      <c r="AX567" s="53">
        <f t="shared" si="169"/>
        <v>0</v>
      </c>
      <c r="AY567" s="30">
        <f t="shared" si="170"/>
        <v>0</v>
      </c>
      <c r="AZ567" s="30">
        <f t="shared" si="171"/>
        <v>30</v>
      </c>
      <c r="BA567" s="49">
        <f t="shared" si="172"/>
        <v>30</v>
      </c>
    </row>
    <row r="568" spans="1:53" x14ac:dyDescent="0.35">
      <c r="A568" s="2">
        <v>1044122008</v>
      </c>
      <c r="B568" s="2" t="s">
        <v>568</v>
      </c>
      <c r="C568" s="16" t="s">
        <v>4946</v>
      </c>
      <c r="D568" s="3" t="s">
        <v>2713</v>
      </c>
      <c r="E568" s="4">
        <v>45247</v>
      </c>
      <c r="F568" s="5">
        <v>45978</v>
      </c>
      <c r="G568" s="5">
        <v>46343</v>
      </c>
      <c r="H568" s="3" t="s">
        <v>4290</v>
      </c>
      <c r="I568" s="55">
        <v>0</v>
      </c>
      <c r="J568" s="6">
        <v>46022</v>
      </c>
      <c r="K568" s="2" t="s">
        <v>4405</v>
      </c>
      <c r="L568" s="2" t="s">
        <v>4749</v>
      </c>
      <c r="M568" s="2" t="s">
        <v>4956</v>
      </c>
      <c r="N568" s="2" t="s">
        <v>5180</v>
      </c>
      <c r="O568" s="2" t="s">
        <v>5181</v>
      </c>
      <c r="P568" s="2" t="s">
        <v>4443</v>
      </c>
      <c r="Q568" s="2" t="s">
        <v>4297</v>
      </c>
      <c r="R568" s="7"/>
      <c r="S568" s="7">
        <v>26</v>
      </c>
      <c r="T568" s="7">
        <v>3.6666999999999987</v>
      </c>
      <c r="U568" s="7">
        <v>29.666699999999999</v>
      </c>
      <c r="V568" s="12">
        <f t="shared" si="174"/>
        <v>30</v>
      </c>
      <c r="W568" s="15" t="str">
        <f>"DEBE GOZAR "&amp;S568&amp;" DÍAS ANTES DEL "&amp;TEXT(G568-1,"DD/MM/YYYY")</f>
        <v>DEBE GOZAR 26 DÍAS ANTES DEL 16/11/2026</v>
      </c>
      <c r="X568" s="15" t="str">
        <f t="shared" si="177"/>
        <v>DEBE GOZAR EN EL AÑO UN TOTAL DE 30 DÍAS ANTES DEL 31/12/2026</v>
      </c>
      <c r="Y568" s="50">
        <v>0</v>
      </c>
      <c r="Z568" s="50">
        <v>28</v>
      </c>
      <c r="AA568" s="50">
        <v>2</v>
      </c>
      <c r="AB568" s="50">
        <v>0</v>
      </c>
      <c r="AC568" s="50">
        <v>0</v>
      </c>
      <c r="AD568" s="50">
        <v>0</v>
      </c>
      <c r="AE568" s="50">
        <v>0</v>
      </c>
      <c r="AF568" s="50">
        <v>0</v>
      </c>
      <c r="AG568" s="50">
        <v>0</v>
      </c>
      <c r="AH568" s="50">
        <v>0</v>
      </c>
      <c r="AI568" s="50">
        <v>0</v>
      </c>
      <c r="AJ568" s="50">
        <v>0</v>
      </c>
      <c r="AK568" s="52">
        <f t="shared" si="160"/>
        <v>30</v>
      </c>
      <c r="AL568" s="50">
        <f t="shared" si="161"/>
        <v>30</v>
      </c>
      <c r="AM568" s="48">
        <f t="shared" si="178"/>
        <v>1</v>
      </c>
      <c r="AN568" s="49">
        <f t="shared" si="162"/>
        <v>0.01</v>
      </c>
      <c r="AO568" s="49">
        <f t="shared" si="173"/>
        <v>30</v>
      </c>
      <c r="AP568" s="49">
        <f t="shared" si="163"/>
        <v>30</v>
      </c>
      <c r="AR568" s="50">
        <f t="shared" si="164"/>
        <v>0</v>
      </c>
      <c r="AT568" s="30">
        <f t="shared" si="165"/>
        <v>30</v>
      </c>
      <c r="AU568">
        <f t="shared" si="166"/>
        <v>10</v>
      </c>
      <c r="AV568" s="49">
        <f t="shared" si="167"/>
        <v>30</v>
      </c>
      <c r="AW568" s="49">
        <f t="shared" si="168"/>
        <v>10</v>
      </c>
      <c r="AX568" s="53">
        <f t="shared" si="169"/>
        <v>0</v>
      </c>
      <c r="AY568" s="30">
        <f t="shared" si="170"/>
        <v>0</v>
      </c>
      <c r="AZ568" s="30">
        <f t="shared" si="171"/>
        <v>30</v>
      </c>
      <c r="BA568" s="49">
        <f t="shared" si="172"/>
        <v>30</v>
      </c>
    </row>
    <row r="569" spans="1:53" x14ac:dyDescent="0.35">
      <c r="A569" s="2">
        <v>1044157669</v>
      </c>
      <c r="B569" s="2" t="s">
        <v>569</v>
      </c>
      <c r="C569" s="16" t="s">
        <v>4946</v>
      </c>
      <c r="D569" s="3" t="s">
        <v>2714</v>
      </c>
      <c r="E569" s="4">
        <v>45506</v>
      </c>
      <c r="F569" s="5">
        <v>45871</v>
      </c>
      <c r="G569" s="5">
        <v>46236</v>
      </c>
      <c r="H569" s="3" t="s">
        <v>4290</v>
      </c>
      <c r="I569" s="55">
        <v>0</v>
      </c>
      <c r="J569" s="6">
        <v>46022</v>
      </c>
      <c r="K569" s="2" t="s">
        <v>4405</v>
      </c>
      <c r="L569" s="2" t="s">
        <v>4776</v>
      </c>
      <c r="M569" s="2" t="s">
        <v>4956</v>
      </c>
      <c r="N569" s="2" t="s">
        <v>5195</v>
      </c>
      <c r="O569" s="2" t="s">
        <v>5231</v>
      </c>
      <c r="P569" s="2" t="s">
        <v>4491</v>
      </c>
      <c r="Q569" s="2" t="s">
        <v>4297</v>
      </c>
      <c r="R569" s="7"/>
      <c r="S569" s="7">
        <v>22</v>
      </c>
      <c r="T569" s="7">
        <v>12.416699999999999</v>
      </c>
      <c r="U569" s="7">
        <v>34.416699999999999</v>
      </c>
      <c r="V569" s="12">
        <f t="shared" si="174"/>
        <v>35</v>
      </c>
      <c r="W569" s="15" t="str">
        <f>"DEBE GOZAR "&amp;S569&amp;" DÍAS ANTES DEL "&amp;TEXT(G569-1,"DD/MM/YYYY")</f>
        <v>DEBE GOZAR 22 DÍAS ANTES DEL 01/08/2026</v>
      </c>
      <c r="X569" s="15" t="str">
        <f t="shared" si="177"/>
        <v>DEBE GOZAR EN EL AÑO UN TOTAL DE 35 DÍAS ANTES DEL 31/12/2026</v>
      </c>
      <c r="Y569" s="50">
        <v>0</v>
      </c>
      <c r="Z569" s="50">
        <v>0</v>
      </c>
      <c r="AA569" s="50">
        <v>0</v>
      </c>
      <c r="AB569" s="50">
        <v>0</v>
      </c>
      <c r="AC569" s="50">
        <v>0</v>
      </c>
      <c r="AD569" s="50">
        <v>0</v>
      </c>
      <c r="AE569" s="50">
        <v>0</v>
      </c>
      <c r="AF569" s="50">
        <v>0</v>
      </c>
      <c r="AG569" s="50">
        <v>0</v>
      </c>
      <c r="AH569" s="50">
        <v>0</v>
      </c>
      <c r="AI569" s="50">
        <v>0</v>
      </c>
      <c r="AJ569" s="50">
        <v>0</v>
      </c>
      <c r="AK569" s="52">
        <f t="shared" si="160"/>
        <v>0</v>
      </c>
      <c r="AL569" s="50">
        <f t="shared" si="161"/>
        <v>0</v>
      </c>
      <c r="AM569" s="48">
        <f t="shared" si="178"/>
        <v>0</v>
      </c>
      <c r="AN569" s="49">
        <f t="shared" si="162"/>
        <v>0</v>
      </c>
      <c r="AO569" s="49">
        <f t="shared" si="173"/>
        <v>0</v>
      </c>
      <c r="AP569" s="49">
        <f t="shared" si="163"/>
        <v>0</v>
      </c>
      <c r="AR569" s="50">
        <f t="shared" si="164"/>
        <v>35</v>
      </c>
      <c r="AT569" s="30">
        <f t="shared" si="165"/>
        <v>35</v>
      </c>
      <c r="AU569">
        <f t="shared" si="166"/>
        <v>11.666666666666666</v>
      </c>
      <c r="AV569" s="49">
        <f t="shared" si="167"/>
        <v>0</v>
      </c>
      <c r="AW569" s="49">
        <f t="shared" si="168"/>
        <v>0</v>
      </c>
      <c r="AX569" s="53">
        <f t="shared" si="169"/>
        <v>11.666666666666666</v>
      </c>
      <c r="AY569" s="30">
        <f t="shared" si="170"/>
        <v>0</v>
      </c>
      <c r="AZ569" s="30">
        <f t="shared" si="171"/>
        <v>0</v>
      </c>
      <c r="BA569" s="49">
        <f t="shared" si="172"/>
        <v>0</v>
      </c>
    </row>
    <row r="570" spans="1:53" x14ac:dyDescent="0.35">
      <c r="A570" s="2">
        <v>1044188775</v>
      </c>
      <c r="B570" s="2" t="s">
        <v>570</v>
      </c>
      <c r="C570" s="16" t="s">
        <v>4946</v>
      </c>
      <c r="D570" s="3" t="s">
        <v>2715</v>
      </c>
      <c r="E570" s="4">
        <v>45809</v>
      </c>
      <c r="F570" s="5">
        <v>45809</v>
      </c>
      <c r="G570" s="5">
        <v>46174</v>
      </c>
      <c r="H570" s="3" t="s">
        <v>4290</v>
      </c>
      <c r="I570" s="55">
        <v>0</v>
      </c>
      <c r="J570" s="6">
        <v>46022</v>
      </c>
      <c r="K570" s="2" t="s">
        <v>4405</v>
      </c>
      <c r="L570" s="2" t="s">
        <v>4964</v>
      </c>
      <c r="M570" s="2" t="s">
        <v>4956</v>
      </c>
      <c r="N570" s="2" t="s">
        <v>5180</v>
      </c>
      <c r="O570" s="2" t="s">
        <v>5221</v>
      </c>
      <c r="P570" s="2" t="s">
        <v>4450</v>
      </c>
      <c r="Q570" s="2" t="s">
        <v>4297</v>
      </c>
      <c r="R570" s="7"/>
      <c r="S570" s="7">
        <v>0</v>
      </c>
      <c r="T570" s="7">
        <v>17.5</v>
      </c>
      <c r="U570" s="7">
        <v>17.5</v>
      </c>
      <c r="V570" s="12">
        <f t="shared" si="174"/>
        <v>18</v>
      </c>
      <c r="W570" s="15" t="s">
        <v>4738</v>
      </c>
      <c r="X570" s="15" t="str">
        <f t="shared" si="177"/>
        <v>DEBE GOZAR EN EL AÑO UN TOTAL DE 18 DÍAS ANTES DEL 31/12/2026</v>
      </c>
      <c r="Y570" s="50">
        <v>0</v>
      </c>
      <c r="Z570" s="50">
        <v>0</v>
      </c>
      <c r="AA570" s="50">
        <v>0</v>
      </c>
      <c r="AB570" s="50">
        <v>8</v>
      </c>
      <c r="AC570" s="50">
        <v>0</v>
      </c>
      <c r="AD570" s="50">
        <v>0</v>
      </c>
      <c r="AE570" s="50">
        <v>0</v>
      </c>
      <c r="AF570" s="50">
        <v>16</v>
      </c>
      <c r="AG570" s="50">
        <v>0</v>
      </c>
      <c r="AH570" s="50">
        <v>0</v>
      </c>
      <c r="AI570" s="50">
        <v>0</v>
      </c>
      <c r="AJ570" s="50">
        <v>0</v>
      </c>
      <c r="AK570" s="52">
        <f t="shared" si="160"/>
        <v>24</v>
      </c>
      <c r="AL570" s="50">
        <f t="shared" si="161"/>
        <v>24</v>
      </c>
      <c r="AM570" s="48">
        <f t="shared" si="178"/>
        <v>1.3333333333333333</v>
      </c>
      <c r="AN570" s="49">
        <f t="shared" si="162"/>
        <v>1.3333333333333332E-2</v>
      </c>
      <c r="AO570" s="49">
        <f t="shared" si="173"/>
        <v>8</v>
      </c>
      <c r="AP570" s="49">
        <f t="shared" si="163"/>
        <v>18</v>
      </c>
      <c r="AR570" s="50">
        <f t="shared" si="164"/>
        <v>0</v>
      </c>
      <c r="AT570" s="30">
        <f t="shared" si="165"/>
        <v>18</v>
      </c>
      <c r="AU570">
        <f t="shared" si="166"/>
        <v>6</v>
      </c>
      <c r="AV570" s="49">
        <f t="shared" si="167"/>
        <v>8</v>
      </c>
      <c r="AW570" s="49">
        <f t="shared" si="168"/>
        <v>6</v>
      </c>
      <c r="AX570" s="53">
        <f t="shared" si="169"/>
        <v>0</v>
      </c>
      <c r="AY570" s="30">
        <f t="shared" si="170"/>
        <v>16</v>
      </c>
      <c r="AZ570" s="30">
        <f t="shared" si="171"/>
        <v>8</v>
      </c>
      <c r="BA570" s="49">
        <f t="shared" si="172"/>
        <v>8</v>
      </c>
    </row>
    <row r="571" spans="1:53" x14ac:dyDescent="0.35">
      <c r="A571" s="2">
        <v>1044202870</v>
      </c>
      <c r="B571" s="2" t="s">
        <v>571</v>
      </c>
      <c r="C571" s="16" t="s">
        <v>4946</v>
      </c>
      <c r="D571" s="3" t="s">
        <v>2716</v>
      </c>
      <c r="E571" s="4">
        <v>45768</v>
      </c>
      <c r="F571" s="5">
        <v>45768</v>
      </c>
      <c r="G571" s="5">
        <v>46133</v>
      </c>
      <c r="H571" s="3" t="s">
        <v>4290</v>
      </c>
      <c r="I571" s="55">
        <v>46082</v>
      </c>
      <c r="J571" s="6">
        <v>46022</v>
      </c>
      <c r="K571" s="2" t="s">
        <v>4405</v>
      </c>
      <c r="L571" s="2" t="s">
        <v>4744</v>
      </c>
      <c r="M571" s="2" t="s">
        <v>4956</v>
      </c>
      <c r="N571" s="2"/>
      <c r="O571" s="2"/>
      <c r="P571" s="2"/>
      <c r="Q571" s="2"/>
      <c r="R571" s="7"/>
      <c r="S571" s="7">
        <v>0</v>
      </c>
      <c r="T571" s="7">
        <v>20.833300000000001</v>
      </c>
      <c r="U571" s="7">
        <v>20.833300000000001</v>
      </c>
      <c r="V571" s="12">
        <f t="shared" si="174"/>
        <v>21</v>
      </c>
      <c r="W571" s="15" t="s">
        <v>4738</v>
      </c>
      <c r="X571" s="15" t="str">
        <f t="shared" si="177"/>
        <v>DEBE GOZAR EN EL AÑO UN TOTAL DE 21 DÍAS ANTES DEL 31/12/2026</v>
      </c>
      <c r="Y571" s="50">
        <v>0</v>
      </c>
      <c r="Z571" s="50">
        <v>0</v>
      </c>
      <c r="AA571" s="58">
        <v>21</v>
      </c>
      <c r="AB571" s="50">
        <v>0</v>
      </c>
      <c r="AC571" s="50">
        <v>0</v>
      </c>
      <c r="AD571" s="50">
        <v>0</v>
      </c>
      <c r="AE571" s="50">
        <v>0</v>
      </c>
      <c r="AF571" s="50">
        <v>0</v>
      </c>
      <c r="AG571" s="50">
        <v>0</v>
      </c>
      <c r="AH571" s="50">
        <v>0</v>
      </c>
      <c r="AI571" s="50">
        <v>0</v>
      </c>
      <c r="AJ571" s="50">
        <v>0</v>
      </c>
      <c r="AK571" s="52">
        <f t="shared" si="160"/>
        <v>21</v>
      </c>
      <c r="AL571" s="50">
        <f t="shared" si="161"/>
        <v>21</v>
      </c>
      <c r="AM571" s="48">
        <f t="shared" si="178"/>
        <v>1</v>
      </c>
      <c r="AN571" s="49">
        <f t="shared" si="162"/>
        <v>0.01</v>
      </c>
      <c r="AO571" s="49">
        <f t="shared" si="173"/>
        <v>21</v>
      </c>
      <c r="AP571" s="49">
        <f t="shared" si="163"/>
        <v>21</v>
      </c>
      <c r="AR571" s="50">
        <f t="shared" si="164"/>
        <v>0</v>
      </c>
      <c r="AT571" s="30">
        <f t="shared" si="165"/>
        <v>21</v>
      </c>
      <c r="AU571">
        <f t="shared" si="166"/>
        <v>7</v>
      </c>
      <c r="AV571" s="49">
        <f t="shared" si="167"/>
        <v>21</v>
      </c>
      <c r="AW571" s="49">
        <f t="shared" si="168"/>
        <v>7</v>
      </c>
      <c r="AX571" s="53">
        <f t="shared" si="169"/>
        <v>0</v>
      </c>
      <c r="AY571" s="30">
        <f t="shared" si="170"/>
        <v>0</v>
      </c>
      <c r="AZ571" s="30">
        <f t="shared" si="171"/>
        <v>21</v>
      </c>
      <c r="BA571" s="49">
        <f t="shared" si="172"/>
        <v>21</v>
      </c>
    </row>
    <row r="572" spans="1:53" x14ac:dyDescent="0.35">
      <c r="A572" s="2">
        <v>1044213310</v>
      </c>
      <c r="B572" s="2" t="s">
        <v>572</v>
      </c>
      <c r="C572" s="16" t="s">
        <v>4946</v>
      </c>
      <c r="D572" s="3" t="s">
        <v>2717</v>
      </c>
      <c r="E572" s="4">
        <v>45365</v>
      </c>
      <c r="F572" s="5">
        <v>45730</v>
      </c>
      <c r="G572" s="5">
        <v>46095</v>
      </c>
      <c r="H572" s="3" t="s">
        <v>4290</v>
      </c>
      <c r="I572" s="55">
        <v>0</v>
      </c>
      <c r="J572" s="6">
        <v>46022</v>
      </c>
      <c r="K572" s="2" t="s">
        <v>4405</v>
      </c>
      <c r="L572" s="2" t="s">
        <v>4878</v>
      </c>
      <c r="M572" s="2" t="s">
        <v>4956</v>
      </c>
      <c r="N572" s="2" t="s">
        <v>5196</v>
      </c>
      <c r="O572" s="2" t="s">
        <v>5239</v>
      </c>
      <c r="P572" s="2" t="s">
        <v>4650</v>
      </c>
      <c r="Q572" s="2" t="s">
        <v>4297</v>
      </c>
      <c r="R572" s="7"/>
      <c r="S572" s="7">
        <v>6</v>
      </c>
      <c r="T572" s="7">
        <v>23.916699999999999</v>
      </c>
      <c r="U572" s="7">
        <v>29.916699999999999</v>
      </c>
      <c r="V572" s="12">
        <f t="shared" si="174"/>
        <v>30</v>
      </c>
      <c r="W572" s="15" t="str">
        <f>"DEBE GOZAR "&amp;S572&amp;" DÍAS ANTES DEL "&amp;TEXT(G572-1,"DD/MM/YYYY")</f>
        <v>DEBE GOZAR 6 DÍAS ANTES DEL 13/03/2026</v>
      </c>
      <c r="X572" s="15" t="str">
        <f t="shared" si="177"/>
        <v>DEBE GOZAR EN EL AÑO UN TOTAL DE 30 DÍAS ANTES DEL 31/12/2026</v>
      </c>
      <c r="Y572" s="50">
        <v>0</v>
      </c>
      <c r="Z572" s="50">
        <v>0</v>
      </c>
      <c r="AA572" s="50">
        <v>30</v>
      </c>
      <c r="AB572" s="50">
        <v>0</v>
      </c>
      <c r="AC572" s="50">
        <v>0</v>
      </c>
      <c r="AD572" s="50">
        <v>0</v>
      </c>
      <c r="AE572" s="50">
        <v>0</v>
      </c>
      <c r="AF572" s="50">
        <v>0</v>
      </c>
      <c r="AG572" s="50">
        <v>0</v>
      </c>
      <c r="AH572" s="50">
        <v>0</v>
      </c>
      <c r="AI572" s="50">
        <v>0</v>
      </c>
      <c r="AJ572" s="50">
        <v>0</v>
      </c>
      <c r="AK572" s="52">
        <f t="shared" si="160"/>
        <v>30</v>
      </c>
      <c r="AL572" s="50">
        <f t="shared" si="161"/>
        <v>30</v>
      </c>
      <c r="AM572" s="48">
        <f t="shared" si="178"/>
        <v>1</v>
      </c>
      <c r="AN572" s="49">
        <f t="shared" si="162"/>
        <v>0.01</v>
      </c>
      <c r="AO572" s="49">
        <f t="shared" si="173"/>
        <v>30</v>
      </c>
      <c r="AP572" s="49">
        <f t="shared" si="163"/>
        <v>30</v>
      </c>
      <c r="AR572" s="50">
        <f t="shared" si="164"/>
        <v>0</v>
      </c>
      <c r="AT572" s="30">
        <f t="shared" si="165"/>
        <v>30</v>
      </c>
      <c r="AU572">
        <f t="shared" si="166"/>
        <v>10</v>
      </c>
      <c r="AV572" s="49">
        <f t="shared" si="167"/>
        <v>30</v>
      </c>
      <c r="AW572" s="49">
        <f t="shared" si="168"/>
        <v>10</v>
      </c>
      <c r="AX572" s="53">
        <f t="shared" si="169"/>
        <v>0</v>
      </c>
      <c r="AY572" s="30">
        <f t="shared" si="170"/>
        <v>0</v>
      </c>
      <c r="AZ572" s="30">
        <f t="shared" si="171"/>
        <v>30</v>
      </c>
      <c r="BA572" s="49">
        <f t="shared" si="172"/>
        <v>30</v>
      </c>
    </row>
    <row r="573" spans="1:53" x14ac:dyDescent="0.35">
      <c r="A573" s="2">
        <v>1044244962</v>
      </c>
      <c r="B573" s="2" t="s">
        <v>573</v>
      </c>
      <c r="C573" s="16" t="s">
        <v>4948</v>
      </c>
      <c r="D573" s="3" t="s">
        <v>2718</v>
      </c>
      <c r="E573" s="4">
        <v>42384</v>
      </c>
      <c r="F573" s="5">
        <v>45672</v>
      </c>
      <c r="G573" s="5">
        <v>46037</v>
      </c>
      <c r="H573" s="3" t="s">
        <v>4292</v>
      </c>
      <c r="I573" s="55">
        <v>0</v>
      </c>
      <c r="J573" s="6">
        <v>46022</v>
      </c>
      <c r="K573" s="2" t="s">
        <v>4405</v>
      </c>
      <c r="L573" s="2">
        <v>2003020100</v>
      </c>
      <c r="M573" s="2" t="s">
        <v>4956</v>
      </c>
      <c r="N573" s="2" t="s">
        <v>5188</v>
      </c>
      <c r="O573" s="2" t="s">
        <v>5188</v>
      </c>
      <c r="P573" s="2" t="s">
        <v>4543</v>
      </c>
      <c r="Q573" s="2" t="s">
        <v>4333</v>
      </c>
      <c r="R573" s="7"/>
      <c r="S573" s="7">
        <v>1</v>
      </c>
      <c r="T573" s="7">
        <v>28.833300000000008</v>
      </c>
      <c r="U573" s="7">
        <v>29.833300000000008</v>
      </c>
      <c r="V573" s="12">
        <f t="shared" si="174"/>
        <v>30</v>
      </c>
      <c r="W573" s="15" t="str">
        <f>"DEBE GOZAR "&amp;S573&amp;" DÍAS ANTES DEL "&amp;TEXT(G573-1,"DD/MM/YYYY")</f>
        <v>DEBE GOZAR 1 DÍAS ANTES DEL 14/01/2026</v>
      </c>
      <c r="X573" s="15" t="str">
        <f t="shared" si="177"/>
        <v>DEBE GOZAR EN EL AÑO UN TOTAL DE 30 DÍAS ANTES DEL 31/12/2026</v>
      </c>
      <c r="Y573" s="50">
        <v>1</v>
      </c>
      <c r="Z573" s="50">
        <v>0</v>
      </c>
      <c r="AA573" s="50">
        <v>0</v>
      </c>
      <c r="AB573" s="50">
        <v>0</v>
      </c>
      <c r="AC573" s="50">
        <v>0</v>
      </c>
      <c r="AD573" s="50">
        <v>0</v>
      </c>
      <c r="AE573" s="50">
        <v>0</v>
      </c>
      <c r="AF573" s="50">
        <v>0</v>
      </c>
      <c r="AG573" s="50">
        <v>0</v>
      </c>
      <c r="AH573" s="50">
        <v>0</v>
      </c>
      <c r="AI573" s="50">
        <v>0</v>
      </c>
      <c r="AJ573" s="50">
        <v>0</v>
      </c>
      <c r="AK573" s="52">
        <f t="shared" si="160"/>
        <v>1</v>
      </c>
      <c r="AL573" s="50">
        <f t="shared" si="161"/>
        <v>1</v>
      </c>
      <c r="AM573" s="48">
        <f t="shared" si="178"/>
        <v>3.3333333333333333E-2</v>
      </c>
      <c r="AN573" s="49">
        <f t="shared" si="162"/>
        <v>3.3333333333333332E-4</v>
      </c>
      <c r="AO573" s="49">
        <f t="shared" si="173"/>
        <v>1</v>
      </c>
      <c r="AP573" s="49">
        <f t="shared" si="163"/>
        <v>1</v>
      </c>
      <c r="AR573" s="50">
        <f t="shared" si="164"/>
        <v>29</v>
      </c>
      <c r="AT573" s="30">
        <f t="shared" si="165"/>
        <v>30</v>
      </c>
      <c r="AU573">
        <f t="shared" si="166"/>
        <v>10</v>
      </c>
      <c r="AV573" s="49">
        <f t="shared" si="167"/>
        <v>1</v>
      </c>
      <c r="AW573" s="49">
        <f t="shared" si="168"/>
        <v>1</v>
      </c>
      <c r="AX573" s="53">
        <f t="shared" si="169"/>
        <v>9</v>
      </c>
      <c r="AY573" s="30">
        <f t="shared" si="170"/>
        <v>0</v>
      </c>
      <c r="AZ573" s="30">
        <f t="shared" si="171"/>
        <v>1</v>
      </c>
      <c r="BA573" s="49">
        <f t="shared" si="172"/>
        <v>1</v>
      </c>
    </row>
    <row r="574" spans="1:53" x14ac:dyDescent="0.35">
      <c r="A574" s="2">
        <v>1044247133</v>
      </c>
      <c r="B574" s="2" t="s">
        <v>574</v>
      </c>
      <c r="C574" s="16" t="s">
        <v>4946</v>
      </c>
      <c r="D574" s="3" t="s">
        <v>2719</v>
      </c>
      <c r="E574" s="4">
        <v>45456</v>
      </c>
      <c r="F574" s="5">
        <v>45821</v>
      </c>
      <c r="G574" s="5">
        <v>46186</v>
      </c>
      <c r="H574" s="3" t="s">
        <v>4420</v>
      </c>
      <c r="I574" s="55">
        <v>0</v>
      </c>
      <c r="J574" s="6">
        <v>46022</v>
      </c>
      <c r="K574" s="2" t="s">
        <v>4405</v>
      </c>
      <c r="L574" s="2" t="s">
        <v>4879</v>
      </c>
      <c r="M574" s="2" t="s">
        <v>4956</v>
      </c>
      <c r="N574" s="2" t="s">
        <v>5196</v>
      </c>
      <c r="O574" s="2" t="s">
        <v>5249</v>
      </c>
      <c r="P574" s="2" t="s">
        <v>4651</v>
      </c>
      <c r="Q574" s="2" t="s">
        <v>4297</v>
      </c>
      <c r="R574" s="7"/>
      <c r="S574" s="7">
        <v>0</v>
      </c>
      <c r="T574" s="7">
        <v>14.5</v>
      </c>
      <c r="U574" s="7">
        <v>14.5</v>
      </c>
      <c r="V574" s="12">
        <f t="shared" si="174"/>
        <v>15</v>
      </c>
      <c r="W574" s="15" t="s">
        <v>4738</v>
      </c>
      <c r="X574" s="15" t="str">
        <f t="shared" si="177"/>
        <v>DEBE GOZAR EN EL AÑO UN TOTAL DE 15 DÍAS ANTES DEL 31/12/2026</v>
      </c>
      <c r="Y574" s="50">
        <v>0</v>
      </c>
      <c r="Z574" s="50">
        <v>0</v>
      </c>
      <c r="AA574" s="50">
        <v>16</v>
      </c>
      <c r="AB574" s="50">
        <v>0</v>
      </c>
      <c r="AC574" s="50">
        <v>0</v>
      </c>
      <c r="AD574" s="50">
        <v>0</v>
      </c>
      <c r="AE574" s="50">
        <v>0</v>
      </c>
      <c r="AF574" s="50">
        <v>0</v>
      </c>
      <c r="AG574" s="50">
        <v>0</v>
      </c>
      <c r="AH574" s="50">
        <v>0</v>
      </c>
      <c r="AI574" s="50">
        <v>0</v>
      </c>
      <c r="AJ574" s="50">
        <v>0</v>
      </c>
      <c r="AK574" s="52">
        <f t="shared" si="160"/>
        <v>16</v>
      </c>
      <c r="AL574" s="50">
        <f t="shared" si="161"/>
        <v>16</v>
      </c>
      <c r="AM574" s="48">
        <f t="shared" si="178"/>
        <v>1.0666666666666667</v>
      </c>
      <c r="AN574" s="49">
        <f t="shared" si="162"/>
        <v>1.0666666666666666E-2</v>
      </c>
      <c r="AO574" s="49">
        <f t="shared" si="173"/>
        <v>16</v>
      </c>
      <c r="AP574" s="49">
        <f t="shared" si="163"/>
        <v>15</v>
      </c>
      <c r="AR574" s="50">
        <f t="shared" si="164"/>
        <v>0</v>
      </c>
      <c r="AT574" s="30">
        <f t="shared" si="165"/>
        <v>15</v>
      </c>
      <c r="AU574">
        <f t="shared" si="166"/>
        <v>5</v>
      </c>
      <c r="AV574" s="49">
        <f t="shared" si="167"/>
        <v>16</v>
      </c>
      <c r="AW574" s="49">
        <f t="shared" si="168"/>
        <v>5</v>
      </c>
      <c r="AX574" s="53">
        <f t="shared" si="169"/>
        <v>0</v>
      </c>
      <c r="AY574" s="30">
        <f t="shared" si="170"/>
        <v>0</v>
      </c>
      <c r="AZ574" s="30">
        <f t="shared" si="171"/>
        <v>16</v>
      </c>
      <c r="BA574" s="49">
        <f t="shared" si="172"/>
        <v>15</v>
      </c>
    </row>
    <row r="575" spans="1:53" x14ac:dyDescent="0.35">
      <c r="A575" s="2">
        <v>1044259541</v>
      </c>
      <c r="B575" s="2" t="s">
        <v>575</v>
      </c>
      <c r="C575" s="16" t="s">
        <v>4946</v>
      </c>
      <c r="D575" s="3" t="s">
        <v>2720</v>
      </c>
      <c r="E575" s="4">
        <v>45870</v>
      </c>
      <c r="F575" s="5">
        <v>45870</v>
      </c>
      <c r="G575" s="5">
        <v>46235</v>
      </c>
      <c r="H575" s="3" t="s">
        <v>4408</v>
      </c>
      <c r="I575" s="55">
        <v>46053</v>
      </c>
      <c r="J575" s="6">
        <v>46022</v>
      </c>
      <c r="K575" s="2" t="s">
        <v>4405</v>
      </c>
      <c r="L575" s="2" t="s">
        <v>4880</v>
      </c>
      <c r="M575" s="2" t="s">
        <v>4956</v>
      </c>
      <c r="N575" s="2"/>
      <c r="O575" s="2"/>
      <c r="P575" s="2"/>
      <c r="Q575" s="2"/>
      <c r="R575" s="7"/>
      <c r="S575" s="7">
        <v>0</v>
      </c>
      <c r="T575" s="7">
        <v>12.5</v>
      </c>
      <c r="U575" s="7">
        <v>12.5</v>
      </c>
      <c r="V575" s="12">
        <f t="shared" si="174"/>
        <v>13</v>
      </c>
      <c r="W575" s="15" t="s">
        <v>4738</v>
      </c>
      <c r="X575" s="15" t="str">
        <f t="shared" si="177"/>
        <v>DEBE GOZAR EN EL AÑO UN TOTAL DE 13 DÍAS ANTES DEL 31/12/2026</v>
      </c>
      <c r="Y575" s="50">
        <v>13</v>
      </c>
      <c r="Z575" s="50">
        <v>0</v>
      </c>
      <c r="AA575" s="50">
        <v>0</v>
      </c>
      <c r="AB575" s="50">
        <v>0</v>
      </c>
      <c r="AC575" s="50">
        <v>0</v>
      </c>
      <c r="AD575" s="50">
        <v>0</v>
      </c>
      <c r="AE575" s="50">
        <v>0</v>
      </c>
      <c r="AF575" s="50">
        <v>0</v>
      </c>
      <c r="AG575" s="50">
        <v>0</v>
      </c>
      <c r="AH575" s="50">
        <v>0</v>
      </c>
      <c r="AI575" s="50">
        <v>0</v>
      </c>
      <c r="AJ575" s="50">
        <v>0</v>
      </c>
      <c r="AK575" s="52">
        <f t="shared" si="160"/>
        <v>13</v>
      </c>
      <c r="AL575" s="50">
        <f t="shared" si="161"/>
        <v>13</v>
      </c>
      <c r="AM575" s="48">
        <f t="shared" si="178"/>
        <v>1</v>
      </c>
      <c r="AN575" s="49">
        <f t="shared" si="162"/>
        <v>0.01</v>
      </c>
      <c r="AO575" s="49">
        <f t="shared" si="173"/>
        <v>13</v>
      </c>
      <c r="AP575" s="49">
        <f t="shared" si="163"/>
        <v>13</v>
      </c>
      <c r="AR575" s="50">
        <f t="shared" si="164"/>
        <v>0</v>
      </c>
      <c r="AT575" s="30">
        <f t="shared" si="165"/>
        <v>13</v>
      </c>
      <c r="AU575">
        <f t="shared" si="166"/>
        <v>4.333333333333333</v>
      </c>
      <c r="AV575" s="49">
        <f t="shared" si="167"/>
        <v>13</v>
      </c>
      <c r="AW575" s="49">
        <f t="shared" si="168"/>
        <v>4.333333333333333</v>
      </c>
      <c r="AX575" s="53">
        <f t="shared" si="169"/>
        <v>0</v>
      </c>
      <c r="AY575" s="30">
        <f t="shared" si="170"/>
        <v>0</v>
      </c>
      <c r="AZ575" s="30">
        <f t="shared" si="171"/>
        <v>13</v>
      </c>
      <c r="BA575" s="49">
        <f t="shared" si="172"/>
        <v>13</v>
      </c>
    </row>
    <row r="576" spans="1:53" x14ac:dyDescent="0.35">
      <c r="A576" s="2">
        <v>1044261476</v>
      </c>
      <c r="B576" s="2" t="s">
        <v>576</v>
      </c>
      <c r="C576" s="16" t="s">
        <v>4946</v>
      </c>
      <c r="D576" s="3" t="s">
        <v>2721</v>
      </c>
      <c r="E576" s="4">
        <v>45685</v>
      </c>
      <c r="F576" s="5">
        <v>45685</v>
      </c>
      <c r="G576" s="5">
        <v>46050</v>
      </c>
      <c r="H576" s="3" t="s">
        <v>4290</v>
      </c>
      <c r="I576" s="55">
        <v>0</v>
      </c>
      <c r="J576" s="6">
        <v>46022</v>
      </c>
      <c r="K576" s="2" t="s">
        <v>4405</v>
      </c>
      <c r="L576" s="2" t="s">
        <v>4764</v>
      </c>
      <c r="M576" s="2" t="s">
        <v>4956</v>
      </c>
      <c r="N576" s="2" t="s">
        <v>5197</v>
      </c>
      <c r="O576" s="2" t="s">
        <v>5228</v>
      </c>
      <c r="P576" s="2" t="s">
        <v>4466</v>
      </c>
      <c r="Q576" s="2" t="s">
        <v>4301</v>
      </c>
      <c r="R576" s="7"/>
      <c r="S576" s="7">
        <v>0</v>
      </c>
      <c r="T576" s="7">
        <v>27.75</v>
      </c>
      <c r="U576" s="7">
        <v>27.75</v>
      </c>
      <c r="V576" s="12">
        <f t="shared" si="174"/>
        <v>28</v>
      </c>
      <c r="W576" s="15" t="s">
        <v>4738</v>
      </c>
      <c r="X576" s="15" t="str">
        <f t="shared" si="177"/>
        <v>DEBE GOZAR EN EL AÑO UN TOTAL DE 28 DÍAS ANTES DEL 31/12/2026</v>
      </c>
      <c r="Y576" s="50">
        <v>0</v>
      </c>
      <c r="Z576" s="50">
        <v>0</v>
      </c>
      <c r="AA576" s="50">
        <v>0</v>
      </c>
      <c r="AB576" s="50">
        <v>0</v>
      </c>
      <c r="AC576" s="50">
        <v>0</v>
      </c>
      <c r="AD576" s="50">
        <v>28</v>
      </c>
      <c r="AE576" s="50">
        <v>0</v>
      </c>
      <c r="AF576" s="50">
        <v>0</v>
      </c>
      <c r="AG576" s="50">
        <v>0</v>
      </c>
      <c r="AH576" s="50">
        <v>0</v>
      </c>
      <c r="AI576" s="50">
        <v>0</v>
      </c>
      <c r="AJ576" s="50">
        <v>0</v>
      </c>
      <c r="AK576" s="52">
        <f t="shared" si="160"/>
        <v>28</v>
      </c>
      <c r="AL576" s="50">
        <f t="shared" si="161"/>
        <v>28</v>
      </c>
      <c r="AM576" s="48">
        <f t="shared" si="178"/>
        <v>1</v>
      </c>
      <c r="AN576" s="49">
        <f t="shared" si="162"/>
        <v>0.01</v>
      </c>
      <c r="AO576" s="49">
        <f t="shared" si="173"/>
        <v>0</v>
      </c>
      <c r="AP576" s="49">
        <f t="shared" si="163"/>
        <v>28</v>
      </c>
      <c r="AR576" s="50">
        <f t="shared" si="164"/>
        <v>0</v>
      </c>
      <c r="AT576" s="30">
        <f t="shared" si="165"/>
        <v>28</v>
      </c>
      <c r="AU576">
        <f t="shared" si="166"/>
        <v>9.3333333333333339</v>
      </c>
      <c r="AV576" s="49">
        <f t="shared" si="167"/>
        <v>0</v>
      </c>
      <c r="AW576" s="49">
        <f t="shared" si="168"/>
        <v>0</v>
      </c>
      <c r="AX576" s="53">
        <f t="shared" si="169"/>
        <v>9.3333333333333339</v>
      </c>
      <c r="AY576" s="30">
        <f t="shared" si="170"/>
        <v>28</v>
      </c>
      <c r="AZ576" s="30">
        <f t="shared" si="171"/>
        <v>0</v>
      </c>
      <c r="BA576" s="49">
        <f t="shared" si="172"/>
        <v>0</v>
      </c>
    </row>
    <row r="577" spans="1:53" x14ac:dyDescent="0.35">
      <c r="A577" s="2">
        <v>1044263246</v>
      </c>
      <c r="B577" s="2" t="s">
        <v>577</v>
      </c>
      <c r="C577" s="16" t="s">
        <v>4946</v>
      </c>
      <c r="D577" s="3" t="s">
        <v>2722</v>
      </c>
      <c r="E577" s="4">
        <v>45967</v>
      </c>
      <c r="F577" s="5">
        <v>45967</v>
      </c>
      <c r="G577" s="5">
        <v>46332</v>
      </c>
      <c r="H577" s="3" t="s">
        <v>4406</v>
      </c>
      <c r="I577" s="55">
        <v>46025</v>
      </c>
      <c r="J577" s="6">
        <v>46022</v>
      </c>
      <c r="K577" s="2" t="s">
        <v>4405</v>
      </c>
      <c r="L577" s="2" t="s">
        <v>4798</v>
      </c>
      <c r="M577" s="2" t="s">
        <v>4956</v>
      </c>
      <c r="N577" s="2"/>
      <c r="O577" s="2"/>
      <c r="P577" s="2"/>
      <c r="Q577" s="2"/>
      <c r="R577" s="7"/>
      <c r="S577" s="7">
        <v>0</v>
      </c>
      <c r="T577" s="7">
        <v>4.5833000000000004</v>
      </c>
      <c r="U577" s="7">
        <v>4.5833000000000004</v>
      </c>
      <c r="V577" s="12">
        <f t="shared" si="174"/>
        <v>5</v>
      </c>
      <c r="W577" s="15" t="s">
        <v>4738</v>
      </c>
      <c r="X577" s="15" t="str">
        <f t="shared" si="177"/>
        <v>DEBE GOZAR EN EL AÑO UN TOTAL DE 5 DÍAS ANTES DEL 31/12/2026</v>
      </c>
      <c r="Y577" s="50">
        <v>5</v>
      </c>
      <c r="Z577" s="50">
        <v>0</v>
      </c>
      <c r="AA577" s="50">
        <v>0</v>
      </c>
      <c r="AB577" s="50">
        <v>0</v>
      </c>
      <c r="AC577" s="50">
        <v>0</v>
      </c>
      <c r="AD577" s="50">
        <v>0</v>
      </c>
      <c r="AE577" s="50">
        <v>0</v>
      </c>
      <c r="AF577" s="50">
        <v>0</v>
      </c>
      <c r="AG577" s="50">
        <v>0</v>
      </c>
      <c r="AH577" s="50">
        <v>0</v>
      </c>
      <c r="AI577" s="50">
        <v>0</v>
      </c>
      <c r="AJ577" s="50">
        <v>0</v>
      </c>
      <c r="AK577" s="52">
        <f t="shared" si="160"/>
        <v>5</v>
      </c>
      <c r="AL577" s="50">
        <f t="shared" si="161"/>
        <v>5</v>
      </c>
      <c r="AM577" s="48">
        <f t="shared" si="178"/>
        <v>1</v>
      </c>
      <c r="AN577" s="49">
        <f t="shared" si="162"/>
        <v>0.01</v>
      </c>
      <c r="AO577" s="49">
        <f t="shared" si="173"/>
        <v>5</v>
      </c>
      <c r="AP577" s="49">
        <f t="shared" si="163"/>
        <v>5</v>
      </c>
      <c r="AR577" s="50">
        <f t="shared" si="164"/>
        <v>0</v>
      </c>
      <c r="AT577" s="30">
        <f t="shared" si="165"/>
        <v>5</v>
      </c>
      <c r="AU577">
        <f t="shared" si="166"/>
        <v>1.6666666666666667</v>
      </c>
      <c r="AV577" s="49">
        <f t="shared" si="167"/>
        <v>5</v>
      </c>
      <c r="AW577" s="49">
        <f t="shared" si="168"/>
        <v>1.6666666666666667</v>
      </c>
      <c r="AX577" s="53">
        <f t="shared" si="169"/>
        <v>0</v>
      </c>
      <c r="AY577" s="30">
        <f t="shared" si="170"/>
        <v>0</v>
      </c>
      <c r="AZ577" s="30">
        <f t="shared" si="171"/>
        <v>5</v>
      </c>
      <c r="BA577" s="49">
        <f t="shared" si="172"/>
        <v>5</v>
      </c>
    </row>
    <row r="578" spans="1:53" x14ac:dyDescent="0.35">
      <c r="A578" s="2">
        <v>1044301781</v>
      </c>
      <c r="B578" s="2" t="s">
        <v>578</v>
      </c>
      <c r="C578" s="16" t="s">
        <v>4946</v>
      </c>
      <c r="D578" s="3" t="s">
        <v>2723</v>
      </c>
      <c r="E578" s="4">
        <v>45819</v>
      </c>
      <c r="F578" s="5">
        <v>45819</v>
      </c>
      <c r="G578" s="5">
        <v>46184</v>
      </c>
      <c r="H578" s="3" t="s">
        <v>4410</v>
      </c>
      <c r="I578" s="55">
        <v>46053</v>
      </c>
      <c r="J578" s="6">
        <v>46022</v>
      </c>
      <c r="K578" s="2" t="s">
        <v>4405</v>
      </c>
      <c r="L578" s="2" t="s">
        <v>4881</v>
      </c>
      <c r="M578" s="2" t="s">
        <v>4956</v>
      </c>
      <c r="N578" s="2"/>
      <c r="O578" s="2"/>
      <c r="P578" s="2"/>
      <c r="Q578" s="2"/>
      <c r="R578" s="7"/>
      <c r="S578" s="7">
        <v>0</v>
      </c>
      <c r="T578" s="7">
        <v>16.666699999999999</v>
      </c>
      <c r="U578" s="7">
        <v>16.666699999999999</v>
      </c>
      <c r="V578" s="12">
        <f t="shared" si="174"/>
        <v>17</v>
      </c>
      <c r="W578" s="15" t="s">
        <v>4738</v>
      </c>
      <c r="X578" s="15" t="str">
        <f t="shared" si="177"/>
        <v>DEBE GOZAR EN EL AÑO UN TOTAL DE 17 DÍAS ANTES DEL 31/12/2026</v>
      </c>
      <c r="Y578" s="50">
        <v>17</v>
      </c>
      <c r="Z578" s="50">
        <v>0</v>
      </c>
      <c r="AA578" s="50">
        <v>0</v>
      </c>
      <c r="AB578" s="50">
        <v>0</v>
      </c>
      <c r="AC578" s="50">
        <v>0</v>
      </c>
      <c r="AD578" s="50">
        <v>0</v>
      </c>
      <c r="AE578" s="50">
        <v>0</v>
      </c>
      <c r="AF578" s="50">
        <v>0</v>
      </c>
      <c r="AG578" s="50">
        <v>0</v>
      </c>
      <c r="AH578" s="50">
        <v>0</v>
      </c>
      <c r="AI578" s="50">
        <v>0</v>
      </c>
      <c r="AJ578" s="50">
        <v>0</v>
      </c>
      <c r="AK578" s="52">
        <f t="shared" ref="AK578:AK641" si="179">SUM(Y578:AJ578)</f>
        <v>17</v>
      </c>
      <c r="AL578" s="50">
        <f t="shared" ref="AL578:AL641" si="180">+AK578</f>
        <v>17</v>
      </c>
      <c r="AM578" s="48">
        <f t="shared" si="178"/>
        <v>1</v>
      </c>
      <c r="AN578" s="49">
        <f t="shared" ref="AN578:AN641" si="181">AM578/100</f>
        <v>0.01</v>
      </c>
      <c r="AO578" s="49">
        <f t="shared" si="173"/>
        <v>17</v>
      </c>
      <c r="AP578" s="49">
        <f t="shared" ref="AP578:AP641" si="182">IF(V578-AL578&lt;=0,V578,AL578)</f>
        <v>17</v>
      </c>
      <c r="AR578" s="50">
        <f t="shared" ref="AR578:AR641" si="183">+V578-AP578</f>
        <v>0</v>
      </c>
      <c r="AT578" s="30">
        <f t="shared" ref="AT578:AT641" si="184">+V578</f>
        <v>17</v>
      </c>
      <c r="AU578">
        <f t="shared" ref="AU578:AU641" si="185">+AT578/12*4</f>
        <v>5.666666666666667</v>
      </c>
      <c r="AV578" s="49">
        <f t="shared" ref="AV578:AV641" si="186">SUM(Y578:AB578)</f>
        <v>17</v>
      </c>
      <c r="AW578" s="49">
        <f t="shared" ref="AW578:AW641" si="187">IF(AU578-AV578&lt;=0,AU578,AV578)</f>
        <v>5.666666666666667</v>
      </c>
      <c r="AX578" s="53">
        <f t="shared" ref="AX578:AX641" si="188">+AU578-AW578</f>
        <v>0</v>
      </c>
      <c r="AY578" s="30">
        <f t="shared" ref="AY578:AY641" si="189">SUM(AC578:AJ578)</f>
        <v>0</v>
      </c>
      <c r="AZ578" s="30">
        <f t="shared" ref="AZ578:AZ641" si="190">SUM(Y578:AB578)</f>
        <v>17</v>
      </c>
      <c r="BA578" s="49">
        <f t="shared" ref="BA578:BA641" si="191">IF(AT578-AZ578&lt;=0,AT578,AZ578)</f>
        <v>17</v>
      </c>
    </row>
    <row r="579" spans="1:53" x14ac:dyDescent="0.35">
      <c r="A579" s="2">
        <v>1044336012</v>
      </c>
      <c r="B579" s="2" t="s">
        <v>579</v>
      </c>
      <c r="C579" s="16" t="s">
        <v>4946</v>
      </c>
      <c r="D579" s="3" t="s">
        <v>2724</v>
      </c>
      <c r="E579" s="4">
        <v>45931</v>
      </c>
      <c r="F579" s="5">
        <v>45931</v>
      </c>
      <c r="G579" s="5">
        <v>46296</v>
      </c>
      <c r="H579" s="3" t="s">
        <v>4409</v>
      </c>
      <c r="I579" s="55">
        <v>46035</v>
      </c>
      <c r="J579" s="6">
        <v>46022</v>
      </c>
      <c r="K579" s="2" t="s">
        <v>4405</v>
      </c>
      <c r="L579" s="2" t="s">
        <v>4857</v>
      </c>
      <c r="M579" s="2" t="s">
        <v>4956</v>
      </c>
      <c r="N579" s="2"/>
      <c r="O579" s="2"/>
      <c r="P579" s="2"/>
      <c r="Q579" s="2"/>
      <c r="R579" s="7"/>
      <c r="S579" s="7">
        <v>0</v>
      </c>
      <c r="T579" s="7">
        <v>7.5</v>
      </c>
      <c r="U579" s="7">
        <v>7.5</v>
      </c>
      <c r="V579" s="12">
        <f t="shared" si="174"/>
        <v>8</v>
      </c>
      <c r="W579" s="15" t="s">
        <v>4738</v>
      </c>
      <c r="X579" s="15" t="str">
        <f t="shared" si="177"/>
        <v>DEBE GOZAR EN EL AÑO UN TOTAL DE 8 DÍAS ANTES DEL 31/12/2026</v>
      </c>
      <c r="Y579" s="50">
        <v>8</v>
      </c>
      <c r="Z579" s="50">
        <v>0</v>
      </c>
      <c r="AA579" s="50">
        <v>0</v>
      </c>
      <c r="AB579" s="50">
        <v>0</v>
      </c>
      <c r="AC579" s="50">
        <v>0</v>
      </c>
      <c r="AD579" s="50">
        <v>0</v>
      </c>
      <c r="AE579" s="50">
        <v>0</v>
      </c>
      <c r="AF579" s="50">
        <v>0</v>
      </c>
      <c r="AG579" s="50">
        <v>0</v>
      </c>
      <c r="AH579" s="50">
        <v>0</v>
      </c>
      <c r="AI579" s="50">
        <v>0</v>
      </c>
      <c r="AJ579" s="50">
        <v>0</v>
      </c>
      <c r="AK579" s="52">
        <f t="shared" si="179"/>
        <v>8</v>
      </c>
      <c r="AL579" s="50">
        <f t="shared" si="180"/>
        <v>8</v>
      </c>
      <c r="AM579" s="48">
        <f t="shared" si="178"/>
        <v>1</v>
      </c>
      <c r="AN579" s="49">
        <f t="shared" si="181"/>
        <v>0.01</v>
      </c>
      <c r="AO579" s="49">
        <f t="shared" ref="AO579:AO642" si="192">+Y579+Z579+AA579+AB579</f>
        <v>8</v>
      </c>
      <c r="AP579" s="49">
        <f t="shared" si="182"/>
        <v>8</v>
      </c>
      <c r="AR579" s="50">
        <f t="shared" si="183"/>
        <v>0</v>
      </c>
      <c r="AT579" s="30">
        <f t="shared" si="184"/>
        <v>8</v>
      </c>
      <c r="AU579">
        <f t="shared" si="185"/>
        <v>2.6666666666666665</v>
      </c>
      <c r="AV579" s="49">
        <f t="shared" si="186"/>
        <v>8</v>
      </c>
      <c r="AW579" s="49">
        <f t="shared" si="187"/>
        <v>2.6666666666666665</v>
      </c>
      <c r="AX579" s="53">
        <f t="shared" si="188"/>
        <v>0</v>
      </c>
      <c r="AY579" s="30">
        <f t="shared" si="189"/>
        <v>0</v>
      </c>
      <c r="AZ579" s="30">
        <f t="shared" si="190"/>
        <v>8</v>
      </c>
      <c r="BA579" s="49">
        <f t="shared" si="191"/>
        <v>8</v>
      </c>
    </row>
    <row r="580" spans="1:53" x14ac:dyDescent="0.35">
      <c r="A580" s="2">
        <v>1044374842</v>
      </c>
      <c r="B580" s="2" t="s">
        <v>580</v>
      </c>
      <c r="C580" s="16" t="s">
        <v>4947</v>
      </c>
      <c r="D580" s="3" t="s">
        <v>2725</v>
      </c>
      <c r="E580" s="4">
        <v>44826</v>
      </c>
      <c r="F580" s="5">
        <v>45922</v>
      </c>
      <c r="G580" s="5">
        <v>46287</v>
      </c>
      <c r="H580" s="3" t="s">
        <v>4290</v>
      </c>
      <c r="I580" s="55">
        <v>0</v>
      </c>
      <c r="J580" s="6">
        <v>46022</v>
      </c>
      <c r="K580" s="2" t="s">
        <v>4405</v>
      </c>
      <c r="L580" s="2" t="s">
        <v>5025</v>
      </c>
      <c r="M580" s="2" t="s">
        <v>4956</v>
      </c>
      <c r="N580" s="2" t="s">
        <v>5197</v>
      </c>
      <c r="O580" s="2" t="s">
        <v>5228</v>
      </c>
      <c r="P580" s="2" t="s">
        <v>4654</v>
      </c>
      <c r="Q580" s="2" t="s">
        <v>4298</v>
      </c>
      <c r="R580" s="7"/>
      <c r="S580" s="7">
        <v>20</v>
      </c>
      <c r="T580" s="7">
        <v>8.25</v>
      </c>
      <c r="U580" s="7">
        <v>28.25</v>
      </c>
      <c r="V580" s="12">
        <f t="shared" si="174"/>
        <v>29</v>
      </c>
      <c r="W580" s="15" t="str">
        <f>"DEBE GOZAR "&amp;S580&amp;" DÍAS ANTES DEL "&amp;TEXT(G580-1,"DD/MM/YYYY")</f>
        <v>DEBE GOZAR 20 DÍAS ANTES DEL 21/09/2026</v>
      </c>
      <c r="X580" s="15" t="str">
        <f t="shared" si="177"/>
        <v>DEBE GOZAR EN EL AÑO UN TOTAL DE 29 DÍAS ANTES DEL 31/12/2026</v>
      </c>
      <c r="Y580" s="50">
        <v>0</v>
      </c>
      <c r="Z580" s="50">
        <v>0</v>
      </c>
      <c r="AA580" s="50">
        <v>0</v>
      </c>
      <c r="AB580" s="50">
        <v>0</v>
      </c>
      <c r="AC580" s="50">
        <v>0</v>
      </c>
      <c r="AD580" s="50">
        <v>0</v>
      </c>
      <c r="AE580" s="50">
        <v>0</v>
      </c>
      <c r="AF580" s="50">
        <v>0</v>
      </c>
      <c r="AG580" s="50">
        <v>0</v>
      </c>
      <c r="AH580" s="50">
        <v>0</v>
      </c>
      <c r="AI580" s="50">
        <v>0</v>
      </c>
      <c r="AJ580" s="50">
        <v>0</v>
      </c>
      <c r="AK580" s="52">
        <f t="shared" si="179"/>
        <v>0</v>
      </c>
      <c r="AL580" s="50">
        <f t="shared" si="180"/>
        <v>0</v>
      </c>
      <c r="AM580" s="48">
        <f t="shared" si="178"/>
        <v>0</v>
      </c>
      <c r="AN580" s="49">
        <f t="shared" si="181"/>
        <v>0</v>
      </c>
      <c r="AO580" s="49">
        <f t="shared" si="192"/>
        <v>0</v>
      </c>
      <c r="AP580" s="49">
        <f t="shared" si="182"/>
        <v>0</v>
      </c>
      <c r="AR580" s="50">
        <f t="shared" si="183"/>
        <v>29</v>
      </c>
      <c r="AT580" s="30">
        <f t="shared" si="184"/>
        <v>29</v>
      </c>
      <c r="AU580">
        <f t="shared" si="185"/>
        <v>9.6666666666666661</v>
      </c>
      <c r="AV580" s="49">
        <f t="shared" si="186"/>
        <v>0</v>
      </c>
      <c r="AW580" s="49">
        <f t="shared" si="187"/>
        <v>0</v>
      </c>
      <c r="AX580" s="53">
        <f t="shared" si="188"/>
        <v>9.6666666666666661</v>
      </c>
      <c r="AY580" s="30">
        <f t="shared" si="189"/>
        <v>0</v>
      </c>
      <c r="AZ580" s="30">
        <f t="shared" si="190"/>
        <v>0</v>
      </c>
      <c r="BA580" s="49">
        <f t="shared" si="191"/>
        <v>0</v>
      </c>
    </row>
    <row r="581" spans="1:53" x14ac:dyDescent="0.35">
      <c r="A581" s="2">
        <v>1044381684</v>
      </c>
      <c r="B581" s="2" t="s">
        <v>581</v>
      </c>
      <c r="C581" s="16" t="s">
        <v>4946</v>
      </c>
      <c r="D581" s="3" t="s">
        <v>2726</v>
      </c>
      <c r="E581" s="4">
        <v>45661</v>
      </c>
      <c r="F581" s="5">
        <v>45661</v>
      </c>
      <c r="G581" s="5">
        <v>46026</v>
      </c>
      <c r="H581" s="3" t="s">
        <v>4290</v>
      </c>
      <c r="I581" s="55">
        <v>0</v>
      </c>
      <c r="J581" s="6">
        <v>46022</v>
      </c>
      <c r="K581" s="2" t="s">
        <v>4405</v>
      </c>
      <c r="L581" s="2" t="s">
        <v>4803</v>
      </c>
      <c r="M581" s="2" t="s">
        <v>4956</v>
      </c>
      <c r="N581" s="2" t="s">
        <v>5197</v>
      </c>
      <c r="O581" s="2" t="s">
        <v>5222</v>
      </c>
      <c r="P581" s="2" t="s">
        <v>4537</v>
      </c>
      <c r="Q581" s="2" t="s">
        <v>4297</v>
      </c>
      <c r="R581" s="7"/>
      <c r="S581" s="7">
        <v>0</v>
      </c>
      <c r="T581" s="7">
        <v>21.75</v>
      </c>
      <c r="U581" s="7">
        <v>21.75</v>
      </c>
      <c r="V581" s="12">
        <f t="shared" si="174"/>
        <v>22</v>
      </c>
      <c r="W581" s="15" t="s">
        <v>4738</v>
      </c>
      <c r="X581" s="15" t="str">
        <f t="shared" si="177"/>
        <v>DEBE GOZAR EN EL AÑO UN TOTAL DE 22 DÍAS ANTES DEL 31/12/2026</v>
      </c>
      <c r="Y581" s="50">
        <v>0</v>
      </c>
      <c r="Z581" s="50">
        <v>22</v>
      </c>
      <c r="AA581" s="50">
        <v>0</v>
      </c>
      <c r="AB581" s="50">
        <v>0</v>
      </c>
      <c r="AC581" s="50">
        <v>0</v>
      </c>
      <c r="AD581" s="50">
        <v>0</v>
      </c>
      <c r="AE581" s="50">
        <v>0</v>
      </c>
      <c r="AF581" s="50">
        <v>0</v>
      </c>
      <c r="AG581" s="50">
        <v>0</v>
      </c>
      <c r="AH581" s="50">
        <v>0</v>
      </c>
      <c r="AI581" s="50">
        <v>0</v>
      </c>
      <c r="AJ581" s="50">
        <v>0</v>
      </c>
      <c r="AK581" s="52">
        <f t="shared" si="179"/>
        <v>22</v>
      </c>
      <c r="AL581" s="50">
        <f t="shared" si="180"/>
        <v>22</v>
      </c>
      <c r="AM581" s="48">
        <f t="shared" si="178"/>
        <v>1</v>
      </c>
      <c r="AN581" s="49">
        <f t="shared" si="181"/>
        <v>0.01</v>
      </c>
      <c r="AO581" s="49">
        <f t="shared" si="192"/>
        <v>22</v>
      </c>
      <c r="AP581" s="49">
        <f t="shared" si="182"/>
        <v>22</v>
      </c>
      <c r="AR581" s="50">
        <f t="shared" si="183"/>
        <v>0</v>
      </c>
      <c r="AT581" s="30">
        <f t="shared" si="184"/>
        <v>22</v>
      </c>
      <c r="AU581">
        <f t="shared" si="185"/>
        <v>7.333333333333333</v>
      </c>
      <c r="AV581" s="49">
        <f t="shared" si="186"/>
        <v>22</v>
      </c>
      <c r="AW581" s="49">
        <f t="shared" si="187"/>
        <v>7.333333333333333</v>
      </c>
      <c r="AX581" s="53">
        <f t="shared" si="188"/>
        <v>0</v>
      </c>
      <c r="AY581" s="30">
        <f t="shared" si="189"/>
        <v>0</v>
      </c>
      <c r="AZ581" s="30">
        <f t="shared" si="190"/>
        <v>22</v>
      </c>
      <c r="BA581" s="49">
        <f t="shared" si="191"/>
        <v>22</v>
      </c>
    </row>
    <row r="582" spans="1:53" x14ac:dyDescent="0.35">
      <c r="A582" s="2">
        <v>1044382946</v>
      </c>
      <c r="B582" s="2" t="s">
        <v>582</v>
      </c>
      <c r="C582" s="16" t="s">
        <v>4946</v>
      </c>
      <c r="D582" s="3" t="s">
        <v>2727</v>
      </c>
      <c r="E582" s="4">
        <v>45203</v>
      </c>
      <c r="F582" s="5">
        <v>45934</v>
      </c>
      <c r="G582" s="5">
        <v>46299</v>
      </c>
      <c r="H582" s="3" t="s">
        <v>4290</v>
      </c>
      <c r="I582" s="55">
        <v>0</v>
      </c>
      <c r="J582" s="6">
        <v>46022</v>
      </c>
      <c r="K582" s="2" t="s">
        <v>4405</v>
      </c>
      <c r="L582" s="2" t="s">
        <v>4741</v>
      </c>
      <c r="M582" s="2" t="s">
        <v>4956</v>
      </c>
      <c r="N582" s="2" t="s">
        <v>5196</v>
      </c>
      <c r="O582" s="2" t="s">
        <v>5212</v>
      </c>
      <c r="P582" s="2" t="s">
        <v>4434</v>
      </c>
      <c r="Q582" s="2" t="s">
        <v>4297</v>
      </c>
      <c r="R582" s="7"/>
      <c r="S582" s="7">
        <v>22</v>
      </c>
      <c r="T582" s="7">
        <v>7.25</v>
      </c>
      <c r="U582" s="7">
        <v>29.25</v>
      </c>
      <c r="V582" s="12">
        <f t="shared" si="174"/>
        <v>30</v>
      </c>
      <c r="W582" s="15" t="str">
        <f>"DEBE GOZAR "&amp;S582&amp;" DÍAS ANTES DEL "&amp;TEXT(G582-1,"DD/MM/YYYY")</f>
        <v>DEBE GOZAR 22 DÍAS ANTES DEL 03/10/2026</v>
      </c>
      <c r="X582" s="15" t="str">
        <f t="shared" si="177"/>
        <v>DEBE GOZAR EN EL AÑO UN TOTAL DE 30 DÍAS ANTES DEL 31/12/2026</v>
      </c>
      <c r="Y582" s="50">
        <v>0</v>
      </c>
      <c r="Z582" s="50">
        <v>0</v>
      </c>
      <c r="AA582" s="50">
        <v>0</v>
      </c>
      <c r="AB582" s="50">
        <v>0</v>
      </c>
      <c r="AC582" s="50">
        <v>0</v>
      </c>
      <c r="AD582" s="50">
        <v>0</v>
      </c>
      <c r="AE582" s="50">
        <v>24</v>
      </c>
      <c r="AF582" s="50">
        <v>6</v>
      </c>
      <c r="AG582" s="50">
        <v>0</v>
      </c>
      <c r="AH582" s="50">
        <v>0</v>
      </c>
      <c r="AI582" s="50">
        <v>0</v>
      </c>
      <c r="AJ582" s="50">
        <v>0</v>
      </c>
      <c r="AK582" s="52">
        <f t="shared" si="179"/>
        <v>30</v>
      </c>
      <c r="AL582" s="50">
        <f t="shared" si="180"/>
        <v>30</v>
      </c>
      <c r="AM582" s="48">
        <f t="shared" si="178"/>
        <v>1</v>
      </c>
      <c r="AN582" s="49">
        <f t="shared" si="181"/>
        <v>0.01</v>
      </c>
      <c r="AO582" s="49">
        <f t="shared" si="192"/>
        <v>0</v>
      </c>
      <c r="AP582" s="49">
        <f t="shared" si="182"/>
        <v>30</v>
      </c>
      <c r="AR582" s="50">
        <f t="shared" si="183"/>
        <v>0</v>
      </c>
      <c r="AT582" s="30">
        <f t="shared" si="184"/>
        <v>30</v>
      </c>
      <c r="AU582">
        <f t="shared" si="185"/>
        <v>10</v>
      </c>
      <c r="AV582" s="49">
        <f t="shared" si="186"/>
        <v>0</v>
      </c>
      <c r="AW582" s="49">
        <f t="shared" si="187"/>
        <v>0</v>
      </c>
      <c r="AX582" s="53">
        <f t="shared" si="188"/>
        <v>10</v>
      </c>
      <c r="AY582" s="30">
        <f t="shared" si="189"/>
        <v>30</v>
      </c>
      <c r="AZ582" s="30">
        <f t="shared" si="190"/>
        <v>0</v>
      </c>
      <c r="BA582" s="49">
        <f t="shared" si="191"/>
        <v>0</v>
      </c>
    </row>
    <row r="583" spans="1:53" x14ac:dyDescent="0.35">
      <c r="A583" s="2">
        <v>1044385136</v>
      </c>
      <c r="B583" s="2" t="s">
        <v>583</v>
      </c>
      <c r="C583" s="16" t="s">
        <v>4946</v>
      </c>
      <c r="D583" s="3" t="s">
        <v>2728</v>
      </c>
      <c r="E583" s="4">
        <v>43735</v>
      </c>
      <c r="F583" s="5">
        <v>45927</v>
      </c>
      <c r="G583" s="5">
        <v>46292</v>
      </c>
      <c r="H583" s="3" t="s">
        <v>4290</v>
      </c>
      <c r="I583" s="55">
        <v>0</v>
      </c>
      <c r="J583" s="6">
        <v>46022</v>
      </c>
      <c r="K583" s="2" t="s">
        <v>4405</v>
      </c>
      <c r="L583" s="2" t="s">
        <v>4751</v>
      </c>
      <c r="M583" s="2" t="s">
        <v>4956</v>
      </c>
      <c r="N583" s="2" t="s">
        <v>5195</v>
      </c>
      <c r="O583" s="2" t="s">
        <v>5213</v>
      </c>
      <c r="P583" s="2" t="s">
        <v>4445</v>
      </c>
      <c r="Q583" s="2" t="s">
        <v>4297</v>
      </c>
      <c r="R583" s="7"/>
      <c r="S583" s="7">
        <v>16</v>
      </c>
      <c r="T583" s="7">
        <v>7.8333000000000084</v>
      </c>
      <c r="U583" s="7">
        <v>23.833300000000008</v>
      </c>
      <c r="V583" s="12">
        <f t="shared" si="174"/>
        <v>24</v>
      </c>
      <c r="W583" s="15" t="str">
        <f>"DEBE GOZAR "&amp;S583&amp;" DÍAS ANTES DEL "&amp;TEXT(G583-1,"DD/MM/YYYY")</f>
        <v>DEBE GOZAR 16 DÍAS ANTES DEL 26/09/2026</v>
      </c>
      <c r="X583" s="15" t="str">
        <f t="shared" si="177"/>
        <v>DEBE GOZAR EN EL AÑO UN TOTAL DE 24 DÍAS ANTES DEL 31/12/2026</v>
      </c>
      <c r="Y583" s="50">
        <v>0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30</v>
      </c>
      <c r="AF583" s="50">
        <v>0</v>
      </c>
      <c r="AG583" s="50">
        <v>0</v>
      </c>
      <c r="AH583" s="50">
        <v>0</v>
      </c>
      <c r="AI583" s="50">
        <v>0</v>
      </c>
      <c r="AJ583" s="50">
        <v>0</v>
      </c>
      <c r="AK583" s="52">
        <f t="shared" si="179"/>
        <v>30</v>
      </c>
      <c r="AL583" s="50">
        <f t="shared" si="180"/>
        <v>30</v>
      </c>
      <c r="AM583" s="48">
        <f t="shared" si="178"/>
        <v>1.25</v>
      </c>
      <c r="AN583" s="49">
        <f t="shared" si="181"/>
        <v>1.2500000000000001E-2</v>
      </c>
      <c r="AO583" s="49">
        <f t="shared" si="192"/>
        <v>0</v>
      </c>
      <c r="AP583" s="49">
        <f t="shared" si="182"/>
        <v>24</v>
      </c>
      <c r="AR583" s="50">
        <f t="shared" si="183"/>
        <v>0</v>
      </c>
      <c r="AT583" s="30">
        <f t="shared" si="184"/>
        <v>24</v>
      </c>
      <c r="AU583">
        <f t="shared" si="185"/>
        <v>8</v>
      </c>
      <c r="AV583" s="49">
        <f t="shared" si="186"/>
        <v>0</v>
      </c>
      <c r="AW583" s="49">
        <f t="shared" si="187"/>
        <v>0</v>
      </c>
      <c r="AX583" s="53">
        <f t="shared" si="188"/>
        <v>8</v>
      </c>
      <c r="AY583" s="30">
        <f t="shared" si="189"/>
        <v>30</v>
      </c>
      <c r="AZ583" s="30">
        <f t="shared" si="190"/>
        <v>0</v>
      </c>
      <c r="BA583" s="49">
        <f t="shared" si="191"/>
        <v>0</v>
      </c>
    </row>
    <row r="584" spans="1:53" x14ac:dyDescent="0.35">
      <c r="A584" s="2">
        <v>1044439779</v>
      </c>
      <c r="B584" s="2" t="s">
        <v>584</v>
      </c>
      <c r="C584" s="16" t="s">
        <v>4946</v>
      </c>
      <c r="D584" s="3" t="s">
        <v>2729</v>
      </c>
      <c r="E584" s="4">
        <v>45964</v>
      </c>
      <c r="F584" s="5">
        <v>45964</v>
      </c>
      <c r="G584" s="5">
        <v>46329</v>
      </c>
      <c r="H584" s="3" t="s">
        <v>4290</v>
      </c>
      <c r="I584" s="55">
        <v>46054</v>
      </c>
      <c r="J584" s="6">
        <v>46022</v>
      </c>
      <c r="K584" s="2" t="s">
        <v>4431</v>
      </c>
      <c r="L584" s="2" t="s">
        <v>4821</v>
      </c>
      <c r="M584" s="2" t="s">
        <v>4956</v>
      </c>
      <c r="N584" s="2"/>
      <c r="O584" s="2"/>
      <c r="P584" s="2"/>
      <c r="Q584" s="2"/>
      <c r="R584" s="7"/>
      <c r="S584" s="7">
        <v>0</v>
      </c>
      <c r="T584" s="7">
        <v>0.9667</v>
      </c>
      <c r="U584" s="7">
        <v>0.9667</v>
      </c>
      <c r="V584" s="12">
        <f t="shared" si="174"/>
        <v>1</v>
      </c>
      <c r="W584" s="15" t="s">
        <v>4738</v>
      </c>
      <c r="X584" s="15" t="str">
        <f t="shared" si="177"/>
        <v>DEBE GOZAR EN EL AÑO UN TOTAL DE 1 DÍAS ANTES DEL 31/12/2026</v>
      </c>
      <c r="Y584" s="50">
        <v>0</v>
      </c>
      <c r="Z584" s="58">
        <v>1</v>
      </c>
      <c r="AA584" s="50">
        <v>0</v>
      </c>
      <c r="AB584" s="50">
        <v>0</v>
      </c>
      <c r="AC584" s="50">
        <v>0</v>
      </c>
      <c r="AD584" s="50">
        <v>0</v>
      </c>
      <c r="AE584" s="50">
        <v>0</v>
      </c>
      <c r="AF584" s="50">
        <v>0</v>
      </c>
      <c r="AG584" s="50">
        <v>0</v>
      </c>
      <c r="AH584" s="50">
        <v>0</v>
      </c>
      <c r="AI584" s="50">
        <v>0</v>
      </c>
      <c r="AJ584" s="50">
        <v>0</v>
      </c>
      <c r="AK584" s="52">
        <f t="shared" si="179"/>
        <v>1</v>
      </c>
      <c r="AL584" s="50">
        <f t="shared" si="180"/>
        <v>1</v>
      </c>
      <c r="AM584" s="48">
        <f t="shared" si="178"/>
        <v>1</v>
      </c>
      <c r="AN584" s="49">
        <f t="shared" si="181"/>
        <v>0.01</v>
      </c>
      <c r="AO584" s="49">
        <f t="shared" si="192"/>
        <v>1</v>
      </c>
      <c r="AP584" s="49">
        <f t="shared" si="182"/>
        <v>1</v>
      </c>
      <c r="AR584" s="50">
        <f t="shared" si="183"/>
        <v>0</v>
      </c>
      <c r="AT584" s="30">
        <f t="shared" si="184"/>
        <v>1</v>
      </c>
      <c r="AU584">
        <f t="shared" si="185"/>
        <v>0.33333333333333331</v>
      </c>
      <c r="AV584" s="49">
        <f t="shared" si="186"/>
        <v>1</v>
      </c>
      <c r="AW584" s="49">
        <f t="shared" si="187"/>
        <v>0.33333333333333331</v>
      </c>
      <c r="AX584" s="53">
        <f t="shared" si="188"/>
        <v>0</v>
      </c>
      <c r="AY584" s="30">
        <f t="shared" si="189"/>
        <v>0</v>
      </c>
      <c r="AZ584" s="30">
        <f t="shared" si="190"/>
        <v>1</v>
      </c>
      <c r="BA584" s="49">
        <f t="shared" si="191"/>
        <v>1</v>
      </c>
    </row>
    <row r="585" spans="1:53" x14ac:dyDescent="0.35">
      <c r="A585" s="2">
        <v>1044448878</v>
      </c>
      <c r="B585" s="2" t="s">
        <v>585</v>
      </c>
      <c r="C585" s="16" t="s">
        <v>4946</v>
      </c>
      <c r="D585" s="3" t="s">
        <v>2730</v>
      </c>
      <c r="E585" s="4">
        <v>45281</v>
      </c>
      <c r="F585" s="5">
        <v>46012</v>
      </c>
      <c r="G585" s="5">
        <v>46377</v>
      </c>
      <c r="H585" s="3" t="s">
        <v>4290</v>
      </c>
      <c r="I585" s="55">
        <v>0</v>
      </c>
      <c r="J585" s="6">
        <v>46022</v>
      </c>
      <c r="K585" s="2" t="s">
        <v>4405</v>
      </c>
      <c r="L585" s="2" t="s">
        <v>4981</v>
      </c>
      <c r="M585" s="2" t="s">
        <v>4956</v>
      </c>
      <c r="N585" s="2" t="s">
        <v>5197</v>
      </c>
      <c r="O585" s="2" t="s">
        <v>5228</v>
      </c>
      <c r="P585" s="2" t="s">
        <v>4498</v>
      </c>
      <c r="Q585" s="2" t="s">
        <v>4297</v>
      </c>
      <c r="R585" s="7"/>
      <c r="S585" s="7">
        <v>29</v>
      </c>
      <c r="T585" s="7">
        <v>0.83330000000000126</v>
      </c>
      <c r="U585" s="7">
        <v>29.833300000000001</v>
      </c>
      <c r="V585" s="12">
        <f t="shared" si="174"/>
        <v>30</v>
      </c>
      <c r="W585" s="15" t="str">
        <f>"DEBE GOZAR "&amp;S585&amp;" DÍAS ANTES DEL "&amp;TEXT(G585-1,"DD/MM/YYYY")</f>
        <v>DEBE GOZAR 29 DÍAS ANTES DEL 20/12/2026</v>
      </c>
      <c r="X585" s="15" t="str">
        <f t="shared" si="177"/>
        <v>DEBE GOZAR EN EL AÑO UN TOTAL DE 30 DÍAS ANTES DEL 31/12/2026</v>
      </c>
      <c r="Y585" s="50">
        <v>0</v>
      </c>
      <c r="Z585" s="50">
        <v>0</v>
      </c>
      <c r="AA585" s="50">
        <v>0</v>
      </c>
      <c r="AB585" s="50">
        <v>3</v>
      </c>
      <c r="AC585" s="50">
        <v>27</v>
      </c>
      <c r="AD585" s="50">
        <v>0</v>
      </c>
      <c r="AE585" s="50">
        <v>0</v>
      </c>
      <c r="AF585" s="50">
        <v>0</v>
      </c>
      <c r="AG585" s="50">
        <v>0</v>
      </c>
      <c r="AH585" s="50">
        <v>0</v>
      </c>
      <c r="AI585" s="50">
        <v>0</v>
      </c>
      <c r="AJ585" s="50">
        <v>0</v>
      </c>
      <c r="AK585" s="52">
        <f t="shared" si="179"/>
        <v>30</v>
      </c>
      <c r="AL585" s="50">
        <f t="shared" si="180"/>
        <v>30</v>
      </c>
      <c r="AM585" s="48">
        <f t="shared" si="178"/>
        <v>1</v>
      </c>
      <c r="AN585" s="49">
        <f t="shared" si="181"/>
        <v>0.01</v>
      </c>
      <c r="AO585" s="49">
        <f t="shared" si="192"/>
        <v>3</v>
      </c>
      <c r="AP585" s="49">
        <f t="shared" si="182"/>
        <v>30</v>
      </c>
      <c r="AR585" s="50">
        <f t="shared" si="183"/>
        <v>0</v>
      </c>
      <c r="AT585" s="30">
        <f t="shared" si="184"/>
        <v>30</v>
      </c>
      <c r="AU585">
        <f t="shared" si="185"/>
        <v>10</v>
      </c>
      <c r="AV585" s="49">
        <f t="shared" si="186"/>
        <v>3</v>
      </c>
      <c r="AW585" s="49">
        <f t="shared" si="187"/>
        <v>3</v>
      </c>
      <c r="AX585" s="53">
        <f t="shared" si="188"/>
        <v>7</v>
      </c>
      <c r="AY585" s="30">
        <f t="shared" si="189"/>
        <v>27</v>
      </c>
      <c r="AZ585" s="30">
        <f t="shared" si="190"/>
        <v>3</v>
      </c>
      <c r="BA585" s="49">
        <f t="shared" si="191"/>
        <v>3</v>
      </c>
    </row>
    <row r="586" spans="1:53" x14ac:dyDescent="0.35">
      <c r="A586" s="2">
        <v>1044466612</v>
      </c>
      <c r="B586" s="2" t="s">
        <v>586</v>
      </c>
      <c r="C586" s="16" t="s">
        <v>4946</v>
      </c>
      <c r="D586" s="3" t="s">
        <v>2731</v>
      </c>
      <c r="E586" s="4">
        <v>45293</v>
      </c>
      <c r="F586" s="5">
        <v>46024</v>
      </c>
      <c r="G586" s="5">
        <v>46389</v>
      </c>
      <c r="H586" s="3" t="s">
        <v>4421</v>
      </c>
      <c r="I586" s="55">
        <v>0</v>
      </c>
      <c r="J586" s="6">
        <v>46022</v>
      </c>
      <c r="K586" s="2" t="s">
        <v>4405</v>
      </c>
      <c r="L586" s="2" t="s">
        <v>4882</v>
      </c>
      <c r="M586" s="2" t="s">
        <v>4956</v>
      </c>
      <c r="N586" s="2" t="s">
        <v>5196</v>
      </c>
      <c r="O586" s="2" t="s">
        <v>5238</v>
      </c>
      <c r="P586" s="2" t="s">
        <v>4655</v>
      </c>
      <c r="Q586" s="2" t="s">
        <v>4297</v>
      </c>
      <c r="R586" s="7"/>
      <c r="S586" s="7">
        <v>30</v>
      </c>
      <c r="T586" s="7">
        <v>0</v>
      </c>
      <c r="U586" s="7">
        <v>30</v>
      </c>
      <c r="V586" s="12">
        <f t="shared" si="174"/>
        <v>30</v>
      </c>
      <c r="W586" s="15" t="str">
        <f>"DEBE GOZAR "&amp;S586&amp;" DÍAS ANTES DEL "&amp;TEXT(G586-1,"DD/MM/YYYY")</f>
        <v>DEBE GOZAR 30 DÍAS ANTES DEL 01/01/2027</v>
      </c>
      <c r="X586" s="15" t="str">
        <f t="shared" si="177"/>
        <v>DEBE GOZAR EN EL AÑO UN TOTAL DE 30 DÍAS ANTES DEL 31/12/2026</v>
      </c>
      <c r="Y586" s="50">
        <v>0</v>
      </c>
      <c r="Z586" s="50">
        <v>0</v>
      </c>
      <c r="AA586" s="50">
        <v>0</v>
      </c>
      <c r="AB586" s="50">
        <v>0</v>
      </c>
      <c r="AC586" s="50">
        <v>0</v>
      </c>
      <c r="AD586" s="50">
        <v>9</v>
      </c>
      <c r="AE586" s="50">
        <v>21</v>
      </c>
      <c r="AF586" s="50">
        <v>0</v>
      </c>
      <c r="AG586" s="50">
        <v>0</v>
      </c>
      <c r="AH586" s="50">
        <v>0</v>
      </c>
      <c r="AI586" s="50">
        <v>0</v>
      </c>
      <c r="AJ586" s="50">
        <v>0</v>
      </c>
      <c r="AK586" s="52">
        <f t="shared" si="179"/>
        <v>30</v>
      </c>
      <c r="AL586" s="50">
        <f t="shared" si="180"/>
        <v>30</v>
      </c>
      <c r="AM586" s="48">
        <f t="shared" si="178"/>
        <v>1</v>
      </c>
      <c r="AN586" s="49">
        <f t="shared" si="181"/>
        <v>0.01</v>
      </c>
      <c r="AO586" s="49">
        <f t="shared" si="192"/>
        <v>0</v>
      </c>
      <c r="AP586" s="49">
        <f t="shared" si="182"/>
        <v>30</v>
      </c>
      <c r="AR586" s="50">
        <f t="shared" si="183"/>
        <v>0</v>
      </c>
      <c r="AT586" s="30">
        <f t="shared" si="184"/>
        <v>30</v>
      </c>
      <c r="AU586">
        <f t="shared" si="185"/>
        <v>10</v>
      </c>
      <c r="AV586" s="49">
        <f t="shared" si="186"/>
        <v>0</v>
      </c>
      <c r="AW586" s="49">
        <f t="shared" si="187"/>
        <v>0</v>
      </c>
      <c r="AX586" s="53">
        <f t="shared" si="188"/>
        <v>10</v>
      </c>
      <c r="AY586" s="30">
        <f t="shared" si="189"/>
        <v>30</v>
      </c>
      <c r="AZ586" s="30">
        <f t="shared" si="190"/>
        <v>0</v>
      </c>
      <c r="BA586" s="49">
        <f t="shared" si="191"/>
        <v>0</v>
      </c>
    </row>
    <row r="587" spans="1:53" x14ac:dyDescent="0.35">
      <c r="A587" s="2">
        <v>1044490903</v>
      </c>
      <c r="B587" s="2" t="s">
        <v>587</v>
      </c>
      <c r="C587" s="16" t="s">
        <v>4946</v>
      </c>
      <c r="D587" s="3" t="s">
        <v>2732</v>
      </c>
      <c r="E587" s="4">
        <v>45870</v>
      </c>
      <c r="F587" s="5">
        <v>45870</v>
      </c>
      <c r="G587" s="5">
        <v>46235</v>
      </c>
      <c r="H587" s="3" t="s">
        <v>4290</v>
      </c>
      <c r="I587" s="55">
        <v>0</v>
      </c>
      <c r="J587" s="6">
        <v>46022</v>
      </c>
      <c r="K587" s="2" t="s">
        <v>4405</v>
      </c>
      <c r="L587" s="2" t="s">
        <v>4752</v>
      </c>
      <c r="M587" s="2" t="s">
        <v>4956</v>
      </c>
      <c r="N587" s="2" t="s">
        <v>5195</v>
      </c>
      <c r="O587" s="2" t="s">
        <v>5216</v>
      </c>
      <c r="P587" s="2" t="s">
        <v>4446</v>
      </c>
      <c r="Q587" s="2" t="s">
        <v>4297</v>
      </c>
      <c r="R587" s="7"/>
      <c r="S587" s="7">
        <v>0</v>
      </c>
      <c r="T587" s="7">
        <v>7.5</v>
      </c>
      <c r="U587" s="7">
        <v>7.5</v>
      </c>
      <c r="V587" s="12">
        <f t="shared" si="174"/>
        <v>8</v>
      </c>
      <c r="W587" s="15" t="s">
        <v>4738</v>
      </c>
      <c r="X587" s="15" t="str">
        <f t="shared" si="177"/>
        <v>DEBE GOZAR EN EL AÑO UN TOTAL DE 8 DÍAS ANTES DEL 31/12/2026</v>
      </c>
      <c r="Y587" s="50">
        <v>0</v>
      </c>
      <c r="Z587" s="50">
        <v>0</v>
      </c>
      <c r="AA587" s="50">
        <v>0</v>
      </c>
      <c r="AB587" s="50">
        <v>0</v>
      </c>
      <c r="AC587" s="50">
        <v>0</v>
      </c>
      <c r="AD587" s="50">
        <v>0</v>
      </c>
      <c r="AE587" s="50">
        <v>0</v>
      </c>
      <c r="AF587" s="50">
        <v>28</v>
      </c>
      <c r="AG587" s="50">
        <v>0</v>
      </c>
      <c r="AH587" s="50">
        <v>0</v>
      </c>
      <c r="AI587" s="50">
        <v>0</v>
      </c>
      <c r="AJ587" s="50">
        <v>0</v>
      </c>
      <c r="AK587" s="52">
        <f t="shared" si="179"/>
        <v>28</v>
      </c>
      <c r="AL587" s="50">
        <f t="shared" si="180"/>
        <v>28</v>
      </c>
      <c r="AM587" s="48">
        <f t="shared" si="178"/>
        <v>3.5</v>
      </c>
      <c r="AN587" s="49">
        <f t="shared" si="181"/>
        <v>3.5000000000000003E-2</v>
      </c>
      <c r="AO587" s="49">
        <f t="shared" si="192"/>
        <v>0</v>
      </c>
      <c r="AP587" s="49">
        <f t="shared" si="182"/>
        <v>8</v>
      </c>
      <c r="AR587" s="50">
        <f t="shared" si="183"/>
        <v>0</v>
      </c>
      <c r="AT587" s="30">
        <f t="shared" si="184"/>
        <v>8</v>
      </c>
      <c r="AU587">
        <f t="shared" si="185"/>
        <v>2.6666666666666665</v>
      </c>
      <c r="AV587" s="49">
        <f t="shared" si="186"/>
        <v>0</v>
      </c>
      <c r="AW587" s="49">
        <f t="shared" si="187"/>
        <v>0</v>
      </c>
      <c r="AX587" s="53">
        <f t="shared" si="188"/>
        <v>2.6666666666666665</v>
      </c>
      <c r="AY587" s="30">
        <f t="shared" si="189"/>
        <v>28</v>
      </c>
      <c r="AZ587" s="30">
        <f t="shared" si="190"/>
        <v>0</v>
      </c>
      <c r="BA587" s="49">
        <f t="shared" si="191"/>
        <v>0</v>
      </c>
    </row>
    <row r="588" spans="1:53" x14ac:dyDescent="0.35">
      <c r="A588" s="2">
        <v>1044508918</v>
      </c>
      <c r="B588" s="2" t="s">
        <v>588</v>
      </c>
      <c r="C588" s="16" t="s">
        <v>4946</v>
      </c>
      <c r="D588" s="3" t="s">
        <v>2733</v>
      </c>
      <c r="E588" s="4">
        <v>45108</v>
      </c>
      <c r="F588" s="5">
        <v>45839</v>
      </c>
      <c r="G588" s="5">
        <v>46204</v>
      </c>
      <c r="H588" s="3" t="s">
        <v>4414</v>
      </c>
      <c r="I588" s="55">
        <v>0</v>
      </c>
      <c r="J588" s="6">
        <v>46022</v>
      </c>
      <c r="K588" s="2" t="s">
        <v>4405</v>
      </c>
      <c r="L588" s="2" t="s">
        <v>4883</v>
      </c>
      <c r="M588" s="2" t="s">
        <v>4956</v>
      </c>
      <c r="N588" s="2" t="s">
        <v>5196</v>
      </c>
      <c r="O588" s="2" t="s">
        <v>5234</v>
      </c>
      <c r="P588" s="2" t="s">
        <v>4656</v>
      </c>
      <c r="Q588" s="2" t="s">
        <v>4297</v>
      </c>
      <c r="R588" s="7"/>
      <c r="S588" s="7">
        <v>13</v>
      </c>
      <c r="T588" s="7">
        <v>15</v>
      </c>
      <c r="U588" s="7">
        <v>28</v>
      </c>
      <c r="V588" s="12">
        <f t="shared" si="174"/>
        <v>28</v>
      </c>
      <c r="W588" s="15" t="str">
        <f>"DEBE GOZAR "&amp;S588&amp;" DÍAS ANTES DEL "&amp;TEXT(G588-1,"DD/MM/YYYY")</f>
        <v>DEBE GOZAR 13 DÍAS ANTES DEL 30/06/2026</v>
      </c>
      <c r="X588" s="15" t="str">
        <f t="shared" si="177"/>
        <v>DEBE GOZAR EN EL AÑO UN TOTAL DE 28 DÍAS ANTES DEL 31/12/2026</v>
      </c>
      <c r="Y588" s="50">
        <v>0</v>
      </c>
      <c r="Z588" s="50">
        <v>0</v>
      </c>
      <c r="AA588" s="50">
        <v>15</v>
      </c>
      <c r="AB588" s="50">
        <v>0</v>
      </c>
      <c r="AC588" s="50">
        <v>13</v>
      </c>
      <c r="AD588" s="50">
        <v>0</v>
      </c>
      <c r="AE588" s="50">
        <v>0</v>
      </c>
      <c r="AF588" s="50">
        <v>0</v>
      </c>
      <c r="AG588" s="50">
        <v>0</v>
      </c>
      <c r="AH588" s="50">
        <v>0</v>
      </c>
      <c r="AI588" s="50">
        <v>0</v>
      </c>
      <c r="AJ588" s="50">
        <v>0</v>
      </c>
      <c r="AK588" s="52">
        <f t="shared" si="179"/>
        <v>28</v>
      </c>
      <c r="AL588" s="50">
        <f t="shared" si="180"/>
        <v>28</v>
      </c>
      <c r="AM588" s="48">
        <f t="shared" si="178"/>
        <v>1</v>
      </c>
      <c r="AN588" s="49">
        <f t="shared" si="181"/>
        <v>0.01</v>
      </c>
      <c r="AO588" s="49">
        <f t="shared" si="192"/>
        <v>15</v>
      </c>
      <c r="AP588" s="49">
        <f t="shared" si="182"/>
        <v>28</v>
      </c>
      <c r="AR588" s="50">
        <f t="shared" si="183"/>
        <v>0</v>
      </c>
      <c r="AT588" s="30">
        <f t="shared" si="184"/>
        <v>28</v>
      </c>
      <c r="AU588">
        <f t="shared" si="185"/>
        <v>9.3333333333333339</v>
      </c>
      <c r="AV588" s="49">
        <f t="shared" si="186"/>
        <v>15</v>
      </c>
      <c r="AW588" s="49">
        <f t="shared" si="187"/>
        <v>9.3333333333333339</v>
      </c>
      <c r="AX588" s="53">
        <f t="shared" si="188"/>
        <v>0</v>
      </c>
      <c r="AY588" s="30">
        <f t="shared" si="189"/>
        <v>13</v>
      </c>
      <c r="AZ588" s="30">
        <f t="shared" si="190"/>
        <v>15</v>
      </c>
      <c r="BA588" s="49">
        <f t="shared" si="191"/>
        <v>15</v>
      </c>
    </row>
    <row r="589" spans="1:53" x14ac:dyDescent="0.35">
      <c r="A589" s="2">
        <v>1044533715</v>
      </c>
      <c r="B589" s="2" t="s">
        <v>589</v>
      </c>
      <c r="C589" s="16" t="s">
        <v>4948</v>
      </c>
      <c r="D589" s="3" t="s">
        <v>2734</v>
      </c>
      <c r="E589" s="4">
        <v>40756</v>
      </c>
      <c r="F589" s="5">
        <v>45870</v>
      </c>
      <c r="G589" s="5">
        <v>46235</v>
      </c>
      <c r="H589" s="3" t="s">
        <v>4290</v>
      </c>
      <c r="I589" s="55">
        <v>0</v>
      </c>
      <c r="J589" s="6">
        <v>46022</v>
      </c>
      <c r="K589" s="2" t="s">
        <v>4405</v>
      </c>
      <c r="L589" s="2">
        <v>2003020100</v>
      </c>
      <c r="M589" s="2" t="s">
        <v>4956</v>
      </c>
      <c r="N589" s="2" t="s">
        <v>5188</v>
      </c>
      <c r="O589" s="2" t="s">
        <v>5188</v>
      </c>
      <c r="P589" s="2" t="s">
        <v>4543</v>
      </c>
      <c r="Q589" s="2" t="s">
        <v>4323</v>
      </c>
      <c r="R589" s="7"/>
      <c r="S589" s="7">
        <v>15</v>
      </c>
      <c r="T589" s="7">
        <v>12.5</v>
      </c>
      <c r="U589" s="7">
        <v>27.5</v>
      </c>
      <c r="V589" s="12">
        <f t="shared" ref="V589:V652" si="193">ROUNDUP(U589,0)</f>
        <v>28</v>
      </c>
      <c r="W589" s="15" t="str">
        <f>"DEBE GOZAR "&amp;S589&amp;" DÍAS ANTES DEL "&amp;TEXT(G589-1,"DD/MM/YYYY")</f>
        <v>DEBE GOZAR 15 DÍAS ANTES DEL 31/07/2026</v>
      </c>
      <c r="X589" s="15" t="str">
        <f t="shared" si="177"/>
        <v>DEBE GOZAR EN EL AÑO UN TOTAL DE 28 DÍAS ANTES DEL 31/12/2026</v>
      </c>
      <c r="Y589" s="50">
        <v>0</v>
      </c>
      <c r="Z589" s="50">
        <v>0</v>
      </c>
      <c r="AA589" s="50">
        <v>6</v>
      </c>
      <c r="AB589" s="50">
        <v>9</v>
      </c>
      <c r="AC589" s="50">
        <v>0</v>
      </c>
      <c r="AD589" s="50">
        <v>0</v>
      </c>
      <c r="AE589" s="50">
        <v>0</v>
      </c>
      <c r="AF589" s="50">
        <v>0</v>
      </c>
      <c r="AG589" s="50">
        <v>0</v>
      </c>
      <c r="AH589" s="50">
        <v>0</v>
      </c>
      <c r="AI589" s="50">
        <v>0</v>
      </c>
      <c r="AJ589" s="50">
        <v>0</v>
      </c>
      <c r="AK589" s="52">
        <f t="shared" si="179"/>
        <v>15</v>
      </c>
      <c r="AL589" s="50">
        <f t="shared" si="180"/>
        <v>15</v>
      </c>
      <c r="AM589" s="48">
        <f t="shared" si="178"/>
        <v>0.5357142857142857</v>
      </c>
      <c r="AN589" s="49">
        <f t="shared" si="181"/>
        <v>5.3571428571428572E-3</v>
      </c>
      <c r="AO589" s="49">
        <f t="shared" si="192"/>
        <v>15</v>
      </c>
      <c r="AP589" s="49">
        <f t="shared" si="182"/>
        <v>15</v>
      </c>
      <c r="AR589" s="50">
        <f t="shared" si="183"/>
        <v>13</v>
      </c>
      <c r="AT589" s="30">
        <f t="shared" si="184"/>
        <v>28</v>
      </c>
      <c r="AU589">
        <f t="shared" si="185"/>
        <v>9.3333333333333339</v>
      </c>
      <c r="AV589" s="49">
        <f t="shared" si="186"/>
        <v>15</v>
      </c>
      <c r="AW589" s="49">
        <f t="shared" si="187"/>
        <v>9.3333333333333339</v>
      </c>
      <c r="AX589" s="53">
        <f t="shared" si="188"/>
        <v>0</v>
      </c>
      <c r="AY589" s="30">
        <f t="shared" si="189"/>
        <v>0</v>
      </c>
      <c r="AZ589" s="30">
        <f t="shared" si="190"/>
        <v>15</v>
      </c>
      <c r="BA589" s="49">
        <f t="shared" si="191"/>
        <v>15</v>
      </c>
    </row>
    <row r="590" spans="1:53" x14ac:dyDescent="0.35">
      <c r="A590" s="2">
        <v>1071608728</v>
      </c>
      <c r="B590" s="2" t="s">
        <v>1218</v>
      </c>
      <c r="C590" s="16" t="s">
        <v>4948</v>
      </c>
      <c r="D590" s="3" t="s">
        <v>3363</v>
      </c>
      <c r="E590" s="4">
        <v>44242</v>
      </c>
      <c r="F590" s="5">
        <v>45703</v>
      </c>
      <c r="G590" s="5">
        <v>46068</v>
      </c>
      <c r="H590" s="3" t="s">
        <v>4292</v>
      </c>
      <c r="I590" s="55">
        <v>0</v>
      </c>
      <c r="J590" s="6">
        <v>46022</v>
      </c>
      <c r="K590" s="2" t="s">
        <v>4405</v>
      </c>
      <c r="L590" s="2">
        <v>2002010100</v>
      </c>
      <c r="M590" s="2" t="s">
        <v>4955</v>
      </c>
      <c r="N590" s="2" t="s">
        <v>5204</v>
      </c>
      <c r="O590" s="2" t="s">
        <v>5204</v>
      </c>
      <c r="P590" s="2" t="s">
        <v>4610</v>
      </c>
      <c r="Q590" s="2" t="s">
        <v>4377</v>
      </c>
      <c r="R590" s="7"/>
      <c r="S590" s="7">
        <v>0</v>
      </c>
      <c r="T590" s="7">
        <v>21.333300000000008</v>
      </c>
      <c r="U590" s="7">
        <v>21.333300000000008</v>
      </c>
      <c r="V590" s="12">
        <f t="shared" si="193"/>
        <v>22</v>
      </c>
      <c r="W590" s="15" t="s">
        <v>4738</v>
      </c>
      <c r="X590" s="15" t="str">
        <f t="shared" si="177"/>
        <v>DEBE GOZAR EN EL AÑO UN TOTAL DE 22 DÍAS ANTES DEL 31/12/2026</v>
      </c>
      <c r="Y590" s="50">
        <v>0</v>
      </c>
      <c r="Z590" s="50">
        <v>0</v>
      </c>
      <c r="AA590" s="50">
        <v>0</v>
      </c>
      <c r="AB590" s="50">
        <v>21</v>
      </c>
      <c r="AC590" s="50">
        <v>0</v>
      </c>
      <c r="AD590" s="50">
        <v>0</v>
      </c>
      <c r="AE590" s="50">
        <v>0</v>
      </c>
      <c r="AF590" s="50">
        <v>0</v>
      </c>
      <c r="AG590" s="50">
        <v>0</v>
      </c>
      <c r="AH590" s="50">
        <v>0</v>
      </c>
      <c r="AI590" s="50">
        <v>0</v>
      </c>
      <c r="AJ590" s="50">
        <v>0</v>
      </c>
      <c r="AK590" s="52">
        <f t="shared" si="179"/>
        <v>21</v>
      </c>
      <c r="AL590" s="50">
        <f t="shared" si="180"/>
        <v>21</v>
      </c>
      <c r="AM590" s="48">
        <f t="shared" si="178"/>
        <v>0.95454545454545459</v>
      </c>
      <c r="AN590" s="49">
        <f t="shared" si="181"/>
        <v>9.5454545454545462E-3</v>
      </c>
      <c r="AO590" s="49">
        <f t="shared" si="192"/>
        <v>21</v>
      </c>
      <c r="AP590" s="49">
        <f t="shared" si="182"/>
        <v>21</v>
      </c>
      <c r="AR590" s="50">
        <f t="shared" si="183"/>
        <v>1</v>
      </c>
      <c r="AT590" s="30">
        <f t="shared" si="184"/>
        <v>22</v>
      </c>
      <c r="AU590">
        <f t="shared" si="185"/>
        <v>7.333333333333333</v>
      </c>
      <c r="AV590" s="49">
        <f t="shared" si="186"/>
        <v>21</v>
      </c>
      <c r="AW590" s="49">
        <f t="shared" si="187"/>
        <v>7.333333333333333</v>
      </c>
      <c r="AX590" s="53">
        <f t="shared" si="188"/>
        <v>0</v>
      </c>
      <c r="AY590" s="30">
        <f t="shared" si="189"/>
        <v>0</v>
      </c>
      <c r="AZ590" s="30">
        <f t="shared" si="190"/>
        <v>21</v>
      </c>
      <c r="BA590" s="49">
        <f t="shared" si="191"/>
        <v>21</v>
      </c>
    </row>
    <row r="591" spans="1:53" x14ac:dyDescent="0.35">
      <c r="A591" s="2">
        <v>1044543114</v>
      </c>
      <c r="B591" s="2" t="s">
        <v>591</v>
      </c>
      <c r="C591" s="16" t="s">
        <v>4946</v>
      </c>
      <c r="D591" s="3" t="s">
        <v>2736</v>
      </c>
      <c r="E591" s="4">
        <v>45658</v>
      </c>
      <c r="F591" s="5">
        <v>46023</v>
      </c>
      <c r="G591" s="5">
        <v>46388</v>
      </c>
      <c r="H591" s="3" t="s">
        <v>4409</v>
      </c>
      <c r="I591" s="55">
        <v>46092</v>
      </c>
      <c r="J591" s="6">
        <v>46022</v>
      </c>
      <c r="K591" s="2" t="s">
        <v>4405</v>
      </c>
      <c r="L591" s="2" t="s">
        <v>4823</v>
      </c>
      <c r="M591" s="2" t="s">
        <v>4956</v>
      </c>
      <c r="N591" s="2"/>
      <c r="O591" s="2"/>
      <c r="P591" s="2"/>
      <c r="Q591" s="2"/>
      <c r="R591" s="7"/>
      <c r="S591" s="7">
        <v>24</v>
      </c>
      <c r="T591" s="7">
        <v>0</v>
      </c>
      <c r="U591" s="7">
        <v>24</v>
      </c>
      <c r="V591" s="12">
        <f t="shared" si="193"/>
        <v>24</v>
      </c>
      <c r="W591" s="15" t="str">
        <f t="shared" ref="W591:W596" si="194">"DEBE GOZAR "&amp;S591&amp;" DÍAS ANTES DEL "&amp;TEXT(G591-1,"DD/MM/YYYY")</f>
        <v>DEBE GOZAR 24 DÍAS ANTES DEL 31/12/2026</v>
      </c>
      <c r="X591" s="15" t="str">
        <f t="shared" si="177"/>
        <v>DEBE GOZAR EN EL AÑO UN TOTAL DE 24 DÍAS ANTES DEL 31/12/2026</v>
      </c>
      <c r="Y591" s="50">
        <v>0</v>
      </c>
      <c r="Z591" s="50">
        <v>7</v>
      </c>
      <c r="AA591" s="50">
        <v>17</v>
      </c>
      <c r="AB591" s="50">
        <v>0</v>
      </c>
      <c r="AC591" s="50">
        <v>0</v>
      </c>
      <c r="AD591" s="50">
        <v>0</v>
      </c>
      <c r="AE591" s="50">
        <v>0</v>
      </c>
      <c r="AF591" s="50">
        <v>0</v>
      </c>
      <c r="AG591" s="50">
        <v>0</v>
      </c>
      <c r="AH591" s="50">
        <v>0</v>
      </c>
      <c r="AI591" s="50">
        <v>0</v>
      </c>
      <c r="AJ591" s="50">
        <v>0</v>
      </c>
      <c r="AK591" s="52">
        <f t="shared" si="179"/>
        <v>24</v>
      </c>
      <c r="AL591" s="50">
        <f t="shared" si="180"/>
        <v>24</v>
      </c>
      <c r="AM591" s="48">
        <f t="shared" ref="AM591:AM622" si="195">+AL591/V591</f>
        <v>1</v>
      </c>
      <c r="AN591" s="49">
        <f t="shared" si="181"/>
        <v>0.01</v>
      </c>
      <c r="AO591" s="49">
        <f t="shared" si="192"/>
        <v>24</v>
      </c>
      <c r="AP591" s="49">
        <f t="shared" si="182"/>
        <v>24</v>
      </c>
      <c r="AR591" s="50">
        <f t="shared" si="183"/>
        <v>0</v>
      </c>
      <c r="AT591" s="30">
        <f t="shared" si="184"/>
        <v>24</v>
      </c>
      <c r="AU591">
        <f t="shared" si="185"/>
        <v>8</v>
      </c>
      <c r="AV591" s="49">
        <f t="shared" si="186"/>
        <v>24</v>
      </c>
      <c r="AW591" s="49">
        <f t="shared" si="187"/>
        <v>8</v>
      </c>
      <c r="AX591" s="53">
        <f t="shared" si="188"/>
        <v>0</v>
      </c>
      <c r="AY591" s="30">
        <f t="shared" si="189"/>
        <v>0</v>
      </c>
      <c r="AZ591" s="30">
        <f t="shared" si="190"/>
        <v>24</v>
      </c>
      <c r="BA591" s="49">
        <f t="shared" si="191"/>
        <v>24</v>
      </c>
    </row>
    <row r="592" spans="1:53" x14ac:dyDescent="0.35">
      <c r="A592" s="2">
        <v>1044563437</v>
      </c>
      <c r="B592" s="2" t="s">
        <v>592</v>
      </c>
      <c r="C592" s="16" t="s">
        <v>4946</v>
      </c>
      <c r="D592" s="3" t="s">
        <v>2737</v>
      </c>
      <c r="E592" s="4">
        <v>45321</v>
      </c>
      <c r="F592" s="5">
        <v>45687</v>
      </c>
      <c r="G592" s="5">
        <v>46052</v>
      </c>
      <c r="H592" s="3" t="s">
        <v>4410</v>
      </c>
      <c r="I592" s="55">
        <v>0</v>
      </c>
      <c r="J592" s="6">
        <v>46022</v>
      </c>
      <c r="K592" s="2" t="s">
        <v>4405</v>
      </c>
      <c r="L592" s="2" t="s">
        <v>4881</v>
      </c>
      <c r="M592" s="2" t="s">
        <v>4956</v>
      </c>
      <c r="N592" s="2" t="s">
        <v>5196</v>
      </c>
      <c r="O592" s="2" t="s">
        <v>5250</v>
      </c>
      <c r="P592" s="2" t="s">
        <v>4653</v>
      </c>
      <c r="Q592" s="2" t="s">
        <v>4297</v>
      </c>
      <c r="R592" s="7"/>
      <c r="S592" s="7">
        <v>2</v>
      </c>
      <c r="T592" s="7">
        <v>27.583300000000001</v>
      </c>
      <c r="U592" s="7">
        <v>29.583300000000001</v>
      </c>
      <c r="V592" s="12">
        <f t="shared" si="193"/>
        <v>30</v>
      </c>
      <c r="W592" s="15" t="str">
        <f t="shared" si="194"/>
        <v>DEBE GOZAR 2 DÍAS ANTES DEL 29/01/2026</v>
      </c>
      <c r="X592" s="15" t="str">
        <f t="shared" si="177"/>
        <v>DEBE GOZAR EN EL AÑO UN TOTAL DE 30 DÍAS ANTES DEL 31/12/2026</v>
      </c>
      <c r="Y592" s="50">
        <v>2</v>
      </c>
      <c r="Z592" s="50">
        <v>0</v>
      </c>
      <c r="AA592" s="50">
        <v>0</v>
      </c>
      <c r="AB592" s="50">
        <v>0</v>
      </c>
      <c r="AC592" s="50">
        <v>15</v>
      </c>
      <c r="AD592" s="50">
        <v>0</v>
      </c>
      <c r="AE592" s="50">
        <v>9</v>
      </c>
      <c r="AF592" s="50">
        <v>4</v>
      </c>
      <c r="AG592" s="50">
        <v>0</v>
      </c>
      <c r="AH592" s="50">
        <v>5</v>
      </c>
      <c r="AI592" s="50">
        <v>10</v>
      </c>
      <c r="AJ592" s="50">
        <v>0</v>
      </c>
      <c r="AK592" s="52">
        <f t="shared" si="179"/>
        <v>45</v>
      </c>
      <c r="AL592" s="50">
        <f t="shared" si="180"/>
        <v>45</v>
      </c>
      <c r="AM592" s="48">
        <f t="shared" si="195"/>
        <v>1.5</v>
      </c>
      <c r="AN592" s="49">
        <f t="shared" si="181"/>
        <v>1.4999999999999999E-2</v>
      </c>
      <c r="AO592" s="49">
        <f t="shared" si="192"/>
        <v>2</v>
      </c>
      <c r="AP592" s="49">
        <f t="shared" si="182"/>
        <v>30</v>
      </c>
      <c r="AR592" s="50">
        <f t="shared" si="183"/>
        <v>0</v>
      </c>
      <c r="AT592" s="30">
        <f t="shared" si="184"/>
        <v>30</v>
      </c>
      <c r="AU592">
        <f t="shared" si="185"/>
        <v>10</v>
      </c>
      <c r="AV592" s="49">
        <f t="shared" si="186"/>
        <v>2</v>
      </c>
      <c r="AW592" s="49">
        <f t="shared" si="187"/>
        <v>2</v>
      </c>
      <c r="AX592" s="53">
        <f t="shared" si="188"/>
        <v>8</v>
      </c>
      <c r="AY592" s="30">
        <f t="shared" si="189"/>
        <v>43</v>
      </c>
      <c r="AZ592" s="30">
        <f t="shared" si="190"/>
        <v>2</v>
      </c>
      <c r="BA592" s="49">
        <f t="shared" si="191"/>
        <v>2</v>
      </c>
    </row>
    <row r="593" spans="1:53" x14ac:dyDescent="0.35">
      <c r="A593" s="2">
        <v>1044565783</v>
      </c>
      <c r="B593" s="2" t="s">
        <v>593</v>
      </c>
      <c r="C593" s="16" t="s">
        <v>4946</v>
      </c>
      <c r="D593" s="3" t="s">
        <v>2738</v>
      </c>
      <c r="E593" s="4">
        <v>45415</v>
      </c>
      <c r="F593" s="5">
        <v>45780</v>
      </c>
      <c r="G593" s="5">
        <v>46145</v>
      </c>
      <c r="H593" s="3" t="s">
        <v>4290</v>
      </c>
      <c r="I593" s="55">
        <v>0</v>
      </c>
      <c r="J593" s="6">
        <v>46022</v>
      </c>
      <c r="K593" s="2" t="s">
        <v>4405</v>
      </c>
      <c r="L593" s="2" t="s">
        <v>4975</v>
      </c>
      <c r="M593" s="2" t="s">
        <v>4956</v>
      </c>
      <c r="N593" s="2" t="s">
        <v>5180</v>
      </c>
      <c r="O593" s="2" t="s">
        <v>5187</v>
      </c>
      <c r="P593" s="2" t="s">
        <v>4483</v>
      </c>
      <c r="Q593" s="2" t="s">
        <v>4297</v>
      </c>
      <c r="R593" s="7"/>
      <c r="S593" s="7">
        <v>7</v>
      </c>
      <c r="T593" s="7">
        <v>19.833300000000001</v>
      </c>
      <c r="U593" s="7">
        <v>26.833300000000001</v>
      </c>
      <c r="V593" s="12">
        <f t="shared" si="193"/>
        <v>27</v>
      </c>
      <c r="W593" s="15" t="str">
        <f t="shared" si="194"/>
        <v>DEBE GOZAR 7 DÍAS ANTES DEL 02/05/2026</v>
      </c>
      <c r="X593" s="15" t="str">
        <f t="shared" si="177"/>
        <v>DEBE GOZAR EN EL AÑO UN TOTAL DE 27 DÍAS ANTES DEL 31/12/2026</v>
      </c>
      <c r="Y593" s="50">
        <v>0</v>
      </c>
      <c r="Z593" s="50">
        <v>0</v>
      </c>
      <c r="AA593" s="50">
        <v>0</v>
      </c>
      <c r="AB593" s="50">
        <v>15</v>
      </c>
      <c r="AC593" s="50">
        <v>12</v>
      </c>
      <c r="AD593" s="50">
        <v>0</v>
      </c>
      <c r="AE593" s="50">
        <v>0</v>
      </c>
      <c r="AF593" s="50">
        <v>0</v>
      </c>
      <c r="AG593" s="50">
        <v>0</v>
      </c>
      <c r="AH593" s="50">
        <v>0</v>
      </c>
      <c r="AI593" s="50">
        <v>0</v>
      </c>
      <c r="AJ593" s="50">
        <v>0</v>
      </c>
      <c r="AK593" s="52">
        <f t="shared" si="179"/>
        <v>27</v>
      </c>
      <c r="AL593" s="50">
        <f t="shared" si="180"/>
        <v>27</v>
      </c>
      <c r="AM593" s="48">
        <f t="shared" si="195"/>
        <v>1</v>
      </c>
      <c r="AN593" s="49">
        <f t="shared" si="181"/>
        <v>0.01</v>
      </c>
      <c r="AO593" s="49">
        <f t="shared" si="192"/>
        <v>15</v>
      </c>
      <c r="AP593" s="49">
        <f t="shared" si="182"/>
        <v>27</v>
      </c>
      <c r="AR593" s="50">
        <f t="shared" si="183"/>
        <v>0</v>
      </c>
      <c r="AT593" s="30">
        <f t="shared" si="184"/>
        <v>27</v>
      </c>
      <c r="AU593">
        <f t="shared" si="185"/>
        <v>9</v>
      </c>
      <c r="AV593" s="49">
        <f t="shared" si="186"/>
        <v>15</v>
      </c>
      <c r="AW593" s="49">
        <f t="shared" si="187"/>
        <v>9</v>
      </c>
      <c r="AX593" s="53">
        <f t="shared" si="188"/>
        <v>0</v>
      </c>
      <c r="AY593" s="30">
        <f t="shared" si="189"/>
        <v>12</v>
      </c>
      <c r="AZ593" s="30">
        <f t="shared" si="190"/>
        <v>15</v>
      </c>
      <c r="BA593" s="49">
        <f t="shared" si="191"/>
        <v>15</v>
      </c>
    </row>
    <row r="594" spans="1:53" x14ac:dyDescent="0.35">
      <c r="A594" s="2">
        <v>1044592249</v>
      </c>
      <c r="B594" s="2" t="s">
        <v>594</v>
      </c>
      <c r="C594" s="16" t="s">
        <v>4946</v>
      </c>
      <c r="D594" s="3" t="s">
        <v>2739</v>
      </c>
      <c r="E594" s="4">
        <v>44614</v>
      </c>
      <c r="F594" s="5">
        <v>45710</v>
      </c>
      <c r="G594" s="5">
        <v>46075</v>
      </c>
      <c r="H594" s="3" t="s">
        <v>4290</v>
      </c>
      <c r="I594" s="55">
        <v>0</v>
      </c>
      <c r="J594" s="6">
        <v>46022</v>
      </c>
      <c r="K594" s="2" t="s">
        <v>4405</v>
      </c>
      <c r="L594" s="2" t="s">
        <v>4790</v>
      </c>
      <c r="M594" s="2" t="s">
        <v>4956</v>
      </c>
      <c r="N594" s="2" t="s">
        <v>5195</v>
      </c>
      <c r="O594" s="2" t="s">
        <v>5217</v>
      </c>
      <c r="P594" s="2" t="s">
        <v>4514</v>
      </c>
      <c r="Q594" s="2" t="s">
        <v>4297</v>
      </c>
      <c r="R594" s="7"/>
      <c r="S594" s="7">
        <v>4</v>
      </c>
      <c r="T594" s="7">
        <v>25.75</v>
      </c>
      <c r="U594" s="7">
        <v>29.75</v>
      </c>
      <c r="V594" s="12">
        <f t="shared" si="193"/>
        <v>30</v>
      </c>
      <c r="W594" s="15" t="str">
        <f t="shared" si="194"/>
        <v>DEBE GOZAR 4 DÍAS ANTES DEL 21/02/2026</v>
      </c>
      <c r="X594" s="15" t="str">
        <f t="shared" si="177"/>
        <v>DEBE GOZAR EN EL AÑO UN TOTAL DE 30 DÍAS ANTES DEL 31/12/2026</v>
      </c>
      <c r="Y594" s="50">
        <v>30</v>
      </c>
      <c r="Z594" s="50">
        <v>0</v>
      </c>
      <c r="AA594" s="50">
        <v>0</v>
      </c>
      <c r="AB594" s="50">
        <v>0</v>
      </c>
      <c r="AC594" s="50">
        <v>0</v>
      </c>
      <c r="AD594" s="50">
        <v>0</v>
      </c>
      <c r="AE594" s="50">
        <v>0</v>
      </c>
      <c r="AF594" s="50">
        <v>0</v>
      </c>
      <c r="AG594" s="50">
        <v>0</v>
      </c>
      <c r="AH594" s="50">
        <v>0</v>
      </c>
      <c r="AI594" s="50">
        <v>0</v>
      </c>
      <c r="AJ594" s="50">
        <v>0</v>
      </c>
      <c r="AK594" s="52">
        <f t="shared" si="179"/>
        <v>30</v>
      </c>
      <c r="AL594" s="50">
        <f t="shared" si="180"/>
        <v>30</v>
      </c>
      <c r="AM594" s="48">
        <f t="shared" si="195"/>
        <v>1</v>
      </c>
      <c r="AN594" s="49">
        <f t="shared" si="181"/>
        <v>0.01</v>
      </c>
      <c r="AO594" s="49">
        <f t="shared" si="192"/>
        <v>30</v>
      </c>
      <c r="AP594" s="49">
        <f t="shared" si="182"/>
        <v>30</v>
      </c>
      <c r="AR594" s="50">
        <f t="shared" si="183"/>
        <v>0</v>
      </c>
      <c r="AT594" s="30">
        <f t="shared" si="184"/>
        <v>30</v>
      </c>
      <c r="AU594">
        <f t="shared" si="185"/>
        <v>10</v>
      </c>
      <c r="AV594" s="49">
        <f t="shared" si="186"/>
        <v>30</v>
      </c>
      <c r="AW594" s="49">
        <f t="shared" si="187"/>
        <v>10</v>
      </c>
      <c r="AX594" s="53">
        <f t="shared" si="188"/>
        <v>0</v>
      </c>
      <c r="AY594" s="30">
        <f t="shared" si="189"/>
        <v>0</v>
      </c>
      <c r="AZ594" s="30">
        <f t="shared" si="190"/>
        <v>30</v>
      </c>
      <c r="BA594" s="49">
        <f t="shared" si="191"/>
        <v>30</v>
      </c>
    </row>
    <row r="595" spans="1:53" x14ac:dyDescent="0.35">
      <c r="A595" s="2">
        <v>1044600648</v>
      </c>
      <c r="B595" s="2" t="s">
        <v>595</v>
      </c>
      <c r="C595" s="16" t="s">
        <v>4946</v>
      </c>
      <c r="D595" s="3" t="s">
        <v>2740</v>
      </c>
      <c r="E595" s="4">
        <v>42802</v>
      </c>
      <c r="F595" s="5">
        <v>45724</v>
      </c>
      <c r="G595" s="5">
        <v>46089</v>
      </c>
      <c r="H595" s="3" t="s">
        <v>4290</v>
      </c>
      <c r="I595" s="55">
        <v>0</v>
      </c>
      <c r="J595" s="6">
        <v>46022</v>
      </c>
      <c r="K595" s="2" t="s">
        <v>4405</v>
      </c>
      <c r="L595" s="2" t="s">
        <v>5026</v>
      </c>
      <c r="M595" s="2" t="s">
        <v>4956</v>
      </c>
      <c r="N595" s="2" t="s">
        <v>5180</v>
      </c>
      <c r="O595" s="2" t="s">
        <v>5181</v>
      </c>
      <c r="P595" s="2" t="s">
        <v>4657</v>
      </c>
      <c r="Q595" s="2" t="s">
        <v>4297</v>
      </c>
      <c r="R595" s="7"/>
      <c r="S595" s="7">
        <v>5</v>
      </c>
      <c r="T595" s="7">
        <v>24.416699999999992</v>
      </c>
      <c r="U595" s="7">
        <v>29.416699999999992</v>
      </c>
      <c r="V595" s="12">
        <f t="shared" si="193"/>
        <v>30</v>
      </c>
      <c r="W595" s="15" t="str">
        <f t="shared" si="194"/>
        <v>DEBE GOZAR 5 DÍAS ANTES DEL 07/03/2026</v>
      </c>
      <c r="X595" s="15" t="str">
        <f t="shared" si="177"/>
        <v>DEBE GOZAR EN EL AÑO UN TOTAL DE 30 DÍAS ANTES DEL 31/12/2026</v>
      </c>
      <c r="Y595" s="50">
        <v>0</v>
      </c>
      <c r="Z595" s="50">
        <v>20</v>
      </c>
      <c r="AA595" s="50">
        <v>10</v>
      </c>
      <c r="AB595" s="50">
        <v>0</v>
      </c>
      <c r="AC595" s="50">
        <v>0</v>
      </c>
      <c r="AD595" s="50">
        <v>0</v>
      </c>
      <c r="AE595" s="50">
        <v>0</v>
      </c>
      <c r="AF595" s="50">
        <v>0</v>
      </c>
      <c r="AG595" s="50">
        <v>0</v>
      </c>
      <c r="AH595" s="50">
        <v>0</v>
      </c>
      <c r="AI595" s="50">
        <v>0</v>
      </c>
      <c r="AJ595" s="50">
        <v>0</v>
      </c>
      <c r="AK595" s="52">
        <f t="shared" si="179"/>
        <v>30</v>
      </c>
      <c r="AL595" s="50">
        <f t="shared" si="180"/>
        <v>30</v>
      </c>
      <c r="AM595" s="48">
        <f t="shared" si="195"/>
        <v>1</v>
      </c>
      <c r="AN595" s="49">
        <f t="shared" si="181"/>
        <v>0.01</v>
      </c>
      <c r="AO595" s="49">
        <f t="shared" si="192"/>
        <v>30</v>
      </c>
      <c r="AP595" s="49">
        <f t="shared" si="182"/>
        <v>30</v>
      </c>
      <c r="AR595" s="50">
        <f t="shared" si="183"/>
        <v>0</v>
      </c>
      <c r="AT595" s="30">
        <f t="shared" si="184"/>
        <v>30</v>
      </c>
      <c r="AU595">
        <f t="shared" si="185"/>
        <v>10</v>
      </c>
      <c r="AV595" s="49">
        <f t="shared" si="186"/>
        <v>30</v>
      </c>
      <c r="AW595" s="49">
        <f t="shared" si="187"/>
        <v>10</v>
      </c>
      <c r="AX595" s="53">
        <f t="shared" si="188"/>
        <v>0</v>
      </c>
      <c r="AY595" s="30">
        <f t="shared" si="189"/>
        <v>0</v>
      </c>
      <c r="AZ595" s="30">
        <f t="shared" si="190"/>
        <v>30</v>
      </c>
      <c r="BA595" s="49">
        <f t="shared" si="191"/>
        <v>30</v>
      </c>
    </row>
    <row r="596" spans="1:53" x14ac:dyDescent="0.35">
      <c r="A596" s="2">
        <v>1044604270</v>
      </c>
      <c r="B596" s="2" t="s">
        <v>596</v>
      </c>
      <c r="C596" s="16" t="s">
        <v>4946</v>
      </c>
      <c r="D596" s="3" t="s">
        <v>2741</v>
      </c>
      <c r="E596" s="4">
        <v>44058</v>
      </c>
      <c r="F596" s="5">
        <v>45884</v>
      </c>
      <c r="G596" s="5">
        <v>46249</v>
      </c>
      <c r="H596" s="3" t="s">
        <v>4290</v>
      </c>
      <c r="I596" s="55">
        <v>0</v>
      </c>
      <c r="J596" s="6">
        <v>46022</v>
      </c>
      <c r="K596" s="2" t="s">
        <v>4405</v>
      </c>
      <c r="L596" s="2" t="s">
        <v>5013</v>
      </c>
      <c r="M596" s="2" t="s">
        <v>4957</v>
      </c>
      <c r="N596" s="2" t="s">
        <v>5199</v>
      </c>
      <c r="O596" s="2" t="s">
        <v>5219</v>
      </c>
      <c r="P596" s="2" t="s">
        <v>4609</v>
      </c>
      <c r="Q596" s="2" t="s">
        <v>4297</v>
      </c>
      <c r="R596" s="7"/>
      <c r="S596" s="7">
        <v>16</v>
      </c>
      <c r="T596" s="7">
        <v>11.333300000000008</v>
      </c>
      <c r="U596" s="7">
        <v>27.333300000000008</v>
      </c>
      <c r="V596" s="12">
        <f t="shared" si="193"/>
        <v>28</v>
      </c>
      <c r="W596" s="15" t="str">
        <f t="shared" si="194"/>
        <v>DEBE GOZAR 16 DÍAS ANTES DEL 14/08/2026</v>
      </c>
      <c r="X596" s="15" t="str">
        <f t="shared" si="177"/>
        <v>DEBE GOZAR EN EL AÑO UN TOTAL DE 28 DÍAS ANTES DEL 31/12/2026</v>
      </c>
      <c r="Y596" s="50">
        <v>0</v>
      </c>
      <c r="Z596" s="50">
        <v>0</v>
      </c>
      <c r="AA596" s="50">
        <v>0</v>
      </c>
      <c r="AB596" s="50">
        <v>0</v>
      </c>
      <c r="AC596" s="50">
        <v>0</v>
      </c>
      <c r="AD596" s="50">
        <v>30</v>
      </c>
      <c r="AE596" s="50">
        <v>0</v>
      </c>
      <c r="AF596" s="50">
        <v>0</v>
      </c>
      <c r="AG596" s="50">
        <v>0</v>
      </c>
      <c r="AH596" s="50">
        <v>0</v>
      </c>
      <c r="AI596" s="50">
        <v>0</v>
      </c>
      <c r="AJ596" s="50">
        <v>0</v>
      </c>
      <c r="AK596" s="52">
        <f t="shared" si="179"/>
        <v>30</v>
      </c>
      <c r="AL596" s="50">
        <f t="shared" si="180"/>
        <v>30</v>
      </c>
      <c r="AM596" s="48">
        <f t="shared" si="195"/>
        <v>1.0714285714285714</v>
      </c>
      <c r="AN596" s="49">
        <f t="shared" si="181"/>
        <v>1.0714285714285714E-2</v>
      </c>
      <c r="AO596" s="49">
        <f t="shared" si="192"/>
        <v>0</v>
      </c>
      <c r="AP596" s="49">
        <f t="shared" si="182"/>
        <v>28</v>
      </c>
      <c r="AR596" s="50">
        <f t="shared" si="183"/>
        <v>0</v>
      </c>
      <c r="AT596" s="30">
        <f t="shared" si="184"/>
        <v>28</v>
      </c>
      <c r="AU596">
        <f t="shared" si="185"/>
        <v>9.3333333333333339</v>
      </c>
      <c r="AV596" s="49">
        <f t="shared" si="186"/>
        <v>0</v>
      </c>
      <c r="AW596" s="49">
        <f t="shared" si="187"/>
        <v>0</v>
      </c>
      <c r="AX596" s="53">
        <f t="shared" si="188"/>
        <v>9.3333333333333339</v>
      </c>
      <c r="AY596" s="30">
        <f t="shared" si="189"/>
        <v>30</v>
      </c>
      <c r="AZ596" s="30">
        <f t="shared" si="190"/>
        <v>0</v>
      </c>
      <c r="BA596" s="49">
        <f t="shared" si="191"/>
        <v>0</v>
      </c>
    </row>
    <row r="597" spans="1:53" x14ac:dyDescent="0.35">
      <c r="A597" s="2">
        <v>1044643376</v>
      </c>
      <c r="B597" s="2" t="s">
        <v>597</v>
      </c>
      <c r="C597" s="16" t="s">
        <v>4947</v>
      </c>
      <c r="D597" s="3" t="s">
        <v>2742</v>
      </c>
      <c r="E597" s="4">
        <v>45666</v>
      </c>
      <c r="F597" s="5">
        <v>45666</v>
      </c>
      <c r="G597" s="5">
        <v>46031</v>
      </c>
      <c r="H597" s="3" t="s">
        <v>4290</v>
      </c>
      <c r="I597" s="55">
        <v>0</v>
      </c>
      <c r="J597" s="6">
        <v>46022</v>
      </c>
      <c r="K597" s="2" t="s">
        <v>4405</v>
      </c>
      <c r="L597" s="2" t="s">
        <v>5027</v>
      </c>
      <c r="M597" s="2" t="s">
        <v>4956</v>
      </c>
      <c r="N597" s="2" t="s">
        <v>5197</v>
      </c>
      <c r="O597" s="2" t="s">
        <v>5228</v>
      </c>
      <c r="P597" s="2" t="s">
        <v>4658</v>
      </c>
      <c r="Q597" s="2" t="s">
        <v>4298</v>
      </c>
      <c r="R597" s="7"/>
      <c r="S597" s="7">
        <v>0</v>
      </c>
      <c r="T597" s="7">
        <v>29.333300000000001</v>
      </c>
      <c r="U597" s="7">
        <v>29.333300000000001</v>
      </c>
      <c r="V597" s="12">
        <f t="shared" si="193"/>
        <v>30</v>
      </c>
      <c r="W597" s="15" t="s">
        <v>4738</v>
      </c>
      <c r="X597" s="15" t="str">
        <f t="shared" si="177"/>
        <v>DEBE GOZAR EN EL AÑO UN TOTAL DE 30 DÍAS ANTES DEL 31/12/2026</v>
      </c>
      <c r="Y597" s="50">
        <v>0</v>
      </c>
      <c r="Z597" s="50">
        <v>0</v>
      </c>
      <c r="AA597" s="50">
        <v>0</v>
      </c>
      <c r="AB597" s="50">
        <v>0</v>
      </c>
      <c r="AC597" s="50">
        <v>0</v>
      </c>
      <c r="AD597" s="50">
        <v>0</v>
      </c>
      <c r="AE597" s="50">
        <v>0</v>
      </c>
      <c r="AF597" s="50">
        <v>0</v>
      </c>
      <c r="AG597" s="50">
        <v>0</v>
      </c>
      <c r="AH597" s="50">
        <v>0</v>
      </c>
      <c r="AI597" s="50">
        <v>0</v>
      </c>
      <c r="AJ597" s="50">
        <v>0</v>
      </c>
      <c r="AK597" s="52">
        <f t="shared" si="179"/>
        <v>0</v>
      </c>
      <c r="AL597" s="50">
        <f t="shared" si="180"/>
        <v>0</v>
      </c>
      <c r="AM597" s="48">
        <f t="shared" si="195"/>
        <v>0</v>
      </c>
      <c r="AN597" s="49">
        <f t="shared" si="181"/>
        <v>0</v>
      </c>
      <c r="AO597" s="49">
        <f t="shared" si="192"/>
        <v>0</v>
      </c>
      <c r="AP597" s="49">
        <f t="shared" si="182"/>
        <v>0</v>
      </c>
      <c r="AR597" s="50">
        <f t="shared" si="183"/>
        <v>30</v>
      </c>
      <c r="AT597" s="30">
        <f t="shared" si="184"/>
        <v>30</v>
      </c>
      <c r="AU597">
        <f t="shared" si="185"/>
        <v>10</v>
      </c>
      <c r="AV597" s="49">
        <f t="shared" si="186"/>
        <v>0</v>
      </c>
      <c r="AW597" s="49">
        <f t="shared" si="187"/>
        <v>0</v>
      </c>
      <c r="AX597" s="53">
        <f t="shared" si="188"/>
        <v>10</v>
      </c>
      <c r="AY597" s="30">
        <f t="shared" si="189"/>
        <v>0</v>
      </c>
      <c r="AZ597" s="30">
        <f t="shared" si="190"/>
        <v>0</v>
      </c>
      <c r="BA597" s="49">
        <f t="shared" si="191"/>
        <v>0</v>
      </c>
    </row>
    <row r="598" spans="1:53" x14ac:dyDescent="0.35">
      <c r="A598" s="2">
        <v>1044673798</v>
      </c>
      <c r="B598" s="2" t="s">
        <v>598</v>
      </c>
      <c r="C598" s="16" t="s">
        <v>4946</v>
      </c>
      <c r="D598" s="3" t="s">
        <v>2743</v>
      </c>
      <c r="E598" s="4">
        <v>44952</v>
      </c>
      <c r="F598" s="5">
        <v>45683</v>
      </c>
      <c r="G598" s="5">
        <v>46048</v>
      </c>
      <c r="H598" s="3" t="s">
        <v>4290</v>
      </c>
      <c r="I598" s="55">
        <v>0</v>
      </c>
      <c r="J598" s="6">
        <v>46022</v>
      </c>
      <c r="K598" s="2" t="s">
        <v>4405</v>
      </c>
      <c r="L598" s="2" t="s">
        <v>4972</v>
      </c>
      <c r="M598" s="2" t="s">
        <v>4957</v>
      </c>
      <c r="N598" s="2" t="s">
        <v>5199</v>
      </c>
      <c r="O598" s="2" t="s">
        <v>5229</v>
      </c>
      <c r="P598" s="2" t="s">
        <v>4479</v>
      </c>
      <c r="Q598" s="2" t="s">
        <v>4306</v>
      </c>
      <c r="R598" s="7"/>
      <c r="S598" s="7">
        <v>0</v>
      </c>
      <c r="T598" s="7">
        <v>27.916700000000006</v>
      </c>
      <c r="U598" s="7">
        <v>27.916700000000006</v>
      </c>
      <c r="V598" s="12">
        <f t="shared" si="193"/>
        <v>28</v>
      </c>
      <c r="W598" s="15" t="s">
        <v>4738</v>
      </c>
      <c r="X598" s="15" t="str">
        <f t="shared" si="177"/>
        <v>DEBE GOZAR EN EL AÑO UN TOTAL DE 28 DÍAS ANTES DEL 31/12/2026</v>
      </c>
      <c r="Y598" s="50">
        <v>0</v>
      </c>
      <c r="Z598" s="50">
        <v>0</v>
      </c>
      <c r="AA598" s="50">
        <v>13</v>
      </c>
      <c r="AB598" s="50">
        <v>2</v>
      </c>
      <c r="AC598" s="50">
        <v>0</v>
      </c>
      <c r="AD598" s="50">
        <v>0</v>
      </c>
      <c r="AE598" s="50">
        <v>15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2">
        <f t="shared" si="179"/>
        <v>30</v>
      </c>
      <c r="AL598" s="50">
        <f t="shared" si="180"/>
        <v>30</v>
      </c>
      <c r="AM598" s="48">
        <f t="shared" si="195"/>
        <v>1.0714285714285714</v>
      </c>
      <c r="AN598" s="49">
        <f t="shared" si="181"/>
        <v>1.0714285714285714E-2</v>
      </c>
      <c r="AO598" s="49">
        <f t="shared" si="192"/>
        <v>15</v>
      </c>
      <c r="AP598" s="49">
        <f t="shared" si="182"/>
        <v>28</v>
      </c>
      <c r="AR598" s="50">
        <f t="shared" si="183"/>
        <v>0</v>
      </c>
      <c r="AT598" s="30">
        <f t="shared" si="184"/>
        <v>28</v>
      </c>
      <c r="AU598">
        <f t="shared" si="185"/>
        <v>9.3333333333333339</v>
      </c>
      <c r="AV598" s="49">
        <f t="shared" si="186"/>
        <v>15</v>
      </c>
      <c r="AW598" s="49">
        <f t="shared" si="187"/>
        <v>9.3333333333333339</v>
      </c>
      <c r="AX598" s="53">
        <f t="shared" si="188"/>
        <v>0</v>
      </c>
      <c r="AY598" s="30">
        <f t="shared" si="189"/>
        <v>15</v>
      </c>
      <c r="AZ598" s="30">
        <f t="shared" si="190"/>
        <v>15</v>
      </c>
      <c r="BA598" s="49">
        <f t="shared" si="191"/>
        <v>15</v>
      </c>
    </row>
    <row r="599" spans="1:53" x14ac:dyDescent="0.35">
      <c r="A599" s="2">
        <v>1044719017</v>
      </c>
      <c r="B599" s="2" t="s">
        <v>599</v>
      </c>
      <c r="C599" s="16" t="s">
        <v>4946</v>
      </c>
      <c r="D599" s="3" t="s">
        <v>2744</v>
      </c>
      <c r="E599" s="4">
        <v>45272</v>
      </c>
      <c r="F599" s="5">
        <v>46003</v>
      </c>
      <c r="G599" s="5">
        <v>46368</v>
      </c>
      <c r="H599" s="3" t="s">
        <v>4294</v>
      </c>
      <c r="I599" s="55">
        <v>0</v>
      </c>
      <c r="J599" s="6">
        <v>46022</v>
      </c>
      <c r="K599" s="2" t="s">
        <v>4405</v>
      </c>
      <c r="L599" s="2" t="s">
        <v>4884</v>
      </c>
      <c r="M599" s="2" t="s">
        <v>4956</v>
      </c>
      <c r="N599" s="2" t="s">
        <v>5196</v>
      </c>
      <c r="O599" s="2" t="s">
        <v>5239</v>
      </c>
      <c r="P599" s="2" t="s">
        <v>4659</v>
      </c>
      <c r="Q599" s="2" t="s">
        <v>4297</v>
      </c>
      <c r="R599" s="7"/>
      <c r="S599" s="7">
        <v>28</v>
      </c>
      <c r="T599" s="7">
        <v>1.5833000000000013</v>
      </c>
      <c r="U599" s="7">
        <v>29.583300000000001</v>
      </c>
      <c r="V599" s="12">
        <f t="shared" si="193"/>
        <v>30</v>
      </c>
      <c r="W599" s="15" t="str">
        <f>"DEBE GOZAR "&amp;S599&amp;" DÍAS ANTES DEL "&amp;TEXT(G599-1,"DD/MM/YYYY")</f>
        <v>DEBE GOZAR 28 DÍAS ANTES DEL 11/12/2026</v>
      </c>
      <c r="X599" s="15" t="str">
        <f t="shared" si="177"/>
        <v>DEBE GOZAR EN EL AÑO UN TOTAL DE 30 DÍAS ANTES DEL 31/12/2026</v>
      </c>
      <c r="Y599" s="50">
        <v>0</v>
      </c>
      <c r="Z599" s="50">
        <v>0</v>
      </c>
      <c r="AA599" s="50">
        <v>0</v>
      </c>
      <c r="AB599" s="50">
        <v>0</v>
      </c>
      <c r="AC599" s="50">
        <v>0</v>
      </c>
      <c r="AD599" s="50">
        <v>0</v>
      </c>
      <c r="AE599" s="50">
        <v>0</v>
      </c>
      <c r="AF599" s="50">
        <v>0</v>
      </c>
      <c r="AG599" s="50">
        <v>0</v>
      </c>
      <c r="AH599" s="50">
        <v>2</v>
      </c>
      <c r="AI599" s="50">
        <v>28</v>
      </c>
      <c r="AJ599" s="50">
        <v>0</v>
      </c>
      <c r="AK599" s="52">
        <f t="shared" si="179"/>
        <v>30</v>
      </c>
      <c r="AL599" s="50">
        <f t="shared" si="180"/>
        <v>30</v>
      </c>
      <c r="AM599" s="48">
        <f t="shared" si="195"/>
        <v>1</v>
      </c>
      <c r="AN599" s="49">
        <f t="shared" si="181"/>
        <v>0.01</v>
      </c>
      <c r="AO599" s="49">
        <f t="shared" si="192"/>
        <v>0</v>
      </c>
      <c r="AP599" s="49">
        <f t="shared" si="182"/>
        <v>30</v>
      </c>
      <c r="AR599" s="50">
        <f t="shared" si="183"/>
        <v>0</v>
      </c>
      <c r="AT599" s="30">
        <f t="shared" si="184"/>
        <v>30</v>
      </c>
      <c r="AU599">
        <f t="shared" si="185"/>
        <v>10</v>
      </c>
      <c r="AV599" s="49">
        <f t="shared" si="186"/>
        <v>0</v>
      </c>
      <c r="AW599" s="49">
        <f t="shared" si="187"/>
        <v>0</v>
      </c>
      <c r="AX599" s="53">
        <f t="shared" si="188"/>
        <v>10</v>
      </c>
      <c r="AY599" s="30">
        <f t="shared" si="189"/>
        <v>30</v>
      </c>
      <c r="AZ599" s="30">
        <f t="shared" si="190"/>
        <v>0</v>
      </c>
      <c r="BA599" s="49">
        <f t="shared" si="191"/>
        <v>0</v>
      </c>
    </row>
    <row r="600" spans="1:53" x14ac:dyDescent="0.35">
      <c r="A600" s="2">
        <v>1044729580</v>
      </c>
      <c r="B600" s="2" t="s">
        <v>600</v>
      </c>
      <c r="C600" s="16" t="s">
        <v>4948</v>
      </c>
      <c r="D600" s="3" t="s">
        <v>2745</v>
      </c>
      <c r="E600" s="4">
        <v>45796</v>
      </c>
      <c r="F600" s="5">
        <v>45796</v>
      </c>
      <c r="G600" s="5">
        <v>46161</v>
      </c>
      <c r="H600" s="3" t="s">
        <v>4292</v>
      </c>
      <c r="I600" s="55">
        <v>0</v>
      </c>
      <c r="J600" s="6">
        <v>46022</v>
      </c>
      <c r="K600" s="2" t="s">
        <v>4405</v>
      </c>
      <c r="L600" s="2">
        <v>2001020300</v>
      </c>
      <c r="M600" s="2" t="s">
        <v>5051</v>
      </c>
      <c r="N600" s="2" t="s">
        <v>5207</v>
      </c>
      <c r="O600" s="2" t="s">
        <v>5207</v>
      </c>
      <c r="P600" s="2" t="s">
        <v>4544</v>
      </c>
      <c r="Q600" s="2" t="s">
        <v>4325</v>
      </c>
      <c r="R600" s="7"/>
      <c r="S600" s="7">
        <v>0</v>
      </c>
      <c r="T600" s="7">
        <v>18.5</v>
      </c>
      <c r="U600" s="7">
        <v>18.5</v>
      </c>
      <c r="V600" s="12">
        <f t="shared" si="193"/>
        <v>19</v>
      </c>
      <c r="W600" s="15" t="s">
        <v>4738</v>
      </c>
      <c r="X600" s="15" t="str">
        <f t="shared" si="177"/>
        <v>DEBE GOZAR EN EL AÑO UN TOTAL DE 19 DÍAS ANTES DEL 31/12/2026</v>
      </c>
      <c r="Y600" s="50">
        <v>0</v>
      </c>
      <c r="Z600" s="50">
        <v>0</v>
      </c>
      <c r="AA600" s="50">
        <v>0</v>
      </c>
      <c r="AB600" s="50">
        <v>0</v>
      </c>
      <c r="AC600" s="50">
        <v>0</v>
      </c>
      <c r="AD600" s="50">
        <v>0</v>
      </c>
      <c r="AE600" s="50">
        <v>0</v>
      </c>
      <c r="AF600" s="50">
        <v>0</v>
      </c>
      <c r="AG600" s="50">
        <v>0</v>
      </c>
      <c r="AH600" s="50">
        <v>0</v>
      </c>
      <c r="AI600" s="50">
        <v>0</v>
      </c>
      <c r="AJ600" s="50">
        <v>0</v>
      </c>
      <c r="AK600" s="52">
        <f t="shared" si="179"/>
        <v>0</v>
      </c>
      <c r="AL600" s="50">
        <f t="shared" si="180"/>
        <v>0</v>
      </c>
      <c r="AM600" s="48">
        <f t="shared" si="195"/>
        <v>0</v>
      </c>
      <c r="AN600" s="49">
        <f t="shared" si="181"/>
        <v>0</v>
      </c>
      <c r="AO600" s="49">
        <f t="shared" si="192"/>
        <v>0</v>
      </c>
      <c r="AP600" s="49">
        <f t="shared" si="182"/>
        <v>0</v>
      </c>
      <c r="AR600" s="50">
        <f t="shared" si="183"/>
        <v>19</v>
      </c>
      <c r="AT600" s="30">
        <f t="shared" si="184"/>
        <v>19</v>
      </c>
      <c r="AU600">
        <f t="shared" si="185"/>
        <v>6.333333333333333</v>
      </c>
      <c r="AV600" s="49">
        <f t="shared" si="186"/>
        <v>0</v>
      </c>
      <c r="AW600" s="49">
        <f t="shared" si="187"/>
        <v>0</v>
      </c>
      <c r="AX600" s="53">
        <f t="shared" si="188"/>
        <v>6.333333333333333</v>
      </c>
      <c r="AY600" s="30">
        <f t="shared" si="189"/>
        <v>0</v>
      </c>
      <c r="AZ600" s="30">
        <f t="shared" si="190"/>
        <v>0</v>
      </c>
      <c r="BA600" s="49">
        <f t="shared" si="191"/>
        <v>0</v>
      </c>
    </row>
    <row r="601" spans="1:53" x14ac:dyDescent="0.35">
      <c r="A601" s="2">
        <v>1073953100</v>
      </c>
      <c r="B601" s="2" t="s">
        <v>1566</v>
      </c>
      <c r="C601" s="16" t="s">
        <v>4948</v>
      </c>
      <c r="D601" s="3" t="s">
        <v>3711</v>
      </c>
      <c r="E601" s="4">
        <v>45873</v>
      </c>
      <c r="F601" s="5">
        <v>45873</v>
      </c>
      <c r="G601" s="5">
        <v>46238</v>
      </c>
      <c r="H601" s="3" t="s">
        <v>4292</v>
      </c>
      <c r="I601" s="55">
        <v>0</v>
      </c>
      <c r="J601" s="6">
        <v>46022</v>
      </c>
      <c r="K601" s="2" t="s">
        <v>4405</v>
      </c>
      <c r="L601" s="2">
        <v>2002010100</v>
      </c>
      <c r="M601" s="2" t="s">
        <v>4955</v>
      </c>
      <c r="N601" s="2" t="s">
        <v>5204</v>
      </c>
      <c r="O601" s="2" t="s">
        <v>5204</v>
      </c>
      <c r="P601" s="2" t="s">
        <v>4610</v>
      </c>
      <c r="Q601" s="2" t="s">
        <v>4360</v>
      </c>
      <c r="R601" s="7"/>
      <c r="S601" s="7">
        <v>0</v>
      </c>
      <c r="T601" s="7">
        <v>12.25</v>
      </c>
      <c r="U601" s="7">
        <v>12.25</v>
      </c>
      <c r="V601" s="12">
        <f t="shared" si="193"/>
        <v>13</v>
      </c>
      <c r="W601" s="15" t="s">
        <v>4738</v>
      </c>
      <c r="X601" s="15" t="str">
        <f t="shared" si="177"/>
        <v>DEBE GOZAR EN EL AÑO UN TOTAL DE 13 DÍAS ANTES DEL 31/12/2026</v>
      </c>
      <c r="Y601" s="50">
        <v>0</v>
      </c>
      <c r="Z601" s="50">
        <v>0</v>
      </c>
      <c r="AA601" s="50">
        <v>0</v>
      </c>
      <c r="AB601" s="50">
        <v>0</v>
      </c>
      <c r="AC601" s="50">
        <v>0</v>
      </c>
      <c r="AD601" s="50">
        <v>0</v>
      </c>
      <c r="AE601" s="50">
        <v>7</v>
      </c>
      <c r="AF601" s="50">
        <v>0</v>
      </c>
      <c r="AG601" s="50">
        <v>0</v>
      </c>
      <c r="AH601" s="50">
        <v>0</v>
      </c>
      <c r="AI601" s="50">
        <v>0</v>
      </c>
      <c r="AJ601" s="50">
        <v>0</v>
      </c>
      <c r="AK601" s="52">
        <f t="shared" si="179"/>
        <v>7</v>
      </c>
      <c r="AL601" s="50">
        <f t="shared" si="180"/>
        <v>7</v>
      </c>
      <c r="AM601" s="48">
        <f t="shared" si="195"/>
        <v>0.53846153846153844</v>
      </c>
      <c r="AN601" s="49">
        <f t="shared" si="181"/>
        <v>5.3846153846153844E-3</v>
      </c>
      <c r="AO601" s="49">
        <f t="shared" si="192"/>
        <v>0</v>
      </c>
      <c r="AP601" s="49">
        <f t="shared" si="182"/>
        <v>7</v>
      </c>
      <c r="AR601" s="50">
        <f t="shared" si="183"/>
        <v>6</v>
      </c>
      <c r="AT601" s="30">
        <f t="shared" si="184"/>
        <v>13</v>
      </c>
      <c r="AU601">
        <f t="shared" si="185"/>
        <v>4.333333333333333</v>
      </c>
      <c r="AV601" s="49">
        <f t="shared" si="186"/>
        <v>0</v>
      </c>
      <c r="AW601" s="49">
        <f t="shared" si="187"/>
        <v>0</v>
      </c>
      <c r="AX601" s="53">
        <f t="shared" si="188"/>
        <v>4.333333333333333</v>
      </c>
      <c r="AY601" s="30">
        <f t="shared" si="189"/>
        <v>7</v>
      </c>
      <c r="AZ601" s="30">
        <f t="shared" si="190"/>
        <v>0</v>
      </c>
      <c r="BA601" s="49">
        <f t="shared" si="191"/>
        <v>0</v>
      </c>
    </row>
    <row r="602" spans="1:53" x14ac:dyDescent="0.35">
      <c r="A602" s="2">
        <v>1044737603</v>
      </c>
      <c r="B602" s="2" t="s">
        <v>602</v>
      </c>
      <c r="C602" s="16" t="s">
        <v>4947</v>
      </c>
      <c r="D602" s="3" t="s">
        <v>2747</v>
      </c>
      <c r="E602" s="4">
        <v>45108</v>
      </c>
      <c r="F602" s="5">
        <v>45839</v>
      </c>
      <c r="G602" s="5">
        <v>46204</v>
      </c>
      <c r="H602" s="3" t="s">
        <v>4290</v>
      </c>
      <c r="I602" s="55">
        <v>0</v>
      </c>
      <c r="J602" s="6">
        <v>46022</v>
      </c>
      <c r="K602" s="2" t="s">
        <v>4405</v>
      </c>
      <c r="L602" s="2">
        <v>2003020100</v>
      </c>
      <c r="M602" s="2" t="s">
        <v>4956</v>
      </c>
      <c r="N602" s="2" t="s">
        <v>5195</v>
      </c>
      <c r="O602" s="2" t="s">
        <v>5211</v>
      </c>
      <c r="P602" s="2" t="s">
        <v>4442</v>
      </c>
      <c r="Q602" s="2" t="s">
        <v>4298</v>
      </c>
      <c r="R602" s="7"/>
      <c r="S602" s="7">
        <v>0</v>
      </c>
      <c r="T602" s="7">
        <v>2</v>
      </c>
      <c r="U602" s="7">
        <v>2</v>
      </c>
      <c r="V602" s="12">
        <f t="shared" si="193"/>
        <v>2</v>
      </c>
      <c r="W602" s="15" t="s">
        <v>4738</v>
      </c>
      <c r="X602" s="15" t="str">
        <f t="shared" si="177"/>
        <v>DEBE GOZAR EN EL AÑO UN TOTAL DE 2 DÍAS ANTES DEL 31/12/2026</v>
      </c>
      <c r="Y602" s="50">
        <v>0</v>
      </c>
      <c r="Z602" s="50">
        <v>0</v>
      </c>
      <c r="AA602" s="50">
        <v>0</v>
      </c>
      <c r="AB602" s="50">
        <v>0</v>
      </c>
      <c r="AC602" s="50">
        <v>0</v>
      </c>
      <c r="AD602" s="50">
        <v>0</v>
      </c>
      <c r="AE602" s="50">
        <v>0</v>
      </c>
      <c r="AF602" s="50">
        <v>0</v>
      </c>
      <c r="AG602" s="50">
        <v>0</v>
      </c>
      <c r="AH602" s="50">
        <v>0</v>
      </c>
      <c r="AI602" s="50">
        <v>0</v>
      </c>
      <c r="AJ602" s="50">
        <v>0</v>
      </c>
      <c r="AK602" s="52">
        <f t="shared" si="179"/>
        <v>0</v>
      </c>
      <c r="AL602" s="50">
        <f t="shared" si="180"/>
        <v>0</v>
      </c>
      <c r="AM602" s="48">
        <f t="shared" si="195"/>
        <v>0</v>
      </c>
      <c r="AN602" s="49">
        <f t="shared" si="181"/>
        <v>0</v>
      </c>
      <c r="AO602" s="49">
        <f t="shared" si="192"/>
        <v>0</v>
      </c>
      <c r="AP602" s="49">
        <f t="shared" si="182"/>
        <v>0</v>
      </c>
      <c r="AR602" s="50">
        <f t="shared" si="183"/>
        <v>2</v>
      </c>
      <c r="AT602" s="30">
        <f t="shared" si="184"/>
        <v>2</v>
      </c>
      <c r="AU602">
        <f t="shared" si="185"/>
        <v>0.66666666666666663</v>
      </c>
      <c r="AV602" s="49">
        <f t="shared" si="186"/>
        <v>0</v>
      </c>
      <c r="AW602" s="49">
        <f t="shared" si="187"/>
        <v>0</v>
      </c>
      <c r="AX602" s="53">
        <f t="shared" si="188"/>
        <v>0.66666666666666663</v>
      </c>
      <c r="AY602" s="30">
        <f t="shared" si="189"/>
        <v>0</v>
      </c>
      <c r="AZ602" s="30">
        <f t="shared" si="190"/>
        <v>0</v>
      </c>
      <c r="BA602" s="49">
        <f t="shared" si="191"/>
        <v>0</v>
      </c>
    </row>
    <row r="603" spans="1:53" x14ac:dyDescent="0.35">
      <c r="A603" s="2">
        <v>1044739627</v>
      </c>
      <c r="B603" s="2" t="s">
        <v>603</v>
      </c>
      <c r="C603" s="16" t="s">
        <v>4948</v>
      </c>
      <c r="D603" s="3" t="s">
        <v>2748</v>
      </c>
      <c r="E603" s="4">
        <v>40878</v>
      </c>
      <c r="F603" s="5">
        <v>45992</v>
      </c>
      <c r="G603" s="5">
        <v>46357</v>
      </c>
      <c r="H603" s="3" t="s">
        <v>4292</v>
      </c>
      <c r="I603" s="55">
        <v>0</v>
      </c>
      <c r="J603" s="6">
        <v>46022</v>
      </c>
      <c r="K603" s="2" t="s">
        <v>4405</v>
      </c>
      <c r="L603" s="2">
        <v>2001020702</v>
      </c>
      <c r="M603" s="2" t="s">
        <v>5051</v>
      </c>
      <c r="N603" s="2" t="s">
        <v>5208</v>
      </c>
      <c r="O603" s="2" t="s">
        <v>5208</v>
      </c>
      <c r="P603" s="2" t="s">
        <v>4661</v>
      </c>
      <c r="Q603" s="2" t="s">
        <v>4347</v>
      </c>
      <c r="R603" s="7"/>
      <c r="S603" s="7">
        <v>27</v>
      </c>
      <c r="T603" s="7">
        <v>2.5</v>
      </c>
      <c r="U603" s="7">
        <v>29.5</v>
      </c>
      <c r="V603" s="12">
        <f t="shared" si="193"/>
        <v>30</v>
      </c>
      <c r="W603" s="15" t="str">
        <f>"DEBE GOZAR "&amp;S603&amp;" DÍAS ANTES DEL "&amp;TEXT(G603-1,"DD/MM/YYYY")</f>
        <v>DEBE GOZAR 27 DÍAS ANTES DEL 30/11/2026</v>
      </c>
      <c r="X603" s="15" t="str">
        <f t="shared" si="177"/>
        <v>DEBE GOZAR EN EL AÑO UN TOTAL DE 30 DÍAS ANTES DEL 31/12/2026</v>
      </c>
      <c r="Y603" s="50">
        <v>0</v>
      </c>
      <c r="Z603" s="50">
        <v>6</v>
      </c>
      <c r="AA603" s="50">
        <v>3</v>
      </c>
      <c r="AB603" s="50">
        <v>7</v>
      </c>
      <c r="AC603" s="50">
        <v>0</v>
      </c>
      <c r="AD603" s="50">
        <v>0</v>
      </c>
      <c r="AE603" s="50">
        <v>0</v>
      </c>
      <c r="AF603" s="50">
        <v>7</v>
      </c>
      <c r="AG603" s="50">
        <v>0</v>
      </c>
      <c r="AH603" s="50">
        <v>6</v>
      </c>
      <c r="AI603" s="50">
        <v>1</v>
      </c>
      <c r="AJ603" s="50">
        <v>0</v>
      </c>
      <c r="AK603" s="52">
        <f t="shared" si="179"/>
        <v>30</v>
      </c>
      <c r="AL603" s="50">
        <f t="shared" si="180"/>
        <v>30</v>
      </c>
      <c r="AM603" s="48">
        <f t="shared" si="195"/>
        <v>1</v>
      </c>
      <c r="AN603" s="49">
        <f t="shared" si="181"/>
        <v>0.01</v>
      </c>
      <c r="AO603" s="49">
        <f t="shared" si="192"/>
        <v>16</v>
      </c>
      <c r="AP603" s="49">
        <f t="shared" si="182"/>
        <v>30</v>
      </c>
      <c r="AR603" s="50">
        <f t="shared" si="183"/>
        <v>0</v>
      </c>
      <c r="AT603" s="30">
        <f t="shared" si="184"/>
        <v>30</v>
      </c>
      <c r="AU603">
        <f t="shared" si="185"/>
        <v>10</v>
      </c>
      <c r="AV603" s="49">
        <f t="shared" si="186"/>
        <v>16</v>
      </c>
      <c r="AW603" s="49">
        <f t="shared" si="187"/>
        <v>10</v>
      </c>
      <c r="AX603" s="53">
        <f t="shared" si="188"/>
        <v>0</v>
      </c>
      <c r="AY603" s="30">
        <f t="shared" si="189"/>
        <v>14</v>
      </c>
      <c r="AZ603" s="30">
        <f t="shared" si="190"/>
        <v>16</v>
      </c>
      <c r="BA603" s="49">
        <f t="shared" si="191"/>
        <v>16</v>
      </c>
    </row>
    <row r="604" spans="1:53" x14ac:dyDescent="0.35">
      <c r="A604" s="2">
        <v>1044740311</v>
      </c>
      <c r="B604" s="2" t="s">
        <v>604</v>
      </c>
      <c r="C604" s="16" t="s">
        <v>4946</v>
      </c>
      <c r="D604" s="3" t="s">
        <v>2749</v>
      </c>
      <c r="E604" s="4">
        <v>42594</v>
      </c>
      <c r="F604" s="5">
        <v>45881</v>
      </c>
      <c r="G604" s="5">
        <v>46246</v>
      </c>
      <c r="H604" s="3" t="s">
        <v>4290</v>
      </c>
      <c r="I604" s="55">
        <v>0</v>
      </c>
      <c r="J604" s="6">
        <v>46022</v>
      </c>
      <c r="K604" s="2" t="s">
        <v>4405</v>
      </c>
      <c r="L604" s="2" t="s">
        <v>4750</v>
      </c>
      <c r="M604" s="2" t="s">
        <v>4956</v>
      </c>
      <c r="N604" s="2" t="s">
        <v>5195</v>
      </c>
      <c r="O604" s="2" t="s">
        <v>5217</v>
      </c>
      <c r="P604" s="2" t="s">
        <v>4444</v>
      </c>
      <c r="Q604" s="2" t="s">
        <v>4297</v>
      </c>
      <c r="R604" s="7"/>
      <c r="S604" s="7">
        <v>18</v>
      </c>
      <c r="T604" s="7">
        <v>11.583300000000008</v>
      </c>
      <c r="U604" s="7">
        <v>29.583300000000008</v>
      </c>
      <c r="V604" s="12">
        <f t="shared" si="193"/>
        <v>30</v>
      </c>
      <c r="W604" s="15" t="str">
        <f>"DEBE GOZAR "&amp;S604&amp;" DÍAS ANTES DEL "&amp;TEXT(G604-1,"DD/MM/YYYY")</f>
        <v>DEBE GOZAR 18 DÍAS ANTES DEL 11/08/2026</v>
      </c>
      <c r="X604" s="15" t="str">
        <f t="shared" si="177"/>
        <v>DEBE GOZAR EN EL AÑO UN TOTAL DE 30 DÍAS ANTES DEL 31/12/2026</v>
      </c>
      <c r="Y604" s="50">
        <v>0</v>
      </c>
      <c r="Z604" s="50">
        <v>0</v>
      </c>
      <c r="AA604" s="50">
        <v>0</v>
      </c>
      <c r="AB604" s="50">
        <v>11</v>
      </c>
      <c r="AC604" s="50">
        <v>19</v>
      </c>
      <c r="AD604" s="50">
        <v>0</v>
      </c>
      <c r="AE604" s="50">
        <v>0</v>
      </c>
      <c r="AF604" s="50">
        <v>0</v>
      </c>
      <c r="AG604" s="50">
        <v>0</v>
      </c>
      <c r="AH604" s="50">
        <v>0</v>
      </c>
      <c r="AI604" s="50">
        <v>0</v>
      </c>
      <c r="AJ604" s="50">
        <v>0</v>
      </c>
      <c r="AK604" s="52">
        <f t="shared" si="179"/>
        <v>30</v>
      </c>
      <c r="AL604" s="50">
        <f t="shared" si="180"/>
        <v>30</v>
      </c>
      <c r="AM604" s="48">
        <f t="shared" si="195"/>
        <v>1</v>
      </c>
      <c r="AN604" s="49">
        <f t="shared" si="181"/>
        <v>0.01</v>
      </c>
      <c r="AO604" s="49">
        <f t="shared" si="192"/>
        <v>11</v>
      </c>
      <c r="AP604" s="49">
        <f t="shared" si="182"/>
        <v>30</v>
      </c>
      <c r="AR604" s="50">
        <f t="shared" si="183"/>
        <v>0</v>
      </c>
      <c r="AT604" s="30">
        <f t="shared" si="184"/>
        <v>30</v>
      </c>
      <c r="AU604">
        <f t="shared" si="185"/>
        <v>10</v>
      </c>
      <c r="AV604" s="49">
        <f t="shared" si="186"/>
        <v>11</v>
      </c>
      <c r="AW604" s="49">
        <f t="shared" si="187"/>
        <v>10</v>
      </c>
      <c r="AX604" s="53">
        <f t="shared" si="188"/>
        <v>0</v>
      </c>
      <c r="AY604" s="30">
        <f t="shared" si="189"/>
        <v>19</v>
      </c>
      <c r="AZ604" s="30">
        <f t="shared" si="190"/>
        <v>11</v>
      </c>
      <c r="BA604" s="49">
        <f t="shared" si="191"/>
        <v>11</v>
      </c>
    </row>
    <row r="605" spans="1:53" x14ac:dyDescent="0.35">
      <c r="A605" s="2">
        <v>1044762242</v>
      </c>
      <c r="B605" s="2" t="s">
        <v>605</v>
      </c>
      <c r="C605" s="16" t="s">
        <v>4948</v>
      </c>
      <c r="D605" s="3" t="s">
        <v>2750</v>
      </c>
      <c r="E605" s="4">
        <v>45365</v>
      </c>
      <c r="F605" s="5">
        <v>45730</v>
      </c>
      <c r="G605" s="5">
        <v>46095</v>
      </c>
      <c r="H605" s="3" t="s">
        <v>4292</v>
      </c>
      <c r="I605" s="55">
        <v>0</v>
      </c>
      <c r="J605" s="6">
        <v>46022</v>
      </c>
      <c r="K605" s="2" t="s">
        <v>4405</v>
      </c>
      <c r="L605" s="2">
        <v>2001030600</v>
      </c>
      <c r="M605" s="2" t="s">
        <v>5053</v>
      </c>
      <c r="N605" s="2" t="s">
        <v>5255</v>
      </c>
      <c r="O605" s="2" t="s">
        <v>5255</v>
      </c>
      <c r="P605" s="2" t="s">
        <v>4936</v>
      </c>
      <c r="Q605" s="2" t="s">
        <v>4348</v>
      </c>
      <c r="R605" s="7"/>
      <c r="S605" s="7">
        <v>0</v>
      </c>
      <c r="T605" s="7">
        <v>13.916699999999999</v>
      </c>
      <c r="U605" s="7">
        <v>13.916699999999999</v>
      </c>
      <c r="V605" s="12">
        <f t="shared" si="193"/>
        <v>14</v>
      </c>
      <c r="W605" s="15" t="s">
        <v>4738</v>
      </c>
      <c r="X605" s="15" t="str">
        <f t="shared" si="177"/>
        <v>DEBE GOZAR EN EL AÑO UN TOTAL DE 14 DÍAS ANTES DEL 31/12/2026</v>
      </c>
      <c r="Y605" s="50">
        <v>0</v>
      </c>
      <c r="Z605" s="50">
        <v>6</v>
      </c>
      <c r="AA605" s="50">
        <v>2</v>
      </c>
      <c r="AB605" s="50">
        <v>1</v>
      </c>
      <c r="AC605" s="50">
        <v>2</v>
      </c>
      <c r="AD605" s="50">
        <v>0</v>
      </c>
      <c r="AE605" s="50">
        <v>0</v>
      </c>
      <c r="AF605" s="50">
        <v>1</v>
      </c>
      <c r="AG605" s="50">
        <v>6</v>
      </c>
      <c r="AH605" s="50">
        <v>0</v>
      </c>
      <c r="AI605" s="50">
        <v>0</v>
      </c>
      <c r="AJ605" s="50">
        <v>0</v>
      </c>
      <c r="AK605" s="52">
        <f t="shared" si="179"/>
        <v>18</v>
      </c>
      <c r="AL605" s="50">
        <f t="shared" si="180"/>
        <v>18</v>
      </c>
      <c r="AM605" s="48">
        <f t="shared" si="195"/>
        <v>1.2857142857142858</v>
      </c>
      <c r="AN605" s="49">
        <f t="shared" si="181"/>
        <v>1.2857142857142859E-2</v>
      </c>
      <c r="AO605" s="49">
        <f t="shared" si="192"/>
        <v>9</v>
      </c>
      <c r="AP605" s="49">
        <f t="shared" si="182"/>
        <v>14</v>
      </c>
      <c r="AR605" s="50">
        <f t="shared" si="183"/>
        <v>0</v>
      </c>
      <c r="AT605" s="30">
        <f t="shared" si="184"/>
        <v>14</v>
      </c>
      <c r="AU605">
        <f t="shared" si="185"/>
        <v>4.666666666666667</v>
      </c>
      <c r="AV605" s="49">
        <f t="shared" si="186"/>
        <v>9</v>
      </c>
      <c r="AW605" s="49">
        <f t="shared" si="187"/>
        <v>4.666666666666667</v>
      </c>
      <c r="AX605" s="53">
        <f t="shared" si="188"/>
        <v>0</v>
      </c>
      <c r="AY605" s="30">
        <f t="shared" si="189"/>
        <v>9</v>
      </c>
      <c r="AZ605" s="30">
        <f t="shared" si="190"/>
        <v>9</v>
      </c>
      <c r="BA605" s="49">
        <f t="shared" si="191"/>
        <v>9</v>
      </c>
    </row>
    <row r="606" spans="1:53" x14ac:dyDescent="0.35">
      <c r="A606" s="2">
        <v>1044786193</v>
      </c>
      <c r="B606" s="2" t="s">
        <v>606</v>
      </c>
      <c r="C606" s="16" t="s">
        <v>4948</v>
      </c>
      <c r="D606" s="3" t="s">
        <v>2751</v>
      </c>
      <c r="E606" s="4">
        <v>44547</v>
      </c>
      <c r="F606" s="5">
        <v>46008</v>
      </c>
      <c r="G606" s="5">
        <v>46373</v>
      </c>
      <c r="H606" s="3" t="s">
        <v>4292</v>
      </c>
      <c r="I606" s="55">
        <v>0</v>
      </c>
      <c r="J606" s="6">
        <v>46022</v>
      </c>
      <c r="K606" s="2" t="s">
        <v>4405</v>
      </c>
      <c r="L606" s="2">
        <v>2001020400</v>
      </c>
      <c r="M606" s="2" t="s">
        <v>5051</v>
      </c>
      <c r="N606" s="2" t="s">
        <v>5179</v>
      </c>
      <c r="O606" s="2" t="s">
        <v>5179</v>
      </c>
      <c r="P606" s="2" t="s">
        <v>4938</v>
      </c>
      <c r="Q606" s="2" t="s">
        <v>4319</v>
      </c>
      <c r="R606" s="7"/>
      <c r="S606" s="7">
        <v>29</v>
      </c>
      <c r="T606" s="7">
        <v>0.16670000000000584</v>
      </c>
      <c r="U606" s="7">
        <v>29.166700000000006</v>
      </c>
      <c r="V606" s="12">
        <f t="shared" si="193"/>
        <v>30</v>
      </c>
      <c r="W606" s="15" t="str">
        <f>"DEBE GOZAR "&amp;S606&amp;" DÍAS ANTES DEL "&amp;TEXT(G606-1,"DD/MM/YYYY")</f>
        <v>DEBE GOZAR 29 DÍAS ANTES DEL 16/12/2026</v>
      </c>
      <c r="X606" s="15" t="str">
        <f t="shared" si="177"/>
        <v>DEBE GOZAR EN EL AÑO UN TOTAL DE 30 DÍAS ANTES DEL 31/12/2026</v>
      </c>
      <c r="Y606" s="50">
        <v>0</v>
      </c>
      <c r="Z606" s="50">
        <v>12</v>
      </c>
      <c r="AA606" s="50">
        <v>0</v>
      </c>
      <c r="AB606" s="50">
        <v>0</v>
      </c>
      <c r="AC606" s="50">
        <v>0</v>
      </c>
      <c r="AD606" s="50">
        <v>0</v>
      </c>
      <c r="AE606" s="50">
        <v>0</v>
      </c>
      <c r="AF606" s="50">
        <v>0</v>
      </c>
      <c r="AG606" s="50">
        <v>0</v>
      </c>
      <c r="AH606" s="50">
        <v>0</v>
      </c>
      <c r="AI606" s="50">
        <v>7</v>
      </c>
      <c r="AJ606" s="50">
        <v>0</v>
      </c>
      <c r="AK606" s="52">
        <f t="shared" si="179"/>
        <v>19</v>
      </c>
      <c r="AL606" s="50">
        <f t="shared" si="180"/>
        <v>19</v>
      </c>
      <c r="AM606" s="48">
        <f t="shared" si="195"/>
        <v>0.6333333333333333</v>
      </c>
      <c r="AN606" s="49">
        <f t="shared" si="181"/>
        <v>6.3333333333333332E-3</v>
      </c>
      <c r="AO606" s="49">
        <f t="shared" si="192"/>
        <v>12</v>
      </c>
      <c r="AP606" s="49">
        <f t="shared" si="182"/>
        <v>19</v>
      </c>
      <c r="AR606" s="50">
        <f t="shared" si="183"/>
        <v>11</v>
      </c>
      <c r="AT606" s="30">
        <f t="shared" si="184"/>
        <v>30</v>
      </c>
      <c r="AU606">
        <f t="shared" si="185"/>
        <v>10</v>
      </c>
      <c r="AV606" s="49">
        <f t="shared" si="186"/>
        <v>12</v>
      </c>
      <c r="AW606" s="49">
        <f t="shared" si="187"/>
        <v>10</v>
      </c>
      <c r="AX606" s="53">
        <f t="shared" si="188"/>
        <v>0</v>
      </c>
      <c r="AY606" s="30">
        <f t="shared" si="189"/>
        <v>7</v>
      </c>
      <c r="AZ606" s="30">
        <f t="shared" si="190"/>
        <v>12</v>
      </c>
      <c r="BA606" s="49">
        <f t="shared" si="191"/>
        <v>12</v>
      </c>
    </row>
    <row r="607" spans="1:53" x14ac:dyDescent="0.35">
      <c r="A607" s="2">
        <v>1044789844</v>
      </c>
      <c r="B607" s="2" t="s">
        <v>607</v>
      </c>
      <c r="C607" s="16" t="s">
        <v>4948</v>
      </c>
      <c r="D607" s="3" t="s">
        <v>2752</v>
      </c>
      <c r="E607" s="4">
        <v>45658</v>
      </c>
      <c r="F607" s="5">
        <v>46023</v>
      </c>
      <c r="G607" s="5">
        <v>46388</v>
      </c>
      <c r="H607" s="3" t="s">
        <v>4292</v>
      </c>
      <c r="I607" s="55">
        <v>0</v>
      </c>
      <c r="J607" s="6">
        <v>46022</v>
      </c>
      <c r="K607" s="2" t="s">
        <v>4405</v>
      </c>
      <c r="L607" s="2">
        <v>2001040000</v>
      </c>
      <c r="M607" s="2" t="s">
        <v>4662</v>
      </c>
      <c r="N607" s="2" t="s">
        <v>5209</v>
      </c>
      <c r="O607" s="2" t="s">
        <v>5209</v>
      </c>
      <c r="P607" s="2" t="s">
        <v>4662</v>
      </c>
      <c r="Q607" s="2" t="s">
        <v>4349</v>
      </c>
      <c r="R607" s="7"/>
      <c r="S607" s="7">
        <v>23</v>
      </c>
      <c r="T607" s="7">
        <v>0</v>
      </c>
      <c r="U607" s="7">
        <v>23</v>
      </c>
      <c r="V607" s="12">
        <f t="shared" si="193"/>
        <v>23</v>
      </c>
      <c r="W607" s="15" t="str">
        <f>"DEBE GOZAR "&amp;S607&amp;" DÍAS ANTES DEL "&amp;TEXT(G607-1,"DD/MM/YYYY")</f>
        <v>DEBE GOZAR 23 DÍAS ANTES DEL 31/12/2026</v>
      </c>
      <c r="X607" s="15" t="str">
        <f t="shared" si="177"/>
        <v>DEBE GOZAR EN EL AÑO UN TOTAL DE 23 DÍAS ANTES DEL 31/12/2026</v>
      </c>
      <c r="Y607" s="50">
        <v>6</v>
      </c>
      <c r="Z607" s="50">
        <v>6</v>
      </c>
      <c r="AA607" s="50">
        <v>0</v>
      </c>
      <c r="AB607" s="50">
        <v>0</v>
      </c>
      <c r="AC607" s="50">
        <v>0</v>
      </c>
      <c r="AD607" s="50">
        <v>0</v>
      </c>
      <c r="AE607" s="50">
        <v>1</v>
      </c>
      <c r="AF607" s="50">
        <v>0</v>
      </c>
      <c r="AG607" s="50">
        <v>0</v>
      </c>
      <c r="AH607" s="50">
        <v>12</v>
      </c>
      <c r="AI607" s="50">
        <v>3</v>
      </c>
      <c r="AJ607" s="50">
        <v>0</v>
      </c>
      <c r="AK607" s="52">
        <f t="shared" si="179"/>
        <v>28</v>
      </c>
      <c r="AL607" s="50">
        <f t="shared" si="180"/>
        <v>28</v>
      </c>
      <c r="AM607" s="48">
        <f t="shared" si="195"/>
        <v>1.2173913043478262</v>
      </c>
      <c r="AN607" s="49">
        <f t="shared" si="181"/>
        <v>1.2173913043478262E-2</v>
      </c>
      <c r="AO607" s="49">
        <f t="shared" si="192"/>
        <v>12</v>
      </c>
      <c r="AP607" s="49">
        <f t="shared" si="182"/>
        <v>23</v>
      </c>
      <c r="AR607" s="50">
        <f t="shared" si="183"/>
        <v>0</v>
      </c>
      <c r="AT607" s="30">
        <f t="shared" si="184"/>
        <v>23</v>
      </c>
      <c r="AU607">
        <f t="shared" si="185"/>
        <v>7.666666666666667</v>
      </c>
      <c r="AV607" s="49">
        <f t="shared" si="186"/>
        <v>12</v>
      </c>
      <c r="AW607" s="49">
        <f t="shared" si="187"/>
        <v>7.666666666666667</v>
      </c>
      <c r="AX607" s="53">
        <f t="shared" si="188"/>
        <v>0</v>
      </c>
      <c r="AY607" s="30">
        <f t="shared" si="189"/>
        <v>16</v>
      </c>
      <c r="AZ607" s="30">
        <f t="shared" si="190"/>
        <v>12</v>
      </c>
      <c r="BA607" s="49">
        <f t="shared" si="191"/>
        <v>12</v>
      </c>
    </row>
    <row r="608" spans="1:53" x14ac:dyDescent="0.35">
      <c r="A608" s="2">
        <v>1044791154</v>
      </c>
      <c r="B608" s="2" t="s">
        <v>608</v>
      </c>
      <c r="C608" s="16" t="s">
        <v>4946</v>
      </c>
      <c r="D608" s="3" t="s">
        <v>2753</v>
      </c>
      <c r="E608" s="4">
        <v>44076</v>
      </c>
      <c r="F608" s="5">
        <v>45902</v>
      </c>
      <c r="G608" s="5">
        <v>46267</v>
      </c>
      <c r="H608" s="3" t="s">
        <v>4409</v>
      </c>
      <c r="I608" s="55">
        <v>0</v>
      </c>
      <c r="J608" s="6">
        <v>46022</v>
      </c>
      <c r="K608" s="2" t="s">
        <v>4405</v>
      </c>
      <c r="L608" s="2" t="s">
        <v>4820</v>
      </c>
      <c r="M608" s="2" t="s">
        <v>4956</v>
      </c>
      <c r="N608" s="2" t="s">
        <v>5195</v>
      </c>
      <c r="O608" s="2" t="s">
        <v>5217</v>
      </c>
      <c r="P608" s="2" t="s">
        <v>4565</v>
      </c>
      <c r="Q608" s="2" t="s">
        <v>4297</v>
      </c>
      <c r="R608" s="7"/>
      <c r="S608" s="7">
        <v>20</v>
      </c>
      <c r="T608" s="7">
        <v>9.9166999999999916</v>
      </c>
      <c r="U608" s="7">
        <v>29.916699999999992</v>
      </c>
      <c r="V608" s="12">
        <f t="shared" si="193"/>
        <v>30</v>
      </c>
      <c r="W608" s="15" t="str">
        <f>"DEBE GOZAR "&amp;S608&amp;" DÍAS ANTES DEL "&amp;TEXT(G608-1,"DD/MM/YYYY")</f>
        <v>DEBE GOZAR 20 DÍAS ANTES DEL 01/09/2026</v>
      </c>
      <c r="X608" s="15" t="str">
        <f t="shared" si="177"/>
        <v>DEBE GOZAR EN EL AÑO UN TOTAL DE 30 DÍAS ANTES DEL 31/12/2026</v>
      </c>
      <c r="Y608" s="50">
        <v>0</v>
      </c>
      <c r="Z608" s="50">
        <v>16</v>
      </c>
      <c r="AA608" s="50">
        <v>14</v>
      </c>
      <c r="AB608" s="50">
        <v>0</v>
      </c>
      <c r="AC608" s="50">
        <v>0</v>
      </c>
      <c r="AD608" s="50">
        <v>0</v>
      </c>
      <c r="AE608" s="50">
        <v>0</v>
      </c>
      <c r="AF608" s="50">
        <v>0</v>
      </c>
      <c r="AG608" s="50">
        <v>0</v>
      </c>
      <c r="AH608" s="50">
        <v>0</v>
      </c>
      <c r="AI608" s="50">
        <v>0</v>
      </c>
      <c r="AJ608" s="50">
        <v>0</v>
      </c>
      <c r="AK608" s="52">
        <f t="shared" si="179"/>
        <v>30</v>
      </c>
      <c r="AL608" s="50">
        <f t="shared" si="180"/>
        <v>30</v>
      </c>
      <c r="AM608" s="48">
        <f t="shared" si="195"/>
        <v>1</v>
      </c>
      <c r="AN608" s="49">
        <f t="shared" si="181"/>
        <v>0.01</v>
      </c>
      <c r="AO608" s="49">
        <f t="shared" si="192"/>
        <v>30</v>
      </c>
      <c r="AP608" s="49">
        <f t="shared" si="182"/>
        <v>30</v>
      </c>
      <c r="AR608" s="50">
        <f t="shared" si="183"/>
        <v>0</v>
      </c>
      <c r="AT608" s="30">
        <f t="shared" si="184"/>
        <v>30</v>
      </c>
      <c r="AU608">
        <f t="shared" si="185"/>
        <v>10</v>
      </c>
      <c r="AV608" s="49">
        <f t="shared" si="186"/>
        <v>30</v>
      </c>
      <c r="AW608" s="49">
        <f t="shared" si="187"/>
        <v>10</v>
      </c>
      <c r="AX608" s="53">
        <f t="shared" si="188"/>
        <v>0</v>
      </c>
      <c r="AY608" s="30">
        <f t="shared" si="189"/>
        <v>0</v>
      </c>
      <c r="AZ608" s="30">
        <f t="shared" si="190"/>
        <v>30</v>
      </c>
      <c r="BA608" s="49">
        <f t="shared" si="191"/>
        <v>30</v>
      </c>
    </row>
    <row r="609" spans="1:53" x14ac:dyDescent="0.35">
      <c r="A609" s="2">
        <v>1044800652</v>
      </c>
      <c r="B609" s="2" t="s">
        <v>609</v>
      </c>
      <c r="C609" s="16" t="s">
        <v>4946</v>
      </c>
      <c r="D609" s="3" t="s">
        <v>2754</v>
      </c>
      <c r="E609" s="4">
        <v>42723</v>
      </c>
      <c r="F609" s="5">
        <v>46010</v>
      </c>
      <c r="G609" s="5">
        <v>46375</v>
      </c>
      <c r="H609" s="3" t="s">
        <v>4290</v>
      </c>
      <c r="I609" s="55">
        <v>46143</v>
      </c>
      <c r="J609" s="6">
        <v>46022</v>
      </c>
      <c r="K609" s="2" t="s">
        <v>4405</v>
      </c>
      <c r="L609" s="2" t="s">
        <v>5000</v>
      </c>
      <c r="M609" s="2" t="s">
        <v>4957</v>
      </c>
      <c r="N609" s="2" t="s">
        <v>5199</v>
      </c>
      <c r="O609" s="2" t="s">
        <v>5227</v>
      </c>
      <c r="P609" s="2" t="s">
        <v>4536</v>
      </c>
      <c r="Q609" s="2" t="s">
        <v>4297</v>
      </c>
      <c r="R609" s="7"/>
      <c r="S609" s="7">
        <v>0</v>
      </c>
      <c r="T609" s="7">
        <v>14</v>
      </c>
      <c r="U609" s="7">
        <v>14</v>
      </c>
      <c r="V609" s="12">
        <f t="shared" si="193"/>
        <v>14</v>
      </c>
      <c r="W609" s="15" t="s">
        <v>4738</v>
      </c>
      <c r="X609" s="15" t="str">
        <f t="shared" si="177"/>
        <v>DEBE GOZAR EN EL AÑO UN TOTAL DE 14 DÍAS ANTES DEL 31/12/2026</v>
      </c>
      <c r="Y609" s="50">
        <v>0</v>
      </c>
      <c r="Z609" s="50">
        <v>0</v>
      </c>
      <c r="AA609" s="50">
        <v>16</v>
      </c>
      <c r="AB609" s="50">
        <v>14</v>
      </c>
      <c r="AC609" s="50">
        <v>0</v>
      </c>
      <c r="AD609" s="50">
        <v>0</v>
      </c>
      <c r="AE609" s="50">
        <v>0</v>
      </c>
      <c r="AF609" s="50">
        <v>0</v>
      </c>
      <c r="AG609" s="50">
        <v>0</v>
      </c>
      <c r="AH609" s="50">
        <v>0</v>
      </c>
      <c r="AI609" s="50">
        <v>0</v>
      </c>
      <c r="AJ609" s="50">
        <v>0</v>
      </c>
      <c r="AK609" s="52">
        <f t="shared" si="179"/>
        <v>30</v>
      </c>
      <c r="AL609" s="50">
        <f t="shared" si="180"/>
        <v>30</v>
      </c>
      <c r="AM609" s="48">
        <f t="shared" si="195"/>
        <v>2.1428571428571428</v>
      </c>
      <c r="AN609" s="49">
        <f t="shared" si="181"/>
        <v>2.1428571428571429E-2</v>
      </c>
      <c r="AO609" s="49">
        <f t="shared" si="192"/>
        <v>30</v>
      </c>
      <c r="AP609" s="49">
        <f t="shared" si="182"/>
        <v>14</v>
      </c>
      <c r="AR609" s="50">
        <f t="shared" si="183"/>
        <v>0</v>
      </c>
      <c r="AT609" s="30">
        <f t="shared" si="184"/>
        <v>14</v>
      </c>
      <c r="AU609">
        <f t="shared" si="185"/>
        <v>4.666666666666667</v>
      </c>
      <c r="AV609" s="49">
        <f t="shared" si="186"/>
        <v>30</v>
      </c>
      <c r="AW609" s="49">
        <f t="shared" si="187"/>
        <v>4.666666666666667</v>
      </c>
      <c r="AX609" s="53">
        <f t="shared" si="188"/>
        <v>0</v>
      </c>
      <c r="AY609" s="30">
        <f t="shared" si="189"/>
        <v>0</v>
      </c>
      <c r="AZ609" s="30">
        <f t="shared" si="190"/>
        <v>30</v>
      </c>
      <c r="BA609" s="49">
        <f t="shared" si="191"/>
        <v>14</v>
      </c>
    </row>
    <row r="610" spans="1:53" x14ac:dyDescent="0.35">
      <c r="A610" s="2">
        <v>1044808661</v>
      </c>
      <c r="B610" s="2" t="s">
        <v>610</v>
      </c>
      <c r="C610" s="16" t="s">
        <v>4946</v>
      </c>
      <c r="D610" s="3" t="s">
        <v>2755</v>
      </c>
      <c r="E610" s="4">
        <v>40878</v>
      </c>
      <c r="F610" s="5">
        <v>45992</v>
      </c>
      <c r="G610" s="5">
        <v>46357</v>
      </c>
      <c r="H610" s="3" t="s">
        <v>4290</v>
      </c>
      <c r="I610" s="55">
        <v>0</v>
      </c>
      <c r="J610" s="6">
        <v>46022</v>
      </c>
      <c r="K610" s="2" t="s">
        <v>4405</v>
      </c>
      <c r="L610" s="2" t="s">
        <v>5028</v>
      </c>
      <c r="M610" s="2" t="s">
        <v>4957</v>
      </c>
      <c r="N610" s="2" t="s">
        <v>5199</v>
      </c>
      <c r="O610" s="2" t="s">
        <v>5227</v>
      </c>
      <c r="P610" s="2" t="s">
        <v>4663</v>
      </c>
      <c r="Q610" s="2" t="s">
        <v>4297</v>
      </c>
      <c r="R610" s="7"/>
      <c r="S610" s="7">
        <v>12</v>
      </c>
      <c r="T610" s="7">
        <v>2.5</v>
      </c>
      <c r="U610" s="7">
        <v>14.5</v>
      </c>
      <c r="V610" s="12">
        <f t="shared" si="193"/>
        <v>15</v>
      </c>
      <c r="W610" s="15" t="str">
        <f>"DEBE GOZAR "&amp;S610&amp;" DÍAS ANTES DEL "&amp;TEXT(G610-1,"DD/MM/YYYY")</f>
        <v>DEBE GOZAR 12 DÍAS ANTES DEL 30/11/2026</v>
      </c>
      <c r="X610" s="15" t="str">
        <f t="shared" si="177"/>
        <v>DEBE GOZAR EN EL AÑO UN TOTAL DE 15 DÍAS ANTES DEL 31/12/2026</v>
      </c>
      <c r="Y610" s="50">
        <v>0</v>
      </c>
      <c r="Z610" s="50">
        <v>0</v>
      </c>
      <c r="AA610" s="50">
        <v>0</v>
      </c>
      <c r="AB610" s="50">
        <v>0</v>
      </c>
      <c r="AC610" s="50">
        <v>0</v>
      </c>
      <c r="AD610" s="50">
        <v>0</v>
      </c>
      <c r="AE610" s="50">
        <v>0</v>
      </c>
      <c r="AF610" s="50">
        <v>0</v>
      </c>
      <c r="AG610" s="50">
        <v>0</v>
      </c>
      <c r="AH610" s="50">
        <v>0</v>
      </c>
      <c r="AI610" s="50">
        <v>0</v>
      </c>
      <c r="AJ610" s="50">
        <v>0</v>
      </c>
      <c r="AK610" s="52">
        <f t="shared" si="179"/>
        <v>0</v>
      </c>
      <c r="AL610" s="50">
        <f t="shared" si="180"/>
        <v>0</v>
      </c>
      <c r="AM610" s="48">
        <f t="shared" si="195"/>
        <v>0</v>
      </c>
      <c r="AN610" s="49">
        <f t="shared" si="181"/>
        <v>0</v>
      </c>
      <c r="AO610" s="49">
        <f t="shared" si="192"/>
        <v>0</v>
      </c>
      <c r="AP610" s="49">
        <f t="shared" si="182"/>
        <v>0</v>
      </c>
      <c r="AR610" s="50">
        <f t="shared" si="183"/>
        <v>15</v>
      </c>
      <c r="AT610" s="30">
        <f t="shared" si="184"/>
        <v>15</v>
      </c>
      <c r="AU610">
        <f t="shared" si="185"/>
        <v>5</v>
      </c>
      <c r="AV610" s="49">
        <f t="shared" si="186"/>
        <v>0</v>
      </c>
      <c r="AW610" s="49">
        <f t="shared" si="187"/>
        <v>0</v>
      </c>
      <c r="AX610" s="53">
        <f t="shared" si="188"/>
        <v>5</v>
      </c>
      <c r="AY610" s="30">
        <f t="shared" si="189"/>
        <v>0</v>
      </c>
      <c r="AZ610" s="30">
        <f t="shared" si="190"/>
        <v>0</v>
      </c>
      <c r="BA610" s="49">
        <f t="shared" si="191"/>
        <v>0</v>
      </c>
    </row>
    <row r="611" spans="1:53" x14ac:dyDescent="0.35">
      <c r="A611" s="2">
        <v>1044814067</v>
      </c>
      <c r="B611" s="2" t="s">
        <v>611</v>
      </c>
      <c r="C611" s="16" t="s">
        <v>4946</v>
      </c>
      <c r="D611" s="3" t="s">
        <v>2756</v>
      </c>
      <c r="E611" s="4">
        <v>45892</v>
      </c>
      <c r="F611" s="5">
        <v>45892</v>
      </c>
      <c r="G611" s="5">
        <v>46257</v>
      </c>
      <c r="H611" s="3" t="s">
        <v>4290</v>
      </c>
      <c r="I611" s="55">
        <v>46053</v>
      </c>
      <c r="J611" s="6">
        <v>46022</v>
      </c>
      <c r="K611" s="2" t="s">
        <v>4431</v>
      </c>
      <c r="L611" s="2" t="s">
        <v>5027</v>
      </c>
      <c r="M611" s="2" t="s">
        <v>4956</v>
      </c>
      <c r="N611" s="2"/>
      <c r="O611" s="2"/>
      <c r="P611" s="2"/>
      <c r="Q611" s="2"/>
      <c r="R611" s="7"/>
      <c r="S611" s="7">
        <v>0</v>
      </c>
      <c r="T611" s="7">
        <v>2.1333000000000002</v>
      </c>
      <c r="U611" s="7">
        <v>2.1333000000000002</v>
      </c>
      <c r="V611" s="12">
        <f t="shared" si="193"/>
        <v>3</v>
      </c>
      <c r="W611" s="15" t="s">
        <v>4738</v>
      </c>
      <c r="X611" s="15" t="str">
        <f t="shared" si="177"/>
        <v>DEBE GOZAR EN EL AÑO UN TOTAL DE 3 DÍAS ANTES DEL 31/12/2026</v>
      </c>
      <c r="Y611" s="50">
        <v>3</v>
      </c>
      <c r="Z611" s="50">
        <v>0</v>
      </c>
      <c r="AA611" s="50">
        <v>0</v>
      </c>
      <c r="AB611" s="50">
        <v>0</v>
      </c>
      <c r="AC611" s="50">
        <v>0</v>
      </c>
      <c r="AD611" s="50">
        <v>0</v>
      </c>
      <c r="AE611" s="50">
        <v>0</v>
      </c>
      <c r="AF611" s="50">
        <v>0</v>
      </c>
      <c r="AG611" s="50">
        <v>0</v>
      </c>
      <c r="AH611" s="50">
        <v>0</v>
      </c>
      <c r="AI611" s="50">
        <v>0</v>
      </c>
      <c r="AJ611" s="50">
        <v>0</v>
      </c>
      <c r="AK611" s="52">
        <f t="shared" si="179"/>
        <v>3</v>
      </c>
      <c r="AL611" s="50">
        <f t="shared" si="180"/>
        <v>3</v>
      </c>
      <c r="AM611" s="48">
        <f t="shared" si="195"/>
        <v>1</v>
      </c>
      <c r="AN611" s="49">
        <f t="shared" si="181"/>
        <v>0.01</v>
      </c>
      <c r="AO611" s="49">
        <f t="shared" si="192"/>
        <v>3</v>
      </c>
      <c r="AP611" s="49">
        <f t="shared" si="182"/>
        <v>3</v>
      </c>
      <c r="AR611" s="50">
        <f t="shared" si="183"/>
        <v>0</v>
      </c>
      <c r="AT611" s="30">
        <f t="shared" si="184"/>
        <v>3</v>
      </c>
      <c r="AU611">
        <f t="shared" si="185"/>
        <v>1</v>
      </c>
      <c r="AV611" s="49">
        <f t="shared" si="186"/>
        <v>3</v>
      </c>
      <c r="AW611" s="49">
        <f t="shared" si="187"/>
        <v>1</v>
      </c>
      <c r="AX611" s="53">
        <f t="shared" si="188"/>
        <v>0</v>
      </c>
      <c r="AY611" s="30">
        <f t="shared" si="189"/>
        <v>0</v>
      </c>
      <c r="AZ611" s="30">
        <f t="shared" si="190"/>
        <v>3</v>
      </c>
      <c r="BA611" s="49">
        <f t="shared" si="191"/>
        <v>3</v>
      </c>
    </row>
    <row r="612" spans="1:53" x14ac:dyDescent="0.35">
      <c r="A612" s="2">
        <v>1044820264</v>
      </c>
      <c r="B612" s="2" t="s">
        <v>612</v>
      </c>
      <c r="C612" s="16" t="s">
        <v>4946</v>
      </c>
      <c r="D612" s="3" t="s">
        <v>2757</v>
      </c>
      <c r="E612" s="4">
        <v>45769</v>
      </c>
      <c r="F612" s="5">
        <v>45769</v>
      </c>
      <c r="G612" s="5">
        <v>46134</v>
      </c>
      <c r="H612" s="3" t="s">
        <v>4291</v>
      </c>
      <c r="I612" s="55">
        <v>0</v>
      </c>
      <c r="J612" s="6">
        <v>46022</v>
      </c>
      <c r="K612" s="2" t="s">
        <v>4405</v>
      </c>
      <c r="L612" s="2" t="s">
        <v>4885</v>
      </c>
      <c r="M612" s="2" t="s">
        <v>4956</v>
      </c>
      <c r="N612" s="2" t="s">
        <v>5196</v>
      </c>
      <c r="O612" s="2" t="s">
        <v>5238</v>
      </c>
      <c r="P612" s="2" t="s">
        <v>4664</v>
      </c>
      <c r="Q612" s="2" t="s">
        <v>4297</v>
      </c>
      <c r="R612" s="7"/>
      <c r="S612" s="7">
        <v>0</v>
      </c>
      <c r="T612" s="7">
        <v>20.75</v>
      </c>
      <c r="U612" s="7">
        <v>20.75</v>
      </c>
      <c r="V612" s="12">
        <f t="shared" si="193"/>
        <v>21</v>
      </c>
      <c r="W612" s="15" t="s">
        <v>4738</v>
      </c>
      <c r="X612" s="15" t="str">
        <f t="shared" si="177"/>
        <v>DEBE GOZAR EN EL AÑO UN TOTAL DE 21 DÍAS ANTES DEL 31/12/2026</v>
      </c>
      <c r="Y612" s="50">
        <v>0</v>
      </c>
      <c r="Z612" s="50">
        <v>0</v>
      </c>
      <c r="AA612" s="50">
        <v>0</v>
      </c>
      <c r="AB612" s="50">
        <v>0</v>
      </c>
      <c r="AC612" s="50">
        <v>20</v>
      </c>
      <c r="AD612" s="50">
        <v>1</v>
      </c>
      <c r="AE612" s="50">
        <v>0</v>
      </c>
      <c r="AF612" s="50">
        <v>0</v>
      </c>
      <c r="AG612" s="50">
        <v>0</v>
      </c>
      <c r="AH612" s="50">
        <v>0</v>
      </c>
      <c r="AI612" s="50">
        <v>0</v>
      </c>
      <c r="AJ612" s="50">
        <v>0</v>
      </c>
      <c r="AK612" s="52">
        <f t="shared" si="179"/>
        <v>21</v>
      </c>
      <c r="AL612" s="50">
        <f t="shared" si="180"/>
        <v>21</v>
      </c>
      <c r="AM612" s="48">
        <f t="shared" si="195"/>
        <v>1</v>
      </c>
      <c r="AN612" s="49">
        <f t="shared" si="181"/>
        <v>0.01</v>
      </c>
      <c r="AO612" s="49">
        <f t="shared" si="192"/>
        <v>0</v>
      </c>
      <c r="AP612" s="49">
        <f t="shared" si="182"/>
        <v>21</v>
      </c>
      <c r="AR612" s="50">
        <f t="shared" si="183"/>
        <v>0</v>
      </c>
      <c r="AT612" s="30">
        <f t="shared" si="184"/>
        <v>21</v>
      </c>
      <c r="AU612">
        <f t="shared" si="185"/>
        <v>7</v>
      </c>
      <c r="AV612" s="49">
        <f t="shared" si="186"/>
        <v>0</v>
      </c>
      <c r="AW612" s="49">
        <f t="shared" si="187"/>
        <v>0</v>
      </c>
      <c r="AX612" s="53">
        <f t="shared" si="188"/>
        <v>7</v>
      </c>
      <c r="AY612" s="30">
        <f t="shared" si="189"/>
        <v>21</v>
      </c>
      <c r="AZ612" s="30">
        <f t="shared" si="190"/>
        <v>0</v>
      </c>
      <c r="BA612" s="49">
        <f t="shared" si="191"/>
        <v>0</v>
      </c>
    </row>
    <row r="613" spans="1:53" x14ac:dyDescent="0.35">
      <c r="A613" s="2">
        <v>1044837221</v>
      </c>
      <c r="B613" s="2" t="s">
        <v>613</v>
      </c>
      <c r="C613" s="16" t="s">
        <v>4946</v>
      </c>
      <c r="D613" s="3" t="s">
        <v>2758</v>
      </c>
      <c r="E613" s="4">
        <v>45108</v>
      </c>
      <c r="F613" s="5">
        <v>45839</v>
      </c>
      <c r="G613" s="5">
        <v>46204</v>
      </c>
      <c r="H613" s="3" t="s">
        <v>4407</v>
      </c>
      <c r="I613" s="55">
        <v>46112</v>
      </c>
      <c r="J613" s="6">
        <v>46022</v>
      </c>
      <c r="K613" s="2" t="s">
        <v>4405</v>
      </c>
      <c r="L613" s="2" t="s">
        <v>4811</v>
      </c>
      <c r="M613" s="2" t="s">
        <v>4956</v>
      </c>
      <c r="N613" s="2"/>
      <c r="O613" s="2"/>
      <c r="P613" s="2"/>
      <c r="Q613" s="2"/>
      <c r="R613" s="7"/>
      <c r="S613" s="7">
        <v>15</v>
      </c>
      <c r="T613" s="7">
        <v>15</v>
      </c>
      <c r="U613" s="7">
        <v>30</v>
      </c>
      <c r="V613" s="12">
        <f t="shared" si="193"/>
        <v>30</v>
      </c>
      <c r="W613" s="15" t="str">
        <f t="shared" ref="W613:W619" si="196">"DEBE GOZAR "&amp;S613&amp;" DÍAS ANTES DEL "&amp;TEXT(G613-1,"DD/MM/YYYY")</f>
        <v>DEBE GOZAR 15 DÍAS ANTES DEL 30/06/2026</v>
      </c>
      <c r="X613" s="15" t="str">
        <f t="shared" si="177"/>
        <v>DEBE GOZAR EN EL AÑO UN TOTAL DE 30 DÍAS ANTES DEL 31/12/2026</v>
      </c>
      <c r="Y613" s="50">
        <v>0</v>
      </c>
      <c r="Z613" s="50">
        <v>8</v>
      </c>
      <c r="AA613" s="50">
        <v>22</v>
      </c>
      <c r="AB613" s="50">
        <v>0</v>
      </c>
      <c r="AC613" s="50">
        <v>0</v>
      </c>
      <c r="AD613" s="50">
        <v>0</v>
      </c>
      <c r="AE613" s="50">
        <v>0</v>
      </c>
      <c r="AF613" s="50">
        <v>0</v>
      </c>
      <c r="AG613" s="50">
        <v>0</v>
      </c>
      <c r="AH613" s="50">
        <v>0</v>
      </c>
      <c r="AI613" s="50">
        <v>0</v>
      </c>
      <c r="AJ613" s="50">
        <v>0</v>
      </c>
      <c r="AK613" s="52">
        <f t="shared" si="179"/>
        <v>30</v>
      </c>
      <c r="AL613" s="50">
        <f t="shared" si="180"/>
        <v>30</v>
      </c>
      <c r="AM613" s="48">
        <f t="shared" si="195"/>
        <v>1</v>
      </c>
      <c r="AN613" s="49">
        <f t="shared" si="181"/>
        <v>0.01</v>
      </c>
      <c r="AO613" s="49">
        <f t="shared" si="192"/>
        <v>30</v>
      </c>
      <c r="AP613" s="49">
        <f t="shared" si="182"/>
        <v>30</v>
      </c>
      <c r="AR613" s="50">
        <f t="shared" si="183"/>
        <v>0</v>
      </c>
      <c r="AT613" s="30">
        <f t="shared" si="184"/>
        <v>30</v>
      </c>
      <c r="AU613">
        <f t="shared" si="185"/>
        <v>10</v>
      </c>
      <c r="AV613" s="49">
        <f t="shared" si="186"/>
        <v>30</v>
      </c>
      <c r="AW613" s="49">
        <f t="shared" si="187"/>
        <v>10</v>
      </c>
      <c r="AX613" s="53">
        <f t="shared" si="188"/>
        <v>0</v>
      </c>
      <c r="AY613" s="30">
        <f t="shared" si="189"/>
        <v>0</v>
      </c>
      <c r="AZ613" s="30">
        <f t="shared" si="190"/>
        <v>30</v>
      </c>
      <c r="BA613" s="49">
        <f t="shared" si="191"/>
        <v>30</v>
      </c>
    </row>
    <row r="614" spans="1:53" x14ac:dyDescent="0.35">
      <c r="A614" s="2">
        <v>1044837971</v>
      </c>
      <c r="B614" s="2" t="s">
        <v>614</v>
      </c>
      <c r="C614" s="16" t="s">
        <v>4946</v>
      </c>
      <c r="D614" s="3" t="s">
        <v>2759</v>
      </c>
      <c r="E614" s="4">
        <v>45421</v>
      </c>
      <c r="F614" s="5">
        <v>45786</v>
      </c>
      <c r="G614" s="5">
        <v>46151</v>
      </c>
      <c r="H614" s="3" t="s">
        <v>4406</v>
      </c>
      <c r="I614" s="55">
        <v>0</v>
      </c>
      <c r="J614" s="6">
        <v>46022</v>
      </c>
      <c r="K614" s="2" t="s">
        <v>4405</v>
      </c>
      <c r="L614" s="2" t="s">
        <v>4798</v>
      </c>
      <c r="M614" s="2" t="s">
        <v>4956</v>
      </c>
      <c r="N614" s="2" t="s">
        <v>5196</v>
      </c>
      <c r="O614" s="2" t="s">
        <v>5235</v>
      </c>
      <c r="P614" s="2" t="s">
        <v>4527</v>
      </c>
      <c r="Q614" s="2" t="s">
        <v>4297</v>
      </c>
      <c r="R614" s="7"/>
      <c r="S614" s="7">
        <v>4</v>
      </c>
      <c r="T614" s="7">
        <v>19.333300000000001</v>
      </c>
      <c r="U614" s="7">
        <v>23.333300000000001</v>
      </c>
      <c r="V614" s="12">
        <f t="shared" si="193"/>
        <v>24</v>
      </c>
      <c r="W614" s="15" t="str">
        <f t="shared" si="196"/>
        <v>DEBE GOZAR 4 DÍAS ANTES DEL 08/05/2026</v>
      </c>
      <c r="X614" s="15" t="str">
        <f t="shared" si="177"/>
        <v>DEBE GOZAR EN EL AÑO UN TOTAL DE 24 DÍAS ANTES DEL 31/12/2026</v>
      </c>
      <c r="Y614" s="50">
        <v>0</v>
      </c>
      <c r="Z614" s="50">
        <v>17</v>
      </c>
      <c r="AA614" s="50">
        <v>7</v>
      </c>
      <c r="AB614" s="50">
        <v>0</v>
      </c>
      <c r="AC614" s="50">
        <v>0</v>
      </c>
      <c r="AD614" s="50">
        <v>0</v>
      </c>
      <c r="AE614" s="50">
        <v>0</v>
      </c>
      <c r="AF614" s="50">
        <v>0</v>
      </c>
      <c r="AG614" s="50">
        <v>0</v>
      </c>
      <c r="AH614" s="50">
        <v>0</v>
      </c>
      <c r="AI614" s="50">
        <v>0</v>
      </c>
      <c r="AJ614" s="50">
        <v>0</v>
      </c>
      <c r="AK614" s="52">
        <f t="shared" si="179"/>
        <v>24</v>
      </c>
      <c r="AL614" s="50">
        <f t="shared" si="180"/>
        <v>24</v>
      </c>
      <c r="AM614" s="48">
        <f t="shared" si="195"/>
        <v>1</v>
      </c>
      <c r="AN614" s="49">
        <f t="shared" si="181"/>
        <v>0.01</v>
      </c>
      <c r="AO614" s="49">
        <f t="shared" si="192"/>
        <v>24</v>
      </c>
      <c r="AP614" s="49">
        <f t="shared" si="182"/>
        <v>24</v>
      </c>
      <c r="AR614" s="50">
        <f t="shared" si="183"/>
        <v>0</v>
      </c>
      <c r="AT614" s="30">
        <f t="shared" si="184"/>
        <v>24</v>
      </c>
      <c r="AU614">
        <f t="shared" si="185"/>
        <v>8</v>
      </c>
      <c r="AV614" s="49">
        <f t="shared" si="186"/>
        <v>24</v>
      </c>
      <c r="AW614" s="49">
        <f t="shared" si="187"/>
        <v>8</v>
      </c>
      <c r="AX614" s="53">
        <f t="shared" si="188"/>
        <v>0</v>
      </c>
      <c r="AY614" s="30">
        <f t="shared" si="189"/>
        <v>0</v>
      </c>
      <c r="AZ614" s="30">
        <f t="shared" si="190"/>
        <v>24</v>
      </c>
      <c r="BA614" s="49">
        <f t="shared" si="191"/>
        <v>24</v>
      </c>
    </row>
    <row r="615" spans="1:53" x14ac:dyDescent="0.35">
      <c r="A615" s="2">
        <v>1044867074</v>
      </c>
      <c r="B615" s="2" t="s">
        <v>615</v>
      </c>
      <c r="C615" s="16" t="s">
        <v>4946</v>
      </c>
      <c r="D615" s="3" t="s">
        <v>2760</v>
      </c>
      <c r="E615" s="4">
        <v>45399</v>
      </c>
      <c r="F615" s="5">
        <v>45764</v>
      </c>
      <c r="G615" s="5">
        <v>46129</v>
      </c>
      <c r="H615" s="3" t="s">
        <v>4290</v>
      </c>
      <c r="I615" s="55">
        <v>0</v>
      </c>
      <c r="J615" s="6">
        <v>46022</v>
      </c>
      <c r="K615" s="2" t="s">
        <v>4405</v>
      </c>
      <c r="L615" s="2" t="s">
        <v>4966</v>
      </c>
      <c r="M615" s="2" t="s">
        <v>4956</v>
      </c>
      <c r="N615" s="2" t="s">
        <v>5180</v>
      </c>
      <c r="O615" s="2" t="s">
        <v>5225</v>
      </c>
      <c r="P615" s="2" t="s">
        <v>4461</v>
      </c>
      <c r="Q615" s="2" t="s">
        <v>4297</v>
      </c>
      <c r="R615" s="7"/>
      <c r="S615" s="7">
        <v>5</v>
      </c>
      <c r="T615" s="7">
        <v>24.166699999999999</v>
      </c>
      <c r="U615" s="7">
        <v>29.166699999999999</v>
      </c>
      <c r="V615" s="12">
        <f t="shared" si="193"/>
        <v>30</v>
      </c>
      <c r="W615" s="15" t="str">
        <f t="shared" si="196"/>
        <v>DEBE GOZAR 5 DÍAS ANTES DEL 16/04/2026</v>
      </c>
      <c r="X615" s="15" t="str">
        <f t="shared" si="177"/>
        <v>DEBE GOZAR EN EL AÑO UN TOTAL DE 30 DÍAS ANTES DEL 31/12/2026</v>
      </c>
      <c r="Y615" s="50">
        <v>0</v>
      </c>
      <c r="Z615" s="50">
        <v>0</v>
      </c>
      <c r="AA615" s="50">
        <v>15</v>
      </c>
      <c r="AB615" s="50">
        <v>0</v>
      </c>
      <c r="AC615" s="50">
        <v>0</v>
      </c>
      <c r="AD615" s="50">
        <v>0</v>
      </c>
      <c r="AE615" s="50">
        <v>0</v>
      </c>
      <c r="AF615" s="50">
        <v>12</v>
      </c>
      <c r="AG615" s="50">
        <v>0</v>
      </c>
      <c r="AH615" s="50">
        <v>0</v>
      </c>
      <c r="AI615" s="50">
        <v>0</v>
      </c>
      <c r="AJ615" s="50">
        <v>0</v>
      </c>
      <c r="AK615" s="52">
        <f t="shared" si="179"/>
        <v>27</v>
      </c>
      <c r="AL615" s="50">
        <f t="shared" si="180"/>
        <v>27</v>
      </c>
      <c r="AM615" s="48">
        <f t="shared" si="195"/>
        <v>0.9</v>
      </c>
      <c r="AN615" s="49">
        <f t="shared" si="181"/>
        <v>9.0000000000000011E-3</v>
      </c>
      <c r="AO615" s="49">
        <f t="shared" si="192"/>
        <v>15</v>
      </c>
      <c r="AP615" s="49">
        <f t="shared" si="182"/>
        <v>27</v>
      </c>
      <c r="AR615" s="50">
        <f t="shared" si="183"/>
        <v>3</v>
      </c>
      <c r="AT615" s="30">
        <f t="shared" si="184"/>
        <v>30</v>
      </c>
      <c r="AU615">
        <f t="shared" si="185"/>
        <v>10</v>
      </c>
      <c r="AV615" s="49">
        <f t="shared" si="186"/>
        <v>15</v>
      </c>
      <c r="AW615" s="49">
        <f t="shared" si="187"/>
        <v>10</v>
      </c>
      <c r="AX615" s="53">
        <f t="shared" si="188"/>
        <v>0</v>
      </c>
      <c r="AY615" s="30">
        <f t="shared" si="189"/>
        <v>12</v>
      </c>
      <c r="AZ615" s="30">
        <f t="shared" si="190"/>
        <v>15</v>
      </c>
      <c r="BA615" s="49">
        <f t="shared" si="191"/>
        <v>15</v>
      </c>
    </row>
    <row r="616" spans="1:53" x14ac:dyDescent="0.35">
      <c r="A616" s="2">
        <v>1044893601</v>
      </c>
      <c r="B616" s="2" t="s">
        <v>616</v>
      </c>
      <c r="C616" s="16" t="s">
        <v>4946</v>
      </c>
      <c r="D616" s="3" t="s">
        <v>2761</v>
      </c>
      <c r="E616" s="4">
        <v>44186</v>
      </c>
      <c r="F616" s="5">
        <v>46012</v>
      </c>
      <c r="G616" s="5">
        <v>46377</v>
      </c>
      <c r="H616" s="3" t="s">
        <v>4290</v>
      </c>
      <c r="I616" s="55">
        <v>0</v>
      </c>
      <c r="J616" s="6">
        <v>46022</v>
      </c>
      <c r="K616" s="2" t="s">
        <v>4405</v>
      </c>
      <c r="L616" s="2" t="s">
        <v>4757</v>
      </c>
      <c r="M616" s="2" t="s">
        <v>4956</v>
      </c>
      <c r="N616" s="2" t="s">
        <v>5197</v>
      </c>
      <c r="O616" s="2" t="s">
        <v>5223</v>
      </c>
      <c r="P616" s="2" t="s">
        <v>4455</v>
      </c>
      <c r="Q616" s="2" t="s">
        <v>4297</v>
      </c>
      <c r="R616" s="7"/>
      <c r="S616" s="7">
        <v>29</v>
      </c>
      <c r="T616" s="7">
        <v>0</v>
      </c>
      <c r="U616" s="7">
        <v>29</v>
      </c>
      <c r="V616" s="12">
        <f t="shared" si="193"/>
        <v>29</v>
      </c>
      <c r="W616" s="15" t="str">
        <f t="shared" si="196"/>
        <v>DEBE GOZAR 29 DÍAS ANTES DEL 20/12/2026</v>
      </c>
      <c r="X616" s="15" t="str">
        <f t="shared" si="177"/>
        <v>DEBE GOZAR EN EL AÑO UN TOTAL DE 29 DÍAS ANTES DEL 31/12/2026</v>
      </c>
      <c r="Y616" s="50">
        <v>0</v>
      </c>
      <c r="Z616" s="50">
        <v>6</v>
      </c>
      <c r="AA616" s="50">
        <v>9</v>
      </c>
      <c r="AB616" s="50">
        <v>0</v>
      </c>
      <c r="AC616" s="50">
        <v>0</v>
      </c>
      <c r="AD616" s="50">
        <v>0</v>
      </c>
      <c r="AE616" s="50">
        <v>8</v>
      </c>
      <c r="AF616" s="50">
        <v>7</v>
      </c>
      <c r="AG616" s="50">
        <v>0</v>
      </c>
      <c r="AH616" s="50">
        <v>0</v>
      </c>
      <c r="AI616" s="50">
        <v>0</v>
      </c>
      <c r="AJ616" s="50">
        <v>0</v>
      </c>
      <c r="AK616" s="52">
        <f t="shared" si="179"/>
        <v>30</v>
      </c>
      <c r="AL616" s="50">
        <f t="shared" si="180"/>
        <v>30</v>
      </c>
      <c r="AM616" s="48">
        <f t="shared" si="195"/>
        <v>1.0344827586206897</v>
      </c>
      <c r="AN616" s="49">
        <f t="shared" si="181"/>
        <v>1.0344827586206896E-2</v>
      </c>
      <c r="AO616" s="49">
        <f t="shared" si="192"/>
        <v>15</v>
      </c>
      <c r="AP616" s="49">
        <f t="shared" si="182"/>
        <v>29</v>
      </c>
      <c r="AR616" s="50">
        <f t="shared" si="183"/>
        <v>0</v>
      </c>
      <c r="AT616" s="30">
        <f t="shared" si="184"/>
        <v>29</v>
      </c>
      <c r="AU616">
        <f t="shared" si="185"/>
        <v>9.6666666666666661</v>
      </c>
      <c r="AV616" s="49">
        <f t="shared" si="186"/>
        <v>15</v>
      </c>
      <c r="AW616" s="49">
        <f t="shared" si="187"/>
        <v>9.6666666666666661</v>
      </c>
      <c r="AX616" s="53">
        <f t="shared" si="188"/>
        <v>0</v>
      </c>
      <c r="AY616" s="30">
        <f t="shared" si="189"/>
        <v>15</v>
      </c>
      <c r="AZ616" s="30">
        <f t="shared" si="190"/>
        <v>15</v>
      </c>
      <c r="BA616" s="49">
        <f t="shared" si="191"/>
        <v>15</v>
      </c>
    </row>
    <row r="617" spans="1:53" x14ac:dyDescent="0.35">
      <c r="A617" s="2">
        <v>1044911621</v>
      </c>
      <c r="B617" s="2" t="s">
        <v>617</v>
      </c>
      <c r="C617" s="16" t="s">
        <v>4947</v>
      </c>
      <c r="D617" s="3" t="s">
        <v>2762</v>
      </c>
      <c r="E617" s="4">
        <v>43332</v>
      </c>
      <c r="F617" s="5">
        <v>45889</v>
      </c>
      <c r="G617" s="5">
        <v>46254</v>
      </c>
      <c r="H617" s="3" t="s">
        <v>4290</v>
      </c>
      <c r="I617" s="55">
        <v>0</v>
      </c>
      <c r="J617" s="6">
        <v>46022</v>
      </c>
      <c r="K617" s="2" t="s">
        <v>4405</v>
      </c>
      <c r="L617" s="2" t="s">
        <v>4971</v>
      </c>
      <c r="M617" s="2" t="s">
        <v>4956</v>
      </c>
      <c r="N617" s="2" t="s">
        <v>5197</v>
      </c>
      <c r="O617" s="2" t="s">
        <v>5222</v>
      </c>
      <c r="P617" s="2" t="s">
        <v>4473</v>
      </c>
      <c r="Q617" s="2" t="s">
        <v>4298</v>
      </c>
      <c r="R617" s="7"/>
      <c r="S617" s="7">
        <v>19</v>
      </c>
      <c r="T617" s="7">
        <v>10.916699999999992</v>
      </c>
      <c r="U617" s="7">
        <v>29.916699999999992</v>
      </c>
      <c r="V617" s="12">
        <f t="shared" si="193"/>
        <v>30</v>
      </c>
      <c r="W617" s="15" t="str">
        <f t="shared" si="196"/>
        <v>DEBE GOZAR 19 DÍAS ANTES DEL 19/08/2026</v>
      </c>
      <c r="X617" s="15" t="str">
        <f t="shared" si="177"/>
        <v>DEBE GOZAR EN EL AÑO UN TOTAL DE 30 DÍAS ANTES DEL 31/12/2026</v>
      </c>
      <c r="Y617" s="50">
        <v>0</v>
      </c>
      <c r="Z617" s="50">
        <v>0</v>
      </c>
      <c r="AA617" s="50">
        <v>0</v>
      </c>
      <c r="AB617" s="50">
        <v>18</v>
      </c>
      <c r="AC617" s="50">
        <v>12</v>
      </c>
      <c r="AD617" s="50">
        <v>0</v>
      </c>
      <c r="AE617" s="50">
        <v>0</v>
      </c>
      <c r="AF617" s="50">
        <v>0</v>
      </c>
      <c r="AG617" s="50">
        <v>0</v>
      </c>
      <c r="AH617" s="50">
        <v>0</v>
      </c>
      <c r="AI617" s="50">
        <v>0</v>
      </c>
      <c r="AJ617" s="50">
        <v>0</v>
      </c>
      <c r="AK617" s="52">
        <f t="shared" si="179"/>
        <v>30</v>
      </c>
      <c r="AL617" s="50">
        <f t="shared" si="180"/>
        <v>30</v>
      </c>
      <c r="AM617" s="48">
        <f t="shared" si="195"/>
        <v>1</v>
      </c>
      <c r="AN617" s="49">
        <f t="shared" si="181"/>
        <v>0.01</v>
      </c>
      <c r="AO617" s="49">
        <f t="shared" si="192"/>
        <v>18</v>
      </c>
      <c r="AP617" s="49">
        <f t="shared" si="182"/>
        <v>30</v>
      </c>
      <c r="AR617" s="50">
        <f t="shared" si="183"/>
        <v>0</v>
      </c>
      <c r="AT617" s="30">
        <f t="shared" si="184"/>
        <v>30</v>
      </c>
      <c r="AU617">
        <f t="shared" si="185"/>
        <v>10</v>
      </c>
      <c r="AV617" s="49">
        <f t="shared" si="186"/>
        <v>18</v>
      </c>
      <c r="AW617" s="49">
        <f t="shared" si="187"/>
        <v>10</v>
      </c>
      <c r="AX617" s="53">
        <f t="shared" si="188"/>
        <v>0</v>
      </c>
      <c r="AY617" s="30">
        <f t="shared" si="189"/>
        <v>12</v>
      </c>
      <c r="AZ617" s="30">
        <f t="shared" si="190"/>
        <v>18</v>
      </c>
      <c r="BA617" s="49">
        <f t="shared" si="191"/>
        <v>18</v>
      </c>
    </row>
    <row r="618" spans="1:53" x14ac:dyDescent="0.35">
      <c r="A618" s="2">
        <v>1044929783</v>
      </c>
      <c r="B618" s="2" t="s">
        <v>618</v>
      </c>
      <c r="C618" s="16" t="s">
        <v>4946</v>
      </c>
      <c r="D618" s="3" t="s">
        <v>2763</v>
      </c>
      <c r="E618" s="4">
        <v>44468</v>
      </c>
      <c r="F618" s="5">
        <v>45929</v>
      </c>
      <c r="G618" s="5">
        <v>46294</v>
      </c>
      <c r="H618" s="3" t="s">
        <v>4406</v>
      </c>
      <c r="I618" s="55">
        <v>0</v>
      </c>
      <c r="J618" s="6">
        <v>46022</v>
      </c>
      <c r="K618" s="2" t="s">
        <v>4405</v>
      </c>
      <c r="L618" s="2" t="s">
        <v>4866</v>
      </c>
      <c r="M618" s="2" t="s">
        <v>4956</v>
      </c>
      <c r="N618" s="2" t="s">
        <v>5195</v>
      </c>
      <c r="O618" s="2" t="s">
        <v>5216</v>
      </c>
      <c r="P618" s="2" t="s">
        <v>4631</v>
      </c>
      <c r="Q618" s="2" t="s">
        <v>4297</v>
      </c>
      <c r="R618" s="7"/>
      <c r="S618" s="7">
        <v>22</v>
      </c>
      <c r="T618" s="7">
        <v>7.6667000000000058</v>
      </c>
      <c r="U618" s="7">
        <v>29.666700000000006</v>
      </c>
      <c r="V618" s="12">
        <f t="shared" si="193"/>
        <v>30</v>
      </c>
      <c r="W618" s="15" t="str">
        <f t="shared" si="196"/>
        <v>DEBE GOZAR 22 DÍAS ANTES DEL 28/09/2026</v>
      </c>
      <c r="X618" s="15" t="str">
        <f t="shared" si="177"/>
        <v>DEBE GOZAR EN EL AÑO UN TOTAL DE 30 DÍAS ANTES DEL 31/12/2026</v>
      </c>
      <c r="Y618" s="50">
        <v>0</v>
      </c>
      <c r="Z618" s="50">
        <v>0</v>
      </c>
      <c r="AA618" s="50">
        <v>0</v>
      </c>
      <c r="AB618" s="50">
        <v>0</v>
      </c>
      <c r="AC618" s="50">
        <v>0</v>
      </c>
      <c r="AD618" s="50">
        <v>0</v>
      </c>
      <c r="AE618" s="50">
        <v>0</v>
      </c>
      <c r="AF618" s="50">
        <v>0</v>
      </c>
      <c r="AG618" s="50">
        <v>0</v>
      </c>
      <c r="AH618" s="50">
        <v>0</v>
      </c>
      <c r="AI618" s="50">
        <v>0</v>
      </c>
      <c r="AJ618" s="50">
        <v>0</v>
      </c>
      <c r="AK618" s="52">
        <f t="shared" si="179"/>
        <v>0</v>
      </c>
      <c r="AL618" s="50">
        <f t="shared" si="180"/>
        <v>0</v>
      </c>
      <c r="AM618" s="48">
        <f t="shared" si="195"/>
        <v>0</v>
      </c>
      <c r="AN618" s="49">
        <f t="shared" si="181"/>
        <v>0</v>
      </c>
      <c r="AO618" s="49">
        <f t="shared" si="192"/>
        <v>0</v>
      </c>
      <c r="AP618" s="49">
        <f t="shared" si="182"/>
        <v>0</v>
      </c>
      <c r="AR618" s="50">
        <f t="shared" si="183"/>
        <v>30</v>
      </c>
      <c r="AT618" s="30">
        <f t="shared" si="184"/>
        <v>30</v>
      </c>
      <c r="AU618">
        <f t="shared" si="185"/>
        <v>10</v>
      </c>
      <c r="AV618" s="49">
        <f t="shared" si="186"/>
        <v>0</v>
      </c>
      <c r="AW618" s="49">
        <f t="shared" si="187"/>
        <v>0</v>
      </c>
      <c r="AX618" s="53">
        <f t="shared" si="188"/>
        <v>10</v>
      </c>
      <c r="AY618" s="30">
        <f t="shared" si="189"/>
        <v>0</v>
      </c>
      <c r="AZ618" s="30">
        <f t="shared" si="190"/>
        <v>0</v>
      </c>
      <c r="BA618" s="49">
        <f t="shared" si="191"/>
        <v>0</v>
      </c>
    </row>
    <row r="619" spans="1:53" x14ac:dyDescent="0.35">
      <c r="A619" s="2">
        <v>1044934601</v>
      </c>
      <c r="B619" s="2" t="s">
        <v>619</v>
      </c>
      <c r="C619" s="16" t="s">
        <v>4946</v>
      </c>
      <c r="D619" s="3" t="s">
        <v>2764</v>
      </c>
      <c r="E619" s="4">
        <v>44126</v>
      </c>
      <c r="F619" s="5">
        <v>45952</v>
      </c>
      <c r="G619" s="5">
        <v>46317</v>
      </c>
      <c r="H619" s="3" t="s">
        <v>4294</v>
      </c>
      <c r="I619" s="55">
        <v>0</v>
      </c>
      <c r="J619" s="6">
        <v>46022</v>
      </c>
      <c r="K619" s="2" t="s">
        <v>4405</v>
      </c>
      <c r="L619" s="2" t="s">
        <v>4886</v>
      </c>
      <c r="M619" s="2" t="s">
        <v>4956</v>
      </c>
      <c r="N619" s="2" t="s">
        <v>5197</v>
      </c>
      <c r="O619" s="2" t="s">
        <v>5178</v>
      </c>
      <c r="P619" s="2" t="s">
        <v>4665</v>
      </c>
      <c r="Q619" s="2" t="s">
        <v>4297</v>
      </c>
      <c r="R619" s="7"/>
      <c r="S619" s="7">
        <v>21</v>
      </c>
      <c r="T619" s="7">
        <v>5.75</v>
      </c>
      <c r="U619" s="7">
        <v>26.75</v>
      </c>
      <c r="V619" s="12">
        <f t="shared" si="193"/>
        <v>27</v>
      </c>
      <c r="W619" s="15" t="str">
        <f t="shared" si="196"/>
        <v>DEBE GOZAR 21 DÍAS ANTES DEL 21/10/2026</v>
      </c>
      <c r="X619" s="15" t="str">
        <f t="shared" si="177"/>
        <v>DEBE GOZAR EN EL AÑO UN TOTAL DE 27 DÍAS ANTES DEL 31/12/2026</v>
      </c>
      <c r="Y619" s="50">
        <v>0</v>
      </c>
      <c r="Z619" s="50">
        <v>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0</v>
      </c>
      <c r="AJ619" s="50">
        <v>0</v>
      </c>
      <c r="AK619" s="52">
        <f t="shared" si="179"/>
        <v>0</v>
      </c>
      <c r="AL619" s="50">
        <f t="shared" si="180"/>
        <v>0</v>
      </c>
      <c r="AM619" s="48">
        <f t="shared" si="195"/>
        <v>0</v>
      </c>
      <c r="AN619" s="49">
        <f t="shared" si="181"/>
        <v>0</v>
      </c>
      <c r="AO619" s="49">
        <f t="shared" si="192"/>
        <v>0</v>
      </c>
      <c r="AP619" s="49">
        <f t="shared" si="182"/>
        <v>0</v>
      </c>
      <c r="AR619" s="50">
        <f t="shared" si="183"/>
        <v>27</v>
      </c>
      <c r="AT619" s="30">
        <f t="shared" si="184"/>
        <v>27</v>
      </c>
      <c r="AU619">
        <f t="shared" si="185"/>
        <v>9</v>
      </c>
      <c r="AV619" s="49">
        <f t="shared" si="186"/>
        <v>0</v>
      </c>
      <c r="AW619" s="49">
        <f t="shared" si="187"/>
        <v>0</v>
      </c>
      <c r="AX619" s="53">
        <f t="shared" si="188"/>
        <v>9</v>
      </c>
      <c r="AY619" s="30">
        <f t="shared" si="189"/>
        <v>0</v>
      </c>
      <c r="AZ619" s="30">
        <f t="shared" si="190"/>
        <v>0</v>
      </c>
      <c r="BA619" s="49">
        <f t="shared" si="191"/>
        <v>0</v>
      </c>
    </row>
    <row r="620" spans="1:53" x14ac:dyDescent="0.35">
      <c r="A620" s="2">
        <v>1044948567</v>
      </c>
      <c r="B620" s="2" t="s">
        <v>620</v>
      </c>
      <c r="C620" s="16" t="s">
        <v>4946</v>
      </c>
      <c r="D620" s="3" t="s">
        <v>2765</v>
      </c>
      <c r="E620" s="4">
        <v>45870</v>
      </c>
      <c r="F620" s="5">
        <v>45870</v>
      </c>
      <c r="G620" s="5">
        <v>46235</v>
      </c>
      <c r="H620" s="3" t="s">
        <v>4290</v>
      </c>
      <c r="I620" s="62">
        <v>46142</v>
      </c>
      <c r="J620" s="6">
        <v>46022</v>
      </c>
      <c r="K620" s="2" t="s">
        <v>4405</v>
      </c>
      <c r="L620" s="2" t="s">
        <v>4976</v>
      </c>
      <c r="M620" s="2" t="s">
        <v>4957</v>
      </c>
      <c r="N620" s="2" t="s">
        <v>5199</v>
      </c>
      <c r="O620" s="2" t="s">
        <v>5232</v>
      </c>
      <c r="P620" s="2" t="s">
        <v>4487</v>
      </c>
      <c r="Q620" s="2" t="s">
        <v>4301</v>
      </c>
      <c r="R620" s="7"/>
      <c r="S620" s="7">
        <v>0</v>
      </c>
      <c r="T620" s="7">
        <v>12.5</v>
      </c>
      <c r="U620" s="7">
        <v>12.5</v>
      </c>
      <c r="V620" s="12">
        <f t="shared" si="193"/>
        <v>13</v>
      </c>
      <c r="W620" s="15" t="s">
        <v>4738</v>
      </c>
      <c r="X620" s="15" t="str">
        <f t="shared" si="177"/>
        <v>DEBE GOZAR EN EL AÑO UN TOTAL DE 13 DÍAS ANTES DEL 31/12/2026</v>
      </c>
      <c r="Y620" s="50">
        <v>0</v>
      </c>
      <c r="Z620" s="50">
        <v>0</v>
      </c>
      <c r="AA620" s="50">
        <v>0</v>
      </c>
      <c r="AB620" s="50">
        <v>14</v>
      </c>
      <c r="AC620" s="50">
        <v>0</v>
      </c>
      <c r="AD620" s="50">
        <v>0</v>
      </c>
      <c r="AE620" s="50">
        <v>0</v>
      </c>
      <c r="AF620" s="50">
        <v>0</v>
      </c>
      <c r="AG620" s="50">
        <v>0</v>
      </c>
      <c r="AH620" s="50">
        <v>0</v>
      </c>
      <c r="AI620" s="50">
        <v>0</v>
      </c>
      <c r="AJ620" s="50">
        <v>0</v>
      </c>
      <c r="AK620" s="52">
        <f t="shared" si="179"/>
        <v>14</v>
      </c>
      <c r="AL620" s="50">
        <f t="shared" si="180"/>
        <v>14</v>
      </c>
      <c r="AM620" s="48">
        <f t="shared" si="195"/>
        <v>1.0769230769230769</v>
      </c>
      <c r="AN620" s="49">
        <f t="shared" si="181"/>
        <v>1.0769230769230769E-2</v>
      </c>
      <c r="AO620" s="49">
        <f t="shared" si="192"/>
        <v>14</v>
      </c>
      <c r="AP620" s="49">
        <f t="shared" si="182"/>
        <v>13</v>
      </c>
      <c r="AR620" s="50">
        <f t="shared" si="183"/>
        <v>0</v>
      </c>
      <c r="AT620" s="30">
        <f t="shared" si="184"/>
        <v>13</v>
      </c>
      <c r="AU620">
        <f t="shared" si="185"/>
        <v>4.333333333333333</v>
      </c>
      <c r="AV620" s="49">
        <f t="shared" si="186"/>
        <v>14</v>
      </c>
      <c r="AW620" s="49">
        <f t="shared" si="187"/>
        <v>4.333333333333333</v>
      </c>
      <c r="AX620" s="53">
        <f t="shared" si="188"/>
        <v>0</v>
      </c>
      <c r="AY620" s="30">
        <f t="shared" si="189"/>
        <v>0</v>
      </c>
      <c r="AZ620" s="30">
        <f t="shared" si="190"/>
        <v>14</v>
      </c>
      <c r="BA620" s="49">
        <f t="shared" si="191"/>
        <v>13</v>
      </c>
    </row>
    <row r="621" spans="1:53" x14ac:dyDescent="0.35">
      <c r="A621" s="2">
        <v>1044948949</v>
      </c>
      <c r="B621" s="2" t="s">
        <v>621</v>
      </c>
      <c r="C621" s="16" t="s">
        <v>4946</v>
      </c>
      <c r="D621" s="3" t="s">
        <v>2766</v>
      </c>
      <c r="E621" s="4">
        <v>45027</v>
      </c>
      <c r="F621" s="5">
        <v>45758</v>
      </c>
      <c r="G621" s="5">
        <v>46123</v>
      </c>
      <c r="H621" s="3" t="s">
        <v>4290</v>
      </c>
      <c r="I621" s="55">
        <v>0</v>
      </c>
      <c r="J621" s="6">
        <v>46022</v>
      </c>
      <c r="K621" s="2" t="s">
        <v>4405</v>
      </c>
      <c r="L621" s="2" t="s">
        <v>4980</v>
      </c>
      <c r="M621" s="2" t="s">
        <v>4957</v>
      </c>
      <c r="N621" s="2" t="s">
        <v>5199</v>
      </c>
      <c r="O621" s="2" t="s">
        <v>5229</v>
      </c>
      <c r="P621" s="2" t="s">
        <v>4674</v>
      </c>
      <c r="Q621" s="2" t="s">
        <v>4308</v>
      </c>
      <c r="R621" s="7"/>
      <c r="S621" s="7">
        <v>6</v>
      </c>
      <c r="T621" s="7">
        <v>21.666700000000006</v>
      </c>
      <c r="U621" s="7">
        <v>27.666700000000006</v>
      </c>
      <c r="V621" s="12">
        <f t="shared" si="193"/>
        <v>28</v>
      </c>
      <c r="W621" s="15" t="str">
        <f>"DEBE GOZAR "&amp;S621&amp;" DÍAS ANTES DEL "&amp;TEXT(G621-1,"DD/MM/YYYY")</f>
        <v>DEBE GOZAR 6 DÍAS ANTES DEL 10/04/2026</v>
      </c>
      <c r="X621" s="15" t="str">
        <f t="shared" si="177"/>
        <v>DEBE GOZAR EN EL AÑO UN TOTAL DE 28 DÍAS ANTES DEL 31/12/2026</v>
      </c>
      <c r="Y621" s="50">
        <v>0</v>
      </c>
      <c r="Z621" s="50">
        <v>7</v>
      </c>
      <c r="AA621" s="50">
        <v>0</v>
      </c>
      <c r="AB621" s="50">
        <v>0</v>
      </c>
      <c r="AC621" s="50">
        <v>8</v>
      </c>
      <c r="AD621" s="50">
        <v>0</v>
      </c>
      <c r="AE621" s="50">
        <v>0</v>
      </c>
      <c r="AF621" s="50">
        <v>0</v>
      </c>
      <c r="AG621" s="50">
        <v>0</v>
      </c>
      <c r="AH621" s="50">
        <v>15</v>
      </c>
      <c r="AI621" s="50">
        <v>0</v>
      </c>
      <c r="AJ621" s="50">
        <v>0</v>
      </c>
      <c r="AK621" s="52">
        <f t="shared" si="179"/>
        <v>30</v>
      </c>
      <c r="AL621" s="50">
        <f t="shared" si="180"/>
        <v>30</v>
      </c>
      <c r="AM621" s="48">
        <f t="shared" si="195"/>
        <v>1.0714285714285714</v>
      </c>
      <c r="AN621" s="49">
        <f t="shared" si="181"/>
        <v>1.0714285714285714E-2</v>
      </c>
      <c r="AO621" s="49">
        <f t="shared" si="192"/>
        <v>7</v>
      </c>
      <c r="AP621" s="49">
        <f t="shared" si="182"/>
        <v>28</v>
      </c>
      <c r="AR621" s="50">
        <f t="shared" si="183"/>
        <v>0</v>
      </c>
      <c r="AT621" s="30">
        <f t="shared" si="184"/>
        <v>28</v>
      </c>
      <c r="AU621">
        <f t="shared" si="185"/>
        <v>9.3333333333333339</v>
      </c>
      <c r="AV621" s="49">
        <f t="shared" si="186"/>
        <v>7</v>
      </c>
      <c r="AW621" s="49">
        <f t="shared" si="187"/>
        <v>7</v>
      </c>
      <c r="AX621" s="53">
        <f t="shared" si="188"/>
        <v>2.3333333333333339</v>
      </c>
      <c r="AY621" s="30">
        <f t="shared" si="189"/>
        <v>23</v>
      </c>
      <c r="AZ621" s="30">
        <f t="shared" si="190"/>
        <v>7</v>
      </c>
      <c r="BA621" s="49">
        <f t="shared" si="191"/>
        <v>7</v>
      </c>
    </row>
    <row r="622" spans="1:53" x14ac:dyDescent="0.35">
      <c r="A622" s="2">
        <v>1044954843</v>
      </c>
      <c r="B622" s="2" t="s">
        <v>622</v>
      </c>
      <c r="C622" s="16" t="s">
        <v>4946</v>
      </c>
      <c r="D622" s="3" t="s">
        <v>2767</v>
      </c>
      <c r="E622" s="4">
        <v>45365</v>
      </c>
      <c r="F622" s="5">
        <v>45730</v>
      </c>
      <c r="G622" s="5">
        <v>46095</v>
      </c>
      <c r="H622" s="3" t="s">
        <v>4290</v>
      </c>
      <c r="I622" s="55">
        <v>0</v>
      </c>
      <c r="J622" s="6">
        <v>46022</v>
      </c>
      <c r="K622" s="2" t="s">
        <v>4431</v>
      </c>
      <c r="L622" s="2" t="s">
        <v>5014</v>
      </c>
      <c r="M622" s="2" t="s">
        <v>4956</v>
      </c>
      <c r="N622" s="2" t="s">
        <v>5197</v>
      </c>
      <c r="O622" s="2" t="s">
        <v>5228</v>
      </c>
      <c r="P622" s="2" t="s">
        <v>4614</v>
      </c>
      <c r="Q622" s="2" t="s">
        <v>4326</v>
      </c>
      <c r="R622" s="7"/>
      <c r="S622" s="7">
        <v>0</v>
      </c>
      <c r="T622" s="7">
        <v>4.7833000000000006</v>
      </c>
      <c r="U622" s="7">
        <v>4.7833000000000006</v>
      </c>
      <c r="V622" s="12">
        <f t="shared" si="193"/>
        <v>5</v>
      </c>
      <c r="W622" s="15" t="s">
        <v>4738</v>
      </c>
      <c r="X622" s="15" t="str">
        <f t="shared" si="177"/>
        <v>DEBE GOZAR EN EL AÑO UN TOTAL DE 5 DÍAS ANTES DEL 31/12/2026</v>
      </c>
      <c r="Y622" s="50">
        <v>0</v>
      </c>
      <c r="Z622" s="50">
        <v>0</v>
      </c>
      <c r="AA622" s="50">
        <v>0</v>
      </c>
      <c r="AB622" s="50">
        <v>0</v>
      </c>
      <c r="AC622" s="50">
        <v>0</v>
      </c>
      <c r="AD622" s="50">
        <v>0</v>
      </c>
      <c r="AE622" s="50">
        <v>5</v>
      </c>
      <c r="AF622" s="50">
        <v>0</v>
      </c>
      <c r="AG622" s="50">
        <v>0</v>
      </c>
      <c r="AH622" s="50">
        <v>0</v>
      </c>
      <c r="AI622" s="50">
        <v>0</v>
      </c>
      <c r="AJ622" s="50">
        <v>0</v>
      </c>
      <c r="AK622" s="52">
        <f t="shared" si="179"/>
        <v>5</v>
      </c>
      <c r="AL622" s="50">
        <f t="shared" si="180"/>
        <v>5</v>
      </c>
      <c r="AM622" s="48">
        <f t="shared" si="195"/>
        <v>1</v>
      </c>
      <c r="AN622" s="49">
        <f t="shared" si="181"/>
        <v>0.01</v>
      </c>
      <c r="AO622" s="49">
        <f t="shared" si="192"/>
        <v>0</v>
      </c>
      <c r="AP622" s="49">
        <f t="shared" si="182"/>
        <v>5</v>
      </c>
      <c r="AR622" s="50">
        <f t="shared" si="183"/>
        <v>0</v>
      </c>
      <c r="AT622" s="30">
        <f t="shared" si="184"/>
        <v>5</v>
      </c>
      <c r="AU622">
        <f t="shared" si="185"/>
        <v>1.6666666666666667</v>
      </c>
      <c r="AV622" s="49">
        <f t="shared" si="186"/>
        <v>0</v>
      </c>
      <c r="AW622" s="49">
        <f t="shared" si="187"/>
        <v>0</v>
      </c>
      <c r="AX622" s="53">
        <f t="shared" si="188"/>
        <v>1.6666666666666667</v>
      </c>
      <c r="AY622" s="30">
        <f t="shared" si="189"/>
        <v>5</v>
      </c>
      <c r="AZ622" s="30">
        <f t="shared" si="190"/>
        <v>0</v>
      </c>
      <c r="BA622" s="49">
        <f t="shared" si="191"/>
        <v>0</v>
      </c>
    </row>
    <row r="623" spans="1:53" x14ac:dyDescent="0.35">
      <c r="A623" s="2">
        <v>1044966009</v>
      </c>
      <c r="B623" s="2" t="s">
        <v>623</v>
      </c>
      <c r="C623" s="16" t="s">
        <v>4946</v>
      </c>
      <c r="D623" s="3" t="s">
        <v>2768</v>
      </c>
      <c r="E623" s="4">
        <v>45315</v>
      </c>
      <c r="F623" s="5">
        <v>45681</v>
      </c>
      <c r="G623" s="5">
        <v>46046</v>
      </c>
      <c r="H623" s="3" t="s">
        <v>4290</v>
      </c>
      <c r="I623" s="62">
        <v>46142</v>
      </c>
      <c r="J623" s="6">
        <v>46022</v>
      </c>
      <c r="K623" s="2" t="s">
        <v>4405</v>
      </c>
      <c r="L623" s="2" t="s">
        <v>4973</v>
      </c>
      <c r="M623" s="2" t="s">
        <v>4956</v>
      </c>
      <c r="N623" s="2" t="s">
        <v>5180</v>
      </c>
      <c r="O623" s="2" t="s">
        <v>5226</v>
      </c>
      <c r="P623" s="2" t="s">
        <v>4481</v>
      </c>
      <c r="Q623" s="2" t="s">
        <v>4297</v>
      </c>
      <c r="R623" s="7"/>
      <c r="S623" s="7">
        <v>0</v>
      </c>
      <c r="T623" s="7">
        <v>24.083300000000001</v>
      </c>
      <c r="U623" s="7">
        <v>24.083300000000001</v>
      </c>
      <c r="V623" s="12">
        <f t="shared" si="193"/>
        <v>25</v>
      </c>
      <c r="W623" s="15" t="s">
        <v>4738</v>
      </c>
      <c r="X623" s="15" t="str">
        <f t="shared" ref="X623:X686" si="197">"DEBE GOZAR EN EL AÑO UN TOTAL DE "&amp;ROUNDUP(V623,0)&amp;" DÍAS ANTES DEL 31/12/2026"</f>
        <v>DEBE GOZAR EN EL AÑO UN TOTAL DE 25 DÍAS ANTES DEL 31/12/2026</v>
      </c>
      <c r="Y623" s="50">
        <v>0</v>
      </c>
      <c r="Z623" s="50">
        <v>0</v>
      </c>
      <c r="AA623" s="50">
        <v>18</v>
      </c>
      <c r="AB623" s="50">
        <v>7</v>
      </c>
      <c r="AC623" s="50">
        <v>0</v>
      </c>
      <c r="AD623" s="50">
        <v>0</v>
      </c>
      <c r="AE623" s="50">
        <v>0</v>
      </c>
      <c r="AF623" s="50">
        <v>0</v>
      </c>
      <c r="AG623" s="50">
        <v>0</v>
      </c>
      <c r="AH623" s="50">
        <v>0</v>
      </c>
      <c r="AI623" s="50">
        <v>0</v>
      </c>
      <c r="AJ623" s="50">
        <v>0</v>
      </c>
      <c r="AK623" s="52">
        <f t="shared" si="179"/>
        <v>25</v>
      </c>
      <c r="AL623" s="50">
        <f t="shared" si="180"/>
        <v>25</v>
      </c>
      <c r="AM623" s="48">
        <f t="shared" ref="AM623:AM654" si="198">+AL623/V623</f>
        <v>1</v>
      </c>
      <c r="AN623" s="49">
        <f t="shared" si="181"/>
        <v>0.01</v>
      </c>
      <c r="AO623" s="49">
        <f t="shared" si="192"/>
        <v>25</v>
      </c>
      <c r="AP623" s="49">
        <f t="shared" si="182"/>
        <v>25</v>
      </c>
      <c r="AR623" s="50">
        <f t="shared" si="183"/>
        <v>0</v>
      </c>
      <c r="AT623" s="30">
        <f t="shared" si="184"/>
        <v>25</v>
      </c>
      <c r="AU623">
        <f t="shared" si="185"/>
        <v>8.3333333333333339</v>
      </c>
      <c r="AV623" s="49">
        <f t="shared" si="186"/>
        <v>25</v>
      </c>
      <c r="AW623" s="49">
        <f t="shared" si="187"/>
        <v>8.3333333333333339</v>
      </c>
      <c r="AX623" s="53">
        <f t="shared" si="188"/>
        <v>0</v>
      </c>
      <c r="AY623" s="30">
        <f t="shared" si="189"/>
        <v>0</v>
      </c>
      <c r="AZ623" s="30">
        <f t="shared" si="190"/>
        <v>25</v>
      </c>
      <c r="BA623" s="49">
        <f t="shared" si="191"/>
        <v>25</v>
      </c>
    </row>
    <row r="624" spans="1:53" x14ac:dyDescent="0.35">
      <c r="A624" s="2">
        <v>1044967369</v>
      </c>
      <c r="B624" s="2" t="s">
        <v>624</v>
      </c>
      <c r="C624" s="16" t="s">
        <v>4947</v>
      </c>
      <c r="D624" s="3" t="s">
        <v>2769</v>
      </c>
      <c r="E624" s="4">
        <v>45267</v>
      </c>
      <c r="F624" s="5">
        <v>45998</v>
      </c>
      <c r="G624" s="5">
        <v>46363</v>
      </c>
      <c r="H624" s="3" t="s">
        <v>4419</v>
      </c>
      <c r="I624" s="55">
        <v>0</v>
      </c>
      <c r="J624" s="6">
        <v>46022</v>
      </c>
      <c r="K624" s="2" t="s">
        <v>4405</v>
      </c>
      <c r="L624" s="2" t="s">
        <v>4941</v>
      </c>
      <c r="M624" s="2" t="s">
        <v>4956</v>
      </c>
      <c r="N624" s="2" t="s">
        <v>5195</v>
      </c>
      <c r="O624" s="2" t="s">
        <v>5217</v>
      </c>
      <c r="P624" s="2" t="s">
        <v>4633</v>
      </c>
      <c r="Q624" s="2" t="s">
        <v>4298</v>
      </c>
      <c r="R624" s="7"/>
      <c r="S624" s="7">
        <v>28</v>
      </c>
      <c r="T624" s="7">
        <v>2</v>
      </c>
      <c r="U624" s="7">
        <v>30</v>
      </c>
      <c r="V624" s="12">
        <f t="shared" si="193"/>
        <v>30</v>
      </c>
      <c r="W624" s="15" t="str">
        <f>"DEBE GOZAR "&amp;S624&amp;" DÍAS ANTES DEL "&amp;TEXT(G624-1,"DD/MM/YYYY")</f>
        <v>DEBE GOZAR 28 DÍAS ANTES DEL 06/12/2026</v>
      </c>
      <c r="X624" s="15" t="str">
        <f t="shared" si="197"/>
        <v>DEBE GOZAR EN EL AÑO UN TOTAL DE 30 DÍAS ANTES DEL 31/12/2026</v>
      </c>
      <c r="Y624" s="50">
        <v>0</v>
      </c>
      <c r="Z624" s="50">
        <v>0</v>
      </c>
      <c r="AA624" s="50">
        <v>15</v>
      </c>
      <c r="AB624" s="50">
        <v>0</v>
      </c>
      <c r="AC624" s="50">
        <v>0</v>
      </c>
      <c r="AD624" s="50">
        <v>15</v>
      </c>
      <c r="AE624" s="50">
        <v>0</v>
      </c>
      <c r="AF624" s="50">
        <v>0</v>
      </c>
      <c r="AG624" s="50">
        <v>0</v>
      </c>
      <c r="AH624" s="50">
        <v>0</v>
      </c>
      <c r="AI624" s="50">
        <v>0</v>
      </c>
      <c r="AJ624" s="50">
        <v>0</v>
      </c>
      <c r="AK624" s="52">
        <f t="shared" si="179"/>
        <v>30</v>
      </c>
      <c r="AL624" s="50">
        <f t="shared" si="180"/>
        <v>30</v>
      </c>
      <c r="AM624" s="48">
        <f t="shared" si="198"/>
        <v>1</v>
      </c>
      <c r="AN624" s="49">
        <f t="shared" si="181"/>
        <v>0.01</v>
      </c>
      <c r="AO624" s="49">
        <f t="shared" si="192"/>
        <v>15</v>
      </c>
      <c r="AP624" s="49">
        <f t="shared" si="182"/>
        <v>30</v>
      </c>
      <c r="AR624" s="50">
        <f t="shared" si="183"/>
        <v>0</v>
      </c>
      <c r="AT624" s="30">
        <f t="shared" si="184"/>
        <v>30</v>
      </c>
      <c r="AU624">
        <f t="shared" si="185"/>
        <v>10</v>
      </c>
      <c r="AV624" s="49">
        <f t="shared" si="186"/>
        <v>15</v>
      </c>
      <c r="AW624" s="49">
        <f t="shared" si="187"/>
        <v>10</v>
      </c>
      <c r="AX624" s="53">
        <f t="shared" si="188"/>
        <v>0</v>
      </c>
      <c r="AY624" s="30">
        <f t="shared" si="189"/>
        <v>15</v>
      </c>
      <c r="AZ624" s="30">
        <f t="shared" si="190"/>
        <v>15</v>
      </c>
      <c r="BA624" s="49">
        <f t="shared" si="191"/>
        <v>15</v>
      </c>
    </row>
    <row r="625" spans="1:53" x14ac:dyDescent="0.35">
      <c r="A625" s="2">
        <v>1044985292</v>
      </c>
      <c r="B625" s="2" t="s">
        <v>625</v>
      </c>
      <c r="C625" s="16" t="s">
        <v>4946</v>
      </c>
      <c r="D625" s="3" t="s">
        <v>2770</v>
      </c>
      <c r="E625" s="4">
        <v>44838</v>
      </c>
      <c r="F625" s="5">
        <v>45934</v>
      </c>
      <c r="G625" s="5">
        <v>46299</v>
      </c>
      <c r="H625" s="3" t="s">
        <v>4406</v>
      </c>
      <c r="I625" s="55">
        <v>0</v>
      </c>
      <c r="J625" s="6">
        <v>46022</v>
      </c>
      <c r="K625" s="2" t="s">
        <v>4405</v>
      </c>
      <c r="L625" s="2" t="s">
        <v>4866</v>
      </c>
      <c r="M625" s="2" t="s">
        <v>4956</v>
      </c>
      <c r="N625" s="2" t="s">
        <v>5195</v>
      </c>
      <c r="O625" s="2" t="s">
        <v>5216</v>
      </c>
      <c r="P625" s="2" t="s">
        <v>4631</v>
      </c>
      <c r="Q625" s="2" t="s">
        <v>4297</v>
      </c>
      <c r="R625" s="7"/>
      <c r="S625" s="7">
        <v>22</v>
      </c>
      <c r="T625" s="7">
        <v>7.25</v>
      </c>
      <c r="U625" s="7">
        <v>29.25</v>
      </c>
      <c r="V625" s="12">
        <f t="shared" si="193"/>
        <v>30</v>
      </c>
      <c r="W625" s="15" t="str">
        <f>"DEBE GOZAR "&amp;S625&amp;" DÍAS ANTES DEL "&amp;TEXT(G625-1,"DD/MM/YYYY")</f>
        <v>DEBE GOZAR 22 DÍAS ANTES DEL 03/10/2026</v>
      </c>
      <c r="X625" s="15" t="str">
        <f t="shared" si="197"/>
        <v>DEBE GOZAR EN EL AÑO UN TOTAL DE 30 DÍAS ANTES DEL 31/12/2026</v>
      </c>
      <c r="Y625" s="50">
        <v>0</v>
      </c>
      <c r="Z625" s="50">
        <v>0</v>
      </c>
      <c r="AA625" s="50">
        <v>0</v>
      </c>
      <c r="AB625" s="50">
        <v>0</v>
      </c>
      <c r="AC625" s="50">
        <v>0</v>
      </c>
      <c r="AD625" s="50">
        <v>0</v>
      </c>
      <c r="AE625" s="50">
        <v>0</v>
      </c>
      <c r="AF625" s="50">
        <v>0</v>
      </c>
      <c r="AG625" s="50">
        <v>0</v>
      </c>
      <c r="AH625" s="50">
        <v>0</v>
      </c>
      <c r="AI625" s="50">
        <v>0</v>
      </c>
      <c r="AJ625" s="50">
        <v>0</v>
      </c>
      <c r="AK625" s="52">
        <f t="shared" si="179"/>
        <v>0</v>
      </c>
      <c r="AL625" s="50">
        <f t="shared" si="180"/>
        <v>0</v>
      </c>
      <c r="AM625" s="48">
        <f t="shared" si="198"/>
        <v>0</v>
      </c>
      <c r="AN625" s="49">
        <f t="shared" si="181"/>
        <v>0</v>
      </c>
      <c r="AO625" s="49">
        <f t="shared" si="192"/>
        <v>0</v>
      </c>
      <c r="AP625" s="49">
        <f t="shared" si="182"/>
        <v>0</v>
      </c>
      <c r="AR625" s="50">
        <f t="shared" si="183"/>
        <v>30</v>
      </c>
      <c r="AT625" s="30">
        <f t="shared" si="184"/>
        <v>30</v>
      </c>
      <c r="AU625">
        <f t="shared" si="185"/>
        <v>10</v>
      </c>
      <c r="AV625" s="49">
        <f t="shared" si="186"/>
        <v>0</v>
      </c>
      <c r="AW625" s="49">
        <f t="shared" si="187"/>
        <v>0</v>
      </c>
      <c r="AX625" s="53">
        <f t="shared" si="188"/>
        <v>10</v>
      </c>
      <c r="AY625" s="30">
        <f t="shared" si="189"/>
        <v>0</v>
      </c>
      <c r="AZ625" s="30">
        <f t="shared" si="190"/>
        <v>0</v>
      </c>
      <c r="BA625" s="49">
        <f t="shared" si="191"/>
        <v>0</v>
      </c>
    </row>
    <row r="626" spans="1:53" x14ac:dyDescent="0.35">
      <c r="A626" s="2">
        <v>1044988062</v>
      </c>
      <c r="B626" s="2" t="s">
        <v>626</v>
      </c>
      <c r="C626" s="16" t="s">
        <v>4946</v>
      </c>
      <c r="D626" s="3" t="s">
        <v>2771</v>
      </c>
      <c r="E626" s="4">
        <v>40787</v>
      </c>
      <c r="F626" s="5">
        <v>45901</v>
      </c>
      <c r="G626" s="5">
        <v>46266</v>
      </c>
      <c r="H626" s="3" t="s">
        <v>4290</v>
      </c>
      <c r="I626" s="55">
        <v>0</v>
      </c>
      <c r="J626" s="6">
        <v>46022</v>
      </c>
      <c r="K626" s="2" t="s">
        <v>4405</v>
      </c>
      <c r="L626" s="2" t="s">
        <v>4758</v>
      </c>
      <c r="M626" s="2" t="s">
        <v>4956</v>
      </c>
      <c r="N626" s="2" t="s">
        <v>5195</v>
      </c>
      <c r="O626" s="2" t="s">
        <v>5217</v>
      </c>
      <c r="P626" s="2" t="s">
        <v>4456</v>
      </c>
      <c r="Q626" s="2" t="s">
        <v>4297</v>
      </c>
      <c r="R626" s="7"/>
      <c r="S626" s="7">
        <v>20</v>
      </c>
      <c r="T626" s="7">
        <v>10</v>
      </c>
      <c r="U626" s="7">
        <v>30</v>
      </c>
      <c r="V626" s="12">
        <f t="shared" si="193"/>
        <v>30</v>
      </c>
      <c r="W626" s="15" t="str">
        <f>"DEBE GOZAR "&amp;S626&amp;" DÍAS ANTES DEL "&amp;TEXT(G626-1,"DD/MM/YYYY")</f>
        <v>DEBE GOZAR 20 DÍAS ANTES DEL 31/08/2026</v>
      </c>
      <c r="X626" s="15" t="str">
        <f t="shared" si="197"/>
        <v>DEBE GOZAR EN EL AÑO UN TOTAL DE 30 DÍAS ANTES DEL 31/12/2026</v>
      </c>
      <c r="Y626" s="50">
        <v>0</v>
      </c>
      <c r="Z626" s="50">
        <v>0</v>
      </c>
      <c r="AA626" s="50">
        <v>0</v>
      </c>
      <c r="AB626" s="50">
        <v>21</v>
      </c>
      <c r="AC626" s="50">
        <v>9</v>
      </c>
      <c r="AD626" s="50">
        <v>0</v>
      </c>
      <c r="AE626" s="50">
        <v>0</v>
      </c>
      <c r="AF626" s="50">
        <v>0</v>
      </c>
      <c r="AG626" s="50">
        <v>0</v>
      </c>
      <c r="AH626" s="50">
        <v>0</v>
      </c>
      <c r="AI626" s="50">
        <v>0</v>
      </c>
      <c r="AJ626" s="50">
        <v>0</v>
      </c>
      <c r="AK626" s="52">
        <f t="shared" si="179"/>
        <v>30</v>
      </c>
      <c r="AL626" s="50">
        <f t="shared" si="180"/>
        <v>30</v>
      </c>
      <c r="AM626" s="48">
        <f t="shared" si="198"/>
        <v>1</v>
      </c>
      <c r="AN626" s="49">
        <f t="shared" si="181"/>
        <v>0.01</v>
      </c>
      <c r="AO626" s="49">
        <f t="shared" si="192"/>
        <v>21</v>
      </c>
      <c r="AP626" s="49">
        <f t="shared" si="182"/>
        <v>30</v>
      </c>
      <c r="AR626" s="50">
        <f t="shared" si="183"/>
        <v>0</v>
      </c>
      <c r="AT626" s="30">
        <f t="shared" si="184"/>
        <v>30</v>
      </c>
      <c r="AU626">
        <f t="shared" si="185"/>
        <v>10</v>
      </c>
      <c r="AV626" s="49">
        <f t="shared" si="186"/>
        <v>21</v>
      </c>
      <c r="AW626" s="49">
        <f t="shared" si="187"/>
        <v>10</v>
      </c>
      <c r="AX626" s="53">
        <f t="shared" si="188"/>
        <v>0</v>
      </c>
      <c r="AY626" s="30">
        <f t="shared" si="189"/>
        <v>9</v>
      </c>
      <c r="AZ626" s="30">
        <f t="shared" si="190"/>
        <v>21</v>
      </c>
      <c r="BA626" s="49">
        <f t="shared" si="191"/>
        <v>21</v>
      </c>
    </row>
    <row r="627" spans="1:53" x14ac:dyDescent="0.35">
      <c r="A627" s="2">
        <v>1048255054</v>
      </c>
      <c r="B627" s="2" t="s">
        <v>877</v>
      </c>
      <c r="C627" s="16" t="s">
        <v>4948</v>
      </c>
      <c r="D627" s="3" t="s">
        <v>3022</v>
      </c>
      <c r="E627" s="4">
        <v>44960</v>
      </c>
      <c r="F627" s="5">
        <v>45691</v>
      </c>
      <c r="G627" s="5">
        <v>46056</v>
      </c>
      <c r="H627" s="3" t="s">
        <v>4292</v>
      </c>
      <c r="I627" s="55">
        <v>0</v>
      </c>
      <c r="J627" s="6">
        <v>46022</v>
      </c>
      <c r="K627" s="2" t="s">
        <v>4405</v>
      </c>
      <c r="L627" s="2">
        <v>2001030300</v>
      </c>
      <c r="M627" s="2" t="s">
        <v>5052</v>
      </c>
      <c r="N627" s="2" t="s">
        <v>5184</v>
      </c>
      <c r="O627" s="2" t="s">
        <v>5184</v>
      </c>
      <c r="P627" s="2" t="s">
        <v>4935</v>
      </c>
      <c r="Q627" s="2" t="s">
        <v>4364</v>
      </c>
      <c r="R627" s="7"/>
      <c r="S627" s="7">
        <v>0</v>
      </c>
      <c r="T627" s="7">
        <v>25.333299999999994</v>
      </c>
      <c r="U627" s="7">
        <v>25.333299999999994</v>
      </c>
      <c r="V627" s="12">
        <f t="shared" si="193"/>
        <v>26</v>
      </c>
      <c r="W627" s="15" t="s">
        <v>4738</v>
      </c>
      <c r="X627" s="15" t="str">
        <f t="shared" si="197"/>
        <v>DEBE GOZAR EN EL AÑO UN TOTAL DE 26 DÍAS ANTES DEL 31/12/2026</v>
      </c>
      <c r="Y627" s="50">
        <v>1</v>
      </c>
      <c r="Z627" s="50">
        <v>0</v>
      </c>
      <c r="AA627" s="50">
        <v>10</v>
      </c>
      <c r="AB627" s="50">
        <v>1</v>
      </c>
      <c r="AC627" s="50">
        <v>0</v>
      </c>
      <c r="AD627" s="50">
        <v>1</v>
      </c>
      <c r="AE627" s="50">
        <v>2</v>
      </c>
      <c r="AF627" s="50">
        <v>0</v>
      </c>
      <c r="AG627" s="50">
        <v>10</v>
      </c>
      <c r="AH627" s="50">
        <v>0</v>
      </c>
      <c r="AI627" s="50">
        <v>0</v>
      </c>
      <c r="AJ627" s="50">
        <v>4</v>
      </c>
      <c r="AK627" s="52">
        <f t="shared" si="179"/>
        <v>29</v>
      </c>
      <c r="AL627" s="50">
        <f t="shared" si="180"/>
        <v>29</v>
      </c>
      <c r="AM627" s="48">
        <f t="shared" si="198"/>
        <v>1.1153846153846154</v>
      </c>
      <c r="AN627" s="49">
        <f t="shared" si="181"/>
        <v>1.1153846153846155E-2</v>
      </c>
      <c r="AO627" s="49">
        <f t="shared" si="192"/>
        <v>12</v>
      </c>
      <c r="AP627" s="49">
        <f t="shared" si="182"/>
        <v>26</v>
      </c>
      <c r="AR627" s="50">
        <f t="shared" si="183"/>
        <v>0</v>
      </c>
      <c r="AT627" s="30">
        <f t="shared" si="184"/>
        <v>26</v>
      </c>
      <c r="AU627">
        <f t="shared" si="185"/>
        <v>8.6666666666666661</v>
      </c>
      <c r="AV627" s="49">
        <f t="shared" si="186"/>
        <v>12</v>
      </c>
      <c r="AW627" s="49">
        <f t="shared" si="187"/>
        <v>8.6666666666666661</v>
      </c>
      <c r="AX627" s="53">
        <f t="shared" si="188"/>
        <v>0</v>
      </c>
      <c r="AY627" s="30">
        <f t="shared" si="189"/>
        <v>17</v>
      </c>
      <c r="AZ627" s="30">
        <f t="shared" si="190"/>
        <v>12</v>
      </c>
      <c r="BA627" s="49">
        <f t="shared" si="191"/>
        <v>12</v>
      </c>
    </row>
    <row r="628" spans="1:53" x14ac:dyDescent="0.35">
      <c r="A628" s="2">
        <v>1045048807</v>
      </c>
      <c r="B628" s="2" t="s">
        <v>628</v>
      </c>
      <c r="C628" s="16" t="s">
        <v>4946</v>
      </c>
      <c r="D628" s="3" t="s">
        <v>2773</v>
      </c>
      <c r="E628" s="4">
        <v>45763</v>
      </c>
      <c r="F628" s="5">
        <v>45763</v>
      </c>
      <c r="G628" s="5">
        <v>46128</v>
      </c>
      <c r="H628" s="3" t="s">
        <v>4290</v>
      </c>
      <c r="I628" s="55">
        <v>0</v>
      </c>
      <c r="J628" s="6">
        <v>46022</v>
      </c>
      <c r="K628" s="2" t="s">
        <v>4405</v>
      </c>
      <c r="L628" s="2" t="s">
        <v>5029</v>
      </c>
      <c r="M628" s="2" t="s">
        <v>4957</v>
      </c>
      <c r="N628" s="2" t="s">
        <v>5199</v>
      </c>
      <c r="O628" s="2" t="s">
        <v>5232</v>
      </c>
      <c r="P628" s="2" t="s">
        <v>4666</v>
      </c>
      <c r="Q628" s="2" t="s">
        <v>4301</v>
      </c>
      <c r="R628" s="7"/>
      <c r="S628" s="7">
        <v>0</v>
      </c>
      <c r="T628" s="7">
        <v>21.25</v>
      </c>
      <c r="U628" s="7">
        <v>21.25</v>
      </c>
      <c r="V628" s="12">
        <f t="shared" si="193"/>
        <v>22</v>
      </c>
      <c r="W628" s="15" t="s">
        <v>4738</v>
      </c>
      <c r="X628" s="15" t="str">
        <f t="shared" si="197"/>
        <v>DEBE GOZAR EN EL AÑO UN TOTAL DE 22 DÍAS ANTES DEL 31/12/2026</v>
      </c>
      <c r="Y628" s="50">
        <v>0</v>
      </c>
      <c r="Z628" s="50">
        <v>0</v>
      </c>
      <c r="AA628" s="50">
        <v>0</v>
      </c>
      <c r="AB628" s="50">
        <v>0</v>
      </c>
      <c r="AC628" s="50">
        <v>0</v>
      </c>
      <c r="AD628" s="50">
        <v>30</v>
      </c>
      <c r="AE628" s="50">
        <v>0</v>
      </c>
      <c r="AF628" s="50">
        <v>0</v>
      </c>
      <c r="AG628" s="50">
        <v>0</v>
      </c>
      <c r="AH628" s="50">
        <v>0</v>
      </c>
      <c r="AI628" s="50">
        <v>0</v>
      </c>
      <c r="AJ628" s="50">
        <v>0</v>
      </c>
      <c r="AK628" s="52">
        <f t="shared" si="179"/>
        <v>30</v>
      </c>
      <c r="AL628" s="50">
        <f t="shared" si="180"/>
        <v>30</v>
      </c>
      <c r="AM628" s="48">
        <f t="shared" si="198"/>
        <v>1.3636363636363635</v>
      </c>
      <c r="AN628" s="49">
        <f t="shared" si="181"/>
        <v>1.3636363636363636E-2</v>
      </c>
      <c r="AO628" s="49">
        <f t="shared" si="192"/>
        <v>0</v>
      </c>
      <c r="AP628" s="49">
        <f t="shared" si="182"/>
        <v>22</v>
      </c>
      <c r="AR628" s="50">
        <f t="shared" si="183"/>
        <v>0</v>
      </c>
      <c r="AT628" s="30">
        <f t="shared" si="184"/>
        <v>22</v>
      </c>
      <c r="AU628">
        <f t="shared" si="185"/>
        <v>7.333333333333333</v>
      </c>
      <c r="AV628" s="49">
        <f t="shared" si="186"/>
        <v>0</v>
      </c>
      <c r="AW628" s="49">
        <f t="shared" si="187"/>
        <v>0</v>
      </c>
      <c r="AX628" s="53">
        <f t="shared" si="188"/>
        <v>7.333333333333333</v>
      </c>
      <c r="AY628" s="30">
        <f t="shared" si="189"/>
        <v>30</v>
      </c>
      <c r="AZ628" s="30">
        <f t="shared" si="190"/>
        <v>0</v>
      </c>
      <c r="BA628" s="49">
        <f t="shared" si="191"/>
        <v>0</v>
      </c>
    </row>
    <row r="629" spans="1:53" x14ac:dyDescent="0.35">
      <c r="A629" s="2">
        <v>1045057788</v>
      </c>
      <c r="B629" s="2" t="s">
        <v>629</v>
      </c>
      <c r="C629" s="16" t="s">
        <v>4946</v>
      </c>
      <c r="D629" s="3" t="s">
        <v>2774</v>
      </c>
      <c r="E629" s="4">
        <v>44630</v>
      </c>
      <c r="F629" s="5">
        <v>45726</v>
      </c>
      <c r="G629" s="5">
        <v>46091</v>
      </c>
      <c r="H629" s="3" t="s">
        <v>4290</v>
      </c>
      <c r="I629" s="55">
        <v>0</v>
      </c>
      <c r="J629" s="6">
        <v>46022</v>
      </c>
      <c r="K629" s="2" t="s">
        <v>4405</v>
      </c>
      <c r="L629" s="2" t="s">
        <v>4751</v>
      </c>
      <c r="M629" s="2" t="s">
        <v>4956</v>
      </c>
      <c r="N629" s="2" t="s">
        <v>5195</v>
      </c>
      <c r="O629" s="2" t="s">
        <v>5213</v>
      </c>
      <c r="P629" s="2" t="s">
        <v>4445</v>
      </c>
      <c r="Q629" s="2" t="s">
        <v>4297</v>
      </c>
      <c r="R629" s="7"/>
      <c r="S629" s="7">
        <v>4</v>
      </c>
      <c r="T629" s="7">
        <v>24.25</v>
      </c>
      <c r="U629" s="7">
        <v>28.25</v>
      </c>
      <c r="V629" s="12">
        <f t="shared" si="193"/>
        <v>29</v>
      </c>
      <c r="W629" s="15" t="str">
        <f>"DEBE GOZAR "&amp;S629&amp;" DÍAS ANTES DEL "&amp;TEXT(G629-1,"DD/MM/YYYY")</f>
        <v>DEBE GOZAR 4 DÍAS ANTES DEL 09/03/2026</v>
      </c>
      <c r="X629" s="15" t="str">
        <f t="shared" si="197"/>
        <v>DEBE GOZAR EN EL AÑO UN TOTAL DE 29 DÍAS ANTES DEL 31/12/2026</v>
      </c>
      <c r="Y629" s="50">
        <v>0</v>
      </c>
      <c r="Z629" s="50">
        <v>0</v>
      </c>
      <c r="AA629" s="50">
        <v>4</v>
      </c>
      <c r="AB629" s="50">
        <v>0</v>
      </c>
      <c r="AC629" s="50">
        <v>0</v>
      </c>
      <c r="AD629" s="50">
        <v>0</v>
      </c>
      <c r="AE629" s="50">
        <v>0</v>
      </c>
      <c r="AF629" s="50">
        <v>0</v>
      </c>
      <c r="AG629" s="50">
        <v>0</v>
      </c>
      <c r="AH629" s="50">
        <v>0</v>
      </c>
      <c r="AI629" s="50">
        <v>0</v>
      </c>
      <c r="AJ629" s="50">
        <v>0</v>
      </c>
      <c r="AK629" s="52">
        <f t="shared" si="179"/>
        <v>4</v>
      </c>
      <c r="AL629" s="50">
        <f t="shared" si="180"/>
        <v>4</v>
      </c>
      <c r="AM629" s="48">
        <f t="shared" si="198"/>
        <v>0.13793103448275862</v>
      </c>
      <c r="AN629" s="49">
        <f t="shared" si="181"/>
        <v>1.3793103448275861E-3</v>
      </c>
      <c r="AO629" s="49">
        <f t="shared" si="192"/>
        <v>4</v>
      </c>
      <c r="AP629" s="49">
        <f t="shared" si="182"/>
        <v>4</v>
      </c>
      <c r="AR629" s="50">
        <f t="shared" si="183"/>
        <v>25</v>
      </c>
      <c r="AT629" s="30">
        <f t="shared" si="184"/>
        <v>29</v>
      </c>
      <c r="AU629">
        <f t="shared" si="185"/>
        <v>9.6666666666666661</v>
      </c>
      <c r="AV629" s="49">
        <f t="shared" si="186"/>
        <v>4</v>
      </c>
      <c r="AW629" s="49">
        <f t="shared" si="187"/>
        <v>4</v>
      </c>
      <c r="AX629" s="53">
        <f t="shared" si="188"/>
        <v>5.6666666666666661</v>
      </c>
      <c r="AY629" s="30">
        <f t="shared" si="189"/>
        <v>0</v>
      </c>
      <c r="AZ629" s="30">
        <f t="shared" si="190"/>
        <v>4</v>
      </c>
      <c r="BA629" s="49">
        <f t="shared" si="191"/>
        <v>4</v>
      </c>
    </row>
    <row r="630" spans="1:53" x14ac:dyDescent="0.35">
      <c r="A630" s="2">
        <v>1045071745</v>
      </c>
      <c r="B630" s="2" t="s">
        <v>630</v>
      </c>
      <c r="C630" s="16" t="s">
        <v>4946</v>
      </c>
      <c r="D630" s="3" t="s">
        <v>2775</v>
      </c>
      <c r="E630" s="4">
        <v>44414</v>
      </c>
      <c r="F630" s="5">
        <v>45875</v>
      </c>
      <c r="G630" s="5">
        <v>46240</v>
      </c>
      <c r="H630" s="3" t="s">
        <v>4291</v>
      </c>
      <c r="I630" s="55">
        <v>46058</v>
      </c>
      <c r="J630" s="6">
        <v>46022</v>
      </c>
      <c r="K630" s="2" t="s">
        <v>4405</v>
      </c>
      <c r="L630" s="2" t="s">
        <v>4743</v>
      </c>
      <c r="M630" s="2" t="s">
        <v>4956</v>
      </c>
      <c r="N630" s="2"/>
      <c r="O630" s="2"/>
      <c r="P630" s="2"/>
      <c r="Q630" s="2"/>
      <c r="R630" s="7"/>
      <c r="S630" s="7">
        <v>0</v>
      </c>
      <c r="T630" s="7">
        <v>11.083300000000008</v>
      </c>
      <c r="U630" s="7">
        <v>11.083300000000008</v>
      </c>
      <c r="V630" s="12">
        <f t="shared" si="193"/>
        <v>12</v>
      </c>
      <c r="W630" s="15" t="s">
        <v>4738</v>
      </c>
      <c r="X630" s="15" t="str">
        <f t="shared" si="197"/>
        <v>DEBE GOZAR EN EL AÑO UN TOTAL DE 12 DÍAS ANTES DEL 31/12/2026</v>
      </c>
      <c r="Y630" s="50">
        <v>0</v>
      </c>
      <c r="Z630" s="50">
        <v>12</v>
      </c>
      <c r="AA630" s="50">
        <v>0</v>
      </c>
      <c r="AB630" s="50">
        <v>0</v>
      </c>
      <c r="AC630" s="50">
        <v>0</v>
      </c>
      <c r="AD630" s="50">
        <v>0</v>
      </c>
      <c r="AE630" s="50">
        <v>0</v>
      </c>
      <c r="AF630" s="50">
        <v>0</v>
      </c>
      <c r="AG630" s="50">
        <v>0</v>
      </c>
      <c r="AH630" s="50">
        <v>0</v>
      </c>
      <c r="AI630" s="50">
        <v>0</v>
      </c>
      <c r="AJ630" s="50">
        <v>0</v>
      </c>
      <c r="AK630" s="52">
        <f t="shared" si="179"/>
        <v>12</v>
      </c>
      <c r="AL630" s="50">
        <f t="shared" si="180"/>
        <v>12</v>
      </c>
      <c r="AM630" s="48">
        <f t="shared" si="198"/>
        <v>1</v>
      </c>
      <c r="AN630" s="49">
        <f t="shared" si="181"/>
        <v>0.01</v>
      </c>
      <c r="AO630" s="49">
        <f t="shared" si="192"/>
        <v>12</v>
      </c>
      <c r="AP630" s="49">
        <f t="shared" si="182"/>
        <v>12</v>
      </c>
      <c r="AR630" s="50">
        <f t="shared" si="183"/>
        <v>0</v>
      </c>
      <c r="AT630" s="30">
        <f t="shared" si="184"/>
        <v>12</v>
      </c>
      <c r="AU630">
        <f t="shared" si="185"/>
        <v>4</v>
      </c>
      <c r="AV630" s="49">
        <f t="shared" si="186"/>
        <v>12</v>
      </c>
      <c r="AW630" s="49">
        <f t="shared" si="187"/>
        <v>4</v>
      </c>
      <c r="AX630" s="53">
        <f t="shared" si="188"/>
        <v>0</v>
      </c>
      <c r="AY630" s="30">
        <f t="shared" si="189"/>
        <v>0</v>
      </c>
      <c r="AZ630" s="30">
        <f t="shared" si="190"/>
        <v>12</v>
      </c>
      <c r="BA630" s="49">
        <f t="shared" si="191"/>
        <v>12</v>
      </c>
    </row>
    <row r="631" spans="1:53" x14ac:dyDescent="0.35">
      <c r="A631" s="2">
        <v>1045077315</v>
      </c>
      <c r="B631" s="2" t="s">
        <v>631</v>
      </c>
      <c r="C631" s="16" t="s">
        <v>4948</v>
      </c>
      <c r="D631" s="3" t="s">
        <v>2776</v>
      </c>
      <c r="E631" s="4">
        <v>45505</v>
      </c>
      <c r="F631" s="5">
        <v>45870</v>
      </c>
      <c r="G631" s="5">
        <v>46235</v>
      </c>
      <c r="H631" s="3" t="s">
        <v>4292</v>
      </c>
      <c r="I631" s="55">
        <v>0</v>
      </c>
      <c r="J631" s="6">
        <v>46022</v>
      </c>
      <c r="K631" s="2" t="s">
        <v>4405</v>
      </c>
      <c r="L631" s="2">
        <v>2001020701</v>
      </c>
      <c r="M631" s="2" t="s">
        <v>5051</v>
      </c>
      <c r="N631" s="2" t="s">
        <v>5252</v>
      </c>
      <c r="O631" s="2" t="s">
        <v>5253</v>
      </c>
      <c r="P631" s="2" t="s">
        <v>4937</v>
      </c>
      <c r="Q631" s="2" t="s">
        <v>4350</v>
      </c>
      <c r="R631" s="7"/>
      <c r="S631" s="7">
        <v>15</v>
      </c>
      <c r="T631" s="7">
        <v>10.5</v>
      </c>
      <c r="U631" s="7">
        <v>25.5</v>
      </c>
      <c r="V631" s="12">
        <f t="shared" si="193"/>
        <v>26</v>
      </c>
      <c r="W631" s="15" t="str">
        <f>"DEBE GOZAR "&amp;S631&amp;" DÍAS ANTES DEL "&amp;TEXT(G631-1,"DD/MM/YYYY")</f>
        <v>DEBE GOZAR 15 DÍAS ANTES DEL 31/07/2026</v>
      </c>
      <c r="X631" s="15" t="str">
        <f t="shared" si="197"/>
        <v>DEBE GOZAR EN EL AÑO UN TOTAL DE 26 DÍAS ANTES DEL 31/12/2026</v>
      </c>
      <c r="Y631" s="50">
        <v>0</v>
      </c>
      <c r="Z631" s="50">
        <v>1</v>
      </c>
      <c r="AA631" s="50">
        <v>0</v>
      </c>
      <c r="AB631" s="50">
        <v>0</v>
      </c>
      <c r="AC631" s="50">
        <v>0</v>
      </c>
      <c r="AD631" s="50">
        <v>0</v>
      </c>
      <c r="AE631" s="50">
        <v>0</v>
      </c>
      <c r="AF631" s="50">
        <v>0</v>
      </c>
      <c r="AG631" s="50">
        <v>0</v>
      </c>
      <c r="AH631" s="50">
        <v>0</v>
      </c>
      <c r="AI631" s="50">
        <v>0</v>
      </c>
      <c r="AJ631" s="50">
        <v>0</v>
      </c>
      <c r="AK631" s="52">
        <f t="shared" si="179"/>
        <v>1</v>
      </c>
      <c r="AL631" s="50">
        <f t="shared" si="180"/>
        <v>1</v>
      </c>
      <c r="AM631" s="48">
        <f t="shared" si="198"/>
        <v>3.8461538461538464E-2</v>
      </c>
      <c r="AN631" s="49">
        <f t="shared" si="181"/>
        <v>3.8461538461538462E-4</v>
      </c>
      <c r="AO631" s="49">
        <f t="shared" si="192"/>
        <v>1</v>
      </c>
      <c r="AP631" s="49">
        <f t="shared" si="182"/>
        <v>1</v>
      </c>
      <c r="AR631" s="50">
        <f t="shared" si="183"/>
        <v>25</v>
      </c>
      <c r="AT631" s="30">
        <f t="shared" si="184"/>
        <v>26</v>
      </c>
      <c r="AU631">
        <f t="shared" si="185"/>
        <v>8.6666666666666661</v>
      </c>
      <c r="AV631" s="49">
        <f t="shared" si="186"/>
        <v>1</v>
      </c>
      <c r="AW631" s="49">
        <f t="shared" si="187"/>
        <v>1</v>
      </c>
      <c r="AX631" s="53">
        <f t="shared" si="188"/>
        <v>7.6666666666666661</v>
      </c>
      <c r="AY631" s="30">
        <f t="shared" si="189"/>
        <v>0</v>
      </c>
      <c r="AZ631" s="30">
        <f t="shared" si="190"/>
        <v>1</v>
      </c>
      <c r="BA631" s="49">
        <f t="shared" si="191"/>
        <v>1</v>
      </c>
    </row>
    <row r="632" spans="1:53" x14ac:dyDescent="0.35">
      <c r="A632" s="2">
        <v>1045080118</v>
      </c>
      <c r="B632" s="2" t="s">
        <v>632</v>
      </c>
      <c r="C632" s="16" t="s">
        <v>4946</v>
      </c>
      <c r="D632" s="3" t="s">
        <v>2777</v>
      </c>
      <c r="E632" s="4">
        <v>45992</v>
      </c>
      <c r="F632" s="5">
        <v>45992</v>
      </c>
      <c r="G632" s="5">
        <v>46357</v>
      </c>
      <c r="H632" s="3" t="s">
        <v>4290</v>
      </c>
      <c r="I632" s="55">
        <v>0</v>
      </c>
      <c r="J632" s="6">
        <v>46022</v>
      </c>
      <c r="K632" s="2" t="s">
        <v>4405</v>
      </c>
      <c r="L632" s="2" t="s">
        <v>4757</v>
      </c>
      <c r="M632" s="2" t="s">
        <v>4956</v>
      </c>
      <c r="N632" s="2" t="s">
        <v>5197</v>
      </c>
      <c r="O632" s="2" t="s">
        <v>5223</v>
      </c>
      <c r="P632" s="2" t="s">
        <v>4455</v>
      </c>
      <c r="Q632" s="2" t="s">
        <v>4299</v>
      </c>
      <c r="R632" s="7"/>
      <c r="S632" s="7">
        <v>0</v>
      </c>
      <c r="T632" s="7">
        <v>2.5</v>
      </c>
      <c r="U632" s="7">
        <v>2.5</v>
      </c>
      <c r="V632" s="12">
        <f t="shared" si="193"/>
        <v>3</v>
      </c>
      <c r="W632" s="15" t="s">
        <v>4738</v>
      </c>
      <c r="X632" s="15" t="str">
        <f t="shared" si="197"/>
        <v>DEBE GOZAR EN EL AÑO UN TOTAL DE 3 DÍAS ANTES DEL 31/12/2026</v>
      </c>
      <c r="Y632" s="50">
        <v>0</v>
      </c>
      <c r="Z632" s="50">
        <v>0</v>
      </c>
      <c r="AA632" s="50">
        <v>0</v>
      </c>
      <c r="AB632" s="50">
        <v>0</v>
      </c>
      <c r="AC632" s="50">
        <v>0</v>
      </c>
      <c r="AD632" s="50">
        <v>5</v>
      </c>
      <c r="AE632" s="50">
        <v>0</v>
      </c>
      <c r="AF632" s="50">
        <v>0</v>
      </c>
      <c r="AG632" s="50">
        <v>0</v>
      </c>
      <c r="AH632" s="50">
        <v>0</v>
      </c>
      <c r="AI632" s="50">
        <v>0</v>
      </c>
      <c r="AJ632" s="50">
        <v>0</v>
      </c>
      <c r="AK632" s="52">
        <f t="shared" si="179"/>
        <v>5</v>
      </c>
      <c r="AL632" s="50">
        <f t="shared" si="180"/>
        <v>5</v>
      </c>
      <c r="AM632" s="48">
        <f t="shared" si="198"/>
        <v>1.6666666666666667</v>
      </c>
      <c r="AN632" s="49">
        <f t="shared" si="181"/>
        <v>1.6666666666666666E-2</v>
      </c>
      <c r="AO632" s="49">
        <f t="shared" si="192"/>
        <v>0</v>
      </c>
      <c r="AP632" s="49">
        <f t="shared" si="182"/>
        <v>3</v>
      </c>
      <c r="AR632" s="50">
        <f t="shared" si="183"/>
        <v>0</v>
      </c>
      <c r="AT632" s="30">
        <f t="shared" si="184"/>
        <v>3</v>
      </c>
      <c r="AU632">
        <f t="shared" si="185"/>
        <v>1</v>
      </c>
      <c r="AV632" s="49">
        <f t="shared" si="186"/>
        <v>0</v>
      </c>
      <c r="AW632" s="49">
        <f t="shared" si="187"/>
        <v>0</v>
      </c>
      <c r="AX632" s="53">
        <f t="shared" si="188"/>
        <v>1</v>
      </c>
      <c r="AY632" s="30">
        <f t="shared" si="189"/>
        <v>5</v>
      </c>
      <c r="AZ632" s="30">
        <f t="shared" si="190"/>
        <v>0</v>
      </c>
      <c r="BA632" s="49">
        <f t="shared" si="191"/>
        <v>0</v>
      </c>
    </row>
    <row r="633" spans="1:53" x14ac:dyDescent="0.35">
      <c r="A633" s="2">
        <v>1045127713</v>
      </c>
      <c r="B633" s="2" t="s">
        <v>633</v>
      </c>
      <c r="C633" s="16" t="s">
        <v>4946</v>
      </c>
      <c r="D633" s="3" t="s">
        <v>2778</v>
      </c>
      <c r="E633" s="4">
        <v>45352</v>
      </c>
      <c r="F633" s="5">
        <v>45717</v>
      </c>
      <c r="G633" s="5">
        <v>46082</v>
      </c>
      <c r="H633" s="3" t="s">
        <v>4418</v>
      </c>
      <c r="I633" s="55">
        <v>0</v>
      </c>
      <c r="J633" s="6">
        <v>46022</v>
      </c>
      <c r="K633" s="2" t="s">
        <v>4405</v>
      </c>
      <c r="L633" s="2" t="s">
        <v>4887</v>
      </c>
      <c r="M633" s="2" t="s">
        <v>4956</v>
      </c>
      <c r="N633" s="2" t="s">
        <v>5197</v>
      </c>
      <c r="O633" s="2" t="s">
        <v>5251</v>
      </c>
      <c r="P633" s="2" t="s">
        <v>4667</v>
      </c>
      <c r="Q633" s="2" t="s">
        <v>4297</v>
      </c>
      <c r="R633" s="7"/>
      <c r="S633" s="7">
        <v>5</v>
      </c>
      <c r="T633" s="7">
        <v>25</v>
      </c>
      <c r="U633" s="7">
        <v>30</v>
      </c>
      <c r="V633" s="12">
        <f t="shared" si="193"/>
        <v>30</v>
      </c>
      <c r="W633" s="15" t="str">
        <f>"DEBE GOZAR "&amp;S633&amp;" DÍAS ANTES DEL "&amp;TEXT(G633-1,"DD/MM/YYYY")</f>
        <v>DEBE GOZAR 5 DÍAS ANTES DEL 28/02/2026</v>
      </c>
      <c r="X633" s="15" t="str">
        <f t="shared" si="197"/>
        <v>DEBE GOZAR EN EL AÑO UN TOTAL DE 30 DÍAS ANTES DEL 31/12/2026</v>
      </c>
      <c r="Y633" s="50">
        <v>6</v>
      </c>
      <c r="Z633" s="50">
        <v>1</v>
      </c>
      <c r="AA633" s="50">
        <v>0</v>
      </c>
      <c r="AB633" s="50">
        <v>5</v>
      </c>
      <c r="AC633" s="50">
        <v>5</v>
      </c>
      <c r="AD633" s="50">
        <v>0</v>
      </c>
      <c r="AE633" s="50">
        <v>1</v>
      </c>
      <c r="AF633" s="50">
        <v>12</v>
      </c>
      <c r="AG633" s="50">
        <v>0</v>
      </c>
      <c r="AH633" s="50">
        <v>0</v>
      </c>
      <c r="AI633" s="50">
        <v>0</v>
      </c>
      <c r="AJ633" s="50">
        <v>0</v>
      </c>
      <c r="AK633" s="52">
        <f t="shared" si="179"/>
        <v>30</v>
      </c>
      <c r="AL633" s="50">
        <f t="shared" si="180"/>
        <v>30</v>
      </c>
      <c r="AM633" s="48">
        <f t="shared" si="198"/>
        <v>1</v>
      </c>
      <c r="AN633" s="49">
        <f t="shared" si="181"/>
        <v>0.01</v>
      </c>
      <c r="AO633" s="49">
        <f t="shared" si="192"/>
        <v>12</v>
      </c>
      <c r="AP633" s="49">
        <f t="shared" si="182"/>
        <v>30</v>
      </c>
      <c r="AR633" s="50">
        <f t="shared" si="183"/>
        <v>0</v>
      </c>
      <c r="AT633" s="30">
        <f t="shared" si="184"/>
        <v>30</v>
      </c>
      <c r="AU633">
        <f t="shared" si="185"/>
        <v>10</v>
      </c>
      <c r="AV633" s="49">
        <f t="shared" si="186"/>
        <v>12</v>
      </c>
      <c r="AW633" s="49">
        <f t="shared" si="187"/>
        <v>10</v>
      </c>
      <c r="AX633" s="53">
        <f t="shared" si="188"/>
        <v>0</v>
      </c>
      <c r="AY633" s="30">
        <f t="shared" si="189"/>
        <v>18</v>
      </c>
      <c r="AZ633" s="30">
        <f t="shared" si="190"/>
        <v>12</v>
      </c>
      <c r="BA633" s="49">
        <f t="shared" si="191"/>
        <v>12</v>
      </c>
    </row>
    <row r="634" spans="1:53" x14ac:dyDescent="0.35">
      <c r="A634" s="2">
        <v>1045143633</v>
      </c>
      <c r="B634" s="2" t="s">
        <v>634</v>
      </c>
      <c r="C634" s="16" t="s">
        <v>4947</v>
      </c>
      <c r="D634" s="3" t="s">
        <v>2779</v>
      </c>
      <c r="E634" s="4">
        <v>44774</v>
      </c>
      <c r="F634" s="5">
        <v>45870</v>
      </c>
      <c r="G634" s="5">
        <v>46235</v>
      </c>
      <c r="H634" s="3" t="s">
        <v>4406</v>
      </c>
      <c r="I634" s="55">
        <v>0</v>
      </c>
      <c r="J634" s="6">
        <v>46022</v>
      </c>
      <c r="K634" s="2" t="s">
        <v>4405</v>
      </c>
      <c r="L634" s="2" t="s">
        <v>4866</v>
      </c>
      <c r="M634" s="2" t="s">
        <v>4956</v>
      </c>
      <c r="N634" s="2" t="s">
        <v>5195</v>
      </c>
      <c r="O634" s="2" t="s">
        <v>5216</v>
      </c>
      <c r="P634" s="2" t="s">
        <v>4631</v>
      </c>
      <c r="Q634" s="2" t="s">
        <v>4298</v>
      </c>
      <c r="R634" s="7"/>
      <c r="S634" s="7">
        <v>17</v>
      </c>
      <c r="T634" s="7">
        <v>12.5</v>
      </c>
      <c r="U634" s="7">
        <v>29.5</v>
      </c>
      <c r="V634" s="12">
        <f t="shared" si="193"/>
        <v>30</v>
      </c>
      <c r="W634" s="15" t="str">
        <f>"DEBE GOZAR "&amp;S634&amp;" DÍAS ANTES DEL "&amp;TEXT(G634-1,"DD/MM/YYYY")</f>
        <v>DEBE GOZAR 17 DÍAS ANTES DEL 31/07/2026</v>
      </c>
      <c r="X634" s="15" t="str">
        <f t="shared" si="197"/>
        <v>DEBE GOZAR EN EL AÑO UN TOTAL DE 30 DÍAS ANTES DEL 31/12/2026</v>
      </c>
      <c r="Y634" s="50">
        <v>0</v>
      </c>
      <c r="Z634" s="50">
        <v>0</v>
      </c>
      <c r="AA634" s="50">
        <v>0</v>
      </c>
      <c r="AB634" s="50">
        <v>0</v>
      </c>
      <c r="AC634" s="50">
        <v>0</v>
      </c>
      <c r="AD634" s="50">
        <v>0</v>
      </c>
      <c r="AE634" s="50">
        <v>0</v>
      </c>
      <c r="AF634" s="50">
        <v>0</v>
      </c>
      <c r="AG634" s="50">
        <v>0</v>
      </c>
      <c r="AH634" s="50">
        <v>0</v>
      </c>
      <c r="AI634" s="50">
        <v>0</v>
      </c>
      <c r="AJ634" s="50">
        <v>0</v>
      </c>
      <c r="AK634" s="52">
        <f t="shared" si="179"/>
        <v>0</v>
      </c>
      <c r="AL634" s="50">
        <f t="shared" si="180"/>
        <v>0</v>
      </c>
      <c r="AM634" s="48">
        <f t="shared" si="198"/>
        <v>0</v>
      </c>
      <c r="AN634" s="49">
        <f t="shared" si="181"/>
        <v>0</v>
      </c>
      <c r="AO634" s="49">
        <f t="shared" si="192"/>
        <v>0</v>
      </c>
      <c r="AP634" s="49">
        <f t="shared" si="182"/>
        <v>0</v>
      </c>
      <c r="AR634" s="50">
        <f t="shared" si="183"/>
        <v>30</v>
      </c>
      <c r="AT634" s="30">
        <f t="shared" si="184"/>
        <v>30</v>
      </c>
      <c r="AU634">
        <f t="shared" si="185"/>
        <v>10</v>
      </c>
      <c r="AV634" s="49">
        <f t="shared" si="186"/>
        <v>0</v>
      </c>
      <c r="AW634" s="49">
        <f t="shared" si="187"/>
        <v>0</v>
      </c>
      <c r="AX634" s="53">
        <f t="shared" si="188"/>
        <v>10</v>
      </c>
      <c r="AY634" s="30">
        <f t="shared" si="189"/>
        <v>0</v>
      </c>
      <c r="AZ634" s="30">
        <f t="shared" si="190"/>
        <v>0</v>
      </c>
      <c r="BA634" s="49">
        <f t="shared" si="191"/>
        <v>0</v>
      </c>
    </row>
    <row r="635" spans="1:53" x14ac:dyDescent="0.35">
      <c r="A635" s="2">
        <v>1045147461</v>
      </c>
      <c r="B635" s="2" t="s">
        <v>635</v>
      </c>
      <c r="C635" s="16" t="s">
        <v>4947</v>
      </c>
      <c r="D635" s="3" t="s">
        <v>2780</v>
      </c>
      <c r="E635" s="4">
        <v>44107</v>
      </c>
      <c r="F635" s="5">
        <v>45933</v>
      </c>
      <c r="G635" s="5">
        <v>46298</v>
      </c>
      <c r="H635" s="3" t="s">
        <v>4422</v>
      </c>
      <c r="I635" s="55">
        <v>0</v>
      </c>
      <c r="J635" s="6">
        <v>46022</v>
      </c>
      <c r="K635" s="2" t="s">
        <v>4405</v>
      </c>
      <c r="L635" s="2" t="s">
        <v>4888</v>
      </c>
      <c r="M635" s="2" t="s">
        <v>4956</v>
      </c>
      <c r="N635" s="2" t="s">
        <v>5195</v>
      </c>
      <c r="O635" s="2" t="s">
        <v>5217</v>
      </c>
      <c r="P635" s="2" t="s">
        <v>4668</v>
      </c>
      <c r="Q635" s="2" t="s">
        <v>4298</v>
      </c>
      <c r="R635" s="7"/>
      <c r="S635" s="7">
        <v>22</v>
      </c>
      <c r="T635" s="7">
        <v>7.3333000000000084</v>
      </c>
      <c r="U635" s="7">
        <v>29.333300000000008</v>
      </c>
      <c r="V635" s="12">
        <f t="shared" si="193"/>
        <v>30</v>
      </c>
      <c r="W635" s="15" t="str">
        <f>"DEBE GOZAR "&amp;S635&amp;" DÍAS ANTES DEL "&amp;TEXT(G635-1,"DD/MM/YYYY")</f>
        <v>DEBE GOZAR 22 DÍAS ANTES DEL 02/10/2026</v>
      </c>
      <c r="X635" s="15" t="str">
        <f t="shared" si="197"/>
        <v>DEBE GOZAR EN EL AÑO UN TOTAL DE 30 DÍAS ANTES DEL 31/12/2026</v>
      </c>
      <c r="Y635" s="50">
        <v>5</v>
      </c>
      <c r="Z635" s="50">
        <v>0</v>
      </c>
      <c r="AA635" s="50">
        <v>0</v>
      </c>
      <c r="AB635" s="50">
        <v>0</v>
      </c>
      <c r="AC635" s="50">
        <v>6</v>
      </c>
      <c r="AD635" s="50">
        <v>6</v>
      </c>
      <c r="AE635" s="50">
        <v>5</v>
      </c>
      <c r="AF635" s="50">
        <v>1</v>
      </c>
      <c r="AG635" s="50">
        <v>0</v>
      </c>
      <c r="AH635" s="50">
        <v>0</v>
      </c>
      <c r="AI635" s="50">
        <v>0</v>
      </c>
      <c r="AJ635" s="50">
        <v>7</v>
      </c>
      <c r="AK635" s="52">
        <f t="shared" si="179"/>
        <v>30</v>
      </c>
      <c r="AL635" s="50">
        <f t="shared" si="180"/>
        <v>30</v>
      </c>
      <c r="AM635" s="48">
        <f t="shared" si="198"/>
        <v>1</v>
      </c>
      <c r="AN635" s="49">
        <f t="shared" si="181"/>
        <v>0.01</v>
      </c>
      <c r="AO635" s="49">
        <f t="shared" si="192"/>
        <v>5</v>
      </c>
      <c r="AP635" s="49">
        <f t="shared" si="182"/>
        <v>30</v>
      </c>
      <c r="AR635" s="50">
        <f t="shared" si="183"/>
        <v>0</v>
      </c>
      <c r="AT635" s="30">
        <f t="shared" si="184"/>
        <v>30</v>
      </c>
      <c r="AU635">
        <f t="shared" si="185"/>
        <v>10</v>
      </c>
      <c r="AV635" s="49">
        <f t="shared" si="186"/>
        <v>5</v>
      </c>
      <c r="AW635" s="49">
        <f t="shared" si="187"/>
        <v>5</v>
      </c>
      <c r="AX635" s="53">
        <f t="shared" si="188"/>
        <v>5</v>
      </c>
      <c r="AY635" s="30">
        <f t="shared" si="189"/>
        <v>25</v>
      </c>
      <c r="AZ635" s="30">
        <f t="shared" si="190"/>
        <v>5</v>
      </c>
      <c r="BA635" s="49">
        <f t="shared" si="191"/>
        <v>5</v>
      </c>
    </row>
    <row r="636" spans="1:53" x14ac:dyDescent="0.35">
      <c r="A636" s="2">
        <v>1045170223</v>
      </c>
      <c r="B636" s="2" t="s">
        <v>636</v>
      </c>
      <c r="C636" s="16" t="s">
        <v>4946</v>
      </c>
      <c r="D636" s="3" t="s">
        <v>2781</v>
      </c>
      <c r="E636" s="4">
        <v>44105</v>
      </c>
      <c r="F636" s="5">
        <v>45931</v>
      </c>
      <c r="G636" s="5">
        <v>46296</v>
      </c>
      <c r="H636" s="3" t="s">
        <v>4423</v>
      </c>
      <c r="I636" s="55">
        <v>0</v>
      </c>
      <c r="J636" s="6">
        <v>46022</v>
      </c>
      <c r="K636" s="2" t="s">
        <v>4405</v>
      </c>
      <c r="L636" s="2" t="s">
        <v>4889</v>
      </c>
      <c r="M636" s="2" t="s">
        <v>4956</v>
      </c>
      <c r="N636" s="2" t="s">
        <v>5196</v>
      </c>
      <c r="O636" s="2" t="s">
        <v>5224</v>
      </c>
      <c r="P636" s="2" t="s">
        <v>4669</v>
      </c>
      <c r="Q636" s="2" t="s">
        <v>4297</v>
      </c>
      <c r="R636" s="7"/>
      <c r="S636" s="7">
        <v>22</v>
      </c>
      <c r="T636" s="7">
        <v>7.5</v>
      </c>
      <c r="U636" s="7">
        <v>29.5</v>
      </c>
      <c r="V636" s="12">
        <f t="shared" si="193"/>
        <v>30</v>
      </c>
      <c r="W636" s="15" t="str">
        <f>"DEBE GOZAR "&amp;S636&amp;" DÍAS ANTES DEL "&amp;TEXT(G636-1,"DD/MM/YYYY")</f>
        <v>DEBE GOZAR 22 DÍAS ANTES DEL 30/09/2026</v>
      </c>
      <c r="X636" s="15" t="str">
        <f t="shared" si="197"/>
        <v>DEBE GOZAR EN EL AÑO UN TOTAL DE 30 DÍAS ANTES DEL 31/12/2026</v>
      </c>
      <c r="Y636" s="50">
        <v>0</v>
      </c>
      <c r="Z636" s="50">
        <v>0</v>
      </c>
      <c r="AA636" s="50">
        <v>0</v>
      </c>
      <c r="AB636" s="50">
        <v>0</v>
      </c>
      <c r="AC636" s="50">
        <v>14</v>
      </c>
      <c r="AD636" s="50">
        <v>16</v>
      </c>
      <c r="AE636" s="50">
        <v>0</v>
      </c>
      <c r="AF636" s="50">
        <v>0</v>
      </c>
      <c r="AG636" s="50">
        <v>0</v>
      </c>
      <c r="AH636" s="50">
        <v>0</v>
      </c>
      <c r="AI636" s="50">
        <v>0</v>
      </c>
      <c r="AJ636" s="50">
        <v>0</v>
      </c>
      <c r="AK636" s="52">
        <f t="shared" si="179"/>
        <v>30</v>
      </c>
      <c r="AL636" s="50">
        <f t="shared" si="180"/>
        <v>30</v>
      </c>
      <c r="AM636" s="48">
        <f t="shared" si="198"/>
        <v>1</v>
      </c>
      <c r="AN636" s="49">
        <f t="shared" si="181"/>
        <v>0.01</v>
      </c>
      <c r="AO636" s="49">
        <f t="shared" si="192"/>
        <v>0</v>
      </c>
      <c r="AP636" s="49">
        <f t="shared" si="182"/>
        <v>30</v>
      </c>
      <c r="AR636" s="50">
        <f t="shared" si="183"/>
        <v>0</v>
      </c>
      <c r="AT636" s="30">
        <f t="shared" si="184"/>
        <v>30</v>
      </c>
      <c r="AU636">
        <f t="shared" si="185"/>
        <v>10</v>
      </c>
      <c r="AV636" s="49">
        <f t="shared" si="186"/>
        <v>0</v>
      </c>
      <c r="AW636" s="49">
        <f t="shared" si="187"/>
        <v>0</v>
      </c>
      <c r="AX636" s="53">
        <f t="shared" si="188"/>
        <v>10</v>
      </c>
      <c r="AY636" s="30">
        <f t="shared" si="189"/>
        <v>30</v>
      </c>
      <c r="AZ636" s="30">
        <f t="shared" si="190"/>
        <v>0</v>
      </c>
      <c r="BA636" s="49">
        <f t="shared" si="191"/>
        <v>0</v>
      </c>
    </row>
    <row r="637" spans="1:53" x14ac:dyDescent="0.35">
      <c r="A637" s="2">
        <v>1045197647</v>
      </c>
      <c r="B637" s="2" t="s">
        <v>637</v>
      </c>
      <c r="C637" s="16" t="s">
        <v>4946</v>
      </c>
      <c r="D637" s="3" t="s">
        <v>2782</v>
      </c>
      <c r="E637" s="4">
        <v>45300</v>
      </c>
      <c r="F637" s="5">
        <v>45666</v>
      </c>
      <c r="G637" s="5">
        <v>46031</v>
      </c>
      <c r="H637" s="3" t="s">
        <v>4290</v>
      </c>
      <c r="I637" s="55">
        <v>0</v>
      </c>
      <c r="J637" s="6">
        <v>46022</v>
      </c>
      <c r="K637" s="2" t="s">
        <v>4405</v>
      </c>
      <c r="L637" s="2" t="s">
        <v>4966</v>
      </c>
      <c r="M637" s="2" t="s">
        <v>4956</v>
      </c>
      <c r="N637" s="2" t="s">
        <v>5180</v>
      </c>
      <c r="O637" s="2" t="s">
        <v>5225</v>
      </c>
      <c r="P637" s="2" t="s">
        <v>4461</v>
      </c>
      <c r="Q637" s="2" t="s">
        <v>4297</v>
      </c>
      <c r="R637" s="7"/>
      <c r="S637" s="7">
        <v>0</v>
      </c>
      <c r="T637" s="7">
        <v>29.333300000000001</v>
      </c>
      <c r="U637" s="7">
        <v>29.333300000000001</v>
      </c>
      <c r="V637" s="12">
        <f t="shared" si="193"/>
        <v>30</v>
      </c>
      <c r="W637" s="15" t="s">
        <v>4738</v>
      </c>
      <c r="X637" s="15" t="str">
        <f t="shared" si="197"/>
        <v>DEBE GOZAR EN EL AÑO UN TOTAL DE 30 DÍAS ANTES DEL 31/12/2026</v>
      </c>
      <c r="Y637" s="50">
        <v>15</v>
      </c>
      <c r="Z637" s="50">
        <v>0</v>
      </c>
      <c r="AA637" s="50">
        <v>0</v>
      </c>
      <c r="AB637" s="50">
        <v>0</v>
      </c>
      <c r="AC637" s="50">
        <v>1</v>
      </c>
      <c r="AD637" s="50">
        <v>14</v>
      </c>
      <c r="AE637" s="50">
        <v>0</v>
      </c>
      <c r="AF637" s="50">
        <v>0</v>
      </c>
      <c r="AG637" s="50">
        <v>0</v>
      </c>
      <c r="AH637" s="50">
        <v>0</v>
      </c>
      <c r="AI637" s="50">
        <v>0</v>
      </c>
      <c r="AJ637" s="50">
        <v>0</v>
      </c>
      <c r="AK637" s="52">
        <f t="shared" si="179"/>
        <v>30</v>
      </c>
      <c r="AL637" s="50">
        <f t="shared" si="180"/>
        <v>30</v>
      </c>
      <c r="AM637" s="48">
        <f t="shared" si="198"/>
        <v>1</v>
      </c>
      <c r="AN637" s="49">
        <f t="shared" si="181"/>
        <v>0.01</v>
      </c>
      <c r="AO637" s="49">
        <f t="shared" si="192"/>
        <v>15</v>
      </c>
      <c r="AP637" s="49">
        <f t="shared" si="182"/>
        <v>30</v>
      </c>
      <c r="AR637" s="50">
        <f t="shared" si="183"/>
        <v>0</v>
      </c>
      <c r="AT637" s="30">
        <f t="shared" si="184"/>
        <v>30</v>
      </c>
      <c r="AU637">
        <f t="shared" si="185"/>
        <v>10</v>
      </c>
      <c r="AV637" s="49">
        <f t="shared" si="186"/>
        <v>15</v>
      </c>
      <c r="AW637" s="49">
        <f t="shared" si="187"/>
        <v>10</v>
      </c>
      <c r="AX637" s="53">
        <f t="shared" si="188"/>
        <v>0</v>
      </c>
      <c r="AY637" s="30">
        <f t="shared" si="189"/>
        <v>15</v>
      </c>
      <c r="AZ637" s="30">
        <f t="shared" si="190"/>
        <v>15</v>
      </c>
      <c r="BA637" s="49">
        <f t="shared" si="191"/>
        <v>15</v>
      </c>
    </row>
    <row r="638" spans="1:53" x14ac:dyDescent="0.35">
      <c r="A638" s="2">
        <v>1045200898</v>
      </c>
      <c r="B638" s="2" t="s">
        <v>638</v>
      </c>
      <c r="C638" s="16" t="s">
        <v>4947</v>
      </c>
      <c r="D638" s="3" t="s">
        <v>2783</v>
      </c>
      <c r="E638" s="4">
        <v>45142</v>
      </c>
      <c r="F638" s="5">
        <v>45873</v>
      </c>
      <c r="G638" s="5">
        <v>46238</v>
      </c>
      <c r="H638" s="3" t="s">
        <v>4406</v>
      </c>
      <c r="I638" s="55">
        <v>0</v>
      </c>
      <c r="J638" s="6">
        <v>46022</v>
      </c>
      <c r="K638" s="2" t="s">
        <v>4405</v>
      </c>
      <c r="L638" s="2" t="s">
        <v>4798</v>
      </c>
      <c r="M638" s="2" t="s">
        <v>4956</v>
      </c>
      <c r="N638" s="2" t="s">
        <v>5196</v>
      </c>
      <c r="O638" s="2" t="s">
        <v>5235</v>
      </c>
      <c r="P638" s="2" t="s">
        <v>4527</v>
      </c>
      <c r="Q638" s="2" t="s">
        <v>4298</v>
      </c>
      <c r="R638" s="7"/>
      <c r="S638" s="7">
        <v>17</v>
      </c>
      <c r="T638" s="7">
        <v>12.25</v>
      </c>
      <c r="U638" s="7">
        <v>29.25</v>
      </c>
      <c r="V638" s="12">
        <f t="shared" si="193"/>
        <v>30</v>
      </c>
      <c r="W638" s="15" t="str">
        <f>"DEBE GOZAR "&amp;S638&amp;" DÍAS ANTES DEL "&amp;TEXT(G638-1,"DD/MM/YYYY")</f>
        <v>DEBE GOZAR 17 DÍAS ANTES DEL 03/08/2026</v>
      </c>
      <c r="X638" s="15" t="str">
        <f t="shared" si="197"/>
        <v>DEBE GOZAR EN EL AÑO UN TOTAL DE 30 DÍAS ANTES DEL 31/12/2026</v>
      </c>
      <c r="Y638" s="50">
        <v>0</v>
      </c>
      <c r="Z638" s="50">
        <v>0</v>
      </c>
      <c r="AA638" s="50">
        <v>0</v>
      </c>
      <c r="AB638" s="50">
        <v>0</v>
      </c>
      <c r="AC638" s="50">
        <v>25</v>
      </c>
      <c r="AD638" s="50">
        <v>5</v>
      </c>
      <c r="AE638" s="50">
        <v>0</v>
      </c>
      <c r="AF638" s="50">
        <v>0</v>
      </c>
      <c r="AG638" s="50">
        <v>0</v>
      </c>
      <c r="AH638" s="50">
        <v>0</v>
      </c>
      <c r="AI638" s="50">
        <v>0</v>
      </c>
      <c r="AJ638" s="50">
        <v>0</v>
      </c>
      <c r="AK638" s="52">
        <f t="shared" si="179"/>
        <v>30</v>
      </c>
      <c r="AL638" s="50">
        <f t="shared" si="180"/>
        <v>30</v>
      </c>
      <c r="AM638" s="48">
        <f t="shared" si="198"/>
        <v>1</v>
      </c>
      <c r="AN638" s="49">
        <f t="shared" si="181"/>
        <v>0.01</v>
      </c>
      <c r="AO638" s="49">
        <f t="shared" si="192"/>
        <v>0</v>
      </c>
      <c r="AP638" s="49">
        <f t="shared" si="182"/>
        <v>30</v>
      </c>
      <c r="AR638" s="50">
        <f t="shared" si="183"/>
        <v>0</v>
      </c>
      <c r="AT638" s="30">
        <f t="shared" si="184"/>
        <v>30</v>
      </c>
      <c r="AU638">
        <f t="shared" si="185"/>
        <v>10</v>
      </c>
      <c r="AV638" s="49">
        <f t="shared" si="186"/>
        <v>0</v>
      </c>
      <c r="AW638" s="49">
        <f t="shared" si="187"/>
        <v>0</v>
      </c>
      <c r="AX638" s="53">
        <f t="shared" si="188"/>
        <v>10</v>
      </c>
      <c r="AY638" s="30">
        <f t="shared" si="189"/>
        <v>30</v>
      </c>
      <c r="AZ638" s="30">
        <f t="shared" si="190"/>
        <v>0</v>
      </c>
      <c r="BA638" s="49">
        <f t="shared" si="191"/>
        <v>0</v>
      </c>
    </row>
    <row r="639" spans="1:53" x14ac:dyDescent="0.35">
      <c r="A639" s="2">
        <v>1045243825</v>
      </c>
      <c r="B639" s="2" t="s">
        <v>639</v>
      </c>
      <c r="C639" s="16" t="s">
        <v>4947</v>
      </c>
      <c r="D639" s="3" t="s">
        <v>2784</v>
      </c>
      <c r="E639" s="4">
        <v>45050</v>
      </c>
      <c r="F639" s="5">
        <v>45781</v>
      </c>
      <c r="G639" s="5">
        <v>46146</v>
      </c>
      <c r="H639" s="3" t="s">
        <v>4414</v>
      </c>
      <c r="I639" s="55">
        <v>0</v>
      </c>
      <c r="J639" s="6">
        <v>46022</v>
      </c>
      <c r="K639" s="2" t="s">
        <v>4405</v>
      </c>
      <c r="L639" s="2" t="s">
        <v>4883</v>
      </c>
      <c r="M639" s="2" t="s">
        <v>4956</v>
      </c>
      <c r="N639" s="2" t="s">
        <v>5196</v>
      </c>
      <c r="O639" s="2" t="s">
        <v>5234</v>
      </c>
      <c r="P639" s="2" t="s">
        <v>4656</v>
      </c>
      <c r="Q639" s="2" t="s">
        <v>4298</v>
      </c>
      <c r="R639" s="7"/>
      <c r="S639" s="7">
        <v>10</v>
      </c>
      <c r="T639" s="7">
        <v>19.75</v>
      </c>
      <c r="U639" s="7">
        <v>29.75</v>
      </c>
      <c r="V639" s="12">
        <f t="shared" si="193"/>
        <v>30</v>
      </c>
      <c r="W639" s="15" t="str">
        <f>"DEBE GOZAR "&amp;S639&amp;" DÍAS ANTES DEL "&amp;TEXT(G639-1,"DD/MM/YYYY")</f>
        <v>DEBE GOZAR 10 DÍAS ANTES DEL 03/05/2026</v>
      </c>
      <c r="X639" s="15" t="str">
        <f t="shared" si="197"/>
        <v>DEBE GOZAR EN EL AÑO UN TOTAL DE 30 DÍAS ANTES DEL 31/12/2026</v>
      </c>
      <c r="Y639" s="50">
        <v>7</v>
      </c>
      <c r="Z639" s="50">
        <v>0</v>
      </c>
      <c r="AA639" s="50">
        <v>15</v>
      </c>
      <c r="AB639" s="50">
        <v>0</v>
      </c>
      <c r="AC639" s="50">
        <v>0</v>
      </c>
      <c r="AD639" s="50">
        <v>8</v>
      </c>
      <c r="AE639" s="50">
        <v>7</v>
      </c>
      <c r="AF639" s="50">
        <v>0</v>
      </c>
      <c r="AG639" s="50">
        <v>0</v>
      </c>
      <c r="AH639" s="50">
        <v>0</v>
      </c>
      <c r="AI639" s="50">
        <v>0</v>
      </c>
      <c r="AJ639" s="50">
        <v>0</v>
      </c>
      <c r="AK639" s="52">
        <f t="shared" si="179"/>
        <v>37</v>
      </c>
      <c r="AL639" s="50">
        <f t="shared" si="180"/>
        <v>37</v>
      </c>
      <c r="AM639" s="48">
        <f t="shared" si="198"/>
        <v>1.2333333333333334</v>
      </c>
      <c r="AN639" s="49">
        <f t="shared" si="181"/>
        <v>1.2333333333333333E-2</v>
      </c>
      <c r="AO639" s="49">
        <f t="shared" si="192"/>
        <v>22</v>
      </c>
      <c r="AP639" s="49">
        <f t="shared" si="182"/>
        <v>30</v>
      </c>
      <c r="AR639" s="50">
        <f t="shared" si="183"/>
        <v>0</v>
      </c>
      <c r="AT639" s="30">
        <f t="shared" si="184"/>
        <v>30</v>
      </c>
      <c r="AU639">
        <f t="shared" si="185"/>
        <v>10</v>
      </c>
      <c r="AV639" s="49">
        <f t="shared" si="186"/>
        <v>22</v>
      </c>
      <c r="AW639" s="49">
        <f t="shared" si="187"/>
        <v>10</v>
      </c>
      <c r="AX639" s="53">
        <f t="shared" si="188"/>
        <v>0</v>
      </c>
      <c r="AY639" s="30">
        <f t="shared" si="189"/>
        <v>15</v>
      </c>
      <c r="AZ639" s="30">
        <f t="shared" si="190"/>
        <v>22</v>
      </c>
      <c r="BA639" s="49">
        <f t="shared" si="191"/>
        <v>22</v>
      </c>
    </row>
    <row r="640" spans="1:53" x14ac:dyDescent="0.35">
      <c r="A640" s="2">
        <v>1045261189</v>
      </c>
      <c r="B640" s="2" t="s">
        <v>640</v>
      </c>
      <c r="C640" s="16" t="s">
        <v>4948</v>
      </c>
      <c r="D640" s="3" t="s">
        <v>2785</v>
      </c>
      <c r="E640" s="4">
        <v>45868</v>
      </c>
      <c r="F640" s="5">
        <v>45868</v>
      </c>
      <c r="G640" s="5">
        <v>46233</v>
      </c>
      <c r="H640" s="3" t="s">
        <v>4292</v>
      </c>
      <c r="I640" s="55">
        <v>0</v>
      </c>
      <c r="J640" s="6">
        <v>46022</v>
      </c>
      <c r="K640" s="2" t="s">
        <v>4405</v>
      </c>
      <c r="L640" s="2">
        <v>2001030500</v>
      </c>
      <c r="M640" s="2" t="s">
        <v>5051</v>
      </c>
      <c r="N640" s="2" t="s">
        <v>5252</v>
      </c>
      <c r="O640" s="2" t="s">
        <v>5275</v>
      </c>
      <c r="P640" s="2" t="s">
        <v>4670</v>
      </c>
      <c r="Q640" s="2" t="s">
        <v>4351</v>
      </c>
      <c r="R640" s="7"/>
      <c r="S640" s="7">
        <v>0</v>
      </c>
      <c r="T640" s="7">
        <v>12.583299999999999</v>
      </c>
      <c r="U640" s="7">
        <v>12.583299999999999</v>
      </c>
      <c r="V640" s="12">
        <f t="shared" si="193"/>
        <v>13</v>
      </c>
      <c r="W640" s="15" t="s">
        <v>4738</v>
      </c>
      <c r="X640" s="15" t="str">
        <f t="shared" si="197"/>
        <v>DEBE GOZAR EN EL AÑO UN TOTAL DE 13 DÍAS ANTES DEL 31/12/2026</v>
      </c>
      <c r="Y640" s="50">
        <v>0</v>
      </c>
      <c r="Z640" s="50">
        <v>0</v>
      </c>
      <c r="AA640" s="50">
        <v>0</v>
      </c>
      <c r="AB640" s="50">
        <v>0</v>
      </c>
      <c r="AC640" s="50">
        <v>0</v>
      </c>
      <c r="AD640" s="50">
        <v>0</v>
      </c>
      <c r="AE640" s="50">
        <v>0</v>
      </c>
      <c r="AF640" s="50">
        <v>0</v>
      </c>
      <c r="AG640" s="50">
        <v>0</v>
      </c>
      <c r="AH640" s="50">
        <v>0</v>
      </c>
      <c r="AI640" s="50">
        <v>0</v>
      </c>
      <c r="AJ640" s="50">
        <v>0</v>
      </c>
      <c r="AK640" s="52">
        <f t="shared" si="179"/>
        <v>0</v>
      </c>
      <c r="AL640" s="50">
        <f t="shared" si="180"/>
        <v>0</v>
      </c>
      <c r="AM640" s="48">
        <f t="shared" si="198"/>
        <v>0</v>
      </c>
      <c r="AN640" s="49">
        <f t="shared" si="181"/>
        <v>0</v>
      </c>
      <c r="AO640" s="49">
        <f t="shared" si="192"/>
        <v>0</v>
      </c>
      <c r="AP640" s="49">
        <f t="shared" si="182"/>
        <v>0</v>
      </c>
      <c r="AR640" s="50">
        <f t="shared" si="183"/>
        <v>13</v>
      </c>
      <c r="AT640" s="30">
        <f t="shared" si="184"/>
        <v>13</v>
      </c>
      <c r="AU640">
        <f t="shared" si="185"/>
        <v>4.333333333333333</v>
      </c>
      <c r="AV640" s="49">
        <f t="shared" si="186"/>
        <v>0</v>
      </c>
      <c r="AW640" s="49">
        <f t="shared" si="187"/>
        <v>0</v>
      </c>
      <c r="AX640" s="53">
        <f t="shared" si="188"/>
        <v>4.333333333333333</v>
      </c>
      <c r="AY640" s="30">
        <f t="shared" si="189"/>
        <v>0</v>
      </c>
      <c r="AZ640" s="30">
        <f t="shared" si="190"/>
        <v>0</v>
      </c>
      <c r="BA640" s="49">
        <f t="shared" si="191"/>
        <v>0</v>
      </c>
    </row>
    <row r="641" spans="1:53" x14ac:dyDescent="0.35">
      <c r="A641" s="2">
        <v>1045263835</v>
      </c>
      <c r="B641" s="2" t="s">
        <v>641</v>
      </c>
      <c r="C641" s="16" t="s">
        <v>4946</v>
      </c>
      <c r="D641" s="3" t="s">
        <v>2786</v>
      </c>
      <c r="E641" s="4">
        <v>45712</v>
      </c>
      <c r="F641" s="5">
        <v>45712</v>
      </c>
      <c r="G641" s="5">
        <v>46077</v>
      </c>
      <c r="H641" s="3" t="s">
        <v>4290</v>
      </c>
      <c r="I641" s="55">
        <v>0</v>
      </c>
      <c r="J641" s="6">
        <v>46022</v>
      </c>
      <c r="K641" s="2" t="s">
        <v>4405</v>
      </c>
      <c r="L641" s="2" t="s">
        <v>4984</v>
      </c>
      <c r="M641" s="2" t="s">
        <v>4956</v>
      </c>
      <c r="N641" s="2" t="s">
        <v>5197</v>
      </c>
      <c r="O641" s="2" t="s">
        <v>5228</v>
      </c>
      <c r="P641" s="2" t="s">
        <v>4506</v>
      </c>
      <c r="Q641" s="2" t="s">
        <v>4301</v>
      </c>
      <c r="R641" s="7"/>
      <c r="S641" s="7">
        <v>0</v>
      </c>
      <c r="T641" s="7">
        <v>25.583300000000001</v>
      </c>
      <c r="U641" s="7">
        <v>25.583300000000001</v>
      </c>
      <c r="V641" s="12">
        <f t="shared" si="193"/>
        <v>26</v>
      </c>
      <c r="W641" s="15" t="s">
        <v>4738</v>
      </c>
      <c r="X641" s="15" t="str">
        <f t="shared" si="197"/>
        <v>DEBE GOZAR EN EL AÑO UN TOTAL DE 26 DÍAS ANTES DEL 31/12/2026</v>
      </c>
      <c r="Y641" s="50">
        <v>0</v>
      </c>
      <c r="Z641" s="50">
        <v>0</v>
      </c>
      <c r="AA641" s="50">
        <v>0</v>
      </c>
      <c r="AB641" s="50">
        <v>0</v>
      </c>
      <c r="AC641" s="50">
        <v>0</v>
      </c>
      <c r="AD641" s="50">
        <v>0</v>
      </c>
      <c r="AE641" s="50">
        <v>0</v>
      </c>
      <c r="AF641" s="50">
        <v>0</v>
      </c>
      <c r="AG641" s="50">
        <v>0</v>
      </c>
      <c r="AH641" s="50">
        <v>0</v>
      </c>
      <c r="AI641" s="50">
        <v>0</v>
      </c>
      <c r="AJ641" s="50">
        <v>0</v>
      </c>
      <c r="AK641" s="52">
        <f t="shared" si="179"/>
        <v>0</v>
      </c>
      <c r="AL641" s="50">
        <f t="shared" si="180"/>
        <v>0</v>
      </c>
      <c r="AM641" s="48">
        <f t="shared" si="198"/>
        <v>0</v>
      </c>
      <c r="AN641" s="49">
        <f t="shared" si="181"/>
        <v>0</v>
      </c>
      <c r="AO641" s="49">
        <f t="shared" si="192"/>
        <v>0</v>
      </c>
      <c r="AP641" s="49">
        <f t="shared" si="182"/>
        <v>0</v>
      </c>
      <c r="AR641" s="50">
        <f t="shared" si="183"/>
        <v>26</v>
      </c>
      <c r="AT641" s="30">
        <f t="shared" si="184"/>
        <v>26</v>
      </c>
      <c r="AU641">
        <f t="shared" si="185"/>
        <v>8.6666666666666661</v>
      </c>
      <c r="AV641" s="49">
        <f t="shared" si="186"/>
        <v>0</v>
      </c>
      <c r="AW641" s="49">
        <f t="shared" si="187"/>
        <v>0</v>
      </c>
      <c r="AX641" s="53">
        <f t="shared" si="188"/>
        <v>8.6666666666666661</v>
      </c>
      <c r="AY641" s="30">
        <f t="shared" si="189"/>
        <v>0</v>
      </c>
      <c r="AZ641" s="30">
        <f t="shared" si="190"/>
        <v>0</v>
      </c>
      <c r="BA641" s="49">
        <f t="shared" si="191"/>
        <v>0</v>
      </c>
    </row>
    <row r="642" spans="1:53" x14ac:dyDescent="0.35">
      <c r="A642" s="2">
        <v>1045299772</v>
      </c>
      <c r="B642" s="2" t="s">
        <v>642</v>
      </c>
      <c r="C642" s="16" t="s">
        <v>4946</v>
      </c>
      <c r="D642" s="3" t="s">
        <v>2787</v>
      </c>
      <c r="E642" s="4">
        <v>45460</v>
      </c>
      <c r="F642" s="5">
        <v>45825</v>
      </c>
      <c r="G642" s="5">
        <v>46190</v>
      </c>
      <c r="H642" s="3" t="s">
        <v>4290</v>
      </c>
      <c r="I642" s="55">
        <v>0</v>
      </c>
      <c r="J642" s="6">
        <v>46022</v>
      </c>
      <c r="K642" s="2" t="s">
        <v>4405</v>
      </c>
      <c r="L642" s="2" t="s">
        <v>4993</v>
      </c>
      <c r="M642" s="2" t="s">
        <v>4956</v>
      </c>
      <c r="N642" s="2" t="s">
        <v>5195</v>
      </c>
      <c r="O642" s="2" t="s">
        <v>5211</v>
      </c>
      <c r="P642" s="2" t="s">
        <v>4531</v>
      </c>
      <c r="Q642" s="2" t="s">
        <v>4299</v>
      </c>
      <c r="R642" s="7"/>
      <c r="S642" s="7">
        <v>13</v>
      </c>
      <c r="T642" s="7">
        <v>16.166699999999999</v>
      </c>
      <c r="U642" s="7">
        <v>29.166699999999999</v>
      </c>
      <c r="V642" s="12">
        <f t="shared" si="193"/>
        <v>30</v>
      </c>
      <c r="W642" s="15" t="str">
        <f>"DEBE GOZAR "&amp;S642&amp;" DÍAS ANTES DEL "&amp;TEXT(G642-1,"DD/MM/YYYY")</f>
        <v>DEBE GOZAR 13 DÍAS ANTES DEL 16/06/2026</v>
      </c>
      <c r="X642" s="15" t="str">
        <f t="shared" si="197"/>
        <v>DEBE GOZAR EN EL AÑO UN TOTAL DE 30 DÍAS ANTES DEL 31/12/2026</v>
      </c>
      <c r="Y642" s="50">
        <v>0</v>
      </c>
      <c r="Z642" s="50">
        <v>6</v>
      </c>
      <c r="AA642" s="50">
        <v>1</v>
      </c>
      <c r="AB642" s="50">
        <v>7</v>
      </c>
      <c r="AC642" s="50">
        <v>0</v>
      </c>
      <c r="AD642" s="50">
        <v>0</v>
      </c>
      <c r="AE642" s="50">
        <v>0</v>
      </c>
      <c r="AF642" s="50">
        <v>0</v>
      </c>
      <c r="AG642" s="50">
        <v>0</v>
      </c>
      <c r="AH642" s="50">
        <v>0</v>
      </c>
      <c r="AI642" s="50">
        <v>0</v>
      </c>
      <c r="AJ642" s="50">
        <v>0</v>
      </c>
      <c r="AK642" s="52">
        <f t="shared" ref="AK642:AK705" si="199">SUM(Y642:AJ642)</f>
        <v>14</v>
      </c>
      <c r="AL642" s="50">
        <f t="shared" ref="AL642:AL705" si="200">+AK642</f>
        <v>14</v>
      </c>
      <c r="AM642" s="48">
        <f t="shared" si="198"/>
        <v>0.46666666666666667</v>
      </c>
      <c r="AN642" s="49">
        <f t="shared" ref="AN642:AN705" si="201">AM642/100</f>
        <v>4.6666666666666671E-3</v>
      </c>
      <c r="AO642" s="49">
        <f t="shared" si="192"/>
        <v>14</v>
      </c>
      <c r="AP642" s="49">
        <f t="shared" ref="AP642:AP705" si="202">IF(V642-AL642&lt;=0,V642,AL642)</f>
        <v>14</v>
      </c>
      <c r="AR642" s="50">
        <f t="shared" ref="AR642:AR705" si="203">+V642-AP642</f>
        <v>16</v>
      </c>
      <c r="AT642" s="30">
        <f t="shared" ref="AT642:AT705" si="204">+V642</f>
        <v>30</v>
      </c>
      <c r="AU642">
        <f t="shared" ref="AU642:AU705" si="205">+AT642/12*4</f>
        <v>10</v>
      </c>
      <c r="AV642" s="49">
        <f t="shared" ref="AV642:AV705" si="206">SUM(Y642:AB642)</f>
        <v>14</v>
      </c>
      <c r="AW642" s="49">
        <f t="shared" ref="AW642:AW705" si="207">IF(AU642-AV642&lt;=0,AU642,AV642)</f>
        <v>10</v>
      </c>
      <c r="AX642" s="53">
        <f t="shared" ref="AX642:AX705" si="208">+AU642-AW642</f>
        <v>0</v>
      </c>
      <c r="AY642" s="30">
        <f t="shared" ref="AY642:AY705" si="209">SUM(AC642:AJ642)</f>
        <v>0</v>
      </c>
      <c r="AZ642" s="30">
        <f t="shared" ref="AZ642:AZ705" si="210">SUM(Y642:AB642)</f>
        <v>14</v>
      </c>
      <c r="BA642" s="49">
        <f t="shared" ref="BA642:BA705" si="211">IF(AT642-AZ642&lt;=0,AT642,AZ642)</f>
        <v>14</v>
      </c>
    </row>
    <row r="643" spans="1:53" x14ac:dyDescent="0.35">
      <c r="A643" s="2">
        <v>1045306898</v>
      </c>
      <c r="B643" s="2" t="s">
        <v>643</v>
      </c>
      <c r="C643" s="16" t="s">
        <v>4948</v>
      </c>
      <c r="D643" s="3" t="s">
        <v>2788</v>
      </c>
      <c r="E643" s="4">
        <v>45139</v>
      </c>
      <c r="F643" s="5">
        <v>45870</v>
      </c>
      <c r="G643" s="5">
        <v>46235</v>
      </c>
      <c r="H643" s="3" t="s">
        <v>4292</v>
      </c>
      <c r="I643" s="55">
        <v>0</v>
      </c>
      <c r="J643" s="6">
        <v>46022</v>
      </c>
      <c r="K643" s="2" t="s">
        <v>4405</v>
      </c>
      <c r="L643" s="2">
        <v>2003030200</v>
      </c>
      <c r="M643" s="2" t="s">
        <v>5053</v>
      </c>
      <c r="N643" s="2" t="s">
        <v>5198</v>
      </c>
      <c r="O643" s="2" t="s">
        <v>5198</v>
      </c>
      <c r="P643" s="2" t="s">
        <v>4510</v>
      </c>
      <c r="Q643" s="2" t="s">
        <v>4324</v>
      </c>
      <c r="R643" s="7"/>
      <c r="S643" s="7">
        <v>15</v>
      </c>
      <c r="T643" s="7">
        <v>12.5</v>
      </c>
      <c r="U643" s="7">
        <v>27.5</v>
      </c>
      <c r="V643" s="12">
        <f t="shared" si="193"/>
        <v>28</v>
      </c>
      <c r="W643" s="15" t="str">
        <f>"DEBE GOZAR "&amp;S643&amp;" DÍAS ANTES DEL "&amp;TEXT(G643-1,"DD/MM/YYYY")</f>
        <v>DEBE GOZAR 15 DÍAS ANTES DEL 31/07/2026</v>
      </c>
      <c r="X643" s="15" t="str">
        <f t="shared" si="197"/>
        <v>DEBE GOZAR EN EL AÑO UN TOTAL DE 28 DÍAS ANTES DEL 31/12/2026</v>
      </c>
      <c r="Y643" s="50">
        <v>0</v>
      </c>
      <c r="Z643" s="50">
        <v>0</v>
      </c>
      <c r="AA643" s="50">
        <v>0</v>
      </c>
      <c r="AB643" s="50">
        <v>10</v>
      </c>
      <c r="AC643" s="50">
        <v>0</v>
      </c>
      <c r="AD643" s="50">
        <v>10</v>
      </c>
      <c r="AE643" s="50">
        <v>0</v>
      </c>
      <c r="AF643" s="50">
        <v>10</v>
      </c>
      <c r="AG643" s="50">
        <v>0</v>
      </c>
      <c r="AH643" s="50">
        <v>0</v>
      </c>
      <c r="AI643" s="50">
        <v>0</v>
      </c>
      <c r="AJ643" s="50">
        <v>0</v>
      </c>
      <c r="AK643" s="52">
        <f t="shared" si="199"/>
        <v>30</v>
      </c>
      <c r="AL643" s="50">
        <f t="shared" si="200"/>
        <v>30</v>
      </c>
      <c r="AM643" s="48">
        <f t="shared" si="198"/>
        <v>1.0714285714285714</v>
      </c>
      <c r="AN643" s="49">
        <f t="shared" si="201"/>
        <v>1.0714285714285714E-2</v>
      </c>
      <c r="AO643" s="49">
        <f t="shared" ref="AO643:AO706" si="212">+Y643+Z643+AA643+AB643</f>
        <v>10</v>
      </c>
      <c r="AP643" s="49">
        <f t="shared" si="202"/>
        <v>28</v>
      </c>
      <c r="AR643" s="50">
        <f t="shared" si="203"/>
        <v>0</v>
      </c>
      <c r="AT643" s="30">
        <f t="shared" si="204"/>
        <v>28</v>
      </c>
      <c r="AU643">
        <f t="shared" si="205"/>
        <v>9.3333333333333339</v>
      </c>
      <c r="AV643" s="49">
        <f t="shared" si="206"/>
        <v>10</v>
      </c>
      <c r="AW643" s="49">
        <f t="shared" si="207"/>
        <v>9.3333333333333339</v>
      </c>
      <c r="AX643" s="53">
        <f t="shared" si="208"/>
        <v>0</v>
      </c>
      <c r="AY643" s="30">
        <f t="shared" si="209"/>
        <v>20</v>
      </c>
      <c r="AZ643" s="30">
        <f t="shared" si="210"/>
        <v>10</v>
      </c>
      <c r="BA643" s="49">
        <f t="shared" si="211"/>
        <v>10</v>
      </c>
    </row>
    <row r="644" spans="1:53" x14ac:dyDescent="0.35">
      <c r="A644" s="2">
        <v>1045335116</v>
      </c>
      <c r="B644" s="2" t="s">
        <v>644</v>
      </c>
      <c r="C644" s="16" t="s">
        <v>4946</v>
      </c>
      <c r="D644" s="3" t="s">
        <v>2789</v>
      </c>
      <c r="E644" s="4">
        <v>44015</v>
      </c>
      <c r="F644" s="5">
        <v>45841</v>
      </c>
      <c r="G644" s="5">
        <v>46206</v>
      </c>
      <c r="H644" s="3" t="s">
        <v>4290</v>
      </c>
      <c r="I644" s="55">
        <v>0</v>
      </c>
      <c r="J644" s="6">
        <v>46022</v>
      </c>
      <c r="K644" s="2" t="s">
        <v>4405</v>
      </c>
      <c r="L644" s="2" t="s">
        <v>4890</v>
      </c>
      <c r="M644" s="2" t="s">
        <v>4956</v>
      </c>
      <c r="N644" s="2" t="s">
        <v>5195</v>
      </c>
      <c r="O644" s="2" t="s">
        <v>5213</v>
      </c>
      <c r="P644" s="2" t="s">
        <v>4671</v>
      </c>
      <c r="Q644" s="2" t="s">
        <v>4297</v>
      </c>
      <c r="R644" s="7"/>
      <c r="S644" s="7">
        <v>15</v>
      </c>
      <c r="T644" s="7">
        <v>14.833300000000008</v>
      </c>
      <c r="U644" s="7">
        <v>29.833300000000008</v>
      </c>
      <c r="V644" s="12">
        <f t="shared" si="193"/>
        <v>30</v>
      </c>
      <c r="W644" s="15" t="str">
        <f>"DEBE GOZAR "&amp;S644&amp;" DÍAS ANTES DEL "&amp;TEXT(G644-1,"DD/MM/YYYY")</f>
        <v>DEBE GOZAR 15 DÍAS ANTES DEL 02/07/2026</v>
      </c>
      <c r="X644" s="15" t="str">
        <f t="shared" si="197"/>
        <v>DEBE GOZAR EN EL AÑO UN TOTAL DE 30 DÍAS ANTES DEL 31/12/2026</v>
      </c>
      <c r="Y644" s="50">
        <v>0</v>
      </c>
      <c r="Z644" s="50">
        <v>0</v>
      </c>
      <c r="AA644" s="50">
        <v>0</v>
      </c>
      <c r="AB644" s="50">
        <v>16</v>
      </c>
      <c r="AC644" s="50">
        <v>14</v>
      </c>
      <c r="AD644" s="50">
        <v>0</v>
      </c>
      <c r="AE644" s="50">
        <v>0</v>
      </c>
      <c r="AF644" s="50">
        <v>0</v>
      </c>
      <c r="AG644" s="50">
        <v>0</v>
      </c>
      <c r="AH644" s="50">
        <v>0</v>
      </c>
      <c r="AI644" s="50">
        <v>0</v>
      </c>
      <c r="AJ644" s="50">
        <v>0</v>
      </c>
      <c r="AK644" s="52">
        <f t="shared" si="199"/>
        <v>30</v>
      </c>
      <c r="AL644" s="50">
        <f t="shared" si="200"/>
        <v>30</v>
      </c>
      <c r="AM644" s="48">
        <f t="shared" si="198"/>
        <v>1</v>
      </c>
      <c r="AN644" s="49">
        <f t="shared" si="201"/>
        <v>0.01</v>
      </c>
      <c r="AO644" s="49">
        <f t="shared" si="212"/>
        <v>16</v>
      </c>
      <c r="AP644" s="49">
        <f t="shared" si="202"/>
        <v>30</v>
      </c>
      <c r="AR644" s="50">
        <f t="shared" si="203"/>
        <v>0</v>
      </c>
      <c r="AT644" s="30">
        <f t="shared" si="204"/>
        <v>30</v>
      </c>
      <c r="AU644">
        <f t="shared" si="205"/>
        <v>10</v>
      </c>
      <c r="AV644" s="49">
        <f t="shared" si="206"/>
        <v>16</v>
      </c>
      <c r="AW644" s="49">
        <f t="shared" si="207"/>
        <v>10</v>
      </c>
      <c r="AX644" s="53">
        <f t="shared" si="208"/>
        <v>0</v>
      </c>
      <c r="AY644" s="30">
        <f t="shared" si="209"/>
        <v>14</v>
      </c>
      <c r="AZ644" s="30">
        <f t="shared" si="210"/>
        <v>16</v>
      </c>
      <c r="BA644" s="49">
        <f t="shared" si="211"/>
        <v>16</v>
      </c>
    </row>
    <row r="645" spans="1:53" x14ac:dyDescent="0.35">
      <c r="A645" s="2">
        <v>1045346208</v>
      </c>
      <c r="B645" s="2" t="s">
        <v>645</v>
      </c>
      <c r="C645" s="16" t="s">
        <v>4946</v>
      </c>
      <c r="D645" s="3" t="s">
        <v>2790</v>
      </c>
      <c r="E645" s="4">
        <v>45127</v>
      </c>
      <c r="F645" s="5">
        <v>45858</v>
      </c>
      <c r="G645" s="5">
        <v>46223</v>
      </c>
      <c r="H645" s="3" t="s">
        <v>4420</v>
      </c>
      <c r="I645" s="55">
        <v>46023</v>
      </c>
      <c r="J645" s="6">
        <v>46022</v>
      </c>
      <c r="K645" s="2" t="s">
        <v>4405</v>
      </c>
      <c r="L645" s="2" t="s">
        <v>4879</v>
      </c>
      <c r="M645" s="2" t="s">
        <v>4956</v>
      </c>
      <c r="N645" s="2"/>
      <c r="O645" s="2"/>
      <c r="P645" s="2"/>
      <c r="Q645" s="2"/>
      <c r="R645" s="7"/>
      <c r="S645" s="7">
        <v>12</v>
      </c>
      <c r="T645" s="7">
        <v>13.416700000000006</v>
      </c>
      <c r="U645" s="7">
        <v>25.416700000000006</v>
      </c>
      <c r="V645" s="12">
        <f t="shared" si="193"/>
        <v>26</v>
      </c>
      <c r="W645" s="15" t="str">
        <f>"DEBE GOZAR "&amp;S645&amp;" DÍAS ANTES DEL "&amp;TEXT(G645-1,"DD/MM/YYYY")</f>
        <v>DEBE GOZAR 12 DÍAS ANTES DEL 19/07/2026</v>
      </c>
      <c r="X645" s="15" t="str">
        <f t="shared" si="197"/>
        <v>DEBE GOZAR EN EL AÑO UN TOTAL DE 26 DÍAS ANTES DEL 31/12/2026</v>
      </c>
      <c r="Y645" s="50">
        <v>26</v>
      </c>
      <c r="Z645" s="50">
        <v>0</v>
      </c>
      <c r="AA645" s="50">
        <v>0</v>
      </c>
      <c r="AB645" s="50">
        <v>0</v>
      </c>
      <c r="AC645" s="50">
        <v>0</v>
      </c>
      <c r="AD645" s="50">
        <v>0</v>
      </c>
      <c r="AE645" s="50">
        <v>0</v>
      </c>
      <c r="AF645" s="50">
        <v>0</v>
      </c>
      <c r="AG645" s="50">
        <v>0</v>
      </c>
      <c r="AH645" s="50">
        <v>0</v>
      </c>
      <c r="AI645" s="50">
        <v>0</v>
      </c>
      <c r="AJ645" s="50">
        <v>0</v>
      </c>
      <c r="AK645" s="52">
        <f t="shared" si="199"/>
        <v>26</v>
      </c>
      <c r="AL645" s="50">
        <f t="shared" si="200"/>
        <v>26</v>
      </c>
      <c r="AM645" s="48">
        <f t="shared" si="198"/>
        <v>1</v>
      </c>
      <c r="AN645" s="49">
        <f t="shared" si="201"/>
        <v>0.01</v>
      </c>
      <c r="AO645" s="49">
        <f t="shared" si="212"/>
        <v>26</v>
      </c>
      <c r="AP645" s="49">
        <f t="shared" si="202"/>
        <v>26</v>
      </c>
      <c r="AR645" s="50">
        <f t="shared" si="203"/>
        <v>0</v>
      </c>
      <c r="AT645" s="30">
        <f t="shared" si="204"/>
        <v>26</v>
      </c>
      <c r="AU645">
        <f t="shared" si="205"/>
        <v>8.6666666666666661</v>
      </c>
      <c r="AV645" s="49">
        <f t="shared" si="206"/>
        <v>26</v>
      </c>
      <c r="AW645" s="49">
        <f t="shared" si="207"/>
        <v>8.6666666666666661</v>
      </c>
      <c r="AX645" s="53">
        <f t="shared" si="208"/>
        <v>0</v>
      </c>
      <c r="AY645" s="30">
        <f t="shared" si="209"/>
        <v>0</v>
      </c>
      <c r="AZ645" s="30">
        <f t="shared" si="210"/>
        <v>26</v>
      </c>
      <c r="BA645" s="49">
        <f t="shared" si="211"/>
        <v>26</v>
      </c>
    </row>
    <row r="646" spans="1:53" x14ac:dyDescent="0.35">
      <c r="A646" s="2">
        <v>1045349373</v>
      </c>
      <c r="B646" s="2" t="s">
        <v>646</v>
      </c>
      <c r="C646" s="16" t="s">
        <v>4946</v>
      </c>
      <c r="D646" s="3" t="s">
        <v>2791</v>
      </c>
      <c r="E646" s="4">
        <v>45369</v>
      </c>
      <c r="F646" s="5">
        <v>45734</v>
      </c>
      <c r="G646" s="5">
        <v>46099</v>
      </c>
      <c r="H646" s="3" t="s">
        <v>4290</v>
      </c>
      <c r="I646" s="55">
        <v>0</v>
      </c>
      <c r="J646" s="6">
        <v>46022</v>
      </c>
      <c r="K646" s="2" t="s">
        <v>4405</v>
      </c>
      <c r="L646" s="2" t="s">
        <v>4776</v>
      </c>
      <c r="M646" s="2" t="s">
        <v>4956</v>
      </c>
      <c r="N646" s="2" t="s">
        <v>5195</v>
      </c>
      <c r="O646" s="2" t="s">
        <v>5213</v>
      </c>
      <c r="P646" s="2" t="s">
        <v>4437</v>
      </c>
      <c r="Q646" s="2" t="s">
        <v>4297</v>
      </c>
      <c r="R646" s="7"/>
      <c r="S646" s="7">
        <v>0</v>
      </c>
      <c r="T646" s="7">
        <v>10.583300000000001</v>
      </c>
      <c r="U646" s="7">
        <v>10.583300000000001</v>
      </c>
      <c r="V646" s="12">
        <f t="shared" si="193"/>
        <v>11</v>
      </c>
      <c r="W646" s="15" t="s">
        <v>4738</v>
      </c>
      <c r="X646" s="15" t="str">
        <f t="shared" si="197"/>
        <v>DEBE GOZAR EN EL AÑO UN TOTAL DE 11 DÍAS ANTES DEL 31/12/2026</v>
      </c>
      <c r="Y646" s="50">
        <v>1</v>
      </c>
      <c r="Z646" s="50">
        <v>0</v>
      </c>
      <c r="AA646" s="50">
        <v>0</v>
      </c>
      <c r="AB646" s="50">
        <v>0</v>
      </c>
      <c r="AC646" s="50">
        <v>0</v>
      </c>
      <c r="AD646" s="50">
        <v>0</v>
      </c>
      <c r="AE646" s="50">
        <v>0</v>
      </c>
      <c r="AF646" s="50">
        <v>0</v>
      </c>
      <c r="AG646" s="50">
        <v>0</v>
      </c>
      <c r="AH646" s="50">
        <v>0</v>
      </c>
      <c r="AI646" s="50">
        <v>0</v>
      </c>
      <c r="AJ646" s="50">
        <v>0</v>
      </c>
      <c r="AK646" s="52">
        <f t="shared" si="199"/>
        <v>1</v>
      </c>
      <c r="AL646" s="50">
        <f t="shared" si="200"/>
        <v>1</v>
      </c>
      <c r="AM646" s="48">
        <f t="shared" si="198"/>
        <v>9.0909090909090912E-2</v>
      </c>
      <c r="AN646" s="49">
        <f t="shared" si="201"/>
        <v>9.0909090909090909E-4</v>
      </c>
      <c r="AO646" s="49">
        <f t="shared" si="212"/>
        <v>1</v>
      </c>
      <c r="AP646" s="49">
        <f t="shared" si="202"/>
        <v>1</v>
      </c>
      <c r="AR646" s="50">
        <f t="shared" si="203"/>
        <v>10</v>
      </c>
      <c r="AT646" s="30">
        <f t="shared" si="204"/>
        <v>11</v>
      </c>
      <c r="AU646">
        <f t="shared" si="205"/>
        <v>3.6666666666666665</v>
      </c>
      <c r="AV646" s="49">
        <f t="shared" si="206"/>
        <v>1</v>
      </c>
      <c r="AW646" s="49">
        <f t="shared" si="207"/>
        <v>1</v>
      </c>
      <c r="AX646" s="53">
        <f t="shared" si="208"/>
        <v>2.6666666666666665</v>
      </c>
      <c r="AY646" s="30">
        <f t="shared" si="209"/>
        <v>0</v>
      </c>
      <c r="AZ646" s="30">
        <f t="shared" si="210"/>
        <v>1</v>
      </c>
      <c r="BA646" s="49">
        <f t="shared" si="211"/>
        <v>1</v>
      </c>
    </row>
    <row r="647" spans="1:53" x14ac:dyDescent="0.35">
      <c r="A647" s="2">
        <v>1045375965</v>
      </c>
      <c r="B647" s="2" t="s">
        <v>647</v>
      </c>
      <c r="C647" s="16" t="s">
        <v>4946</v>
      </c>
      <c r="D647" s="3" t="s">
        <v>2792</v>
      </c>
      <c r="E647" s="4">
        <v>45048</v>
      </c>
      <c r="F647" s="5">
        <v>45779</v>
      </c>
      <c r="G647" s="5">
        <v>46144</v>
      </c>
      <c r="H647" s="3" t="s">
        <v>4290</v>
      </c>
      <c r="I647" s="55">
        <v>0</v>
      </c>
      <c r="J647" s="6">
        <v>46022</v>
      </c>
      <c r="K647" s="2" t="s">
        <v>4431</v>
      </c>
      <c r="L647" s="2" t="s">
        <v>4786</v>
      </c>
      <c r="M647" s="2" t="s">
        <v>4956</v>
      </c>
      <c r="N647" s="2" t="s">
        <v>5197</v>
      </c>
      <c r="O647" s="2" t="s">
        <v>5222</v>
      </c>
      <c r="P647" s="2" t="s">
        <v>4508</v>
      </c>
      <c r="Q647" s="2" t="s">
        <v>4329</v>
      </c>
      <c r="R647" s="7"/>
      <c r="S647" s="7">
        <v>2</v>
      </c>
      <c r="T647" s="7">
        <v>3.9832999999999998</v>
      </c>
      <c r="U647" s="7">
        <v>5.9832999999999998</v>
      </c>
      <c r="V647" s="12">
        <f t="shared" si="193"/>
        <v>6</v>
      </c>
      <c r="W647" s="15" t="str">
        <f>"DEBE GOZAR "&amp;S647&amp;" DÍAS ANTES DEL "&amp;TEXT(G647-1,"DD/MM/YYYY")</f>
        <v>DEBE GOZAR 2 DÍAS ANTES DEL 01/05/2026</v>
      </c>
      <c r="X647" s="15" t="str">
        <f t="shared" si="197"/>
        <v>DEBE GOZAR EN EL AÑO UN TOTAL DE 6 DÍAS ANTES DEL 31/12/2026</v>
      </c>
      <c r="Y647" s="50">
        <v>0</v>
      </c>
      <c r="Z647" s="50">
        <v>0</v>
      </c>
      <c r="AA647" s="50">
        <v>0</v>
      </c>
      <c r="AB647" s="50">
        <v>6</v>
      </c>
      <c r="AC647" s="50">
        <v>0</v>
      </c>
      <c r="AD647" s="50">
        <v>0</v>
      </c>
      <c r="AE647" s="50">
        <v>0</v>
      </c>
      <c r="AF647" s="50">
        <v>0</v>
      </c>
      <c r="AG647" s="50">
        <v>0</v>
      </c>
      <c r="AH647" s="50">
        <v>0</v>
      </c>
      <c r="AI647" s="50">
        <v>0</v>
      </c>
      <c r="AJ647" s="50">
        <v>0</v>
      </c>
      <c r="AK647" s="52">
        <f t="shared" si="199"/>
        <v>6</v>
      </c>
      <c r="AL647" s="50">
        <f t="shared" si="200"/>
        <v>6</v>
      </c>
      <c r="AM647" s="48">
        <f t="shared" si="198"/>
        <v>1</v>
      </c>
      <c r="AN647" s="49">
        <f t="shared" si="201"/>
        <v>0.01</v>
      </c>
      <c r="AO647" s="49">
        <f t="shared" si="212"/>
        <v>6</v>
      </c>
      <c r="AP647" s="49">
        <f t="shared" si="202"/>
        <v>6</v>
      </c>
      <c r="AR647" s="50">
        <f t="shared" si="203"/>
        <v>0</v>
      </c>
      <c r="AT647" s="30">
        <f t="shared" si="204"/>
        <v>6</v>
      </c>
      <c r="AU647">
        <f t="shared" si="205"/>
        <v>2</v>
      </c>
      <c r="AV647" s="49">
        <f t="shared" si="206"/>
        <v>6</v>
      </c>
      <c r="AW647" s="49">
        <f t="shared" si="207"/>
        <v>2</v>
      </c>
      <c r="AX647" s="53">
        <f t="shared" si="208"/>
        <v>0</v>
      </c>
      <c r="AY647" s="30">
        <f t="shared" si="209"/>
        <v>0</v>
      </c>
      <c r="AZ647" s="30">
        <f t="shared" si="210"/>
        <v>6</v>
      </c>
      <c r="BA647" s="49">
        <f t="shared" si="211"/>
        <v>6</v>
      </c>
    </row>
    <row r="648" spans="1:53" x14ac:dyDescent="0.35">
      <c r="A648" s="2">
        <v>1045376090</v>
      </c>
      <c r="B648" s="2" t="s">
        <v>648</v>
      </c>
      <c r="C648" s="16" t="s">
        <v>4946</v>
      </c>
      <c r="D648" s="3" t="s">
        <v>2793</v>
      </c>
      <c r="E648" s="4">
        <v>45349</v>
      </c>
      <c r="F648" s="5">
        <v>45715</v>
      </c>
      <c r="G648" s="5">
        <v>46080</v>
      </c>
      <c r="H648" s="3" t="s">
        <v>4415</v>
      </c>
      <c r="I648" s="55">
        <v>0</v>
      </c>
      <c r="J648" s="6">
        <v>46022</v>
      </c>
      <c r="K648" s="2" t="s">
        <v>4405</v>
      </c>
      <c r="L648" s="2" t="s">
        <v>4877</v>
      </c>
      <c r="M648" s="2" t="s">
        <v>4956</v>
      </c>
      <c r="N648" s="2" t="s">
        <v>5196</v>
      </c>
      <c r="O648" s="2" t="s">
        <v>5234</v>
      </c>
      <c r="P648" s="2" t="s">
        <v>4649</v>
      </c>
      <c r="Q648" s="2" t="s">
        <v>4297</v>
      </c>
      <c r="R648" s="7"/>
      <c r="S648" s="7">
        <v>4</v>
      </c>
      <c r="T648" s="7">
        <v>4.3333000000000013</v>
      </c>
      <c r="U648" s="7">
        <v>8.3333000000000013</v>
      </c>
      <c r="V648" s="12">
        <f t="shared" si="193"/>
        <v>9</v>
      </c>
      <c r="W648" s="15" t="str">
        <f>"DEBE GOZAR "&amp;S648&amp;" DÍAS ANTES DEL "&amp;TEXT(G648-1,"DD/MM/YYYY")</f>
        <v>DEBE GOZAR 4 DÍAS ANTES DEL 26/02/2026</v>
      </c>
      <c r="X648" s="15" t="str">
        <f t="shared" si="197"/>
        <v>DEBE GOZAR EN EL AÑO UN TOTAL DE 9 DÍAS ANTES DEL 31/12/2026</v>
      </c>
      <c r="Y648" s="50">
        <v>0</v>
      </c>
      <c r="Z648" s="50">
        <v>9</v>
      </c>
      <c r="AA648" s="50">
        <v>9</v>
      </c>
      <c r="AB648" s="50">
        <v>0</v>
      </c>
      <c r="AC648" s="50">
        <v>0</v>
      </c>
      <c r="AD648" s="50">
        <v>0</v>
      </c>
      <c r="AE648" s="50">
        <v>0</v>
      </c>
      <c r="AF648" s="50">
        <v>0</v>
      </c>
      <c r="AG648" s="50">
        <v>0</v>
      </c>
      <c r="AH648" s="50">
        <v>0</v>
      </c>
      <c r="AI648" s="50">
        <v>0</v>
      </c>
      <c r="AJ648" s="50">
        <v>0</v>
      </c>
      <c r="AK648" s="52">
        <f t="shared" si="199"/>
        <v>18</v>
      </c>
      <c r="AL648" s="50">
        <f t="shared" si="200"/>
        <v>18</v>
      </c>
      <c r="AM648" s="48">
        <f t="shared" si="198"/>
        <v>2</v>
      </c>
      <c r="AN648" s="49">
        <f t="shared" si="201"/>
        <v>0.02</v>
      </c>
      <c r="AO648" s="49">
        <f t="shared" si="212"/>
        <v>18</v>
      </c>
      <c r="AP648" s="49">
        <f t="shared" si="202"/>
        <v>9</v>
      </c>
      <c r="AR648" s="50">
        <f t="shared" si="203"/>
        <v>0</v>
      </c>
      <c r="AT648" s="30">
        <f t="shared" si="204"/>
        <v>9</v>
      </c>
      <c r="AU648">
        <f t="shared" si="205"/>
        <v>3</v>
      </c>
      <c r="AV648" s="49">
        <f t="shared" si="206"/>
        <v>18</v>
      </c>
      <c r="AW648" s="49">
        <f t="shared" si="207"/>
        <v>3</v>
      </c>
      <c r="AX648" s="53">
        <f t="shared" si="208"/>
        <v>0</v>
      </c>
      <c r="AY648" s="30">
        <f t="shared" si="209"/>
        <v>0</v>
      </c>
      <c r="AZ648" s="30">
        <f t="shared" si="210"/>
        <v>18</v>
      </c>
      <c r="BA648" s="49">
        <f t="shared" si="211"/>
        <v>9</v>
      </c>
    </row>
    <row r="649" spans="1:53" x14ac:dyDescent="0.35">
      <c r="A649" s="2">
        <v>1045387153</v>
      </c>
      <c r="B649" s="2" t="s">
        <v>649</v>
      </c>
      <c r="C649" s="16" t="s">
        <v>4946</v>
      </c>
      <c r="D649" s="3" t="s">
        <v>2794</v>
      </c>
      <c r="E649" s="4">
        <v>45108</v>
      </c>
      <c r="F649" s="5">
        <v>45839</v>
      </c>
      <c r="G649" s="5">
        <v>46204</v>
      </c>
      <c r="H649" s="3" t="s">
        <v>4290</v>
      </c>
      <c r="I649" s="55">
        <v>0</v>
      </c>
      <c r="J649" s="6">
        <v>46022</v>
      </c>
      <c r="K649" s="2" t="s">
        <v>4405</v>
      </c>
      <c r="L649" s="2" t="s">
        <v>4891</v>
      </c>
      <c r="M649" s="2" t="s">
        <v>4956</v>
      </c>
      <c r="N649" s="2" t="s">
        <v>5196</v>
      </c>
      <c r="O649" s="2" t="s">
        <v>5230</v>
      </c>
      <c r="P649" s="2" t="s">
        <v>4672</v>
      </c>
      <c r="Q649" s="2" t="s">
        <v>4297</v>
      </c>
      <c r="R649" s="7"/>
      <c r="S649" s="7">
        <v>15</v>
      </c>
      <c r="T649" s="7">
        <v>15</v>
      </c>
      <c r="U649" s="7">
        <v>30</v>
      </c>
      <c r="V649" s="12">
        <f t="shared" si="193"/>
        <v>30</v>
      </c>
      <c r="W649" s="15" t="str">
        <f>"DEBE GOZAR "&amp;S649&amp;" DÍAS ANTES DEL "&amp;TEXT(G649-1,"DD/MM/YYYY")</f>
        <v>DEBE GOZAR 15 DÍAS ANTES DEL 30/06/2026</v>
      </c>
      <c r="X649" s="15" t="str">
        <f t="shared" si="197"/>
        <v>DEBE GOZAR EN EL AÑO UN TOTAL DE 30 DÍAS ANTES DEL 31/12/2026</v>
      </c>
      <c r="Y649" s="50">
        <v>15</v>
      </c>
      <c r="Z649" s="50">
        <v>0</v>
      </c>
      <c r="AA649" s="50">
        <v>0</v>
      </c>
      <c r="AB649" s="50">
        <v>0</v>
      </c>
      <c r="AC649" s="50">
        <v>0</v>
      </c>
      <c r="AD649" s="50">
        <v>0</v>
      </c>
      <c r="AE649" s="50">
        <v>0</v>
      </c>
      <c r="AF649" s="50">
        <v>0</v>
      </c>
      <c r="AG649" s="50">
        <v>0</v>
      </c>
      <c r="AH649" s="50">
        <v>0</v>
      </c>
      <c r="AI649" s="50">
        <v>0</v>
      </c>
      <c r="AJ649" s="50">
        <v>0</v>
      </c>
      <c r="AK649" s="52">
        <f t="shared" si="199"/>
        <v>15</v>
      </c>
      <c r="AL649" s="50">
        <f t="shared" si="200"/>
        <v>15</v>
      </c>
      <c r="AM649" s="48">
        <f t="shared" si="198"/>
        <v>0.5</v>
      </c>
      <c r="AN649" s="49">
        <f t="shared" si="201"/>
        <v>5.0000000000000001E-3</v>
      </c>
      <c r="AO649" s="49">
        <f t="shared" si="212"/>
        <v>15</v>
      </c>
      <c r="AP649" s="49">
        <f t="shared" si="202"/>
        <v>15</v>
      </c>
      <c r="AR649" s="50">
        <f t="shared" si="203"/>
        <v>15</v>
      </c>
      <c r="AT649" s="30">
        <f t="shared" si="204"/>
        <v>30</v>
      </c>
      <c r="AU649">
        <f t="shared" si="205"/>
        <v>10</v>
      </c>
      <c r="AV649" s="49">
        <f t="shared" si="206"/>
        <v>15</v>
      </c>
      <c r="AW649" s="49">
        <f t="shared" si="207"/>
        <v>10</v>
      </c>
      <c r="AX649" s="53">
        <f t="shared" si="208"/>
        <v>0</v>
      </c>
      <c r="AY649" s="30">
        <f t="shared" si="209"/>
        <v>0</v>
      </c>
      <c r="AZ649" s="30">
        <f t="shared" si="210"/>
        <v>15</v>
      </c>
      <c r="BA649" s="49">
        <f t="shared" si="211"/>
        <v>15</v>
      </c>
    </row>
    <row r="650" spans="1:53" x14ac:dyDescent="0.35">
      <c r="A650" s="2">
        <v>1045389926</v>
      </c>
      <c r="B650" s="2" t="s">
        <v>650</v>
      </c>
      <c r="C650" s="16" t="s">
        <v>4946</v>
      </c>
      <c r="D650" s="3" t="s">
        <v>2795</v>
      </c>
      <c r="E650" s="4">
        <v>45108</v>
      </c>
      <c r="F650" s="5">
        <v>45839</v>
      </c>
      <c r="G650" s="5">
        <v>46204</v>
      </c>
      <c r="H650" s="3" t="s">
        <v>4294</v>
      </c>
      <c r="I650" s="55">
        <v>0</v>
      </c>
      <c r="J650" s="6">
        <v>46022</v>
      </c>
      <c r="K650" s="2" t="s">
        <v>4405</v>
      </c>
      <c r="L650" s="2" t="s">
        <v>4884</v>
      </c>
      <c r="M650" s="2" t="s">
        <v>4956</v>
      </c>
      <c r="N650" s="2" t="s">
        <v>5196</v>
      </c>
      <c r="O650" s="2" t="s">
        <v>5239</v>
      </c>
      <c r="P650" s="2" t="s">
        <v>4659</v>
      </c>
      <c r="Q650" s="2" t="s">
        <v>4297</v>
      </c>
      <c r="R650" s="7"/>
      <c r="S650" s="7">
        <v>15</v>
      </c>
      <c r="T650" s="7">
        <v>15</v>
      </c>
      <c r="U650" s="7">
        <v>30</v>
      </c>
      <c r="V650" s="12">
        <f t="shared" si="193"/>
        <v>30</v>
      </c>
      <c r="W650" s="15" t="str">
        <f>"DEBE GOZAR "&amp;S650&amp;" DÍAS ANTES DEL "&amp;TEXT(G650-1,"DD/MM/YYYY")</f>
        <v>DEBE GOZAR 15 DÍAS ANTES DEL 30/06/2026</v>
      </c>
      <c r="X650" s="15" t="str">
        <f t="shared" si="197"/>
        <v>DEBE GOZAR EN EL AÑO UN TOTAL DE 30 DÍAS ANTES DEL 31/12/2026</v>
      </c>
      <c r="Y650" s="50">
        <v>0</v>
      </c>
      <c r="Z650" s="50">
        <v>0</v>
      </c>
      <c r="AA650" s="50">
        <v>26</v>
      </c>
      <c r="AB650" s="50">
        <v>4</v>
      </c>
      <c r="AC650" s="50">
        <v>0</v>
      </c>
      <c r="AD650" s="50">
        <v>0</v>
      </c>
      <c r="AE650" s="50">
        <v>0</v>
      </c>
      <c r="AF650" s="50">
        <v>0</v>
      </c>
      <c r="AG650" s="50">
        <v>0</v>
      </c>
      <c r="AH650" s="50">
        <v>0</v>
      </c>
      <c r="AI650" s="50">
        <v>0</v>
      </c>
      <c r="AJ650" s="50">
        <v>0</v>
      </c>
      <c r="AK650" s="52">
        <f t="shared" si="199"/>
        <v>30</v>
      </c>
      <c r="AL650" s="50">
        <f t="shared" si="200"/>
        <v>30</v>
      </c>
      <c r="AM650" s="48">
        <f t="shared" si="198"/>
        <v>1</v>
      </c>
      <c r="AN650" s="49">
        <f t="shared" si="201"/>
        <v>0.01</v>
      </c>
      <c r="AO650" s="49">
        <f t="shared" si="212"/>
        <v>30</v>
      </c>
      <c r="AP650" s="49">
        <f t="shared" si="202"/>
        <v>30</v>
      </c>
      <c r="AR650" s="50">
        <f t="shared" si="203"/>
        <v>0</v>
      </c>
      <c r="AT650" s="30">
        <f t="shared" si="204"/>
        <v>30</v>
      </c>
      <c r="AU650">
        <f t="shared" si="205"/>
        <v>10</v>
      </c>
      <c r="AV650" s="49">
        <f t="shared" si="206"/>
        <v>30</v>
      </c>
      <c r="AW650" s="49">
        <f t="shared" si="207"/>
        <v>10</v>
      </c>
      <c r="AX650" s="53">
        <f t="shared" si="208"/>
        <v>0</v>
      </c>
      <c r="AY650" s="30">
        <f t="shared" si="209"/>
        <v>0</v>
      </c>
      <c r="AZ650" s="30">
        <f t="shared" si="210"/>
        <v>30</v>
      </c>
      <c r="BA650" s="49">
        <f t="shared" si="211"/>
        <v>30</v>
      </c>
    </row>
    <row r="651" spans="1:53" x14ac:dyDescent="0.35">
      <c r="A651" s="2">
        <v>1045414983</v>
      </c>
      <c r="B651" s="2" t="s">
        <v>651</v>
      </c>
      <c r="C651" s="16" t="s">
        <v>4948</v>
      </c>
      <c r="D651" s="3" t="s">
        <v>2796</v>
      </c>
      <c r="E651" s="4">
        <v>44601</v>
      </c>
      <c r="F651" s="5">
        <v>45697</v>
      </c>
      <c r="G651" s="5">
        <v>46062</v>
      </c>
      <c r="H651" s="3" t="s">
        <v>4290</v>
      </c>
      <c r="I651" s="55">
        <v>0</v>
      </c>
      <c r="J651" s="6">
        <v>46022</v>
      </c>
      <c r="K651" s="2" t="s">
        <v>4405</v>
      </c>
      <c r="L651" s="2">
        <v>2003020100</v>
      </c>
      <c r="M651" s="2" t="s">
        <v>4956</v>
      </c>
      <c r="N651" s="2" t="s">
        <v>5188</v>
      </c>
      <c r="O651" s="2" t="s">
        <v>5188</v>
      </c>
      <c r="P651" s="2" t="s">
        <v>4543</v>
      </c>
      <c r="Q651" s="2" t="s">
        <v>4323</v>
      </c>
      <c r="R651" s="7"/>
      <c r="S651" s="7">
        <v>0</v>
      </c>
      <c r="T651" s="7">
        <v>24.833299999999994</v>
      </c>
      <c r="U651" s="7">
        <v>24.833299999999994</v>
      </c>
      <c r="V651" s="12">
        <f t="shared" si="193"/>
        <v>25</v>
      </c>
      <c r="W651" s="15" t="s">
        <v>4738</v>
      </c>
      <c r="X651" s="15" t="str">
        <f t="shared" si="197"/>
        <v>DEBE GOZAR EN EL AÑO UN TOTAL DE 25 DÍAS ANTES DEL 31/12/2026</v>
      </c>
      <c r="Y651" s="50">
        <v>0</v>
      </c>
      <c r="Z651" s="50">
        <v>0</v>
      </c>
      <c r="AA651" s="50">
        <v>15</v>
      </c>
      <c r="AB651" s="50">
        <v>0</v>
      </c>
      <c r="AC651" s="50">
        <v>0</v>
      </c>
      <c r="AD651" s="50">
        <v>0</v>
      </c>
      <c r="AE651" s="50">
        <v>0</v>
      </c>
      <c r="AF651" s="50">
        <v>0</v>
      </c>
      <c r="AG651" s="50">
        <v>0</v>
      </c>
      <c r="AH651" s="50">
        <v>0</v>
      </c>
      <c r="AI651" s="50">
        <v>0</v>
      </c>
      <c r="AJ651" s="50">
        <v>0</v>
      </c>
      <c r="AK651" s="52">
        <f t="shared" si="199"/>
        <v>15</v>
      </c>
      <c r="AL651" s="50">
        <f t="shared" si="200"/>
        <v>15</v>
      </c>
      <c r="AM651" s="48">
        <f t="shared" si="198"/>
        <v>0.6</v>
      </c>
      <c r="AN651" s="49">
        <f t="shared" si="201"/>
        <v>6.0000000000000001E-3</v>
      </c>
      <c r="AO651" s="49">
        <f t="shared" si="212"/>
        <v>15</v>
      </c>
      <c r="AP651" s="49">
        <f t="shared" si="202"/>
        <v>15</v>
      </c>
      <c r="AR651" s="50">
        <f t="shared" si="203"/>
        <v>10</v>
      </c>
      <c r="AT651" s="30">
        <f t="shared" si="204"/>
        <v>25</v>
      </c>
      <c r="AU651">
        <f t="shared" si="205"/>
        <v>8.3333333333333339</v>
      </c>
      <c r="AV651" s="49">
        <f t="shared" si="206"/>
        <v>15</v>
      </c>
      <c r="AW651" s="49">
        <f t="shared" si="207"/>
        <v>8.3333333333333339</v>
      </c>
      <c r="AX651" s="53">
        <f t="shared" si="208"/>
        <v>0</v>
      </c>
      <c r="AY651" s="30">
        <f t="shared" si="209"/>
        <v>0</v>
      </c>
      <c r="AZ651" s="30">
        <f t="shared" si="210"/>
        <v>15</v>
      </c>
      <c r="BA651" s="49">
        <f t="shared" si="211"/>
        <v>15</v>
      </c>
    </row>
    <row r="652" spans="1:53" x14ac:dyDescent="0.35">
      <c r="A652" s="2">
        <v>1045427766</v>
      </c>
      <c r="B652" s="2" t="s">
        <v>652</v>
      </c>
      <c r="C652" s="16" t="s">
        <v>4946</v>
      </c>
      <c r="D652" s="3" t="s">
        <v>2797</v>
      </c>
      <c r="E652" s="4">
        <v>45791</v>
      </c>
      <c r="F652" s="5">
        <v>45791</v>
      </c>
      <c r="G652" s="5">
        <v>46156</v>
      </c>
      <c r="H652" s="3" t="s">
        <v>4409</v>
      </c>
      <c r="I652" s="55">
        <v>0</v>
      </c>
      <c r="J652" s="6">
        <v>46022</v>
      </c>
      <c r="K652" s="2" t="s">
        <v>4405</v>
      </c>
      <c r="L652" s="2" t="s">
        <v>4892</v>
      </c>
      <c r="M652" s="2" t="s">
        <v>4956</v>
      </c>
      <c r="N652" s="2" t="s">
        <v>5196</v>
      </c>
      <c r="O652" s="2" t="s">
        <v>5241</v>
      </c>
      <c r="P652" s="2" t="s">
        <v>4673</v>
      </c>
      <c r="Q652" s="2" t="s">
        <v>4297</v>
      </c>
      <c r="R652" s="7"/>
      <c r="S652" s="7">
        <v>0</v>
      </c>
      <c r="T652" s="7">
        <v>18.916699999999999</v>
      </c>
      <c r="U652" s="7">
        <v>18.916699999999999</v>
      </c>
      <c r="V652" s="12">
        <f t="shared" si="193"/>
        <v>19</v>
      </c>
      <c r="W652" s="15" t="s">
        <v>4738</v>
      </c>
      <c r="X652" s="15" t="str">
        <f t="shared" si="197"/>
        <v>DEBE GOZAR EN EL AÑO UN TOTAL DE 19 DÍAS ANTES DEL 31/12/2026</v>
      </c>
      <c r="Y652" s="50">
        <v>0</v>
      </c>
      <c r="Z652" s="50">
        <v>0</v>
      </c>
      <c r="AA652" s="50">
        <v>0</v>
      </c>
      <c r="AB652" s="50">
        <v>0</v>
      </c>
      <c r="AC652" s="50">
        <v>0</v>
      </c>
      <c r="AD652" s="50">
        <v>0</v>
      </c>
      <c r="AE652" s="50">
        <v>0</v>
      </c>
      <c r="AF652" s="50">
        <v>0</v>
      </c>
      <c r="AG652" s="50">
        <v>0</v>
      </c>
      <c r="AH652" s="50">
        <v>14</v>
      </c>
      <c r="AI652" s="50">
        <v>6</v>
      </c>
      <c r="AJ652" s="50">
        <v>0</v>
      </c>
      <c r="AK652" s="52">
        <f t="shared" si="199"/>
        <v>20</v>
      </c>
      <c r="AL652" s="50">
        <f t="shared" si="200"/>
        <v>20</v>
      </c>
      <c r="AM652" s="48">
        <f t="shared" si="198"/>
        <v>1.0526315789473684</v>
      </c>
      <c r="AN652" s="49">
        <f t="shared" si="201"/>
        <v>1.0526315789473684E-2</v>
      </c>
      <c r="AO652" s="49">
        <f t="shared" si="212"/>
        <v>0</v>
      </c>
      <c r="AP652" s="49">
        <f t="shared" si="202"/>
        <v>19</v>
      </c>
      <c r="AR652" s="50">
        <f t="shared" si="203"/>
        <v>0</v>
      </c>
      <c r="AT652" s="30">
        <f t="shared" si="204"/>
        <v>19</v>
      </c>
      <c r="AU652">
        <f t="shared" si="205"/>
        <v>6.333333333333333</v>
      </c>
      <c r="AV652" s="49">
        <f t="shared" si="206"/>
        <v>0</v>
      </c>
      <c r="AW652" s="49">
        <f t="shared" si="207"/>
        <v>0</v>
      </c>
      <c r="AX652" s="53">
        <f t="shared" si="208"/>
        <v>6.333333333333333</v>
      </c>
      <c r="AY652" s="30">
        <f t="shared" si="209"/>
        <v>20</v>
      </c>
      <c r="AZ652" s="30">
        <f t="shared" si="210"/>
        <v>0</v>
      </c>
      <c r="BA652" s="49">
        <f t="shared" si="211"/>
        <v>0</v>
      </c>
    </row>
    <row r="653" spans="1:53" x14ac:dyDescent="0.35">
      <c r="A653" s="2">
        <v>1045427863</v>
      </c>
      <c r="B653" s="2" t="s">
        <v>653</v>
      </c>
      <c r="C653" s="16" t="s">
        <v>4946</v>
      </c>
      <c r="D653" s="3" t="s">
        <v>2798</v>
      </c>
      <c r="E653" s="4">
        <v>45280</v>
      </c>
      <c r="F653" s="5">
        <v>46011</v>
      </c>
      <c r="G653" s="5">
        <v>46376</v>
      </c>
      <c r="H653" s="3" t="s">
        <v>4290</v>
      </c>
      <c r="I653" s="55">
        <v>0</v>
      </c>
      <c r="J653" s="6">
        <v>46022</v>
      </c>
      <c r="K653" s="2" t="s">
        <v>4405</v>
      </c>
      <c r="L653" s="2" t="s">
        <v>5030</v>
      </c>
      <c r="M653" s="2" t="s">
        <v>4957</v>
      </c>
      <c r="N653" s="2" t="s">
        <v>5199</v>
      </c>
      <c r="O653" s="2" t="s">
        <v>5229</v>
      </c>
      <c r="P653" s="2" t="s">
        <v>4497</v>
      </c>
      <c r="Q653" s="2" t="s">
        <v>4297</v>
      </c>
      <c r="R653" s="7"/>
      <c r="S653" s="7">
        <v>29</v>
      </c>
      <c r="T653" s="7">
        <v>0.91669999999999874</v>
      </c>
      <c r="U653" s="7">
        <v>29.916699999999999</v>
      </c>
      <c r="V653" s="12">
        <f t="shared" ref="V653:V716" si="213">ROUNDUP(U653,0)</f>
        <v>30</v>
      </c>
      <c r="W653" s="15" t="str">
        <f>"DEBE GOZAR "&amp;S653&amp;" DÍAS ANTES DEL "&amp;TEXT(G653-1,"DD/MM/YYYY")</f>
        <v>DEBE GOZAR 29 DÍAS ANTES DEL 19/12/2026</v>
      </c>
      <c r="X653" s="15" t="str">
        <f t="shared" si="197"/>
        <v>DEBE GOZAR EN EL AÑO UN TOTAL DE 30 DÍAS ANTES DEL 31/12/2026</v>
      </c>
      <c r="Y653" s="50">
        <v>0</v>
      </c>
      <c r="Z653" s="50">
        <v>0</v>
      </c>
      <c r="AA653" s="50">
        <v>0</v>
      </c>
      <c r="AB653" s="50">
        <v>0</v>
      </c>
      <c r="AC653" s="50">
        <v>0</v>
      </c>
      <c r="AD653" s="50">
        <v>0</v>
      </c>
      <c r="AE653" s="50">
        <v>0</v>
      </c>
      <c r="AF653" s="50">
        <v>0</v>
      </c>
      <c r="AG653" s="50">
        <v>30</v>
      </c>
      <c r="AH653" s="50">
        <v>0</v>
      </c>
      <c r="AI653" s="50">
        <v>0</v>
      </c>
      <c r="AJ653" s="50">
        <v>0</v>
      </c>
      <c r="AK653" s="52">
        <f t="shared" si="199"/>
        <v>30</v>
      </c>
      <c r="AL653" s="50">
        <f t="shared" si="200"/>
        <v>30</v>
      </c>
      <c r="AM653" s="48">
        <f t="shared" si="198"/>
        <v>1</v>
      </c>
      <c r="AN653" s="49">
        <f t="shared" si="201"/>
        <v>0.01</v>
      </c>
      <c r="AO653" s="49">
        <f t="shared" si="212"/>
        <v>0</v>
      </c>
      <c r="AP653" s="49">
        <f t="shared" si="202"/>
        <v>30</v>
      </c>
      <c r="AR653" s="50">
        <f t="shared" si="203"/>
        <v>0</v>
      </c>
      <c r="AT653" s="30">
        <f t="shared" si="204"/>
        <v>30</v>
      </c>
      <c r="AU653">
        <f t="shared" si="205"/>
        <v>10</v>
      </c>
      <c r="AV653" s="49">
        <f t="shared" si="206"/>
        <v>0</v>
      </c>
      <c r="AW653" s="49">
        <f t="shared" si="207"/>
        <v>0</v>
      </c>
      <c r="AX653" s="53">
        <f t="shared" si="208"/>
        <v>10</v>
      </c>
      <c r="AY653" s="30">
        <f t="shared" si="209"/>
        <v>30</v>
      </c>
      <c r="AZ653" s="30">
        <f t="shared" si="210"/>
        <v>0</v>
      </c>
      <c r="BA653" s="49">
        <f t="shared" si="211"/>
        <v>0</v>
      </c>
    </row>
    <row r="654" spans="1:53" x14ac:dyDescent="0.35">
      <c r="A654" s="2">
        <v>1045435826</v>
      </c>
      <c r="B654" s="2" t="s">
        <v>654</v>
      </c>
      <c r="C654" s="16" t="s">
        <v>4947</v>
      </c>
      <c r="D654" s="3" t="s">
        <v>2799</v>
      </c>
      <c r="E654" s="4">
        <v>43160</v>
      </c>
      <c r="F654" s="5">
        <v>45717</v>
      </c>
      <c r="G654" s="5">
        <v>46082</v>
      </c>
      <c r="H654" s="3" t="s">
        <v>4290</v>
      </c>
      <c r="I654" s="55">
        <v>0</v>
      </c>
      <c r="J654" s="6">
        <v>46022</v>
      </c>
      <c r="K654" s="2" t="s">
        <v>4405</v>
      </c>
      <c r="L654" s="2" t="s">
        <v>4819</v>
      </c>
      <c r="M654" s="2" t="s">
        <v>4956</v>
      </c>
      <c r="N654" s="2" t="s">
        <v>5195</v>
      </c>
      <c r="O654" s="2" t="s">
        <v>5231</v>
      </c>
      <c r="P654" s="2" t="s">
        <v>4563</v>
      </c>
      <c r="Q654" s="2" t="s">
        <v>4298</v>
      </c>
      <c r="R654" s="7"/>
      <c r="S654" s="7">
        <v>0</v>
      </c>
      <c r="T654" s="7">
        <v>7</v>
      </c>
      <c r="U654" s="7">
        <v>7</v>
      </c>
      <c r="V654" s="12">
        <f t="shared" si="213"/>
        <v>7</v>
      </c>
      <c r="W654" s="15" t="s">
        <v>4738</v>
      </c>
      <c r="X654" s="15" t="str">
        <f t="shared" si="197"/>
        <v>DEBE GOZAR EN EL AÑO UN TOTAL DE 7 DÍAS ANTES DEL 31/12/2026</v>
      </c>
      <c r="Y654" s="50">
        <v>0</v>
      </c>
      <c r="Z654" s="50">
        <v>0</v>
      </c>
      <c r="AA654" s="50">
        <v>0</v>
      </c>
      <c r="AB654" s="50">
        <v>0</v>
      </c>
      <c r="AC654" s="50">
        <v>0</v>
      </c>
      <c r="AD654" s="50">
        <v>0</v>
      </c>
      <c r="AE654" s="50">
        <v>0</v>
      </c>
      <c r="AF654" s="50">
        <v>0</v>
      </c>
      <c r="AG654" s="50">
        <v>0</v>
      </c>
      <c r="AH654" s="50">
        <v>0</v>
      </c>
      <c r="AI654" s="50">
        <v>0</v>
      </c>
      <c r="AJ654" s="50">
        <v>0</v>
      </c>
      <c r="AK654" s="52">
        <f t="shared" si="199"/>
        <v>0</v>
      </c>
      <c r="AL654" s="50">
        <f t="shared" si="200"/>
        <v>0</v>
      </c>
      <c r="AM654" s="48">
        <f t="shared" si="198"/>
        <v>0</v>
      </c>
      <c r="AN654" s="49">
        <f t="shared" si="201"/>
        <v>0</v>
      </c>
      <c r="AO654" s="49">
        <f t="shared" si="212"/>
        <v>0</v>
      </c>
      <c r="AP654" s="49">
        <f t="shared" si="202"/>
        <v>0</v>
      </c>
      <c r="AR654" s="50">
        <f t="shared" si="203"/>
        <v>7</v>
      </c>
      <c r="AT654" s="30">
        <f t="shared" si="204"/>
        <v>7</v>
      </c>
      <c r="AU654">
        <f t="shared" si="205"/>
        <v>2.3333333333333335</v>
      </c>
      <c r="AV654" s="49">
        <f t="shared" si="206"/>
        <v>0</v>
      </c>
      <c r="AW654" s="49">
        <f t="shared" si="207"/>
        <v>0</v>
      </c>
      <c r="AX654" s="53">
        <f t="shared" si="208"/>
        <v>2.3333333333333335</v>
      </c>
      <c r="AY654" s="30">
        <f t="shared" si="209"/>
        <v>0</v>
      </c>
      <c r="AZ654" s="30">
        <f t="shared" si="210"/>
        <v>0</v>
      </c>
      <c r="BA654" s="49">
        <f t="shared" si="211"/>
        <v>0</v>
      </c>
    </row>
    <row r="655" spans="1:53" x14ac:dyDescent="0.35">
      <c r="A655" s="2">
        <v>1045465909</v>
      </c>
      <c r="B655" s="2" t="s">
        <v>655</v>
      </c>
      <c r="C655" s="16" t="s">
        <v>4946</v>
      </c>
      <c r="D655" s="3" t="s">
        <v>2800</v>
      </c>
      <c r="E655" s="4">
        <v>45527</v>
      </c>
      <c r="F655" s="5">
        <v>45892</v>
      </c>
      <c r="G655" s="5">
        <v>46257</v>
      </c>
      <c r="H655" s="3" t="s">
        <v>4408</v>
      </c>
      <c r="I655" s="55">
        <v>0</v>
      </c>
      <c r="J655" s="6">
        <v>46022</v>
      </c>
      <c r="K655" s="2" t="s">
        <v>4405</v>
      </c>
      <c r="L655" s="2" t="s">
        <v>4880</v>
      </c>
      <c r="M655" s="2" t="s">
        <v>4956</v>
      </c>
      <c r="N655" s="2" t="s">
        <v>5197</v>
      </c>
      <c r="O655" s="2" t="s">
        <v>5178</v>
      </c>
      <c r="P655" s="2" t="s">
        <v>4652</v>
      </c>
      <c r="Q655" s="2" t="s">
        <v>4297</v>
      </c>
      <c r="R655" s="7"/>
      <c r="S655" s="7">
        <v>15</v>
      </c>
      <c r="T655" s="7">
        <v>11.666699999999999</v>
      </c>
      <c r="U655" s="7">
        <v>26.666699999999999</v>
      </c>
      <c r="V655" s="12">
        <f t="shared" si="213"/>
        <v>27</v>
      </c>
      <c r="W655" s="15" t="str">
        <f>"DEBE GOZAR "&amp;S655&amp;" DÍAS ANTES DEL "&amp;TEXT(G655-1,"DD/MM/YYYY")</f>
        <v>DEBE GOZAR 15 DÍAS ANTES DEL 22/08/2026</v>
      </c>
      <c r="X655" s="15" t="str">
        <f t="shared" si="197"/>
        <v>DEBE GOZAR EN EL AÑO UN TOTAL DE 27 DÍAS ANTES DEL 31/12/2026</v>
      </c>
      <c r="Y655" s="50">
        <v>16</v>
      </c>
      <c r="Z655" s="50">
        <v>0</v>
      </c>
      <c r="AA655" s="50">
        <v>0</v>
      </c>
      <c r="AB655" s="50">
        <v>0</v>
      </c>
      <c r="AC655" s="50">
        <v>0</v>
      </c>
      <c r="AD655" s="50">
        <v>0</v>
      </c>
      <c r="AE655" s="50">
        <v>15</v>
      </c>
      <c r="AF655" s="50">
        <v>0</v>
      </c>
      <c r="AG655" s="50">
        <v>0</v>
      </c>
      <c r="AH655" s="50">
        <v>0</v>
      </c>
      <c r="AI655" s="50">
        <v>0</v>
      </c>
      <c r="AJ655" s="50">
        <v>0</v>
      </c>
      <c r="AK655" s="52">
        <f t="shared" si="199"/>
        <v>31</v>
      </c>
      <c r="AL655" s="50">
        <f t="shared" si="200"/>
        <v>31</v>
      </c>
      <c r="AM655" s="48">
        <f t="shared" ref="AM655:AM686" si="214">+AL655/V655</f>
        <v>1.1481481481481481</v>
      </c>
      <c r="AN655" s="49">
        <f t="shared" si="201"/>
        <v>1.1481481481481481E-2</v>
      </c>
      <c r="AO655" s="49">
        <f t="shared" si="212"/>
        <v>16</v>
      </c>
      <c r="AP655" s="49">
        <f t="shared" si="202"/>
        <v>27</v>
      </c>
      <c r="AR655" s="50">
        <f t="shared" si="203"/>
        <v>0</v>
      </c>
      <c r="AT655" s="30">
        <f t="shared" si="204"/>
        <v>27</v>
      </c>
      <c r="AU655">
        <f t="shared" si="205"/>
        <v>9</v>
      </c>
      <c r="AV655" s="49">
        <f t="shared" si="206"/>
        <v>16</v>
      </c>
      <c r="AW655" s="49">
        <f t="shared" si="207"/>
        <v>9</v>
      </c>
      <c r="AX655" s="53">
        <f t="shared" si="208"/>
        <v>0</v>
      </c>
      <c r="AY655" s="30">
        <f t="shared" si="209"/>
        <v>15</v>
      </c>
      <c r="AZ655" s="30">
        <f t="shared" si="210"/>
        <v>16</v>
      </c>
      <c r="BA655" s="49">
        <f t="shared" si="211"/>
        <v>16</v>
      </c>
    </row>
    <row r="656" spans="1:53" x14ac:dyDescent="0.35">
      <c r="A656" s="2">
        <v>1045478326</v>
      </c>
      <c r="B656" s="2" t="s">
        <v>656</v>
      </c>
      <c r="C656" s="16" t="s">
        <v>4947</v>
      </c>
      <c r="D656" s="3" t="s">
        <v>2801</v>
      </c>
      <c r="E656" s="4">
        <v>41275</v>
      </c>
      <c r="F656" s="5">
        <v>46023</v>
      </c>
      <c r="G656" s="5">
        <v>46388</v>
      </c>
      <c r="H656" s="3" t="s">
        <v>4290</v>
      </c>
      <c r="I656" s="55">
        <v>0</v>
      </c>
      <c r="J656" s="6">
        <v>46022</v>
      </c>
      <c r="K656" s="2" t="s">
        <v>4405</v>
      </c>
      <c r="L656" s="2" t="s">
        <v>5030</v>
      </c>
      <c r="M656" s="2" t="s">
        <v>4957</v>
      </c>
      <c r="N656" s="2" t="s">
        <v>5199</v>
      </c>
      <c r="O656" s="2" t="s">
        <v>5229</v>
      </c>
      <c r="P656" s="2" t="s">
        <v>4674</v>
      </c>
      <c r="Q656" s="2" t="s">
        <v>4298</v>
      </c>
      <c r="R656" s="7"/>
      <c r="S656" s="7">
        <v>16</v>
      </c>
      <c r="T656" s="7">
        <v>0</v>
      </c>
      <c r="U656" s="7">
        <v>16</v>
      </c>
      <c r="V656" s="12">
        <f t="shared" si="213"/>
        <v>16</v>
      </c>
      <c r="W656" s="15" t="str">
        <f>"DEBE GOZAR "&amp;S656&amp;" DÍAS ANTES DEL "&amp;TEXT(G656-1,"DD/MM/YYYY")</f>
        <v>DEBE GOZAR 16 DÍAS ANTES DEL 31/12/2026</v>
      </c>
      <c r="X656" s="15" t="str">
        <f t="shared" si="197"/>
        <v>DEBE GOZAR EN EL AÑO UN TOTAL DE 16 DÍAS ANTES DEL 31/12/2026</v>
      </c>
      <c r="Y656" s="50">
        <v>0</v>
      </c>
      <c r="Z656" s="50">
        <v>0</v>
      </c>
      <c r="AA656" s="50">
        <v>0</v>
      </c>
      <c r="AB656" s="50">
        <v>0</v>
      </c>
      <c r="AC656" s="50">
        <v>0</v>
      </c>
      <c r="AD656" s="50">
        <v>0</v>
      </c>
      <c r="AE656" s="50">
        <v>0</v>
      </c>
      <c r="AF656" s="50">
        <v>0</v>
      </c>
      <c r="AG656" s="50">
        <v>0</v>
      </c>
      <c r="AH656" s="50">
        <v>2</v>
      </c>
      <c r="AI656" s="50">
        <v>13</v>
      </c>
      <c r="AJ656" s="50">
        <v>15</v>
      </c>
      <c r="AK656" s="52">
        <f t="shared" si="199"/>
        <v>30</v>
      </c>
      <c r="AL656" s="50">
        <f t="shared" si="200"/>
        <v>30</v>
      </c>
      <c r="AM656" s="48">
        <f t="shared" si="214"/>
        <v>1.875</v>
      </c>
      <c r="AN656" s="49">
        <f t="shared" si="201"/>
        <v>1.8749999999999999E-2</v>
      </c>
      <c r="AO656" s="49">
        <f t="shared" si="212"/>
        <v>0</v>
      </c>
      <c r="AP656" s="49">
        <f t="shared" si="202"/>
        <v>16</v>
      </c>
      <c r="AR656" s="50">
        <f t="shared" si="203"/>
        <v>0</v>
      </c>
      <c r="AT656" s="30">
        <f t="shared" si="204"/>
        <v>16</v>
      </c>
      <c r="AU656">
        <f t="shared" si="205"/>
        <v>5.333333333333333</v>
      </c>
      <c r="AV656" s="49">
        <f t="shared" si="206"/>
        <v>0</v>
      </c>
      <c r="AW656" s="49">
        <f t="shared" si="207"/>
        <v>0</v>
      </c>
      <c r="AX656" s="53">
        <f t="shared" si="208"/>
        <v>5.333333333333333</v>
      </c>
      <c r="AY656" s="30">
        <f t="shared" si="209"/>
        <v>30</v>
      </c>
      <c r="AZ656" s="30">
        <f t="shared" si="210"/>
        <v>0</v>
      </c>
      <c r="BA656" s="49">
        <f t="shared" si="211"/>
        <v>0</v>
      </c>
    </row>
    <row r="657" spans="1:53" x14ac:dyDescent="0.35">
      <c r="A657" s="2">
        <v>1045489608</v>
      </c>
      <c r="B657" s="2" t="s">
        <v>657</v>
      </c>
      <c r="C657" s="16" t="s">
        <v>4947</v>
      </c>
      <c r="D657" s="3" t="s">
        <v>2802</v>
      </c>
      <c r="E657" s="4">
        <v>44961</v>
      </c>
      <c r="F657" s="5">
        <v>45692</v>
      </c>
      <c r="G657" s="5">
        <v>46057</v>
      </c>
      <c r="H657" s="3" t="s">
        <v>4290</v>
      </c>
      <c r="I657" s="55">
        <v>0</v>
      </c>
      <c r="J657" s="6">
        <v>46022</v>
      </c>
      <c r="K657" s="2" t="s">
        <v>4405</v>
      </c>
      <c r="L657" s="2" t="s">
        <v>4984</v>
      </c>
      <c r="M657" s="2" t="s">
        <v>4956</v>
      </c>
      <c r="N657" s="2" t="s">
        <v>5197</v>
      </c>
      <c r="O657" s="2" t="s">
        <v>5228</v>
      </c>
      <c r="P657" s="2" t="s">
        <v>4506</v>
      </c>
      <c r="Q657" s="2" t="s">
        <v>4298</v>
      </c>
      <c r="R657" s="7"/>
      <c r="S657" s="7">
        <v>0</v>
      </c>
      <c r="T657" s="7">
        <v>26.25</v>
      </c>
      <c r="U657" s="7">
        <v>26.25</v>
      </c>
      <c r="V657" s="12">
        <f t="shared" si="213"/>
        <v>27</v>
      </c>
      <c r="W657" s="15" t="s">
        <v>4738</v>
      </c>
      <c r="X657" s="15" t="str">
        <f t="shared" si="197"/>
        <v>DEBE GOZAR EN EL AÑO UN TOTAL DE 27 DÍAS ANTES DEL 31/12/2026</v>
      </c>
      <c r="Y657" s="50">
        <v>0</v>
      </c>
      <c r="Z657" s="50">
        <v>0</v>
      </c>
      <c r="AA657" s="50">
        <v>0</v>
      </c>
      <c r="AB657" s="50">
        <v>0</v>
      </c>
      <c r="AC657" s="50">
        <v>0</v>
      </c>
      <c r="AD657" s="50">
        <v>0</v>
      </c>
      <c r="AE657" s="50">
        <v>0</v>
      </c>
      <c r="AF657" s="50">
        <v>0</v>
      </c>
      <c r="AG657" s="50">
        <v>0</v>
      </c>
      <c r="AH657" s="50">
        <v>0</v>
      </c>
      <c r="AI657" s="50">
        <v>0</v>
      </c>
      <c r="AJ657" s="50">
        <v>0</v>
      </c>
      <c r="AK657" s="52">
        <f t="shared" si="199"/>
        <v>0</v>
      </c>
      <c r="AL657" s="50">
        <f t="shared" si="200"/>
        <v>0</v>
      </c>
      <c r="AM657" s="48">
        <f t="shared" si="214"/>
        <v>0</v>
      </c>
      <c r="AN657" s="49">
        <f t="shared" si="201"/>
        <v>0</v>
      </c>
      <c r="AO657" s="49">
        <f t="shared" si="212"/>
        <v>0</v>
      </c>
      <c r="AP657" s="49">
        <f t="shared" si="202"/>
        <v>0</v>
      </c>
      <c r="AR657" s="50">
        <f t="shared" si="203"/>
        <v>27</v>
      </c>
      <c r="AT657" s="30">
        <f t="shared" si="204"/>
        <v>27</v>
      </c>
      <c r="AU657">
        <f t="shared" si="205"/>
        <v>9</v>
      </c>
      <c r="AV657" s="49">
        <f t="shared" si="206"/>
        <v>0</v>
      </c>
      <c r="AW657" s="49">
        <f t="shared" si="207"/>
        <v>0</v>
      </c>
      <c r="AX657" s="53">
        <f t="shared" si="208"/>
        <v>9</v>
      </c>
      <c r="AY657" s="30">
        <f t="shared" si="209"/>
        <v>0</v>
      </c>
      <c r="AZ657" s="30">
        <f t="shared" si="210"/>
        <v>0</v>
      </c>
      <c r="BA657" s="49">
        <f t="shared" si="211"/>
        <v>0</v>
      </c>
    </row>
    <row r="658" spans="1:53" x14ac:dyDescent="0.35">
      <c r="A658" s="2">
        <v>1045514367</v>
      </c>
      <c r="B658" s="2" t="s">
        <v>658</v>
      </c>
      <c r="C658" s="16" t="s">
        <v>4946</v>
      </c>
      <c r="D658" s="3" t="s">
        <v>2803</v>
      </c>
      <c r="E658" s="4">
        <v>45733</v>
      </c>
      <c r="F658" s="5">
        <v>45733</v>
      </c>
      <c r="G658" s="5">
        <v>46098</v>
      </c>
      <c r="H658" s="3" t="s">
        <v>4290</v>
      </c>
      <c r="I658" s="55">
        <v>0</v>
      </c>
      <c r="J658" s="6">
        <v>46022</v>
      </c>
      <c r="K658" s="2" t="s">
        <v>4405</v>
      </c>
      <c r="L658" s="2" t="s">
        <v>4963</v>
      </c>
      <c r="M658" s="2" t="s">
        <v>4956</v>
      </c>
      <c r="N658" s="2" t="s">
        <v>5200</v>
      </c>
      <c r="O658" s="2" t="s">
        <v>5220</v>
      </c>
      <c r="P658" s="2" t="s">
        <v>4449</v>
      </c>
      <c r="Q658" s="2" t="s">
        <v>4297</v>
      </c>
      <c r="R658" s="7"/>
      <c r="S658" s="7">
        <v>0</v>
      </c>
      <c r="T658" s="7">
        <v>23.666699999999999</v>
      </c>
      <c r="U658" s="7">
        <v>23.666699999999999</v>
      </c>
      <c r="V658" s="12">
        <f t="shared" si="213"/>
        <v>24</v>
      </c>
      <c r="W658" s="15" t="s">
        <v>4738</v>
      </c>
      <c r="X658" s="15" t="str">
        <f t="shared" si="197"/>
        <v>DEBE GOZAR EN EL AÑO UN TOTAL DE 24 DÍAS ANTES DEL 31/12/2026</v>
      </c>
      <c r="Y658" s="50">
        <v>0</v>
      </c>
      <c r="Z658" s="50">
        <v>0</v>
      </c>
      <c r="AA658" s="50">
        <v>0</v>
      </c>
      <c r="AB658" s="50">
        <v>0</v>
      </c>
      <c r="AC658" s="50">
        <v>0</v>
      </c>
      <c r="AD658" s="50">
        <v>0</v>
      </c>
      <c r="AE658" s="50">
        <v>0</v>
      </c>
      <c r="AF658" s="50">
        <v>0</v>
      </c>
      <c r="AG658" s="50">
        <v>0</v>
      </c>
      <c r="AH658" s="50">
        <v>0</v>
      </c>
      <c r="AI658" s="50">
        <v>0</v>
      </c>
      <c r="AJ658" s="50">
        <v>0</v>
      </c>
      <c r="AK658" s="52">
        <f t="shared" si="199"/>
        <v>0</v>
      </c>
      <c r="AL658" s="50">
        <f t="shared" si="200"/>
        <v>0</v>
      </c>
      <c r="AM658" s="48">
        <f t="shared" si="214"/>
        <v>0</v>
      </c>
      <c r="AN658" s="49">
        <f t="shared" si="201"/>
        <v>0</v>
      </c>
      <c r="AO658" s="49">
        <f t="shared" si="212"/>
        <v>0</v>
      </c>
      <c r="AP658" s="49">
        <f t="shared" si="202"/>
        <v>0</v>
      </c>
      <c r="AR658" s="50">
        <f t="shared" si="203"/>
        <v>24</v>
      </c>
      <c r="AT658" s="30">
        <f t="shared" si="204"/>
        <v>24</v>
      </c>
      <c r="AU658">
        <f t="shared" si="205"/>
        <v>8</v>
      </c>
      <c r="AV658" s="49">
        <f t="shared" si="206"/>
        <v>0</v>
      </c>
      <c r="AW658" s="49">
        <f t="shared" si="207"/>
        <v>0</v>
      </c>
      <c r="AX658" s="53">
        <f t="shared" si="208"/>
        <v>8</v>
      </c>
      <c r="AY658" s="30">
        <f t="shared" si="209"/>
        <v>0</v>
      </c>
      <c r="AZ658" s="30">
        <f t="shared" si="210"/>
        <v>0</v>
      </c>
      <c r="BA658" s="49">
        <f t="shared" si="211"/>
        <v>0</v>
      </c>
    </row>
    <row r="659" spans="1:53" x14ac:dyDescent="0.35">
      <c r="A659" s="2">
        <v>1045540474</v>
      </c>
      <c r="B659" s="2" t="s">
        <v>659</v>
      </c>
      <c r="C659" s="16" t="s">
        <v>4946</v>
      </c>
      <c r="D659" s="3" t="s">
        <v>2804</v>
      </c>
      <c r="E659" s="4">
        <v>45418</v>
      </c>
      <c r="F659" s="5">
        <v>45783</v>
      </c>
      <c r="G659" s="5">
        <v>46148</v>
      </c>
      <c r="H659" s="3" t="s">
        <v>4408</v>
      </c>
      <c r="I659" s="55">
        <v>0</v>
      </c>
      <c r="J659" s="6">
        <v>46022</v>
      </c>
      <c r="K659" s="2" t="s">
        <v>4405</v>
      </c>
      <c r="L659" s="2" t="s">
        <v>4893</v>
      </c>
      <c r="M659" s="2" t="s">
        <v>4956</v>
      </c>
      <c r="N659" s="2" t="s">
        <v>5195</v>
      </c>
      <c r="O659" s="2" t="s">
        <v>5213</v>
      </c>
      <c r="P659" s="2" t="s">
        <v>4675</v>
      </c>
      <c r="Q659" s="2" t="s">
        <v>4297</v>
      </c>
      <c r="R659" s="7"/>
      <c r="S659" s="7">
        <v>7</v>
      </c>
      <c r="T659" s="7">
        <v>19.583300000000001</v>
      </c>
      <c r="U659" s="7">
        <v>26.583300000000001</v>
      </c>
      <c r="V659" s="12">
        <f t="shared" si="213"/>
        <v>27</v>
      </c>
      <c r="W659" s="15" t="str">
        <f>"DEBE GOZAR "&amp;S659&amp;" DÍAS ANTES DEL "&amp;TEXT(G659-1,"DD/MM/YYYY")</f>
        <v>DEBE GOZAR 7 DÍAS ANTES DEL 05/05/2026</v>
      </c>
      <c r="X659" s="15" t="str">
        <f t="shared" si="197"/>
        <v>DEBE GOZAR EN EL AÑO UN TOTAL DE 27 DÍAS ANTES DEL 31/12/2026</v>
      </c>
      <c r="Y659" s="50">
        <v>14</v>
      </c>
      <c r="Z659" s="50">
        <v>12</v>
      </c>
      <c r="AA659" s="50">
        <v>2</v>
      </c>
      <c r="AB659" s="50">
        <v>8</v>
      </c>
      <c r="AC659" s="50">
        <v>0</v>
      </c>
      <c r="AD659" s="50">
        <v>0</v>
      </c>
      <c r="AE659" s="50">
        <v>0</v>
      </c>
      <c r="AF659" s="50">
        <v>0</v>
      </c>
      <c r="AG659" s="50">
        <v>0</v>
      </c>
      <c r="AH659" s="50">
        <v>0</v>
      </c>
      <c r="AI659" s="50">
        <v>0</v>
      </c>
      <c r="AJ659" s="50">
        <v>0</v>
      </c>
      <c r="AK659" s="52">
        <f t="shared" si="199"/>
        <v>36</v>
      </c>
      <c r="AL659" s="50">
        <f t="shared" si="200"/>
        <v>36</v>
      </c>
      <c r="AM659" s="48">
        <f t="shared" si="214"/>
        <v>1.3333333333333333</v>
      </c>
      <c r="AN659" s="49">
        <f t="shared" si="201"/>
        <v>1.3333333333333332E-2</v>
      </c>
      <c r="AO659" s="49">
        <f t="shared" si="212"/>
        <v>36</v>
      </c>
      <c r="AP659" s="49">
        <f t="shared" si="202"/>
        <v>27</v>
      </c>
      <c r="AR659" s="50">
        <f t="shared" si="203"/>
        <v>0</v>
      </c>
      <c r="AT659" s="30">
        <f t="shared" si="204"/>
        <v>27</v>
      </c>
      <c r="AU659">
        <f t="shared" si="205"/>
        <v>9</v>
      </c>
      <c r="AV659" s="49">
        <f t="shared" si="206"/>
        <v>36</v>
      </c>
      <c r="AW659" s="49">
        <f t="shared" si="207"/>
        <v>9</v>
      </c>
      <c r="AX659" s="53">
        <f t="shared" si="208"/>
        <v>0</v>
      </c>
      <c r="AY659" s="30">
        <f t="shared" si="209"/>
        <v>0</v>
      </c>
      <c r="AZ659" s="30">
        <f t="shared" si="210"/>
        <v>36</v>
      </c>
      <c r="BA659" s="49">
        <f t="shared" si="211"/>
        <v>27</v>
      </c>
    </row>
    <row r="660" spans="1:53" x14ac:dyDescent="0.35">
      <c r="A660" s="2">
        <v>1045558993</v>
      </c>
      <c r="B660" s="2" t="s">
        <v>660</v>
      </c>
      <c r="C660" s="16" t="s">
        <v>4946</v>
      </c>
      <c r="D660" s="3" t="s">
        <v>2805</v>
      </c>
      <c r="E660" s="4">
        <v>44684</v>
      </c>
      <c r="F660" s="5">
        <v>45780</v>
      </c>
      <c r="G660" s="5">
        <v>46145</v>
      </c>
      <c r="H660" s="3" t="s">
        <v>4290</v>
      </c>
      <c r="I660" s="55">
        <v>46064</v>
      </c>
      <c r="J660" s="6">
        <v>46022</v>
      </c>
      <c r="K660" s="2" t="s">
        <v>4405</v>
      </c>
      <c r="L660" s="2" t="s">
        <v>4842</v>
      </c>
      <c r="M660" s="2" t="s">
        <v>4956</v>
      </c>
      <c r="N660" s="2"/>
      <c r="O660" s="2"/>
      <c r="P660" s="2"/>
      <c r="Q660" s="2"/>
      <c r="R660" s="7"/>
      <c r="S660" s="7">
        <v>0</v>
      </c>
      <c r="T660" s="7">
        <v>9.8332999999999942</v>
      </c>
      <c r="U660" s="7">
        <v>9.8332999999999942</v>
      </c>
      <c r="V660" s="12">
        <f t="shared" si="213"/>
        <v>10</v>
      </c>
      <c r="W660" s="15" t="s">
        <v>4738</v>
      </c>
      <c r="X660" s="15" t="str">
        <f t="shared" si="197"/>
        <v>DEBE GOZAR EN EL AÑO UN TOTAL DE 10 DÍAS ANTES DEL 31/12/2026</v>
      </c>
      <c r="Y660" s="50">
        <v>0</v>
      </c>
      <c r="Z660" s="58">
        <v>10</v>
      </c>
      <c r="AA660" s="50">
        <v>0</v>
      </c>
      <c r="AB660" s="50">
        <v>0</v>
      </c>
      <c r="AC660" s="50">
        <v>0</v>
      </c>
      <c r="AD660" s="50">
        <v>0</v>
      </c>
      <c r="AE660" s="50">
        <v>0</v>
      </c>
      <c r="AF660" s="50">
        <v>0</v>
      </c>
      <c r="AG660" s="50">
        <v>0</v>
      </c>
      <c r="AH660" s="50">
        <v>0</v>
      </c>
      <c r="AI660" s="50">
        <v>0</v>
      </c>
      <c r="AJ660" s="50">
        <v>0</v>
      </c>
      <c r="AK660" s="52">
        <f t="shared" si="199"/>
        <v>10</v>
      </c>
      <c r="AL660" s="50">
        <f t="shared" si="200"/>
        <v>10</v>
      </c>
      <c r="AM660" s="48">
        <f t="shared" si="214"/>
        <v>1</v>
      </c>
      <c r="AN660" s="49">
        <f t="shared" si="201"/>
        <v>0.01</v>
      </c>
      <c r="AO660" s="49">
        <f t="shared" si="212"/>
        <v>10</v>
      </c>
      <c r="AP660" s="49">
        <f t="shared" si="202"/>
        <v>10</v>
      </c>
      <c r="AR660" s="50">
        <f t="shared" si="203"/>
        <v>0</v>
      </c>
      <c r="AT660" s="30">
        <f t="shared" si="204"/>
        <v>10</v>
      </c>
      <c r="AU660">
        <f t="shared" si="205"/>
        <v>3.3333333333333335</v>
      </c>
      <c r="AV660" s="49">
        <f t="shared" si="206"/>
        <v>10</v>
      </c>
      <c r="AW660" s="49">
        <f t="shared" si="207"/>
        <v>3.3333333333333335</v>
      </c>
      <c r="AX660" s="53">
        <f t="shared" si="208"/>
        <v>0</v>
      </c>
      <c r="AY660" s="30">
        <f t="shared" si="209"/>
        <v>0</v>
      </c>
      <c r="AZ660" s="30">
        <f t="shared" si="210"/>
        <v>10</v>
      </c>
      <c r="BA660" s="49">
        <f t="shared" si="211"/>
        <v>10</v>
      </c>
    </row>
    <row r="661" spans="1:53" x14ac:dyDescent="0.35">
      <c r="A661" s="2">
        <v>1045571558</v>
      </c>
      <c r="B661" s="2" t="s">
        <v>661</v>
      </c>
      <c r="C661" s="16" t="s">
        <v>4948</v>
      </c>
      <c r="D661" s="3" t="s">
        <v>2806</v>
      </c>
      <c r="E661" s="4">
        <v>44835</v>
      </c>
      <c r="F661" s="5">
        <v>45931</v>
      </c>
      <c r="G661" s="5">
        <v>46296</v>
      </c>
      <c r="H661" s="3" t="s">
        <v>4292</v>
      </c>
      <c r="I661" s="55">
        <v>0</v>
      </c>
      <c r="J661" s="6">
        <v>46022</v>
      </c>
      <c r="K661" s="2" t="s">
        <v>4405</v>
      </c>
      <c r="L661" s="2">
        <v>2001030600</v>
      </c>
      <c r="M661" s="2" t="s">
        <v>5053</v>
      </c>
      <c r="N661" s="2" t="s">
        <v>5255</v>
      </c>
      <c r="O661" s="2" t="s">
        <v>5255</v>
      </c>
      <c r="P661" s="2" t="s">
        <v>4936</v>
      </c>
      <c r="Q661" s="2" t="s">
        <v>4352</v>
      </c>
      <c r="R661" s="7"/>
      <c r="S661" s="7">
        <v>22</v>
      </c>
      <c r="T661" s="7">
        <v>7.5</v>
      </c>
      <c r="U661" s="7">
        <v>29.5</v>
      </c>
      <c r="V661" s="12">
        <f t="shared" si="213"/>
        <v>30</v>
      </c>
      <c r="W661" s="15" t="str">
        <f>"DEBE GOZAR "&amp;S661&amp;" DÍAS ANTES DEL "&amp;TEXT(G661-1,"DD/MM/YYYY")</f>
        <v>DEBE GOZAR 22 DÍAS ANTES DEL 30/09/2026</v>
      </c>
      <c r="X661" s="15" t="str">
        <f t="shared" si="197"/>
        <v>DEBE GOZAR EN EL AÑO UN TOTAL DE 30 DÍAS ANTES DEL 31/12/2026</v>
      </c>
      <c r="Y661" s="50">
        <v>0</v>
      </c>
      <c r="Z661" s="50">
        <v>0</v>
      </c>
      <c r="AA661" s="50">
        <v>0</v>
      </c>
      <c r="AB661" s="50">
        <v>0</v>
      </c>
      <c r="AC661" s="50">
        <v>0</v>
      </c>
      <c r="AD661" s="50">
        <v>0</v>
      </c>
      <c r="AE661" s="50">
        <v>0</v>
      </c>
      <c r="AF661" s="50">
        <v>0</v>
      </c>
      <c r="AG661" s="50">
        <v>0</v>
      </c>
      <c r="AH661" s="50">
        <v>0</v>
      </c>
      <c r="AI661" s="50">
        <v>0</v>
      </c>
      <c r="AJ661" s="50">
        <v>0</v>
      </c>
      <c r="AK661" s="52">
        <f t="shared" si="199"/>
        <v>0</v>
      </c>
      <c r="AL661" s="50">
        <f t="shared" si="200"/>
        <v>0</v>
      </c>
      <c r="AM661" s="48">
        <f t="shared" si="214"/>
        <v>0</v>
      </c>
      <c r="AN661" s="49">
        <f t="shared" si="201"/>
        <v>0</v>
      </c>
      <c r="AO661" s="49">
        <f t="shared" si="212"/>
        <v>0</v>
      </c>
      <c r="AP661" s="49">
        <f t="shared" si="202"/>
        <v>0</v>
      </c>
      <c r="AR661" s="50">
        <f t="shared" si="203"/>
        <v>30</v>
      </c>
      <c r="AT661" s="30">
        <f t="shared" si="204"/>
        <v>30</v>
      </c>
      <c r="AU661">
        <f t="shared" si="205"/>
        <v>10</v>
      </c>
      <c r="AV661" s="49">
        <f t="shared" si="206"/>
        <v>0</v>
      </c>
      <c r="AW661" s="49">
        <f t="shared" si="207"/>
        <v>0</v>
      </c>
      <c r="AX661" s="53">
        <f t="shared" si="208"/>
        <v>10</v>
      </c>
      <c r="AY661" s="30">
        <f t="shared" si="209"/>
        <v>0</v>
      </c>
      <c r="AZ661" s="30">
        <f t="shared" si="210"/>
        <v>0</v>
      </c>
      <c r="BA661" s="49">
        <f t="shared" si="211"/>
        <v>0</v>
      </c>
    </row>
    <row r="662" spans="1:53" x14ac:dyDescent="0.35">
      <c r="A662" s="2">
        <v>1045582387</v>
      </c>
      <c r="B662" s="2" t="s">
        <v>662</v>
      </c>
      <c r="C662" s="16" t="s">
        <v>4946</v>
      </c>
      <c r="D662" s="3" t="s">
        <v>2807</v>
      </c>
      <c r="E662" s="4">
        <v>43145</v>
      </c>
      <c r="F662" s="5">
        <v>45702</v>
      </c>
      <c r="G662" s="5">
        <v>46067</v>
      </c>
      <c r="H662" s="3" t="s">
        <v>4290</v>
      </c>
      <c r="I662" s="62">
        <v>46139</v>
      </c>
      <c r="J662" s="6">
        <v>46022</v>
      </c>
      <c r="K662" s="2" t="s">
        <v>4405</v>
      </c>
      <c r="L662" s="2" t="s">
        <v>4757</v>
      </c>
      <c r="M662" s="2" t="s">
        <v>4956</v>
      </c>
      <c r="N662" s="2" t="s">
        <v>5197</v>
      </c>
      <c r="O662" s="2" t="s">
        <v>5223</v>
      </c>
      <c r="P662" s="2" t="s">
        <v>4455</v>
      </c>
      <c r="Q662" s="2" t="s">
        <v>4297</v>
      </c>
      <c r="R662" s="7"/>
      <c r="S662" s="7">
        <v>0</v>
      </c>
      <c r="T662" s="7">
        <v>26.416699999999992</v>
      </c>
      <c r="U662" s="7">
        <v>26.416699999999992</v>
      </c>
      <c r="V662" s="12">
        <f t="shared" si="213"/>
        <v>27</v>
      </c>
      <c r="W662" s="15" t="s">
        <v>4738</v>
      </c>
      <c r="X662" s="15" t="str">
        <f t="shared" si="197"/>
        <v>DEBE GOZAR EN EL AÑO UN TOTAL DE 27 DÍAS ANTES DEL 31/12/2026</v>
      </c>
      <c r="Y662" s="50">
        <v>17</v>
      </c>
      <c r="Z662" s="50">
        <v>0</v>
      </c>
      <c r="AA662" s="50">
        <v>15</v>
      </c>
      <c r="AB662" s="50">
        <v>0</v>
      </c>
      <c r="AC662" s="50">
        <v>0</v>
      </c>
      <c r="AD662" s="50">
        <v>0</v>
      </c>
      <c r="AE662" s="50">
        <v>0</v>
      </c>
      <c r="AF662" s="50">
        <v>0</v>
      </c>
      <c r="AG662" s="50">
        <v>0</v>
      </c>
      <c r="AH662" s="50">
        <v>0</v>
      </c>
      <c r="AI662" s="50">
        <v>0</v>
      </c>
      <c r="AJ662" s="50">
        <v>0</v>
      </c>
      <c r="AK662" s="52">
        <f t="shared" si="199"/>
        <v>32</v>
      </c>
      <c r="AL662" s="50">
        <f t="shared" si="200"/>
        <v>32</v>
      </c>
      <c r="AM662" s="48">
        <f t="shared" si="214"/>
        <v>1.1851851851851851</v>
      </c>
      <c r="AN662" s="49">
        <f t="shared" si="201"/>
        <v>1.1851851851851851E-2</v>
      </c>
      <c r="AO662" s="49">
        <f t="shared" si="212"/>
        <v>32</v>
      </c>
      <c r="AP662" s="49">
        <f t="shared" si="202"/>
        <v>27</v>
      </c>
      <c r="AR662" s="50">
        <f t="shared" si="203"/>
        <v>0</v>
      </c>
      <c r="AT662" s="30">
        <f t="shared" si="204"/>
        <v>27</v>
      </c>
      <c r="AU662">
        <f t="shared" si="205"/>
        <v>9</v>
      </c>
      <c r="AV662" s="49">
        <f t="shared" si="206"/>
        <v>32</v>
      </c>
      <c r="AW662" s="49">
        <f t="shared" si="207"/>
        <v>9</v>
      </c>
      <c r="AX662" s="53">
        <f t="shared" si="208"/>
        <v>0</v>
      </c>
      <c r="AY662" s="30">
        <f t="shared" si="209"/>
        <v>0</v>
      </c>
      <c r="AZ662" s="30">
        <f t="shared" si="210"/>
        <v>32</v>
      </c>
      <c r="BA662" s="49">
        <f t="shared" si="211"/>
        <v>27</v>
      </c>
    </row>
    <row r="663" spans="1:53" x14ac:dyDescent="0.35">
      <c r="A663" s="2">
        <v>1045626069</v>
      </c>
      <c r="B663" s="2" t="s">
        <v>663</v>
      </c>
      <c r="C663" s="16" t="s">
        <v>4946</v>
      </c>
      <c r="D663" s="3" t="s">
        <v>2808</v>
      </c>
      <c r="E663" s="4">
        <v>45797</v>
      </c>
      <c r="F663" s="5">
        <v>45797</v>
      </c>
      <c r="G663" s="5">
        <v>46162</v>
      </c>
      <c r="H663" s="3" t="s">
        <v>4290</v>
      </c>
      <c r="I663" s="55">
        <v>0</v>
      </c>
      <c r="J663" s="6">
        <v>46022</v>
      </c>
      <c r="K663" s="2" t="s">
        <v>4405</v>
      </c>
      <c r="L663" s="2" t="s">
        <v>4744</v>
      </c>
      <c r="M663" s="2" t="s">
        <v>4956</v>
      </c>
      <c r="N663" s="2" t="s">
        <v>5195</v>
      </c>
      <c r="O663" s="2" t="s">
        <v>5213</v>
      </c>
      <c r="P663" s="2" t="s">
        <v>4437</v>
      </c>
      <c r="Q663" s="2" t="s">
        <v>4297</v>
      </c>
      <c r="R663" s="7"/>
      <c r="S663" s="7">
        <v>0</v>
      </c>
      <c r="T663" s="7">
        <v>18.416699999999999</v>
      </c>
      <c r="U663" s="7">
        <v>18.416699999999999</v>
      </c>
      <c r="V663" s="12">
        <f t="shared" si="213"/>
        <v>19</v>
      </c>
      <c r="W663" s="15" t="s">
        <v>4738</v>
      </c>
      <c r="X663" s="15" t="str">
        <f t="shared" si="197"/>
        <v>DEBE GOZAR EN EL AÑO UN TOTAL DE 19 DÍAS ANTES DEL 31/12/2026</v>
      </c>
      <c r="Y663" s="50">
        <v>0</v>
      </c>
      <c r="Z663" s="50">
        <v>0</v>
      </c>
      <c r="AA663" s="50">
        <v>0</v>
      </c>
      <c r="AB663" s="50">
        <v>0</v>
      </c>
      <c r="AC663" s="50">
        <v>0</v>
      </c>
      <c r="AD663" s="50">
        <v>0</v>
      </c>
      <c r="AE663" s="50">
        <v>0</v>
      </c>
      <c r="AF663" s="50">
        <v>0</v>
      </c>
      <c r="AG663" s="50">
        <v>0</v>
      </c>
      <c r="AH663" s="50">
        <v>0</v>
      </c>
      <c r="AI663" s="50">
        <v>0</v>
      </c>
      <c r="AJ663" s="50">
        <v>0</v>
      </c>
      <c r="AK663" s="52">
        <f t="shared" si="199"/>
        <v>0</v>
      </c>
      <c r="AL663" s="50">
        <f t="shared" si="200"/>
        <v>0</v>
      </c>
      <c r="AM663" s="48">
        <f t="shared" si="214"/>
        <v>0</v>
      </c>
      <c r="AN663" s="49">
        <f t="shared" si="201"/>
        <v>0</v>
      </c>
      <c r="AO663" s="49">
        <f t="shared" si="212"/>
        <v>0</v>
      </c>
      <c r="AP663" s="49">
        <f t="shared" si="202"/>
        <v>0</v>
      </c>
      <c r="AR663" s="50">
        <f t="shared" si="203"/>
        <v>19</v>
      </c>
      <c r="AT663" s="30">
        <f t="shared" si="204"/>
        <v>19</v>
      </c>
      <c r="AU663">
        <f t="shared" si="205"/>
        <v>6.333333333333333</v>
      </c>
      <c r="AV663" s="49">
        <f t="shared" si="206"/>
        <v>0</v>
      </c>
      <c r="AW663" s="49">
        <f t="shared" si="207"/>
        <v>0</v>
      </c>
      <c r="AX663" s="53">
        <f t="shared" si="208"/>
        <v>6.333333333333333</v>
      </c>
      <c r="AY663" s="30">
        <f t="shared" si="209"/>
        <v>0</v>
      </c>
      <c r="AZ663" s="30">
        <f t="shared" si="210"/>
        <v>0</v>
      </c>
      <c r="BA663" s="49">
        <f t="shared" si="211"/>
        <v>0</v>
      </c>
    </row>
    <row r="664" spans="1:53" x14ac:dyDescent="0.35">
      <c r="A664" s="2">
        <v>1045630735</v>
      </c>
      <c r="B664" s="2" t="s">
        <v>664</v>
      </c>
      <c r="C664" s="16" t="s">
        <v>4946</v>
      </c>
      <c r="D664" s="3" t="s">
        <v>2809</v>
      </c>
      <c r="E664" s="4">
        <v>45464</v>
      </c>
      <c r="F664" s="5">
        <v>45829</v>
      </c>
      <c r="G664" s="5">
        <v>46194</v>
      </c>
      <c r="H664" s="3" t="s">
        <v>4290</v>
      </c>
      <c r="I664" s="55">
        <v>0</v>
      </c>
      <c r="J664" s="6">
        <v>46022</v>
      </c>
      <c r="K664" s="2" t="s">
        <v>4405</v>
      </c>
      <c r="L664" s="2" t="s">
        <v>5015</v>
      </c>
      <c r="M664" s="2" t="s">
        <v>4956</v>
      </c>
      <c r="N664" s="2" t="s">
        <v>5180</v>
      </c>
      <c r="O664" s="2" t="s">
        <v>5233</v>
      </c>
      <c r="P664" s="2" t="s">
        <v>4519</v>
      </c>
      <c r="Q664" s="2" t="s">
        <v>4297</v>
      </c>
      <c r="R664" s="7"/>
      <c r="S664" s="7">
        <v>3</v>
      </c>
      <c r="T664" s="7">
        <v>15.833300000000001</v>
      </c>
      <c r="U664" s="7">
        <v>18.833300000000001</v>
      </c>
      <c r="V664" s="12">
        <f t="shared" si="213"/>
        <v>19</v>
      </c>
      <c r="W664" s="15" t="str">
        <f>"DEBE GOZAR "&amp;S664&amp;" DÍAS ANTES DEL "&amp;TEXT(G664-1,"DD/MM/YYYY")</f>
        <v>DEBE GOZAR 3 DÍAS ANTES DEL 20/06/2026</v>
      </c>
      <c r="X664" s="15" t="str">
        <f t="shared" si="197"/>
        <v>DEBE GOZAR EN EL AÑO UN TOTAL DE 19 DÍAS ANTES DEL 31/12/2026</v>
      </c>
      <c r="Y664" s="50">
        <v>0</v>
      </c>
      <c r="Z664" s="50">
        <v>5</v>
      </c>
      <c r="AA664" s="50">
        <v>2</v>
      </c>
      <c r="AB664" s="50">
        <v>12</v>
      </c>
      <c r="AC664" s="50">
        <v>0</v>
      </c>
      <c r="AD664" s="50">
        <v>0</v>
      </c>
      <c r="AE664" s="50">
        <v>0</v>
      </c>
      <c r="AF664" s="50">
        <v>0</v>
      </c>
      <c r="AG664" s="50">
        <v>0</v>
      </c>
      <c r="AH664" s="50">
        <v>0</v>
      </c>
      <c r="AI664" s="50">
        <v>0</v>
      </c>
      <c r="AJ664" s="50">
        <v>0</v>
      </c>
      <c r="AK664" s="52">
        <f t="shared" si="199"/>
        <v>19</v>
      </c>
      <c r="AL664" s="50">
        <f t="shared" si="200"/>
        <v>19</v>
      </c>
      <c r="AM664" s="48">
        <f t="shared" si="214"/>
        <v>1</v>
      </c>
      <c r="AN664" s="49">
        <f t="shared" si="201"/>
        <v>0.01</v>
      </c>
      <c r="AO664" s="49">
        <f t="shared" si="212"/>
        <v>19</v>
      </c>
      <c r="AP664" s="49">
        <f t="shared" si="202"/>
        <v>19</v>
      </c>
      <c r="AR664" s="50">
        <f t="shared" si="203"/>
        <v>0</v>
      </c>
      <c r="AT664" s="30">
        <f t="shared" si="204"/>
        <v>19</v>
      </c>
      <c r="AU664">
        <f t="shared" si="205"/>
        <v>6.333333333333333</v>
      </c>
      <c r="AV664" s="49">
        <f t="shared" si="206"/>
        <v>19</v>
      </c>
      <c r="AW664" s="49">
        <f t="shared" si="207"/>
        <v>6.333333333333333</v>
      </c>
      <c r="AX664" s="53">
        <f t="shared" si="208"/>
        <v>0</v>
      </c>
      <c r="AY664" s="30">
        <f t="shared" si="209"/>
        <v>0</v>
      </c>
      <c r="AZ664" s="30">
        <f t="shared" si="210"/>
        <v>19</v>
      </c>
      <c r="BA664" s="49">
        <f t="shared" si="211"/>
        <v>19</v>
      </c>
    </row>
    <row r="665" spans="1:53" x14ac:dyDescent="0.35">
      <c r="A665" s="2">
        <v>1045645894</v>
      </c>
      <c r="B665" s="2" t="s">
        <v>665</v>
      </c>
      <c r="C665" s="16" t="s">
        <v>4947</v>
      </c>
      <c r="D665" s="3" t="s">
        <v>2810</v>
      </c>
      <c r="E665" s="4">
        <v>45363</v>
      </c>
      <c r="F665" s="5">
        <v>45728</v>
      </c>
      <c r="G665" s="5">
        <v>46093</v>
      </c>
      <c r="H665" s="3" t="s">
        <v>4408</v>
      </c>
      <c r="I665" s="55">
        <v>0</v>
      </c>
      <c r="J665" s="6">
        <v>46022</v>
      </c>
      <c r="K665" s="2" t="s">
        <v>4405</v>
      </c>
      <c r="L665" s="2" t="s">
        <v>4893</v>
      </c>
      <c r="M665" s="2" t="s">
        <v>4956</v>
      </c>
      <c r="N665" s="2" t="s">
        <v>5195</v>
      </c>
      <c r="O665" s="2" t="s">
        <v>5213</v>
      </c>
      <c r="P665" s="2" t="s">
        <v>4675</v>
      </c>
      <c r="Q665" s="2" t="s">
        <v>4298</v>
      </c>
      <c r="R665" s="7"/>
      <c r="S665" s="7">
        <v>0</v>
      </c>
      <c r="T665" s="7">
        <v>24.083300000000001</v>
      </c>
      <c r="U665" s="7">
        <v>24.083300000000001</v>
      </c>
      <c r="V665" s="12">
        <f t="shared" si="213"/>
        <v>25</v>
      </c>
      <c r="W665" s="15" t="s">
        <v>4738</v>
      </c>
      <c r="X665" s="15" t="str">
        <f t="shared" si="197"/>
        <v>DEBE GOZAR EN EL AÑO UN TOTAL DE 25 DÍAS ANTES DEL 31/12/2026</v>
      </c>
      <c r="Y665" s="50">
        <v>0</v>
      </c>
      <c r="Z665" s="50">
        <v>0</v>
      </c>
      <c r="AA665" s="50">
        <v>26</v>
      </c>
      <c r="AB665" s="50">
        <v>0</v>
      </c>
      <c r="AC665" s="50">
        <v>0</v>
      </c>
      <c r="AD665" s="50">
        <v>0</v>
      </c>
      <c r="AE665" s="50">
        <v>0</v>
      </c>
      <c r="AF665" s="50">
        <v>0</v>
      </c>
      <c r="AG665" s="50">
        <v>0</v>
      </c>
      <c r="AH665" s="50">
        <v>0</v>
      </c>
      <c r="AI665" s="50">
        <v>0</v>
      </c>
      <c r="AJ665" s="50">
        <v>0</v>
      </c>
      <c r="AK665" s="52">
        <f t="shared" si="199"/>
        <v>26</v>
      </c>
      <c r="AL665" s="50">
        <f t="shared" si="200"/>
        <v>26</v>
      </c>
      <c r="AM665" s="48">
        <f t="shared" si="214"/>
        <v>1.04</v>
      </c>
      <c r="AN665" s="49">
        <f t="shared" si="201"/>
        <v>1.04E-2</v>
      </c>
      <c r="AO665" s="49">
        <f t="shared" si="212"/>
        <v>26</v>
      </c>
      <c r="AP665" s="49">
        <f t="shared" si="202"/>
        <v>25</v>
      </c>
      <c r="AR665" s="50">
        <f t="shared" si="203"/>
        <v>0</v>
      </c>
      <c r="AT665" s="30">
        <f t="shared" si="204"/>
        <v>25</v>
      </c>
      <c r="AU665">
        <f t="shared" si="205"/>
        <v>8.3333333333333339</v>
      </c>
      <c r="AV665" s="49">
        <f t="shared" si="206"/>
        <v>26</v>
      </c>
      <c r="AW665" s="49">
        <f t="shared" si="207"/>
        <v>8.3333333333333339</v>
      </c>
      <c r="AX665" s="53">
        <f t="shared" si="208"/>
        <v>0</v>
      </c>
      <c r="AY665" s="30">
        <f t="shared" si="209"/>
        <v>0</v>
      </c>
      <c r="AZ665" s="30">
        <f t="shared" si="210"/>
        <v>26</v>
      </c>
      <c r="BA665" s="49">
        <f t="shared" si="211"/>
        <v>25</v>
      </c>
    </row>
    <row r="666" spans="1:53" x14ac:dyDescent="0.35">
      <c r="A666" s="2">
        <v>1045650633</v>
      </c>
      <c r="B666" s="2" t="s">
        <v>666</v>
      </c>
      <c r="C666" s="16" t="s">
        <v>4946</v>
      </c>
      <c r="D666" s="3" t="s">
        <v>2811</v>
      </c>
      <c r="E666" s="4">
        <v>41634</v>
      </c>
      <c r="F666" s="5">
        <v>46017</v>
      </c>
      <c r="G666" s="5">
        <v>46382</v>
      </c>
      <c r="H666" s="3" t="s">
        <v>4414</v>
      </c>
      <c r="I666" s="55">
        <v>0</v>
      </c>
      <c r="J666" s="6">
        <v>46022</v>
      </c>
      <c r="K666" s="2" t="s">
        <v>4405</v>
      </c>
      <c r="L666" s="2" t="s">
        <v>4894</v>
      </c>
      <c r="M666" s="2" t="s">
        <v>4956</v>
      </c>
      <c r="N666" s="2" t="s">
        <v>5197</v>
      </c>
      <c r="O666" s="2" t="s">
        <v>5228</v>
      </c>
      <c r="P666" s="2" t="s">
        <v>4676</v>
      </c>
      <c r="Q666" s="2" t="s">
        <v>4297</v>
      </c>
      <c r="R666" s="7"/>
      <c r="S666" s="7">
        <v>0</v>
      </c>
      <c r="T666" s="7">
        <v>14.416699999999992</v>
      </c>
      <c r="U666" s="7">
        <v>14.416699999999992</v>
      </c>
      <c r="V666" s="12">
        <f t="shared" si="213"/>
        <v>15</v>
      </c>
      <c r="W666" s="15" t="s">
        <v>4738</v>
      </c>
      <c r="X666" s="15" t="str">
        <f t="shared" si="197"/>
        <v>DEBE GOZAR EN EL AÑO UN TOTAL DE 15 DÍAS ANTES DEL 31/12/2026</v>
      </c>
      <c r="Y666" s="50">
        <v>0</v>
      </c>
      <c r="Z666" s="50">
        <v>0</v>
      </c>
      <c r="AA666" s="50">
        <v>0</v>
      </c>
      <c r="AB666" s="50">
        <v>0</v>
      </c>
      <c r="AC666" s="50">
        <v>0</v>
      </c>
      <c r="AD666" s="50">
        <v>0</v>
      </c>
      <c r="AE666" s="50">
        <v>0</v>
      </c>
      <c r="AF666" s="50">
        <v>0</v>
      </c>
      <c r="AG666" s="50">
        <v>0</v>
      </c>
      <c r="AH666" s="50">
        <v>0</v>
      </c>
      <c r="AI666" s="50">
        <v>0</v>
      </c>
      <c r="AJ666" s="50">
        <v>0</v>
      </c>
      <c r="AK666" s="52">
        <f t="shared" si="199"/>
        <v>0</v>
      </c>
      <c r="AL666" s="50">
        <f t="shared" si="200"/>
        <v>0</v>
      </c>
      <c r="AM666" s="48">
        <f t="shared" si="214"/>
        <v>0</v>
      </c>
      <c r="AN666" s="49">
        <f t="shared" si="201"/>
        <v>0</v>
      </c>
      <c r="AO666" s="49">
        <f t="shared" si="212"/>
        <v>0</v>
      </c>
      <c r="AP666" s="49">
        <f t="shared" si="202"/>
        <v>0</v>
      </c>
      <c r="AR666" s="50">
        <f t="shared" si="203"/>
        <v>15</v>
      </c>
      <c r="AT666" s="30">
        <f t="shared" si="204"/>
        <v>15</v>
      </c>
      <c r="AU666">
        <f t="shared" si="205"/>
        <v>5</v>
      </c>
      <c r="AV666" s="49">
        <f t="shared" si="206"/>
        <v>0</v>
      </c>
      <c r="AW666" s="49">
        <f t="shared" si="207"/>
        <v>0</v>
      </c>
      <c r="AX666" s="53">
        <f t="shared" si="208"/>
        <v>5</v>
      </c>
      <c r="AY666" s="30">
        <f t="shared" si="209"/>
        <v>0</v>
      </c>
      <c r="AZ666" s="30">
        <f t="shared" si="210"/>
        <v>0</v>
      </c>
      <c r="BA666" s="49">
        <f t="shared" si="211"/>
        <v>0</v>
      </c>
    </row>
    <row r="667" spans="1:53" x14ac:dyDescent="0.35">
      <c r="A667" s="2">
        <v>1045721933</v>
      </c>
      <c r="B667" s="2" t="s">
        <v>667</v>
      </c>
      <c r="C667" s="16" t="s">
        <v>4946</v>
      </c>
      <c r="D667" s="3" t="s">
        <v>2812</v>
      </c>
      <c r="E667" s="4">
        <v>42395</v>
      </c>
      <c r="F667" s="5">
        <v>45683</v>
      </c>
      <c r="G667" s="5">
        <v>46048</v>
      </c>
      <c r="H667" s="3" t="s">
        <v>4291</v>
      </c>
      <c r="I667" s="55">
        <v>0</v>
      </c>
      <c r="J667" s="6">
        <v>46022</v>
      </c>
      <c r="K667" s="2" t="s">
        <v>4405</v>
      </c>
      <c r="L667" s="2" t="s">
        <v>4742</v>
      </c>
      <c r="M667" s="2" t="s">
        <v>4956</v>
      </c>
      <c r="N667" s="2" t="s">
        <v>5197</v>
      </c>
      <c r="O667" s="2" t="s">
        <v>5178</v>
      </c>
      <c r="P667" s="2" t="s">
        <v>4435</v>
      </c>
      <c r="Q667" s="2" t="s">
        <v>4297</v>
      </c>
      <c r="R667" s="7"/>
      <c r="S667" s="7">
        <v>0</v>
      </c>
      <c r="T667" s="7">
        <v>27.916699999999992</v>
      </c>
      <c r="U667" s="7">
        <v>27.916699999999992</v>
      </c>
      <c r="V667" s="12">
        <f t="shared" si="213"/>
        <v>28</v>
      </c>
      <c r="W667" s="15" t="s">
        <v>4738</v>
      </c>
      <c r="X667" s="15" t="str">
        <f t="shared" si="197"/>
        <v>DEBE GOZAR EN EL AÑO UN TOTAL DE 28 DÍAS ANTES DEL 31/12/2026</v>
      </c>
      <c r="Y667" s="50">
        <v>0</v>
      </c>
      <c r="Z667" s="50">
        <v>0</v>
      </c>
      <c r="AA667" s="50">
        <v>0</v>
      </c>
      <c r="AB667" s="50">
        <v>0</v>
      </c>
      <c r="AC667" s="50">
        <v>0</v>
      </c>
      <c r="AD667" s="50">
        <v>0</v>
      </c>
      <c r="AE667" s="50">
        <v>0</v>
      </c>
      <c r="AF667" s="50">
        <v>0</v>
      </c>
      <c r="AG667" s="50">
        <v>0</v>
      </c>
      <c r="AH667" s="50">
        <v>0</v>
      </c>
      <c r="AI667" s="50">
        <v>0</v>
      </c>
      <c r="AJ667" s="50">
        <v>0</v>
      </c>
      <c r="AK667" s="52">
        <f t="shared" si="199"/>
        <v>0</v>
      </c>
      <c r="AL667" s="50">
        <f t="shared" si="200"/>
        <v>0</v>
      </c>
      <c r="AM667" s="48">
        <f t="shared" si="214"/>
        <v>0</v>
      </c>
      <c r="AN667" s="49">
        <f t="shared" si="201"/>
        <v>0</v>
      </c>
      <c r="AO667" s="49">
        <f t="shared" si="212"/>
        <v>0</v>
      </c>
      <c r="AP667" s="49">
        <f t="shared" si="202"/>
        <v>0</v>
      </c>
      <c r="AR667" s="50">
        <f t="shared" si="203"/>
        <v>28</v>
      </c>
      <c r="AT667" s="30">
        <f t="shared" si="204"/>
        <v>28</v>
      </c>
      <c r="AU667">
        <f t="shared" si="205"/>
        <v>9.3333333333333339</v>
      </c>
      <c r="AV667" s="49">
        <f t="shared" si="206"/>
        <v>0</v>
      </c>
      <c r="AW667" s="49">
        <f t="shared" si="207"/>
        <v>0</v>
      </c>
      <c r="AX667" s="53">
        <f t="shared" si="208"/>
        <v>9.3333333333333339</v>
      </c>
      <c r="AY667" s="30">
        <f t="shared" si="209"/>
        <v>0</v>
      </c>
      <c r="AZ667" s="30">
        <f t="shared" si="210"/>
        <v>0</v>
      </c>
      <c r="BA667" s="49">
        <f t="shared" si="211"/>
        <v>0</v>
      </c>
    </row>
    <row r="668" spans="1:53" x14ac:dyDescent="0.35">
      <c r="A668" s="2">
        <v>1045724185</v>
      </c>
      <c r="B668" s="2" t="s">
        <v>668</v>
      </c>
      <c r="C668" s="16" t="s">
        <v>4946</v>
      </c>
      <c r="D668" s="3" t="s">
        <v>2813</v>
      </c>
      <c r="E668" s="4">
        <v>42916</v>
      </c>
      <c r="F668" s="5">
        <v>45838</v>
      </c>
      <c r="G668" s="5">
        <v>46203</v>
      </c>
      <c r="H668" s="3" t="s">
        <v>4290</v>
      </c>
      <c r="I668" s="55">
        <v>0</v>
      </c>
      <c r="J668" s="6">
        <v>46022</v>
      </c>
      <c r="K668" s="2" t="s">
        <v>4405</v>
      </c>
      <c r="L668" s="2" t="s">
        <v>4966</v>
      </c>
      <c r="M668" s="2" t="s">
        <v>4956</v>
      </c>
      <c r="N668" s="2" t="s">
        <v>5180</v>
      </c>
      <c r="O668" s="2" t="s">
        <v>5225</v>
      </c>
      <c r="P668" s="2" t="s">
        <v>4461</v>
      </c>
      <c r="Q668" s="2" t="s">
        <v>4297</v>
      </c>
      <c r="R668" s="7"/>
      <c r="S668" s="7">
        <v>5</v>
      </c>
      <c r="T668" s="7">
        <v>15.083300000000008</v>
      </c>
      <c r="U668" s="7">
        <v>20.083300000000008</v>
      </c>
      <c r="V668" s="12">
        <f t="shared" si="213"/>
        <v>21</v>
      </c>
      <c r="W668" s="15" t="str">
        <f>"DEBE GOZAR "&amp;S668&amp;" DÍAS ANTES DEL "&amp;TEXT(G668-1,"DD/MM/YYYY")</f>
        <v>DEBE GOZAR 5 DÍAS ANTES DEL 29/06/2026</v>
      </c>
      <c r="X668" s="15" t="str">
        <f t="shared" si="197"/>
        <v>DEBE GOZAR EN EL AÑO UN TOTAL DE 21 DÍAS ANTES DEL 31/12/2026</v>
      </c>
      <c r="Y668" s="50">
        <v>0</v>
      </c>
      <c r="Z668" s="50">
        <v>0</v>
      </c>
      <c r="AA668" s="50">
        <v>15</v>
      </c>
      <c r="AB668" s="50">
        <v>0</v>
      </c>
      <c r="AC668" s="50">
        <v>0</v>
      </c>
      <c r="AD668" s="50">
        <v>0</v>
      </c>
      <c r="AE668" s="50">
        <v>0</v>
      </c>
      <c r="AF668" s="50">
        <v>0</v>
      </c>
      <c r="AG668" s="50">
        <v>0</v>
      </c>
      <c r="AH668" s="50">
        <v>6</v>
      </c>
      <c r="AI668" s="50">
        <v>0</v>
      </c>
      <c r="AJ668" s="50">
        <v>0</v>
      </c>
      <c r="AK668" s="52">
        <f t="shared" si="199"/>
        <v>21</v>
      </c>
      <c r="AL668" s="50">
        <f t="shared" si="200"/>
        <v>21</v>
      </c>
      <c r="AM668" s="48">
        <f t="shared" si="214"/>
        <v>1</v>
      </c>
      <c r="AN668" s="49">
        <f t="shared" si="201"/>
        <v>0.01</v>
      </c>
      <c r="AO668" s="49">
        <f t="shared" si="212"/>
        <v>15</v>
      </c>
      <c r="AP668" s="49">
        <f t="shared" si="202"/>
        <v>21</v>
      </c>
      <c r="AR668" s="50">
        <f t="shared" si="203"/>
        <v>0</v>
      </c>
      <c r="AT668" s="30">
        <f t="shared" si="204"/>
        <v>21</v>
      </c>
      <c r="AU668">
        <f t="shared" si="205"/>
        <v>7</v>
      </c>
      <c r="AV668" s="49">
        <f t="shared" si="206"/>
        <v>15</v>
      </c>
      <c r="AW668" s="49">
        <f t="shared" si="207"/>
        <v>7</v>
      </c>
      <c r="AX668" s="53">
        <f t="shared" si="208"/>
        <v>0</v>
      </c>
      <c r="AY668" s="30">
        <f t="shared" si="209"/>
        <v>6</v>
      </c>
      <c r="AZ668" s="30">
        <f t="shared" si="210"/>
        <v>15</v>
      </c>
      <c r="BA668" s="49">
        <f t="shared" si="211"/>
        <v>15</v>
      </c>
    </row>
    <row r="669" spans="1:53" x14ac:dyDescent="0.35">
      <c r="A669" s="2">
        <v>1045727795</v>
      </c>
      <c r="B669" s="2" t="s">
        <v>669</v>
      </c>
      <c r="C669" s="16" t="s">
        <v>4946</v>
      </c>
      <c r="D669" s="3" t="s">
        <v>2814</v>
      </c>
      <c r="E669" s="4">
        <v>45146</v>
      </c>
      <c r="F669" s="5">
        <v>45877</v>
      </c>
      <c r="G669" s="5">
        <v>46242</v>
      </c>
      <c r="H669" s="3" t="s">
        <v>4290</v>
      </c>
      <c r="I669" s="55">
        <v>0</v>
      </c>
      <c r="J669" s="6">
        <v>46022</v>
      </c>
      <c r="K669" s="2" t="s">
        <v>4405</v>
      </c>
      <c r="L669" s="2" t="s">
        <v>4755</v>
      </c>
      <c r="M669" s="2" t="s">
        <v>4956</v>
      </c>
      <c r="N669" s="2" t="s">
        <v>5195</v>
      </c>
      <c r="O669" s="2" t="s">
        <v>5211</v>
      </c>
      <c r="P669" s="2" t="s">
        <v>4453</v>
      </c>
      <c r="Q669" s="2" t="s">
        <v>4297</v>
      </c>
      <c r="R669" s="7"/>
      <c r="S669" s="7">
        <v>6</v>
      </c>
      <c r="T669" s="7">
        <v>11.916700000000006</v>
      </c>
      <c r="U669" s="7">
        <v>17.916700000000006</v>
      </c>
      <c r="V669" s="12">
        <f t="shared" si="213"/>
        <v>18</v>
      </c>
      <c r="W669" s="15" t="str">
        <f>"DEBE GOZAR "&amp;S669&amp;" DÍAS ANTES DEL "&amp;TEXT(G669-1,"DD/MM/YYYY")</f>
        <v>DEBE GOZAR 6 DÍAS ANTES DEL 07/08/2026</v>
      </c>
      <c r="X669" s="15" t="str">
        <f t="shared" si="197"/>
        <v>DEBE GOZAR EN EL AÑO UN TOTAL DE 18 DÍAS ANTES DEL 31/12/2026</v>
      </c>
      <c r="Y669" s="50">
        <v>18</v>
      </c>
      <c r="Z669" s="50">
        <v>0</v>
      </c>
      <c r="AA669" s="50">
        <v>0</v>
      </c>
      <c r="AB669" s="50">
        <v>0</v>
      </c>
      <c r="AC669" s="50">
        <v>0</v>
      </c>
      <c r="AD669" s="50">
        <v>0</v>
      </c>
      <c r="AE669" s="50">
        <v>0</v>
      </c>
      <c r="AF669" s="50">
        <v>0</v>
      </c>
      <c r="AG669" s="50">
        <v>0</v>
      </c>
      <c r="AH669" s="50">
        <v>0</v>
      </c>
      <c r="AI669" s="50">
        <v>0</v>
      </c>
      <c r="AJ669" s="50">
        <v>0</v>
      </c>
      <c r="AK669" s="52">
        <f t="shared" si="199"/>
        <v>18</v>
      </c>
      <c r="AL669" s="50">
        <f t="shared" si="200"/>
        <v>18</v>
      </c>
      <c r="AM669" s="48">
        <f t="shared" si="214"/>
        <v>1</v>
      </c>
      <c r="AN669" s="49">
        <f t="shared" si="201"/>
        <v>0.01</v>
      </c>
      <c r="AO669" s="49">
        <f t="shared" si="212"/>
        <v>18</v>
      </c>
      <c r="AP669" s="49">
        <f t="shared" si="202"/>
        <v>18</v>
      </c>
      <c r="AR669" s="50">
        <f t="shared" si="203"/>
        <v>0</v>
      </c>
      <c r="AT669" s="30">
        <f t="shared" si="204"/>
        <v>18</v>
      </c>
      <c r="AU669">
        <f t="shared" si="205"/>
        <v>6</v>
      </c>
      <c r="AV669" s="49">
        <f t="shared" si="206"/>
        <v>18</v>
      </c>
      <c r="AW669" s="49">
        <f t="shared" si="207"/>
        <v>6</v>
      </c>
      <c r="AX669" s="53">
        <f t="shared" si="208"/>
        <v>0</v>
      </c>
      <c r="AY669" s="30">
        <f t="shared" si="209"/>
        <v>0</v>
      </c>
      <c r="AZ669" s="30">
        <f t="shared" si="210"/>
        <v>18</v>
      </c>
      <c r="BA669" s="49">
        <f t="shared" si="211"/>
        <v>18</v>
      </c>
    </row>
    <row r="670" spans="1:53" x14ac:dyDescent="0.35">
      <c r="A670" s="2">
        <v>1045740695</v>
      </c>
      <c r="B670" s="2" t="s">
        <v>670</v>
      </c>
      <c r="C670" s="16" t="s">
        <v>4946</v>
      </c>
      <c r="D670" s="3" t="s">
        <v>2815</v>
      </c>
      <c r="E670" s="4">
        <v>45741</v>
      </c>
      <c r="F670" s="5">
        <v>45741</v>
      </c>
      <c r="G670" s="5">
        <v>46106</v>
      </c>
      <c r="H670" s="3" t="s">
        <v>4290</v>
      </c>
      <c r="I670" s="55">
        <v>0</v>
      </c>
      <c r="J670" s="6">
        <v>46022</v>
      </c>
      <c r="K670" s="2" t="s">
        <v>4405</v>
      </c>
      <c r="L670" s="2" t="s">
        <v>4768</v>
      </c>
      <c r="M670" s="2" t="s">
        <v>4956</v>
      </c>
      <c r="N670" s="2" t="s">
        <v>5195</v>
      </c>
      <c r="O670" s="2" t="s">
        <v>5231</v>
      </c>
      <c r="P670" s="2" t="s">
        <v>4474</v>
      </c>
      <c r="Q670" s="2" t="s">
        <v>4297</v>
      </c>
      <c r="R670" s="7"/>
      <c r="S670" s="7">
        <v>0</v>
      </c>
      <c r="T670" s="7">
        <v>10</v>
      </c>
      <c r="U670" s="7">
        <v>10</v>
      </c>
      <c r="V670" s="12">
        <f t="shared" si="213"/>
        <v>10</v>
      </c>
      <c r="W670" s="15" t="s">
        <v>4738</v>
      </c>
      <c r="X670" s="15" t="str">
        <f t="shared" si="197"/>
        <v>DEBE GOZAR EN EL AÑO UN TOTAL DE 10 DÍAS ANTES DEL 31/12/2026</v>
      </c>
      <c r="Y670" s="50">
        <v>1</v>
      </c>
      <c r="Z670" s="50">
        <v>0</v>
      </c>
      <c r="AA670" s="50">
        <v>15</v>
      </c>
      <c r="AB670" s="50">
        <v>0</v>
      </c>
      <c r="AC670" s="50">
        <v>0</v>
      </c>
      <c r="AD670" s="50">
        <v>0</v>
      </c>
      <c r="AE670" s="50">
        <v>0</v>
      </c>
      <c r="AF670" s="50">
        <v>0</v>
      </c>
      <c r="AG670" s="50">
        <v>0</v>
      </c>
      <c r="AH670" s="50">
        <v>0</v>
      </c>
      <c r="AI670" s="50">
        <v>0</v>
      </c>
      <c r="AJ670" s="50">
        <v>0</v>
      </c>
      <c r="AK670" s="52">
        <f t="shared" si="199"/>
        <v>16</v>
      </c>
      <c r="AL670" s="50">
        <f t="shared" si="200"/>
        <v>16</v>
      </c>
      <c r="AM670" s="48">
        <f t="shared" si="214"/>
        <v>1.6</v>
      </c>
      <c r="AN670" s="49">
        <f t="shared" si="201"/>
        <v>1.6E-2</v>
      </c>
      <c r="AO670" s="49">
        <f t="shared" si="212"/>
        <v>16</v>
      </c>
      <c r="AP670" s="49">
        <f t="shared" si="202"/>
        <v>10</v>
      </c>
      <c r="AR670" s="50">
        <f t="shared" si="203"/>
        <v>0</v>
      </c>
      <c r="AT670" s="30">
        <f t="shared" si="204"/>
        <v>10</v>
      </c>
      <c r="AU670">
        <f t="shared" si="205"/>
        <v>3.3333333333333335</v>
      </c>
      <c r="AV670" s="49">
        <f t="shared" si="206"/>
        <v>16</v>
      </c>
      <c r="AW670" s="49">
        <f t="shared" si="207"/>
        <v>3.3333333333333335</v>
      </c>
      <c r="AX670" s="53">
        <f t="shared" si="208"/>
        <v>0</v>
      </c>
      <c r="AY670" s="30">
        <f t="shared" si="209"/>
        <v>0</v>
      </c>
      <c r="AZ670" s="30">
        <f t="shared" si="210"/>
        <v>16</v>
      </c>
      <c r="BA670" s="49">
        <f t="shared" si="211"/>
        <v>10</v>
      </c>
    </row>
    <row r="671" spans="1:53" x14ac:dyDescent="0.35">
      <c r="A671" s="2">
        <v>1045771080</v>
      </c>
      <c r="B671" s="2" t="s">
        <v>671</v>
      </c>
      <c r="C671" s="16" t="s">
        <v>4946</v>
      </c>
      <c r="D671" s="3" t="s">
        <v>2816</v>
      </c>
      <c r="E671" s="4">
        <v>45108</v>
      </c>
      <c r="F671" s="5">
        <v>45839</v>
      </c>
      <c r="G671" s="5">
        <v>46204</v>
      </c>
      <c r="H671" s="3" t="s">
        <v>4406</v>
      </c>
      <c r="I671" s="55">
        <v>0</v>
      </c>
      <c r="J671" s="6">
        <v>46022</v>
      </c>
      <c r="K671" s="2" t="s">
        <v>4405</v>
      </c>
      <c r="L671" s="2" t="s">
        <v>4798</v>
      </c>
      <c r="M671" s="2" t="s">
        <v>4956</v>
      </c>
      <c r="N671" s="2" t="s">
        <v>5196</v>
      </c>
      <c r="O671" s="2" t="s">
        <v>5235</v>
      </c>
      <c r="P671" s="2" t="s">
        <v>4527</v>
      </c>
      <c r="Q671" s="2" t="s">
        <v>4297</v>
      </c>
      <c r="R671" s="7"/>
      <c r="S671" s="7">
        <v>4</v>
      </c>
      <c r="T671" s="7">
        <v>15</v>
      </c>
      <c r="U671" s="7">
        <v>19</v>
      </c>
      <c r="V671" s="12">
        <f t="shared" si="213"/>
        <v>19</v>
      </c>
      <c r="W671" s="15" t="str">
        <f>"DEBE GOZAR "&amp;S671&amp;" DÍAS ANTES DEL "&amp;TEXT(G671-1,"DD/MM/YYYY")</f>
        <v>DEBE GOZAR 4 DÍAS ANTES DEL 30/06/2026</v>
      </c>
      <c r="X671" s="15" t="str">
        <f t="shared" si="197"/>
        <v>DEBE GOZAR EN EL AÑO UN TOTAL DE 19 DÍAS ANTES DEL 31/12/2026</v>
      </c>
      <c r="Y671" s="50">
        <v>0</v>
      </c>
      <c r="Z671" s="50">
        <v>0</v>
      </c>
      <c r="AA671" s="50">
        <v>19</v>
      </c>
      <c r="AB671" s="50">
        <v>0</v>
      </c>
      <c r="AC671" s="50">
        <v>0</v>
      </c>
      <c r="AD671" s="50">
        <v>0</v>
      </c>
      <c r="AE671" s="50">
        <v>0</v>
      </c>
      <c r="AF671" s="50">
        <v>0</v>
      </c>
      <c r="AG671" s="50">
        <v>0</v>
      </c>
      <c r="AH671" s="50">
        <v>0</v>
      </c>
      <c r="AI671" s="50">
        <v>0</v>
      </c>
      <c r="AJ671" s="50">
        <v>0</v>
      </c>
      <c r="AK671" s="52">
        <f t="shared" si="199"/>
        <v>19</v>
      </c>
      <c r="AL671" s="50">
        <f t="shared" si="200"/>
        <v>19</v>
      </c>
      <c r="AM671" s="48">
        <f t="shared" si="214"/>
        <v>1</v>
      </c>
      <c r="AN671" s="49">
        <f t="shared" si="201"/>
        <v>0.01</v>
      </c>
      <c r="AO671" s="49">
        <f t="shared" si="212"/>
        <v>19</v>
      </c>
      <c r="AP671" s="49">
        <f t="shared" si="202"/>
        <v>19</v>
      </c>
      <c r="AR671" s="50">
        <f t="shared" si="203"/>
        <v>0</v>
      </c>
      <c r="AT671" s="30">
        <f t="shared" si="204"/>
        <v>19</v>
      </c>
      <c r="AU671">
        <f t="shared" si="205"/>
        <v>6.333333333333333</v>
      </c>
      <c r="AV671" s="49">
        <f t="shared" si="206"/>
        <v>19</v>
      </c>
      <c r="AW671" s="49">
        <f t="shared" si="207"/>
        <v>6.333333333333333</v>
      </c>
      <c r="AX671" s="53">
        <f t="shared" si="208"/>
        <v>0</v>
      </c>
      <c r="AY671" s="30">
        <f t="shared" si="209"/>
        <v>0</v>
      </c>
      <c r="AZ671" s="30">
        <f t="shared" si="210"/>
        <v>19</v>
      </c>
      <c r="BA671" s="49">
        <f t="shared" si="211"/>
        <v>19</v>
      </c>
    </row>
    <row r="672" spans="1:53" x14ac:dyDescent="0.35">
      <c r="A672" s="2">
        <v>1045783945</v>
      </c>
      <c r="B672" s="2" t="s">
        <v>672</v>
      </c>
      <c r="C672" s="16" t="s">
        <v>4946</v>
      </c>
      <c r="D672" s="3" t="s">
        <v>2817</v>
      </c>
      <c r="E672" s="4">
        <v>45748</v>
      </c>
      <c r="F672" s="5">
        <v>45748</v>
      </c>
      <c r="G672" s="5">
        <v>46113</v>
      </c>
      <c r="H672" s="3" t="s">
        <v>4408</v>
      </c>
      <c r="I672" s="55">
        <v>0</v>
      </c>
      <c r="J672" s="6">
        <v>46022</v>
      </c>
      <c r="K672" s="2" t="s">
        <v>4405</v>
      </c>
      <c r="L672" s="2" t="s">
        <v>4814</v>
      </c>
      <c r="M672" s="2" t="s">
        <v>4956</v>
      </c>
      <c r="N672" s="2" t="s">
        <v>5196</v>
      </c>
      <c r="O672" s="2" t="s">
        <v>5238</v>
      </c>
      <c r="P672" s="2" t="s">
        <v>4556</v>
      </c>
      <c r="Q672" s="2" t="s">
        <v>4297</v>
      </c>
      <c r="R672" s="7"/>
      <c r="S672" s="7">
        <v>0</v>
      </c>
      <c r="T672" s="7">
        <v>22.5</v>
      </c>
      <c r="U672" s="7">
        <v>22.5</v>
      </c>
      <c r="V672" s="12">
        <f t="shared" si="213"/>
        <v>23</v>
      </c>
      <c r="W672" s="15" t="s">
        <v>4738</v>
      </c>
      <c r="X672" s="15" t="str">
        <f t="shared" si="197"/>
        <v>DEBE GOZAR EN EL AÑO UN TOTAL DE 23 DÍAS ANTES DEL 31/12/2026</v>
      </c>
      <c r="Y672" s="50">
        <v>0</v>
      </c>
      <c r="Z672" s="50">
        <v>0</v>
      </c>
      <c r="AA672" s="50">
        <v>0</v>
      </c>
      <c r="AB672" s="50">
        <v>0</v>
      </c>
      <c r="AC672" s="50">
        <v>0</v>
      </c>
      <c r="AD672" s="50">
        <v>1</v>
      </c>
      <c r="AE672" s="50">
        <v>22</v>
      </c>
      <c r="AF672" s="50">
        <v>0</v>
      </c>
      <c r="AG672" s="50">
        <v>0</v>
      </c>
      <c r="AH672" s="50">
        <v>0</v>
      </c>
      <c r="AI672" s="50">
        <v>0</v>
      </c>
      <c r="AJ672" s="50">
        <v>0</v>
      </c>
      <c r="AK672" s="52">
        <f t="shared" si="199"/>
        <v>23</v>
      </c>
      <c r="AL672" s="50">
        <f t="shared" si="200"/>
        <v>23</v>
      </c>
      <c r="AM672" s="48">
        <f t="shared" si="214"/>
        <v>1</v>
      </c>
      <c r="AN672" s="49">
        <f t="shared" si="201"/>
        <v>0.01</v>
      </c>
      <c r="AO672" s="49">
        <f t="shared" si="212"/>
        <v>0</v>
      </c>
      <c r="AP672" s="49">
        <f t="shared" si="202"/>
        <v>23</v>
      </c>
      <c r="AR672" s="50">
        <f t="shared" si="203"/>
        <v>0</v>
      </c>
      <c r="AT672" s="30">
        <f t="shared" si="204"/>
        <v>23</v>
      </c>
      <c r="AU672">
        <f t="shared" si="205"/>
        <v>7.666666666666667</v>
      </c>
      <c r="AV672" s="49">
        <f t="shared" si="206"/>
        <v>0</v>
      </c>
      <c r="AW672" s="49">
        <f t="shared" si="207"/>
        <v>0</v>
      </c>
      <c r="AX672" s="53">
        <f t="shared" si="208"/>
        <v>7.666666666666667</v>
      </c>
      <c r="AY672" s="30">
        <f t="shared" si="209"/>
        <v>23</v>
      </c>
      <c r="AZ672" s="30">
        <f t="shared" si="210"/>
        <v>0</v>
      </c>
      <c r="BA672" s="49">
        <f t="shared" si="211"/>
        <v>0</v>
      </c>
    </row>
    <row r="673" spans="1:53" x14ac:dyDescent="0.35">
      <c r="A673" s="2">
        <v>1045789805</v>
      </c>
      <c r="B673" s="2" t="s">
        <v>673</v>
      </c>
      <c r="C673" s="16" t="s">
        <v>4946</v>
      </c>
      <c r="D673" s="3" t="s">
        <v>2818</v>
      </c>
      <c r="E673" s="4">
        <v>45758</v>
      </c>
      <c r="F673" s="5">
        <v>45758</v>
      </c>
      <c r="G673" s="5">
        <v>46123</v>
      </c>
      <c r="H673" s="3" t="s">
        <v>4290</v>
      </c>
      <c r="I673" s="55">
        <v>0</v>
      </c>
      <c r="J673" s="6">
        <v>46022</v>
      </c>
      <c r="K673" s="2" t="s">
        <v>4405</v>
      </c>
      <c r="L673" s="2" t="s">
        <v>4993</v>
      </c>
      <c r="M673" s="2" t="s">
        <v>4956</v>
      </c>
      <c r="N673" s="2" t="s">
        <v>5195</v>
      </c>
      <c r="O673" s="2" t="s">
        <v>5211</v>
      </c>
      <c r="P673" s="2" t="s">
        <v>4531</v>
      </c>
      <c r="Q673" s="2" t="s">
        <v>4297</v>
      </c>
      <c r="R673" s="7"/>
      <c r="S673" s="7">
        <v>0</v>
      </c>
      <c r="T673" s="7">
        <v>21.666699999999999</v>
      </c>
      <c r="U673" s="7">
        <v>21.666699999999999</v>
      </c>
      <c r="V673" s="12">
        <f t="shared" si="213"/>
        <v>22</v>
      </c>
      <c r="W673" s="15" t="s">
        <v>4738</v>
      </c>
      <c r="X673" s="15" t="str">
        <f t="shared" si="197"/>
        <v>DEBE GOZAR EN EL AÑO UN TOTAL DE 22 DÍAS ANTES DEL 31/12/2026</v>
      </c>
      <c r="Y673" s="50">
        <v>0</v>
      </c>
      <c r="Z673" s="50">
        <v>0</v>
      </c>
      <c r="AA673" s="50">
        <v>0</v>
      </c>
      <c r="AB673" s="50">
        <v>0</v>
      </c>
      <c r="AC673" s="50">
        <v>0</v>
      </c>
      <c r="AD673" s="50">
        <v>0</v>
      </c>
      <c r="AE673" s="50">
        <v>0</v>
      </c>
      <c r="AF673" s="50">
        <v>0</v>
      </c>
      <c r="AG673" s="50">
        <v>0</v>
      </c>
      <c r="AH673" s="50">
        <v>0</v>
      </c>
      <c r="AI673" s="50">
        <v>0</v>
      </c>
      <c r="AJ673" s="50">
        <v>0</v>
      </c>
      <c r="AK673" s="52">
        <f t="shared" si="199"/>
        <v>0</v>
      </c>
      <c r="AL673" s="50">
        <f t="shared" si="200"/>
        <v>0</v>
      </c>
      <c r="AM673" s="48">
        <f t="shared" si="214"/>
        <v>0</v>
      </c>
      <c r="AN673" s="49">
        <f t="shared" si="201"/>
        <v>0</v>
      </c>
      <c r="AO673" s="49">
        <f t="shared" si="212"/>
        <v>0</v>
      </c>
      <c r="AP673" s="49">
        <f t="shared" si="202"/>
        <v>0</v>
      </c>
      <c r="AR673" s="50">
        <f t="shared" si="203"/>
        <v>22</v>
      </c>
      <c r="AT673" s="30">
        <f t="shared" si="204"/>
        <v>22</v>
      </c>
      <c r="AU673">
        <f t="shared" si="205"/>
        <v>7.333333333333333</v>
      </c>
      <c r="AV673" s="49">
        <f t="shared" si="206"/>
        <v>0</v>
      </c>
      <c r="AW673" s="49">
        <f t="shared" si="207"/>
        <v>0</v>
      </c>
      <c r="AX673" s="53">
        <f t="shared" si="208"/>
        <v>7.333333333333333</v>
      </c>
      <c r="AY673" s="30">
        <f t="shared" si="209"/>
        <v>0</v>
      </c>
      <c r="AZ673" s="30">
        <f t="shared" si="210"/>
        <v>0</v>
      </c>
      <c r="BA673" s="49">
        <f t="shared" si="211"/>
        <v>0</v>
      </c>
    </row>
    <row r="674" spans="1:53" x14ac:dyDescent="0.35">
      <c r="A674" s="2">
        <v>1045795152</v>
      </c>
      <c r="B674" s="2" t="s">
        <v>674</v>
      </c>
      <c r="C674" s="16" t="s">
        <v>4946</v>
      </c>
      <c r="D674" s="3" t="s">
        <v>2819</v>
      </c>
      <c r="E674" s="4">
        <v>45170</v>
      </c>
      <c r="F674" s="5">
        <v>45901</v>
      </c>
      <c r="G674" s="5">
        <v>46266</v>
      </c>
      <c r="H674" s="3" t="s">
        <v>4294</v>
      </c>
      <c r="I674" s="55">
        <v>0</v>
      </c>
      <c r="J674" s="6">
        <v>46022</v>
      </c>
      <c r="K674" s="2" t="s">
        <v>4405</v>
      </c>
      <c r="L674" s="2" t="s">
        <v>4884</v>
      </c>
      <c r="M674" s="2" t="s">
        <v>4956</v>
      </c>
      <c r="N674" s="2" t="s">
        <v>5196</v>
      </c>
      <c r="O674" s="2" t="s">
        <v>5239</v>
      </c>
      <c r="P674" s="2" t="s">
        <v>4659</v>
      </c>
      <c r="Q674" s="2" t="s">
        <v>4297</v>
      </c>
      <c r="R674" s="7"/>
      <c r="S674" s="7">
        <v>20</v>
      </c>
      <c r="T674" s="7">
        <v>10</v>
      </c>
      <c r="U674" s="7">
        <v>30</v>
      </c>
      <c r="V674" s="12">
        <f t="shared" si="213"/>
        <v>30</v>
      </c>
      <c r="W674" s="15" t="str">
        <f>"DEBE GOZAR "&amp;S674&amp;" DÍAS ANTES DEL "&amp;TEXT(G674-1,"DD/MM/YYYY")</f>
        <v>DEBE GOZAR 20 DÍAS ANTES DEL 31/08/2026</v>
      </c>
      <c r="X674" s="15" t="str">
        <f t="shared" si="197"/>
        <v>DEBE GOZAR EN EL AÑO UN TOTAL DE 30 DÍAS ANTES DEL 31/12/2026</v>
      </c>
      <c r="Y674" s="50">
        <v>0</v>
      </c>
      <c r="Z674" s="50">
        <v>27</v>
      </c>
      <c r="AA674" s="50">
        <v>3</v>
      </c>
      <c r="AB674" s="50">
        <v>0</v>
      </c>
      <c r="AC674" s="50">
        <v>0</v>
      </c>
      <c r="AD674" s="50">
        <v>0</v>
      </c>
      <c r="AE674" s="50">
        <v>0</v>
      </c>
      <c r="AF674" s="50">
        <v>0</v>
      </c>
      <c r="AG674" s="50">
        <v>0</v>
      </c>
      <c r="AH674" s="50">
        <v>0</v>
      </c>
      <c r="AI674" s="50">
        <v>0</v>
      </c>
      <c r="AJ674" s="50">
        <v>0</v>
      </c>
      <c r="AK674" s="52">
        <f t="shared" si="199"/>
        <v>30</v>
      </c>
      <c r="AL674" s="50">
        <f t="shared" si="200"/>
        <v>30</v>
      </c>
      <c r="AM674" s="48">
        <f t="shared" si="214"/>
        <v>1</v>
      </c>
      <c r="AN674" s="49">
        <f t="shared" si="201"/>
        <v>0.01</v>
      </c>
      <c r="AO674" s="49">
        <f t="shared" si="212"/>
        <v>30</v>
      </c>
      <c r="AP674" s="49">
        <f t="shared" si="202"/>
        <v>30</v>
      </c>
      <c r="AR674" s="50">
        <f t="shared" si="203"/>
        <v>0</v>
      </c>
      <c r="AT674" s="30">
        <f t="shared" si="204"/>
        <v>30</v>
      </c>
      <c r="AU674">
        <f t="shared" si="205"/>
        <v>10</v>
      </c>
      <c r="AV674" s="49">
        <f t="shared" si="206"/>
        <v>30</v>
      </c>
      <c r="AW674" s="49">
        <f t="shared" si="207"/>
        <v>10</v>
      </c>
      <c r="AX674" s="53">
        <f t="shared" si="208"/>
        <v>0</v>
      </c>
      <c r="AY674" s="30">
        <f t="shared" si="209"/>
        <v>0</v>
      </c>
      <c r="AZ674" s="30">
        <f t="shared" si="210"/>
        <v>30</v>
      </c>
      <c r="BA674" s="49">
        <f t="shared" si="211"/>
        <v>30</v>
      </c>
    </row>
    <row r="675" spans="1:53" x14ac:dyDescent="0.35">
      <c r="A675" s="2">
        <v>1045812541</v>
      </c>
      <c r="B675" s="2" t="s">
        <v>675</v>
      </c>
      <c r="C675" s="16" t="s">
        <v>4946</v>
      </c>
      <c r="D675" s="3" t="s">
        <v>2820</v>
      </c>
      <c r="E675" s="4">
        <v>45505</v>
      </c>
      <c r="F675" s="5">
        <v>45870</v>
      </c>
      <c r="G675" s="5">
        <v>46235</v>
      </c>
      <c r="H675" s="3" t="s">
        <v>4290</v>
      </c>
      <c r="I675" s="55">
        <v>46023</v>
      </c>
      <c r="J675" s="6">
        <v>46022</v>
      </c>
      <c r="K675" s="2" t="s">
        <v>4405</v>
      </c>
      <c r="L675" s="2" t="s">
        <v>4842</v>
      </c>
      <c r="M675" s="2" t="s">
        <v>4956</v>
      </c>
      <c r="N675" s="2"/>
      <c r="O675" s="2"/>
      <c r="P675" s="2"/>
      <c r="Q675" s="2"/>
      <c r="R675" s="7"/>
      <c r="S675" s="7">
        <v>17</v>
      </c>
      <c r="T675" s="7">
        <v>12.5</v>
      </c>
      <c r="U675" s="7">
        <v>29.5</v>
      </c>
      <c r="V675" s="12">
        <f t="shared" si="213"/>
        <v>30</v>
      </c>
      <c r="W675" s="15" t="str">
        <f>"DEBE GOZAR "&amp;S675&amp;" DÍAS ANTES DEL "&amp;TEXT(G675-1,"DD/MM/YYYY")</f>
        <v>DEBE GOZAR 17 DÍAS ANTES DEL 31/07/2026</v>
      </c>
      <c r="X675" s="15" t="str">
        <f t="shared" si="197"/>
        <v>DEBE GOZAR EN EL AÑO UN TOTAL DE 30 DÍAS ANTES DEL 31/12/2026</v>
      </c>
      <c r="Y675" s="50">
        <v>30</v>
      </c>
      <c r="Z675" s="50">
        <v>0</v>
      </c>
      <c r="AA675" s="50">
        <v>0</v>
      </c>
      <c r="AB675" s="50">
        <v>0</v>
      </c>
      <c r="AC675" s="50">
        <v>0</v>
      </c>
      <c r="AD675" s="50">
        <v>0</v>
      </c>
      <c r="AE675" s="50">
        <v>0</v>
      </c>
      <c r="AF675" s="50">
        <v>0</v>
      </c>
      <c r="AG675" s="50">
        <v>0</v>
      </c>
      <c r="AH675" s="50">
        <v>0</v>
      </c>
      <c r="AI675" s="50">
        <v>0</v>
      </c>
      <c r="AJ675" s="50">
        <v>0</v>
      </c>
      <c r="AK675" s="52">
        <f t="shared" si="199"/>
        <v>30</v>
      </c>
      <c r="AL675" s="50">
        <f t="shared" si="200"/>
        <v>30</v>
      </c>
      <c r="AM675" s="48">
        <f t="shared" si="214"/>
        <v>1</v>
      </c>
      <c r="AN675" s="49">
        <f t="shared" si="201"/>
        <v>0.01</v>
      </c>
      <c r="AO675" s="49">
        <f t="shared" si="212"/>
        <v>30</v>
      </c>
      <c r="AP675" s="49">
        <f t="shared" si="202"/>
        <v>30</v>
      </c>
      <c r="AR675" s="50">
        <f t="shared" si="203"/>
        <v>0</v>
      </c>
      <c r="AT675" s="30">
        <f t="shared" si="204"/>
        <v>30</v>
      </c>
      <c r="AU675">
        <f t="shared" si="205"/>
        <v>10</v>
      </c>
      <c r="AV675" s="49">
        <f t="shared" si="206"/>
        <v>30</v>
      </c>
      <c r="AW675" s="49">
        <f t="shared" si="207"/>
        <v>10</v>
      </c>
      <c r="AX675" s="53">
        <f t="shared" si="208"/>
        <v>0</v>
      </c>
      <c r="AY675" s="30">
        <f t="shared" si="209"/>
        <v>0</v>
      </c>
      <c r="AZ675" s="30">
        <f t="shared" si="210"/>
        <v>30</v>
      </c>
      <c r="BA675" s="49">
        <f t="shared" si="211"/>
        <v>30</v>
      </c>
    </row>
    <row r="676" spans="1:53" x14ac:dyDescent="0.35">
      <c r="A676" s="2">
        <v>1045824005</v>
      </c>
      <c r="B676" s="2" t="s">
        <v>676</v>
      </c>
      <c r="C676" s="16" t="s">
        <v>4946</v>
      </c>
      <c r="D676" s="3" t="s">
        <v>2821</v>
      </c>
      <c r="E676" s="4">
        <v>45300</v>
      </c>
      <c r="F676" s="5">
        <v>45666</v>
      </c>
      <c r="G676" s="5">
        <v>46031</v>
      </c>
      <c r="H676" s="3" t="s">
        <v>4410</v>
      </c>
      <c r="I676" s="55">
        <v>0</v>
      </c>
      <c r="J676" s="6">
        <v>46022</v>
      </c>
      <c r="K676" s="2" t="s">
        <v>4405</v>
      </c>
      <c r="L676" s="2" t="s">
        <v>4881</v>
      </c>
      <c r="M676" s="2" t="s">
        <v>4956</v>
      </c>
      <c r="N676" s="2" t="s">
        <v>5196</v>
      </c>
      <c r="O676" s="2" t="s">
        <v>5250</v>
      </c>
      <c r="P676" s="2" t="s">
        <v>4653</v>
      </c>
      <c r="Q676" s="2" t="s">
        <v>4297</v>
      </c>
      <c r="R676" s="7"/>
      <c r="S676" s="7">
        <v>0</v>
      </c>
      <c r="T676" s="7">
        <v>29.333300000000001</v>
      </c>
      <c r="U676" s="7">
        <v>29.333300000000001</v>
      </c>
      <c r="V676" s="12">
        <f t="shared" si="213"/>
        <v>30</v>
      </c>
      <c r="W676" s="15" t="s">
        <v>4738</v>
      </c>
      <c r="X676" s="15" t="str">
        <f t="shared" si="197"/>
        <v>DEBE GOZAR EN EL AÑO UN TOTAL DE 30 DÍAS ANTES DEL 31/12/2026</v>
      </c>
      <c r="Y676" s="50">
        <v>0</v>
      </c>
      <c r="Z676" s="50">
        <v>0</v>
      </c>
      <c r="AA676" s="50">
        <v>0</v>
      </c>
      <c r="AB676" s="50">
        <v>0</v>
      </c>
      <c r="AC676" s="50">
        <v>8</v>
      </c>
      <c r="AD676" s="50">
        <v>7</v>
      </c>
      <c r="AE676" s="50">
        <v>0</v>
      </c>
      <c r="AF676" s="50">
        <v>15</v>
      </c>
      <c r="AG676" s="50">
        <v>0</v>
      </c>
      <c r="AH676" s="50">
        <v>0</v>
      </c>
      <c r="AI676" s="50">
        <v>0</v>
      </c>
      <c r="AJ676" s="50">
        <v>0</v>
      </c>
      <c r="AK676" s="52">
        <f t="shared" si="199"/>
        <v>30</v>
      </c>
      <c r="AL676" s="50">
        <f t="shared" si="200"/>
        <v>30</v>
      </c>
      <c r="AM676" s="48">
        <f t="shared" si="214"/>
        <v>1</v>
      </c>
      <c r="AN676" s="49">
        <f t="shared" si="201"/>
        <v>0.01</v>
      </c>
      <c r="AO676" s="49">
        <f t="shared" si="212"/>
        <v>0</v>
      </c>
      <c r="AP676" s="49">
        <f t="shared" si="202"/>
        <v>30</v>
      </c>
      <c r="AR676" s="50">
        <f t="shared" si="203"/>
        <v>0</v>
      </c>
      <c r="AT676" s="30">
        <f t="shared" si="204"/>
        <v>30</v>
      </c>
      <c r="AU676">
        <f t="shared" si="205"/>
        <v>10</v>
      </c>
      <c r="AV676" s="49">
        <f t="shared" si="206"/>
        <v>0</v>
      </c>
      <c r="AW676" s="49">
        <f t="shared" si="207"/>
        <v>0</v>
      </c>
      <c r="AX676" s="53">
        <f t="shared" si="208"/>
        <v>10</v>
      </c>
      <c r="AY676" s="30">
        <f t="shared" si="209"/>
        <v>30</v>
      </c>
      <c r="AZ676" s="30">
        <f t="shared" si="210"/>
        <v>0</v>
      </c>
      <c r="BA676" s="49">
        <f t="shared" si="211"/>
        <v>0</v>
      </c>
    </row>
    <row r="677" spans="1:53" x14ac:dyDescent="0.35">
      <c r="A677" s="2">
        <v>1045824757</v>
      </c>
      <c r="B677" s="2" t="s">
        <v>677</v>
      </c>
      <c r="C677" s="16" t="s">
        <v>4946</v>
      </c>
      <c r="D677" s="3" t="s">
        <v>2822</v>
      </c>
      <c r="E677" s="4">
        <v>45527</v>
      </c>
      <c r="F677" s="5">
        <v>45892</v>
      </c>
      <c r="G677" s="5">
        <v>46257</v>
      </c>
      <c r="H677" s="3" t="s">
        <v>4414</v>
      </c>
      <c r="I677" s="55">
        <v>46091</v>
      </c>
      <c r="J677" s="6">
        <v>46022</v>
      </c>
      <c r="K677" s="2" t="s">
        <v>4405</v>
      </c>
      <c r="L677" s="2" t="s">
        <v>4883</v>
      </c>
      <c r="M677" s="2" t="s">
        <v>4956</v>
      </c>
      <c r="N677" s="2"/>
      <c r="O677" s="2"/>
      <c r="P677" s="2"/>
      <c r="Q677" s="2"/>
      <c r="R677" s="7"/>
      <c r="S677" s="7">
        <v>19</v>
      </c>
      <c r="T677" s="7">
        <v>10.666699999999999</v>
      </c>
      <c r="U677" s="7">
        <v>29.666699999999999</v>
      </c>
      <c r="V677" s="12">
        <f t="shared" si="213"/>
        <v>30</v>
      </c>
      <c r="W677" s="15" t="str">
        <f>"DEBE GOZAR "&amp;S677&amp;" DÍAS ANTES DEL "&amp;TEXT(G677-1,"DD/MM/YYYY")</f>
        <v>DEBE GOZAR 19 DÍAS ANTES DEL 22/08/2026</v>
      </c>
      <c r="X677" s="15" t="str">
        <f t="shared" si="197"/>
        <v>DEBE GOZAR EN EL AÑO UN TOTAL DE 30 DÍAS ANTES DEL 31/12/2026</v>
      </c>
      <c r="Y677" s="50">
        <v>0</v>
      </c>
      <c r="Z677" s="50">
        <v>0</v>
      </c>
      <c r="AA677" s="50">
        <v>30</v>
      </c>
      <c r="AB677" s="50">
        <v>0</v>
      </c>
      <c r="AC677" s="50">
        <v>0</v>
      </c>
      <c r="AD677" s="50">
        <v>0</v>
      </c>
      <c r="AE677" s="50">
        <v>0</v>
      </c>
      <c r="AF677" s="50">
        <v>0</v>
      </c>
      <c r="AG677" s="50">
        <v>0</v>
      </c>
      <c r="AH677" s="50">
        <v>0</v>
      </c>
      <c r="AI677" s="50">
        <v>0</v>
      </c>
      <c r="AJ677" s="50">
        <v>0</v>
      </c>
      <c r="AK677" s="52">
        <f t="shared" si="199"/>
        <v>30</v>
      </c>
      <c r="AL677" s="50">
        <f t="shared" si="200"/>
        <v>30</v>
      </c>
      <c r="AM677" s="48">
        <f t="shared" si="214"/>
        <v>1</v>
      </c>
      <c r="AN677" s="49">
        <f t="shared" si="201"/>
        <v>0.01</v>
      </c>
      <c r="AO677" s="49">
        <f t="shared" si="212"/>
        <v>30</v>
      </c>
      <c r="AP677" s="49">
        <f t="shared" si="202"/>
        <v>30</v>
      </c>
      <c r="AR677" s="50">
        <f t="shared" si="203"/>
        <v>0</v>
      </c>
      <c r="AT677" s="30">
        <f t="shared" si="204"/>
        <v>30</v>
      </c>
      <c r="AU677">
        <f t="shared" si="205"/>
        <v>10</v>
      </c>
      <c r="AV677" s="49">
        <f t="shared" si="206"/>
        <v>30</v>
      </c>
      <c r="AW677" s="49">
        <f t="shared" si="207"/>
        <v>10</v>
      </c>
      <c r="AX677" s="53">
        <f t="shared" si="208"/>
        <v>0</v>
      </c>
      <c r="AY677" s="30">
        <f t="shared" si="209"/>
        <v>0</v>
      </c>
      <c r="AZ677" s="30">
        <f t="shared" si="210"/>
        <v>30</v>
      </c>
      <c r="BA677" s="49">
        <f t="shared" si="211"/>
        <v>30</v>
      </c>
    </row>
    <row r="678" spans="1:53" x14ac:dyDescent="0.35">
      <c r="A678" s="2">
        <v>1045835213</v>
      </c>
      <c r="B678" s="2" t="s">
        <v>678</v>
      </c>
      <c r="C678" s="16" t="s">
        <v>4946</v>
      </c>
      <c r="D678" s="3" t="s">
        <v>2823</v>
      </c>
      <c r="E678" s="4">
        <v>45968</v>
      </c>
      <c r="F678" s="5">
        <v>45968</v>
      </c>
      <c r="G678" s="5">
        <v>46333</v>
      </c>
      <c r="H678" s="3" t="s">
        <v>4290</v>
      </c>
      <c r="I678" s="55">
        <v>46060</v>
      </c>
      <c r="J678" s="6">
        <v>46022</v>
      </c>
      <c r="K678" s="2" t="s">
        <v>4405</v>
      </c>
      <c r="L678" s="2" t="s">
        <v>4755</v>
      </c>
      <c r="M678" s="2" t="s">
        <v>4956</v>
      </c>
      <c r="N678" s="2"/>
      <c r="O678" s="2"/>
      <c r="P678" s="2"/>
      <c r="Q678" s="2"/>
      <c r="R678" s="7"/>
      <c r="S678" s="7">
        <v>0</v>
      </c>
      <c r="T678" s="7">
        <v>4.5</v>
      </c>
      <c r="U678" s="7">
        <v>4.5</v>
      </c>
      <c r="V678" s="12">
        <f t="shared" si="213"/>
        <v>5</v>
      </c>
      <c r="W678" s="15" t="s">
        <v>4738</v>
      </c>
      <c r="X678" s="15" t="str">
        <f t="shared" si="197"/>
        <v>DEBE GOZAR EN EL AÑO UN TOTAL DE 5 DÍAS ANTES DEL 31/12/2026</v>
      </c>
      <c r="Y678" s="50">
        <v>5</v>
      </c>
      <c r="Z678" s="50">
        <v>0</v>
      </c>
      <c r="AA678" s="50">
        <v>0</v>
      </c>
      <c r="AB678" s="50">
        <v>0</v>
      </c>
      <c r="AC678" s="50">
        <v>0</v>
      </c>
      <c r="AD678" s="50">
        <v>0</v>
      </c>
      <c r="AE678" s="50">
        <v>0</v>
      </c>
      <c r="AF678" s="50">
        <v>0</v>
      </c>
      <c r="AG678" s="50">
        <v>0</v>
      </c>
      <c r="AH678" s="50">
        <v>0</v>
      </c>
      <c r="AI678" s="50">
        <v>0</v>
      </c>
      <c r="AJ678" s="50">
        <v>0</v>
      </c>
      <c r="AK678" s="52">
        <f t="shared" si="199"/>
        <v>5</v>
      </c>
      <c r="AL678" s="50">
        <f t="shared" si="200"/>
        <v>5</v>
      </c>
      <c r="AM678" s="48">
        <f t="shared" si="214"/>
        <v>1</v>
      </c>
      <c r="AN678" s="49">
        <f t="shared" si="201"/>
        <v>0.01</v>
      </c>
      <c r="AO678" s="49">
        <f t="shared" si="212"/>
        <v>5</v>
      </c>
      <c r="AP678" s="49">
        <f t="shared" si="202"/>
        <v>5</v>
      </c>
      <c r="AR678" s="50">
        <f t="shared" si="203"/>
        <v>0</v>
      </c>
      <c r="AT678" s="30">
        <f t="shared" si="204"/>
        <v>5</v>
      </c>
      <c r="AU678">
        <f t="shared" si="205"/>
        <v>1.6666666666666667</v>
      </c>
      <c r="AV678" s="49">
        <f t="shared" si="206"/>
        <v>5</v>
      </c>
      <c r="AW678" s="49">
        <f t="shared" si="207"/>
        <v>1.6666666666666667</v>
      </c>
      <c r="AX678" s="53">
        <f t="shared" si="208"/>
        <v>0</v>
      </c>
      <c r="AY678" s="30">
        <f t="shared" si="209"/>
        <v>0</v>
      </c>
      <c r="AZ678" s="30">
        <f t="shared" si="210"/>
        <v>5</v>
      </c>
      <c r="BA678" s="49">
        <f t="shared" si="211"/>
        <v>5</v>
      </c>
    </row>
    <row r="679" spans="1:53" x14ac:dyDescent="0.35">
      <c r="A679" s="2">
        <v>1045835254</v>
      </c>
      <c r="B679" s="2" t="s">
        <v>679</v>
      </c>
      <c r="C679" s="16" t="s">
        <v>4946</v>
      </c>
      <c r="D679" s="3" t="s">
        <v>2824</v>
      </c>
      <c r="E679" s="4">
        <v>45108</v>
      </c>
      <c r="F679" s="5">
        <v>45839</v>
      </c>
      <c r="G679" s="5">
        <v>46204</v>
      </c>
      <c r="H679" s="3" t="s">
        <v>4408</v>
      </c>
      <c r="I679" s="55">
        <v>0</v>
      </c>
      <c r="J679" s="6">
        <v>46022</v>
      </c>
      <c r="K679" s="2" t="s">
        <v>4405</v>
      </c>
      <c r="L679" s="2" t="s">
        <v>4895</v>
      </c>
      <c r="M679" s="2" t="s">
        <v>4956</v>
      </c>
      <c r="N679" s="2" t="s">
        <v>5196</v>
      </c>
      <c r="O679" s="2" t="s">
        <v>5238</v>
      </c>
      <c r="P679" s="2" t="s">
        <v>4677</v>
      </c>
      <c r="Q679" s="2" t="s">
        <v>4297</v>
      </c>
      <c r="R679" s="7"/>
      <c r="S679" s="7">
        <v>15</v>
      </c>
      <c r="T679" s="7">
        <v>15</v>
      </c>
      <c r="U679" s="7">
        <v>30</v>
      </c>
      <c r="V679" s="12">
        <f t="shared" si="213"/>
        <v>30</v>
      </c>
      <c r="W679" s="15" t="str">
        <f>"DEBE GOZAR "&amp;S679&amp;" DÍAS ANTES DEL "&amp;TEXT(G679-1,"DD/MM/YYYY")</f>
        <v>DEBE GOZAR 15 DÍAS ANTES DEL 30/06/2026</v>
      </c>
      <c r="X679" s="15" t="str">
        <f t="shared" si="197"/>
        <v>DEBE GOZAR EN EL AÑO UN TOTAL DE 30 DÍAS ANTES DEL 31/12/2026</v>
      </c>
      <c r="Y679" s="50">
        <v>0</v>
      </c>
      <c r="Z679" s="50">
        <v>0</v>
      </c>
      <c r="AA679" s="50">
        <v>0</v>
      </c>
      <c r="AB679" s="50">
        <v>0</v>
      </c>
      <c r="AC679" s="50">
        <v>0</v>
      </c>
      <c r="AD679" s="50">
        <v>0</v>
      </c>
      <c r="AE679" s="50">
        <v>0</v>
      </c>
      <c r="AF679" s="50">
        <v>16</v>
      </c>
      <c r="AG679" s="50">
        <v>14</v>
      </c>
      <c r="AH679" s="50">
        <v>0</v>
      </c>
      <c r="AI679" s="50">
        <v>0</v>
      </c>
      <c r="AJ679" s="50">
        <v>0</v>
      </c>
      <c r="AK679" s="52">
        <f t="shared" si="199"/>
        <v>30</v>
      </c>
      <c r="AL679" s="50">
        <f t="shared" si="200"/>
        <v>30</v>
      </c>
      <c r="AM679" s="48">
        <f t="shared" si="214"/>
        <v>1</v>
      </c>
      <c r="AN679" s="49">
        <f t="shared" si="201"/>
        <v>0.01</v>
      </c>
      <c r="AO679" s="49">
        <f t="shared" si="212"/>
        <v>0</v>
      </c>
      <c r="AP679" s="49">
        <f t="shared" si="202"/>
        <v>30</v>
      </c>
      <c r="AR679" s="50">
        <f t="shared" si="203"/>
        <v>0</v>
      </c>
      <c r="AT679" s="30">
        <f t="shared" si="204"/>
        <v>30</v>
      </c>
      <c r="AU679">
        <f t="shared" si="205"/>
        <v>10</v>
      </c>
      <c r="AV679" s="49">
        <f t="shared" si="206"/>
        <v>0</v>
      </c>
      <c r="AW679" s="49">
        <f t="shared" si="207"/>
        <v>0</v>
      </c>
      <c r="AX679" s="53">
        <f t="shared" si="208"/>
        <v>10</v>
      </c>
      <c r="AY679" s="30">
        <f t="shared" si="209"/>
        <v>30</v>
      </c>
      <c r="AZ679" s="30">
        <f t="shared" si="210"/>
        <v>0</v>
      </c>
      <c r="BA679" s="49">
        <f t="shared" si="211"/>
        <v>0</v>
      </c>
    </row>
    <row r="680" spans="1:53" x14ac:dyDescent="0.35">
      <c r="A680" s="2">
        <v>1045841259</v>
      </c>
      <c r="B680" s="2" t="s">
        <v>680</v>
      </c>
      <c r="C680" s="16" t="s">
        <v>4946</v>
      </c>
      <c r="D680" s="3" t="s">
        <v>2825</v>
      </c>
      <c r="E680" s="4">
        <v>45943</v>
      </c>
      <c r="F680" s="5">
        <v>45943</v>
      </c>
      <c r="G680" s="5">
        <v>46308</v>
      </c>
      <c r="H680" s="3" t="s">
        <v>4293</v>
      </c>
      <c r="I680" s="55">
        <v>46054</v>
      </c>
      <c r="J680" s="6">
        <v>46022</v>
      </c>
      <c r="K680" s="2" t="s">
        <v>4431</v>
      </c>
      <c r="L680" s="2" t="s">
        <v>4861</v>
      </c>
      <c r="M680" s="2" t="s">
        <v>4956</v>
      </c>
      <c r="N680" s="2"/>
      <c r="O680" s="2"/>
      <c r="P680" s="2"/>
      <c r="Q680" s="2"/>
      <c r="R680" s="7"/>
      <c r="S680" s="7">
        <v>0</v>
      </c>
      <c r="T680" s="7">
        <v>1.3</v>
      </c>
      <c r="U680" s="7">
        <v>1.3</v>
      </c>
      <c r="V680" s="12">
        <f t="shared" si="213"/>
        <v>2</v>
      </c>
      <c r="W680" s="15" t="s">
        <v>4738</v>
      </c>
      <c r="X680" s="15" t="str">
        <f t="shared" si="197"/>
        <v>DEBE GOZAR EN EL AÑO UN TOTAL DE 2 DÍAS ANTES DEL 31/12/2026</v>
      </c>
      <c r="Y680" s="50">
        <v>0</v>
      </c>
      <c r="Z680" s="50">
        <v>2</v>
      </c>
      <c r="AA680" s="50">
        <v>0</v>
      </c>
      <c r="AB680" s="50">
        <v>0</v>
      </c>
      <c r="AC680" s="50">
        <v>0</v>
      </c>
      <c r="AD680" s="50">
        <v>0</v>
      </c>
      <c r="AE680" s="50">
        <v>0</v>
      </c>
      <c r="AF680" s="50">
        <v>0</v>
      </c>
      <c r="AG680" s="50">
        <v>0</v>
      </c>
      <c r="AH680" s="50">
        <v>0</v>
      </c>
      <c r="AI680" s="50">
        <v>0</v>
      </c>
      <c r="AJ680" s="50">
        <v>0</v>
      </c>
      <c r="AK680" s="52">
        <f t="shared" si="199"/>
        <v>2</v>
      </c>
      <c r="AL680" s="50">
        <f t="shared" si="200"/>
        <v>2</v>
      </c>
      <c r="AM680" s="48">
        <f t="shared" si="214"/>
        <v>1</v>
      </c>
      <c r="AN680" s="49">
        <f t="shared" si="201"/>
        <v>0.01</v>
      </c>
      <c r="AO680" s="49">
        <f t="shared" si="212"/>
        <v>2</v>
      </c>
      <c r="AP680" s="49">
        <f t="shared" si="202"/>
        <v>2</v>
      </c>
      <c r="AR680" s="50">
        <f t="shared" si="203"/>
        <v>0</v>
      </c>
      <c r="AT680" s="30">
        <f t="shared" si="204"/>
        <v>2</v>
      </c>
      <c r="AU680">
        <f t="shared" si="205"/>
        <v>0.66666666666666663</v>
      </c>
      <c r="AV680" s="49">
        <f t="shared" si="206"/>
        <v>2</v>
      </c>
      <c r="AW680" s="49">
        <f t="shared" si="207"/>
        <v>0.66666666666666663</v>
      </c>
      <c r="AX680" s="53">
        <f t="shared" si="208"/>
        <v>0</v>
      </c>
      <c r="AY680" s="30">
        <f t="shared" si="209"/>
        <v>0</v>
      </c>
      <c r="AZ680" s="30">
        <f t="shared" si="210"/>
        <v>2</v>
      </c>
      <c r="BA680" s="49">
        <f t="shared" si="211"/>
        <v>2</v>
      </c>
    </row>
    <row r="681" spans="1:53" x14ac:dyDescent="0.35">
      <c r="A681" s="2">
        <v>1045843336</v>
      </c>
      <c r="B681" s="2" t="s">
        <v>681</v>
      </c>
      <c r="C681" s="16" t="s">
        <v>4946</v>
      </c>
      <c r="D681" s="3" t="s">
        <v>2826</v>
      </c>
      <c r="E681" s="4">
        <v>40373</v>
      </c>
      <c r="F681" s="5">
        <v>45852</v>
      </c>
      <c r="G681" s="5">
        <v>46217</v>
      </c>
      <c r="H681" s="3" t="s">
        <v>4290</v>
      </c>
      <c r="I681" s="55">
        <v>0</v>
      </c>
      <c r="J681" s="6">
        <v>46022</v>
      </c>
      <c r="K681" s="2" t="s">
        <v>4405</v>
      </c>
      <c r="L681" s="2" t="s">
        <v>4986</v>
      </c>
      <c r="M681" s="2" t="s">
        <v>4956</v>
      </c>
      <c r="N681" s="2" t="s">
        <v>5180</v>
      </c>
      <c r="O681" s="2" t="s">
        <v>5218</v>
      </c>
      <c r="P681" s="2" t="s">
        <v>4509</v>
      </c>
      <c r="Q681" s="2" t="s">
        <v>4297</v>
      </c>
      <c r="R681" s="7"/>
      <c r="S681" s="7">
        <v>0</v>
      </c>
      <c r="T681" s="7">
        <v>0.91669999999999163</v>
      </c>
      <c r="U681" s="7">
        <v>0.91669999999999163</v>
      </c>
      <c r="V681" s="12">
        <f t="shared" si="213"/>
        <v>1</v>
      </c>
      <c r="W681" s="15" t="s">
        <v>4738</v>
      </c>
      <c r="X681" s="15" t="str">
        <f t="shared" si="197"/>
        <v>DEBE GOZAR EN EL AÑO UN TOTAL DE 1 DÍAS ANTES DEL 31/12/2026</v>
      </c>
      <c r="Y681" s="50">
        <v>0</v>
      </c>
      <c r="Z681" s="50">
        <v>0</v>
      </c>
      <c r="AA681" s="50">
        <v>0</v>
      </c>
      <c r="AB681" s="50">
        <v>0</v>
      </c>
      <c r="AC681" s="50">
        <v>0</v>
      </c>
      <c r="AD681" s="50">
        <v>0</v>
      </c>
      <c r="AE681" s="50">
        <v>0</v>
      </c>
      <c r="AF681" s="50">
        <v>0</v>
      </c>
      <c r="AG681" s="50">
        <v>0</v>
      </c>
      <c r="AH681" s="50">
        <v>0</v>
      </c>
      <c r="AI681" s="50">
        <v>0</v>
      </c>
      <c r="AJ681" s="50">
        <v>0</v>
      </c>
      <c r="AK681" s="52">
        <f t="shared" si="199"/>
        <v>0</v>
      </c>
      <c r="AL681" s="50">
        <f t="shared" si="200"/>
        <v>0</v>
      </c>
      <c r="AM681" s="48">
        <f t="shared" si="214"/>
        <v>0</v>
      </c>
      <c r="AN681" s="49">
        <f t="shared" si="201"/>
        <v>0</v>
      </c>
      <c r="AO681" s="49">
        <f t="shared" si="212"/>
        <v>0</v>
      </c>
      <c r="AP681" s="49">
        <f t="shared" si="202"/>
        <v>0</v>
      </c>
      <c r="AR681" s="50">
        <f t="shared" si="203"/>
        <v>1</v>
      </c>
      <c r="AT681" s="30">
        <f t="shared" si="204"/>
        <v>1</v>
      </c>
      <c r="AU681">
        <f t="shared" si="205"/>
        <v>0.33333333333333331</v>
      </c>
      <c r="AV681" s="49">
        <f t="shared" si="206"/>
        <v>0</v>
      </c>
      <c r="AW681" s="49">
        <f t="shared" si="207"/>
        <v>0</v>
      </c>
      <c r="AX681" s="53">
        <f t="shared" si="208"/>
        <v>0.33333333333333331</v>
      </c>
      <c r="AY681" s="30">
        <f t="shared" si="209"/>
        <v>0</v>
      </c>
      <c r="AZ681" s="30">
        <f t="shared" si="210"/>
        <v>0</v>
      </c>
      <c r="BA681" s="49">
        <f t="shared" si="211"/>
        <v>0</v>
      </c>
    </row>
    <row r="682" spans="1:53" x14ac:dyDescent="0.35">
      <c r="A682" s="2">
        <v>1045843645</v>
      </c>
      <c r="B682" s="2" t="s">
        <v>682</v>
      </c>
      <c r="C682" s="16" t="s">
        <v>4947</v>
      </c>
      <c r="D682" s="3" t="s">
        <v>2827</v>
      </c>
      <c r="E682" s="4">
        <v>45505</v>
      </c>
      <c r="F682" s="5">
        <v>45870</v>
      </c>
      <c r="G682" s="5">
        <v>46235</v>
      </c>
      <c r="H682" s="3" t="s">
        <v>4294</v>
      </c>
      <c r="I682" s="55">
        <v>0</v>
      </c>
      <c r="J682" s="6">
        <v>46022</v>
      </c>
      <c r="K682" s="2" t="s">
        <v>4405</v>
      </c>
      <c r="L682" s="2">
        <v>2003020100</v>
      </c>
      <c r="M682" s="2" t="s">
        <v>4956</v>
      </c>
      <c r="N682" s="2" t="s">
        <v>5188</v>
      </c>
      <c r="O682" s="2" t="s">
        <v>5188</v>
      </c>
      <c r="P682" s="2" t="s">
        <v>4543</v>
      </c>
      <c r="Q682" s="2" t="s">
        <v>4314</v>
      </c>
      <c r="R682" s="7"/>
      <c r="S682" s="7">
        <v>16</v>
      </c>
      <c r="T682" s="7">
        <v>12.5</v>
      </c>
      <c r="U682" s="7">
        <v>28.5</v>
      </c>
      <c r="V682" s="12">
        <f t="shared" si="213"/>
        <v>29</v>
      </c>
      <c r="W682" s="15" t="str">
        <f>"DEBE GOZAR "&amp;S682&amp;" DÍAS ANTES DEL "&amp;TEXT(G682-1,"DD/MM/YYYY")</f>
        <v>DEBE GOZAR 16 DÍAS ANTES DEL 31/07/2026</v>
      </c>
      <c r="X682" s="15" t="str">
        <f t="shared" si="197"/>
        <v>DEBE GOZAR EN EL AÑO UN TOTAL DE 29 DÍAS ANTES DEL 31/12/2026</v>
      </c>
      <c r="Y682" s="50">
        <v>0</v>
      </c>
      <c r="Z682" s="50">
        <v>0</v>
      </c>
      <c r="AA682" s="50">
        <v>6</v>
      </c>
      <c r="AB682" s="50">
        <v>0</v>
      </c>
      <c r="AC682" s="50">
        <v>0</v>
      </c>
      <c r="AD682" s="50">
        <v>10</v>
      </c>
      <c r="AE682" s="50">
        <v>0</v>
      </c>
      <c r="AF682" s="50">
        <v>0</v>
      </c>
      <c r="AG682" s="50">
        <v>7</v>
      </c>
      <c r="AH682" s="50">
        <v>7</v>
      </c>
      <c r="AI682" s="50">
        <v>0</v>
      </c>
      <c r="AJ682" s="50">
        <v>0</v>
      </c>
      <c r="AK682" s="52">
        <f t="shared" si="199"/>
        <v>30</v>
      </c>
      <c r="AL682" s="50">
        <f t="shared" si="200"/>
        <v>30</v>
      </c>
      <c r="AM682" s="48">
        <f t="shared" si="214"/>
        <v>1.0344827586206897</v>
      </c>
      <c r="AN682" s="49">
        <f t="shared" si="201"/>
        <v>1.0344827586206896E-2</v>
      </c>
      <c r="AO682" s="49">
        <f t="shared" si="212"/>
        <v>6</v>
      </c>
      <c r="AP682" s="49">
        <f t="shared" si="202"/>
        <v>29</v>
      </c>
      <c r="AR682" s="50">
        <f t="shared" si="203"/>
        <v>0</v>
      </c>
      <c r="AT682" s="30">
        <f t="shared" si="204"/>
        <v>29</v>
      </c>
      <c r="AU682">
        <f t="shared" si="205"/>
        <v>9.6666666666666661</v>
      </c>
      <c r="AV682" s="49">
        <f t="shared" si="206"/>
        <v>6</v>
      </c>
      <c r="AW682" s="49">
        <f t="shared" si="207"/>
        <v>6</v>
      </c>
      <c r="AX682" s="53">
        <f t="shared" si="208"/>
        <v>3.6666666666666661</v>
      </c>
      <c r="AY682" s="30">
        <f t="shared" si="209"/>
        <v>24</v>
      </c>
      <c r="AZ682" s="30">
        <f t="shared" si="210"/>
        <v>6</v>
      </c>
      <c r="BA682" s="49">
        <f t="shared" si="211"/>
        <v>6</v>
      </c>
    </row>
    <row r="683" spans="1:53" x14ac:dyDescent="0.35">
      <c r="A683" s="2">
        <v>1045876105</v>
      </c>
      <c r="B683" s="2" t="s">
        <v>683</v>
      </c>
      <c r="C683" s="16" t="s">
        <v>4948</v>
      </c>
      <c r="D683" s="3" t="s">
        <v>2828</v>
      </c>
      <c r="E683" s="4">
        <v>43423</v>
      </c>
      <c r="F683" s="5">
        <v>45980</v>
      </c>
      <c r="G683" s="5">
        <v>46345</v>
      </c>
      <c r="H683" s="3" t="s">
        <v>4290</v>
      </c>
      <c r="I683" s="55">
        <v>0</v>
      </c>
      <c r="J683" s="6">
        <v>46022</v>
      </c>
      <c r="K683" s="2" t="s">
        <v>4405</v>
      </c>
      <c r="L683" s="2" t="s">
        <v>5031</v>
      </c>
      <c r="M683" s="2" t="s">
        <v>5053</v>
      </c>
      <c r="N683" s="2" t="s">
        <v>5200</v>
      </c>
      <c r="O683" s="2" t="s">
        <v>5220</v>
      </c>
      <c r="P683" s="2" t="s">
        <v>4449</v>
      </c>
      <c r="Q683" s="2" t="s">
        <v>4324</v>
      </c>
      <c r="R683" s="7"/>
      <c r="S683" s="7">
        <v>23</v>
      </c>
      <c r="T683" s="7">
        <v>3.5</v>
      </c>
      <c r="U683" s="7">
        <v>26.5</v>
      </c>
      <c r="V683" s="12">
        <f t="shared" si="213"/>
        <v>27</v>
      </c>
      <c r="W683" s="15" t="str">
        <f>"DEBE GOZAR "&amp;S683&amp;" DÍAS ANTES DEL "&amp;TEXT(G683-1,"DD/MM/YYYY")</f>
        <v>DEBE GOZAR 23 DÍAS ANTES DEL 18/11/2026</v>
      </c>
      <c r="X683" s="15" t="str">
        <f t="shared" si="197"/>
        <v>DEBE GOZAR EN EL AÑO UN TOTAL DE 27 DÍAS ANTES DEL 31/12/2026</v>
      </c>
      <c r="Y683" s="50">
        <v>0</v>
      </c>
      <c r="Z683" s="50">
        <v>0</v>
      </c>
      <c r="AA683" s="50">
        <v>0</v>
      </c>
      <c r="AB683" s="50">
        <v>0</v>
      </c>
      <c r="AC683" s="50">
        <v>9</v>
      </c>
      <c r="AD683" s="50">
        <v>1</v>
      </c>
      <c r="AE683" s="50">
        <v>0</v>
      </c>
      <c r="AF683" s="50">
        <v>10</v>
      </c>
      <c r="AG683" s="50">
        <v>0</v>
      </c>
      <c r="AH683" s="50">
        <v>10</v>
      </c>
      <c r="AI683" s="50">
        <v>0</v>
      </c>
      <c r="AJ683" s="50">
        <v>0</v>
      </c>
      <c r="AK683" s="52">
        <f t="shared" si="199"/>
        <v>30</v>
      </c>
      <c r="AL683" s="50">
        <f t="shared" si="200"/>
        <v>30</v>
      </c>
      <c r="AM683" s="48">
        <f t="shared" si="214"/>
        <v>1.1111111111111112</v>
      </c>
      <c r="AN683" s="49">
        <f t="shared" si="201"/>
        <v>1.1111111111111112E-2</v>
      </c>
      <c r="AO683" s="49">
        <f t="shared" si="212"/>
        <v>0</v>
      </c>
      <c r="AP683" s="49">
        <f t="shared" si="202"/>
        <v>27</v>
      </c>
      <c r="AR683" s="50">
        <f t="shared" si="203"/>
        <v>0</v>
      </c>
      <c r="AT683" s="30">
        <f t="shared" si="204"/>
        <v>27</v>
      </c>
      <c r="AU683">
        <f t="shared" si="205"/>
        <v>9</v>
      </c>
      <c r="AV683" s="49">
        <f t="shared" si="206"/>
        <v>0</v>
      </c>
      <c r="AW683" s="49">
        <f t="shared" si="207"/>
        <v>0</v>
      </c>
      <c r="AX683" s="53">
        <f t="shared" si="208"/>
        <v>9</v>
      </c>
      <c r="AY683" s="30">
        <f t="shared" si="209"/>
        <v>30</v>
      </c>
      <c r="AZ683" s="30">
        <f t="shared" si="210"/>
        <v>0</v>
      </c>
      <c r="BA683" s="49">
        <f t="shared" si="211"/>
        <v>0</v>
      </c>
    </row>
    <row r="684" spans="1:53" x14ac:dyDescent="0.35">
      <c r="A684" s="2">
        <v>1045878049</v>
      </c>
      <c r="B684" s="2" t="s">
        <v>684</v>
      </c>
      <c r="C684" s="16" t="s">
        <v>4946</v>
      </c>
      <c r="D684" s="3" t="s">
        <v>2829</v>
      </c>
      <c r="E684" s="4">
        <v>45931</v>
      </c>
      <c r="F684" s="5">
        <v>45931</v>
      </c>
      <c r="G684" s="5">
        <v>46296</v>
      </c>
      <c r="H684" s="3" t="s">
        <v>4291</v>
      </c>
      <c r="I684" s="55">
        <v>0</v>
      </c>
      <c r="J684" s="6">
        <v>46022</v>
      </c>
      <c r="K684" s="2" t="s">
        <v>4405</v>
      </c>
      <c r="L684" s="2" t="s">
        <v>4896</v>
      </c>
      <c r="M684" s="2" t="s">
        <v>4956</v>
      </c>
      <c r="N684" s="2" t="s">
        <v>5196</v>
      </c>
      <c r="O684" s="2" t="s">
        <v>5238</v>
      </c>
      <c r="P684" s="2" t="s">
        <v>4678</v>
      </c>
      <c r="Q684" s="2" t="s">
        <v>4297</v>
      </c>
      <c r="R684" s="7"/>
      <c r="S684" s="7">
        <v>0</v>
      </c>
      <c r="T684" s="7">
        <v>7.5</v>
      </c>
      <c r="U684" s="7">
        <v>7.5</v>
      </c>
      <c r="V684" s="12">
        <f t="shared" si="213"/>
        <v>8</v>
      </c>
      <c r="W684" s="15" t="s">
        <v>4738</v>
      </c>
      <c r="X684" s="15" t="str">
        <f t="shared" si="197"/>
        <v>DEBE GOZAR EN EL AÑO UN TOTAL DE 8 DÍAS ANTES DEL 31/12/2026</v>
      </c>
      <c r="Y684" s="50">
        <v>0</v>
      </c>
      <c r="Z684" s="50">
        <v>0</v>
      </c>
      <c r="AA684" s="50">
        <v>0</v>
      </c>
      <c r="AB684" s="50">
        <v>0</v>
      </c>
      <c r="AC684" s="50">
        <v>0</v>
      </c>
      <c r="AD684" s="50">
        <v>0</v>
      </c>
      <c r="AE684" s="50">
        <v>0</v>
      </c>
      <c r="AF684" s="50">
        <v>0</v>
      </c>
      <c r="AG684" s="50">
        <v>0</v>
      </c>
      <c r="AH684" s="50">
        <v>6</v>
      </c>
      <c r="AI684" s="50">
        <v>2</v>
      </c>
      <c r="AJ684" s="50">
        <v>0</v>
      </c>
      <c r="AK684" s="52">
        <f t="shared" si="199"/>
        <v>8</v>
      </c>
      <c r="AL684" s="50">
        <f t="shared" si="200"/>
        <v>8</v>
      </c>
      <c r="AM684" s="48">
        <f t="shared" si="214"/>
        <v>1</v>
      </c>
      <c r="AN684" s="49">
        <f t="shared" si="201"/>
        <v>0.01</v>
      </c>
      <c r="AO684" s="49">
        <f t="shared" si="212"/>
        <v>0</v>
      </c>
      <c r="AP684" s="49">
        <f t="shared" si="202"/>
        <v>8</v>
      </c>
      <c r="AR684" s="50">
        <f t="shared" si="203"/>
        <v>0</v>
      </c>
      <c r="AT684" s="30">
        <f t="shared" si="204"/>
        <v>8</v>
      </c>
      <c r="AU684">
        <f t="shared" si="205"/>
        <v>2.6666666666666665</v>
      </c>
      <c r="AV684" s="49">
        <f t="shared" si="206"/>
        <v>0</v>
      </c>
      <c r="AW684" s="49">
        <f t="shared" si="207"/>
        <v>0</v>
      </c>
      <c r="AX684" s="53">
        <f t="shared" si="208"/>
        <v>2.6666666666666665</v>
      </c>
      <c r="AY684" s="30">
        <f t="shared" si="209"/>
        <v>8</v>
      </c>
      <c r="AZ684" s="30">
        <f t="shared" si="210"/>
        <v>0</v>
      </c>
      <c r="BA684" s="49">
        <f t="shared" si="211"/>
        <v>0</v>
      </c>
    </row>
    <row r="685" spans="1:53" x14ac:dyDescent="0.35">
      <c r="A685" s="2">
        <v>1070041858</v>
      </c>
      <c r="B685" s="2" t="s">
        <v>1034</v>
      </c>
      <c r="C685" s="16" t="s">
        <v>4948</v>
      </c>
      <c r="D685" s="3" t="s">
        <v>3179</v>
      </c>
      <c r="E685" s="4">
        <v>45414</v>
      </c>
      <c r="F685" s="5">
        <v>45779</v>
      </c>
      <c r="G685" s="5">
        <v>46144</v>
      </c>
      <c r="H685" s="3" t="s">
        <v>4292</v>
      </c>
      <c r="I685" s="55">
        <v>0</v>
      </c>
      <c r="J685" s="6">
        <v>46022</v>
      </c>
      <c r="K685" s="2" t="s">
        <v>4405</v>
      </c>
      <c r="L685" s="2">
        <v>2001030300</v>
      </c>
      <c r="M685" s="2" t="s">
        <v>5052</v>
      </c>
      <c r="N685" s="2" t="s">
        <v>5184</v>
      </c>
      <c r="O685" s="2" t="s">
        <v>5184</v>
      </c>
      <c r="P685" s="2" t="s">
        <v>4935</v>
      </c>
      <c r="Q685" s="2" t="s">
        <v>4367</v>
      </c>
      <c r="R685" s="7"/>
      <c r="S685" s="7">
        <v>8</v>
      </c>
      <c r="T685" s="7">
        <v>19.916699999999999</v>
      </c>
      <c r="U685" s="7">
        <v>27.916699999999999</v>
      </c>
      <c r="V685" s="12">
        <f t="shared" si="213"/>
        <v>28</v>
      </c>
      <c r="W685" s="15" t="str">
        <f t="shared" ref="W685:W690" si="215">"DEBE GOZAR "&amp;S685&amp;" DÍAS ANTES DEL "&amp;TEXT(G685-1,"DD/MM/YYYY")</f>
        <v>DEBE GOZAR 8 DÍAS ANTES DEL 01/05/2026</v>
      </c>
      <c r="X685" s="15" t="str">
        <f t="shared" si="197"/>
        <v>DEBE GOZAR EN EL AÑO UN TOTAL DE 28 DÍAS ANTES DEL 31/12/2026</v>
      </c>
      <c r="Y685" s="50">
        <v>0</v>
      </c>
      <c r="Z685" s="50">
        <v>0</v>
      </c>
      <c r="AA685" s="50">
        <v>0</v>
      </c>
      <c r="AB685" s="50">
        <v>9</v>
      </c>
      <c r="AC685" s="50">
        <v>0</v>
      </c>
      <c r="AD685" s="50">
        <v>0</v>
      </c>
      <c r="AE685" s="50">
        <v>1</v>
      </c>
      <c r="AF685" s="50">
        <v>6</v>
      </c>
      <c r="AG685" s="50">
        <v>0</v>
      </c>
      <c r="AH685" s="50">
        <v>0</v>
      </c>
      <c r="AI685" s="50">
        <v>0</v>
      </c>
      <c r="AJ685" s="50">
        <v>6</v>
      </c>
      <c r="AK685" s="52">
        <f t="shared" si="199"/>
        <v>22</v>
      </c>
      <c r="AL685" s="50">
        <f t="shared" si="200"/>
        <v>22</v>
      </c>
      <c r="AM685" s="48">
        <f t="shared" si="214"/>
        <v>0.7857142857142857</v>
      </c>
      <c r="AN685" s="49">
        <f t="shared" si="201"/>
        <v>7.8571428571428577E-3</v>
      </c>
      <c r="AO685" s="49">
        <f t="shared" si="212"/>
        <v>9</v>
      </c>
      <c r="AP685" s="49">
        <f t="shared" si="202"/>
        <v>22</v>
      </c>
      <c r="AR685" s="50">
        <f t="shared" si="203"/>
        <v>6</v>
      </c>
      <c r="AT685" s="30">
        <f t="shared" si="204"/>
        <v>28</v>
      </c>
      <c r="AU685">
        <f t="shared" si="205"/>
        <v>9.3333333333333339</v>
      </c>
      <c r="AV685" s="49">
        <f t="shared" si="206"/>
        <v>9</v>
      </c>
      <c r="AW685" s="49">
        <f t="shared" si="207"/>
        <v>9</v>
      </c>
      <c r="AX685" s="53">
        <f t="shared" si="208"/>
        <v>0.33333333333333393</v>
      </c>
      <c r="AY685" s="30">
        <f t="shared" si="209"/>
        <v>13</v>
      </c>
      <c r="AZ685" s="30">
        <f t="shared" si="210"/>
        <v>9</v>
      </c>
      <c r="BA685" s="49">
        <f t="shared" si="211"/>
        <v>9</v>
      </c>
    </row>
    <row r="686" spans="1:53" x14ac:dyDescent="0.35">
      <c r="A686" s="2">
        <v>1045892457</v>
      </c>
      <c r="B686" s="2" t="s">
        <v>686</v>
      </c>
      <c r="C686" s="16" t="s">
        <v>4947</v>
      </c>
      <c r="D686" s="3" t="s">
        <v>2831</v>
      </c>
      <c r="E686" s="4">
        <v>42853</v>
      </c>
      <c r="F686" s="5">
        <v>45775</v>
      </c>
      <c r="G686" s="5">
        <v>46140</v>
      </c>
      <c r="H686" s="3" t="s">
        <v>4290</v>
      </c>
      <c r="I686" s="55">
        <v>0</v>
      </c>
      <c r="J686" s="6">
        <v>46022</v>
      </c>
      <c r="K686" s="2" t="s">
        <v>4405</v>
      </c>
      <c r="L686" s="2">
        <v>2003020100</v>
      </c>
      <c r="M686" s="2" t="s">
        <v>4956</v>
      </c>
      <c r="N686" s="2" t="s">
        <v>5188</v>
      </c>
      <c r="O686" s="2" t="s">
        <v>5188</v>
      </c>
      <c r="P686" s="2" t="s">
        <v>4543</v>
      </c>
      <c r="Q686" s="2" t="s">
        <v>4314</v>
      </c>
      <c r="R686" s="7"/>
      <c r="S686" s="7">
        <v>6</v>
      </c>
      <c r="T686" s="7">
        <v>20.25</v>
      </c>
      <c r="U686" s="7">
        <v>26.25</v>
      </c>
      <c r="V686" s="12">
        <f t="shared" si="213"/>
        <v>27</v>
      </c>
      <c r="W686" s="15" t="str">
        <f t="shared" si="215"/>
        <v>DEBE GOZAR 6 DÍAS ANTES DEL 27/04/2026</v>
      </c>
      <c r="X686" s="15" t="str">
        <f t="shared" si="197"/>
        <v>DEBE GOZAR EN EL AÑO UN TOTAL DE 27 DÍAS ANTES DEL 31/12/2026</v>
      </c>
      <c r="Y686" s="50">
        <v>0</v>
      </c>
      <c r="Z686" s="50">
        <v>0</v>
      </c>
      <c r="AA686" s="50">
        <v>0</v>
      </c>
      <c r="AB686" s="50">
        <v>7</v>
      </c>
      <c r="AC686" s="50">
        <v>0</v>
      </c>
      <c r="AD686" s="50">
        <v>0</v>
      </c>
      <c r="AE686" s="50">
        <v>0</v>
      </c>
      <c r="AF686" s="50">
        <v>0</v>
      </c>
      <c r="AG686" s="50">
        <v>0</v>
      </c>
      <c r="AH686" s="50">
        <v>0</v>
      </c>
      <c r="AI686" s="50">
        <v>0</v>
      </c>
      <c r="AJ686" s="50">
        <v>0</v>
      </c>
      <c r="AK686" s="52">
        <f t="shared" si="199"/>
        <v>7</v>
      </c>
      <c r="AL686" s="50">
        <f t="shared" si="200"/>
        <v>7</v>
      </c>
      <c r="AM686" s="48">
        <f t="shared" si="214"/>
        <v>0.25925925925925924</v>
      </c>
      <c r="AN686" s="49">
        <f t="shared" si="201"/>
        <v>2.5925925925925925E-3</v>
      </c>
      <c r="AO686" s="49">
        <f t="shared" si="212"/>
        <v>7</v>
      </c>
      <c r="AP686" s="49">
        <f t="shared" si="202"/>
        <v>7</v>
      </c>
      <c r="AR686" s="50">
        <f t="shared" si="203"/>
        <v>20</v>
      </c>
      <c r="AT686" s="30">
        <f t="shared" si="204"/>
        <v>27</v>
      </c>
      <c r="AU686">
        <f t="shared" si="205"/>
        <v>9</v>
      </c>
      <c r="AV686" s="49">
        <f t="shared" si="206"/>
        <v>7</v>
      </c>
      <c r="AW686" s="49">
        <f t="shared" si="207"/>
        <v>7</v>
      </c>
      <c r="AX686" s="53">
        <f t="shared" si="208"/>
        <v>2</v>
      </c>
      <c r="AY686" s="30">
        <f t="shared" si="209"/>
        <v>0</v>
      </c>
      <c r="AZ686" s="30">
        <f t="shared" si="210"/>
        <v>7</v>
      </c>
      <c r="BA686" s="49">
        <f t="shared" si="211"/>
        <v>7</v>
      </c>
    </row>
    <row r="687" spans="1:53" x14ac:dyDescent="0.35">
      <c r="A687" s="2">
        <v>1045929075</v>
      </c>
      <c r="B687" s="2" t="s">
        <v>687</v>
      </c>
      <c r="C687" s="16" t="s">
        <v>4946</v>
      </c>
      <c r="D687" s="3" t="s">
        <v>2832</v>
      </c>
      <c r="E687" s="4">
        <v>45170</v>
      </c>
      <c r="F687" s="5">
        <v>45901</v>
      </c>
      <c r="G687" s="5">
        <v>46266</v>
      </c>
      <c r="H687" s="3" t="s">
        <v>4290</v>
      </c>
      <c r="I687" s="55">
        <v>0</v>
      </c>
      <c r="J687" s="6">
        <v>46022</v>
      </c>
      <c r="K687" s="2" t="s">
        <v>4405</v>
      </c>
      <c r="L687" s="2" t="s">
        <v>4963</v>
      </c>
      <c r="M687" s="2" t="s">
        <v>4956</v>
      </c>
      <c r="N687" s="2" t="s">
        <v>5200</v>
      </c>
      <c r="O687" s="2" t="s">
        <v>5220</v>
      </c>
      <c r="P687" s="2" t="s">
        <v>4449</v>
      </c>
      <c r="Q687" s="2" t="s">
        <v>4309</v>
      </c>
      <c r="R687" s="7"/>
      <c r="S687" s="7">
        <v>20</v>
      </c>
      <c r="T687" s="7">
        <v>10</v>
      </c>
      <c r="U687" s="7">
        <v>30</v>
      </c>
      <c r="V687" s="12">
        <f t="shared" si="213"/>
        <v>30</v>
      </c>
      <c r="W687" s="15" t="str">
        <f t="shared" si="215"/>
        <v>DEBE GOZAR 20 DÍAS ANTES DEL 31/08/2026</v>
      </c>
      <c r="X687" s="15" t="str">
        <f t="shared" ref="X687:X750" si="216">"DEBE GOZAR EN EL AÑO UN TOTAL DE "&amp;ROUNDUP(V687,0)&amp;" DÍAS ANTES DEL 31/12/2026"</f>
        <v>DEBE GOZAR EN EL AÑO UN TOTAL DE 30 DÍAS ANTES DEL 31/12/2026</v>
      </c>
      <c r="Y687" s="50">
        <v>0</v>
      </c>
      <c r="Z687" s="50">
        <v>0</v>
      </c>
      <c r="AA687" s="50">
        <v>0</v>
      </c>
      <c r="AB687" s="50">
        <v>0</v>
      </c>
      <c r="AC687" s="50">
        <v>0</v>
      </c>
      <c r="AD687" s="50">
        <v>0</v>
      </c>
      <c r="AE687" s="50">
        <v>0</v>
      </c>
      <c r="AF687" s="50">
        <v>0</v>
      </c>
      <c r="AG687" s="50">
        <v>0</v>
      </c>
      <c r="AH687" s="50">
        <v>0</v>
      </c>
      <c r="AI687" s="50">
        <v>0</v>
      </c>
      <c r="AJ687" s="50">
        <v>0</v>
      </c>
      <c r="AK687" s="52">
        <f t="shared" si="199"/>
        <v>0</v>
      </c>
      <c r="AL687" s="50">
        <f t="shared" si="200"/>
        <v>0</v>
      </c>
      <c r="AM687" s="48">
        <f t="shared" ref="AM687:AM706" si="217">+AL687/V687</f>
        <v>0</v>
      </c>
      <c r="AN687" s="49">
        <f t="shared" si="201"/>
        <v>0</v>
      </c>
      <c r="AO687" s="49">
        <f t="shared" si="212"/>
        <v>0</v>
      </c>
      <c r="AP687" s="49">
        <f t="shared" si="202"/>
        <v>0</v>
      </c>
      <c r="AR687" s="50">
        <f t="shared" si="203"/>
        <v>30</v>
      </c>
      <c r="AT687" s="30">
        <f t="shared" si="204"/>
        <v>30</v>
      </c>
      <c r="AU687">
        <f t="shared" si="205"/>
        <v>10</v>
      </c>
      <c r="AV687" s="49">
        <f t="shared" si="206"/>
        <v>0</v>
      </c>
      <c r="AW687" s="49">
        <f t="shared" si="207"/>
        <v>0</v>
      </c>
      <c r="AX687" s="53">
        <f t="shared" si="208"/>
        <v>10</v>
      </c>
      <c r="AY687" s="30">
        <f t="shared" si="209"/>
        <v>0</v>
      </c>
      <c r="AZ687" s="30">
        <f t="shared" si="210"/>
        <v>0</v>
      </c>
      <c r="BA687" s="49">
        <f t="shared" si="211"/>
        <v>0</v>
      </c>
    </row>
    <row r="688" spans="1:53" x14ac:dyDescent="0.35">
      <c r="A688" s="2">
        <v>1045937513</v>
      </c>
      <c r="B688" s="2" t="s">
        <v>688</v>
      </c>
      <c r="C688" s="16" t="s">
        <v>4947</v>
      </c>
      <c r="D688" s="3" t="s">
        <v>2833</v>
      </c>
      <c r="E688" s="4">
        <v>41576</v>
      </c>
      <c r="F688" s="5">
        <v>45959</v>
      </c>
      <c r="G688" s="5">
        <v>46324</v>
      </c>
      <c r="H688" s="3" t="s">
        <v>4290</v>
      </c>
      <c r="I688" s="55">
        <v>0</v>
      </c>
      <c r="J688" s="6">
        <v>46022</v>
      </c>
      <c r="K688" s="2" t="s">
        <v>4405</v>
      </c>
      <c r="L688" s="2" t="s">
        <v>4980</v>
      </c>
      <c r="M688" s="2" t="s">
        <v>4957</v>
      </c>
      <c r="N688" s="2" t="s">
        <v>5199</v>
      </c>
      <c r="O688" s="2" t="s">
        <v>5229</v>
      </c>
      <c r="P688" s="2" t="s">
        <v>4497</v>
      </c>
      <c r="Q688" s="2" t="s">
        <v>4298</v>
      </c>
      <c r="R688" s="7"/>
      <c r="S688" s="7">
        <v>3</v>
      </c>
      <c r="T688" s="7">
        <v>5.1666999999999916</v>
      </c>
      <c r="U688" s="7">
        <v>8.1666999999999916</v>
      </c>
      <c r="V688" s="12">
        <f t="shared" si="213"/>
        <v>9</v>
      </c>
      <c r="W688" s="15" t="str">
        <f t="shared" si="215"/>
        <v>DEBE GOZAR 3 DÍAS ANTES DEL 28/10/2026</v>
      </c>
      <c r="X688" s="15" t="str">
        <f t="shared" si="216"/>
        <v>DEBE GOZAR EN EL AÑO UN TOTAL DE 9 DÍAS ANTES DEL 31/12/2026</v>
      </c>
      <c r="Y688" s="50">
        <v>0</v>
      </c>
      <c r="Z688" s="50">
        <v>0</v>
      </c>
      <c r="AA688" s="50">
        <v>15</v>
      </c>
      <c r="AB688" s="50">
        <v>0</v>
      </c>
      <c r="AC688" s="50">
        <v>0</v>
      </c>
      <c r="AD688" s="50">
        <v>15</v>
      </c>
      <c r="AE688" s="50">
        <v>0</v>
      </c>
      <c r="AF688" s="50">
        <v>0</v>
      </c>
      <c r="AG688" s="50">
        <v>0</v>
      </c>
      <c r="AH688" s="50">
        <v>0</v>
      </c>
      <c r="AI688" s="50">
        <v>0</v>
      </c>
      <c r="AJ688" s="50">
        <v>0</v>
      </c>
      <c r="AK688" s="52">
        <f t="shared" si="199"/>
        <v>30</v>
      </c>
      <c r="AL688" s="50">
        <f t="shared" si="200"/>
        <v>30</v>
      </c>
      <c r="AM688" s="48">
        <f t="shared" si="217"/>
        <v>3.3333333333333335</v>
      </c>
      <c r="AN688" s="49">
        <f t="shared" si="201"/>
        <v>3.3333333333333333E-2</v>
      </c>
      <c r="AO688" s="49">
        <f t="shared" si="212"/>
        <v>15</v>
      </c>
      <c r="AP688" s="49">
        <f t="shared" si="202"/>
        <v>9</v>
      </c>
      <c r="AR688" s="50">
        <f t="shared" si="203"/>
        <v>0</v>
      </c>
      <c r="AT688" s="30">
        <f t="shared" si="204"/>
        <v>9</v>
      </c>
      <c r="AU688">
        <f t="shared" si="205"/>
        <v>3</v>
      </c>
      <c r="AV688" s="49">
        <f t="shared" si="206"/>
        <v>15</v>
      </c>
      <c r="AW688" s="49">
        <f t="shared" si="207"/>
        <v>3</v>
      </c>
      <c r="AX688" s="53">
        <f t="shared" si="208"/>
        <v>0</v>
      </c>
      <c r="AY688" s="30">
        <f t="shared" si="209"/>
        <v>15</v>
      </c>
      <c r="AZ688" s="30">
        <f t="shared" si="210"/>
        <v>15</v>
      </c>
      <c r="BA688" s="49">
        <f t="shared" si="211"/>
        <v>9</v>
      </c>
    </row>
    <row r="689" spans="1:53" x14ac:dyDescent="0.35">
      <c r="A689" s="2">
        <v>1045947518</v>
      </c>
      <c r="B689" s="2" t="s">
        <v>689</v>
      </c>
      <c r="C689" s="16" t="s">
        <v>4946</v>
      </c>
      <c r="D689" s="3" t="s">
        <v>2834</v>
      </c>
      <c r="E689" s="4">
        <v>43180</v>
      </c>
      <c r="F689" s="5">
        <v>45737</v>
      </c>
      <c r="G689" s="5">
        <v>46102</v>
      </c>
      <c r="H689" s="3" t="s">
        <v>4290</v>
      </c>
      <c r="I689" s="55">
        <v>0</v>
      </c>
      <c r="J689" s="6">
        <v>46022</v>
      </c>
      <c r="K689" s="2" t="s">
        <v>4405</v>
      </c>
      <c r="L689" s="2" t="s">
        <v>4802</v>
      </c>
      <c r="M689" s="2" t="s">
        <v>4956</v>
      </c>
      <c r="N689" s="2" t="s">
        <v>5195</v>
      </c>
      <c r="O689" s="2" t="s">
        <v>5213</v>
      </c>
      <c r="P689" s="2" t="s">
        <v>4533</v>
      </c>
      <c r="Q689" s="2" t="s">
        <v>4297</v>
      </c>
      <c r="R689" s="7"/>
      <c r="S689" s="7">
        <v>5</v>
      </c>
      <c r="T689" s="7">
        <v>23.333300000000008</v>
      </c>
      <c r="U689" s="7">
        <v>28.333300000000008</v>
      </c>
      <c r="V689" s="12">
        <f t="shared" si="213"/>
        <v>29</v>
      </c>
      <c r="W689" s="15" t="str">
        <f t="shared" si="215"/>
        <v>DEBE GOZAR 5 DÍAS ANTES DEL 20/03/2026</v>
      </c>
      <c r="X689" s="15" t="str">
        <f t="shared" si="216"/>
        <v>DEBE GOZAR EN EL AÑO UN TOTAL DE 29 DÍAS ANTES DEL 31/12/2026</v>
      </c>
      <c r="Y689" s="50">
        <v>0</v>
      </c>
      <c r="Z689" s="50">
        <v>15</v>
      </c>
      <c r="AA689" s="50">
        <v>0</v>
      </c>
      <c r="AB689" s="50">
        <v>0</v>
      </c>
      <c r="AC689" s="50">
        <v>0</v>
      </c>
      <c r="AD689" s="50">
        <v>0</v>
      </c>
      <c r="AE689" s="50">
        <v>0</v>
      </c>
      <c r="AF689" s="50">
        <v>0</v>
      </c>
      <c r="AG689" s="50">
        <v>0</v>
      </c>
      <c r="AH689" s="50">
        <v>0</v>
      </c>
      <c r="AI689" s="50">
        <v>0</v>
      </c>
      <c r="AJ689" s="50">
        <v>0</v>
      </c>
      <c r="AK689" s="52">
        <f t="shared" si="199"/>
        <v>15</v>
      </c>
      <c r="AL689" s="50">
        <f t="shared" si="200"/>
        <v>15</v>
      </c>
      <c r="AM689" s="48">
        <f t="shared" si="217"/>
        <v>0.51724137931034486</v>
      </c>
      <c r="AN689" s="49">
        <f t="shared" si="201"/>
        <v>5.1724137931034482E-3</v>
      </c>
      <c r="AO689" s="49">
        <f t="shared" si="212"/>
        <v>15</v>
      </c>
      <c r="AP689" s="49">
        <f t="shared" si="202"/>
        <v>15</v>
      </c>
      <c r="AR689" s="50">
        <f t="shared" si="203"/>
        <v>14</v>
      </c>
      <c r="AT689" s="30">
        <f t="shared" si="204"/>
        <v>29</v>
      </c>
      <c r="AU689">
        <f t="shared" si="205"/>
        <v>9.6666666666666661</v>
      </c>
      <c r="AV689" s="49">
        <f t="shared" si="206"/>
        <v>15</v>
      </c>
      <c r="AW689" s="49">
        <f t="shared" si="207"/>
        <v>9.6666666666666661</v>
      </c>
      <c r="AX689" s="53">
        <f t="shared" si="208"/>
        <v>0</v>
      </c>
      <c r="AY689" s="30">
        <f t="shared" si="209"/>
        <v>0</v>
      </c>
      <c r="AZ689" s="30">
        <f t="shared" si="210"/>
        <v>15</v>
      </c>
      <c r="BA689" s="49">
        <f t="shared" si="211"/>
        <v>15</v>
      </c>
    </row>
    <row r="690" spans="1:53" x14ac:dyDescent="0.35">
      <c r="A690" s="2">
        <v>1045949729</v>
      </c>
      <c r="B690" s="2" t="s">
        <v>690</v>
      </c>
      <c r="C690" s="16" t="s">
        <v>4946</v>
      </c>
      <c r="D690" s="3" t="s">
        <v>2835</v>
      </c>
      <c r="E690" s="4">
        <v>45521</v>
      </c>
      <c r="F690" s="5">
        <v>45886</v>
      </c>
      <c r="G690" s="5">
        <v>46251</v>
      </c>
      <c r="H690" s="3" t="s">
        <v>4290</v>
      </c>
      <c r="I690" s="55">
        <v>46113</v>
      </c>
      <c r="J690" s="6">
        <v>46022</v>
      </c>
      <c r="K690" s="2" t="s">
        <v>4405</v>
      </c>
      <c r="L690" s="2" t="s">
        <v>4897</v>
      </c>
      <c r="M690" s="2" t="s">
        <v>4956</v>
      </c>
      <c r="N690" s="2"/>
      <c r="O690" s="2"/>
      <c r="P690" s="2"/>
      <c r="Q690" s="2"/>
      <c r="R690" s="7"/>
      <c r="S690" s="7">
        <v>18</v>
      </c>
      <c r="T690" s="7">
        <v>11.166699999999999</v>
      </c>
      <c r="U690" s="7">
        <v>29.166699999999999</v>
      </c>
      <c r="V690" s="12">
        <f t="shared" si="213"/>
        <v>30</v>
      </c>
      <c r="W690" s="15" t="str">
        <f t="shared" si="215"/>
        <v>DEBE GOZAR 18 DÍAS ANTES DEL 16/08/2026</v>
      </c>
      <c r="X690" s="15" t="str">
        <f t="shared" si="216"/>
        <v>DEBE GOZAR EN EL AÑO UN TOTAL DE 30 DÍAS ANTES DEL 31/12/2026</v>
      </c>
      <c r="Y690" s="50">
        <v>0</v>
      </c>
      <c r="Z690" s="50">
        <v>0</v>
      </c>
      <c r="AA690" s="50">
        <v>0</v>
      </c>
      <c r="AB690" s="50">
        <v>30</v>
      </c>
      <c r="AC690" s="50">
        <v>0</v>
      </c>
      <c r="AD690" s="50">
        <v>0</v>
      </c>
      <c r="AE690" s="50">
        <v>0</v>
      </c>
      <c r="AF690" s="50">
        <v>0</v>
      </c>
      <c r="AG690" s="50">
        <v>0</v>
      </c>
      <c r="AH690" s="50">
        <v>0</v>
      </c>
      <c r="AI690" s="50">
        <v>0</v>
      </c>
      <c r="AJ690" s="50">
        <v>0</v>
      </c>
      <c r="AK690" s="52">
        <f t="shared" si="199"/>
        <v>30</v>
      </c>
      <c r="AL690" s="50">
        <f t="shared" si="200"/>
        <v>30</v>
      </c>
      <c r="AM690" s="48">
        <f t="shared" si="217"/>
        <v>1</v>
      </c>
      <c r="AN690" s="49">
        <f t="shared" si="201"/>
        <v>0.01</v>
      </c>
      <c r="AO690" s="49">
        <f t="shared" si="212"/>
        <v>30</v>
      </c>
      <c r="AP690" s="49">
        <f t="shared" si="202"/>
        <v>30</v>
      </c>
      <c r="AR690" s="50">
        <f t="shared" si="203"/>
        <v>0</v>
      </c>
      <c r="AT690" s="30">
        <f t="shared" si="204"/>
        <v>30</v>
      </c>
      <c r="AU690">
        <f t="shared" si="205"/>
        <v>10</v>
      </c>
      <c r="AV690" s="49">
        <f t="shared" si="206"/>
        <v>30</v>
      </c>
      <c r="AW690" s="49">
        <f t="shared" si="207"/>
        <v>10</v>
      </c>
      <c r="AX690" s="53">
        <f t="shared" si="208"/>
        <v>0</v>
      </c>
      <c r="AY690" s="30">
        <f t="shared" si="209"/>
        <v>0</v>
      </c>
      <c r="AZ690" s="30">
        <f t="shared" si="210"/>
        <v>30</v>
      </c>
      <c r="BA690" s="49">
        <f t="shared" si="211"/>
        <v>30</v>
      </c>
    </row>
    <row r="691" spans="1:53" x14ac:dyDescent="0.35">
      <c r="A691" s="2">
        <v>1045969548</v>
      </c>
      <c r="B691" s="2" t="s">
        <v>691</v>
      </c>
      <c r="C691" s="16" t="s">
        <v>4946</v>
      </c>
      <c r="D691" s="3" t="s">
        <v>2836</v>
      </c>
      <c r="E691" s="4">
        <v>45418</v>
      </c>
      <c r="F691" s="5">
        <v>45783</v>
      </c>
      <c r="G691" s="5">
        <v>46148</v>
      </c>
      <c r="H691" s="3" t="s">
        <v>4408</v>
      </c>
      <c r="I691" s="55">
        <v>0</v>
      </c>
      <c r="J691" s="6">
        <v>46022</v>
      </c>
      <c r="K691" s="2" t="s">
        <v>4405</v>
      </c>
      <c r="L691" s="2" t="s">
        <v>4893</v>
      </c>
      <c r="M691" s="2" t="s">
        <v>4956</v>
      </c>
      <c r="N691" s="2" t="s">
        <v>5195</v>
      </c>
      <c r="O691" s="2" t="s">
        <v>5213</v>
      </c>
      <c r="P691" s="2" t="s">
        <v>4675</v>
      </c>
      <c r="Q691" s="2" t="s">
        <v>4297</v>
      </c>
      <c r="R691" s="7"/>
      <c r="S691" s="7">
        <v>0</v>
      </c>
      <c r="T691" s="7">
        <v>18.583300000000001</v>
      </c>
      <c r="U691" s="7">
        <v>18.583300000000001</v>
      </c>
      <c r="V691" s="12">
        <f t="shared" si="213"/>
        <v>19</v>
      </c>
      <c r="W691" s="15" t="s">
        <v>4738</v>
      </c>
      <c r="X691" s="15" t="str">
        <f t="shared" si="216"/>
        <v>DEBE GOZAR EN EL AÑO UN TOTAL DE 19 DÍAS ANTES DEL 31/12/2026</v>
      </c>
      <c r="Y691" s="50">
        <v>0</v>
      </c>
      <c r="Z691" s="50">
        <v>13</v>
      </c>
      <c r="AA691" s="50">
        <v>2</v>
      </c>
      <c r="AB691" s="50">
        <v>12</v>
      </c>
      <c r="AC691" s="50">
        <v>0</v>
      </c>
      <c r="AD691" s="50">
        <v>0</v>
      </c>
      <c r="AE691" s="50">
        <v>0</v>
      </c>
      <c r="AF691" s="50">
        <v>0</v>
      </c>
      <c r="AG691" s="50">
        <v>0</v>
      </c>
      <c r="AH691" s="50">
        <v>0</v>
      </c>
      <c r="AI691" s="50">
        <v>0</v>
      </c>
      <c r="AJ691" s="50">
        <v>0</v>
      </c>
      <c r="AK691" s="52">
        <f t="shared" si="199"/>
        <v>27</v>
      </c>
      <c r="AL691" s="50">
        <f t="shared" si="200"/>
        <v>27</v>
      </c>
      <c r="AM691" s="48">
        <f t="shared" si="217"/>
        <v>1.4210526315789473</v>
      </c>
      <c r="AN691" s="49">
        <f t="shared" si="201"/>
        <v>1.4210526315789474E-2</v>
      </c>
      <c r="AO691" s="49">
        <f t="shared" si="212"/>
        <v>27</v>
      </c>
      <c r="AP691" s="49">
        <f t="shared" si="202"/>
        <v>19</v>
      </c>
      <c r="AR691" s="50">
        <f t="shared" si="203"/>
        <v>0</v>
      </c>
      <c r="AT691" s="30">
        <f t="shared" si="204"/>
        <v>19</v>
      </c>
      <c r="AU691">
        <f t="shared" si="205"/>
        <v>6.333333333333333</v>
      </c>
      <c r="AV691" s="49">
        <f t="shared" si="206"/>
        <v>27</v>
      </c>
      <c r="AW691" s="49">
        <f t="shared" si="207"/>
        <v>6.333333333333333</v>
      </c>
      <c r="AX691" s="53">
        <f t="shared" si="208"/>
        <v>0</v>
      </c>
      <c r="AY691" s="30">
        <f t="shared" si="209"/>
        <v>0</v>
      </c>
      <c r="AZ691" s="30">
        <f t="shared" si="210"/>
        <v>27</v>
      </c>
      <c r="BA691" s="49">
        <f t="shared" si="211"/>
        <v>19</v>
      </c>
    </row>
    <row r="692" spans="1:53" x14ac:dyDescent="0.35">
      <c r="A692" s="2">
        <v>1046015110</v>
      </c>
      <c r="B692" s="2" t="s">
        <v>692</v>
      </c>
      <c r="C692" s="16" t="s">
        <v>4948</v>
      </c>
      <c r="D692" s="3" t="s">
        <v>2837</v>
      </c>
      <c r="E692" s="4">
        <v>45775</v>
      </c>
      <c r="F692" s="5">
        <v>45775</v>
      </c>
      <c r="G692" s="5">
        <v>46140</v>
      </c>
      <c r="H692" s="3" t="s">
        <v>4292</v>
      </c>
      <c r="I692" s="55">
        <v>0</v>
      </c>
      <c r="J692" s="6">
        <v>46022</v>
      </c>
      <c r="K692" s="2" t="s">
        <v>4405</v>
      </c>
      <c r="L692" s="2">
        <v>2001020300</v>
      </c>
      <c r="M692" s="2" t="s">
        <v>5051</v>
      </c>
      <c r="N692" s="2" t="s">
        <v>5207</v>
      </c>
      <c r="O692" s="2" t="s">
        <v>5207</v>
      </c>
      <c r="P692" s="2" t="s">
        <v>4544</v>
      </c>
      <c r="Q692" s="2" t="s">
        <v>4353</v>
      </c>
      <c r="R692" s="7"/>
      <c r="S692" s="7">
        <v>0</v>
      </c>
      <c r="T692" s="7">
        <v>20.25</v>
      </c>
      <c r="U692" s="7">
        <v>20.25</v>
      </c>
      <c r="V692" s="12">
        <f t="shared" si="213"/>
        <v>21</v>
      </c>
      <c r="W692" s="15" t="s">
        <v>4738</v>
      </c>
      <c r="X692" s="15" t="str">
        <f t="shared" si="216"/>
        <v>DEBE GOZAR EN EL AÑO UN TOTAL DE 21 DÍAS ANTES DEL 31/12/2026</v>
      </c>
      <c r="Y692" s="50">
        <v>0</v>
      </c>
      <c r="Z692" s="50">
        <v>0</v>
      </c>
      <c r="AA692" s="50">
        <v>0</v>
      </c>
      <c r="AB692" s="50">
        <v>0</v>
      </c>
      <c r="AC692" s="50">
        <v>0</v>
      </c>
      <c r="AD692" s="50">
        <v>0</v>
      </c>
      <c r="AE692" s="50">
        <v>0</v>
      </c>
      <c r="AF692" s="50">
        <v>0</v>
      </c>
      <c r="AG692" s="50">
        <v>0</v>
      </c>
      <c r="AH692" s="50">
        <v>0</v>
      </c>
      <c r="AI692" s="50">
        <v>0</v>
      </c>
      <c r="AJ692" s="50">
        <v>0</v>
      </c>
      <c r="AK692" s="52">
        <f t="shared" si="199"/>
        <v>0</v>
      </c>
      <c r="AL692" s="50">
        <f t="shared" si="200"/>
        <v>0</v>
      </c>
      <c r="AM692" s="48">
        <f t="shared" si="217"/>
        <v>0</v>
      </c>
      <c r="AN692" s="49">
        <f t="shared" si="201"/>
        <v>0</v>
      </c>
      <c r="AO692" s="49">
        <f t="shared" si="212"/>
        <v>0</v>
      </c>
      <c r="AP692" s="49">
        <f t="shared" si="202"/>
        <v>0</v>
      </c>
      <c r="AR692" s="50">
        <f t="shared" si="203"/>
        <v>21</v>
      </c>
      <c r="AT692" s="30">
        <f t="shared" si="204"/>
        <v>21</v>
      </c>
      <c r="AU692">
        <f t="shared" si="205"/>
        <v>7</v>
      </c>
      <c r="AV692" s="49">
        <f t="shared" si="206"/>
        <v>0</v>
      </c>
      <c r="AW692" s="49">
        <f t="shared" si="207"/>
        <v>0</v>
      </c>
      <c r="AX692" s="53">
        <f t="shared" si="208"/>
        <v>7</v>
      </c>
      <c r="AY692" s="30">
        <f t="shared" si="209"/>
        <v>0</v>
      </c>
      <c r="AZ692" s="30">
        <f t="shared" si="210"/>
        <v>0</v>
      </c>
      <c r="BA692" s="49">
        <f t="shared" si="211"/>
        <v>0</v>
      </c>
    </row>
    <row r="693" spans="1:53" x14ac:dyDescent="0.35">
      <c r="A693" s="2">
        <v>1046032831</v>
      </c>
      <c r="B693" s="2" t="s">
        <v>693</v>
      </c>
      <c r="C693" s="16" t="s">
        <v>4946</v>
      </c>
      <c r="D693" s="3" t="s">
        <v>2838</v>
      </c>
      <c r="E693" s="4">
        <v>45457</v>
      </c>
      <c r="F693" s="5">
        <v>45822</v>
      </c>
      <c r="G693" s="5">
        <v>46187</v>
      </c>
      <c r="H693" s="3" t="s">
        <v>4290</v>
      </c>
      <c r="I693" s="55">
        <v>46113</v>
      </c>
      <c r="J693" s="6">
        <v>46022</v>
      </c>
      <c r="K693" s="2" t="s">
        <v>4431</v>
      </c>
      <c r="L693" s="2" t="s">
        <v>5029</v>
      </c>
      <c r="M693" s="2" t="s">
        <v>4957</v>
      </c>
      <c r="N693" s="2"/>
      <c r="O693" s="2"/>
      <c r="P693" s="2"/>
      <c r="Q693" s="2"/>
      <c r="R693" s="7"/>
      <c r="S693" s="7">
        <v>0</v>
      </c>
      <c r="T693" s="7">
        <v>2.2833000000000006</v>
      </c>
      <c r="U693" s="7">
        <v>2.2833000000000006</v>
      </c>
      <c r="V693" s="12">
        <f t="shared" si="213"/>
        <v>3</v>
      </c>
      <c r="W693" s="15" t="s">
        <v>4738</v>
      </c>
      <c r="X693" s="15" t="str">
        <f t="shared" si="216"/>
        <v>DEBE GOZAR EN EL AÑO UN TOTAL DE 3 DÍAS ANTES DEL 31/12/2026</v>
      </c>
      <c r="Y693" s="50">
        <v>0</v>
      </c>
      <c r="Z693" s="50">
        <v>0</v>
      </c>
      <c r="AA693" s="50">
        <v>0</v>
      </c>
      <c r="AB693" s="50">
        <v>3</v>
      </c>
      <c r="AC693" s="50">
        <v>0</v>
      </c>
      <c r="AD693" s="50">
        <v>0</v>
      </c>
      <c r="AE693" s="50">
        <v>0</v>
      </c>
      <c r="AF693" s="50">
        <v>0</v>
      </c>
      <c r="AG693" s="50">
        <v>0</v>
      </c>
      <c r="AH693" s="50">
        <v>0</v>
      </c>
      <c r="AI693" s="50">
        <v>0</v>
      </c>
      <c r="AJ693" s="50">
        <v>0</v>
      </c>
      <c r="AK693" s="52">
        <f t="shared" si="199"/>
        <v>3</v>
      </c>
      <c r="AL693" s="50">
        <f t="shared" si="200"/>
        <v>3</v>
      </c>
      <c r="AM693" s="48">
        <f t="shared" si="217"/>
        <v>1</v>
      </c>
      <c r="AN693" s="49">
        <f t="shared" si="201"/>
        <v>0.01</v>
      </c>
      <c r="AO693" s="49">
        <f t="shared" si="212"/>
        <v>3</v>
      </c>
      <c r="AP693" s="49">
        <f t="shared" si="202"/>
        <v>3</v>
      </c>
      <c r="AR693" s="50">
        <f t="shared" si="203"/>
        <v>0</v>
      </c>
      <c r="AT693" s="30">
        <f t="shared" si="204"/>
        <v>3</v>
      </c>
      <c r="AU693">
        <f t="shared" si="205"/>
        <v>1</v>
      </c>
      <c r="AV693" s="49">
        <f t="shared" si="206"/>
        <v>3</v>
      </c>
      <c r="AW693" s="49">
        <f t="shared" si="207"/>
        <v>1</v>
      </c>
      <c r="AX693" s="53">
        <f t="shared" si="208"/>
        <v>0</v>
      </c>
      <c r="AY693" s="30">
        <f t="shared" si="209"/>
        <v>0</v>
      </c>
      <c r="AZ693" s="30">
        <f t="shared" si="210"/>
        <v>3</v>
      </c>
      <c r="BA693" s="49">
        <f t="shared" si="211"/>
        <v>3</v>
      </c>
    </row>
    <row r="694" spans="1:53" x14ac:dyDescent="0.35">
      <c r="A694" s="2">
        <v>1046038497</v>
      </c>
      <c r="B694" s="2" t="s">
        <v>694</v>
      </c>
      <c r="C694" s="16" t="s">
        <v>4946</v>
      </c>
      <c r="D694" s="3" t="s">
        <v>2839</v>
      </c>
      <c r="E694" s="4">
        <v>45992</v>
      </c>
      <c r="F694" s="5">
        <v>45992</v>
      </c>
      <c r="G694" s="5">
        <v>46357</v>
      </c>
      <c r="H694" s="3" t="s">
        <v>4418</v>
      </c>
      <c r="I694" s="55">
        <v>0</v>
      </c>
      <c r="J694" s="6">
        <v>46022</v>
      </c>
      <c r="K694" s="2" t="s">
        <v>4405</v>
      </c>
      <c r="L694" s="2" t="s">
        <v>4862</v>
      </c>
      <c r="M694" s="2" t="s">
        <v>4956</v>
      </c>
      <c r="N694" s="2" t="s">
        <v>5197</v>
      </c>
      <c r="O694" s="2" t="s">
        <v>5228</v>
      </c>
      <c r="P694" s="2" t="s">
        <v>4627</v>
      </c>
      <c r="Q694" s="2" t="s">
        <v>4297</v>
      </c>
      <c r="R694" s="7"/>
      <c r="S694" s="7">
        <v>0</v>
      </c>
      <c r="T694" s="7">
        <v>2.5</v>
      </c>
      <c r="U694" s="7">
        <v>2.5</v>
      </c>
      <c r="V694" s="12">
        <f t="shared" si="213"/>
        <v>3</v>
      </c>
      <c r="W694" s="15" t="s">
        <v>4738</v>
      </c>
      <c r="X694" s="15" t="str">
        <f t="shared" si="216"/>
        <v>DEBE GOZAR EN EL AÑO UN TOTAL DE 3 DÍAS ANTES DEL 31/12/2026</v>
      </c>
      <c r="Y694" s="50">
        <v>0</v>
      </c>
      <c r="Z694" s="50">
        <v>0</v>
      </c>
      <c r="AA694" s="50">
        <v>0</v>
      </c>
      <c r="AB694" s="50">
        <v>0</v>
      </c>
      <c r="AC694" s="50">
        <v>0</v>
      </c>
      <c r="AD694" s="50">
        <v>0</v>
      </c>
      <c r="AE694" s="50">
        <v>0</v>
      </c>
      <c r="AF694" s="50">
        <v>0</v>
      </c>
      <c r="AG694" s="50">
        <v>0</v>
      </c>
      <c r="AH694" s="50">
        <v>0</v>
      </c>
      <c r="AI694" s="50">
        <v>0</v>
      </c>
      <c r="AJ694" s="50">
        <v>0</v>
      </c>
      <c r="AK694" s="52">
        <f t="shared" si="199"/>
        <v>0</v>
      </c>
      <c r="AL694" s="50">
        <f t="shared" si="200"/>
        <v>0</v>
      </c>
      <c r="AM694" s="48">
        <f t="shared" si="217"/>
        <v>0</v>
      </c>
      <c r="AN694" s="49">
        <f t="shared" si="201"/>
        <v>0</v>
      </c>
      <c r="AO694" s="49">
        <f t="shared" si="212"/>
        <v>0</v>
      </c>
      <c r="AP694" s="49">
        <f t="shared" si="202"/>
        <v>0</v>
      </c>
      <c r="AR694" s="50">
        <f t="shared" si="203"/>
        <v>3</v>
      </c>
      <c r="AT694" s="30">
        <f t="shared" si="204"/>
        <v>3</v>
      </c>
      <c r="AU694">
        <f t="shared" si="205"/>
        <v>1</v>
      </c>
      <c r="AV694" s="49">
        <f t="shared" si="206"/>
        <v>0</v>
      </c>
      <c r="AW694" s="49">
        <f t="shared" si="207"/>
        <v>0</v>
      </c>
      <c r="AX694" s="53">
        <f t="shared" si="208"/>
        <v>1</v>
      </c>
      <c r="AY694" s="30">
        <f t="shared" si="209"/>
        <v>0</v>
      </c>
      <c r="AZ694" s="30">
        <f t="shared" si="210"/>
        <v>0</v>
      </c>
      <c r="BA694" s="49">
        <f t="shared" si="211"/>
        <v>0</v>
      </c>
    </row>
    <row r="695" spans="1:53" x14ac:dyDescent="0.35">
      <c r="A695" s="2">
        <v>1046081289</v>
      </c>
      <c r="B695" s="2" t="s">
        <v>695</v>
      </c>
      <c r="C695" s="16" t="s">
        <v>4946</v>
      </c>
      <c r="D695" s="3" t="s">
        <v>2840</v>
      </c>
      <c r="E695" s="4">
        <v>44838</v>
      </c>
      <c r="F695" s="5">
        <v>45934</v>
      </c>
      <c r="G695" s="5">
        <v>46299</v>
      </c>
      <c r="H695" s="3" t="s">
        <v>4290</v>
      </c>
      <c r="I695" s="55">
        <v>0</v>
      </c>
      <c r="J695" s="6">
        <v>46022</v>
      </c>
      <c r="K695" s="2" t="s">
        <v>4405</v>
      </c>
      <c r="L695" s="2" t="s">
        <v>4966</v>
      </c>
      <c r="M695" s="2" t="s">
        <v>4956</v>
      </c>
      <c r="N695" s="2" t="s">
        <v>5180</v>
      </c>
      <c r="O695" s="2" t="s">
        <v>5225</v>
      </c>
      <c r="P695" s="2" t="s">
        <v>4461</v>
      </c>
      <c r="Q695" s="2" t="s">
        <v>4297</v>
      </c>
      <c r="R695" s="7"/>
      <c r="S695" s="7">
        <v>18</v>
      </c>
      <c r="T695" s="7">
        <v>7.25</v>
      </c>
      <c r="U695" s="7">
        <v>25.25</v>
      </c>
      <c r="V695" s="12">
        <f t="shared" si="213"/>
        <v>26</v>
      </c>
      <c r="W695" s="15" t="str">
        <f>"DEBE GOZAR "&amp;S695&amp;" DÍAS ANTES DEL "&amp;TEXT(G695-1,"DD/MM/YYYY")</f>
        <v>DEBE GOZAR 18 DÍAS ANTES DEL 03/10/2026</v>
      </c>
      <c r="X695" s="15" t="str">
        <f t="shared" si="216"/>
        <v>DEBE GOZAR EN EL AÑO UN TOTAL DE 26 DÍAS ANTES DEL 31/12/2026</v>
      </c>
      <c r="Y695" s="50">
        <v>0</v>
      </c>
      <c r="Z695" s="50">
        <v>0</v>
      </c>
      <c r="AA695" s="50">
        <v>0</v>
      </c>
      <c r="AB695" s="50">
        <v>0</v>
      </c>
      <c r="AC695" s="50">
        <v>0</v>
      </c>
      <c r="AD695" s="50">
        <v>0</v>
      </c>
      <c r="AE695" s="50">
        <v>0</v>
      </c>
      <c r="AF695" s="50">
        <v>0</v>
      </c>
      <c r="AG695" s="50">
        <v>14</v>
      </c>
      <c r="AH695" s="50">
        <v>2</v>
      </c>
      <c r="AI695" s="50">
        <v>0</v>
      </c>
      <c r="AJ695" s="50">
        <v>11</v>
      </c>
      <c r="AK695" s="52">
        <f t="shared" si="199"/>
        <v>27</v>
      </c>
      <c r="AL695" s="50">
        <f t="shared" si="200"/>
        <v>27</v>
      </c>
      <c r="AM695" s="48">
        <f t="shared" si="217"/>
        <v>1.0384615384615385</v>
      </c>
      <c r="AN695" s="49">
        <f t="shared" si="201"/>
        <v>1.0384615384615386E-2</v>
      </c>
      <c r="AO695" s="49">
        <f t="shared" si="212"/>
        <v>0</v>
      </c>
      <c r="AP695" s="49">
        <f t="shared" si="202"/>
        <v>26</v>
      </c>
      <c r="AR695" s="50">
        <f t="shared" si="203"/>
        <v>0</v>
      </c>
      <c r="AT695" s="30">
        <f t="shared" si="204"/>
        <v>26</v>
      </c>
      <c r="AU695">
        <f t="shared" si="205"/>
        <v>8.6666666666666661</v>
      </c>
      <c r="AV695" s="49">
        <f t="shared" si="206"/>
        <v>0</v>
      </c>
      <c r="AW695" s="49">
        <f t="shared" si="207"/>
        <v>0</v>
      </c>
      <c r="AX695" s="53">
        <f t="shared" si="208"/>
        <v>8.6666666666666661</v>
      </c>
      <c r="AY695" s="30">
        <f t="shared" si="209"/>
        <v>27</v>
      </c>
      <c r="AZ695" s="30">
        <f t="shared" si="210"/>
        <v>0</v>
      </c>
      <c r="BA695" s="49">
        <f t="shared" si="211"/>
        <v>0</v>
      </c>
    </row>
    <row r="696" spans="1:53" x14ac:dyDescent="0.35">
      <c r="A696" s="2">
        <v>1046084172</v>
      </c>
      <c r="B696" s="2" t="s">
        <v>696</v>
      </c>
      <c r="C696" s="16" t="s">
        <v>4948</v>
      </c>
      <c r="D696" s="3" t="s">
        <v>2841</v>
      </c>
      <c r="E696" s="4">
        <v>45931</v>
      </c>
      <c r="F696" s="5">
        <v>45931</v>
      </c>
      <c r="G696" s="5">
        <v>46296</v>
      </c>
      <c r="H696" s="3" t="s">
        <v>4292</v>
      </c>
      <c r="I696" s="55">
        <v>46112</v>
      </c>
      <c r="J696" s="6">
        <v>46022</v>
      </c>
      <c r="K696" s="2" t="s">
        <v>4405</v>
      </c>
      <c r="L696" s="2">
        <v>2001020600</v>
      </c>
      <c r="M696" s="2" t="s">
        <v>5051</v>
      </c>
      <c r="N696" s="2"/>
      <c r="O696" s="2"/>
      <c r="P696" s="2"/>
      <c r="Q696" s="2"/>
      <c r="R696" s="7"/>
      <c r="S696" s="7">
        <v>0</v>
      </c>
      <c r="T696" s="7">
        <v>7.5</v>
      </c>
      <c r="U696" s="7">
        <v>7.5</v>
      </c>
      <c r="V696" s="12">
        <f t="shared" si="213"/>
        <v>8</v>
      </c>
      <c r="W696" s="15" t="s">
        <v>4738</v>
      </c>
      <c r="X696" s="15" t="str">
        <f t="shared" si="216"/>
        <v>DEBE GOZAR EN EL AÑO UN TOTAL DE 8 DÍAS ANTES DEL 31/12/2026</v>
      </c>
      <c r="Y696" s="50">
        <v>0</v>
      </c>
      <c r="Z696" s="50">
        <v>0</v>
      </c>
      <c r="AA696" s="50">
        <v>8</v>
      </c>
      <c r="AB696" s="50">
        <v>0</v>
      </c>
      <c r="AC696" s="50">
        <v>0</v>
      </c>
      <c r="AD696" s="50">
        <v>0</v>
      </c>
      <c r="AE696" s="50">
        <v>0</v>
      </c>
      <c r="AF696" s="50">
        <v>0</v>
      </c>
      <c r="AG696" s="50">
        <v>0</v>
      </c>
      <c r="AH696" s="50">
        <v>0</v>
      </c>
      <c r="AI696" s="50">
        <v>0</v>
      </c>
      <c r="AJ696" s="50">
        <v>0</v>
      </c>
      <c r="AK696" s="52">
        <f t="shared" si="199"/>
        <v>8</v>
      </c>
      <c r="AL696" s="50">
        <f t="shared" si="200"/>
        <v>8</v>
      </c>
      <c r="AM696" s="48">
        <f t="shared" si="217"/>
        <v>1</v>
      </c>
      <c r="AN696" s="49">
        <f t="shared" si="201"/>
        <v>0.01</v>
      </c>
      <c r="AO696" s="49">
        <f t="shared" si="212"/>
        <v>8</v>
      </c>
      <c r="AP696" s="49">
        <f t="shared" si="202"/>
        <v>8</v>
      </c>
      <c r="AR696" s="50">
        <f t="shared" si="203"/>
        <v>0</v>
      </c>
      <c r="AT696" s="30">
        <f t="shared" si="204"/>
        <v>8</v>
      </c>
      <c r="AU696">
        <f t="shared" si="205"/>
        <v>2.6666666666666665</v>
      </c>
      <c r="AV696" s="49">
        <f t="shared" si="206"/>
        <v>8</v>
      </c>
      <c r="AW696" s="49">
        <f t="shared" si="207"/>
        <v>2.6666666666666665</v>
      </c>
      <c r="AX696" s="53">
        <f t="shared" si="208"/>
        <v>0</v>
      </c>
      <c r="AY696" s="30">
        <f t="shared" si="209"/>
        <v>0</v>
      </c>
      <c r="AZ696" s="30">
        <f t="shared" si="210"/>
        <v>8</v>
      </c>
      <c r="BA696" s="49">
        <f t="shared" si="211"/>
        <v>8</v>
      </c>
    </row>
    <row r="697" spans="1:53" x14ac:dyDescent="0.35">
      <c r="A697" s="2">
        <v>1046091782</v>
      </c>
      <c r="B697" s="2" t="s">
        <v>697</v>
      </c>
      <c r="C697" s="16" t="s">
        <v>4946</v>
      </c>
      <c r="D697" s="3" t="s">
        <v>2842</v>
      </c>
      <c r="E697" s="4">
        <v>44244</v>
      </c>
      <c r="F697" s="5">
        <v>45705</v>
      </c>
      <c r="G697" s="5">
        <v>46070</v>
      </c>
      <c r="H697" s="3" t="s">
        <v>4290</v>
      </c>
      <c r="I697" s="55">
        <v>0</v>
      </c>
      <c r="J697" s="6">
        <v>46022</v>
      </c>
      <c r="K697" s="2" t="s">
        <v>4405</v>
      </c>
      <c r="L697" s="2" t="s">
        <v>4796</v>
      </c>
      <c r="M697" s="2" t="s">
        <v>4956</v>
      </c>
      <c r="N697" s="2" t="s">
        <v>5195</v>
      </c>
      <c r="O697" s="2" t="s">
        <v>5231</v>
      </c>
      <c r="P697" s="2" t="s">
        <v>4525</v>
      </c>
      <c r="Q697" s="2" t="s">
        <v>4297</v>
      </c>
      <c r="R697" s="7"/>
      <c r="S697" s="7">
        <v>0</v>
      </c>
      <c r="T697" s="7">
        <v>25.166699999999992</v>
      </c>
      <c r="U697" s="7">
        <v>25.166699999999992</v>
      </c>
      <c r="V697" s="12">
        <f t="shared" si="213"/>
        <v>26</v>
      </c>
      <c r="W697" s="15" t="s">
        <v>4738</v>
      </c>
      <c r="X697" s="15" t="str">
        <f t="shared" si="216"/>
        <v>DEBE GOZAR EN EL AÑO UN TOTAL DE 26 DÍAS ANTES DEL 31/12/2026</v>
      </c>
      <c r="Y697" s="50">
        <v>0</v>
      </c>
      <c r="Z697" s="50">
        <v>12</v>
      </c>
      <c r="AA697" s="50">
        <v>3</v>
      </c>
      <c r="AB697" s="50">
        <v>0</v>
      </c>
      <c r="AC697" s="50">
        <v>0</v>
      </c>
      <c r="AD697" s="50">
        <v>0</v>
      </c>
      <c r="AE697" s="50">
        <v>0</v>
      </c>
      <c r="AF697" s="50">
        <v>0</v>
      </c>
      <c r="AG697" s="50">
        <v>0</v>
      </c>
      <c r="AH697" s="50">
        <v>0</v>
      </c>
      <c r="AI697" s="50">
        <v>0</v>
      </c>
      <c r="AJ697" s="50">
        <v>0</v>
      </c>
      <c r="AK697" s="52">
        <f t="shared" si="199"/>
        <v>15</v>
      </c>
      <c r="AL697" s="50">
        <f t="shared" si="200"/>
        <v>15</v>
      </c>
      <c r="AM697" s="48">
        <f t="shared" si="217"/>
        <v>0.57692307692307687</v>
      </c>
      <c r="AN697" s="49">
        <f t="shared" si="201"/>
        <v>5.7692307692307687E-3</v>
      </c>
      <c r="AO697" s="49">
        <f t="shared" si="212"/>
        <v>15</v>
      </c>
      <c r="AP697" s="49">
        <f t="shared" si="202"/>
        <v>15</v>
      </c>
      <c r="AR697" s="50">
        <f t="shared" si="203"/>
        <v>11</v>
      </c>
      <c r="AT697" s="30">
        <f t="shared" si="204"/>
        <v>26</v>
      </c>
      <c r="AU697">
        <f t="shared" si="205"/>
        <v>8.6666666666666661</v>
      </c>
      <c r="AV697" s="49">
        <f t="shared" si="206"/>
        <v>15</v>
      </c>
      <c r="AW697" s="49">
        <f t="shared" si="207"/>
        <v>8.6666666666666661</v>
      </c>
      <c r="AX697" s="53">
        <f t="shared" si="208"/>
        <v>0</v>
      </c>
      <c r="AY697" s="30">
        <f t="shared" si="209"/>
        <v>0</v>
      </c>
      <c r="AZ697" s="30">
        <f t="shared" si="210"/>
        <v>15</v>
      </c>
      <c r="BA697" s="49">
        <f t="shared" si="211"/>
        <v>15</v>
      </c>
    </row>
    <row r="698" spans="1:53" x14ac:dyDescent="0.35">
      <c r="A698" s="2">
        <v>1046099536</v>
      </c>
      <c r="B698" s="2" t="s">
        <v>698</v>
      </c>
      <c r="C698" s="16" t="s">
        <v>4947</v>
      </c>
      <c r="D698" s="3" t="s">
        <v>2843</v>
      </c>
      <c r="E698" s="4">
        <v>44835</v>
      </c>
      <c r="F698" s="5">
        <v>45931</v>
      </c>
      <c r="G698" s="5">
        <v>46296</v>
      </c>
      <c r="H698" s="3" t="s">
        <v>4290</v>
      </c>
      <c r="I698" s="55">
        <v>0</v>
      </c>
      <c r="J698" s="6">
        <v>46022</v>
      </c>
      <c r="K698" s="2" t="s">
        <v>4405</v>
      </c>
      <c r="L698" s="2" t="s">
        <v>4963</v>
      </c>
      <c r="M698" s="2" t="s">
        <v>4956</v>
      </c>
      <c r="N698" s="2" t="s">
        <v>5200</v>
      </c>
      <c r="O698" s="2" t="s">
        <v>5220</v>
      </c>
      <c r="P698" s="2" t="s">
        <v>4449</v>
      </c>
      <c r="Q698" s="2" t="s">
        <v>4298</v>
      </c>
      <c r="R698" s="7"/>
      <c r="S698" s="7">
        <v>22</v>
      </c>
      <c r="T698" s="7">
        <v>7.5</v>
      </c>
      <c r="U698" s="7">
        <v>29.5</v>
      </c>
      <c r="V698" s="12">
        <f t="shared" si="213"/>
        <v>30</v>
      </c>
      <c r="W698" s="15" t="str">
        <f>"DEBE GOZAR "&amp;S698&amp;" DÍAS ANTES DEL "&amp;TEXT(G698-1,"DD/MM/YYYY")</f>
        <v>DEBE GOZAR 22 DÍAS ANTES DEL 30/09/2026</v>
      </c>
      <c r="X698" s="15" t="str">
        <f t="shared" si="216"/>
        <v>DEBE GOZAR EN EL AÑO UN TOTAL DE 30 DÍAS ANTES DEL 31/12/2026</v>
      </c>
      <c r="Y698" s="50">
        <v>0</v>
      </c>
      <c r="Z698" s="50">
        <v>0</v>
      </c>
      <c r="AA698" s="50">
        <v>0</v>
      </c>
      <c r="AB698" s="50">
        <v>0</v>
      </c>
      <c r="AC698" s="50">
        <v>0</v>
      </c>
      <c r="AD698" s="50">
        <v>0</v>
      </c>
      <c r="AE698" s="50">
        <v>0</v>
      </c>
      <c r="AF698" s="50">
        <v>0</v>
      </c>
      <c r="AG698" s="50">
        <v>0</v>
      </c>
      <c r="AH698" s="50">
        <v>0</v>
      </c>
      <c r="AI698" s="50">
        <v>0</v>
      </c>
      <c r="AJ698" s="50">
        <v>0</v>
      </c>
      <c r="AK698" s="52">
        <f t="shared" si="199"/>
        <v>0</v>
      </c>
      <c r="AL698" s="50">
        <f t="shared" si="200"/>
        <v>0</v>
      </c>
      <c r="AM698" s="48">
        <f t="shared" si="217"/>
        <v>0</v>
      </c>
      <c r="AN698" s="49">
        <f t="shared" si="201"/>
        <v>0</v>
      </c>
      <c r="AO698" s="49">
        <f t="shared" si="212"/>
        <v>0</v>
      </c>
      <c r="AP698" s="49">
        <f t="shared" si="202"/>
        <v>0</v>
      </c>
      <c r="AR698" s="50">
        <f t="shared" si="203"/>
        <v>30</v>
      </c>
      <c r="AT698" s="30">
        <f t="shared" si="204"/>
        <v>30</v>
      </c>
      <c r="AU698">
        <f t="shared" si="205"/>
        <v>10</v>
      </c>
      <c r="AV698" s="49">
        <f t="shared" si="206"/>
        <v>0</v>
      </c>
      <c r="AW698" s="49">
        <f t="shared" si="207"/>
        <v>0</v>
      </c>
      <c r="AX698" s="53">
        <f t="shared" si="208"/>
        <v>10</v>
      </c>
      <c r="AY698" s="30">
        <f t="shared" si="209"/>
        <v>0</v>
      </c>
      <c r="AZ698" s="30">
        <f t="shared" si="210"/>
        <v>0</v>
      </c>
      <c r="BA698" s="49">
        <f t="shared" si="211"/>
        <v>0</v>
      </c>
    </row>
    <row r="699" spans="1:53" x14ac:dyDescent="0.35">
      <c r="A699" s="2">
        <v>1046115514</v>
      </c>
      <c r="B699" s="2" t="s">
        <v>699</v>
      </c>
      <c r="C699" s="16" t="s">
        <v>4947</v>
      </c>
      <c r="D699" s="3" t="s">
        <v>2844</v>
      </c>
      <c r="E699" s="4">
        <v>44642</v>
      </c>
      <c r="F699" s="5">
        <v>45738</v>
      </c>
      <c r="G699" s="5">
        <v>46103</v>
      </c>
      <c r="H699" s="3" t="s">
        <v>4290</v>
      </c>
      <c r="I699" s="55">
        <v>0</v>
      </c>
      <c r="J699" s="6">
        <v>46022</v>
      </c>
      <c r="K699" s="2" t="s">
        <v>4405</v>
      </c>
      <c r="L699" s="2" t="s">
        <v>4964</v>
      </c>
      <c r="M699" s="2" t="s">
        <v>4956</v>
      </c>
      <c r="N699" s="2" t="s">
        <v>5180</v>
      </c>
      <c r="O699" s="2" t="s">
        <v>5221</v>
      </c>
      <c r="P699" s="2" t="s">
        <v>4450</v>
      </c>
      <c r="Q699" s="2" t="s">
        <v>4338</v>
      </c>
      <c r="R699" s="7"/>
      <c r="S699" s="7">
        <v>5</v>
      </c>
      <c r="T699" s="7">
        <v>23.25</v>
      </c>
      <c r="U699" s="7">
        <v>28.25</v>
      </c>
      <c r="V699" s="12">
        <f t="shared" si="213"/>
        <v>29</v>
      </c>
      <c r="W699" s="15" t="str">
        <f>"DEBE GOZAR "&amp;S699&amp;" DÍAS ANTES DEL "&amp;TEXT(G699-1,"DD/MM/YYYY")</f>
        <v>DEBE GOZAR 5 DÍAS ANTES DEL 21/03/2026</v>
      </c>
      <c r="X699" s="15" t="str">
        <f t="shared" si="216"/>
        <v>DEBE GOZAR EN EL AÑO UN TOTAL DE 29 DÍAS ANTES DEL 31/12/2026</v>
      </c>
      <c r="Y699" s="50">
        <v>6</v>
      </c>
      <c r="Z699" s="50">
        <v>1</v>
      </c>
      <c r="AA699" s="50">
        <v>0</v>
      </c>
      <c r="AB699" s="50">
        <v>0</v>
      </c>
      <c r="AC699" s="50">
        <v>0</v>
      </c>
      <c r="AD699" s="50">
        <v>16</v>
      </c>
      <c r="AE699" s="50">
        <v>6</v>
      </c>
      <c r="AF699" s="50">
        <v>0</v>
      </c>
      <c r="AG699" s="50">
        <v>0</v>
      </c>
      <c r="AH699" s="50">
        <v>0</v>
      </c>
      <c r="AI699" s="50">
        <v>0</v>
      </c>
      <c r="AJ699" s="50">
        <v>0</v>
      </c>
      <c r="AK699" s="52">
        <f t="shared" si="199"/>
        <v>29</v>
      </c>
      <c r="AL699" s="50">
        <f t="shared" si="200"/>
        <v>29</v>
      </c>
      <c r="AM699" s="48">
        <f t="shared" si="217"/>
        <v>1</v>
      </c>
      <c r="AN699" s="49">
        <f t="shared" si="201"/>
        <v>0.01</v>
      </c>
      <c r="AO699" s="49">
        <f t="shared" si="212"/>
        <v>7</v>
      </c>
      <c r="AP699" s="49">
        <f t="shared" si="202"/>
        <v>29</v>
      </c>
      <c r="AR699" s="50">
        <f t="shared" si="203"/>
        <v>0</v>
      </c>
      <c r="AT699" s="30">
        <f t="shared" si="204"/>
        <v>29</v>
      </c>
      <c r="AU699">
        <f t="shared" si="205"/>
        <v>9.6666666666666661</v>
      </c>
      <c r="AV699" s="49">
        <f t="shared" si="206"/>
        <v>7</v>
      </c>
      <c r="AW699" s="49">
        <f t="shared" si="207"/>
        <v>7</v>
      </c>
      <c r="AX699" s="53">
        <f t="shared" si="208"/>
        <v>2.6666666666666661</v>
      </c>
      <c r="AY699" s="30">
        <f t="shared" si="209"/>
        <v>22</v>
      </c>
      <c r="AZ699" s="30">
        <f t="shared" si="210"/>
        <v>7</v>
      </c>
      <c r="BA699" s="49">
        <f t="shared" si="211"/>
        <v>7</v>
      </c>
    </row>
    <row r="700" spans="1:53" x14ac:dyDescent="0.35">
      <c r="A700" s="2">
        <v>1046123359</v>
      </c>
      <c r="B700" s="2" t="s">
        <v>700</v>
      </c>
      <c r="C700" s="16" t="s">
        <v>4946</v>
      </c>
      <c r="D700" s="3" t="s">
        <v>2845</v>
      </c>
      <c r="E700" s="4">
        <v>44105</v>
      </c>
      <c r="F700" s="5">
        <v>45931</v>
      </c>
      <c r="G700" s="5">
        <v>46296</v>
      </c>
      <c r="H700" s="3" t="s">
        <v>4291</v>
      </c>
      <c r="I700" s="55">
        <v>0</v>
      </c>
      <c r="J700" s="6">
        <v>46022</v>
      </c>
      <c r="K700" s="2" t="s">
        <v>4405</v>
      </c>
      <c r="L700" s="2" t="s">
        <v>4851</v>
      </c>
      <c r="M700" s="2" t="s">
        <v>4956</v>
      </c>
      <c r="N700" s="2" t="s">
        <v>5196</v>
      </c>
      <c r="O700" s="2" t="s">
        <v>5238</v>
      </c>
      <c r="P700" s="2" t="s">
        <v>4615</v>
      </c>
      <c r="Q700" s="2" t="s">
        <v>4297</v>
      </c>
      <c r="R700" s="7"/>
      <c r="S700" s="7">
        <v>22</v>
      </c>
      <c r="T700" s="7">
        <v>7.5</v>
      </c>
      <c r="U700" s="7">
        <v>29.5</v>
      </c>
      <c r="V700" s="12">
        <f t="shared" si="213"/>
        <v>30</v>
      </c>
      <c r="W700" s="15" t="str">
        <f>"DEBE GOZAR "&amp;S700&amp;" DÍAS ANTES DEL "&amp;TEXT(G700-1,"DD/MM/YYYY")</f>
        <v>DEBE GOZAR 22 DÍAS ANTES DEL 30/09/2026</v>
      </c>
      <c r="X700" s="15" t="str">
        <f t="shared" si="216"/>
        <v>DEBE GOZAR EN EL AÑO UN TOTAL DE 30 DÍAS ANTES DEL 31/12/2026</v>
      </c>
      <c r="Y700" s="50">
        <v>0</v>
      </c>
      <c r="Z700" s="50">
        <v>0</v>
      </c>
      <c r="AA700" s="50">
        <v>0</v>
      </c>
      <c r="AB700" s="50">
        <v>0</v>
      </c>
      <c r="AC700" s="50">
        <v>0</v>
      </c>
      <c r="AD700" s="50">
        <v>0</v>
      </c>
      <c r="AE700" s="50">
        <v>0</v>
      </c>
      <c r="AF700" s="50">
        <v>13</v>
      </c>
      <c r="AG700" s="50">
        <v>17</v>
      </c>
      <c r="AH700" s="50">
        <v>0</v>
      </c>
      <c r="AI700" s="50">
        <v>0</v>
      </c>
      <c r="AJ700" s="50">
        <v>0</v>
      </c>
      <c r="AK700" s="52">
        <f t="shared" si="199"/>
        <v>30</v>
      </c>
      <c r="AL700" s="50">
        <f t="shared" si="200"/>
        <v>30</v>
      </c>
      <c r="AM700" s="48">
        <f t="shared" si="217"/>
        <v>1</v>
      </c>
      <c r="AN700" s="49">
        <f t="shared" si="201"/>
        <v>0.01</v>
      </c>
      <c r="AO700" s="49">
        <f t="shared" si="212"/>
        <v>0</v>
      </c>
      <c r="AP700" s="49">
        <f t="shared" si="202"/>
        <v>30</v>
      </c>
      <c r="AR700" s="50">
        <f t="shared" si="203"/>
        <v>0</v>
      </c>
      <c r="AT700" s="30">
        <f t="shared" si="204"/>
        <v>30</v>
      </c>
      <c r="AU700">
        <f t="shared" si="205"/>
        <v>10</v>
      </c>
      <c r="AV700" s="49">
        <f t="shared" si="206"/>
        <v>0</v>
      </c>
      <c r="AW700" s="49">
        <f t="shared" si="207"/>
        <v>0</v>
      </c>
      <c r="AX700" s="53">
        <f t="shared" si="208"/>
        <v>10</v>
      </c>
      <c r="AY700" s="30">
        <f t="shared" si="209"/>
        <v>30</v>
      </c>
      <c r="AZ700" s="30">
        <f t="shared" si="210"/>
        <v>0</v>
      </c>
      <c r="BA700" s="49">
        <f t="shared" si="211"/>
        <v>0</v>
      </c>
    </row>
    <row r="701" spans="1:53" x14ac:dyDescent="0.35">
      <c r="A701" s="2">
        <v>1046129759</v>
      </c>
      <c r="B701" s="2" t="s">
        <v>701</v>
      </c>
      <c r="C701" s="16" t="s">
        <v>4946</v>
      </c>
      <c r="D701" s="3" t="s">
        <v>2846</v>
      </c>
      <c r="E701" s="4">
        <v>44774</v>
      </c>
      <c r="F701" s="5">
        <v>45870</v>
      </c>
      <c r="G701" s="5">
        <v>46235</v>
      </c>
      <c r="H701" s="3" t="s">
        <v>4290</v>
      </c>
      <c r="I701" s="55">
        <v>0</v>
      </c>
      <c r="J701" s="6">
        <v>46022</v>
      </c>
      <c r="K701" s="2" t="s">
        <v>4405</v>
      </c>
      <c r="L701" s="2" t="s">
        <v>4751</v>
      </c>
      <c r="M701" s="2" t="s">
        <v>4956</v>
      </c>
      <c r="N701" s="2" t="s">
        <v>5195</v>
      </c>
      <c r="O701" s="2" t="s">
        <v>5213</v>
      </c>
      <c r="P701" s="2" t="s">
        <v>4445</v>
      </c>
      <c r="Q701" s="2" t="s">
        <v>4297</v>
      </c>
      <c r="R701" s="7"/>
      <c r="S701" s="7">
        <v>11</v>
      </c>
      <c r="T701" s="7">
        <v>12.5</v>
      </c>
      <c r="U701" s="7">
        <v>23.5</v>
      </c>
      <c r="V701" s="12">
        <f t="shared" si="213"/>
        <v>24</v>
      </c>
      <c r="W701" s="15" t="str">
        <f>"DEBE GOZAR "&amp;S701&amp;" DÍAS ANTES DEL "&amp;TEXT(G701-1,"DD/MM/YYYY")</f>
        <v>DEBE GOZAR 11 DÍAS ANTES DEL 31/07/2026</v>
      </c>
      <c r="X701" s="15" t="str">
        <f t="shared" si="216"/>
        <v>DEBE GOZAR EN EL AÑO UN TOTAL DE 24 DÍAS ANTES DEL 31/12/2026</v>
      </c>
      <c r="Y701" s="50">
        <v>0</v>
      </c>
      <c r="Z701" s="50">
        <v>0</v>
      </c>
      <c r="AA701" s="50">
        <v>0</v>
      </c>
      <c r="AB701" s="50">
        <v>0</v>
      </c>
      <c r="AC701" s="50">
        <v>0</v>
      </c>
      <c r="AD701" s="50">
        <v>30</v>
      </c>
      <c r="AE701" s="50">
        <v>0</v>
      </c>
      <c r="AF701" s="50">
        <v>0</v>
      </c>
      <c r="AG701" s="50">
        <v>0</v>
      </c>
      <c r="AH701" s="50">
        <v>0</v>
      </c>
      <c r="AI701" s="50">
        <v>0</v>
      </c>
      <c r="AJ701" s="50">
        <v>0</v>
      </c>
      <c r="AK701" s="52">
        <f t="shared" si="199"/>
        <v>30</v>
      </c>
      <c r="AL701" s="50">
        <f t="shared" si="200"/>
        <v>30</v>
      </c>
      <c r="AM701" s="48">
        <f t="shared" si="217"/>
        <v>1.25</v>
      </c>
      <c r="AN701" s="49">
        <f t="shared" si="201"/>
        <v>1.2500000000000001E-2</v>
      </c>
      <c r="AO701" s="49">
        <f t="shared" si="212"/>
        <v>0</v>
      </c>
      <c r="AP701" s="49">
        <f t="shared" si="202"/>
        <v>24</v>
      </c>
      <c r="AR701" s="50">
        <f t="shared" si="203"/>
        <v>0</v>
      </c>
      <c r="AT701" s="30">
        <f t="shared" si="204"/>
        <v>24</v>
      </c>
      <c r="AU701">
        <f t="shared" si="205"/>
        <v>8</v>
      </c>
      <c r="AV701" s="49">
        <f t="shared" si="206"/>
        <v>0</v>
      </c>
      <c r="AW701" s="49">
        <f t="shared" si="207"/>
        <v>0</v>
      </c>
      <c r="AX701" s="53">
        <f t="shared" si="208"/>
        <v>8</v>
      </c>
      <c r="AY701" s="30">
        <f t="shared" si="209"/>
        <v>30</v>
      </c>
      <c r="AZ701" s="30">
        <f t="shared" si="210"/>
        <v>0</v>
      </c>
      <c r="BA701" s="49">
        <f t="shared" si="211"/>
        <v>0</v>
      </c>
    </row>
    <row r="702" spans="1:53" x14ac:dyDescent="0.35">
      <c r="A702" s="2">
        <v>1046131550</v>
      </c>
      <c r="B702" s="2" t="s">
        <v>702</v>
      </c>
      <c r="C702" s="16" t="s">
        <v>4946</v>
      </c>
      <c r="D702" s="3" t="s">
        <v>2847</v>
      </c>
      <c r="E702" s="4">
        <v>45967</v>
      </c>
      <c r="F702" s="5">
        <v>45967</v>
      </c>
      <c r="G702" s="5">
        <v>46332</v>
      </c>
      <c r="H702" s="3" t="s">
        <v>4290</v>
      </c>
      <c r="I702" s="55">
        <v>0</v>
      </c>
      <c r="J702" s="6">
        <v>46022</v>
      </c>
      <c r="K702" s="2" t="s">
        <v>4405</v>
      </c>
      <c r="L702" s="2" t="s">
        <v>4826</v>
      </c>
      <c r="M702" s="2" t="s">
        <v>4956</v>
      </c>
      <c r="N702" s="2" t="s">
        <v>5197</v>
      </c>
      <c r="O702" s="2" t="s">
        <v>5243</v>
      </c>
      <c r="P702" s="2" t="s">
        <v>4575</v>
      </c>
      <c r="Q702" s="2" t="s">
        <v>4297</v>
      </c>
      <c r="R702" s="7"/>
      <c r="S702" s="7">
        <v>0</v>
      </c>
      <c r="T702" s="7">
        <v>4.5833000000000004</v>
      </c>
      <c r="U702" s="7">
        <v>4.5833000000000004</v>
      </c>
      <c r="V702" s="12">
        <f t="shared" si="213"/>
        <v>5</v>
      </c>
      <c r="W702" s="15" t="s">
        <v>4738</v>
      </c>
      <c r="X702" s="15" t="str">
        <f t="shared" si="216"/>
        <v>DEBE GOZAR EN EL AÑO UN TOTAL DE 5 DÍAS ANTES DEL 31/12/2026</v>
      </c>
      <c r="Y702" s="50">
        <v>0</v>
      </c>
      <c r="Z702" s="50">
        <v>0</v>
      </c>
      <c r="AA702" s="50">
        <v>0</v>
      </c>
      <c r="AB702" s="50">
        <v>0</v>
      </c>
      <c r="AC702" s="50">
        <v>0</v>
      </c>
      <c r="AD702" s="50">
        <v>0</v>
      </c>
      <c r="AE702" s="50">
        <v>0</v>
      </c>
      <c r="AF702" s="50">
        <v>5</v>
      </c>
      <c r="AG702" s="50">
        <v>0</v>
      </c>
      <c r="AH702" s="50">
        <v>0</v>
      </c>
      <c r="AI702" s="50">
        <v>0</v>
      </c>
      <c r="AJ702" s="50">
        <v>0</v>
      </c>
      <c r="AK702" s="52">
        <f t="shared" si="199"/>
        <v>5</v>
      </c>
      <c r="AL702" s="50">
        <f t="shared" si="200"/>
        <v>5</v>
      </c>
      <c r="AM702" s="48">
        <f t="shared" si="217"/>
        <v>1</v>
      </c>
      <c r="AN702" s="49">
        <f t="shared" si="201"/>
        <v>0.01</v>
      </c>
      <c r="AO702" s="49">
        <f t="shared" si="212"/>
        <v>0</v>
      </c>
      <c r="AP702" s="49">
        <f t="shared" si="202"/>
        <v>5</v>
      </c>
      <c r="AR702" s="50">
        <f t="shared" si="203"/>
        <v>0</v>
      </c>
      <c r="AT702" s="30">
        <f t="shared" si="204"/>
        <v>5</v>
      </c>
      <c r="AU702">
        <f t="shared" si="205"/>
        <v>1.6666666666666667</v>
      </c>
      <c r="AV702" s="49">
        <f t="shared" si="206"/>
        <v>0</v>
      </c>
      <c r="AW702" s="49">
        <f t="shared" si="207"/>
        <v>0</v>
      </c>
      <c r="AX702" s="53">
        <f t="shared" si="208"/>
        <v>1.6666666666666667</v>
      </c>
      <c r="AY702" s="30">
        <f t="shared" si="209"/>
        <v>5</v>
      </c>
      <c r="AZ702" s="30">
        <f t="shared" si="210"/>
        <v>0</v>
      </c>
      <c r="BA702" s="49">
        <f t="shared" si="211"/>
        <v>0</v>
      </c>
    </row>
    <row r="703" spans="1:53" x14ac:dyDescent="0.35">
      <c r="A703" s="2">
        <v>1046136242</v>
      </c>
      <c r="B703" s="2" t="s">
        <v>703</v>
      </c>
      <c r="C703" s="16" t="s">
        <v>4947</v>
      </c>
      <c r="D703" s="3" t="s">
        <v>2848</v>
      </c>
      <c r="E703" s="4">
        <v>45341</v>
      </c>
      <c r="F703" s="5">
        <v>45707</v>
      </c>
      <c r="G703" s="5">
        <v>46072</v>
      </c>
      <c r="H703" s="3" t="s">
        <v>4408</v>
      </c>
      <c r="I703" s="55">
        <v>0</v>
      </c>
      <c r="J703" s="6">
        <v>46022</v>
      </c>
      <c r="K703" s="2" t="s">
        <v>4405</v>
      </c>
      <c r="L703" s="2" t="s">
        <v>4880</v>
      </c>
      <c r="M703" s="2" t="s">
        <v>4956</v>
      </c>
      <c r="N703" s="2" t="s">
        <v>5197</v>
      </c>
      <c r="O703" s="2" t="s">
        <v>5178</v>
      </c>
      <c r="P703" s="2" t="s">
        <v>4652</v>
      </c>
      <c r="Q703" s="2" t="s">
        <v>4298</v>
      </c>
      <c r="R703" s="7"/>
      <c r="S703" s="7">
        <v>4</v>
      </c>
      <c r="T703" s="7">
        <v>26</v>
      </c>
      <c r="U703" s="7">
        <v>30</v>
      </c>
      <c r="V703" s="12">
        <f t="shared" si="213"/>
        <v>30</v>
      </c>
      <c r="W703" s="15" t="str">
        <f>"DEBE GOZAR "&amp;S703&amp;" DÍAS ANTES DEL "&amp;TEXT(G703-1,"DD/MM/YYYY")</f>
        <v>DEBE GOZAR 4 DÍAS ANTES DEL 18/02/2026</v>
      </c>
      <c r="X703" s="15" t="str">
        <f t="shared" si="216"/>
        <v>DEBE GOZAR EN EL AÑO UN TOTAL DE 30 DÍAS ANTES DEL 31/12/2026</v>
      </c>
      <c r="Y703" s="50">
        <v>0</v>
      </c>
      <c r="Z703" s="50">
        <v>4</v>
      </c>
      <c r="AA703" s="50">
        <v>30</v>
      </c>
      <c r="AB703" s="50">
        <v>0</v>
      </c>
      <c r="AC703" s="50">
        <v>0</v>
      </c>
      <c r="AD703" s="50">
        <v>0</v>
      </c>
      <c r="AE703" s="50">
        <v>0</v>
      </c>
      <c r="AF703" s="50">
        <v>0</v>
      </c>
      <c r="AG703" s="50">
        <v>0</v>
      </c>
      <c r="AH703" s="50">
        <v>0</v>
      </c>
      <c r="AI703" s="50">
        <v>0</v>
      </c>
      <c r="AJ703" s="50">
        <v>0</v>
      </c>
      <c r="AK703" s="52">
        <f t="shared" si="199"/>
        <v>34</v>
      </c>
      <c r="AL703" s="50">
        <f t="shared" si="200"/>
        <v>34</v>
      </c>
      <c r="AM703" s="48">
        <f t="shared" si="217"/>
        <v>1.1333333333333333</v>
      </c>
      <c r="AN703" s="49">
        <f t="shared" si="201"/>
        <v>1.1333333333333332E-2</v>
      </c>
      <c r="AO703" s="49">
        <f t="shared" si="212"/>
        <v>34</v>
      </c>
      <c r="AP703" s="49">
        <f t="shared" si="202"/>
        <v>30</v>
      </c>
      <c r="AR703" s="50">
        <f t="shared" si="203"/>
        <v>0</v>
      </c>
      <c r="AT703" s="30">
        <f t="shared" si="204"/>
        <v>30</v>
      </c>
      <c r="AU703">
        <f t="shared" si="205"/>
        <v>10</v>
      </c>
      <c r="AV703" s="49">
        <f t="shared" si="206"/>
        <v>34</v>
      </c>
      <c r="AW703" s="49">
        <f t="shared" si="207"/>
        <v>10</v>
      </c>
      <c r="AX703" s="53">
        <f t="shared" si="208"/>
        <v>0</v>
      </c>
      <c r="AY703" s="30">
        <f t="shared" si="209"/>
        <v>0</v>
      </c>
      <c r="AZ703" s="30">
        <f t="shared" si="210"/>
        <v>34</v>
      </c>
      <c r="BA703" s="49">
        <f t="shared" si="211"/>
        <v>30</v>
      </c>
    </row>
    <row r="704" spans="1:53" x14ac:dyDescent="0.35">
      <c r="A704" s="2">
        <v>1046137708</v>
      </c>
      <c r="B704" s="2" t="s">
        <v>704</v>
      </c>
      <c r="C704" s="16" t="s">
        <v>4946</v>
      </c>
      <c r="D704" s="3" t="s">
        <v>2849</v>
      </c>
      <c r="E704" s="4">
        <v>45923</v>
      </c>
      <c r="F704" s="5">
        <v>45923</v>
      </c>
      <c r="G704" s="5">
        <v>46288</v>
      </c>
      <c r="H704" s="3" t="s">
        <v>4290</v>
      </c>
      <c r="I704" s="55">
        <v>46072</v>
      </c>
      <c r="J704" s="6">
        <v>46022</v>
      </c>
      <c r="K704" s="2" t="s">
        <v>4405</v>
      </c>
      <c r="L704" s="2" t="s">
        <v>4973</v>
      </c>
      <c r="M704" s="2" t="s">
        <v>4956</v>
      </c>
      <c r="N704" s="2"/>
      <c r="O704" s="2"/>
      <c r="P704" s="2"/>
      <c r="Q704" s="2"/>
      <c r="R704" s="7"/>
      <c r="S704" s="7">
        <v>0</v>
      </c>
      <c r="T704" s="7">
        <v>8.1667000000000005</v>
      </c>
      <c r="U704" s="7">
        <v>8.1667000000000005</v>
      </c>
      <c r="V704" s="12">
        <f t="shared" si="213"/>
        <v>9</v>
      </c>
      <c r="W704" s="15" t="s">
        <v>4738</v>
      </c>
      <c r="X704" s="15" t="str">
        <f t="shared" si="216"/>
        <v>DEBE GOZAR EN EL AÑO UN TOTAL DE 9 DÍAS ANTES DEL 31/12/2026</v>
      </c>
      <c r="Y704" s="50">
        <v>0</v>
      </c>
      <c r="Z704" s="58">
        <v>9</v>
      </c>
      <c r="AA704" s="50">
        <v>0</v>
      </c>
      <c r="AB704" s="50">
        <v>0</v>
      </c>
      <c r="AC704" s="50">
        <v>0</v>
      </c>
      <c r="AD704" s="50">
        <v>0</v>
      </c>
      <c r="AE704" s="50">
        <v>0</v>
      </c>
      <c r="AF704" s="50">
        <v>0</v>
      </c>
      <c r="AG704" s="50">
        <v>0</v>
      </c>
      <c r="AH704" s="50">
        <v>0</v>
      </c>
      <c r="AI704" s="50">
        <v>0</v>
      </c>
      <c r="AJ704" s="50">
        <v>0</v>
      </c>
      <c r="AK704" s="52">
        <f t="shared" si="199"/>
        <v>9</v>
      </c>
      <c r="AL704" s="50">
        <f t="shared" si="200"/>
        <v>9</v>
      </c>
      <c r="AM704" s="48">
        <f t="shared" si="217"/>
        <v>1</v>
      </c>
      <c r="AN704" s="49">
        <f t="shared" si="201"/>
        <v>0.01</v>
      </c>
      <c r="AO704" s="49">
        <f t="shared" si="212"/>
        <v>9</v>
      </c>
      <c r="AP704" s="49">
        <f t="shared" si="202"/>
        <v>9</v>
      </c>
      <c r="AR704" s="50">
        <f t="shared" si="203"/>
        <v>0</v>
      </c>
      <c r="AT704" s="30">
        <f t="shared" si="204"/>
        <v>9</v>
      </c>
      <c r="AU704">
        <f t="shared" si="205"/>
        <v>3</v>
      </c>
      <c r="AV704" s="49">
        <f t="shared" si="206"/>
        <v>9</v>
      </c>
      <c r="AW704" s="49">
        <f t="shared" si="207"/>
        <v>3</v>
      </c>
      <c r="AX704" s="53">
        <f t="shared" si="208"/>
        <v>0</v>
      </c>
      <c r="AY704" s="30">
        <f t="shared" si="209"/>
        <v>0</v>
      </c>
      <c r="AZ704" s="30">
        <f t="shared" si="210"/>
        <v>9</v>
      </c>
      <c r="BA704" s="49">
        <f t="shared" si="211"/>
        <v>9</v>
      </c>
    </row>
    <row r="705" spans="1:53" x14ac:dyDescent="0.35">
      <c r="A705" s="2">
        <v>1046157219</v>
      </c>
      <c r="B705" s="2" t="s">
        <v>705</v>
      </c>
      <c r="C705" s="16" t="s">
        <v>4946</v>
      </c>
      <c r="D705" s="3" t="s">
        <v>2850</v>
      </c>
      <c r="E705" s="4">
        <v>45223</v>
      </c>
      <c r="F705" s="5">
        <v>45954</v>
      </c>
      <c r="G705" s="5">
        <v>46319</v>
      </c>
      <c r="H705" s="3" t="s">
        <v>4290</v>
      </c>
      <c r="I705" s="55">
        <v>0</v>
      </c>
      <c r="J705" s="6">
        <v>46022</v>
      </c>
      <c r="K705" s="2" t="s">
        <v>4405</v>
      </c>
      <c r="L705" s="2" t="s">
        <v>4966</v>
      </c>
      <c r="M705" s="2" t="s">
        <v>4956</v>
      </c>
      <c r="N705" s="2" t="s">
        <v>5180</v>
      </c>
      <c r="O705" s="2" t="s">
        <v>5225</v>
      </c>
      <c r="P705" s="2" t="s">
        <v>4461</v>
      </c>
      <c r="Q705" s="2" t="s">
        <v>4297</v>
      </c>
      <c r="R705" s="7"/>
      <c r="S705" s="7">
        <v>15</v>
      </c>
      <c r="T705" s="7">
        <v>5.5832999999999942</v>
      </c>
      <c r="U705" s="7">
        <v>20.583299999999994</v>
      </c>
      <c r="V705" s="12">
        <f t="shared" si="213"/>
        <v>21</v>
      </c>
      <c r="W705" s="15" t="str">
        <f>"DEBE GOZAR "&amp;S705&amp;" DÍAS ANTES DEL "&amp;TEXT(G705-1,"DD/MM/YYYY")</f>
        <v>DEBE GOZAR 15 DÍAS ANTES DEL 23/10/2026</v>
      </c>
      <c r="X705" s="15" t="str">
        <f t="shared" si="216"/>
        <v>DEBE GOZAR EN EL AÑO UN TOTAL DE 21 DÍAS ANTES DEL 31/12/2026</v>
      </c>
      <c r="Y705" s="50">
        <v>0</v>
      </c>
      <c r="Z705" s="50">
        <v>0</v>
      </c>
      <c r="AA705" s="50">
        <v>15</v>
      </c>
      <c r="AB705" s="50">
        <v>0</v>
      </c>
      <c r="AC705" s="50">
        <v>0</v>
      </c>
      <c r="AD705" s="50">
        <v>0</v>
      </c>
      <c r="AE705" s="50">
        <v>0</v>
      </c>
      <c r="AF705" s="50">
        <v>0</v>
      </c>
      <c r="AG705" s="50">
        <v>0</v>
      </c>
      <c r="AH705" s="50">
        <v>0</v>
      </c>
      <c r="AI705" s="50">
        <v>6</v>
      </c>
      <c r="AJ705" s="50">
        <v>0</v>
      </c>
      <c r="AK705" s="52">
        <f t="shared" si="199"/>
        <v>21</v>
      </c>
      <c r="AL705" s="50">
        <f t="shared" si="200"/>
        <v>21</v>
      </c>
      <c r="AM705" s="48">
        <f t="shared" si="217"/>
        <v>1</v>
      </c>
      <c r="AN705" s="49">
        <f t="shared" si="201"/>
        <v>0.01</v>
      </c>
      <c r="AO705" s="49">
        <f t="shared" si="212"/>
        <v>15</v>
      </c>
      <c r="AP705" s="49">
        <f t="shared" si="202"/>
        <v>21</v>
      </c>
      <c r="AR705" s="50">
        <f t="shared" si="203"/>
        <v>0</v>
      </c>
      <c r="AT705" s="30">
        <f t="shared" si="204"/>
        <v>21</v>
      </c>
      <c r="AU705">
        <f t="shared" si="205"/>
        <v>7</v>
      </c>
      <c r="AV705" s="49">
        <f t="shared" si="206"/>
        <v>15</v>
      </c>
      <c r="AW705" s="49">
        <f t="shared" si="207"/>
        <v>7</v>
      </c>
      <c r="AX705" s="53">
        <f t="shared" si="208"/>
        <v>0</v>
      </c>
      <c r="AY705" s="30">
        <f t="shared" si="209"/>
        <v>6</v>
      </c>
      <c r="AZ705" s="30">
        <f t="shared" si="210"/>
        <v>15</v>
      </c>
      <c r="BA705" s="49">
        <f t="shared" si="211"/>
        <v>15</v>
      </c>
    </row>
    <row r="706" spans="1:53" x14ac:dyDescent="0.35">
      <c r="A706" s="2">
        <v>1046169049</v>
      </c>
      <c r="B706" s="2" t="s">
        <v>706</v>
      </c>
      <c r="C706" s="16" t="s">
        <v>4946</v>
      </c>
      <c r="D706" s="3" t="s">
        <v>2851</v>
      </c>
      <c r="E706" s="4">
        <v>44068</v>
      </c>
      <c r="F706" s="5">
        <v>45894</v>
      </c>
      <c r="G706" s="5">
        <v>46259</v>
      </c>
      <c r="H706" s="3" t="s">
        <v>4290</v>
      </c>
      <c r="I706" s="55">
        <v>0</v>
      </c>
      <c r="J706" s="6">
        <v>46022</v>
      </c>
      <c r="K706" s="2" t="s">
        <v>4405</v>
      </c>
      <c r="L706" s="2" t="s">
        <v>4977</v>
      </c>
      <c r="M706" s="2" t="s">
        <v>4956</v>
      </c>
      <c r="N706" s="2" t="s">
        <v>5195</v>
      </c>
      <c r="O706" s="2" t="s">
        <v>5216</v>
      </c>
      <c r="P706" s="2" t="s">
        <v>4489</v>
      </c>
      <c r="Q706" s="2" t="s">
        <v>4297</v>
      </c>
      <c r="R706" s="7"/>
      <c r="S706" s="7">
        <v>17</v>
      </c>
      <c r="T706" s="7">
        <v>10.5</v>
      </c>
      <c r="U706" s="7">
        <v>27.5</v>
      </c>
      <c r="V706" s="12">
        <f t="shared" si="213"/>
        <v>28</v>
      </c>
      <c r="W706" s="15" t="str">
        <f>"DEBE GOZAR "&amp;S706&amp;" DÍAS ANTES DEL "&amp;TEXT(G706-1,"DD/MM/YYYY")</f>
        <v>DEBE GOZAR 17 DÍAS ANTES DEL 24/08/2026</v>
      </c>
      <c r="X706" s="15" t="str">
        <f t="shared" si="216"/>
        <v>DEBE GOZAR EN EL AÑO UN TOTAL DE 28 DÍAS ANTES DEL 31/12/2026</v>
      </c>
      <c r="Y706" s="50">
        <v>0</v>
      </c>
      <c r="Z706" s="50">
        <v>15</v>
      </c>
      <c r="AA706" s="50">
        <v>0</v>
      </c>
      <c r="AB706" s="50">
        <v>0</v>
      </c>
      <c r="AC706" s="50">
        <v>0</v>
      </c>
      <c r="AD706" s="50">
        <v>0</v>
      </c>
      <c r="AE706" s="50">
        <v>0</v>
      </c>
      <c r="AF706" s="50">
        <v>0</v>
      </c>
      <c r="AG706" s="50">
        <v>0</v>
      </c>
      <c r="AH706" s="50">
        <v>0</v>
      </c>
      <c r="AI706" s="50">
        <v>0</v>
      </c>
      <c r="AJ706" s="50">
        <v>0</v>
      </c>
      <c r="AK706" s="52">
        <f t="shared" ref="AK706:AK769" si="218">SUM(Y706:AJ706)</f>
        <v>15</v>
      </c>
      <c r="AL706" s="50">
        <f t="shared" ref="AL706:AL769" si="219">+AK706</f>
        <v>15</v>
      </c>
      <c r="AM706" s="48">
        <f t="shared" si="217"/>
        <v>0.5357142857142857</v>
      </c>
      <c r="AN706" s="49">
        <f t="shared" ref="AN706:AN769" si="220">AM706/100</f>
        <v>5.3571428571428572E-3</v>
      </c>
      <c r="AO706" s="49">
        <f t="shared" si="212"/>
        <v>15</v>
      </c>
      <c r="AP706" s="49">
        <f t="shared" ref="AP706:AP769" si="221">IF(V706-AL706&lt;=0,V706,AL706)</f>
        <v>15</v>
      </c>
      <c r="AR706" s="50">
        <f t="shared" ref="AR706:AR769" si="222">+V706-AP706</f>
        <v>13</v>
      </c>
      <c r="AT706" s="30">
        <f t="shared" ref="AT706:AT769" si="223">+V706</f>
        <v>28</v>
      </c>
      <c r="AU706">
        <f t="shared" ref="AU706:AU769" si="224">+AT706/12*4</f>
        <v>9.3333333333333339</v>
      </c>
      <c r="AV706" s="49">
        <f t="shared" ref="AV706:AV769" si="225">SUM(Y706:AB706)</f>
        <v>15</v>
      </c>
      <c r="AW706" s="49">
        <f t="shared" ref="AW706:AW769" si="226">IF(AU706-AV706&lt;=0,AU706,AV706)</f>
        <v>9.3333333333333339</v>
      </c>
      <c r="AX706" s="53">
        <f t="shared" ref="AX706:AX769" si="227">+AU706-AW706</f>
        <v>0</v>
      </c>
      <c r="AY706" s="30">
        <f t="shared" ref="AY706:AY769" si="228">SUM(AC706:AJ706)</f>
        <v>0</v>
      </c>
      <c r="AZ706" s="30">
        <f t="shared" ref="AZ706:AZ769" si="229">SUM(Y706:AB706)</f>
        <v>15</v>
      </c>
      <c r="BA706" s="49">
        <f t="shared" ref="BA706:BA769" si="230">IF(AT706-AZ706&lt;=0,AT706,AZ706)</f>
        <v>15</v>
      </c>
    </row>
    <row r="707" spans="1:53" x14ac:dyDescent="0.35">
      <c r="A707" s="2">
        <v>1046181321</v>
      </c>
      <c r="B707" s="2" t="s">
        <v>707</v>
      </c>
      <c r="C707" s="16" t="s">
        <v>4947</v>
      </c>
      <c r="D707" s="3" t="s">
        <v>2852</v>
      </c>
      <c r="E707" s="4">
        <v>42104</v>
      </c>
      <c r="F707" s="5">
        <v>45757</v>
      </c>
      <c r="G707" s="5">
        <v>46122</v>
      </c>
      <c r="H707" s="3" t="s">
        <v>4290</v>
      </c>
      <c r="I707" s="55">
        <v>0</v>
      </c>
      <c r="J707" s="6">
        <v>46022</v>
      </c>
      <c r="K707" s="2" t="s">
        <v>4405</v>
      </c>
      <c r="L707" s="2" t="s">
        <v>4966</v>
      </c>
      <c r="M707" s="2" t="s">
        <v>4956</v>
      </c>
      <c r="N707" s="2" t="s">
        <v>5180</v>
      </c>
      <c r="O707" s="2" t="s">
        <v>5225</v>
      </c>
      <c r="P707" s="2" t="s">
        <v>4461</v>
      </c>
      <c r="Q707" s="2" t="s">
        <v>4298</v>
      </c>
      <c r="R707" s="7"/>
      <c r="S707" s="7">
        <v>0</v>
      </c>
      <c r="T707" s="7">
        <v>0</v>
      </c>
      <c r="U707" s="7">
        <v>0</v>
      </c>
      <c r="V707" s="12">
        <f t="shared" si="213"/>
        <v>0</v>
      </c>
      <c r="W707" s="15" t="s">
        <v>4738</v>
      </c>
      <c r="X707" s="15" t="str">
        <f t="shared" si="216"/>
        <v>DEBE GOZAR EN EL AÑO UN TOTAL DE 0 DÍAS ANTES DEL 31/12/2026</v>
      </c>
      <c r="Y707" s="50">
        <v>0</v>
      </c>
      <c r="Z707" s="50">
        <v>0</v>
      </c>
      <c r="AA707" s="50">
        <v>0</v>
      </c>
      <c r="AB707" s="50">
        <v>0</v>
      </c>
      <c r="AC707" s="50">
        <v>0</v>
      </c>
      <c r="AD707" s="50">
        <v>0</v>
      </c>
      <c r="AE707" s="50">
        <v>0</v>
      </c>
      <c r="AF707" s="50">
        <v>0</v>
      </c>
      <c r="AG707" s="50">
        <v>0</v>
      </c>
      <c r="AH707" s="50">
        <v>0</v>
      </c>
      <c r="AI707" s="50">
        <v>0</v>
      </c>
      <c r="AJ707" s="50">
        <v>0</v>
      </c>
      <c r="AK707" s="52">
        <f t="shared" si="218"/>
        <v>0</v>
      </c>
      <c r="AL707" s="50">
        <f t="shared" si="219"/>
        <v>0</v>
      </c>
      <c r="AM707" s="48">
        <f>IFERROR(+AL707/V707,"100"%)</f>
        <v>1</v>
      </c>
      <c r="AN707" s="49">
        <f t="shared" si="220"/>
        <v>0.01</v>
      </c>
      <c r="AO707" s="49">
        <f t="shared" ref="AO707:AO770" si="231">+Y707+Z707+AA707+AB707</f>
        <v>0</v>
      </c>
      <c r="AP707" s="49">
        <f t="shared" si="221"/>
        <v>0</v>
      </c>
      <c r="AR707" s="50">
        <f t="shared" si="222"/>
        <v>0</v>
      </c>
      <c r="AT707" s="30">
        <f t="shared" si="223"/>
        <v>0</v>
      </c>
      <c r="AU707">
        <f t="shared" si="224"/>
        <v>0</v>
      </c>
      <c r="AV707" s="49">
        <f t="shared" si="225"/>
        <v>0</v>
      </c>
      <c r="AW707" s="49">
        <f t="shared" si="226"/>
        <v>0</v>
      </c>
      <c r="AX707" s="53">
        <f t="shared" si="227"/>
        <v>0</v>
      </c>
      <c r="AY707" s="30">
        <f t="shared" si="228"/>
        <v>0</v>
      </c>
      <c r="AZ707" s="30">
        <f t="shared" si="229"/>
        <v>0</v>
      </c>
      <c r="BA707" s="49">
        <f t="shared" si="230"/>
        <v>0</v>
      </c>
    </row>
    <row r="708" spans="1:53" x14ac:dyDescent="0.35">
      <c r="A708" s="2">
        <v>1046196265</v>
      </c>
      <c r="B708" s="2" t="s">
        <v>708</v>
      </c>
      <c r="C708" s="16" t="s">
        <v>4946</v>
      </c>
      <c r="D708" s="3" t="s">
        <v>2853</v>
      </c>
      <c r="E708" s="4">
        <v>44692</v>
      </c>
      <c r="F708" s="5">
        <v>45788</v>
      </c>
      <c r="G708" s="5">
        <v>46153</v>
      </c>
      <c r="H708" s="3" t="s">
        <v>4290</v>
      </c>
      <c r="I708" s="55">
        <v>0</v>
      </c>
      <c r="J708" s="6">
        <v>46022</v>
      </c>
      <c r="K708" s="2" t="s">
        <v>4405</v>
      </c>
      <c r="L708" s="2" t="s">
        <v>5000</v>
      </c>
      <c r="M708" s="2" t="s">
        <v>4957</v>
      </c>
      <c r="N708" s="2" t="s">
        <v>5199</v>
      </c>
      <c r="O708" s="2" t="s">
        <v>5227</v>
      </c>
      <c r="P708" s="2" t="s">
        <v>4558</v>
      </c>
      <c r="Q708" s="2" t="s">
        <v>4297</v>
      </c>
      <c r="R708" s="7"/>
      <c r="S708" s="7">
        <v>0</v>
      </c>
      <c r="T708" s="7">
        <v>19.166700000000006</v>
      </c>
      <c r="U708" s="7">
        <v>19.166700000000006</v>
      </c>
      <c r="V708" s="12">
        <f t="shared" si="213"/>
        <v>20</v>
      </c>
      <c r="W708" s="15" t="s">
        <v>4738</v>
      </c>
      <c r="X708" s="15" t="str">
        <f t="shared" si="216"/>
        <v>DEBE GOZAR EN EL AÑO UN TOTAL DE 20 DÍAS ANTES DEL 31/12/2026</v>
      </c>
      <c r="Y708" s="50">
        <v>0</v>
      </c>
      <c r="Z708" s="50">
        <v>0</v>
      </c>
      <c r="AA708" s="50">
        <v>0</v>
      </c>
      <c r="AB708" s="50">
        <v>0</v>
      </c>
      <c r="AC708" s="50">
        <v>0</v>
      </c>
      <c r="AD708" s="50">
        <v>0</v>
      </c>
      <c r="AE708" s="50">
        <v>0</v>
      </c>
      <c r="AF708" s="50">
        <v>0</v>
      </c>
      <c r="AG708" s="50">
        <v>0</v>
      </c>
      <c r="AH708" s="50">
        <v>0</v>
      </c>
      <c r="AI708" s="50">
        <v>0</v>
      </c>
      <c r="AJ708" s="50">
        <v>0</v>
      </c>
      <c r="AK708" s="52">
        <f t="shared" si="218"/>
        <v>0</v>
      </c>
      <c r="AL708" s="50">
        <f t="shared" si="219"/>
        <v>0</v>
      </c>
      <c r="AM708" s="48">
        <f t="shared" ref="AM708:AM740" si="232">+AL708/V708</f>
        <v>0</v>
      </c>
      <c r="AN708" s="49">
        <f t="shared" si="220"/>
        <v>0</v>
      </c>
      <c r="AO708" s="49">
        <f t="shared" si="231"/>
        <v>0</v>
      </c>
      <c r="AP708" s="49">
        <f t="shared" si="221"/>
        <v>0</v>
      </c>
      <c r="AR708" s="50">
        <f t="shared" si="222"/>
        <v>20</v>
      </c>
      <c r="AT708" s="30">
        <f t="shared" si="223"/>
        <v>20</v>
      </c>
      <c r="AU708">
        <f t="shared" si="224"/>
        <v>6.666666666666667</v>
      </c>
      <c r="AV708" s="49">
        <f t="shared" si="225"/>
        <v>0</v>
      </c>
      <c r="AW708" s="49">
        <f t="shared" si="226"/>
        <v>0</v>
      </c>
      <c r="AX708" s="53">
        <f t="shared" si="227"/>
        <v>6.666666666666667</v>
      </c>
      <c r="AY708" s="30">
        <f t="shared" si="228"/>
        <v>0</v>
      </c>
      <c r="AZ708" s="30">
        <f t="shared" si="229"/>
        <v>0</v>
      </c>
      <c r="BA708" s="49">
        <f t="shared" si="230"/>
        <v>0</v>
      </c>
    </row>
    <row r="709" spans="1:53" x14ac:dyDescent="0.35">
      <c r="A709" s="2">
        <v>1046200026</v>
      </c>
      <c r="B709" s="2" t="s">
        <v>709</v>
      </c>
      <c r="C709" s="16" t="s">
        <v>4948</v>
      </c>
      <c r="D709" s="3" t="s">
        <v>2854</v>
      </c>
      <c r="E709" s="4">
        <v>45763</v>
      </c>
      <c r="F709" s="5">
        <v>45763</v>
      </c>
      <c r="G709" s="5">
        <v>46128</v>
      </c>
      <c r="H709" s="3" t="s">
        <v>4290</v>
      </c>
      <c r="I709" s="55">
        <v>0</v>
      </c>
      <c r="J709" s="6">
        <v>46022</v>
      </c>
      <c r="K709" s="2" t="s">
        <v>4405</v>
      </c>
      <c r="L709" s="2">
        <v>2003020100</v>
      </c>
      <c r="M709" s="2" t="s">
        <v>4956</v>
      </c>
      <c r="N709" s="2" t="s">
        <v>5197</v>
      </c>
      <c r="O709" s="2" t="s">
        <v>5243</v>
      </c>
      <c r="P709" s="2" t="s">
        <v>4575</v>
      </c>
      <c r="Q709" s="2" t="s">
        <v>4336</v>
      </c>
      <c r="R709" s="7"/>
      <c r="S709" s="7">
        <v>0</v>
      </c>
      <c r="T709" s="7">
        <v>21.25</v>
      </c>
      <c r="U709" s="7">
        <v>21.25</v>
      </c>
      <c r="V709" s="12">
        <f t="shared" si="213"/>
        <v>22</v>
      </c>
      <c r="W709" s="15" t="s">
        <v>4738</v>
      </c>
      <c r="X709" s="15" t="str">
        <f t="shared" si="216"/>
        <v>DEBE GOZAR EN EL AÑO UN TOTAL DE 22 DÍAS ANTES DEL 31/12/2026</v>
      </c>
      <c r="Y709" s="50">
        <v>0</v>
      </c>
      <c r="Z709" s="50">
        <v>0</v>
      </c>
      <c r="AA709" s="50">
        <v>0</v>
      </c>
      <c r="AB709" s="50">
        <v>0</v>
      </c>
      <c r="AC709" s="50">
        <v>0</v>
      </c>
      <c r="AD709" s="50">
        <v>0</v>
      </c>
      <c r="AE709" s="50">
        <v>0</v>
      </c>
      <c r="AF709" s="50">
        <v>0</v>
      </c>
      <c r="AG709" s="50">
        <v>0</v>
      </c>
      <c r="AH709" s="50">
        <v>0</v>
      </c>
      <c r="AI709" s="50">
        <v>0</v>
      </c>
      <c r="AJ709" s="50">
        <v>0</v>
      </c>
      <c r="AK709" s="52">
        <f t="shared" si="218"/>
        <v>0</v>
      </c>
      <c r="AL709" s="50">
        <f t="shared" si="219"/>
        <v>0</v>
      </c>
      <c r="AM709" s="48">
        <f t="shared" si="232"/>
        <v>0</v>
      </c>
      <c r="AN709" s="49">
        <f t="shared" si="220"/>
        <v>0</v>
      </c>
      <c r="AO709" s="49">
        <f t="shared" si="231"/>
        <v>0</v>
      </c>
      <c r="AP709" s="49">
        <f t="shared" si="221"/>
        <v>0</v>
      </c>
      <c r="AR709" s="50">
        <f t="shared" si="222"/>
        <v>22</v>
      </c>
      <c r="AT709" s="30">
        <f t="shared" si="223"/>
        <v>22</v>
      </c>
      <c r="AU709">
        <f t="shared" si="224"/>
        <v>7.333333333333333</v>
      </c>
      <c r="AV709" s="49">
        <f t="shared" si="225"/>
        <v>0</v>
      </c>
      <c r="AW709" s="49">
        <f t="shared" si="226"/>
        <v>0</v>
      </c>
      <c r="AX709" s="53">
        <f t="shared" si="227"/>
        <v>7.333333333333333</v>
      </c>
      <c r="AY709" s="30">
        <f t="shared" si="228"/>
        <v>0</v>
      </c>
      <c r="AZ709" s="30">
        <f t="shared" si="229"/>
        <v>0</v>
      </c>
      <c r="BA709" s="49">
        <f t="shared" si="230"/>
        <v>0</v>
      </c>
    </row>
    <row r="710" spans="1:53" x14ac:dyDescent="0.35">
      <c r="A710" s="2">
        <v>1046201426</v>
      </c>
      <c r="B710" s="2" t="s">
        <v>710</v>
      </c>
      <c r="C710" s="16" t="s">
        <v>4946</v>
      </c>
      <c r="D710" s="3" t="s">
        <v>2855</v>
      </c>
      <c r="E710" s="4">
        <v>45921</v>
      </c>
      <c r="F710" s="5">
        <v>45921</v>
      </c>
      <c r="G710" s="5">
        <v>46286</v>
      </c>
      <c r="H710" s="3" t="s">
        <v>4413</v>
      </c>
      <c r="I710" s="55">
        <v>0</v>
      </c>
      <c r="J710" s="6">
        <v>46022</v>
      </c>
      <c r="K710" s="2" t="s">
        <v>4405</v>
      </c>
      <c r="L710" s="2" t="s">
        <v>4898</v>
      </c>
      <c r="M710" s="2" t="s">
        <v>4956</v>
      </c>
      <c r="N710" s="2" t="s">
        <v>5196</v>
      </c>
      <c r="O710" s="2" t="s">
        <v>5238</v>
      </c>
      <c r="P710" s="2" t="s">
        <v>4680</v>
      </c>
      <c r="Q710" s="2" t="s">
        <v>4297</v>
      </c>
      <c r="R710" s="7"/>
      <c r="S710" s="7">
        <v>0</v>
      </c>
      <c r="T710" s="7">
        <v>8.3332999999999995</v>
      </c>
      <c r="U710" s="7">
        <v>8.3332999999999995</v>
      </c>
      <c r="V710" s="12">
        <f t="shared" si="213"/>
        <v>9</v>
      </c>
      <c r="W710" s="15" t="s">
        <v>4738</v>
      </c>
      <c r="X710" s="15" t="str">
        <f t="shared" si="216"/>
        <v>DEBE GOZAR EN EL AÑO UN TOTAL DE 9 DÍAS ANTES DEL 31/12/2026</v>
      </c>
      <c r="Y710" s="50">
        <v>0</v>
      </c>
      <c r="Z710" s="50">
        <v>0</v>
      </c>
      <c r="AA710" s="50">
        <v>0</v>
      </c>
      <c r="AB710" s="50">
        <v>0</v>
      </c>
      <c r="AC710" s="50">
        <v>0</v>
      </c>
      <c r="AD710" s="50">
        <v>0</v>
      </c>
      <c r="AE710" s="50">
        <v>0</v>
      </c>
      <c r="AF710" s="50">
        <v>0</v>
      </c>
      <c r="AG710" s="50">
        <v>0</v>
      </c>
      <c r="AH710" s="50">
        <v>10</v>
      </c>
      <c r="AI710" s="50">
        <v>0</v>
      </c>
      <c r="AJ710" s="50">
        <v>0</v>
      </c>
      <c r="AK710" s="52">
        <f t="shared" si="218"/>
        <v>10</v>
      </c>
      <c r="AL710" s="50">
        <f t="shared" si="219"/>
        <v>10</v>
      </c>
      <c r="AM710" s="48">
        <f t="shared" si="232"/>
        <v>1.1111111111111112</v>
      </c>
      <c r="AN710" s="49">
        <f t="shared" si="220"/>
        <v>1.1111111111111112E-2</v>
      </c>
      <c r="AO710" s="49">
        <f t="shared" si="231"/>
        <v>0</v>
      </c>
      <c r="AP710" s="49">
        <f t="shared" si="221"/>
        <v>9</v>
      </c>
      <c r="AR710" s="50">
        <f t="shared" si="222"/>
        <v>0</v>
      </c>
      <c r="AT710" s="30">
        <f t="shared" si="223"/>
        <v>9</v>
      </c>
      <c r="AU710">
        <f t="shared" si="224"/>
        <v>3</v>
      </c>
      <c r="AV710" s="49">
        <f t="shared" si="225"/>
        <v>0</v>
      </c>
      <c r="AW710" s="49">
        <f t="shared" si="226"/>
        <v>0</v>
      </c>
      <c r="AX710" s="53">
        <f t="shared" si="227"/>
        <v>3</v>
      </c>
      <c r="AY710" s="30">
        <f t="shared" si="228"/>
        <v>10</v>
      </c>
      <c r="AZ710" s="30">
        <f t="shared" si="229"/>
        <v>0</v>
      </c>
      <c r="BA710" s="49">
        <f t="shared" si="230"/>
        <v>0</v>
      </c>
    </row>
    <row r="711" spans="1:53" x14ac:dyDescent="0.35">
      <c r="A711" s="2">
        <v>1046214646</v>
      </c>
      <c r="B711" s="2" t="s">
        <v>711</v>
      </c>
      <c r="C711" s="16" t="s">
        <v>4946</v>
      </c>
      <c r="D711" s="3" t="s">
        <v>2856</v>
      </c>
      <c r="E711" s="4">
        <v>43179</v>
      </c>
      <c r="F711" s="5">
        <v>45736</v>
      </c>
      <c r="G711" s="5">
        <v>46101</v>
      </c>
      <c r="H711" s="3" t="s">
        <v>4290</v>
      </c>
      <c r="I711" s="55">
        <v>0</v>
      </c>
      <c r="J711" s="6">
        <v>46022</v>
      </c>
      <c r="K711" s="2" t="s">
        <v>4405</v>
      </c>
      <c r="L711" s="2" t="s">
        <v>4899</v>
      </c>
      <c r="M711" s="2" t="s">
        <v>4956</v>
      </c>
      <c r="N711" s="2" t="s">
        <v>5197</v>
      </c>
      <c r="O711" s="2" t="s">
        <v>5222</v>
      </c>
      <c r="P711" s="2" t="s">
        <v>4681</v>
      </c>
      <c r="Q711" s="2" t="s">
        <v>4297</v>
      </c>
      <c r="R711" s="7"/>
      <c r="S711" s="7">
        <v>6</v>
      </c>
      <c r="T711" s="7">
        <v>23.416699999999992</v>
      </c>
      <c r="U711" s="7">
        <v>29.416699999999992</v>
      </c>
      <c r="V711" s="12">
        <f t="shared" si="213"/>
        <v>30</v>
      </c>
      <c r="W711" s="15" t="str">
        <f>"DEBE GOZAR "&amp;S711&amp;" DÍAS ANTES DEL "&amp;TEXT(G711-1,"DD/MM/YYYY")</f>
        <v>DEBE GOZAR 6 DÍAS ANTES DEL 19/03/2026</v>
      </c>
      <c r="X711" s="15" t="str">
        <f t="shared" si="216"/>
        <v>DEBE GOZAR EN EL AÑO UN TOTAL DE 30 DÍAS ANTES DEL 31/12/2026</v>
      </c>
      <c r="Y711" s="50">
        <v>0</v>
      </c>
      <c r="Z711" s="50">
        <v>5</v>
      </c>
      <c r="AA711" s="50">
        <v>25</v>
      </c>
      <c r="AB711" s="50">
        <v>0</v>
      </c>
      <c r="AC711" s="50">
        <v>0</v>
      </c>
      <c r="AD711" s="50">
        <v>0</v>
      </c>
      <c r="AE711" s="50">
        <v>0</v>
      </c>
      <c r="AF711" s="50">
        <v>0</v>
      </c>
      <c r="AG711" s="50">
        <v>0</v>
      </c>
      <c r="AH711" s="50">
        <v>0</v>
      </c>
      <c r="AI711" s="50">
        <v>0</v>
      </c>
      <c r="AJ711" s="50">
        <v>0</v>
      </c>
      <c r="AK711" s="52">
        <f t="shared" si="218"/>
        <v>30</v>
      </c>
      <c r="AL711" s="50">
        <f t="shared" si="219"/>
        <v>30</v>
      </c>
      <c r="AM711" s="48">
        <f t="shared" si="232"/>
        <v>1</v>
      </c>
      <c r="AN711" s="49">
        <f t="shared" si="220"/>
        <v>0.01</v>
      </c>
      <c r="AO711" s="49">
        <f t="shared" si="231"/>
        <v>30</v>
      </c>
      <c r="AP711" s="49">
        <f t="shared" si="221"/>
        <v>30</v>
      </c>
      <c r="AR711" s="50">
        <f t="shared" si="222"/>
        <v>0</v>
      </c>
      <c r="AT711" s="30">
        <f t="shared" si="223"/>
        <v>30</v>
      </c>
      <c r="AU711">
        <f t="shared" si="224"/>
        <v>10</v>
      </c>
      <c r="AV711" s="49">
        <f t="shared" si="225"/>
        <v>30</v>
      </c>
      <c r="AW711" s="49">
        <f t="shared" si="226"/>
        <v>10</v>
      </c>
      <c r="AX711" s="53">
        <f t="shared" si="227"/>
        <v>0</v>
      </c>
      <c r="AY711" s="30">
        <f t="shared" si="228"/>
        <v>0</v>
      </c>
      <c r="AZ711" s="30">
        <f t="shared" si="229"/>
        <v>30</v>
      </c>
      <c r="BA711" s="49">
        <f t="shared" si="230"/>
        <v>30</v>
      </c>
    </row>
    <row r="712" spans="1:53" x14ac:dyDescent="0.35">
      <c r="A712" s="2">
        <v>1046227601</v>
      </c>
      <c r="B712" s="2" t="s">
        <v>712</v>
      </c>
      <c r="C712" s="16" t="s">
        <v>4946</v>
      </c>
      <c r="D712" s="3" t="s">
        <v>2857</v>
      </c>
      <c r="E712" s="4">
        <v>45159</v>
      </c>
      <c r="F712" s="5">
        <v>45890</v>
      </c>
      <c r="G712" s="5">
        <v>46255</v>
      </c>
      <c r="H712" s="3" t="s">
        <v>4290</v>
      </c>
      <c r="I712" s="55">
        <v>0</v>
      </c>
      <c r="J712" s="6">
        <v>46022</v>
      </c>
      <c r="K712" s="2" t="s">
        <v>4405</v>
      </c>
      <c r="L712" s="2" t="s">
        <v>4805</v>
      </c>
      <c r="M712" s="2" t="s">
        <v>4956</v>
      </c>
      <c r="N712" s="2" t="s">
        <v>5195</v>
      </c>
      <c r="O712" s="2" t="s">
        <v>5216</v>
      </c>
      <c r="P712" s="2" t="s">
        <v>4540</v>
      </c>
      <c r="Q712" s="2" t="s">
        <v>4297</v>
      </c>
      <c r="R712" s="7"/>
      <c r="S712" s="7">
        <v>18</v>
      </c>
      <c r="T712" s="7">
        <v>-0.16670000000000584</v>
      </c>
      <c r="U712" s="7">
        <v>17.833299999999994</v>
      </c>
      <c r="V712" s="12">
        <f t="shared" si="213"/>
        <v>18</v>
      </c>
      <c r="W712" s="15" t="str">
        <f>"DEBE GOZAR "&amp;S712&amp;" DÍAS ANTES DEL "&amp;TEXT(G712-1,"DD/MM/YYYY")</f>
        <v>DEBE GOZAR 18 DÍAS ANTES DEL 20/08/2026</v>
      </c>
      <c r="X712" s="15" t="str">
        <f t="shared" si="216"/>
        <v>DEBE GOZAR EN EL AÑO UN TOTAL DE 18 DÍAS ANTES DEL 31/12/2026</v>
      </c>
      <c r="Y712" s="50">
        <v>0</v>
      </c>
      <c r="Z712" s="50">
        <v>14</v>
      </c>
      <c r="AA712" s="50">
        <v>0</v>
      </c>
      <c r="AB712" s="50">
        <v>0</v>
      </c>
      <c r="AC712" s="50">
        <v>0</v>
      </c>
      <c r="AD712" s="50">
        <v>0</v>
      </c>
      <c r="AE712" s="50">
        <v>0</v>
      </c>
      <c r="AF712" s="50">
        <v>0</v>
      </c>
      <c r="AG712" s="50">
        <v>0</v>
      </c>
      <c r="AH712" s="50">
        <v>0</v>
      </c>
      <c r="AI712" s="50">
        <v>0</v>
      </c>
      <c r="AJ712" s="50">
        <v>0</v>
      </c>
      <c r="AK712" s="52">
        <f t="shared" si="218"/>
        <v>14</v>
      </c>
      <c r="AL712" s="50">
        <f t="shared" si="219"/>
        <v>14</v>
      </c>
      <c r="AM712" s="48">
        <f t="shared" si="232"/>
        <v>0.77777777777777779</v>
      </c>
      <c r="AN712" s="49">
        <f t="shared" si="220"/>
        <v>7.7777777777777776E-3</v>
      </c>
      <c r="AO712" s="49">
        <f t="shared" si="231"/>
        <v>14</v>
      </c>
      <c r="AP712" s="49">
        <f t="shared" si="221"/>
        <v>14</v>
      </c>
      <c r="AR712" s="50">
        <f t="shared" si="222"/>
        <v>4</v>
      </c>
      <c r="AT712" s="30">
        <f t="shared" si="223"/>
        <v>18</v>
      </c>
      <c r="AU712">
        <f t="shared" si="224"/>
        <v>6</v>
      </c>
      <c r="AV712" s="49">
        <f t="shared" si="225"/>
        <v>14</v>
      </c>
      <c r="AW712" s="49">
        <f t="shared" si="226"/>
        <v>6</v>
      </c>
      <c r="AX712" s="53">
        <f t="shared" si="227"/>
        <v>0</v>
      </c>
      <c r="AY712" s="30">
        <f t="shared" si="228"/>
        <v>0</v>
      </c>
      <c r="AZ712" s="30">
        <f t="shared" si="229"/>
        <v>14</v>
      </c>
      <c r="BA712" s="49">
        <f t="shared" si="230"/>
        <v>14</v>
      </c>
    </row>
    <row r="713" spans="1:53" x14ac:dyDescent="0.35">
      <c r="A713" s="2">
        <v>1046241398</v>
      </c>
      <c r="B713" s="2" t="s">
        <v>713</v>
      </c>
      <c r="C713" s="16" t="s">
        <v>4947</v>
      </c>
      <c r="D713" s="3" t="s">
        <v>2858</v>
      </c>
      <c r="E713" s="4">
        <v>45108</v>
      </c>
      <c r="F713" s="5">
        <v>45839</v>
      </c>
      <c r="G713" s="5">
        <v>46204</v>
      </c>
      <c r="H713" s="3" t="s">
        <v>4290</v>
      </c>
      <c r="I713" s="55">
        <v>0</v>
      </c>
      <c r="J713" s="6">
        <v>46022</v>
      </c>
      <c r="K713" s="2" t="s">
        <v>4405</v>
      </c>
      <c r="L713" s="2" t="s">
        <v>4790</v>
      </c>
      <c r="M713" s="2" t="s">
        <v>4956</v>
      </c>
      <c r="N713" s="2" t="s">
        <v>5195</v>
      </c>
      <c r="O713" s="2" t="s">
        <v>5217</v>
      </c>
      <c r="P713" s="2" t="s">
        <v>4514</v>
      </c>
      <c r="Q713" s="2" t="s">
        <v>4298</v>
      </c>
      <c r="R713" s="7"/>
      <c r="S713" s="7">
        <v>15</v>
      </c>
      <c r="T713" s="7">
        <v>15</v>
      </c>
      <c r="U713" s="7">
        <v>30</v>
      </c>
      <c r="V713" s="12">
        <f t="shared" si="213"/>
        <v>30</v>
      </c>
      <c r="W713" s="15" t="str">
        <f>"DEBE GOZAR "&amp;S713&amp;" DÍAS ANTES DEL "&amp;TEXT(G713-1,"DD/MM/YYYY")</f>
        <v>DEBE GOZAR 15 DÍAS ANTES DEL 30/06/2026</v>
      </c>
      <c r="X713" s="15" t="str">
        <f t="shared" si="216"/>
        <v>DEBE GOZAR EN EL AÑO UN TOTAL DE 30 DÍAS ANTES DEL 31/12/2026</v>
      </c>
      <c r="Y713" s="50">
        <v>15</v>
      </c>
      <c r="Z713" s="50">
        <v>0</v>
      </c>
      <c r="AA713" s="50">
        <v>0</v>
      </c>
      <c r="AB713" s="50">
        <v>0</v>
      </c>
      <c r="AC713" s="50">
        <v>0</v>
      </c>
      <c r="AD713" s="50">
        <v>0</v>
      </c>
      <c r="AE713" s="50">
        <v>15</v>
      </c>
      <c r="AF713" s="50">
        <v>0</v>
      </c>
      <c r="AG713" s="50">
        <v>0</v>
      </c>
      <c r="AH713" s="50">
        <v>0</v>
      </c>
      <c r="AI713" s="50">
        <v>0</v>
      </c>
      <c r="AJ713" s="50">
        <v>0</v>
      </c>
      <c r="AK713" s="52">
        <f t="shared" si="218"/>
        <v>30</v>
      </c>
      <c r="AL713" s="50">
        <f t="shared" si="219"/>
        <v>30</v>
      </c>
      <c r="AM713" s="48">
        <f t="shared" si="232"/>
        <v>1</v>
      </c>
      <c r="AN713" s="49">
        <f t="shared" si="220"/>
        <v>0.01</v>
      </c>
      <c r="AO713" s="49">
        <f t="shared" si="231"/>
        <v>15</v>
      </c>
      <c r="AP713" s="49">
        <f t="shared" si="221"/>
        <v>30</v>
      </c>
      <c r="AR713" s="50">
        <f t="shared" si="222"/>
        <v>0</v>
      </c>
      <c r="AT713" s="30">
        <f t="shared" si="223"/>
        <v>30</v>
      </c>
      <c r="AU713">
        <f t="shared" si="224"/>
        <v>10</v>
      </c>
      <c r="AV713" s="49">
        <f t="shared" si="225"/>
        <v>15</v>
      </c>
      <c r="AW713" s="49">
        <f t="shared" si="226"/>
        <v>10</v>
      </c>
      <c r="AX713" s="53">
        <f t="shared" si="227"/>
        <v>0</v>
      </c>
      <c r="AY713" s="30">
        <f t="shared" si="228"/>
        <v>15</v>
      </c>
      <c r="AZ713" s="30">
        <f t="shared" si="229"/>
        <v>15</v>
      </c>
      <c r="BA713" s="49">
        <f t="shared" si="230"/>
        <v>15</v>
      </c>
    </row>
    <row r="714" spans="1:53" x14ac:dyDescent="0.35">
      <c r="A714" s="2">
        <v>1046252446</v>
      </c>
      <c r="B714" s="2" t="s">
        <v>714</v>
      </c>
      <c r="C714" s="16" t="s">
        <v>4946</v>
      </c>
      <c r="D714" s="3" t="s">
        <v>2859</v>
      </c>
      <c r="E714" s="4">
        <v>45866</v>
      </c>
      <c r="F714" s="5">
        <v>45866</v>
      </c>
      <c r="G714" s="5">
        <v>46231</v>
      </c>
      <c r="H714" s="3" t="s">
        <v>4290</v>
      </c>
      <c r="I714" s="55">
        <v>46023</v>
      </c>
      <c r="J714" s="6">
        <v>46022</v>
      </c>
      <c r="K714" s="2" t="s">
        <v>4405</v>
      </c>
      <c r="L714" s="2" t="s">
        <v>4963</v>
      </c>
      <c r="M714" s="2" t="s">
        <v>4956</v>
      </c>
      <c r="N714" s="2"/>
      <c r="O714" s="2"/>
      <c r="P714" s="2"/>
      <c r="Q714" s="2"/>
      <c r="R714" s="7"/>
      <c r="S714" s="7">
        <v>0</v>
      </c>
      <c r="T714" s="7">
        <v>12.75</v>
      </c>
      <c r="U714" s="7">
        <v>12.75</v>
      </c>
      <c r="V714" s="12">
        <f t="shared" si="213"/>
        <v>13</v>
      </c>
      <c r="W714" s="15" t="s">
        <v>4738</v>
      </c>
      <c r="X714" s="15" t="str">
        <f t="shared" si="216"/>
        <v>DEBE GOZAR EN EL AÑO UN TOTAL DE 13 DÍAS ANTES DEL 31/12/2026</v>
      </c>
      <c r="Y714" s="50">
        <v>13</v>
      </c>
      <c r="Z714" s="50">
        <v>0</v>
      </c>
      <c r="AA714" s="50">
        <v>0</v>
      </c>
      <c r="AB714" s="50">
        <v>0</v>
      </c>
      <c r="AC714" s="50">
        <v>0</v>
      </c>
      <c r="AD714" s="50">
        <v>0</v>
      </c>
      <c r="AE714" s="50">
        <v>0</v>
      </c>
      <c r="AF714" s="50">
        <v>0</v>
      </c>
      <c r="AG714" s="50">
        <v>0</v>
      </c>
      <c r="AH714" s="50">
        <v>0</v>
      </c>
      <c r="AI714" s="50">
        <v>0</v>
      </c>
      <c r="AJ714" s="50">
        <v>0</v>
      </c>
      <c r="AK714" s="52">
        <f t="shared" si="218"/>
        <v>13</v>
      </c>
      <c r="AL714" s="50">
        <f t="shared" si="219"/>
        <v>13</v>
      </c>
      <c r="AM714" s="48">
        <f t="shared" si="232"/>
        <v>1</v>
      </c>
      <c r="AN714" s="49">
        <f t="shared" si="220"/>
        <v>0.01</v>
      </c>
      <c r="AO714" s="49">
        <f t="shared" si="231"/>
        <v>13</v>
      </c>
      <c r="AP714" s="49">
        <f t="shared" si="221"/>
        <v>13</v>
      </c>
      <c r="AR714" s="50">
        <f t="shared" si="222"/>
        <v>0</v>
      </c>
      <c r="AT714" s="30">
        <f t="shared" si="223"/>
        <v>13</v>
      </c>
      <c r="AU714">
        <f t="shared" si="224"/>
        <v>4.333333333333333</v>
      </c>
      <c r="AV714" s="49">
        <f t="shared" si="225"/>
        <v>13</v>
      </c>
      <c r="AW714" s="49">
        <f t="shared" si="226"/>
        <v>4.333333333333333</v>
      </c>
      <c r="AX714" s="53">
        <f t="shared" si="227"/>
        <v>0</v>
      </c>
      <c r="AY714" s="30">
        <f t="shared" si="228"/>
        <v>0</v>
      </c>
      <c r="AZ714" s="30">
        <f t="shared" si="229"/>
        <v>13</v>
      </c>
      <c r="BA714" s="49">
        <f t="shared" si="230"/>
        <v>13</v>
      </c>
    </row>
    <row r="715" spans="1:53" x14ac:dyDescent="0.35">
      <c r="A715" s="2">
        <v>1046259981</v>
      </c>
      <c r="B715" s="2" t="s">
        <v>715</v>
      </c>
      <c r="C715" s="16" t="s">
        <v>4948</v>
      </c>
      <c r="D715" s="3" t="s">
        <v>2860</v>
      </c>
      <c r="E715" s="4">
        <v>39886</v>
      </c>
      <c r="F715" s="5">
        <v>45730</v>
      </c>
      <c r="G715" s="5">
        <v>46095</v>
      </c>
      <c r="H715" s="3" t="s">
        <v>4292</v>
      </c>
      <c r="I715" s="55">
        <v>0</v>
      </c>
      <c r="J715" s="6">
        <v>46022</v>
      </c>
      <c r="K715" s="2" t="s">
        <v>4405</v>
      </c>
      <c r="L715" s="2">
        <v>2001030200</v>
      </c>
      <c r="M715" s="2" t="s">
        <v>5052</v>
      </c>
      <c r="N715" s="2" t="s">
        <v>5184</v>
      </c>
      <c r="O715" s="2" t="s">
        <v>5184</v>
      </c>
      <c r="P715" s="2" t="s">
        <v>5052</v>
      </c>
      <c r="Q715" s="2" t="s">
        <v>5260</v>
      </c>
      <c r="R715" s="7"/>
      <c r="S715" s="7">
        <v>1</v>
      </c>
      <c r="T715" s="7">
        <v>24.916699999999992</v>
      </c>
      <c r="U715" s="7">
        <v>25.916699999999992</v>
      </c>
      <c r="V715" s="12">
        <f t="shared" si="213"/>
        <v>26</v>
      </c>
      <c r="W715" s="15" t="str">
        <f>"DEBE GOZAR "&amp;S715&amp;" DÍAS ANTES DEL "&amp;TEXT(G715-1,"DD/MM/YYYY")</f>
        <v>DEBE GOZAR 1 DÍAS ANTES DEL 13/03/2026</v>
      </c>
      <c r="X715" s="15" t="str">
        <f t="shared" si="216"/>
        <v>DEBE GOZAR EN EL AÑO UN TOTAL DE 26 DÍAS ANTES DEL 31/12/2026</v>
      </c>
      <c r="Y715" s="50">
        <v>1</v>
      </c>
      <c r="Z715" s="50">
        <v>1</v>
      </c>
      <c r="AA715" s="50">
        <v>0</v>
      </c>
      <c r="AB715" s="50">
        <v>0</v>
      </c>
      <c r="AC715" s="50">
        <v>0</v>
      </c>
      <c r="AD715" s="50">
        <v>6</v>
      </c>
      <c r="AE715" s="50">
        <v>0</v>
      </c>
      <c r="AF715" s="50">
        <v>8</v>
      </c>
      <c r="AG715" s="50">
        <v>0</v>
      </c>
      <c r="AH715" s="50">
        <v>0</v>
      </c>
      <c r="AI715" s="50">
        <v>6</v>
      </c>
      <c r="AJ715" s="50">
        <v>5</v>
      </c>
      <c r="AK715" s="52">
        <f t="shared" si="218"/>
        <v>27</v>
      </c>
      <c r="AL715" s="50">
        <f t="shared" si="219"/>
        <v>27</v>
      </c>
      <c r="AM715" s="48">
        <f t="shared" si="232"/>
        <v>1.0384615384615385</v>
      </c>
      <c r="AN715" s="49">
        <f t="shared" si="220"/>
        <v>1.0384615384615386E-2</v>
      </c>
      <c r="AO715" s="49">
        <f t="shared" si="231"/>
        <v>2</v>
      </c>
      <c r="AP715" s="49">
        <f t="shared" si="221"/>
        <v>26</v>
      </c>
      <c r="AR715" s="50">
        <f t="shared" si="222"/>
        <v>0</v>
      </c>
      <c r="AT715" s="30">
        <f t="shared" si="223"/>
        <v>26</v>
      </c>
      <c r="AU715">
        <f t="shared" si="224"/>
        <v>8.6666666666666661</v>
      </c>
      <c r="AV715" s="49">
        <f t="shared" si="225"/>
        <v>2</v>
      </c>
      <c r="AW715" s="49">
        <f t="shared" si="226"/>
        <v>2</v>
      </c>
      <c r="AX715" s="53">
        <f t="shared" si="227"/>
        <v>6.6666666666666661</v>
      </c>
      <c r="AY715" s="30">
        <f t="shared" si="228"/>
        <v>25</v>
      </c>
      <c r="AZ715" s="30">
        <f t="shared" si="229"/>
        <v>2</v>
      </c>
      <c r="BA715" s="49">
        <f t="shared" si="230"/>
        <v>2</v>
      </c>
    </row>
    <row r="716" spans="1:53" x14ac:dyDescent="0.35">
      <c r="A716" s="2">
        <v>1046260096</v>
      </c>
      <c r="B716" s="2" t="s">
        <v>716</v>
      </c>
      <c r="C716" s="16" t="s">
        <v>4946</v>
      </c>
      <c r="D716" s="3" t="s">
        <v>2861</v>
      </c>
      <c r="E716" s="4">
        <v>42069</v>
      </c>
      <c r="F716" s="5">
        <v>45722</v>
      </c>
      <c r="G716" s="5">
        <v>46087</v>
      </c>
      <c r="H716" s="3" t="s">
        <v>4290</v>
      </c>
      <c r="I716" s="55">
        <v>0</v>
      </c>
      <c r="J716" s="6">
        <v>46022</v>
      </c>
      <c r="K716" s="2" t="s">
        <v>4405</v>
      </c>
      <c r="L716" s="2" t="s">
        <v>5000</v>
      </c>
      <c r="M716" s="2" t="s">
        <v>4957</v>
      </c>
      <c r="N716" s="2" t="s">
        <v>5199</v>
      </c>
      <c r="O716" s="2" t="s">
        <v>5227</v>
      </c>
      <c r="P716" s="2" t="s">
        <v>4580</v>
      </c>
      <c r="Q716" s="2" t="s">
        <v>4297</v>
      </c>
      <c r="R716" s="7"/>
      <c r="S716" s="7">
        <v>0</v>
      </c>
      <c r="T716" s="7">
        <v>23.583300000000008</v>
      </c>
      <c r="U716" s="7">
        <v>23.583300000000008</v>
      </c>
      <c r="V716" s="12">
        <f t="shared" si="213"/>
        <v>24</v>
      </c>
      <c r="W716" s="15" t="s">
        <v>4738</v>
      </c>
      <c r="X716" s="15" t="str">
        <f t="shared" si="216"/>
        <v>DEBE GOZAR EN EL AÑO UN TOTAL DE 24 DÍAS ANTES DEL 31/12/2026</v>
      </c>
      <c r="Y716" s="50">
        <v>0</v>
      </c>
      <c r="Z716" s="50">
        <v>0</v>
      </c>
      <c r="AA716" s="50">
        <v>0</v>
      </c>
      <c r="AB716" s="50">
        <v>0</v>
      </c>
      <c r="AC716" s="50">
        <v>0</v>
      </c>
      <c r="AD716" s="50">
        <v>0</v>
      </c>
      <c r="AE716" s="50">
        <v>0</v>
      </c>
      <c r="AF716" s="50">
        <v>0</v>
      </c>
      <c r="AG716" s="50">
        <v>0</v>
      </c>
      <c r="AH716" s="50">
        <v>0</v>
      </c>
      <c r="AI716" s="50">
        <v>0</v>
      </c>
      <c r="AJ716" s="50">
        <v>0</v>
      </c>
      <c r="AK716" s="52">
        <f t="shared" si="218"/>
        <v>0</v>
      </c>
      <c r="AL716" s="50">
        <f t="shared" si="219"/>
        <v>0</v>
      </c>
      <c r="AM716" s="48">
        <f t="shared" si="232"/>
        <v>0</v>
      </c>
      <c r="AN716" s="49">
        <f t="shared" si="220"/>
        <v>0</v>
      </c>
      <c r="AO716" s="49">
        <f t="shared" si="231"/>
        <v>0</v>
      </c>
      <c r="AP716" s="49">
        <f t="shared" si="221"/>
        <v>0</v>
      </c>
      <c r="AR716" s="50">
        <f t="shared" si="222"/>
        <v>24</v>
      </c>
      <c r="AT716" s="30">
        <f t="shared" si="223"/>
        <v>24</v>
      </c>
      <c r="AU716">
        <f t="shared" si="224"/>
        <v>8</v>
      </c>
      <c r="AV716" s="49">
        <f t="shared" si="225"/>
        <v>0</v>
      </c>
      <c r="AW716" s="49">
        <f t="shared" si="226"/>
        <v>0</v>
      </c>
      <c r="AX716" s="53">
        <f t="shared" si="227"/>
        <v>8</v>
      </c>
      <c r="AY716" s="30">
        <f t="shared" si="228"/>
        <v>0</v>
      </c>
      <c r="AZ716" s="30">
        <f t="shared" si="229"/>
        <v>0</v>
      </c>
      <c r="BA716" s="49">
        <f t="shared" si="230"/>
        <v>0</v>
      </c>
    </row>
    <row r="717" spans="1:53" x14ac:dyDescent="0.35">
      <c r="A717" s="2">
        <v>1046265661</v>
      </c>
      <c r="B717" s="2" t="s">
        <v>717</v>
      </c>
      <c r="C717" s="16" t="s">
        <v>4946</v>
      </c>
      <c r="D717" s="3" t="s">
        <v>2862</v>
      </c>
      <c r="E717" s="4">
        <v>44454</v>
      </c>
      <c r="F717" s="5">
        <v>45915</v>
      </c>
      <c r="G717" s="5">
        <v>46280</v>
      </c>
      <c r="H717" s="3" t="s">
        <v>4290</v>
      </c>
      <c r="I717" s="55">
        <v>0</v>
      </c>
      <c r="J717" s="6">
        <v>46022</v>
      </c>
      <c r="K717" s="2" t="s">
        <v>4405</v>
      </c>
      <c r="L717" s="2" t="s">
        <v>4966</v>
      </c>
      <c r="M717" s="2" t="s">
        <v>4956</v>
      </c>
      <c r="N717" s="2" t="s">
        <v>5180</v>
      </c>
      <c r="O717" s="2" t="s">
        <v>5225</v>
      </c>
      <c r="P717" s="2" t="s">
        <v>4461</v>
      </c>
      <c r="Q717" s="2" t="s">
        <v>4297</v>
      </c>
      <c r="R717" s="7"/>
      <c r="S717" s="7">
        <v>20</v>
      </c>
      <c r="T717" s="7">
        <v>8.8333000000000084</v>
      </c>
      <c r="U717" s="7">
        <v>28.833300000000008</v>
      </c>
      <c r="V717" s="12">
        <f t="shared" ref="V717:V780" si="233">ROUNDUP(U717,0)</f>
        <v>29</v>
      </c>
      <c r="W717" s="15" t="str">
        <f>"DEBE GOZAR "&amp;S717&amp;" DÍAS ANTES DEL "&amp;TEXT(G717-1,"DD/MM/YYYY")</f>
        <v>DEBE GOZAR 20 DÍAS ANTES DEL 14/09/2026</v>
      </c>
      <c r="X717" s="15" t="str">
        <f t="shared" si="216"/>
        <v>DEBE GOZAR EN EL AÑO UN TOTAL DE 29 DÍAS ANTES DEL 31/12/2026</v>
      </c>
      <c r="Y717" s="50">
        <v>0</v>
      </c>
      <c r="Z717" s="50">
        <v>14</v>
      </c>
      <c r="AA717" s="50">
        <v>1</v>
      </c>
      <c r="AB717" s="50">
        <v>0</v>
      </c>
      <c r="AC717" s="50">
        <v>0</v>
      </c>
      <c r="AD717" s="50">
        <v>14</v>
      </c>
      <c r="AE717" s="50">
        <v>0</v>
      </c>
      <c r="AF717" s="50">
        <v>0</v>
      </c>
      <c r="AG717" s="50">
        <v>0</v>
      </c>
      <c r="AH717" s="50">
        <v>0</v>
      </c>
      <c r="AI717" s="50">
        <v>0</v>
      </c>
      <c r="AJ717" s="50">
        <v>0</v>
      </c>
      <c r="AK717" s="52">
        <f t="shared" si="218"/>
        <v>29</v>
      </c>
      <c r="AL717" s="50">
        <f t="shared" si="219"/>
        <v>29</v>
      </c>
      <c r="AM717" s="48">
        <f t="shared" si="232"/>
        <v>1</v>
      </c>
      <c r="AN717" s="49">
        <f t="shared" si="220"/>
        <v>0.01</v>
      </c>
      <c r="AO717" s="49">
        <f t="shared" si="231"/>
        <v>15</v>
      </c>
      <c r="AP717" s="49">
        <f t="shared" si="221"/>
        <v>29</v>
      </c>
      <c r="AR717" s="50">
        <f t="shared" si="222"/>
        <v>0</v>
      </c>
      <c r="AT717" s="30">
        <f t="shared" si="223"/>
        <v>29</v>
      </c>
      <c r="AU717">
        <f t="shared" si="224"/>
        <v>9.6666666666666661</v>
      </c>
      <c r="AV717" s="49">
        <f t="shared" si="225"/>
        <v>15</v>
      </c>
      <c r="AW717" s="49">
        <f t="shared" si="226"/>
        <v>9.6666666666666661</v>
      </c>
      <c r="AX717" s="53">
        <f t="shared" si="227"/>
        <v>0</v>
      </c>
      <c r="AY717" s="30">
        <f t="shared" si="228"/>
        <v>14</v>
      </c>
      <c r="AZ717" s="30">
        <f t="shared" si="229"/>
        <v>15</v>
      </c>
      <c r="BA717" s="49">
        <f t="shared" si="230"/>
        <v>15</v>
      </c>
    </row>
    <row r="718" spans="1:53" x14ac:dyDescent="0.35">
      <c r="A718" s="2">
        <v>1046267038</v>
      </c>
      <c r="B718" s="2" t="s">
        <v>718</v>
      </c>
      <c r="C718" s="16" t="s">
        <v>4946</v>
      </c>
      <c r="D718" s="3" t="s">
        <v>2863</v>
      </c>
      <c r="E718" s="4">
        <v>45352</v>
      </c>
      <c r="F718" s="5">
        <v>45717</v>
      </c>
      <c r="G718" s="5">
        <v>46082</v>
      </c>
      <c r="H718" s="3" t="s">
        <v>4290</v>
      </c>
      <c r="I718" s="55">
        <v>0</v>
      </c>
      <c r="J718" s="6">
        <v>46022</v>
      </c>
      <c r="K718" s="2" t="s">
        <v>4405</v>
      </c>
      <c r="L718" s="2" t="s">
        <v>4789</v>
      </c>
      <c r="M718" s="2" t="s">
        <v>4956</v>
      </c>
      <c r="N718" s="2" t="s">
        <v>5196</v>
      </c>
      <c r="O718" s="2" t="s">
        <v>5230</v>
      </c>
      <c r="P718" s="2" t="s">
        <v>4513</v>
      </c>
      <c r="Q718" s="2" t="s">
        <v>4297</v>
      </c>
      <c r="R718" s="7"/>
      <c r="S718" s="7">
        <v>0</v>
      </c>
      <c r="T718" s="7">
        <v>11</v>
      </c>
      <c r="U718" s="7">
        <v>11</v>
      </c>
      <c r="V718" s="12">
        <f t="shared" si="233"/>
        <v>11</v>
      </c>
      <c r="W718" s="15" t="s">
        <v>4738</v>
      </c>
      <c r="X718" s="15" t="str">
        <f t="shared" si="216"/>
        <v>DEBE GOZAR EN EL AÑO UN TOTAL DE 11 DÍAS ANTES DEL 31/12/2026</v>
      </c>
      <c r="Y718" s="50">
        <v>11</v>
      </c>
      <c r="Z718" s="50">
        <v>0</v>
      </c>
      <c r="AA718" s="50">
        <v>0</v>
      </c>
      <c r="AB718" s="50">
        <v>0</v>
      </c>
      <c r="AC718" s="50">
        <v>0</v>
      </c>
      <c r="AD718" s="50">
        <v>0</v>
      </c>
      <c r="AE718" s="50">
        <v>0</v>
      </c>
      <c r="AF718" s="50">
        <v>0</v>
      </c>
      <c r="AG718" s="50">
        <v>0</v>
      </c>
      <c r="AH718" s="50">
        <v>0</v>
      </c>
      <c r="AI718" s="50">
        <v>0</v>
      </c>
      <c r="AJ718" s="50">
        <v>0</v>
      </c>
      <c r="AK718" s="52">
        <f t="shared" si="218"/>
        <v>11</v>
      </c>
      <c r="AL718" s="50">
        <f t="shared" si="219"/>
        <v>11</v>
      </c>
      <c r="AM718" s="48">
        <f t="shared" si="232"/>
        <v>1</v>
      </c>
      <c r="AN718" s="49">
        <f t="shared" si="220"/>
        <v>0.01</v>
      </c>
      <c r="AO718" s="49">
        <f t="shared" si="231"/>
        <v>11</v>
      </c>
      <c r="AP718" s="49">
        <f t="shared" si="221"/>
        <v>11</v>
      </c>
      <c r="AR718" s="50">
        <f t="shared" si="222"/>
        <v>0</v>
      </c>
      <c r="AT718" s="30">
        <f t="shared" si="223"/>
        <v>11</v>
      </c>
      <c r="AU718">
        <f t="shared" si="224"/>
        <v>3.6666666666666665</v>
      </c>
      <c r="AV718" s="49">
        <f t="shared" si="225"/>
        <v>11</v>
      </c>
      <c r="AW718" s="49">
        <f t="shared" si="226"/>
        <v>3.6666666666666665</v>
      </c>
      <c r="AX718" s="53">
        <f t="shared" si="227"/>
        <v>0</v>
      </c>
      <c r="AY718" s="30">
        <f t="shared" si="228"/>
        <v>0</v>
      </c>
      <c r="AZ718" s="30">
        <f t="shared" si="229"/>
        <v>11</v>
      </c>
      <c r="BA718" s="49">
        <f t="shared" si="230"/>
        <v>11</v>
      </c>
    </row>
    <row r="719" spans="1:53" x14ac:dyDescent="0.35">
      <c r="A719" s="2">
        <v>1046285384</v>
      </c>
      <c r="B719" s="2" t="s">
        <v>719</v>
      </c>
      <c r="C719" s="16" t="s">
        <v>4948</v>
      </c>
      <c r="D719" s="3" t="s">
        <v>2864</v>
      </c>
      <c r="E719" s="4">
        <v>45800</v>
      </c>
      <c r="F719" s="5">
        <v>45800</v>
      </c>
      <c r="G719" s="5">
        <v>46165</v>
      </c>
      <c r="H719" s="3" t="s">
        <v>4292</v>
      </c>
      <c r="I719" s="55">
        <v>0</v>
      </c>
      <c r="J719" s="6">
        <v>46022</v>
      </c>
      <c r="K719" s="2" t="s">
        <v>4405</v>
      </c>
      <c r="L719" s="2">
        <v>2001020400</v>
      </c>
      <c r="M719" s="2" t="s">
        <v>5051</v>
      </c>
      <c r="N719" s="2" t="s">
        <v>5179</v>
      </c>
      <c r="O719" s="2" t="s">
        <v>5179</v>
      </c>
      <c r="P719" s="2" t="s">
        <v>4938</v>
      </c>
      <c r="Q719" s="2" t="s">
        <v>4354</v>
      </c>
      <c r="R719" s="7"/>
      <c r="S719" s="7">
        <v>0</v>
      </c>
      <c r="T719" s="7">
        <v>15.166699999999999</v>
      </c>
      <c r="U719" s="7">
        <v>15.166699999999999</v>
      </c>
      <c r="V719" s="12">
        <f t="shared" si="233"/>
        <v>16</v>
      </c>
      <c r="W719" s="15" t="s">
        <v>4738</v>
      </c>
      <c r="X719" s="15" t="str">
        <f t="shared" si="216"/>
        <v>DEBE GOZAR EN EL AÑO UN TOTAL DE 16 DÍAS ANTES DEL 31/12/2026</v>
      </c>
      <c r="Y719" s="50">
        <v>0</v>
      </c>
      <c r="Z719" s="50">
        <v>1</v>
      </c>
      <c r="AA719" s="50">
        <v>3</v>
      </c>
      <c r="AB719" s="50">
        <v>0</v>
      </c>
      <c r="AC719" s="50">
        <v>0</v>
      </c>
      <c r="AD719" s="50">
        <v>7</v>
      </c>
      <c r="AE719" s="50">
        <v>0</v>
      </c>
      <c r="AF719" s="50">
        <v>0</v>
      </c>
      <c r="AG719" s="50">
        <v>0</v>
      </c>
      <c r="AH719" s="50">
        <v>0</v>
      </c>
      <c r="AI719" s="50">
        <v>7</v>
      </c>
      <c r="AJ719" s="50">
        <v>0</v>
      </c>
      <c r="AK719" s="52">
        <f t="shared" si="218"/>
        <v>18</v>
      </c>
      <c r="AL719" s="50">
        <f t="shared" si="219"/>
        <v>18</v>
      </c>
      <c r="AM719" s="48">
        <f t="shared" si="232"/>
        <v>1.125</v>
      </c>
      <c r="AN719" s="49">
        <f t="shared" si="220"/>
        <v>1.125E-2</v>
      </c>
      <c r="AO719" s="49">
        <f t="shared" si="231"/>
        <v>4</v>
      </c>
      <c r="AP719" s="49">
        <f t="shared" si="221"/>
        <v>16</v>
      </c>
      <c r="AR719" s="50">
        <f t="shared" si="222"/>
        <v>0</v>
      </c>
      <c r="AT719" s="30">
        <f t="shared" si="223"/>
        <v>16</v>
      </c>
      <c r="AU719">
        <f t="shared" si="224"/>
        <v>5.333333333333333</v>
      </c>
      <c r="AV719" s="49">
        <f t="shared" si="225"/>
        <v>4</v>
      </c>
      <c r="AW719" s="49">
        <f t="shared" si="226"/>
        <v>4</v>
      </c>
      <c r="AX719" s="53">
        <f t="shared" si="227"/>
        <v>1.333333333333333</v>
      </c>
      <c r="AY719" s="30">
        <f t="shared" si="228"/>
        <v>14</v>
      </c>
      <c r="AZ719" s="30">
        <f t="shared" si="229"/>
        <v>4</v>
      </c>
      <c r="BA719" s="49">
        <f t="shared" si="230"/>
        <v>4</v>
      </c>
    </row>
    <row r="720" spans="1:53" x14ac:dyDescent="0.35">
      <c r="A720" s="2">
        <v>1046287605</v>
      </c>
      <c r="B720" s="2" t="s">
        <v>720</v>
      </c>
      <c r="C720" s="16" t="s">
        <v>4948</v>
      </c>
      <c r="D720" s="3" t="s">
        <v>2865</v>
      </c>
      <c r="E720" s="4">
        <v>42311</v>
      </c>
      <c r="F720" s="5">
        <v>45964</v>
      </c>
      <c r="G720" s="5">
        <v>46329</v>
      </c>
      <c r="H720" s="3" t="s">
        <v>4292</v>
      </c>
      <c r="I720" s="55">
        <v>0</v>
      </c>
      <c r="J720" s="6">
        <v>46022</v>
      </c>
      <c r="K720" s="2" t="s">
        <v>4405</v>
      </c>
      <c r="L720" s="2">
        <v>2003030200</v>
      </c>
      <c r="M720" s="2" t="s">
        <v>5053</v>
      </c>
      <c r="N720" s="2" t="s">
        <v>5198</v>
      </c>
      <c r="O720" s="2" t="s">
        <v>5198</v>
      </c>
      <c r="P720" s="2" t="s">
        <v>4510</v>
      </c>
      <c r="Q720" s="2" t="s">
        <v>4324</v>
      </c>
      <c r="R720" s="7"/>
      <c r="S720" s="7">
        <v>20</v>
      </c>
      <c r="T720" s="7">
        <v>4.8333000000000084</v>
      </c>
      <c r="U720" s="7">
        <v>24.833300000000008</v>
      </c>
      <c r="V720" s="12">
        <f t="shared" si="233"/>
        <v>25</v>
      </c>
      <c r="W720" s="15" t="str">
        <f>"DEBE GOZAR "&amp;S720&amp;" DÍAS ANTES DEL "&amp;TEXT(G720-1,"DD/MM/YYYY")</f>
        <v>DEBE GOZAR 20 DÍAS ANTES DEL 02/11/2026</v>
      </c>
      <c r="X720" s="15" t="str">
        <f t="shared" si="216"/>
        <v>DEBE GOZAR EN EL AÑO UN TOTAL DE 25 DÍAS ANTES DEL 31/12/2026</v>
      </c>
      <c r="Y720" s="50">
        <v>0</v>
      </c>
      <c r="Z720" s="50">
        <v>0</v>
      </c>
      <c r="AA720" s="50">
        <v>0</v>
      </c>
      <c r="AB720" s="50">
        <v>10</v>
      </c>
      <c r="AC720" s="50">
        <v>0</v>
      </c>
      <c r="AD720" s="50">
        <v>0</v>
      </c>
      <c r="AE720" s="50">
        <v>2</v>
      </c>
      <c r="AF720" s="50">
        <v>8</v>
      </c>
      <c r="AG720" s="50">
        <v>0</v>
      </c>
      <c r="AH720" s="50">
        <v>0</v>
      </c>
      <c r="AI720" s="50">
        <v>10</v>
      </c>
      <c r="AJ720" s="50">
        <v>0</v>
      </c>
      <c r="AK720" s="52">
        <f t="shared" si="218"/>
        <v>30</v>
      </c>
      <c r="AL720" s="50">
        <f t="shared" si="219"/>
        <v>30</v>
      </c>
      <c r="AM720" s="48">
        <f t="shared" si="232"/>
        <v>1.2</v>
      </c>
      <c r="AN720" s="49">
        <f t="shared" si="220"/>
        <v>1.2E-2</v>
      </c>
      <c r="AO720" s="49">
        <f t="shared" si="231"/>
        <v>10</v>
      </c>
      <c r="AP720" s="49">
        <f t="shared" si="221"/>
        <v>25</v>
      </c>
      <c r="AR720" s="50">
        <f t="shared" si="222"/>
        <v>0</v>
      </c>
      <c r="AT720" s="30">
        <f t="shared" si="223"/>
        <v>25</v>
      </c>
      <c r="AU720">
        <f t="shared" si="224"/>
        <v>8.3333333333333339</v>
      </c>
      <c r="AV720" s="49">
        <f t="shared" si="225"/>
        <v>10</v>
      </c>
      <c r="AW720" s="49">
        <f t="shared" si="226"/>
        <v>8.3333333333333339</v>
      </c>
      <c r="AX720" s="53">
        <f t="shared" si="227"/>
        <v>0</v>
      </c>
      <c r="AY720" s="30">
        <f t="shared" si="228"/>
        <v>20</v>
      </c>
      <c r="AZ720" s="30">
        <f t="shared" si="229"/>
        <v>10</v>
      </c>
      <c r="BA720" s="49">
        <f t="shared" si="230"/>
        <v>10</v>
      </c>
    </row>
    <row r="721" spans="1:53" x14ac:dyDescent="0.35">
      <c r="A721" s="2">
        <v>1046289761</v>
      </c>
      <c r="B721" s="2" t="s">
        <v>721</v>
      </c>
      <c r="C721" s="16" t="s">
        <v>4948</v>
      </c>
      <c r="D721" s="3" t="s">
        <v>2866</v>
      </c>
      <c r="E721" s="4">
        <v>45768</v>
      </c>
      <c r="F721" s="5">
        <v>45768</v>
      </c>
      <c r="G721" s="5">
        <v>46133</v>
      </c>
      <c r="H721" s="3" t="s">
        <v>4292</v>
      </c>
      <c r="I721" s="55">
        <v>0</v>
      </c>
      <c r="J721" s="6">
        <v>46022</v>
      </c>
      <c r="K721" s="2" t="s">
        <v>4405</v>
      </c>
      <c r="L721" s="2">
        <v>2001050000</v>
      </c>
      <c r="M721" s="2" t="s">
        <v>4554</v>
      </c>
      <c r="N721" s="2" t="s">
        <v>5205</v>
      </c>
      <c r="O721" s="2" t="s">
        <v>5205</v>
      </c>
      <c r="P721" s="2" t="s">
        <v>4554</v>
      </c>
      <c r="Q721" s="2" t="s">
        <v>4355</v>
      </c>
      <c r="R721" s="7"/>
      <c r="S721" s="7">
        <v>0</v>
      </c>
      <c r="T721" s="7">
        <v>17.833300000000001</v>
      </c>
      <c r="U721" s="7">
        <v>17.833300000000001</v>
      </c>
      <c r="V721" s="12">
        <f t="shared" si="233"/>
        <v>18</v>
      </c>
      <c r="W721" s="15" t="s">
        <v>4738</v>
      </c>
      <c r="X721" s="15" t="str">
        <f t="shared" si="216"/>
        <v>DEBE GOZAR EN EL AÑO UN TOTAL DE 18 DÍAS ANTES DEL 31/12/2026</v>
      </c>
      <c r="Y721" s="50">
        <v>1</v>
      </c>
      <c r="Z721" s="50">
        <v>3</v>
      </c>
      <c r="AA721" s="50">
        <v>0</v>
      </c>
      <c r="AB721" s="50">
        <v>4</v>
      </c>
      <c r="AC721" s="50">
        <v>1</v>
      </c>
      <c r="AD721" s="50">
        <v>0</v>
      </c>
      <c r="AE721" s="50">
        <v>2</v>
      </c>
      <c r="AF721" s="50">
        <v>3</v>
      </c>
      <c r="AG721" s="50">
        <v>2</v>
      </c>
      <c r="AH721" s="50">
        <v>2</v>
      </c>
      <c r="AI721" s="50">
        <v>0</v>
      </c>
      <c r="AJ721" s="50">
        <v>1</v>
      </c>
      <c r="AK721" s="52">
        <f t="shared" si="218"/>
        <v>19</v>
      </c>
      <c r="AL721" s="50">
        <f t="shared" si="219"/>
        <v>19</v>
      </c>
      <c r="AM721" s="48">
        <f t="shared" si="232"/>
        <v>1.0555555555555556</v>
      </c>
      <c r="AN721" s="49">
        <f t="shared" si="220"/>
        <v>1.0555555555555556E-2</v>
      </c>
      <c r="AO721" s="49">
        <f t="shared" si="231"/>
        <v>8</v>
      </c>
      <c r="AP721" s="49">
        <f t="shared" si="221"/>
        <v>18</v>
      </c>
      <c r="AR721" s="50">
        <f t="shared" si="222"/>
        <v>0</v>
      </c>
      <c r="AT721" s="30">
        <f t="shared" si="223"/>
        <v>18</v>
      </c>
      <c r="AU721">
        <f t="shared" si="224"/>
        <v>6</v>
      </c>
      <c r="AV721" s="49">
        <f t="shared" si="225"/>
        <v>8</v>
      </c>
      <c r="AW721" s="49">
        <f t="shared" si="226"/>
        <v>6</v>
      </c>
      <c r="AX721" s="53">
        <f t="shared" si="227"/>
        <v>0</v>
      </c>
      <c r="AY721" s="30">
        <f t="shared" si="228"/>
        <v>11</v>
      </c>
      <c r="AZ721" s="30">
        <f t="shared" si="229"/>
        <v>8</v>
      </c>
      <c r="BA721" s="49">
        <f t="shared" si="230"/>
        <v>8</v>
      </c>
    </row>
    <row r="722" spans="1:53" x14ac:dyDescent="0.35">
      <c r="A722" s="2">
        <v>1046297257</v>
      </c>
      <c r="B722" s="2" t="s">
        <v>722</v>
      </c>
      <c r="C722" s="16" t="s">
        <v>4946</v>
      </c>
      <c r="D722" s="3" t="s">
        <v>2867</v>
      </c>
      <c r="E722" s="4">
        <v>45108</v>
      </c>
      <c r="F722" s="5">
        <v>45839</v>
      </c>
      <c r="G722" s="5">
        <v>46204</v>
      </c>
      <c r="H722" s="3" t="s">
        <v>4424</v>
      </c>
      <c r="I722" s="55">
        <v>0</v>
      </c>
      <c r="J722" s="6">
        <v>46022</v>
      </c>
      <c r="K722" s="2" t="s">
        <v>4405</v>
      </c>
      <c r="L722" s="2" t="s">
        <v>4900</v>
      </c>
      <c r="M722" s="2" t="s">
        <v>4956</v>
      </c>
      <c r="N722" s="2" t="s">
        <v>5196</v>
      </c>
      <c r="O722" s="2" t="s">
        <v>5239</v>
      </c>
      <c r="P722" s="2" t="s">
        <v>4682</v>
      </c>
      <c r="Q722" s="2" t="s">
        <v>4297</v>
      </c>
      <c r="R722" s="7"/>
      <c r="S722" s="7">
        <v>15</v>
      </c>
      <c r="T722" s="7">
        <v>15</v>
      </c>
      <c r="U722" s="7">
        <v>30</v>
      </c>
      <c r="V722" s="12">
        <f t="shared" si="233"/>
        <v>30</v>
      </c>
      <c r="W722" s="15" t="str">
        <f>"DEBE GOZAR "&amp;S722&amp;" DÍAS ANTES DEL "&amp;TEXT(G722-1,"DD/MM/YYYY")</f>
        <v>DEBE GOZAR 15 DÍAS ANTES DEL 30/06/2026</v>
      </c>
      <c r="X722" s="15" t="str">
        <f t="shared" si="216"/>
        <v>DEBE GOZAR EN EL AÑO UN TOTAL DE 30 DÍAS ANTES DEL 31/12/2026</v>
      </c>
      <c r="Y722" s="50">
        <v>0</v>
      </c>
      <c r="Z722" s="50">
        <v>0</v>
      </c>
      <c r="AA722" s="50">
        <v>0</v>
      </c>
      <c r="AB722" s="50">
        <v>0</v>
      </c>
      <c r="AC722" s="50">
        <v>21</v>
      </c>
      <c r="AD722" s="50">
        <v>9</v>
      </c>
      <c r="AE722" s="50">
        <v>0</v>
      </c>
      <c r="AF722" s="50">
        <v>0</v>
      </c>
      <c r="AG722" s="50">
        <v>0</v>
      </c>
      <c r="AH722" s="50">
        <v>0</v>
      </c>
      <c r="AI722" s="50">
        <v>0</v>
      </c>
      <c r="AJ722" s="50">
        <v>0</v>
      </c>
      <c r="AK722" s="52">
        <f t="shared" si="218"/>
        <v>30</v>
      </c>
      <c r="AL722" s="50">
        <f t="shared" si="219"/>
        <v>30</v>
      </c>
      <c r="AM722" s="48">
        <f t="shared" si="232"/>
        <v>1</v>
      </c>
      <c r="AN722" s="49">
        <f t="shared" si="220"/>
        <v>0.01</v>
      </c>
      <c r="AO722" s="49">
        <f t="shared" si="231"/>
        <v>0</v>
      </c>
      <c r="AP722" s="49">
        <f t="shared" si="221"/>
        <v>30</v>
      </c>
      <c r="AR722" s="50">
        <f t="shared" si="222"/>
        <v>0</v>
      </c>
      <c r="AT722" s="30">
        <f t="shared" si="223"/>
        <v>30</v>
      </c>
      <c r="AU722">
        <f t="shared" si="224"/>
        <v>10</v>
      </c>
      <c r="AV722" s="49">
        <f t="shared" si="225"/>
        <v>0</v>
      </c>
      <c r="AW722" s="49">
        <f t="shared" si="226"/>
        <v>0</v>
      </c>
      <c r="AX722" s="53">
        <f t="shared" si="227"/>
        <v>10</v>
      </c>
      <c r="AY722" s="30">
        <f t="shared" si="228"/>
        <v>30</v>
      </c>
      <c r="AZ722" s="30">
        <f t="shared" si="229"/>
        <v>0</v>
      </c>
      <c r="BA722" s="49">
        <f t="shared" si="230"/>
        <v>0</v>
      </c>
    </row>
    <row r="723" spans="1:53" x14ac:dyDescent="0.35">
      <c r="A723" s="2">
        <v>1046310310</v>
      </c>
      <c r="B723" s="2" t="s">
        <v>723</v>
      </c>
      <c r="C723" s="16" t="s">
        <v>4946</v>
      </c>
      <c r="D723" s="3" t="s">
        <v>2868</v>
      </c>
      <c r="E723" s="4">
        <v>45931</v>
      </c>
      <c r="F723" s="5">
        <v>45931</v>
      </c>
      <c r="G723" s="5">
        <v>46296</v>
      </c>
      <c r="H723" s="3" t="s">
        <v>4410</v>
      </c>
      <c r="I723" s="55">
        <v>46112</v>
      </c>
      <c r="J723" s="6">
        <v>46022</v>
      </c>
      <c r="K723" s="2" t="s">
        <v>4405</v>
      </c>
      <c r="L723" s="2" t="s">
        <v>4881</v>
      </c>
      <c r="M723" s="2" t="s">
        <v>4956</v>
      </c>
      <c r="N723" s="2"/>
      <c r="O723" s="2"/>
      <c r="P723" s="2"/>
      <c r="Q723" s="2"/>
      <c r="R723" s="7"/>
      <c r="S723" s="7">
        <v>0</v>
      </c>
      <c r="T723" s="7">
        <v>7.5</v>
      </c>
      <c r="U723" s="7">
        <v>7.5</v>
      </c>
      <c r="V723" s="12">
        <f t="shared" si="233"/>
        <v>8</v>
      </c>
      <c r="W723" s="15" t="s">
        <v>4738</v>
      </c>
      <c r="X723" s="15" t="str">
        <f t="shared" si="216"/>
        <v>DEBE GOZAR EN EL AÑO UN TOTAL DE 8 DÍAS ANTES DEL 31/12/2026</v>
      </c>
      <c r="Y723" s="50">
        <v>0</v>
      </c>
      <c r="Z723" s="50">
        <v>0</v>
      </c>
      <c r="AA723" s="50">
        <v>0</v>
      </c>
      <c r="AB723" s="50">
        <v>8</v>
      </c>
      <c r="AC723" s="50">
        <v>0</v>
      </c>
      <c r="AD723" s="50">
        <v>0</v>
      </c>
      <c r="AE723" s="50">
        <v>0</v>
      </c>
      <c r="AF723" s="50">
        <v>0</v>
      </c>
      <c r="AG723" s="50">
        <v>0</v>
      </c>
      <c r="AH723" s="50">
        <v>9</v>
      </c>
      <c r="AI723" s="50">
        <v>0</v>
      </c>
      <c r="AJ723" s="50">
        <v>0</v>
      </c>
      <c r="AK723" s="52">
        <f t="shared" si="218"/>
        <v>17</v>
      </c>
      <c r="AL723" s="50">
        <f t="shared" si="219"/>
        <v>17</v>
      </c>
      <c r="AM723" s="48">
        <f t="shared" si="232"/>
        <v>2.125</v>
      </c>
      <c r="AN723" s="49">
        <f t="shared" si="220"/>
        <v>2.1250000000000002E-2</v>
      </c>
      <c r="AO723" s="49">
        <f t="shared" si="231"/>
        <v>8</v>
      </c>
      <c r="AP723" s="49">
        <f t="shared" si="221"/>
        <v>8</v>
      </c>
      <c r="AR723" s="50">
        <f t="shared" si="222"/>
        <v>0</v>
      </c>
      <c r="AT723" s="30">
        <f t="shared" si="223"/>
        <v>8</v>
      </c>
      <c r="AU723">
        <f t="shared" si="224"/>
        <v>2.6666666666666665</v>
      </c>
      <c r="AV723" s="49">
        <f t="shared" si="225"/>
        <v>8</v>
      </c>
      <c r="AW723" s="49">
        <f t="shared" si="226"/>
        <v>2.6666666666666665</v>
      </c>
      <c r="AX723" s="53">
        <f t="shared" si="227"/>
        <v>0</v>
      </c>
      <c r="AY723" s="30">
        <f t="shared" si="228"/>
        <v>9</v>
      </c>
      <c r="AZ723" s="30">
        <f t="shared" si="229"/>
        <v>8</v>
      </c>
      <c r="BA723" s="49">
        <f t="shared" si="230"/>
        <v>8</v>
      </c>
    </row>
    <row r="724" spans="1:53" x14ac:dyDescent="0.35">
      <c r="A724" s="2">
        <v>1046355479</v>
      </c>
      <c r="B724" s="2" t="s">
        <v>724</v>
      </c>
      <c r="C724" s="16" t="s">
        <v>4947</v>
      </c>
      <c r="D724" s="3" t="s">
        <v>2869</v>
      </c>
      <c r="E724" s="4">
        <v>42100</v>
      </c>
      <c r="F724" s="5">
        <v>45753</v>
      </c>
      <c r="G724" s="5">
        <v>46118</v>
      </c>
      <c r="H724" s="3" t="s">
        <v>4291</v>
      </c>
      <c r="I724" s="55">
        <v>0</v>
      </c>
      <c r="J724" s="6">
        <v>46022</v>
      </c>
      <c r="K724" s="2" t="s">
        <v>4405</v>
      </c>
      <c r="L724" s="2" t="s">
        <v>4901</v>
      </c>
      <c r="M724" s="2" t="s">
        <v>4956</v>
      </c>
      <c r="N724" s="2" t="s">
        <v>5197</v>
      </c>
      <c r="O724" s="2" t="s">
        <v>5178</v>
      </c>
      <c r="P724" s="2" t="s">
        <v>4683</v>
      </c>
      <c r="Q724" s="2" t="s">
        <v>4298</v>
      </c>
      <c r="R724" s="7"/>
      <c r="S724" s="7">
        <v>7</v>
      </c>
      <c r="T724" s="7">
        <v>22.083300000000008</v>
      </c>
      <c r="U724" s="7">
        <v>29.083300000000008</v>
      </c>
      <c r="V724" s="12">
        <f t="shared" si="233"/>
        <v>30</v>
      </c>
      <c r="W724" s="15" t="str">
        <f>"DEBE GOZAR "&amp;S724&amp;" DÍAS ANTES DEL "&amp;TEXT(G724-1,"DD/MM/YYYY")</f>
        <v>DEBE GOZAR 7 DÍAS ANTES DEL 05/04/2026</v>
      </c>
      <c r="X724" s="15" t="str">
        <f t="shared" si="216"/>
        <v>DEBE GOZAR EN EL AÑO UN TOTAL DE 30 DÍAS ANTES DEL 31/12/2026</v>
      </c>
      <c r="Y724" s="50">
        <v>0</v>
      </c>
      <c r="Z724" s="50">
        <v>0</v>
      </c>
      <c r="AA724" s="50">
        <v>5</v>
      </c>
      <c r="AB724" s="50">
        <v>3</v>
      </c>
      <c r="AC724" s="50">
        <v>0</v>
      </c>
      <c r="AD724" s="50">
        <v>0</v>
      </c>
      <c r="AE724" s="50">
        <v>0</v>
      </c>
      <c r="AF724" s="50">
        <v>0</v>
      </c>
      <c r="AG724" s="50">
        <v>0</v>
      </c>
      <c r="AH724" s="50">
        <v>0</v>
      </c>
      <c r="AI724" s="50">
        <v>0</v>
      </c>
      <c r="AJ724" s="50">
        <v>0</v>
      </c>
      <c r="AK724" s="52">
        <f t="shared" si="218"/>
        <v>8</v>
      </c>
      <c r="AL724" s="50">
        <f t="shared" si="219"/>
        <v>8</v>
      </c>
      <c r="AM724" s="48">
        <f t="shared" si="232"/>
        <v>0.26666666666666666</v>
      </c>
      <c r="AN724" s="49">
        <f t="shared" si="220"/>
        <v>2.6666666666666666E-3</v>
      </c>
      <c r="AO724" s="49">
        <f t="shared" si="231"/>
        <v>8</v>
      </c>
      <c r="AP724" s="49">
        <f t="shared" si="221"/>
        <v>8</v>
      </c>
      <c r="AR724" s="50">
        <f t="shared" si="222"/>
        <v>22</v>
      </c>
      <c r="AT724" s="30">
        <f t="shared" si="223"/>
        <v>30</v>
      </c>
      <c r="AU724">
        <f t="shared" si="224"/>
        <v>10</v>
      </c>
      <c r="AV724" s="49">
        <f t="shared" si="225"/>
        <v>8</v>
      </c>
      <c r="AW724" s="49">
        <f t="shared" si="226"/>
        <v>8</v>
      </c>
      <c r="AX724" s="53">
        <f t="shared" si="227"/>
        <v>2</v>
      </c>
      <c r="AY724" s="30">
        <f t="shared" si="228"/>
        <v>0</v>
      </c>
      <c r="AZ724" s="30">
        <f t="shared" si="229"/>
        <v>8</v>
      </c>
      <c r="BA724" s="49">
        <f t="shared" si="230"/>
        <v>8</v>
      </c>
    </row>
    <row r="725" spans="1:53" x14ac:dyDescent="0.35">
      <c r="A725" s="2">
        <v>1046359643</v>
      </c>
      <c r="B725" s="2" t="s">
        <v>725</v>
      </c>
      <c r="C725" s="16" t="s">
        <v>4946</v>
      </c>
      <c r="D725" s="3" t="s">
        <v>2870</v>
      </c>
      <c r="E725" s="4">
        <v>45694</v>
      </c>
      <c r="F725" s="5">
        <v>45694</v>
      </c>
      <c r="G725" s="5">
        <v>46059</v>
      </c>
      <c r="H725" s="3" t="s">
        <v>4409</v>
      </c>
      <c r="I725" s="55">
        <v>46023</v>
      </c>
      <c r="J725" s="6">
        <v>46022</v>
      </c>
      <c r="K725" s="2" t="s">
        <v>4405</v>
      </c>
      <c r="L725" s="2" t="s">
        <v>4857</v>
      </c>
      <c r="M725" s="2" t="s">
        <v>4956</v>
      </c>
      <c r="N725" s="2"/>
      <c r="O725" s="2"/>
      <c r="P725" s="2"/>
      <c r="Q725" s="2"/>
      <c r="R725" s="7"/>
      <c r="S725" s="7">
        <v>0</v>
      </c>
      <c r="T725" s="7">
        <v>25.083300000000001</v>
      </c>
      <c r="U725" s="7">
        <v>25.083300000000001</v>
      </c>
      <c r="V725" s="12">
        <f t="shared" si="233"/>
        <v>26</v>
      </c>
      <c r="W725" s="15" t="s">
        <v>4738</v>
      </c>
      <c r="X725" s="15" t="str">
        <f t="shared" si="216"/>
        <v>DEBE GOZAR EN EL AÑO UN TOTAL DE 26 DÍAS ANTES DEL 31/12/2026</v>
      </c>
      <c r="Y725" s="50">
        <v>26</v>
      </c>
      <c r="Z725" s="50">
        <v>0</v>
      </c>
      <c r="AA725" s="50">
        <v>0</v>
      </c>
      <c r="AB725" s="50">
        <v>0</v>
      </c>
      <c r="AC725" s="50">
        <v>0</v>
      </c>
      <c r="AD725" s="50">
        <v>0</v>
      </c>
      <c r="AE725" s="50">
        <v>0</v>
      </c>
      <c r="AF725" s="50">
        <v>0</v>
      </c>
      <c r="AG725" s="50">
        <v>0</v>
      </c>
      <c r="AH725" s="50">
        <v>0</v>
      </c>
      <c r="AI725" s="50">
        <v>0</v>
      </c>
      <c r="AJ725" s="50">
        <v>0</v>
      </c>
      <c r="AK725" s="52">
        <f t="shared" si="218"/>
        <v>26</v>
      </c>
      <c r="AL725" s="50">
        <f t="shared" si="219"/>
        <v>26</v>
      </c>
      <c r="AM725" s="48">
        <f t="shared" si="232"/>
        <v>1</v>
      </c>
      <c r="AN725" s="49">
        <f t="shared" si="220"/>
        <v>0.01</v>
      </c>
      <c r="AO725" s="49">
        <f t="shared" si="231"/>
        <v>26</v>
      </c>
      <c r="AP725" s="49">
        <f t="shared" si="221"/>
        <v>26</v>
      </c>
      <c r="AR725" s="50">
        <f t="shared" si="222"/>
        <v>0</v>
      </c>
      <c r="AT725" s="30">
        <f t="shared" si="223"/>
        <v>26</v>
      </c>
      <c r="AU725">
        <f t="shared" si="224"/>
        <v>8.6666666666666661</v>
      </c>
      <c r="AV725" s="49">
        <f t="shared" si="225"/>
        <v>26</v>
      </c>
      <c r="AW725" s="49">
        <f t="shared" si="226"/>
        <v>8.6666666666666661</v>
      </c>
      <c r="AX725" s="53">
        <f t="shared" si="227"/>
        <v>0</v>
      </c>
      <c r="AY725" s="30">
        <f t="shared" si="228"/>
        <v>0</v>
      </c>
      <c r="AZ725" s="30">
        <f t="shared" si="229"/>
        <v>26</v>
      </c>
      <c r="BA725" s="49">
        <f t="shared" si="230"/>
        <v>26</v>
      </c>
    </row>
    <row r="726" spans="1:53" x14ac:dyDescent="0.35">
      <c r="A726" s="2">
        <v>1046381035</v>
      </c>
      <c r="B726" s="2" t="s">
        <v>726</v>
      </c>
      <c r="C726" s="16" t="s">
        <v>4946</v>
      </c>
      <c r="D726" s="3" t="s">
        <v>2871</v>
      </c>
      <c r="E726" s="4">
        <v>45225</v>
      </c>
      <c r="F726" s="5">
        <v>45956</v>
      </c>
      <c r="G726" s="5">
        <v>46321</v>
      </c>
      <c r="H726" s="3" t="s">
        <v>4415</v>
      </c>
      <c r="I726" s="55">
        <v>0</v>
      </c>
      <c r="J726" s="6">
        <v>46022</v>
      </c>
      <c r="K726" s="2" t="s">
        <v>4405</v>
      </c>
      <c r="L726" s="2" t="s">
        <v>4877</v>
      </c>
      <c r="M726" s="2" t="s">
        <v>4956</v>
      </c>
      <c r="N726" s="2" t="s">
        <v>5196</v>
      </c>
      <c r="O726" s="2" t="s">
        <v>5234</v>
      </c>
      <c r="P726" s="2" t="s">
        <v>4649</v>
      </c>
      <c r="Q726" s="2" t="s">
        <v>4297</v>
      </c>
      <c r="R726" s="7"/>
      <c r="S726" s="7">
        <v>24</v>
      </c>
      <c r="T726" s="7">
        <v>5.4167000000000058</v>
      </c>
      <c r="U726" s="7">
        <v>29.416700000000006</v>
      </c>
      <c r="V726" s="12">
        <f t="shared" si="233"/>
        <v>30</v>
      </c>
      <c r="W726" s="15" t="str">
        <f>"DEBE GOZAR "&amp;S726&amp;" DÍAS ANTES DEL "&amp;TEXT(G726-1,"DD/MM/YYYY")</f>
        <v>DEBE GOZAR 24 DÍAS ANTES DEL 25/10/2026</v>
      </c>
      <c r="X726" s="15" t="str">
        <f t="shared" si="216"/>
        <v>DEBE GOZAR EN EL AÑO UN TOTAL DE 30 DÍAS ANTES DEL 31/12/2026</v>
      </c>
      <c r="Y726" s="50">
        <v>0</v>
      </c>
      <c r="Z726" s="50">
        <v>0</v>
      </c>
      <c r="AA726" s="50">
        <v>30</v>
      </c>
      <c r="AB726" s="50">
        <v>0</v>
      </c>
      <c r="AC726" s="50">
        <v>0</v>
      </c>
      <c r="AD726" s="50">
        <v>0</v>
      </c>
      <c r="AE726" s="50">
        <v>0</v>
      </c>
      <c r="AF726" s="50">
        <v>0</v>
      </c>
      <c r="AG726" s="50">
        <v>0</v>
      </c>
      <c r="AH726" s="50">
        <v>0</v>
      </c>
      <c r="AI726" s="50">
        <v>0</v>
      </c>
      <c r="AJ726" s="50">
        <v>0</v>
      </c>
      <c r="AK726" s="52">
        <f t="shared" si="218"/>
        <v>30</v>
      </c>
      <c r="AL726" s="50">
        <f t="shared" si="219"/>
        <v>30</v>
      </c>
      <c r="AM726" s="48">
        <f t="shared" si="232"/>
        <v>1</v>
      </c>
      <c r="AN726" s="49">
        <f t="shared" si="220"/>
        <v>0.01</v>
      </c>
      <c r="AO726" s="49">
        <f t="shared" si="231"/>
        <v>30</v>
      </c>
      <c r="AP726" s="49">
        <f t="shared" si="221"/>
        <v>30</v>
      </c>
      <c r="AR726" s="50">
        <f t="shared" si="222"/>
        <v>0</v>
      </c>
      <c r="AT726" s="30">
        <f t="shared" si="223"/>
        <v>30</v>
      </c>
      <c r="AU726">
        <f t="shared" si="224"/>
        <v>10</v>
      </c>
      <c r="AV726" s="49">
        <f t="shared" si="225"/>
        <v>30</v>
      </c>
      <c r="AW726" s="49">
        <f t="shared" si="226"/>
        <v>10</v>
      </c>
      <c r="AX726" s="53">
        <f t="shared" si="227"/>
        <v>0</v>
      </c>
      <c r="AY726" s="30">
        <f t="shared" si="228"/>
        <v>0</v>
      </c>
      <c r="AZ726" s="30">
        <f t="shared" si="229"/>
        <v>30</v>
      </c>
      <c r="BA726" s="49">
        <f t="shared" si="230"/>
        <v>30</v>
      </c>
    </row>
    <row r="727" spans="1:53" x14ac:dyDescent="0.35">
      <c r="A727" s="2">
        <v>1046409274</v>
      </c>
      <c r="B727" s="2" t="s">
        <v>727</v>
      </c>
      <c r="C727" s="16" t="s">
        <v>4948</v>
      </c>
      <c r="D727" s="3" t="s">
        <v>2872</v>
      </c>
      <c r="E727" s="4">
        <v>45341</v>
      </c>
      <c r="F727" s="5">
        <v>45707</v>
      </c>
      <c r="G727" s="5">
        <v>46072</v>
      </c>
      <c r="H727" s="3" t="s">
        <v>4292</v>
      </c>
      <c r="I727" s="55">
        <v>0</v>
      </c>
      <c r="J727" s="6">
        <v>46022</v>
      </c>
      <c r="K727" s="2" t="s">
        <v>4405</v>
      </c>
      <c r="L727" s="2">
        <v>2001020400</v>
      </c>
      <c r="M727" s="2" t="s">
        <v>5051</v>
      </c>
      <c r="N727" s="2" t="s">
        <v>5179</v>
      </c>
      <c r="O727" s="2" t="s">
        <v>5179</v>
      </c>
      <c r="P727" s="2" t="s">
        <v>4938</v>
      </c>
      <c r="Q727" s="2" t="s">
        <v>4356</v>
      </c>
      <c r="R727" s="7"/>
      <c r="S727" s="7">
        <v>3</v>
      </c>
      <c r="T727" s="7">
        <v>26</v>
      </c>
      <c r="U727" s="7">
        <v>29</v>
      </c>
      <c r="V727" s="12">
        <f t="shared" si="233"/>
        <v>29</v>
      </c>
      <c r="W727" s="15" t="str">
        <f>"DEBE GOZAR "&amp;S727&amp;" DÍAS ANTES DEL "&amp;TEXT(G727-1,"DD/MM/YYYY")</f>
        <v>DEBE GOZAR 3 DÍAS ANTES DEL 18/02/2026</v>
      </c>
      <c r="X727" s="15" t="str">
        <f t="shared" si="216"/>
        <v>DEBE GOZAR EN EL AÑO UN TOTAL DE 29 DÍAS ANTES DEL 31/12/2026</v>
      </c>
      <c r="Y727" s="50">
        <v>0</v>
      </c>
      <c r="Z727" s="50">
        <v>3</v>
      </c>
      <c r="AA727" s="50">
        <v>0</v>
      </c>
      <c r="AB727" s="50">
        <v>0</v>
      </c>
      <c r="AC727" s="50">
        <v>0</v>
      </c>
      <c r="AD727" s="50">
        <v>0</v>
      </c>
      <c r="AE727" s="50">
        <v>0</v>
      </c>
      <c r="AF727" s="50">
        <v>0</v>
      </c>
      <c r="AG727" s="50">
        <v>0</v>
      </c>
      <c r="AH727" s="50">
        <v>0</v>
      </c>
      <c r="AI727" s="50">
        <v>0</v>
      </c>
      <c r="AJ727" s="50">
        <v>0</v>
      </c>
      <c r="AK727" s="52">
        <f t="shared" si="218"/>
        <v>3</v>
      </c>
      <c r="AL727" s="50">
        <f t="shared" si="219"/>
        <v>3</v>
      </c>
      <c r="AM727" s="48">
        <f t="shared" si="232"/>
        <v>0.10344827586206896</v>
      </c>
      <c r="AN727" s="49">
        <f t="shared" si="220"/>
        <v>1.0344827586206897E-3</v>
      </c>
      <c r="AO727" s="49">
        <f t="shared" si="231"/>
        <v>3</v>
      </c>
      <c r="AP727" s="49">
        <f t="shared" si="221"/>
        <v>3</v>
      </c>
      <c r="AR727" s="50">
        <f t="shared" si="222"/>
        <v>26</v>
      </c>
      <c r="AT727" s="30">
        <f t="shared" si="223"/>
        <v>29</v>
      </c>
      <c r="AU727">
        <f t="shared" si="224"/>
        <v>9.6666666666666661</v>
      </c>
      <c r="AV727" s="49">
        <f t="shared" si="225"/>
        <v>3</v>
      </c>
      <c r="AW727" s="49">
        <f t="shared" si="226"/>
        <v>3</v>
      </c>
      <c r="AX727" s="53">
        <f t="shared" si="227"/>
        <v>6.6666666666666661</v>
      </c>
      <c r="AY727" s="30">
        <f t="shared" si="228"/>
        <v>0</v>
      </c>
      <c r="AZ727" s="30">
        <f t="shared" si="229"/>
        <v>3</v>
      </c>
      <c r="BA727" s="49">
        <f t="shared" si="230"/>
        <v>3</v>
      </c>
    </row>
    <row r="728" spans="1:53" x14ac:dyDescent="0.35">
      <c r="A728" s="2">
        <v>1046412143</v>
      </c>
      <c r="B728" s="2" t="s">
        <v>728</v>
      </c>
      <c r="C728" s="16" t="s">
        <v>4946</v>
      </c>
      <c r="D728" s="3" t="s">
        <v>2873</v>
      </c>
      <c r="E728" s="4">
        <v>42006</v>
      </c>
      <c r="F728" s="5">
        <v>45659</v>
      </c>
      <c r="G728" s="5">
        <v>46024</v>
      </c>
      <c r="H728" s="3" t="s">
        <v>4409</v>
      </c>
      <c r="I728" s="55">
        <v>0</v>
      </c>
      <c r="J728" s="6">
        <v>46022</v>
      </c>
      <c r="K728" s="2" t="s">
        <v>4405</v>
      </c>
      <c r="L728" s="2" t="s">
        <v>5008</v>
      </c>
      <c r="M728" s="2" t="s">
        <v>4956</v>
      </c>
      <c r="N728" s="2" t="s">
        <v>5195</v>
      </c>
      <c r="O728" s="2" t="s">
        <v>5216</v>
      </c>
      <c r="P728" s="2" t="s">
        <v>4585</v>
      </c>
      <c r="Q728" s="2" t="s">
        <v>4297</v>
      </c>
      <c r="R728" s="7"/>
      <c r="S728" s="7">
        <v>0</v>
      </c>
      <c r="T728" s="7">
        <v>29.916699999999992</v>
      </c>
      <c r="U728" s="7">
        <v>29.916699999999992</v>
      </c>
      <c r="V728" s="12">
        <f t="shared" si="233"/>
        <v>30</v>
      </c>
      <c r="W728" s="15" t="s">
        <v>4738</v>
      </c>
      <c r="X728" s="15" t="str">
        <f t="shared" si="216"/>
        <v>DEBE GOZAR EN EL AÑO UN TOTAL DE 30 DÍAS ANTES DEL 31/12/2026</v>
      </c>
      <c r="Y728" s="50">
        <v>0</v>
      </c>
      <c r="Z728" s="50">
        <v>4</v>
      </c>
      <c r="AA728" s="50">
        <v>11</v>
      </c>
      <c r="AB728" s="50">
        <v>0</v>
      </c>
      <c r="AC728" s="50">
        <v>0</v>
      </c>
      <c r="AD728" s="50">
        <v>0</v>
      </c>
      <c r="AE728" s="50">
        <v>0</v>
      </c>
      <c r="AF728" s="50">
        <v>0</v>
      </c>
      <c r="AG728" s="50">
        <v>0</v>
      </c>
      <c r="AH728" s="50">
        <v>0</v>
      </c>
      <c r="AI728" s="50">
        <v>0</v>
      </c>
      <c r="AJ728" s="50">
        <v>0</v>
      </c>
      <c r="AK728" s="52">
        <f t="shared" si="218"/>
        <v>15</v>
      </c>
      <c r="AL728" s="50">
        <f t="shared" si="219"/>
        <v>15</v>
      </c>
      <c r="AM728" s="48">
        <f t="shared" si="232"/>
        <v>0.5</v>
      </c>
      <c r="AN728" s="49">
        <f t="shared" si="220"/>
        <v>5.0000000000000001E-3</v>
      </c>
      <c r="AO728" s="49">
        <f t="shared" si="231"/>
        <v>15</v>
      </c>
      <c r="AP728" s="49">
        <f t="shared" si="221"/>
        <v>15</v>
      </c>
      <c r="AR728" s="50">
        <f t="shared" si="222"/>
        <v>15</v>
      </c>
      <c r="AT728" s="30">
        <f t="shared" si="223"/>
        <v>30</v>
      </c>
      <c r="AU728">
        <f t="shared" si="224"/>
        <v>10</v>
      </c>
      <c r="AV728" s="49">
        <f t="shared" si="225"/>
        <v>15</v>
      </c>
      <c r="AW728" s="49">
        <f t="shared" si="226"/>
        <v>10</v>
      </c>
      <c r="AX728" s="53">
        <f t="shared" si="227"/>
        <v>0</v>
      </c>
      <c r="AY728" s="30">
        <f t="shared" si="228"/>
        <v>0</v>
      </c>
      <c r="AZ728" s="30">
        <f t="shared" si="229"/>
        <v>15</v>
      </c>
      <c r="BA728" s="49">
        <f t="shared" si="230"/>
        <v>15</v>
      </c>
    </row>
    <row r="729" spans="1:53" x14ac:dyDescent="0.35">
      <c r="A729" s="2">
        <v>1046427125</v>
      </c>
      <c r="B729" s="2" t="s">
        <v>729</v>
      </c>
      <c r="C729" s="16" t="s">
        <v>4946</v>
      </c>
      <c r="D729" s="3" t="s">
        <v>2874</v>
      </c>
      <c r="E729" s="4">
        <v>45142</v>
      </c>
      <c r="F729" s="5">
        <v>45873</v>
      </c>
      <c r="G729" s="5">
        <v>46238</v>
      </c>
      <c r="H729" s="3" t="s">
        <v>4290</v>
      </c>
      <c r="I729" s="55">
        <v>0</v>
      </c>
      <c r="J729" s="6">
        <v>46022</v>
      </c>
      <c r="K729" s="2" t="s">
        <v>4405</v>
      </c>
      <c r="L729" s="2" t="s">
        <v>4975</v>
      </c>
      <c r="M729" s="2" t="s">
        <v>4956</v>
      </c>
      <c r="N729" s="2" t="s">
        <v>5180</v>
      </c>
      <c r="O729" s="2" t="s">
        <v>5187</v>
      </c>
      <c r="P729" s="2" t="s">
        <v>4483</v>
      </c>
      <c r="Q729" s="2" t="s">
        <v>4297</v>
      </c>
      <c r="R729" s="7"/>
      <c r="S729" s="7">
        <v>16</v>
      </c>
      <c r="T729" s="7">
        <v>12.25</v>
      </c>
      <c r="U729" s="7">
        <v>28.25</v>
      </c>
      <c r="V729" s="12">
        <f t="shared" si="233"/>
        <v>29</v>
      </c>
      <c r="W729" s="15" t="str">
        <f>"DEBE GOZAR "&amp;S729&amp;" DÍAS ANTES DEL "&amp;TEXT(G729-1,"DD/MM/YYYY")</f>
        <v>DEBE GOZAR 16 DÍAS ANTES DEL 03/08/2026</v>
      </c>
      <c r="X729" s="15" t="str">
        <f t="shared" si="216"/>
        <v>DEBE GOZAR EN EL AÑO UN TOTAL DE 29 DÍAS ANTES DEL 31/12/2026</v>
      </c>
      <c r="Y729" s="50">
        <v>6</v>
      </c>
      <c r="Z729" s="50">
        <v>19</v>
      </c>
      <c r="AA729" s="50">
        <v>0</v>
      </c>
      <c r="AB729" s="50">
        <v>0</v>
      </c>
      <c r="AC729" s="50">
        <v>0</v>
      </c>
      <c r="AD729" s="50">
        <v>0</v>
      </c>
      <c r="AE729" s="50">
        <v>0</v>
      </c>
      <c r="AF729" s="50">
        <v>0</v>
      </c>
      <c r="AG729" s="50">
        <v>0</v>
      </c>
      <c r="AH729" s="50">
        <v>0</v>
      </c>
      <c r="AI729" s="50">
        <v>0</v>
      </c>
      <c r="AJ729" s="50">
        <v>0</v>
      </c>
      <c r="AK729" s="52">
        <f t="shared" si="218"/>
        <v>25</v>
      </c>
      <c r="AL729" s="50">
        <f t="shared" si="219"/>
        <v>25</v>
      </c>
      <c r="AM729" s="48">
        <f t="shared" si="232"/>
        <v>0.86206896551724133</v>
      </c>
      <c r="AN729" s="49">
        <f t="shared" si="220"/>
        <v>8.6206896551724137E-3</v>
      </c>
      <c r="AO729" s="49">
        <f t="shared" si="231"/>
        <v>25</v>
      </c>
      <c r="AP729" s="49">
        <f t="shared" si="221"/>
        <v>25</v>
      </c>
      <c r="AR729" s="50">
        <f t="shared" si="222"/>
        <v>4</v>
      </c>
      <c r="AT729" s="30">
        <f t="shared" si="223"/>
        <v>29</v>
      </c>
      <c r="AU729">
        <f t="shared" si="224"/>
        <v>9.6666666666666661</v>
      </c>
      <c r="AV729" s="49">
        <f t="shared" si="225"/>
        <v>25</v>
      </c>
      <c r="AW729" s="49">
        <f t="shared" si="226"/>
        <v>9.6666666666666661</v>
      </c>
      <c r="AX729" s="53">
        <f t="shared" si="227"/>
        <v>0</v>
      </c>
      <c r="AY729" s="30">
        <f t="shared" si="228"/>
        <v>0</v>
      </c>
      <c r="AZ729" s="30">
        <f t="shared" si="229"/>
        <v>25</v>
      </c>
      <c r="BA729" s="49">
        <f t="shared" si="230"/>
        <v>25</v>
      </c>
    </row>
    <row r="730" spans="1:53" x14ac:dyDescent="0.35">
      <c r="A730" s="2">
        <v>1046430964</v>
      </c>
      <c r="B730" s="2" t="s">
        <v>730</v>
      </c>
      <c r="C730" s="16" t="s">
        <v>4948</v>
      </c>
      <c r="D730" s="3" t="s">
        <v>2875</v>
      </c>
      <c r="E730" s="4">
        <v>43322</v>
      </c>
      <c r="F730" s="5">
        <v>45879</v>
      </c>
      <c r="G730" s="5">
        <v>46244</v>
      </c>
      <c r="H730" s="3" t="s">
        <v>4292</v>
      </c>
      <c r="I730" s="55">
        <v>0</v>
      </c>
      <c r="J730" s="6">
        <v>46022</v>
      </c>
      <c r="K730" s="2" t="s">
        <v>4405</v>
      </c>
      <c r="L730" s="2">
        <v>2001030200</v>
      </c>
      <c r="M730" s="2" t="s">
        <v>4944</v>
      </c>
      <c r="N730" s="2" t="s">
        <v>5202</v>
      </c>
      <c r="O730" s="2" t="s">
        <v>5202</v>
      </c>
      <c r="P730" s="2" t="s">
        <v>4944</v>
      </c>
      <c r="Q730" s="2" t="s">
        <v>4357</v>
      </c>
      <c r="R730" s="7"/>
      <c r="S730" s="7">
        <v>18</v>
      </c>
      <c r="T730" s="7">
        <v>11.75</v>
      </c>
      <c r="U730" s="7">
        <v>29.75</v>
      </c>
      <c r="V730" s="12">
        <f t="shared" si="233"/>
        <v>30</v>
      </c>
      <c r="W730" s="15" t="str">
        <f>"DEBE GOZAR "&amp;S730&amp;" DÍAS ANTES DEL "&amp;TEXT(G730-1,"DD/MM/YYYY")</f>
        <v>DEBE GOZAR 18 DÍAS ANTES DEL 09/08/2026</v>
      </c>
      <c r="X730" s="15" t="str">
        <f t="shared" si="216"/>
        <v>DEBE GOZAR EN EL AÑO UN TOTAL DE 30 DÍAS ANTES DEL 31/12/2026</v>
      </c>
      <c r="Y730" s="50">
        <v>0</v>
      </c>
      <c r="Z730" s="50">
        <v>0</v>
      </c>
      <c r="AA730" s="50">
        <v>0</v>
      </c>
      <c r="AB730" s="50">
        <v>11</v>
      </c>
      <c r="AC730" s="50">
        <v>0</v>
      </c>
      <c r="AD730" s="50">
        <v>0</v>
      </c>
      <c r="AE730" s="50">
        <v>7</v>
      </c>
      <c r="AF730" s="50">
        <v>0</v>
      </c>
      <c r="AG730" s="50">
        <v>0</v>
      </c>
      <c r="AH730" s="50">
        <v>7</v>
      </c>
      <c r="AI730" s="50">
        <v>0</v>
      </c>
      <c r="AJ730" s="50">
        <v>5</v>
      </c>
      <c r="AK730" s="52">
        <f t="shared" si="218"/>
        <v>30</v>
      </c>
      <c r="AL730" s="50">
        <f t="shared" si="219"/>
        <v>30</v>
      </c>
      <c r="AM730" s="48">
        <f t="shared" si="232"/>
        <v>1</v>
      </c>
      <c r="AN730" s="49">
        <f t="shared" si="220"/>
        <v>0.01</v>
      </c>
      <c r="AO730" s="49">
        <f t="shared" si="231"/>
        <v>11</v>
      </c>
      <c r="AP730" s="49">
        <f t="shared" si="221"/>
        <v>30</v>
      </c>
      <c r="AR730" s="50">
        <f t="shared" si="222"/>
        <v>0</v>
      </c>
      <c r="AT730" s="30">
        <f t="shared" si="223"/>
        <v>30</v>
      </c>
      <c r="AU730">
        <f t="shared" si="224"/>
        <v>10</v>
      </c>
      <c r="AV730" s="49">
        <f t="shared" si="225"/>
        <v>11</v>
      </c>
      <c r="AW730" s="49">
        <f t="shared" si="226"/>
        <v>10</v>
      </c>
      <c r="AX730" s="53">
        <f t="shared" si="227"/>
        <v>0</v>
      </c>
      <c r="AY730" s="30">
        <f t="shared" si="228"/>
        <v>19</v>
      </c>
      <c r="AZ730" s="30">
        <f t="shared" si="229"/>
        <v>11</v>
      </c>
      <c r="BA730" s="49">
        <f t="shared" si="230"/>
        <v>11</v>
      </c>
    </row>
    <row r="731" spans="1:53" x14ac:dyDescent="0.35">
      <c r="A731" s="2">
        <v>1046436540</v>
      </c>
      <c r="B731" s="2" t="s">
        <v>731</v>
      </c>
      <c r="C731" s="16" t="s">
        <v>4947</v>
      </c>
      <c r="D731" s="3" t="s">
        <v>2876</v>
      </c>
      <c r="E731" s="4">
        <v>42458</v>
      </c>
      <c r="F731" s="5">
        <v>45745</v>
      </c>
      <c r="G731" s="5">
        <v>46110</v>
      </c>
      <c r="H731" s="3" t="s">
        <v>4410</v>
      </c>
      <c r="I731" s="55">
        <v>0</v>
      </c>
      <c r="J731" s="6">
        <v>46022</v>
      </c>
      <c r="K731" s="2" t="s">
        <v>4405</v>
      </c>
      <c r="L731" s="2" t="s">
        <v>5017</v>
      </c>
      <c r="M731" s="2" t="s">
        <v>4956</v>
      </c>
      <c r="N731" s="2" t="s">
        <v>5195</v>
      </c>
      <c r="O731" s="2" t="s">
        <v>5217</v>
      </c>
      <c r="P731" s="2" t="s">
        <v>4607</v>
      </c>
      <c r="Q731" s="2" t="s">
        <v>4298</v>
      </c>
      <c r="R731" s="7"/>
      <c r="S731" s="7">
        <v>7</v>
      </c>
      <c r="T731" s="7">
        <v>22.666699999999992</v>
      </c>
      <c r="U731" s="7">
        <v>29.666699999999992</v>
      </c>
      <c r="V731" s="12">
        <f t="shared" si="233"/>
        <v>30</v>
      </c>
      <c r="W731" s="15" t="str">
        <f>"DEBE GOZAR "&amp;S731&amp;" DÍAS ANTES DEL "&amp;TEXT(G731-1,"DD/MM/YYYY")</f>
        <v>DEBE GOZAR 7 DÍAS ANTES DEL 28/03/2026</v>
      </c>
      <c r="X731" s="15" t="str">
        <f t="shared" si="216"/>
        <v>DEBE GOZAR EN EL AÑO UN TOTAL DE 30 DÍAS ANTES DEL 31/12/2026</v>
      </c>
      <c r="Y731" s="50">
        <v>0</v>
      </c>
      <c r="Z731" s="50">
        <v>0</v>
      </c>
      <c r="AA731" s="50">
        <v>15</v>
      </c>
      <c r="AB731" s="50">
        <v>0</v>
      </c>
      <c r="AC731" s="50">
        <v>0</v>
      </c>
      <c r="AD731" s="50">
        <v>0</v>
      </c>
      <c r="AE731" s="50">
        <v>0</v>
      </c>
      <c r="AF731" s="50">
        <v>0</v>
      </c>
      <c r="AG731" s="50">
        <v>15</v>
      </c>
      <c r="AH731" s="50">
        <v>0</v>
      </c>
      <c r="AI731" s="50">
        <v>0</v>
      </c>
      <c r="AJ731" s="50">
        <v>0</v>
      </c>
      <c r="AK731" s="52">
        <f t="shared" si="218"/>
        <v>30</v>
      </c>
      <c r="AL731" s="50">
        <f t="shared" si="219"/>
        <v>30</v>
      </c>
      <c r="AM731" s="48">
        <f t="shared" si="232"/>
        <v>1</v>
      </c>
      <c r="AN731" s="49">
        <f t="shared" si="220"/>
        <v>0.01</v>
      </c>
      <c r="AO731" s="49">
        <f t="shared" si="231"/>
        <v>15</v>
      </c>
      <c r="AP731" s="49">
        <f t="shared" si="221"/>
        <v>30</v>
      </c>
      <c r="AR731" s="50">
        <f t="shared" si="222"/>
        <v>0</v>
      </c>
      <c r="AT731" s="30">
        <f t="shared" si="223"/>
        <v>30</v>
      </c>
      <c r="AU731">
        <f t="shared" si="224"/>
        <v>10</v>
      </c>
      <c r="AV731" s="49">
        <f t="shared" si="225"/>
        <v>15</v>
      </c>
      <c r="AW731" s="49">
        <f t="shared" si="226"/>
        <v>10</v>
      </c>
      <c r="AX731" s="53">
        <f t="shared" si="227"/>
        <v>0</v>
      </c>
      <c r="AY731" s="30">
        <f t="shared" si="228"/>
        <v>15</v>
      </c>
      <c r="AZ731" s="30">
        <f t="shared" si="229"/>
        <v>15</v>
      </c>
      <c r="BA731" s="49">
        <f t="shared" si="230"/>
        <v>15</v>
      </c>
    </row>
    <row r="732" spans="1:53" x14ac:dyDescent="0.35">
      <c r="A732" s="2">
        <v>1046439476</v>
      </c>
      <c r="B732" s="2" t="s">
        <v>732</v>
      </c>
      <c r="C732" s="16" t="s">
        <v>4946</v>
      </c>
      <c r="D732" s="3" t="s">
        <v>2877</v>
      </c>
      <c r="E732" s="4">
        <v>45327</v>
      </c>
      <c r="F732" s="5">
        <v>45693</v>
      </c>
      <c r="G732" s="5">
        <v>46058</v>
      </c>
      <c r="H732" s="3" t="s">
        <v>4409</v>
      </c>
      <c r="I732" s="55">
        <v>0</v>
      </c>
      <c r="J732" s="6">
        <v>46022</v>
      </c>
      <c r="K732" s="2" t="s">
        <v>4405</v>
      </c>
      <c r="L732" s="2" t="s">
        <v>4857</v>
      </c>
      <c r="M732" s="2" t="s">
        <v>4956</v>
      </c>
      <c r="N732" s="2" t="s">
        <v>5196</v>
      </c>
      <c r="O732" s="2" t="s">
        <v>5247</v>
      </c>
      <c r="P732" s="2" t="s">
        <v>4621</v>
      </c>
      <c r="Q732" s="2" t="s">
        <v>4297</v>
      </c>
      <c r="R732" s="7"/>
      <c r="S732" s="7">
        <v>0</v>
      </c>
      <c r="T732" s="7">
        <v>25.166699999999999</v>
      </c>
      <c r="U732" s="7">
        <v>25.166699999999999</v>
      </c>
      <c r="V732" s="12">
        <f t="shared" si="233"/>
        <v>26</v>
      </c>
      <c r="W732" s="15" t="s">
        <v>4738</v>
      </c>
      <c r="X732" s="15" t="str">
        <f t="shared" si="216"/>
        <v>DEBE GOZAR EN EL AÑO UN TOTAL DE 26 DÍAS ANTES DEL 31/12/2026</v>
      </c>
      <c r="Y732" s="50">
        <v>0</v>
      </c>
      <c r="Z732" s="50">
        <v>27</v>
      </c>
      <c r="AA732" s="50">
        <v>1</v>
      </c>
      <c r="AB732" s="50">
        <v>0</v>
      </c>
      <c r="AC732" s="50">
        <v>0</v>
      </c>
      <c r="AD732" s="50">
        <v>0</v>
      </c>
      <c r="AE732" s="50">
        <v>0</v>
      </c>
      <c r="AF732" s="50">
        <v>0</v>
      </c>
      <c r="AG732" s="50">
        <v>0</v>
      </c>
      <c r="AH732" s="50">
        <v>0</v>
      </c>
      <c r="AI732" s="50">
        <v>0</v>
      </c>
      <c r="AJ732" s="50">
        <v>0</v>
      </c>
      <c r="AK732" s="52">
        <f t="shared" si="218"/>
        <v>28</v>
      </c>
      <c r="AL732" s="50">
        <f t="shared" si="219"/>
        <v>28</v>
      </c>
      <c r="AM732" s="48">
        <f t="shared" si="232"/>
        <v>1.0769230769230769</v>
      </c>
      <c r="AN732" s="49">
        <f t="shared" si="220"/>
        <v>1.0769230769230769E-2</v>
      </c>
      <c r="AO732" s="49">
        <f t="shared" si="231"/>
        <v>28</v>
      </c>
      <c r="AP732" s="49">
        <f t="shared" si="221"/>
        <v>26</v>
      </c>
      <c r="AR732" s="50">
        <f t="shared" si="222"/>
        <v>0</v>
      </c>
      <c r="AT732" s="30">
        <f t="shared" si="223"/>
        <v>26</v>
      </c>
      <c r="AU732">
        <f t="shared" si="224"/>
        <v>8.6666666666666661</v>
      </c>
      <c r="AV732" s="49">
        <f t="shared" si="225"/>
        <v>28</v>
      </c>
      <c r="AW732" s="49">
        <f t="shared" si="226"/>
        <v>8.6666666666666661</v>
      </c>
      <c r="AX732" s="53">
        <f t="shared" si="227"/>
        <v>0</v>
      </c>
      <c r="AY732" s="30">
        <f t="shared" si="228"/>
        <v>0</v>
      </c>
      <c r="AZ732" s="30">
        <f t="shared" si="229"/>
        <v>28</v>
      </c>
      <c r="BA732" s="49">
        <f t="shared" si="230"/>
        <v>26</v>
      </c>
    </row>
    <row r="733" spans="1:53" x14ac:dyDescent="0.35">
      <c r="A733" s="2">
        <v>1046460302</v>
      </c>
      <c r="B733" s="2" t="s">
        <v>733</v>
      </c>
      <c r="C733" s="16" t="s">
        <v>4946</v>
      </c>
      <c r="D733" s="3" t="s">
        <v>2878</v>
      </c>
      <c r="E733" s="4">
        <v>45977</v>
      </c>
      <c r="F733" s="5">
        <v>45977</v>
      </c>
      <c r="G733" s="5">
        <v>46342</v>
      </c>
      <c r="H733" s="3" t="s">
        <v>4290</v>
      </c>
      <c r="I733" s="55">
        <v>46031</v>
      </c>
      <c r="J733" s="6">
        <v>46022</v>
      </c>
      <c r="K733" s="2" t="s">
        <v>4405</v>
      </c>
      <c r="L733" s="2" t="s">
        <v>4966</v>
      </c>
      <c r="M733" s="2" t="s">
        <v>4956</v>
      </c>
      <c r="N733" s="2"/>
      <c r="O733" s="2"/>
      <c r="P733" s="2"/>
      <c r="Q733" s="2"/>
      <c r="R733" s="7"/>
      <c r="S733" s="7">
        <v>0</v>
      </c>
      <c r="T733" s="7">
        <v>3.75</v>
      </c>
      <c r="U733" s="7">
        <v>3.75</v>
      </c>
      <c r="V733" s="12">
        <f t="shared" si="233"/>
        <v>4</v>
      </c>
      <c r="W733" s="15" t="s">
        <v>4738</v>
      </c>
      <c r="X733" s="15" t="str">
        <f t="shared" si="216"/>
        <v>DEBE GOZAR EN EL AÑO UN TOTAL DE 4 DÍAS ANTES DEL 31/12/2026</v>
      </c>
      <c r="Y733" s="50">
        <v>4</v>
      </c>
      <c r="Z733" s="50">
        <v>0</v>
      </c>
      <c r="AA733" s="50">
        <v>0</v>
      </c>
      <c r="AB733" s="50">
        <v>0</v>
      </c>
      <c r="AC733" s="50">
        <v>0</v>
      </c>
      <c r="AD733" s="50">
        <v>0</v>
      </c>
      <c r="AE733" s="50">
        <v>0</v>
      </c>
      <c r="AF733" s="50">
        <v>0</v>
      </c>
      <c r="AG733" s="50">
        <v>0</v>
      </c>
      <c r="AH733" s="50">
        <v>0</v>
      </c>
      <c r="AI733" s="50">
        <v>0</v>
      </c>
      <c r="AJ733" s="50">
        <v>0</v>
      </c>
      <c r="AK733" s="52">
        <f t="shared" si="218"/>
        <v>4</v>
      </c>
      <c r="AL733" s="50">
        <f t="shared" si="219"/>
        <v>4</v>
      </c>
      <c r="AM733" s="48">
        <f t="shared" si="232"/>
        <v>1</v>
      </c>
      <c r="AN733" s="49">
        <f t="shared" si="220"/>
        <v>0.01</v>
      </c>
      <c r="AO733" s="49">
        <f t="shared" si="231"/>
        <v>4</v>
      </c>
      <c r="AP733" s="49">
        <f t="shared" si="221"/>
        <v>4</v>
      </c>
      <c r="AR733" s="50">
        <f t="shared" si="222"/>
        <v>0</v>
      </c>
      <c r="AT733" s="30">
        <f t="shared" si="223"/>
        <v>4</v>
      </c>
      <c r="AU733">
        <f t="shared" si="224"/>
        <v>1.3333333333333333</v>
      </c>
      <c r="AV733" s="49">
        <f t="shared" si="225"/>
        <v>4</v>
      </c>
      <c r="AW733" s="49">
        <f t="shared" si="226"/>
        <v>1.3333333333333333</v>
      </c>
      <c r="AX733" s="53">
        <f t="shared" si="227"/>
        <v>0</v>
      </c>
      <c r="AY733" s="30">
        <f t="shared" si="228"/>
        <v>0</v>
      </c>
      <c r="AZ733" s="30">
        <f t="shared" si="229"/>
        <v>4</v>
      </c>
      <c r="BA733" s="49">
        <f t="shared" si="230"/>
        <v>4</v>
      </c>
    </row>
    <row r="734" spans="1:53" x14ac:dyDescent="0.35">
      <c r="A734" s="2">
        <v>1046475864</v>
      </c>
      <c r="B734" s="2" t="s">
        <v>734</v>
      </c>
      <c r="C734" s="16" t="s">
        <v>4948</v>
      </c>
      <c r="D734" s="3" t="s">
        <v>2879</v>
      </c>
      <c r="E734" s="4">
        <v>42716</v>
      </c>
      <c r="F734" s="5">
        <v>46003</v>
      </c>
      <c r="G734" s="5">
        <v>46368</v>
      </c>
      <c r="H734" s="3" t="s">
        <v>4292</v>
      </c>
      <c r="I734" s="55">
        <v>0</v>
      </c>
      <c r="J734" s="6">
        <v>46022</v>
      </c>
      <c r="K734" s="2" t="s">
        <v>4405</v>
      </c>
      <c r="L734" s="2">
        <v>2001020200</v>
      </c>
      <c r="M734" s="2" t="s">
        <v>5051</v>
      </c>
      <c r="N734" s="2" t="s">
        <v>5206</v>
      </c>
      <c r="O734" s="2" t="s">
        <v>5206</v>
      </c>
      <c r="P734" s="2" t="s">
        <v>4635</v>
      </c>
      <c r="Q734" s="2" t="s">
        <v>4358</v>
      </c>
      <c r="R734" s="7"/>
      <c r="S734" s="7">
        <v>30</v>
      </c>
      <c r="T734" s="7">
        <v>1.5833000000000084</v>
      </c>
      <c r="U734" s="7">
        <v>31.583300000000008</v>
      </c>
      <c r="V734" s="12">
        <f t="shared" si="233"/>
        <v>32</v>
      </c>
      <c r="W734" s="15" t="str">
        <f>"DEBE GOZAR "&amp;S734&amp;" DÍAS ANTES DEL "&amp;TEXT(G734-1,"DD/MM/YYYY")</f>
        <v>DEBE GOZAR 30 DÍAS ANTES DEL 11/12/2026</v>
      </c>
      <c r="X734" s="15" t="str">
        <f t="shared" si="216"/>
        <v>DEBE GOZAR EN EL AÑO UN TOTAL DE 32 DÍAS ANTES DEL 31/12/2026</v>
      </c>
      <c r="Y734" s="50">
        <v>0</v>
      </c>
      <c r="Z734" s="50">
        <v>0</v>
      </c>
      <c r="AA734" s="50">
        <v>6</v>
      </c>
      <c r="AB734" s="50">
        <v>1</v>
      </c>
      <c r="AC734" s="50">
        <v>4</v>
      </c>
      <c r="AD734" s="50">
        <v>3</v>
      </c>
      <c r="AE734" s="50">
        <v>0</v>
      </c>
      <c r="AF734" s="50">
        <v>7</v>
      </c>
      <c r="AG734" s="50">
        <v>0</v>
      </c>
      <c r="AH734" s="50">
        <v>0</v>
      </c>
      <c r="AI734" s="50">
        <v>11</v>
      </c>
      <c r="AJ734" s="50">
        <v>0</v>
      </c>
      <c r="AK734" s="52">
        <f t="shared" si="218"/>
        <v>32</v>
      </c>
      <c r="AL734" s="50">
        <f t="shared" si="219"/>
        <v>32</v>
      </c>
      <c r="AM734" s="48">
        <f t="shared" si="232"/>
        <v>1</v>
      </c>
      <c r="AN734" s="49">
        <f t="shared" si="220"/>
        <v>0.01</v>
      </c>
      <c r="AO734" s="49">
        <f t="shared" si="231"/>
        <v>7</v>
      </c>
      <c r="AP734" s="49">
        <f t="shared" si="221"/>
        <v>32</v>
      </c>
      <c r="AR734" s="50">
        <f t="shared" si="222"/>
        <v>0</v>
      </c>
      <c r="AT734" s="30">
        <f t="shared" si="223"/>
        <v>32</v>
      </c>
      <c r="AU734">
        <f t="shared" si="224"/>
        <v>10.666666666666666</v>
      </c>
      <c r="AV734" s="49">
        <f t="shared" si="225"/>
        <v>7</v>
      </c>
      <c r="AW734" s="49">
        <f t="shared" si="226"/>
        <v>7</v>
      </c>
      <c r="AX734" s="53">
        <f t="shared" si="227"/>
        <v>3.6666666666666661</v>
      </c>
      <c r="AY734" s="30">
        <f t="shared" si="228"/>
        <v>25</v>
      </c>
      <c r="AZ734" s="30">
        <f t="shared" si="229"/>
        <v>7</v>
      </c>
      <c r="BA734" s="49">
        <f t="shared" si="230"/>
        <v>7</v>
      </c>
    </row>
    <row r="735" spans="1:53" x14ac:dyDescent="0.35">
      <c r="A735" s="2">
        <v>1046476916</v>
      </c>
      <c r="B735" s="2" t="s">
        <v>735</v>
      </c>
      <c r="C735" s="16" t="s">
        <v>4946</v>
      </c>
      <c r="D735" s="3" t="s">
        <v>2880</v>
      </c>
      <c r="E735" s="4">
        <v>45695</v>
      </c>
      <c r="F735" s="5">
        <v>45695</v>
      </c>
      <c r="G735" s="5">
        <v>46060</v>
      </c>
      <c r="H735" s="3" t="s">
        <v>4290</v>
      </c>
      <c r="I735" s="55">
        <v>46053</v>
      </c>
      <c r="J735" s="6">
        <v>46022</v>
      </c>
      <c r="K735" s="2" t="s">
        <v>4405</v>
      </c>
      <c r="L735" s="2" t="s">
        <v>5032</v>
      </c>
      <c r="M735" s="2" t="s">
        <v>4957</v>
      </c>
      <c r="N735" s="2"/>
      <c r="O735" s="2"/>
      <c r="P735" s="2"/>
      <c r="Q735" s="2"/>
      <c r="R735" s="7"/>
      <c r="S735" s="7">
        <v>0</v>
      </c>
      <c r="T735" s="7">
        <v>27</v>
      </c>
      <c r="U735" s="7">
        <v>27</v>
      </c>
      <c r="V735" s="12">
        <f t="shared" si="233"/>
        <v>27</v>
      </c>
      <c r="W735" s="15" t="s">
        <v>4738</v>
      </c>
      <c r="X735" s="15" t="str">
        <f t="shared" si="216"/>
        <v>DEBE GOZAR EN EL AÑO UN TOTAL DE 27 DÍAS ANTES DEL 31/12/2026</v>
      </c>
      <c r="Y735" s="50">
        <v>27</v>
      </c>
      <c r="Z735" s="50">
        <v>0</v>
      </c>
      <c r="AA735" s="50">
        <v>0</v>
      </c>
      <c r="AB735" s="50">
        <v>0</v>
      </c>
      <c r="AC735" s="50">
        <v>0</v>
      </c>
      <c r="AD735" s="50">
        <v>0</v>
      </c>
      <c r="AE735" s="50">
        <v>0</v>
      </c>
      <c r="AF735" s="50">
        <v>0</v>
      </c>
      <c r="AG735" s="50">
        <v>0</v>
      </c>
      <c r="AH735" s="50">
        <v>0</v>
      </c>
      <c r="AI735" s="50">
        <v>0</v>
      </c>
      <c r="AJ735" s="50">
        <v>0</v>
      </c>
      <c r="AK735" s="52">
        <f t="shared" si="218"/>
        <v>27</v>
      </c>
      <c r="AL735" s="50">
        <f t="shared" si="219"/>
        <v>27</v>
      </c>
      <c r="AM735" s="48">
        <f t="shared" si="232"/>
        <v>1</v>
      </c>
      <c r="AN735" s="49">
        <f t="shared" si="220"/>
        <v>0.01</v>
      </c>
      <c r="AO735" s="49">
        <f t="shared" si="231"/>
        <v>27</v>
      </c>
      <c r="AP735" s="49">
        <f t="shared" si="221"/>
        <v>27</v>
      </c>
      <c r="AR735" s="50">
        <f t="shared" si="222"/>
        <v>0</v>
      </c>
      <c r="AT735" s="30">
        <f t="shared" si="223"/>
        <v>27</v>
      </c>
      <c r="AU735">
        <f t="shared" si="224"/>
        <v>9</v>
      </c>
      <c r="AV735" s="49">
        <f t="shared" si="225"/>
        <v>27</v>
      </c>
      <c r="AW735" s="49">
        <f t="shared" si="226"/>
        <v>9</v>
      </c>
      <c r="AX735" s="53">
        <f t="shared" si="227"/>
        <v>0</v>
      </c>
      <c r="AY735" s="30">
        <f t="shared" si="228"/>
        <v>0</v>
      </c>
      <c r="AZ735" s="30">
        <f t="shared" si="229"/>
        <v>27</v>
      </c>
      <c r="BA735" s="49">
        <f t="shared" si="230"/>
        <v>27</v>
      </c>
    </row>
    <row r="736" spans="1:53" x14ac:dyDescent="0.35">
      <c r="A736" s="2">
        <v>1046477418</v>
      </c>
      <c r="B736" s="2" t="s">
        <v>736</v>
      </c>
      <c r="C736" s="16" t="s">
        <v>4948</v>
      </c>
      <c r="D736" s="3" t="s">
        <v>2881</v>
      </c>
      <c r="E736" s="4">
        <v>42552</v>
      </c>
      <c r="F736" s="5">
        <v>45839</v>
      </c>
      <c r="G736" s="5">
        <v>46204</v>
      </c>
      <c r="H736" s="3" t="s">
        <v>4292</v>
      </c>
      <c r="I736" s="55">
        <v>0</v>
      </c>
      <c r="J736" s="6">
        <v>46022</v>
      </c>
      <c r="K736" s="2" t="s">
        <v>4405</v>
      </c>
      <c r="L736" s="2">
        <v>2001030200</v>
      </c>
      <c r="M736" s="2" t="s">
        <v>4944</v>
      </c>
      <c r="N736" s="2" t="s">
        <v>5202</v>
      </c>
      <c r="O736" s="2" t="s">
        <v>5202</v>
      </c>
      <c r="P736" s="2" t="s">
        <v>4944</v>
      </c>
      <c r="Q736" s="2" t="s">
        <v>5261</v>
      </c>
      <c r="R736" s="7"/>
      <c r="S736" s="7">
        <v>15</v>
      </c>
      <c r="T736" s="7">
        <v>15</v>
      </c>
      <c r="U736" s="7">
        <v>30</v>
      </c>
      <c r="V736" s="12">
        <f t="shared" si="233"/>
        <v>30</v>
      </c>
      <c r="W736" s="15" t="str">
        <f>"DEBE GOZAR "&amp;S736&amp;" DÍAS ANTES DEL "&amp;TEXT(G736-1,"DD/MM/YYYY")</f>
        <v>DEBE GOZAR 15 DÍAS ANTES DEL 30/06/2026</v>
      </c>
      <c r="X736" s="15" t="str">
        <f t="shared" si="216"/>
        <v>DEBE GOZAR EN EL AÑO UN TOTAL DE 30 DÍAS ANTES DEL 31/12/2026</v>
      </c>
      <c r="Y736" s="50">
        <v>0</v>
      </c>
      <c r="Z736" s="50">
        <v>0</v>
      </c>
      <c r="AA736" s="50">
        <v>0</v>
      </c>
      <c r="AB736" s="50">
        <v>0</v>
      </c>
      <c r="AC736" s="50">
        <v>0</v>
      </c>
      <c r="AD736" s="50">
        <v>16</v>
      </c>
      <c r="AE736" s="50">
        <v>11</v>
      </c>
      <c r="AF736" s="50">
        <v>0</v>
      </c>
      <c r="AG736" s="50">
        <v>0</v>
      </c>
      <c r="AH736" s="50">
        <v>0</v>
      </c>
      <c r="AI736" s="50">
        <v>1</v>
      </c>
      <c r="AJ736" s="50">
        <v>7</v>
      </c>
      <c r="AK736" s="52">
        <f t="shared" si="218"/>
        <v>35</v>
      </c>
      <c r="AL736" s="50">
        <f t="shared" si="219"/>
        <v>35</v>
      </c>
      <c r="AM736" s="48">
        <f t="shared" si="232"/>
        <v>1.1666666666666667</v>
      </c>
      <c r="AN736" s="49">
        <f t="shared" si="220"/>
        <v>1.1666666666666667E-2</v>
      </c>
      <c r="AO736" s="49">
        <f t="shared" si="231"/>
        <v>0</v>
      </c>
      <c r="AP736" s="49">
        <f t="shared" si="221"/>
        <v>30</v>
      </c>
      <c r="AR736" s="50">
        <f t="shared" si="222"/>
        <v>0</v>
      </c>
      <c r="AT736" s="30">
        <f t="shared" si="223"/>
        <v>30</v>
      </c>
      <c r="AU736">
        <f t="shared" si="224"/>
        <v>10</v>
      </c>
      <c r="AV736" s="49">
        <f t="shared" si="225"/>
        <v>0</v>
      </c>
      <c r="AW736" s="49">
        <f t="shared" si="226"/>
        <v>0</v>
      </c>
      <c r="AX736" s="53">
        <f t="shared" si="227"/>
        <v>10</v>
      </c>
      <c r="AY736" s="30">
        <f t="shared" si="228"/>
        <v>35</v>
      </c>
      <c r="AZ736" s="30">
        <f t="shared" si="229"/>
        <v>0</v>
      </c>
      <c r="BA736" s="49">
        <f t="shared" si="230"/>
        <v>0</v>
      </c>
    </row>
    <row r="737" spans="1:53" x14ac:dyDescent="0.35">
      <c r="A737" s="2">
        <v>1046481590</v>
      </c>
      <c r="B737" s="2" t="s">
        <v>737</v>
      </c>
      <c r="C737" s="16" t="s">
        <v>4946</v>
      </c>
      <c r="D737" s="3" t="s">
        <v>2882</v>
      </c>
      <c r="E737" s="4">
        <v>45475</v>
      </c>
      <c r="F737" s="5">
        <v>45840</v>
      </c>
      <c r="G737" s="5">
        <v>46205</v>
      </c>
      <c r="H737" s="3" t="s">
        <v>4290</v>
      </c>
      <c r="I737" s="55">
        <v>0</v>
      </c>
      <c r="J737" s="6">
        <v>46022</v>
      </c>
      <c r="K737" s="2" t="s">
        <v>4405</v>
      </c>
      <c r="L737" s="2" t="s">
        <v>4827</v>
      </c>
      <c r="M737" s="2" t="s">
        <v>4956</v>
      </c>
      <c r="N737" s="2" t="s">
        <v>5196</v>
      </c>
      <c r="O737" s="2" t="s">
        <v>5212</v>
      </c>
      <c r="P737" s="2" t="s">
        <v>4576</v>
      </c>
      <c r="Q737" s="2" t="s">
        <v>4297</v>
      </c>
      <c r="R737" s="7"/>
      <c r="S737" s="7">
        <v>15</v>
      </c>
      <c r="T737" s="7">
        <v>14.916699999999999</v>
      </c>
      <c r="U737" s="7">
        <v>29.916699999999999</v>
      </c>
      <c r="V737" s="12">
        <f t="shared" si="233"/>
        <v>30</v>
      </c>
      <c r="W737" s="15" t="str">
        <f>"DEBE GOZAR "&amp;S737&amp;" DÍAS ANTES DEL "&amp;TEXT(G737-1,"DD/MM/YYYY")</f>
        <v>DEBE GOZAR 15 DÍAS ANTES DEL 01/07/2026</v>
      </c>
      <c r="X737" s="15" t="str">
        <f t="shared" si="216"/>
        <v>DEBE GOZAR EN EL AÑO UN TOTAL DE 30 DÍAS ANTES DEL 31/12/2026</v>
      </c>
      <c r="Y737" s="50">
        <v>0</v>
      </c>
      <c r="Z737" s="50">
        <v>19</v>
      </c>
      <c r="AA737" s="50">
        <v>11</v>
      </c>
      <c r="AB737" s="50">
        <v>0</v>
      </c>
      <c r="AC737" s="50">
        <v>0</v>
      </c>
      <c r="AD737" s="50">
        <v>0</v>
      </c>
      <c r="AE737" s="50">
        <v>0</v>
      </c>
      <c r="AF737" s="50">
        <v>0</v>
      </c>
      <c r="AG737" s="50">
        <v>0</v>
      </c>
      <c r="AH737" s="50">
        <v>0</v>
      </c>
      <c r="AI737" s="50">
        <v>0</v>
      </c>
      <c r="AJ737" s="50">
        <v>0</v>
      </c>
      <c r="AK737" s="52">
        <f t="shared" si="218"/>
        <v>30</v>
      </c>
      <c r="AL737" s="50">
        <f t="shared" si="219"/>
        <v>30</v>
      </c>
      <c r="AM737" s="48">
        <f t="shared" si="232"/>
        <v>1</v>
      </c>
      <c r="AN737" s="49">
        <f t="shared" si="220"/>
        <v>0.01</v>
      </c>
      <c r="AO737" s="49">
        <f t="shared" si="231"/>
        <v>30</v>
      </c>
      <c r="AP737" s="49">
        <f t="shared" si="221"/>
        <v>30</v>
      </c>
      <c r="AR737" s="50">
        <f t="shared" si="222"/>
        <v>0</v>
      </c>
      <c r="AT737" s="30">
        <f t="shared" si="223"/>
        <v>30</v>
      </c>
      <c r="AU737">
        <f t="shared" si="224"/>
        <v>10</v>
      </c>
      <c r="AV737" s="49">
        <f t="shared" si="225"/>
        <v>30</v>
      </c>
      <c r="AW737" s="49">
        <f t="shared" si="226"/>
        <v>10</v>
      </c>
      <c r="AX737" s="53">
        <f t="shared" si="227"/>
        <v>0</v>
      </c>
      <c r="AY737" s="30">
        <f t="shared" si="228"/>
        <v>0</v>
      </c>
      <c r="AZ737" s="30">
        <f t="shared" si="229"/>
        <v>30</v>
      </c>
      <c r="BA737" s="49">
        <f t="shared" si="230"/>
        <v>30</v>
      </c>
    </row>
    <row r="738" spans="1:53" x14ac:dyDescent="0.35">
      <c r="A738" s="2">
        <v>1046485872</v>
      </c>
      <c r="B738" s="2" t="s">
        <v>738</v>
      </c>
      <c r="C738" s="16" t="s">
        <v>4946</v>
      </c>
      <c r="D738" s="3" t="s">
        <v>2883</v>
      </c>
      <c r="E738" s="4">
        <v>45837</v>
      </c>
      <c r="F738" s="5">
        <v>45837</v>
      </c>
      <c r="G738" s="5">
        <v>46202</v>
      </c>
      <c r="H738" s="3" t="s">
        <v>4290</v>
      </c>
      <c r="I738" s="55">
        <v>0</v>
      </c>
      <c r="J738" s="6">
        <v>46022</v>
      </c>
      <c r="K738" s="2" t="s">
        <v>4405</v>
      </c>
      <c r="L738" s="2" t="s">
        <v>4977</v>
      </c>
      <c r="M738" s="2" t="s">
        <v>4956</v>
      </c>
      <c r="N738" s="2" t="s">
        <v>5195</v>
      </c>
      <c r="O738" s="2" t="s">
        <v>5216</v>
      </c>
      <c r="P738" s="2" t="s">
        <v>4489</v>
      </c>
      <c r="Q738" s="2" t="s">
        <v>4297</v>
      </c>
      <c r="R738" s="7"/>
      <c r="S738" s="7">
        <v>0</v>
      </c>
      <c r="T738" s="7">
        <v>15.166700000000001</v>
      </c>
      <c r="U738" s="7">
        <v>15.166700000000001</v>
      </c>
      <c r="V738" s="12">
        <f t="shared" si="233"/>
        <v>16</v>
      </c>
      <c r="W738" s="15" t="s">
        <v>4738</v>
      </c>
      <c r="X738" s="15" t="str">
        <f t="shared" si="216"/>
        <v>DEBE GOZAR EN EL AÑO UN TOTAL DE 16 DÍAS ANTES DEL 31/12/2026</v>
      </c>
      <c r="Y738" s="50">
        <v>0</v>
      </c>
      <c r="Z738" s="50">
        <v>0</v>
      </c>
      <c r="AA738" s="50">
        <v>0</v>
      </c>
      <c r="AB738" s="50">
        <v>0</v>
      </c>
      <c r="AC738" s="50">
        <v>0</v>
      </c>
      <c r="AD738" s="50">
        <v>0</v>
      </c>
      <c r="AE738" s="50">
        <v>0</v>
      </c>
      <c r="AF738" s="50">
        <v>0</v>
      </c>
      <c r="AG738" s="50">
        <v>0</v>
      </c>
      <c r="AH738" s="50">
        <v>0</v>
      </c>
      <c r="AI738" s="50">
        <v>0</v>
      </c>
      <c r="AJ738" s="50">
        <v>0</v>
      </c>
      <c r="AK738" s="52">
        <f t="shared" si="218"/>
        <v>0</v>
      </c>
      <c r="AL738" s="50">
        <f t="shared" si="219"/>
        <v>0</v>
      </c>
      <c r="AM738" s="48">
        <f t="shared" si="232"/>
        <v>0</v>
      </c>
      <c r="AN738" s="49">
        <f t="shared" si="220"/>
        <v>0</v>
      </c>
      <c r="AO738" s="49">
        <f t="shared" si="231"/>
        <v>0</v>
      </c>
      <c r="AP738" s="49">
        <f t="shared" si="221"/>
        <v>0</v>
      </c>
      <c r="AR738" s="50">
        <f t="shared" si="222"/>
        <v>16</v>
      </c>
      <c r="AT738" s="30">
        <f t="shared" si="223"/>
        <v>16</v>
      </c>
      <c r="AU738">
        <f t="shared" si="224"/>
        <v>5.333333333333333</v>
      </c>
      <c r="AV738" s="49">
        <f t="shared" si="225"/>
        <v>0</v>
      </c>
      <c r="AW738" s="49">
        <f t="shared" si="226"/>
        <v>0</v>
      </c>
      <c r="AX738" s="53">
        <f t="shared" si="227"/>
        <v>5.333333333333333</v>
      </c>
      <c r="AY738" s="30">
        <f t="shared" si="228"/>
        <v>0</v>
      </c>
      <c r="AZ738" s="30">
        <f t="shared" si="229"/>
        <v>0</v>
      </c>
      <c r="BA738" s="49">
        <f t="shared" si="230"/>
        <v>0</v>
      </c>
    </row>
    <row r="739" spans="1:53" x14ac:dyDescent="0.35">
      <c r="A739" s="2">
        <v>1046499056</v>
      </c>
      <c r="B739" s="2" t="s">
        <v>739</v>
      </c>
      <c r="C739" s="16" t="s">
        <v>4946</v>
      </c>
      <c r="D739" s="3" t="s">
        <v>2884</v>
      </c>
      <c r="E739" s="4">
        <v>44835</v>
      </c>
      <c r="F739" s="5">
        <v>45931</v>
      </c>
      <c r="G739" s="5">
        <v>46296</v>
      </c>
      <c r="H739" s="3" t="s">
        <v>4290</v>
      </c>
      <c r="I739" s="55">
        <v>0</v>
      </c>
      <c r="J739" s="6">
        <v>46022</v>
      </c>
      <c r="K739" s="2" t="s">
        <v>4405</v>
      </c>
      <c r="L739" s="2" t="s">
        <v>4975</v>
      </c>
      <c r="M739" s="2" t="s">
        <v>4956</v>
      </c>
      <c r="N739" s="2" t="s">
        <v>5180</v>
      </c>
      <c r="O739" s="2" t="s">
        <v>5187</v>
      </c>
      <c r="P739" s="2" t="s">
        <v>4483</v>
      </c>
      <c r="Q739" s="2" t="s">
        <v>4297</v>
      </c>
      <c r="R739" s="7"/>
      <c r="S739" s="7">
        <v>14</v>
      </c>
      <c r="T739" s="7">
        <v>7.5</v>
      </c>
      <c r="U739" s="7">
        <v>21.5</v>
      </c>
      <c r="V739" s="12">
        <f t="shared" si="233"/>
        <v>22</v>
      </c>
      <c r="W739" s="15" t="str">
        <f>"DEBE GOZAR "&amp;S739&amp;" DÍAS ANTES DEL "&amp;TEXT(G739-1,"DD/MM/YYYY")</f>
        <v>DEBE GOZAR 14 DÍAS ANTES DEL 30/09/2026</v>
      </c>
      <c r="X739" s="15" t="str">
        <f t="shared" si="216"/>
        <v>DEBE GOZAR EN EL AÑO UN TOTAL DE 22 DÍAS ANTES DEL 31/12/2026</v>
      </c>
      <c r="Y739" s="50">
        <v>0</v>
      </c>
      <c r="Z739" s="50">
        <v>0</v>
      </c>
      <c r="AA739" s="50">
        <v>0</v>
      </c>
      <c r="AB739" s="50">
        <v>14</v>
      </c>
      <c r="AC739" s="50">
        <v>8</v>
      </c>
      <c r="AD739" s="50">
        <v>0</v>
      </c>
      <c r="AE739" s="50">
        <v>0</v>
      </c>
      <c r="AF739" s="50">
        <v>0</v>
      </c>
      <c r="AG739" s="50">
        <v>0</v>
      </c>
      <c r="AH739" s="50">
        <v>0</v>
      </c>
      <c r="AI739" s="50">
        <v>0</v>
      </c>
      <c r="AJ739" s="50">
        <v>0</v>
      </c>
      <c r="AK739" s="52">
        <f t="shared" si="218"/>
        <v>22</v>
      </c>
      <c r="AL739" s="50">
        <f t="shared" si="219"/>
        <v>22</v>
      </c>
      <c r="AM739" s="48">
        <f t="shared" si="232"/>
        <v>1</v>
      </c>
      <c r="AN739" s="49">
        <f t="shared" si="220"/>
        <v>0.01</v>
      </c>
      <c r="AO739" s="49">
        <f t="shared" si="231"/>
        <v>14</v>
      </c>
      <c r="AP739" s="49">
        <f t="shared" si="221"/>
        <v>22</v>
      </c>
      <c r="AR739" s="50">
        <f t="shared" si="222"/>
        <v>0</v>
      </c>
      <c r="AT739" s="30">
        <f t="shared" si="223"/>
        <v>22</v>
      </c>
      <c r="AU739">
        <f t="shared" si="224"/>
        <v>7.333333333333333</v>
      </c>
      <c r="AV739" s="49">
        <f t="shared" si="225"/>
        <v>14</v>
      </c>
      <c r="AW739" s="49">
        <f t="shared" si="226"/>
        <v>7.333333333333333</v>
      </c>
      <c r="AX739" s="53">
        <f t="shared" si="227"/>
        <v>0</v>
      </c>
      <c r="AY739" s="30">
        <f t="shared" si="228"/>
        <v>8</v>
      </c>
      <c r="AZ739" s="30">
        <f t="shared" si="229"/>
        <v>14</v>
      </c>
      <c r="BA739" s="49">
        <f t="shared" si="230"/>
        <v>14</v>
      </c>
    </row>
    <row r="740" spans="1:53" x14ac:dyDescent="0.35">
      <c r="A740" s="2">
        <v>1046499681</v>
      </c>
      <c r="B740" s="2" t="s">
        <v>740</v>
      </c>
      <c r="C740" s="16" t="s">
        <v>4946</v>
      </c>
      <c r="D740" s="3" t="s">
        <v>2885</v>
      </c>
      <c r="E740" s="4">
        <v>45884</v>
      </c>
      <c r="F740" s="5">
        <v>45884</v>
      </c>
      <c r="G740" s="5">
        <v>46249</v>
      </c>
      <c r="H740" s="3" t="s">
        <v>4290</v>
      </c>
      <c r="I740" s="55">
        <v>0</v>
      </c>
      <c r="J740" s="6">
        <v>46022</v>
      </c>
      <c r="K740" s="2" t="s">
        <v>4405</v>
      </c>
      <c r="L740" s="2" t="s">
        <v>4998</v>
      </c>
      <c r="M740" s="2" t="s">
        <v>4956</v>
      </c>
      <c r="N740" s="2" t="s">
        <v>5180</v>
      </c>
      <c r="O740" s="2" t="s">
        <v>5226</v>
      </c>
      <c r="P740" s="2" t="s">
        <v>4545</v>
      </c>
      <c r="Q740" s="2" t="s">
        <v>4308</v>
      </c>
      <c r="R740" s="7"/>
      <c r="S740" s="7">
        <v>0</v>
      </c>
      <c r="T740" s="7">
        <v>11.333299999999999</v>
      </c>
      <c r="U740" s="7">
        <v>11.333299999999999</v>
      </c>
      <c r="V740" s="12">
        <f t="shared" si="233"/>
        <v>12</v>
      </c>
      <c r="W740" s="15" t="s">
        <v>4738</v>
      </c>
      <c r="X740" s="15" t="str">
        <f t="shared" si="216"/>
        <v>DEBE GOZAR EN EL AÑO UN TOTAL DE 12 DÍAS ANTES DEL 31/12/2026</v>
      </c>
      <c r="Y740" s="50">
        <v>0</v>
      </c>
      <c r="Z740" s="50">
        <v>0</v>
      </c>
      <c r="AA740" s="50">
        <v>0</v>
      </c>
      <c r="AB740" s="50">
        <v>0</v>
      </c>
      <c r="AC740" s="50">
        <v>0</v>
      </c>
      <c r="AD740" s="50">
        <v>0</v>
      </c>
      <c r="AE740" s="50">
        <v>0</v>
      </c>
      <c r="AF740" s="50">
        <v>0</v>
      </c>
      <c r="AG740" s="50">
        <v>0</v>
      </c>
      <c r="AH740" s="50">
        <v>0</v>
      </c>
      <c r="AI740" s="50">
        <v>0</v>
      </c>
      <c r="AJ740" s="50">
        <v>0</v>
      </c>
      <c r="AK740" s="52">
        <f t="shared" si="218"/>
        <v>0</v>
      </c>
      <c r="AL740" s="50">
        <f t="shared" si="219"/>
        <v>0</v>
      </c>
      <c r="AM740" s="48">
        <f t="shared" si="232"/>
        <v>0</v>
      </c>
      <c r="AN740" s="49">
        <f t="shared" si="220"/>
        <v>0</v>
      </c>
      <c r="AO740" s="49">
        <f t="shared" si="231"/>
        <v>0</v>
      </c>
      <c r="AP740" s="49">
        <f t="shared" si="221"/>
        <v>0</v>
      </c>
      <c r="AR740" s="50">
        <f t="shared" si="222"/>
        <v>12</v>
      </c>
      <c r="AT740" s="30">
        <f t="shared" si="223"/>
        <v>12</v>
      </c>
      <c r="AU740">
        <f t="shared" si="224"/>
        <v>4</v>
      </c>
      <c r="AV740" s="49">
        <f t="shared" si="225"/>
        <v>0</v>
      </c>
      <c r="AW740" s="49">
        <f t="shared" si="226"/>
        <v>0</v>
      </c>
      <c r="AX740" s="53">
        <f t="shared" si="227"/>
        <v>4</v>
      </c>
      <c r="AY740" s="30">
        <f t="shared" si="228"/>
        <v>0</v>
      </c>
      <c r="AZ740" s="30">
        <f t="shared" si="229"/>
        <v>0</v>
      </c>
      <c r="BA740" s="49">
        <f t="shared" si="230"/>
        <v>0</v>
      </c>
    </row>
    <row r="741" spans="1:53" x14ac:dyDescent="0.35">
      <c r="A741" s="2">
        <v>1046519436</v>
      </c>
      <c r="B741" s="2" t="s">
        <v>741</v>
      </c>
      <c r="C741" s="16" t="s">
        <v>4946</v>
      </c>
      <c r="D741" s="3" t="s">
        <v>2886</v>
      </c>
      <c r="E741" s="4">
        <v>44473</v>
      </c>
      <c r="F741" s="5">
        <v>45934</v>
      </c>
      <c r="G741" s="5">
        <v>46299</v>
      </c>
      <c r="H741" s="3" t="s">
        <v>4291</v>
      </c>
      <c r="I741" s="55">
        <v>0</v>
      </c>
      <c r="J741" s="6">
        <v>46022</v>
      </c>
      <c r="K741" s="2" t="s">
        <v>4405</v>
      </c>
      <c r="L741" s="2" t="s">
        <v>4743</v>
      </c>
      <c r="M741" s="2" t="s">
        <v>4956</v>
      </c>
      <c r="N741" s="2" t="s">
        <v>5195</v>
      </c>
      <c r="O741" s="2" t="s">
        <v>5213</v>
      </c>
      <c r="P741" s="2" t="s">
        <v>4436</v>
      </c>
      <c r="Q741" s="2" t="s">
        <v>4297</v>
      </c>
      <c r="R741" s="7"/>
      <c r="S741" s="7">
        <v>0</v>
      </c>
      <c r="T741" s="7">
        <v>0</v>
      </c>
      <c r="U741" s="7">
        <v>0</v>
      </c>
      <c r="V741" s="12">
        <f t="shared" si="233"/>
        <v>0</v>
      </c>
      <c r="W741" s="15" t="s">
        <v>4738</v>
      </c>
      <c r="X741" s="15" t="str">
        <f t="shared" si="216"/>
        <v>DEBE GOZAR EN EL AÑO UN TOTAL DE 0 DÍAS ANTES DEL 31/12/2026</v>
      </c>
      <c r="Y741" s="50">
        <v>0</v>
      </c>
      <c r="Z741" s="50">
        <v>0</v>
      </c>
      <c r="AA741" s="50">
        <v>0</v>
      </c>
      <c r="AB741" s="50">
        <v>0</v>
      </c>
      <c r="AC741" s="50">
        <v>0</v>
      </c>
      <c r="AD741" s="50">
        <v>0</v>
      </c>
      <c r="AE741" s="50">
        <v>0</v>
      </c>
      <c r="AF741" s="50">
        <v>0</v>
      </c>
      <c r="AG741" s="50">
        <v>0</v>
      </c>
      <c r="AH741" s="50">
        <v>0</v>
      </c>
      <c r="AI741" s="50">
        <v>0</v>
      </c>
      <c r="AJ741" s="50">
        <v>0</v>
      </c>
      <c r="AK741" s="52">
        <f t="shared" si="218"/>
        <v>0</v>
      </c>
      <c r="AL741" s="50">
        <f t="shared" si="219"/>
        <v>0</v>
      </c>
      <c r="AM741" s="48">
        <f>IFERROR(+AL741/V741,"100"%)</f>
        <v>1</v>
      </c>
      <c r="AN741" s="49">
        <f t="shared" si="220"/>
        <v>0.01</v>
      </c>
      <c r="AO741" s="49">
        <f t="shared" si="231"/>
        <v>0</v>
      </c>
      <c r="AP741" s="49">
        <f t="shared" si="221"/>
        <v>0</v>
      </c>
      <c r="AR741" s="50">
        <f t="shared" si="222"/>
        <v>0</v>
      </c>
      <c r="AT741" s="30">
        <f t="shared" si="223"/>
        <v>0</v>
      </c>
      <c r="AU741">
        <f t="shared" si="224"/>
        <v>0</v>
      </c>
      <c r="AV741" s="49">
        <f t="shared" si="225"/>
        <v>0</v>
      </c>
      <c r="AW741" s="49">
        <f t="shared" si="226"/>
        <v>0</v>
      </c>
      <c r="AX741" s="53">
        <f t="shared" si="227"/>
        <v>0</v>
      </c>
      <c r="AY741" s="30">
        <f t="shared" si="228"/>
        <v>0</v>
      </c>
      <c r="AZ741" s="30">
        <f t="shared" si="229"/>
        <v>0</v>
      </c>
      <c r="BA741" s="49">
        <f t="shared" si="230"/>
        <v>0</v>
      </c>
    </row>
    <row r="742" spans="1:53" x14ac:dyDescent="0.35">
      <c r="A742" s="2">
        <v>1046527612</v>
      </c>
      <c r="B742" s="2" t="s">
        <v>742</v>
      </c>
      <c r="C742" s="16" t="s">
        <v>4946</v>
      </c>
      <c r="D742" s="3" t="s">
        <v>2887</v>
      </c>
      <c r="E742" s="4">
        <v>45397</v>
      </c>
      <c r="F742" s="5">
        <v>45762</v>
      </c>
      <c r="G742" s="5">
        <v>46127</v>
      </c>
      <c r="H742" s="3" t="s">
        <v>4409</v>
      </c>
      <c r="I742" s="55">
        <v>0</v>
      </c>
      <c r="J742" s="6">
        <v>46022</v>
      </c>
      <c r="K742" s="2" t="s">
        <v>4405</v>
      </c>
      <c r="L742" s="2" t="s">
        <v>4857</v>
      </c>
      <c r="M742" s="2" t="s">
        <v>4956</v>
      </c>
      <c r="N742" s="2" t="s">
        <v>5196</v>
      </c>
      <c r="O742" s="2" t="s">
        <v>5247</v>
      </c>
      <c r="P742" s="2" t="s">
        <v>4621</v>
      </c>
      <c r="Q742" s="2" t="s">
        <v>4297</v>
      </c>
      <c r="R742" s="7"/>
      <c r="S742" s="7">
        <v>0</v>
      </c>
      <c r="T742" s="7">
        <v>17.333300000000001</v>
      </c>
      <c r="U742" s="7">
        <v>17.333300000000001</v>
      </c>
      <c r="V742" s="12">
        <f t="shared" si="233"/>
        <v>18</v>
      </c>
      <c r="W742" s="15" t="s">
        <v>4738</v>
      </c>
      <c r="X742" s="15" t="str">
        <f t="shared" si="216"/>
        <v>DEBE GOZAR EN EL AÑO UN TOTAL DE 18 DÍAS ANTES DEL 31/12/2026</v>
      </c>
      <c r="Y742" s="50">
        <v>0</v>
      </c>
      <c r="Z742" s="50">
        <v>0</v>
      </c>
      <c r="AA742" s="50">
        <v>17</v>
      </c>
      <c r="AB742" s="50">
        <v>1</v>
      </c>
      <c r="AC742" s="50">
        <v>0</v>
      </c>
      <c r="AD742" s="50">
        <v>0</v>
      </c>
      <c r="AE742" s="50">
        <v>0</v>
      </c>
      <c r="AF742" s="50">
        <v>0</v>
      </c>
      <c r="AG742" s="50">
        <v>0</v>
      </c>
      <c r="AH742" s="50">
        <v>0</v>
      </c>
      <c r="AI742" s="50">
        <v>0</v>
      </c>
      <c r="AJ742" s="50">
        <v>0</v>
      </c>
      <c r="AK742" s="52">
        <f t="shared" si="218"/>
        <v>18</v>
      </c>
      <c r="AL742" s="50">
        <f t="shared" si="219"/>
        <v>18</v>
      </c>
      <c r="AM742" s="48">
        <f t="shared" ref="AM742:AM773" si="234">+AL742/V742</f>
        <v>1</v>
      </c>
      <c r="AN742" s="49">
        <f t="shared" si="220"/>
        <v>0.01</v>
      </c>
      <c r="AO742" s="49">
        <f t="shared" si="231"/>
        <v>18</v>
      </c>
      <c r="AP742" s="49">
        <f t="shared" si="221"/>
        <v>18</v>
      </c>
      <c r="AR742" s="50">
        <f t="shared" si="222"/>
        <v>0</v>
      </c>
      <c r="AT742" s="30">
        <f t="shared" si="223"/>
        <v>18</v>
      </c>
      <c r="AU742">
        <f t="shared" si="224"/>
        <v>6</v>
      </c>
      <c r="AV742" s="49">
        <f t="shared" si="225"/>
        <v>18</v>
      </c>
      <c r="AW742" s="49">
        <f t="shared" si="226"/>
        <v>6</v>
      </c>
      <c r="AX742" s="53">
        <f t="shared" si="227"/>
        <v>0</v>
      </c>
      <c r="AY742" s="30">
        <f t="shared" si="228"/>
        <v>0</v>
      </c>
      <c r="AZ742" s="30">
        <f t="shared" si="229"/>
        <v>18</v>
      </c>
      <c r="BA742" s="49">
        <f t="shared" si="230"/>
        <v>18</v>
      </c>
    </row>
    <row r="743" spans="1:53" x14ac:dyDescent="0.35">
      <c r="A743" s="2">
        <v>1046539946</v>
      </c>
      <c r="B743" s="2" t="s">
        <v>743</v>
      </c>
      <c r="C743" s="16" t="s">
        <v>4947</v>
      </c>
      <c r="D743" s="3" t="s">
        <v>2888</v>
      </c>
      <c r="E743" s="4">
        <v>45615</v>
      </c>
      <c r="F743" s="5">
        <v>45980</v>
      </c>
      <c r="G743" s="5">
        <v>46345</v>
      </c>
      <c r="H743" s="3" t="s">
        <v>4418</v>
      </c>
      <c r="I743" s="55">
        <v>0</v>
      </c>
      <c r="J743" s="6">
        <v>46022</v>
      </c>
      <c r="K743" s="2" t="s">
        <v>4405</v>
      </c>
      <c r="L743" s="2" t="s">
        <v>4862</v>
      </c>
      <c r="M743" s="2" t="s">
        <v>4956</v>
      </c>
      <c r="N743" s="2" t="s">
        <v>5197</v>
      </c>
      <c r="O743" s="2" t="s">
        <v>5228</v>
      </c>
      <c r="P743" s="2" t="s">
        <v>4627</v>
      </c>
      <c r="Q743" s="2" t="s">
        <v>4298</v>
      </c>
      <c r="R743" s="7"/>
      <c r="S743" s="7">
        <v>22</v>
      </c>
      <c r="T743" s="7">
        <v>3.5</v>
      </c>
      <c r="U743" s="7">
        <v>25.5</v>
      </c>
      <c r="V743" s="12">
        <f t="shared" si="233"/>
        <v>26</v>
      </c>
      <c r="W743" s="15" t="str">
        <f>"DEBE GOZAR "&amp;S743&amp;" DÍAS ANTES DEL "&amp;TEXT(G743-1,"DD/MM/YYYY")</f>
        <v>DEBE GOZAR 22 DÍAS ANTES DEL 18/11/2026</v>
      </c>
      <c r="X743" s="15" t="str">
        <f t="shared" si="216"/>
        <v>DEBE GOZAR EN EL AÑO UN TOTAL DE 26 DÍAS ANTES DEL 31/12/2026</v>
      </c>
      <c r="Y743" s="50">
        <v>0</v>
      </c>
      <c r="Z743" s="50">
        <v>0</v>
      </c>
      <c r="AA743" s="50">
        <v>11</v>
      </c>
      <c r="AB743" s="50">
        <v>0</v>
      </c>
      <c r="AC743" s="50">
        <v>0</v>
      </c>
      <c r="AD743" s="50">
        <v>0</v>
      </c>
      <c r="AE743" s="50">
        <v>12</v>
      </c>
      <c r="AF743" s="50">
        <v>14</v>
      </c>
      <c r="AG743" s="50">
        <v>0</v>
      </c>
      <c r="AH743" s="50">
        <v>0</v>
      </c>
      <c r="AI743" s="50">
        <v>0</v>
      </c>
      <c r="AJ743" s="50">
        <v>0</v>
      </c>
      <c r="AK743" s="52">
        <f t="shared" si="218"/>
        <v>37</v>
      </c>
      <c r="AL743" s="50">
        <f t="shared" si="219"/>
        <v>37</v>
      </c>
      <c r="AM743" s="48">
        <f t="shared" si="234"/>
        <v>1.4230769230769231</v>
      </c>
      <c r="AN743" s="49">
        <f t="shared" si="220"/>
        <v>1.4230769230769231E-2</v>
      </c>
      <c r="AO743" s="49">
        <f t="shared" si="231"/>
        <v>11</v>
      </c>
      <c r="AP743" s="49">
        <f t="shared" si="221"/>
        <v>26</v>
      </c>
      <c r="AR743" s="50">
        <f t="shared" si="222"/>
        <v>0</v>
      </c>
      <c r="AT743" s="30">
        <f t="shared" si="223"/>
        <v>26</v>
      </c>
      <c r="AU743">
        <f t="shared" si="224"/>
        <v>8.6666666666666661</v>
      </c>
      <c r="AV743" s="49">
        <f t="shared" si="225"/>
        <v>11</v>
      </c>
      <c r="AW743" s="49">
        <f t="shared" si="226"/>
        <v>8.6666666666666661</v>
      </c>
      <c r="AX743" s="53">
        <f t="shared" si="227"/>
        <v>0</v>
      </c>
      <c r="AY743" s="30">
        <f t="shared" si="228"/>
        <v>26</v>
      </c>
      <c r="AZ743" s="30">
        <f t="shared" si="229"/>
        <v>11</v>
      </c>
      <c r="BA743" s="49">
        <f t="shared" si="230"/>
        <v>11</v>
      </c>
    </row>
    <row r="744" spans="1:53" x14ac:dyDescent="0.35">
      <c r="A744" s="2">
        <v>1046543426</v>
      </c>
      <c r="B744" s="2" t="s">
        <v>744</v>
      </c>
      <c r="C744" s="16" t="s">
        <v>4946</v>
      </c>
      <c r="D744" s="3" t="s">
        <v>2889</v>
      </c>
      <c r="E744" s="4">
        <v>45505</v>
      </c>
      <c r="F744" s="5">
        <v>45870</v>
      </c>
      <c r="G744" s="5">
        <v>46235</v>
      </c>
      <c r="H744" s="3" t="s">
        <v>4418</v>
      </c>
      <c r="I744" s="55">
        <v>46053</v>
      </c>
      <c r="J744" s="6">
        <v>46022</v>
      </c>
      <c r="K744" s="2" t="s">
        <v>4405</v>
      </c>
      <c r="L744" s="2" t="s">
        <v>4887</v>
      </c>
      <c r="M744" s="2" t="s">
        <v>4956</v>
      </c>
      <c r="N744" s="2"/>
      <c r="O744" s="2"/>
      <c r="P744" s="2"/>
      <c r="Q744" s="2"/>
      <c r="R744" s="7"/>
      <c r="S744" s="7">
        <v>17</v>
      </c>
      <c r="T744" s="7">
        <v>12.5</v>
      </c>
      <c r="U744" s="7">
        <v>29.5</v>
      </c>
      <c r="V744" s="12">
        <f t="shared" si="233"/>
        <v>30</v>
      </c>
      <c r="W744" s="15" t="str">
        <f>"DEBE GOZAR "&amp;S744&amp;" DÍAS ANTES DEL "&amp;TEXT(G744-1,"DD/MM/YYYY")</f>
        <v>DEBE GOZAR 17 DÍAS ANTES DEL 31/07/2026</v>
      </c>
      <c r="X744" s="15" t="str">
        <f t="shared" si="216"/>
        <v>DEBE GOZAR EN EL AÑO UN TOTAL DE 30 DÍAS ANTES DEL 31/12/2026</v>
      </c>
      <c r="Y744" s="50">
        <v>30</v>
      </c>
      <c r="Z744" s="50">
        <v>0</v>
      </c>
      <c r="AA744" s="50">
        <v>0</v>
      </c>
      <c r="AB744" s="50">
        <v>0</v>
      </c>
      <c r="AC744" s="50">
        <v>0</v>
      </c>
      <c r="AD744" s="50">
        <v>0</v>
      </c>
      <c r="AE744" s="50">
        <v>0</v>
      </c>
      <c r="AF744" s="50">
        <v>0</v>
      </c>
      <c r="AG744" s="50">
        <v>0</v>
      </c>
      <c r="AH744" s="50">
        <v>0</v>
      </c>
      <c r="AI744" s="50">
        <v>0</v>
      </c>
      <c r="AJ744" s="50">
        <v>0</v>
      </c>
      <c r="AK744" s="52">
        <f t="shared" si="218"/>
        <v>30</v>
      </c>
      <c r="AL744" s="50">
        <f t="shared" si="219"/>
        <v>30</v>
      </c>
      <c r="AM744" s="48">
        <f t="shared" si="234"/>
        <v>1</v>
      </c>
      <c r="AN744" s="49">
        <f t="shared" si="220"/>
        <v>0.01</v>
      </c>
      <c r="AO744" s="49">
        <f t="shared" si="231"/>
        <v>30</v>
      </c>
      <c r="AP744" s="49">
        <f t="shared" si="221"/>
        <v>30</v>
      </c>
      <c r="AR744" s="50">
        <f t="shared" si="222"/>
        <v>0</v>
      </c>
      <c r="AT744" s="30">
        <f t="shared" si="223"/>
        <v>30</v>
      </c>
      <c r="AU744">
        <f t="shared" si="224"/>
        <v>10</v>
      </c>
      <c r="AV744" s="49">
        <f t="shared" si="225"/>
        <v>30</v>
      </c>
      <c r="AW744" s="49">
        <f t="shared" si="226"/>
        <v>10</v>
      </c>
      <c r="AX744" s="53">
        <f t="shared" si="227"/>
        <v>0</v>
      </c>
      <c r="AY744" s="30">
        <f t="shared" si="228"/>
        <v>0</v>
      </c>
      <c r="AZ744" s="30">
        <f t="shared" si="229"/>
        <v>30</v>
      </c>
      <c r="BA744" s="49">
        <f t="shared" si="230"/>
        <v>30</v>
      </c>
    </row>
    <row r="745" spans="1:53" x14ac:dyDescent="0.35">
      <c r="A745" s="2">
        <v>1046596211</v>
      </c>
      <c r="B745" s="2" t="s">
        <v>745</v>
      </c>
      <c r="C745" s="16" t="s">
        <v>4948</v>
      </c>
      <c r="D745" s="3" t="s">
        <v>2890</v>
      </c>
      <c r="E745" s="4">
        <v>45819</v>
      </c>
      <c r="F745" s="5">
        <v>45819</v>
      </c>
      <c r="G745" s="5">
        <v>46184</v>
      </c>
      <c r="H745" s="3" t="s">
        <v>4290</v>
      </c>
      <c r="I745" s="55">
        <v>0</v>
      </c>
      <c r="J745" s="6">
        <v>46022</v>
      </c>
      <c r="K745" s="2" t="s">
        <v>4405</v>
      </c>
      <c r="L745" s="2" t="s">
        <v>4836</v>
      </c>
      <c r="M745" s="2" t="s">
        <v>4956</v>
      </c>
      <c r="N745" s="2" t="s">
        <v>5197</v>
      </c>
      <c r="O745" s="2" t="s">
        <v>5244</v>
      </c>
      <c r="P745" s="2" t="s">
        <v>4591</v>
      </c>
      <c r="Q745" s="2" t="s">
        <v>4336</v>
      </c>
      <c r="R745" s="7"/>
      <c r="S745" s="7">
        <v>0</v>
      </c>
      <c r="T745" s="7">
        <v>16.666699999999999</v>
      </c>
      <c r="U745" s="7">
        <v>16.666699999999999</v>
      </c>
      <c r="V745" s="12">
        <f t="shared" si="233"/>
        <v>17</v>
      </c>
      <c r="W745" s="15" t="s">
        <v>4738</v>
      </c>
      <c r="X745" s="15" t="str">
        <f t="shared" si="216"/>
        <v>DEBE GOZAR EN EL AÑO UN TOTAL DE 17 DÍAS ANTES DEL 31/12/2026</v>
      </c>
      <c r="Y745" s="50">
        <v>0</v>
      </c>
      <c r="Z745" s="50">
        <v>0</v>
      </c>
      <c r="AA745" s="50">
        <v>0</v>
      </c>
      <c r="AB745" s="50">
        <v>0</v>
      </c>
      <c r="AC745" s="50">
        <v>0</v>
      </c>
      <c r="AD745" s="50">
        <v>11</v>
      </c>
      <c r="AE745" s="50">
        <v>19</v>
      </c>
      <c r="AF745" s="50">
        <v>0</v>
      </c>
      <c r="AG745" s="50">
        <v>0</v>
      </c>
      <c r="AH745" s="50">
        <v>0</v>
      </c>
      <c r="AI745" s="50">
        <v>0</v>
      </c>
      <c r="AJ745" s="50">
        <v>0</v>
      </c>
      <c r="AK745" s="52">
        <f t="shared" si="218"/>
        <v>30</v>
      </c>
      <c r="AL745" s="50">
        <f t="shared" si="219"/>
        <v>30</v>
      </c>
      <c r="AM745" s="48">
        <f t="shared" si="234"/>
        <v>1.7647058823529411</v>
      </c>
      <c r="AN745" s="49">
        <f t="shared" si="220"/>
        <v>1.7647058823529412E-2</v>
      </c>
      <c r="AO745" s="49">
        <f t="shared" si="231"/>
        <v>0</v>
      </c>
      <c r="AP745" s="49">
        <f t="shared" si="221"/>
        <v>17</v>
      </c>
      <c r="AR745" s="50">
        <f t="shared" si="222"/>
        <v>0</v>
      </c>
      <c r="AT745" s="30">
        <f t="shared" si="223"/>
        <v>17</v>
      </c>
      <c r="AU745">
        <f t="shared" si="224"/>
        <v>5.666666666666667</v>
      </c>
      <c r="AV745" s="49">
        <f t="shared" si="225"/>
        <v>0</v>
      </c>
      <c r="AW745" s="49">
        <f t="shared" si="226"/>
        <v>0</v>
      </c>
      <c r="AX745" s="53">
        <f t="shared" si="227"/>
        <v>5.666666666666667</v>
      </c>
      <c r="AY745" s="30">
        <f t="shared" si="228"/>
        <v>30</v>
      </c>
      <c r="AZ745" s="30">
        <f t="shared" si="229"/>
        <v>0</v>
      </c>
      <c r="BA745" s="49">
        <f t="shared" si="230"/>
        <v>0</v>
      </c>
    </row>
    <row r="746" spans="1:53" x14ac:dyDescent="0.35">
      <c r="A746" s="2">
        <v>1046601759</v>
      </c>
      <c r="B746" s="2" t="s">
        <v>746</v>
      </c>
      <c r="C746" s="16" t="s">
        <v>4946</v>
      </c>
      <c r="D746" s="3" t="s">
        <v>2891</v>
      </c>
      <c r="E746" s="4">
        <v>45752</v>
      </c>
      <c r="F746" s="5">
        <v>45752</v>
      </c>
      <c r="G746" s="5">
        <v>46117</v>
      </c>
      <c r="H746" s="3" t="s">
        <v>4290</v>
      </c>
      <c r="I746" s="55">
        <v>0</v>
      </c>
      <c r="J746" s="6">
        <v>46022</v>
      </c>
      <c r="K746" s="2" t="s">
        <v>4431</v>
      </c>
      <c r="L746" s="2" t="s">
        <v>4786</v>
      </c>
      <c r="M746" s="2" t="s">
        <v>4956</v>
      </c>
      <c r="N746" s="2" t="s">
        <v>5197</v>
      </c>
      <c r="O746" s="2" t="s">
        <v>5222</v>
      </c>
      <c r="P746" s="2" t="s">
        <v>4508</v>
      </c>
      <c r="Q746" s="2" t="s">
        <v>4326</v>
      </c>
      <c r="R746" s="7"/>
      <c r="S746" s="7">
        <v>0</v>
      </c>
      <c r="T746" s="7">
        <v>4.4333</v>
      </c>
      <c r="U746" s="7">
        <v>4.4333</v>
      </c>
      <c r="V746" s="12">
        <f t="shared" si="233"/>
        <v>5</v>
      </c>
      <c r="W746" s="15" t="s">
        <v>4738</v>
      </c>
      <c r="X746" s="15" t="str">
        <f t="shared" si="216"/>
        <v>DEBE GOZAR EN EL AÑO UN TOTAL DE 5 DÍAS ANTES DEL 31/12/2026</v>
      </c>
      <c r="Y746" s="50">
        <v>0</v>
      </c>
      <c r="Z746" s="50">
        <v>0</v>
      </c>
      <c r="AA746" s="50">
        <v>0</v>
      </c>
      <c r="AB746" s="50">
        <v>0</v>
      </c>
      <c r="AC746" s="50">
        <v>0</v>
      </c>
      <c r="AD746" s="50">
        <v>0</v>
      </c>
      <c r="AE746" s="50">
        <v>0</v>
      </c>
      <c r="AF746" s="50">
        <v>0</v>
      </c>
      <c r="AG746" s="50">
        <v>0</v>
      </c>
      <c r="AH746" s="50">
        <v>0</v>
      </c>
      <c r="AI746" s="50">
        <v>0</v>
      </c>
      <c r="AJ746" s="50">
        <v>0</v>
      </c>
      <c r="AK746" s="52">
        <f t="shared" si="218"/>
        <v>0</v>
      </c>
      <c r="AL746" s="50">
        <f t="shared" si="219"/>
        <v>0</v>
      </c>
      <c r="AM746" s="48">
        <f t="shared" si="234"/>
        <v>0</v>
      </c>
      <c r="AN746" s="49">
        <f t="shared" si="220"/>
        <v>0</v>
      </c>
      <c r="AO746" s="49">
        <f t="shared" si="231"/>
        <v>0</v>
      </c>
      <c r="AP746" s="49">
        <f t="shared" si="221"/>
        <v>0</v>
      </c>
      <c r="AR746" s="50">
        <f t="shared" si="222"/>
        <v>5</v>
      </c>
      <c r="AT746" s="30">
        <f t="shared" si="223"/>
        <v>5</v>
      </c>
      <c r="AU746">
        <f t="shared" si="224"/>
        <v>1.6666666666666667</v>
      </c>
      <c r="AV746" s="49">
        <f t="shared" si="225"/>
        <v>0</v>
      </c>
      <c r="AW746" s="49">
        <f t="shared" si="226"/>
        <v>0</v>
      </c>
      <c r="AX746" s="53">
        <f t="shared" si="227"/>
        <v>1.6666666666666667</v>
      </c>
      <c r="AY746" s="30">
        <f t="shared" si="228"/>
        <v>0</v>
      </c>
      <c r="AZ746" s="30">
        <f t="shared" si="229"/>
        <v>0</v>
      </c>
      <c r="BA746" s="49">
        <f t="shared" si="230"/>
        <v>0</v>
      </c>
    </row>
    <row r="747" spans="1:53" x14ac:dyDescent="0.35">
      <c r="A747" s="2">
        <v>1046603152</v>
      </c>
      <c r="B747" s="2" t="s">
        <v>747</v>
      </c>
      <c r="C747" s="16" t="s">
        <v>4946</v>
      </c>
      <c r="D747" s="3" t="s">
        <v>2892</v>
      </c>
      <c r="E747" s="4">
        <v>45994</v>
      </c>
      <c r="F747" s="5">
        <v>45994</v>
      </c>
      <c r="G747" s="5">
        <v>46359</v>
      </c>
      <c r="H747" s="3" t="s">
        <v>4290</v>
      </c>
      <c r="I747" s="55">
        <v>46081</v>
      </c>
      <c r="J747" s="6">
        <v>46022</v>
      </c>
      <c r="K747" s="2" t="s">
        <v>4405</v>
      </c>
      <c r="L747" s="2" t="s">
        <v>4971</v>
      </c>
      <c r="M747" s="2" t="s">
        <v>4956</v>
      </c>
      <c r="N747" s="2"/>
      <c r="O747" s="2"/>
      <c r="P747" s="2"/>
      <c r="Q747" s="2"/>
      <c r="R747" s="7"/>
      <c r="S747" s="7">
        <v>0</v>
      </c>
      <c r="T747" s="7">
        <v>2.3332999999999999</v>
      </c>
      <c r="U747" s="7">
        <v>2.3332999999999999</v>
      </c>
      <c r="V747" s="12">
        <f t="shared" si="233"/>
        <v>3</v>
      </c>
      <c r="W747" s="15" t="s">
        <v>4738</v>
      </c>
      <c r="X747" s="15" t="str">
        <f t="shared" si="216"/>
        <v>DEBE GOZAR EN EL AÑO UN TOTAL DE 3 DÍAS ANTES DEL 31/12/2026</v>
      </c>
      <c r="Y747" s="50">
        <v>0</v>
      </c>
      <c r="Z747" s="58">
        <v>3</v>
      </c>
      <c r="AA747" s="50">
        <v>0</v>
      </c>
      <c r="AB747" s="50">
        <v>0</v>
      </c>
      <c r="AC747" s="50">
        <v>0</v>
      </c>
      <c r="AD747" s="50">
        <v>0</v>
      </c>
      <c r="AE747" s="50">
        <v>0</v>
      </c>
      <c r="AF747" s="50">
        <v>0</v>
      </c>
      <c r="AG747" s="50">
        <v>0</v>
      </c>
      <c r="AH747" s="50">
        <v>0</v>
      </c>
      <c r="AI747" s="50">
        <v>0</v>
      </c>
      <c r="AJ747" s="50">
        <v>0</v>
      </c>
      <c r="AK747" s="52">
        <f t="shared" si="218"/>
        <v>3</v>
      </c>
      <c r="AL747" s="50">
        <f t="shared" si="219"/>
        <v>3</v>
      </c>
      <c r="AM747" s="48">
        <f t="shared" si="234"/>
        <v>1</v>
      </c>
      <c r="AN747" s="49">
        <f t="shared" si="220"/>
        <v>0.01</v>
      </c>
      <c r="AO747" s="49">
        <f t="shared" si="231"/>
        <v>3</v>
      </c>
      <c r="AP747" s="49">
        <f t="shared" si="221"/>
        <v>3</v>
      </c>
      <c r="AR747" s="50">
        <f t="shared" si="222"/>
        <v>0</v>
      </c>
      <c r="AT747" s="30">
        <f t="shared" si="223"/>
        <v>3</v>
      </c>
      <c r="AU747">
        <f t="shared" si="224"/>
        <v>1</v>
      </c>
      <c r="AV747" s="49">
        <f t="shared" si="225"/>
        <v>3</v>
      </c>
      <c r="AW747" s="49">
        <f t="shared" si="226"/>
        <v>1</v>
      </c>
      <c r="AX747" s="53">
        <f t="shared" si="227"/>
        <v>0</v>
      </c>
      <c r="AY747" s="30">
        <f t="shared" si="228"/>
        <v>0</v>
      </c>
      <c r="AZ747" s="30">
        <f t="shared" si="229"/>
        <v>3</v>
      </c>
      <c r="BA747" s="49">
        <f t="shared" si="230"/>
        <v>3</v>
      </c>
    </row>
    <row r="748" spans="1:53" x14ac:dyDescent="0.35">
      <c r="A748" s="2">
        <v>1046607444</v>
      </c>
      <c r="B748" s="2" t="s">
        <v>748</v>
      </c>
      <c r="C748" s="16" t="s">
        <v>4946</v>
      </c>
      <c r="D748" s="3" t="s">
        <v>2893</v>
      </c>
      <c r="E748" s="4">
        <v>45231</v>
      </c>
      <c r="F748" s="5">
        <v>45962</v>
      </c>
      <c r="G748" s="5">
        <v>46327</v>
      </c>
      <c r="H748" s="3" t="s">
        <v>4290</v>
      </c>
      <c r="I748" s="55">
        <v>0</v>
      </c>
      <c r="J748" s="6">
        <v>46022</v>
      </c>
      <c r="K748" s="2" t="s">
        <v>4405</v>
      </c>
      <c r="L748" s="2" t="s">
        <v>4975</v>
      </c>
      <c r="M748" s="2" t="s">
        <v>4956</v>
      </c>
      <c r="N748" s="2" t="s">
        <v>5180</v>
      </c>
      <c r="O748" s="2" t="s">
        <v>5187</v>
      </c>
      <c r="P748" s="2" t="s">
        <v>4483</v>
      </c>
      <c r="Q748" s="2" t="s">
        <v>4300</v>
      </c>
      <c r="R748" s="7"/>
      <c r="S748" s="7">
        <v>12</v>
      </c>
      <c r="T748" s="7">
        <v>5</v>
      </c>
      <c r="U748" s="7">
        <v>17</v>
      </c>
      <c r="V748" s="12">
        <f t="shared" si="233"/>
        <v>17</v>
      </c>
      <c r="W748" s="15" t="str">
        <f>"DEBE GOZAR "&amp;S748&amp;" DÍAS ANTES DEL "&amp;TEXT(G748-1,"DD/MM/YYYY")</f>
        <v>DEBE GOZAR 12 DÍAS ANTES DEL 31/10/2026</v>
      </c>
      <c r="X748" s="15" t="str">
        <f t="shared" si="216"/>
        <v>DEBE GOZAR EN EL AÑO UN TOTAL DE 17 DÍAS ANTES DEL 31/12/2026</v>
      </c>
      <c r="Y748" s="50">
        <v>0</v>
      </c>
      <c r="Z748" s="50">
        <v>0</v>
      </c>
      <c r="AA748" s="50">
        <v>0</v>
      </c>
      <c r="AB748" s="50">
        <v>0</v>
      </c>
      <c r="AC748" s="50">
        <v>0</v>
      </c>
      <c r="AD748" s="50">
        <v>0</v>
      </c>
      <c r="AE748" s="50">
        <v>0</v>
      </c>
      <c r="AF748" s="50">
        <v>0</v>
      </c>
      <c r="AG748" s="50">
        <v>0</v>
      </c>
      <c r="AH748" s="50">
        <v>0</v>
      </c>
      <c r="AI748" s="50">
        <v>0</v>
      </c>
      <c r="AJ748" s="50">
        <v>0</v>
      </c>
      <c r="AK748" s="52">
        <f t="shared" si="218"/>
        <v>0</v>
      </c>
      <c r="AL748" s="50">
        <f t="shared" si="219"/>
        <v>0</v>
      </c>
      <c r="AM748" s="48">
        <f t="shared" si="234"/>
        <v>0</v>
      </c>
      <c r="AN748" s="49">
        <f t="shared" si="220"/>
        <v>0</v>
      </c>
      <c r="AO748" s="49">
        <f t="shared" si="231"/>
        <v>0</v>
      </c>
      <c r="AP748" s="49">
        <f t="shared" si="221"/>
        <v>0</v>
      </c>
      <c r="AR748" s="50">
        <f t="shared" si="222"/>
        <v>17</v>
      </c>
      <c r="AT748" s="30">
        <f t="shared" si="223"/>
        <v>17</v>
      </c>
      <c r="AU748">
        <f t="shared" si="224"/>
        <v>5.666666666666667</v>
      </c>
      <c r="AV748" s="49">
        <f t="shared" si="225"/>
        <v>0</v>
      </c>
      <c r="AW748" s="49">
        <f t="shared" si="226"/>
        <v>0</v>
      </c>
      <c r="AX748" s="53">
        <f t="shared" si="227"/>
        <v>5.666666666666667</v>
      </c>
      <c r="AY748" s="30">
        <f t="shared" si="228"/>
        <v>0</v>
      </c>
      <c r="AZ748" s="30">
        <f t="shared" si="229"/>
        <v>0</v>
      </c>
      <c r="BA748" s="49">
        <f t="shared" si="230"/>
        <v>0</v>
      </c>
    </row>
    <row r="749" spans="1:53" x14ac:dyDescent="0.35">
      <c r="A749" s="2">
        <v>1046635417</v>
      </c>
      <c r="B749" s="2" t="s">
        <v>749</v>
      </c>
      <c r="C749" s="16" t="s">
        <v>4946</v>
      </c>
      <c r="D749" s="3" t="s">
        <v>2894</v>
      </c>
      <c r="E749" s="4">
        <v>44414</v>
      </c>
      <c r="F749" s="5">
        <v>45875</v>
      </c>
      <c r="G749" s="5">
        <v>46240</v>
      </c>
      <c r="H749" s="3" t="s">
        <v>4415</v>
      </c>
      <c r="I749" s="55">
        <v>0</v>
      </c>
      <c r="J749" s="6">
        <v>46022</v>
      </c>
      <c r="K749" s="2" t="s">
        <v>4405</v>
      </c>
      <c r="L749" s="2" t="s">
        <v>4844</v>
      </c>
      <c r="M749" s="2" t="s">
        <v>4956</v>
      </c>
      <c r="N749" s="2" t="s">
        <v>5180</v>
      </c>
      <c r="O749" s="2" t="s">
        <v>5248</v>
      </c>
      <c r="P749" s="2" t="s">
        <v>4600</v>
      </c>
      <c r="Q749" s="2" t="s">
        <v>4297</v>
      </c>
      <c r="R749" s="7"/>
      <c r="S749" s="7">
        <v>17</v>
      </c>
      <c r="T749" s="7">
        <v>12.083300000000008</v>
      </c>
      <c r="U749" s="7">
        <v>29.083300000000008</v>
      </c>
      <c r="V749" s="12">
        <f t="shared" si="233"/>
        <v>30</v>
      </c>
      <c r="W749" s="15" t="str">
        <f>"DEBE GOZAR "&amp;S749&amp;" DÍAS ANTES DEL "&amp;TEXT(G749-1,"DD/MM/YYYY")</f>
        <v>DEBE GOZAR 17 DÍAS ANTES DEL 05/08/2026</v>
      </c>
      <c r="X749" s="15" t="str">
        <f t="shared" si="216"/>
        <v>DEBE GOZAR EN EL AÑO UN TOTAL DE 30 DÍAS ANTES DEL 31/12/2026</v>
      </c>
      <c r="Y749" s="50">
        <v>0</v>
      </c>
      <c r="Z749" s="50">
        <v>0</v>
      </c>
      <c r="AA749" s="50">
        <v>0</v>
      </c>
      <c r="AB749" s="50">
        <v>0</v>
      </c>
      <c r="AC749" s="50">
        <v>0</v>
      </c>
      <c r="AD749" s="50">
        <v>0</v>
      </c>
      <c r="AE749" s="50">
        <v>0</v>
      </c>
      <c r="AF749" s="50">
        <v>0</v>
      </c>
      <c r="AG749" s="50">
        <v>0</v>
      </c>
      <c r="AH749" s="50">
        <v>0</v>
      </c>
      <c r="AI749" s="50">
        <v>0</v>
      </c>
      <c r="AJ749" s="50">
        <v>0</v>
      </c>
      <c r="AK749" s="52">
        <f t="shared" si="218"/>
        <v>0</v>
      </c>
      <c r="AL749" s="50">
        <f t="shared" si="219"/>
        <v>0</v>
      </c>
      <c r="AM749" s="48">
        <f t="shared" si="234"/>
        <v>0</v>
      </c>
      <c r="AN749" s="49">
        <f t="shared" si="220"/>
        <v>0</v>
      </c>
      <c r="AO749" s="49">
        <f t="shared" si="231"/>
        <v>0</v>
      </c>
      <c r="AP749" s="49">
        <f t="shared" si="221"/>
        <v>0</v>
      </c>
      <c r="AR749" s="50">
        <f t="shared" si="222"/>
        <v>30</v>
      </c>
      <c r="AT749" s="30">
        <f t="shared" si="223"/>
        <v>30</v>
      </c>
      <c r="AU749">
        <f t="shared" si="224"/>
        <v>10</v>
      </c>
      <c r="AV749" s="49">
        <f t="shared" si="225"/>
        <v>0</v>
      </c>
      <c r="AW749" s="49">
        <f t="shared" si="226"/>
        <v>0</v>
      </c>
      <c r="AX749" s="53">
        <f t="shared" si="227"/>
        <v>10</v>
      </c>
      <c r="AY749" s="30">
        <f t="shared" si="228"/>
        <v>0</v>
      </c>
      <c r="AZ749" s="30">
        <f t="shared" si="229"/>
        <v>0</v>
      </c>
      <c r="BA749" s="49">
        <f t="shared" si="230"/>
        <v>0</v>
      </c>
    </row>
    <row r="750" spans="1:53" x14ac:dyDescent="0.35">
      <c r="A750" s="2">
        <v>1046637351</v>
      </c>
      <c r="B750" s="2" t="s">
        <v>750</v>
      </c>
      <c r="C750" s="16" t="s">
        <v>4947</v>
      </c>
      <c r="D750" s="3" t="s">
        <v>2895</v>
      </c>
      <c r="E750" s="4">
        <v>41913</v>
      </c>
      <c r="F750" s="5">
        <v>45931</v>
      </c>
      <c r="G750" s="5">
        <v>46296</v>
      </c>
      <c r="H750" s="3" t="s">
        <v>4290</v>
      </c>
      <c r="I750" s="55">
        <v>0</v>
      </c>
      <c r="J750" s="6">
        <v>46022</v>
      </c>
      <c r="K750" s="2" t="s">
        <v>4405</v>
      </c>
      <c r="L750" s="2" t="s">
        <v>4816</v>
      </c>
      <c r="M750" s="2" t="s">
        <v>4956</v>
      </c>
      <c r="N750" s="2" t="s">
        <v>5180</v>
      </c>
      <c r="O750" s="2" t="s">
        <v>5187</v>
      </c>
      <c r="P750" s="2" t="s">
        <v>4559</v>
      </c>
      <c r="Q750" s="2" t="s">
        <v>4305</v>
      </c>
      <c r="R750" s="7"/>
      <c r="S750" s="7">
        <v>18</v>
      </c>
      <c r="T750" s="7">
        <v>7.5</v>
      </c>
      <c r="U750" s="7">
        <v>25.5</v>
      </c>
      <c r="V750" s="12">
        <f t="shared" si="233"/>
        <v>26</v>
      </c>
      <c r="W750" s="15" t="str">
        <f>"DEBE GOZAR "&amp;S750&amp;" DÍAS ANTES DEL "&amp;TEXT(G750-1,"DD/MM/YYYY")</f>
        <v>DEBE GOZAR 18 DÍAS ANTES DEL 30/09/2026</v>
      </c>
      <c r="X750" s="15" t="str">
        <f t="shared" si="216"/>
        <v>DEBE GOZAR EN EL AÑO UN TOTAL DE 26 DÍAS ANTES DEL 31/12/2026</v>
      </c>
      <c r="Y750" s="50">
        <v>0</v>
      </c>
      <c r="Z750" s="50">
        <v>0</v>
      </c>
      <c r="AA750" s="50">
        <v>0</v>
      </c>
      <c r="AB750" s="50">
        <v>30</v>
      </c>
      <c r="AC750" s="50">
        <v>0</v>
      </c>
      <c r="AD750" s="50">
        <v>0</v>
      </c>
      <c r="AE750" s="50">
        <v>0</v>
      </c>
      <c r="AF750" s="50">
        <v>0</v>
      </c>
      <c r="AG750" s="50">
        <v>0</v>
      </c>
      <c r="AH750" s="50">
        <v>0</v>
      </c>
      <c r="AI750" s="50">
        <v>0</v>
      </c>
      <c r="AJ750" s="50">
        <v>0</v>
      </c>
      <c r="AK750" s="52">
        <f t="shared" si="218"/>
        <v>30</v>
      </c>
      <c r="AL750" s="50">
        <f t="shared" si="219"/>
        <v>30</v>
      </c>
      <c r="AM750" s="48">
        <f t="shared" si="234"/>
        <v>1.1538461538461537</v>
      </c>
      <c r="AN750" s="49">
        <f t="shared" si="220"/>
        <v>1.1538461538461537E-2</v>
      </c>
      <c r="AO750" s="49">
        <f t="shared" si="231"/>
        <v>30</v>
      </c>
      <c r="AP750" s="49">
        <f t="shared" si="221"/>
        <v>26</v>
      </c>
      <c r="AR750" s="50">
        <f t="shared" si="222"/>
        <v>0</v>
      </c>
      <c r="AT750" s="30">
        <f t="shared" si="223"/>
        <v>26</v>
      </c>
      <c r="AU750">
        <f t="shared" si="224"/>
        <v>8.6666666666666661</v>
      </c>
      <c r="AV750" s="49">
        <f t="shared" si="225"/>
        <v>30</v>
      </c>
      <c r="AW750" s="49">
        <f t="shared" si="226"/>
        <v>8.6666666666666661</v>
      </c>
      <c r="AX750" s="53">
        <f t="shared" si="227"/>
        <v>0</v>
      </c>
      <c r="AY750" s="30">
        <f t="shared" si="228"/>
        <v>0</v>
      </c>
      <c r="AZ750" s="30">
        <f t="shared" si="229"/>
        <v>30</v>
      </c>
      <c r="BA750" s="49">
        <f t="shared" si="230"/>
        <v>26</v>
      </c>
    </row>
    <row r="751" spans="1:53" x14ac:dyDescent="0.35">
      <c r="A751" s="2">
        <v>1046637758</v>
      </c>
      <c r="B751" s="2" t="s">
        <v>751</v>
      </c>
      <c r="C751" s="16" t="s">
        <v>4946</v>
      </c>
      <c r="D751" s="3" t="s">
        <v>2896</v>
      </c>
      <c r="E751" s="4">
        <v>44022</v>
      </c>
      <c r="F751" s="5">
        <v>45848</v>
      </c>
      <c r="G751" s="5">
        <v>46213</v>
      </c>
      <c r="H751" s="3" t="s">
        <v>4290</v>
      </c>
      <c r="I751" s="55">
        <v>0</v>
      </c>
      <c r="J751" s="6">
        <v>46022</v>
      </c>
      <c r="K751" s="2" t="s">
        <v>4405</v>
      </c>
      <c r="L751" s="2" t="s">
        <v>4850</v>
      </c>
      <c r="M751" s="2" t="s">
        <v>4956</v>
      </c>
      <c r="N751" s="2" t="s">
        <v>5197</v>
      </c>
      <c r="O751" s="2" t="s">
        <v>5228</v>
      </c>
      <c r="P751" s="2" t="s">
        <v>4612</v>
      </c>
      <c r="Q751" s="2" t="s">
        <v>4297</v>
      </c>
      <c r="R751" s="7"/>
      <c r="S751" s="7">
        <v>8</v>
      </c>
      <c r="T751" s="7">
        <v>14.25</v>
      </c>
      <c r="U751" s="7">
        <v>22.25</v>
      </c>
      <c r="V751" s="12">
        <f t="shared" si="233"/>
        <v>23</v>
      </c>
      <c r="W751" s="15" t="str">
        <f>"DEBE GOZAR "&amp;S751&amp;" DÍAS ANTES DEL "&amp;TEXT(G751-1,"DD/MM/YYYY")</f>
        <v>DEBE GOZAR 8 DÍAS ANTES DEL 09/07/2026</v>
      </c>
      <c r="X751" s="15" t="str">
        <f t="shared" ref="X751:X814" si="235">"DEBE GOZAR EN EL AÑO UN TOTAL DE "&amp;ROUNDUP(V751,0)&amp;" DÍAS ANTES DEL 31/12/2026"</f>
        <v>DEBE GOZAR EN EL AÑO UN TOTAL DE 23 DÍAS ANTES DEL 31/12/2026</v>
      </c>
      <c r="Y751" s="50">
        <v>0</v>
      </c>
      <c r="Z751" s="50">
        <v>0</v>
      </c>
      <c r="AA751" s="50">
        <v>0</v>
      </c>
      <c r="AB751" s="50">
        <v>15</v>
      </c>
      <c r="AC751" s="50">
        <v>0</v>
      </c>
      <c r="AD751" s="50">
        <v>0</v>
      </c>
      <c r="AE751" s="50">
        <v>7</v>
      </c>
      <c r="AF751" s="50">
        <v>0</v>
      </c>
      <c r="AG751" s="50">
        <v>0</v>
      </c>
      <c r="AH751" s="50">
        <v>0</v>
      </c>
      <c r="AI751" s="50">
        <v>0</v>
      </c>
      <c r="AJ751" s="50">
        <v>0</v>
      </c>
      <c r="AK751" s="52">
        <f t="shared" si="218"/>
        <v>22</v>
      </c>
      <c r="AL751" s="50">
        <f t="shared" si="219"/>
        <v>22</v>
      </c>
      <c r="AM751" s="48">
        <f t="shared" si="234"/>
        <v>0.95652173913043481</v>
      </c>
      <c r="AN751" s="49">
        <f t="shared" si="220"/>
        <v>9.5652173913043474E-3</v>
      </c>
      <c r="AO751" s="49">
        <f t="shared" si="231"/>
        <v>15</v>
      </c>
      <c r="AP751" s="49">
        <f t="shared" si="221"/>
        <v>22</v>
      </c>
      <c r="AR751" s="50">
        <f t="shared" si="222"/>
        <v>1</v>
      </c>
      <c r="AT751" s="30">
        <f t="shared" si="223"/>
        <v>23</v>
      </c>
      <c r="AU751">
        <f t="shared" si="224"/>
        <v>7.666666666666667</v>
      </c>
      <c r="AV751" s="49">
        <f t="shared" si="225"/>
        <v>15</v>
      </c>
      <c r="AW751" s="49">
        <f t="shared" si="226"/>
        <v>7.666666666666667</v>
      </c>
      <c r="AX751" s="53">
        <f t="shared" si="227"/>
        <v>0</v>
      </c>
      <c r="AY751" s="30">
        <f t="shared" si="228"/>
        <v>7</v>
      </c>
      <c r="AZ751" s="30">
        <f t="shared" si="229"/>
        <v>15</v>
      </c>
      <c r="BA751" s="49">
        <f t="shared" si="230"/>
        <v>15</v>
      </c>
    </row>
    <row r="752" spans="1:53" x14ac:dyDescent="0.35">
      <c r="A752" s="2">
        <v>1046655756</v>
      </c>
      <c r="B752" s="2" t="s">
        <v>752</v>
      </c>
      <c r="C752" s="16" t="s">
        <v>4946</v>
      </c>
      <c r="D752" s="3" t="s">
        <v>2897</v>
      </c>
      <c r="E752" s="4">
        <v>45937</v>
      </c>
      <c r="F752" s="5">
        <v>45937</v>
      </c>
      <c r="G752" s="5">
        <v>46302</v>
      </c>
      <c r="H752" s="3" t="s">
        <v>4290</v>
      </c>
      <c r="I752" s="55">
        <v>46112</v>
      </c>
      <c r="J752" s="6">
        <v>46022</v>
      </c>
      <c r="K752" s="2" t="s">
        <v>4405</v>
      </c>
      <c r="L752" s="2" t="s">
        <v>4977</v>
      </c>
      <c r="M752" s="2" t="s">
        <v>4956</v>
      </c>
      <c r="N752" s="2"/>
      <c r="O752" s="2"/>
      <c r="P752" s="2"/>
      <c r="Q752" s="2"/>
      <c r="R752" s="7"/>
      <c r="S752" s="7">
        <v>0</v>
      </c>
      <c r="T752" s="7">
        <v>7</v>
      </c>
      <c r="U752" s="7">
        <v>7</v>
      </c>
      <c r="V752" s="12">
        <f t="shared" si="233"/>
        <v>7</v>
      </c>
      <c r="W752" s="15" t="s">
        <v>4738</v>
      </c>
      <c r="X752" s="15" t="str">
        <f t="shared" si="235"/>
        <v>DEBE GOZAR EN EL AÑO UN TOTAL DE 7 DÍAS ANTES DEL 31/12/2026</v>
      </c>
      <c r="Y752" s="50">
        <v>0</v>
      </c>
      <c r="Z752" s="50">
        <v>0</v>
      </c>
      <c r="AA752" s="50">
        <v>7</v>
      </c>
      <c r="AB752" s="50">
        <v>0</v>
      </c>
      <c r="AC752" s="50">
        <v>0</v>
      </c>
      <c r="AD752" s="50">
        <v>0</v>
      </c>
      <c r="AE752" s="50">
        <v>0</v>
      </c>
      <c r="AF752" s="50">
        <v>0</v>
      </c>
      <c r="AG752" s="50">
        <v>0</v>
      </c>
      <c r="AH752" s="50">
        <v>0</v>
      </c>
      <c r="AI752" s="50">
        <v>0</v>
      </c>
      <c r="AJ752" s="50">
        <v>0</v>
      </c>
      <c r="AK752" s="52">
        <f t="shared" si="218"/>
        <v>7</v>
      </c>
      <c r="AL752" s="50">
        <f t="shared" si="219"/>
        <v>7</v>
      </c>
      <c r="AM752" s="48">
        <f t="shared" si="234"/>
        <v>1</v>
      </c>
      <c r="AN752" s="49">
        <f t="shared" si="220"/>
        <v>0.01</v>
      </c>
      <c r="AO752" s="49">
        <f t="shared" si="231"/>
        <v>7</v>
      </c>
      <c r="AP752" s="49">
        <f t="shared" si="221"/>
        <v>7</v>
      </c>
      <c r="AR752" s="50">
        <f t="shared" si="222"/>
        <v>0</v>
      </c>
      <c r="AT752" s="30">
        <f t="shared" si="223"/>
        <v>7</v>
      </c>
      <c r="AU752">
        <f t="shared" si="224"/>
        <v>2.3333333333333335</v>
      </c>
      <c r="AV752" s="49">
        <f t="shared" si="225"/>
        <v>7</v>
      </c>
      <c r="AW752" s="49">
        <f t="shared" si="226"/>
        <v>2.3333333333333335</v>
      </c>
      <c r="AX752" s="53">
        <f t="shared" si="227"/>
        <v>0</v>
      </c>
      <c r="AY752" s="30">
        <f t="shared" si="228"/>
        <v>0</v>
      </c>
      <c r="AZ752" s="30">
        <f t="shared" si="229"/>
        <v>7</v>
      </c>
      <c r="BA752" s="49">
        <f t="shared" si="230"/>
        <v>7</v>
      </c>
    </row>
    <row r="753" spans="1:53" x14ac:dyDescent="0.35">
      <c r="A753" s="2">
        <v>1046661588</v>
      </c>
      <c r="B753" s="2" t="s">
        <v>753</v>
      </c>
      <c r="C753" s="16" t="s">
        <v>4946</v>
      </c>
      <c r="D753" s="3" t="s">
        <v>2898</v>
      </c>
      <c r="E753" s="4">
        <v>45979</v>
      </c>
      <c r="F753" s="5">
        <v>45979</v>
      </c>
      <c r="G753" s="5">
        <v>46344</v>
      </c>
      <c r="H753" s="3" t="s">
        <v>4290</v>
      </c>
      <c r="I753" s="55">
        <v>46088</v>
      </c>
      <c r="J753" s="6">
        <v>46022</v>
      </c>
      <c r="K753" s="2" t="s">
        <v>4405</v>
      </c>
      <c r="L753" s="2" t="s">
        <v>4988</v>
      </c>
      <c r="M753" s="2" t="s">
        <v>4957</v>
      </c>
      <c r="N753" s="2"/>
      <c r="O753" s="2"/>
      <c r="P753" s="2"/>
      <c r="Q753" s="2"/>
      <c r="R753" s="7"/>
      <c r="S753" s="7">
        <v>0</v>
      </c>
      <c r="T753" s="7">
        <v>3.5832999999999999</v>
      </c>
      <c r="U753" s="7">
        <v>3.5832999999999999</v>
      </c>
      <c r="V753" s="12">
        <f t="shared" si="233"/>
        <v>4</v>
      </c>
      <c r="W753" s="15" t="s">
        <v>4738</v>
      </c>
      <c r="X753" s="15" t="str">
        <f t="shared" si="235"/>
        <v>DEBE GOZAR EN EL AÑO UN TOTAL DE 4 DÍAS ANTES DEL 31/12/2026</v>
      </c>
      <c r="Y753" s="50">
        <v>0</v>
      </c>
      <c r="Z753" s="50">
        <v>0</v>
      </c>
      <c r="AA753" s="58">
        <v>4</v>
      </c>
      <c r="AB753" s="50">
        <v>0</v>
      </c>
      <c r="AC753" s="50">
        <v>0</v>
      </c>
      <c r="AD753" s="50">
        <v>0</v>
      </c>
      <c r="AE753" s="50">
        <v>0</v>
      </c>
      <c r="AF753" s="50">
        <v>0</v>
      </c>
      <c r="AG753" s="50">
        <v>0</v>
      </c>
      <c r="AH753" s="50">
        <v>0</v>
      </c>
      <c r="AI753" s="50">
        <v>0</v>
      </c>
      <c r="AJ753" s="50">
        <v>0</v>
      </c>
      <c r="AK753" s="52">
        <f t="shared" si="218"/>
        <v>4</v>
      </c>
      <c r="AL753" s="50">
        <f t="shared" si="219"/>
        <v>4</v>
      </c>
      <c r="AM753" s="48">
        <f t="shared" si="234"/>
        <v>1</v>
      </c>
      <c r="AN753" s="49">
        <f t="shared" si="220"/>
        <v>0.01</v>
      </c>
      <c r="AO753" s="49">
        <f t="shared" si="231"/>
        <v>4</v>
      </c>
      <c r="AP753" s="49">
        <f t="shared" si="221"/>
        <v>4</v>
      </c>
      <c r="AR753" s="50">
        <f t="shared" si="222"/>
        <v>0</v>
      </c>
      <c r="AT753" s="30">
        <f t="shared" si="223"/>
        <v>4</v>
      </c>
      <c r="AU753">
        <f t="shared" si="224"/>
        <v>1.3333333333333333</v>
      </c>
      <c r="AV753" s="49">
        <f t="shared" si="225"/>
        <v>4</v>
      </c>
      <c r="AW753" s="49">
        <f t="shared" si="226"/>
        <v>1.3333333333333333</v>
      </c>
      <c r="AX753" s="53">
        <f t="shared" si="227"/>
        <v>0</v>
      </c>
      <c r="AY753" s="30">
        <f t="shared" si="228"/>
        <v>0</v>
      </c>
      <c r="AZ753" s="30">
        <f t="shared" si="229"/>
        <v>4</v>
      </c>
      <c r="BA753" s="49">
        <f t="shared" si="230"/>
        <v>4</v>
      </c>
    </row>
    <row r="754" spans="1:53" x14ac:dyDescent="0.35">
      <c r="A754" s="2">
        <v>1046661809</v>
      </c>
      <c r="B754" s="2" t="s">
        <v>754</v>
      </c>
      <c r="C754" s="16" t="s">
        <v>4947</v>
      </c>
      <c r="D754" s="3" t="s">
        <v>2899</v>
      </c>
      <c r="E754" s="4">
        <v>44027</v>
      </c>
      <c r="F754" s="5">
        <v>45853</v>
      </c>
      <c r="G754" s="5">
        <v>46218</v>
      </c>
      <c r="H754" s="3" t="s">
        <v>4290</v>
      </c>
      <c r="I754" s="55">
        <v>0</v>
      </c>
      <c r="J754" s="6">
        <v>46022</v>
      </c>
      <c r="K754" s="2" t="s">
        <v>4405</v>
      </c>
      <c r="L754" s="2" t="s">
        <v>4964</v>
      </c>
      <c r="M754" s="2" t="s">
        <v>4956</v>
      </c>
      <c r="N754" s="2" t="s">
        <v>5180</v>
      </c>
      <c r="O754" s="2" t="s">
        <v>5221</v>
      </c>
      <c r="P754" s="2" t="s">
        <v>4450</v>
      </c>
      <c r="Q754" s="2" t="s">
        <v>4338</v>
      </c>
      <c r="R754" s="7"/>
      <c r="S754" s="7">
        <v>15</v>
      </c>
      <c r="T754" s="7">
        <v>13.833300000000008</v>
      </c>
      <c r="U754" s="7">
        <v>28.833300000000008</v>
      </c>
      <c r="V754" s="12">
        <f t="shared" si="233"/>
        <v>29</v>
      </c>
      <c r="W754" s="15" t="str">
        <f>"DEBE GOZAR "&amp;S754&amp;" DÍAS ANTES DEL "&amp;TEXT(G754-1,"DD/MM/YYYY")</f>
        <v>DEBE GOZAR 15 DÍAS ANTES DEL 14/07/2026</v>
      </c>
      <c r="X754" s="15" t="str">
        <f t="shared" si="235"/>
        <v>DEBE GOZAR EN EL AÑO UN TOTAL DE 29 DÍAS ANTES DEL 31/12/2026</v>
      </c>
      <c r="Y754" s="50">
        <v>0</v>
      </c>
      <c r="Z754" s="50">
        <v>0</v>
      </c>
      <c r="AA754" s="50">
        <v>0</v>
      </c>
      <c r="AB754" s="50">
        <v>0</v>
      </c>
      <c r="AC754" s="50">
        <v>18</v>
      </c>
      <c r="AD754" s="50">
        <v>0</v>
      </c>
      <c r="AE754" s="50">
        <v>0</v>
      </c>
      <c r="AF754" s="50">
        <v>0</v>
      </c>
      <c r="AG754" s="50">
        <v>0</v>
      </c>
      <c r="AH754" s="50">
        <v>0</v>
      </c>
      <c r="AI754" s="50">
        <v>0</v>
      </c>
      <c r="AJ754" s="50">
        <v>0</v>
      </c>
      <c r="AK754" s="52">
        <f t="shared" si="218"/>
        <v>18</v>
      </c>
      <c r="AL754" s="50">
        <f t="shared" si="219"/>
        <v>18</v>
      </c>
      <c r="AM754" s="48">
        <f t="shared" si="234"/>
        <v>0.62068965517241381</v>
      </c>
      <c r="AN754" s="49">
        <f t="shared" si="220"/>
        <v>6.2068965517241385E-3</v>
      </c>
      <c r="AO754" s="49">
        <f t="shared" si="231"/>
        <v>0</v>
      </c>
      <c r="AP754" s="49">
        <f t="shared" si="221"/>
        <v>18</v>
      </c>
      <c r="AR754" s="50">
        <f t="shared" si="222"/>
        <v>11</v>
      </c>
      <c r="AT754" s="30">
        <f t="shared" si="223"/>
        <v>29</v>
      </c>
      <c r="AU754">
        <f t="shared" si="224"/>
        <v>9.6666666666666661</v>
      </c>
      <c r="AV754" s="49">
        <f t="shared" si="225"/>
        <v>0</v>
      </c>
      <c r="AW754" s="49">
        <f t="shared" si="226"/>
        <v>0</v>
      </c>
      <c r="AX754" s="53">
        <f t="shared" si="227"/>
        <v>9.6666666666666661</v>
      </c>
      <c r="AY754" s="30">
        <f t="shared" si="228"/>
        <v>18</v>
      </c>
      <c r="AZ754" s="30">
        <f t="shared" si="229"/>
        <v>0</v>
      </c>
      <c r="BA754" s="49">
        <f t="shared" si="230"/>
        <v>0</v>
      </c>
    </row>
    <row r="755" spans="1:53" x14ac:dyDescent="0.35">
      <c r="A755" s="2">
        <v>1046665020</v>
      </c>
      <c r="B755" s="2" t="s">
        <v>755</v>
      </c>
      <c r="C755" s="16" t="s">
        <v>4947</v>
      </c>
      <c r="D755" s="3" t="s">
        <v>2900</v>
      </c>
      <c r="E755" s="4">
        <v>45652</v>
      </c>
      <c r="F755" s="5">
        <v>46017</v>
      </c>
      <c r="G755" s="5">
        <v>46382</v>
      </c>
      <c r="H755" s="3" t="s">
        <v>4420</v>
      </c>
      <c r="I755" s="55">
        <v>0</v>
      </c>
      <c r="J755" s="6">
        <v>46022</v>
      </c>
      <c r="K755" s="2" t="s">
        <v>4405</v>
      </c>
      <c r="L755" s="2" t="s">
        <v>4902</v>
      </c>
      <c r="M755" s="2" t="s">
        <v>4956</v>
      </c>
      <c r="N755" s="2" t="s">
        <v>5195</v>
      </c>
      <c r="O755" s="2" t="s">
        <v>5217</v>
      </c>
      <c r="P755" s="2" t="s">
        <v>4684</v>
      </c>
      <c r="Q755" s="2" t="s">
        <v>4298</v>
      </c>
      <c r="R755" s="7"/>
      <c r="S755" s="7">
        <v>29</v>
      </c>
      <c r="T755" s="7">
        <v>0.41669999999999874</v>
      </c>
      <c r="U755" s="7">
        <v>29.416699999999999</v>
      </c>
      <c r="V755" s="12">
        <f t="shared" si="233"/>
        <v>30</v>
      </c>
      <c r="W755" s="15" t="str">
        <f>"DEBE GOZAR "&amp;S755&amp;" DÍAS ANTES DEL "&amp;TEXT(G755-1,"DD/MM/YYYY")</f>
        <v>DEBE GOZAR 29 DÍAS ANTES DEL 25/12/2026</v>
      </c>
      <c r="X755" s="15" t="str">
        <f t="shared" si="235"/>
        <v>DEBE GOZAR EN EL AÑO UN TOTAL DE 30 DÍAS ANTES DEL 31/12/2026</v>
      </c>
      <c r="Y755" s="50">
        <v>0</v>
      </c>
      <c r="Z755" s="50">
        <v>0</v>
      </c>
      <c r="AA755" s="50">
        <v>15</v>
      </c>
      <c r="AB755" s="50">
        <v>0</v>
      </c>
      <c r="AC755" s="50">
        <v>0</v>
      </c>
      <c r="AD755" s="50">
        <v>0</v>
      </c>
      <c r="AE755" s="50">
        <v>0</v>
      </c>
      <c r="AF755" s="50">
        <v>0</v>
      </c>
      <c r="AG755" s="50">
        <v>15</v>
      </c>
      <c r="AH755" s="50">
        <v>0</v>
      </c>
      <c r="AI755" s="50">
        <v>0</v>
      </c>
      <c r="AJ755" s="50">
        <v>0</v>
      </c>
      <c r="AK755" s="52">
        <f t="shared" si="218"/>
        <v>30</v>
      </c>
      <c r="AL755" s="50">
        <f t="shared" si="219"/>
        <v>30</v>
      </c>
      <c r="AM755" s="48">
        <f t="shared" si="234"/>
        <v>1</v>
      </c>
      <c r="AN755" s="49">
        <f t="shared" si="220"/>
        <v>0.01</v>
      </c>
      <c r="AO755" s="49">
        <f t="shared" si="231"/>
        <v>15</v>
      </c>
      <c r="AP755" s="49">
        <f t="shared" si="221"/>
        <v>30</v>
      </c>
      <c r="AR755" s="50">
        <f t="shared" si="222"/>
        <v>0</v>
      </c>
      <c r="AT755" s="30">
        <f t="shared" si="223"/>
        <v>30</v>
      </c>
      <c r="AU755">
        <f t="shared" si="224"/>
        <v>10</v>
      </c>
      <c r="AV755" s="49">
        <f t="shared" si="225"/>
        <v>15</v>
      </c>
      <c r="AW755" s="49">
        <f t="shared" si="226"/>
        <v>10</v>
      </c>
      <c r="AX755" s="53">
        <f t="shared" si="227"/>
        <v>0</v>
      </c>
      <c r="AY755" s="30">
        <f t="shared" si="228"/>
        <v>15</v>
      </c>
      <c r="AZ755" s="30">
        <f t="shared" si="229"/>
        <v>15</v>
      </c>
      <c r="BA755" s="49">
        <f t="shared" si="230"/>
        <v>15</v>
      </c>
    </row>
    <row r="756" spans="1:53" x14ac:dyDescent="0.35">
      <c r="A756" s="2">
        <v>1046670475</v>
      </c>
      <c r="B756" s="2" t="s">
        <v>756</v>
      </c>
      <c r="C756" s="16" t="s">
        <v>4948</v>
      </c>
      <c r="D756" s="3" t="s">
        <v>2901</v>
      </c>
      <c r="E756" s="4">
        <v>45001</v>
      </c>
      <c r="F756" s="5">
        <v>45732</v>
      </c>
      <c r="G756" s="5">
        <v>46097</v>
      </c>
      <c r="H756" s="3" t="s">
        <v>4290</v>
      </c>
      <c r="I756" s="55">
        <v>0</v>
      </c>
      <c r="J756" s="6">
        <v>46022</v>
      </c>
      <c r="K756" s="2" t="s">
        <v>4405</v>
      </c>
      <c r="L756" s="2" t="s">
        <v>4966</v>
      </c>
      <c r="M756" s="2" t="s">
        <v>4956</v>
      </c>
      <c r="N756" s="2" t="s">
        <v>5180</v>
      </c>
      <c r="O756" s="2" t="s">
        <v>5225</v>
      </c>
      <c r="P756" s="2" t="s">
        <v>4461</v>
      </c>
      <c r="Q756" s="2" t="s">
        <v>4323</v>
      </c>
      <c r="R756" s="7"/>
      <c r="S756" s="7">
        <v>6</v>
      </c>
      <c r="T756" s="7">
        <v>23.75</v>
      </c>
      <c r="U756" s="7">
        <v>29.75</v>
      </c>
      <c r="V756" s="12">
        <f t="shared" si="233"/>
        <v>30</v>
      </c>
      <c r="W756" s="15" t="str">
        <f>"DEBE GOZAR "&amp;S756&amp;" DÍAS ANTES DEL "&amp;TEXT(G756-1,"DD/MM/YYYY")</f>
        <v>DEBE GOZAR 6 DÍAS ANTES DEL 15/03/2026</v>
      </c>
      <c r="X756" s="15" t="str">
        <f t="shared" si="235"/>
        <v>DEBE GOZAR EN EL AÑO UN TOTAL DE 30 DÍAS ANTES DEL 31/12/2026</v>
      </c>
      <c r="Y756" s="50">
        <v>0</v>
      </c>
      <c r="Z756" s="50">
        <v>0</v>
      </c>
      <c r="AA756" s="50">
        <v>0</v>
      </c>
      <c r="AB756" s="50">
        <v>0</v>
      </c>
      <c r="AC756" s="50">
        <v>0</v>
      </c>
      <c r="AD756" s="50">
        <v>0</v>
      </c>
      <c r="AE756" s="50">
        <v>0</v>
      </c>
      <c r="AF756" s="50">
        <v>0</v>
      </c>
      <c r="AG756" s="50">
        <v>0</v>
      </c>
      <c r="AH756" s="50">
        <v>0</v>
      </c>
      <c r="AI756" s="50">
        <v>0</v>
      </c>
      <c r="AJ756" s="50">
        <v>0</v>
      </c>
      <c r="AK756" s="52">
        <f t="shared" si="218"/>
        <v>0</v>
      </c>
      <c r="AL756" s="50">
        <f t="shared" si="219"/>
        <v>0</v>
      </c>
      <c r="AM756" s="48">
        <f t="shared" si="234"/>
        <v>0</v>
      </c>
      <c r="AN756" s="49">
        <f t="shared" si="220"/>
        <v>0</v>
      </c>
      <c r="AO756" s="49">
        <f t="shared" si="231"/>
        <v>0</v>
      </c>
      <c r="AP756" s="49">
        <f t="shared" si="221"/>
        <v>0</v>
      </c>
      <c r="AR756" s="50">
        <f t="shared" si="222"/>
        <v>30</v>
      </c>
      <c r="AT756" s="30">
        <f t="shared" si="223"/>
        <v>30</v>
      </c>
      <c r="AU756">
        <f t="shared" si="224"/>
        <v>10</v>
      </c>
      <c r="AV756" s="49">
        <f t="shared" si="225"/>
        <v>0</v>
      </c>
      <c r="AW756" s="49">
        <f t="shared" si="226"/>
        <v>0</v>
      </c>
      <c r="AX756" s="53">
        <f t="shared" si="227"/>
        <v>10</v>
      </c>
      <c r="AY756" s="30">
        <f t="shared" si="228"/>
        <v>0</v>
      </c>
      <c r="AZ756" s="30">
        <f t="shared" si="229"/>
        <v>0</v>
      </c>
      <c r="BA756" s="49">
        <f t="shared" si="230"/>
        <v>0</v>
      </c>
    </row>
    <row r="757" spans="1:53" x14ac:dyDescent="0.35">
      <c r="A757" s="2">
        <v>1046671385</v>
      </c>
      <c r="B757" s="2" t="s">
        <v>757</v>
      </c>
      <c r="C757" s="16" t="s">
        <v>4946</v>
      </c>
      <c r="D757" s="3" t="s">
        <v>2902</v>
      </c>
      <c r="E757" s="4">
        <v>42931</v>
      </c>
      <c r="F757" s="5">
        <v>45853</v>
      </c>
      <c r="G757" s="5">
        <v>46218</v>
      </c>
      <c r="H757" s="3" t="s">
        <v>4409</v>
      </c>
      <c r="I757" s="55">
        <v>0</v>
      </c>
      <c r="J757" s="6">
        <v>46022</v>
      </c>
      <c r="K757" s="2" t="s">
        <v>4405</v>
      </c>
      <c r="L757" s="2">
        <v>2003010101</v>
      </c>
      <c r="M757" s="2" t="s">
        <v>4957</v>
      </c>
      <c r="N757" s="2" t="s">
        <v>5199</v>
      </c>
      <c r="O757" s="2" t="s">
        <v>5240</v>
      </c>
      <c r="P757" s="2" t="s">
        <v>4603</v>
      </c>
      <c r="Q757" s="2" t="s">
        <v>4298</v>
      </c>
      <c r="R757" s="7"/>
      <c r="S757" s="7">
        <v>0</v>
      </c>
      <c r="T757" s="7">
        <v>13.833300000000008</v>
      </c>
      <c r="U757" s="7">
        <v>13.833300000000008</v>
      </c>
      <c r="V757" s="12">
        <f t="shared" si="233"/>
        <v>14</v>
      </c>
      <c r="W757" s="15" t="s">
        <v>4738</v>
      </c>
      <c r="X757" s="15" t="str">
        <f t="shared" si="235"/>
        <v>DEBE GOZAR EN EL AÑO UN TOTAL DE 14 DÍAS ANTES DEL 31/12/2026</v>
      </c>
      <c r="Y757" s="50">
        <v>0</v>
      </c>
      <c r="Z757" s="50">
        <v>0</v>
      </c>
      <c r="AA757" s="50">
        <v>0</v>
      </c>
      <c r="AB757" s="50">
        <v>0</v>
      </c>
      <c r="AC757" s="50">
        <v>0</v>
      </c>
      <c r="AD757" s="50">
        <v>0</v>
      </c>
      <c r="AE757" s="50">
        <v>0</v>
      </c>
      <c r="AF757" s="50">
        <v>0</v>
      </c>
      <c r="AG757" s="50">
        <v>0</v>
      </c>
      <c r="AH757" s="50">
        <v>15</v>
      </c>
      <c r="AI757" s="50">
        <v>0</v>
      </c>
      <c r="AJ757" s="50">
        <v>0</v>
      </c>
      <c r="AK757" s="52">
        <f t="shared" si="218"/>
        <v>15</v>
      </c>
      <c r="AL757" s="50">
        <f t="shared" si="219"/>
        <v>15</v>
      </c>
      <c r="AM757" s="48">
        <f t="shared" si="234"/>
        <v>1.0714285714285714</v>
      </c>
      <c r="AN757" s="49">
        <f t="shared" si="220"/>
        <v>1.0714285714285714E-2</v>
      </c>
      <c r="AO757" s="49">
        <f t="shared" si="231"/>
        <v>0</v>
      </c>
      <c r="AP757" s="49">
        <f t="shared" si="221"/>
        <v>14</v>
      </c>
      <c r="AR757" s="50">
        <f t="shared" si="222"/>
        <v>0</v>
      </c>
      <c r="AT757" s="30">
        <f t="shared" si="223"/>
        <v>14</v>
      </c>
      <c r="AU757">
        <f t="shared" si="224"/>
        <v>4.666666666666667</v>
      </c>
      <c r="AV757" s="49">
        <f t="shared" si="225"/>
        <v>0</v>
      </c>
      <c r="AW757" s="49">
        <f t="shared" si="226"/>
        <v>0</v>
      </c>
      <c r="AX757" s="53">
        <f t="shared" si="227"/>
        <v>4.666666666666667</v>
      </c>
      <c r="AY757" s="30">
        <f t="shared" si="228"/>
        <v>15</v>
      </c>
      <c r="AZ757" s="30">
        <f t="shared" si="229"/>
        <v>0</v>
      </c>
      <c r="BA757" s="49">
        <f t="shared" si="230"/>
        <v>0</v>
      </c>
    </row>
    <row r="758" spans="1:53" x14ac:dyDescent="0.35">
      <c r="A758" s="2">
        <v>1046674113</v>
      </c>
      <c r="B758" s="2" t="s">
        <v>758</v>
      </c>
      <c r="C758" s="16" t="s">
        <v>4948</v>
      </c>
      <c r="D758" s="3" t="s">
        <v>2903</v>
      </c>
      <c r="E758" s="4">
        <v>45394</v>
      </c>
      <c r="F758" s="5">
        <v>45759</v>
      </c>
      <c r="G758" s="5">
        <v>46124</v>
      </c>
      <c r="H758" s="3" t="s">
        <v>4292</v>
      </c>
      <c r="I758" s="55">
        <v>0</v>
      </c>
      <c r="J758" s="6">
        <v>46022</v>
      </c>
      <c r="K758" s="2" t="s">
        <v>4405</v>
      </c>
      <c r="L758" s="2">
        <v>2001020703</v>
      </c>
      <c r="M758" s="2" t="s">
        <v>5051</v>
      </c>
      <c r="N758" s="2" t="s">
        <v>5210</v>
      </c>
      <c r="O758" s="2" t="s">
        <v>5210</v>
      </c>
      <c r="P758" s="2" t="s">
        <v>4685</v>
      </c>
      <c r="Q758" s="2" t="s">
        <v>4359</v>
      </c>
      <c r="R758" s="7"/>
      <c r="S758" s="7">
        <v>4</v>
      </c>
      <c r="T758" s="7">
        <v>21.583300000000001</v>
      </c>
      <c r="U758" s="7">
        <v>25.583300000000001</v>
      </c>
      <c r="V758" s="12">
        <f t="shared" si="233"/>
        <v>26</v>
      </c>
      <c r="W758" s="15" t="str">
        <f>"DEBE GOZAR "&amp;S758&amp;" DÍAS ANTES DEL "&amp;TEXT(G758-1,"DD/MM/YYYY")</f>
        <v>DEBE GOZAR 4 DÍAS ANTES DEL 11/04/2026</v>
      </c>
      <c r="X758" s="15" t="str">
        <f t="shared" si="235"/>
        <v>DEBE GOZAR EN EL AÑO UN TOTAL DE 26 DÍAS ANTES DEL 31/12/2026</v>
      </c>
      <c r="Y758" s="50">
        <v>0</v>
      </c>
      <c r="Z758" s="50">
        <v>0</v>
      </c>
      <c r="AA758" s="50">
        <v>3</v>
      </c>
      <c r="AB758" s="50">
        <v>6</v>
      </c>
      <c r="AC758" s="50">
        <v>0</v>
      </c>
      <c r="AD758" s="50">
        <v>0</v>
      </c>
      <c r="AE758" s="50">
        <v>0</v>
      </c>
      <c r="AF758" s="50">
        <v>10</v>
      </c>
      <c r="AG758" s="50">
        <v>0</v>
      </c>
      <c r="AH758" s="50">
        <v>8</v>
      </c>
      <c r="AI758" s="50">
        <v>0</v>
      </c>
      <c r="AJ758" s="50">
        <v>0</v>
      </c>
      <c r="AK758" s="52">
        <f t="shared" si="218"/>
        <v>27</v>
      </c>
      <c r="AL758" s="50">
        <f t="shared" si="219"/>
        <v>27</v>
      </c>
      <c r="AM758" s="48">
        <f t="shared" si="234"/>
        <v>1.0384615384615385</v>
      </c>
      <c r="AN758" s="49">
        <f t="shared" si="220"/>
        <v>1.0384615384615386E-2</v>
      </c>
      <c r="AO758" s="49">
        <f t="shared" si="231"/>
        <v>9</v>
      </c>
      <c r="AP758" s="49">
        <f t="shared" si="221"/>
        <v>26</v>
      </c>
      <c r="AR758" s="50">
        <f t="shared" si="222"/>
        <v>0</v>
      </c>
      <c r="AT758" s="30">
        <f t="shared" si="223"/>
        <v>26</v>
      </c>
      <c r="AU758">
        <f t="shared" si="224"/>
        <v>8.6666666666666661</v>
      </c>
      <c r="AV758" s="49">
        <f t="shared" si="225"/>
        <v>9</v>
      </c>
      <c r="AW758" s="49">
        <f t="shared" si="226"/>
        <v>8.6666666666666661</v>
      </c>
      <c r="AX758" s="53">
        <f t="shared" si="227"/>
        <v>0</v>
      </c>
      <c r="AY758" s="30">
        <f t="shared" si="228"/>
        <v>18</v>
      </c>
      <c r="AZ758" s="30">
        <f t="shared" si="229"/>
        <v>9</v>
      </c>
      <c r="BA758" s="49">
        <f t="shared" si="230"/>
        <v>9</v>
      </c>
    </row>
    <row r="759" spans="1:53" x14ac:dyDescent="0.35">
      <c r="A759" s="2">
        <v>1046675193</v>
      </c>
      <c r="B759" s="2" t="s">
        <v>759</v>
      </c>
      <c r="C759" s="16" t="s">
        <v>4946</v>
      </c>
      <c r="D759" s="3" t="s">
        <v>2904</v>
      </c>
      <c r="E759" s="4">
        <v>45627</v>
      </c>
      <c r="F759" s="5">
        <v>45992</v>
      </c>
      <c r="G759" s="5">
        <v>46357</v>
      </c>
      <c r="H759" s="3" t="s">
        <v>4409</v>
      </c>
      <c r="I759" s="55">
        <v>0</v>
      </c>
      <c r="J759" s="6">
        <v>46022</v>
      </c>
      <c r="K759" s="2" t="s">
        <v>4405</v>
      </c>
      <c r="L759" s="2" t="s">
        <v>5033</v>
      </c>
      <c r="M759" s="2" t="s">
        <v>4957</v>
      </c>
      <c r="N759" s="2" t="s">
        <v>5199</v>
      </c>
      <c r="O759" s="2" t="s">
        <v>5240</v>
      </c>
      <c r="P759" s="2" t="s">
        <v>4686</v>
      </c>
      <c r="Q759" s="2" t="s">
        <v>4297</v>
      </c>
      <c r="R759" s="7"/>
      <c r="S759" s="7">
        <v>27</v>
      </c>
      <c r="T759" s="7">
        <v>2.5</v>
      </c>
      <c r="U759" s="7">
        <v>29.5</v>
      </c>
      <c r="V759" s="12">
        <f t="shared" si="233"/>
        <v>30</v>
      </c>
      <c r="W759" s="15" t="str">
        <f>"DEBE GOZAR "&amp;S759&amp;" DÍAS ANTES DEL "&amp;TEXT(G759-1,"DD/MM/YYYY")</f>
        <v>DEBE GOZAR 27 DÍAS ANTES DEL 30/11/2026</v>
      </c>
      <c r="X759" s="15" t="str">
        <f t="shared" si="235"/>
        <v>DEBE GOZAR EN EL AÑO UN TOTAL DE 30 DÍAS ANTES DEL 31/12/2026</v>
      </c>
      <c r="Y759" s="50">
        <v>0</v>
      </c>
      <c r="Z759" s="50">
        <v>0</v>
      </c>
      <c r="AA759" s="50">
        <v>0</v>
      </c>
      <c r="AB759" s="50">
        <v>14</v>
      </c>
      <c r="AC759" s="50">
        <v>1</v>
      </c>
      <c r="AD759" s="50">
        <v>0</v>
      </c>
      <c r="AE759" s="50">
        <v>0</v>
      </c>
      <c r="AF759" s="50">
        <v>0</v>
      </c>
      <c r="AG759" s="50">
        <v>15</v>
      </c>
      <c r="AH759" s="50">
        <v>0</v>
      </c>
      <c r="AI759" s="50">
        <v>0</v>
      </c>
      <c r="AJ759" s="50">
        <v>0</v>
      </c>
      <c r="AK759" s="52">
        <f t="shared" si="218"/>
        <v>30</v>
      </c>
      <c r="AL759" s="50">
        <f t="shared" si="219"/>
        <v>30</v>
      </c>
      <c r="AM759" s="48">
        <f t="shared" si="234"/>
        <v>1</v>
      </c>
      <c r="AN759" s="49">
        <f t="shared" si="220"/>
        <v>0.01</v>
      </c>
      <c r="AO759" s="49">
        <f t="shared" si="231"/>
        <v>14</v>
      </c>
      <c r="AP759" s="49">
        <f t="shared" si="221"/>
        <v>30</v>
      </c>
      <c r="AR759" s="50">
        <f t="shared" si="222"/>
        <v>0</v>
      </c>
      <c r="AT759" s="30">
        <f t="shared" si="223"/>
        <v>30</v>
      </c>
      <c r="AU759">
        <f t="shared" si="224"/>
        <v>10</v>
      </c>
      <c r="AV759" s="49">
        <f t="shared" si="225"/>
        <v>14</v>
      </c>
      <c r="AW759" s="49">
        <f t="shared" si="226"/>
        <v>10</v>
      </c>
      <c r="AX759" s="53">
        <f t="shared" si="227"/>
        <v>0</v>
      </c>
      <c r="AY759" s="30">
        <f t="shared" si="228"/>
        <v>16</v>
      </c>
      <c r="AZ759" s="30">
        <f t="shared" si="229"/>
        <v>14</v>
      </c>
      <c r="BA759" s="49">
        <f t="shared" si="230"/>
        <v>14</v>
      </c>
    </row>
    <row r="760" spans="1:53" x14ac:dyDescent="0.35">
      <c r="A760" s="2">
        <v>1046682862</v>
      </c>
      <c r="B760" s="2" t="s">
        <v>760</v>
      </c>
      <c r="C760" s="16" t="s">
        <v>4946</v>
      </c>
      <c r="D760" s="3" t="s">
        <v>2905</v>
      </c>
      <c r="E760" s="4">
        <v>45726</v>
      </c>
      <c r="F760" s="5">
        <v>45726</v>
      </c>
      <c r="G760" s="5">
        <v>46091</v>
      </c>
      <c r="H760" s="3" t="s">
        <v>4290</v>
      </c>
      <c r="I760" s="55">
        <v>46023</v>
      </c>
      <c r="J760" s="6">
        <v>46022</v>
      </c>
      <c r="K760" s="2" t="s">
        <v>4405</v>
      </c>
      <c r="L760" s="2" t="s">
        <v>4847</v>
      </c>
      <c r="M760" s="2" t="s">
        <v>4956</v>
      </c>
      <c r="N760" s="2"/>
      <c r="O760" s="2"/>
      <c r="P760" s="2"/>
      <c r="Q760" s="2"/>
      <c r="R760" s="7"/>
      <c r="S760" s="7">
        <v>0</v>
      </c>
      <c r="T760" s="7">
        <v>24.25</v>
      </c>
      <c r="U760" s="7">
        <v>24.25</v>
      </c>
      <c r="V760" s="12">
        <f t="shared" si="233"/>
        <v>25</v>
      </c>
      <c r="W760" s="15" t="s">
        <v>4738</v>
      </c>
      <c r="X760" s="15" t="str">
        <f t="shared" si="235"/>
        <v>DEBE GOZAR EN EL AÑO UN TOTAL DE 25 DÍAS ANTES DEL 31/12/2026</v>
      </c>
      <c r="Y760" s="50">
        <v>25</v>
      </c>
      <c r="Z760" s="50">
        <v>0</v>
      </c>
      <c r="AA760" s="50">
        <v>0</v>
      </c>
      <c r="AB760" s="50">
        <v>0</v>
      </c>
      <c r="AC760" s="50">
        <v>0</v>
      </c>
      <c r="AD760" s="50">
        <v>0</v>
      </c>
      <c r="AE760" s="50">
        <v>0</v>
      </c>
      <c r="AF760" s="50">
        <v>0</v>
      </c>
      <c r="AG760" s="50">
        <v>0</v>
      </c>
      <c r="AH760" s="50">
        <v>0</v>
      </c>
      <c r="AI760" s="50">
        <v>0</v>
      </c>
      <c r="AJ760" s="50">
        <v>0</v>
      </c>
      <c r="AK760" s="52">
        <f t="shared" si="218"/>
        <v>25</v>
      </c>
      <c r="AL760" s="50">
        <f t="shared" si="219"/>
        <v>25</v>
      </c>
      <c r="AM760" s="48">
        <f t="shared" si="234"/>
        <v>1</v>
      </c>
      <c r="AN760" s="49">
        <f t="shared" si="220"/>
        <v>0.01</v>
      </c>
      <c r="AO760" s="49">
        <f t="shared" si="231"/>
        <v>25</v>
      </c>
      <c r="AP760" s="49">
        <f t="shared" si="221"/>
        <v>25</v>
      </c>
      <c r="AR760" s="50">
        <f t="shared" si="222"/>
        <v>0</v>
      </c>
      <c r="AT760" s="30">
        <f t="shared" si="223"/>
        <v>25</v>
      </c>
      <c r="AU760">
        <f t="shared" si="224"/>
        <v>8.3333333333333339</v>
      </c>
      <c r="AV760" s="49">
        <f t="shared" si="225"/>
        <v>25</v>
      </c>
      <c r="AW760" s="49">
        <f t="shared" si="226"/>
        <v>8.3333333333333339</v>
      </c>
      <c r="AX760" s="53">
        <f t="shared" si="227"/>
        <v>0</v>
      </c>
      <c r="AY760" s="30">
        <f t="shared" si="228"/>
        <v>0</v>
      </c>
      <c r="AZ760" s="30">
        <f t="shared" si="229"/>
        <v>25</v>
      </c>
      <c r="BA760" s="49">
        <f t="shared" si="230"/>
        <v>25</v>
      </c>
    </row>
    <row r="761" spans="1:53" x14ac:dyDescent="0.35">
      <c r="A761" s="2">
        <v>1046704149</v>
      </c>
      <c r="B761" s="2" t="s">
        <v>761</v>
      </c>
      <c r="C761" s="16" t="s">
        <v>4946</v>
      </c>
      <c r="D761" s="3" t="s">
        <v>2906</v>
      </c>
      <c r="E761" s="4">
        <v>45852</v>
      </c>
      <c r="F761" s="5">
        <v>45852</v>
      </c>
      <c r="G761" s="5">
        <v>46217</v>
      </c>
      <c r="H761" s="3" t="s">
        <v>4290</v>
      </c>
      <c r="I761" s="62">
        <v>46142</v>
      </c>
      <c r="J761" s="6">
        <v>46022</v>
      </c>
      <c r="K761" s="2" t="s">
        <v>4405</v>
      </c>
      <c r="L761" s="2" t="s">
        <v>5015</v>
      </c>
      <c r="M761" s="2" t="s">
        <v>4956</v>
      </c>
      <c r="N761" s="2" t="s">
        <v>5180</v>
      </c>
      <c r="O761" s="2" t="s">
        <v>5233</v>
      </c>
      <c r="P761" s="2" t="s">
        <v>4519</v>
      </c>
      <c r="Q761" s="2" t="s">
        <v>4297</v>
      </c>
      <c r="R761" s="7"/>
      <c r="S761" s="7">
        <v>0</v>
      </c>
      <c r="T761" s="7">
        <v>6.9167000000000005</v>
      </c>
      <c r="U761" s="7">
        <v>6.9167000000000005</v>
      </c>
      <c r="V761" s="12">
        <f t="shared" si="233"/>
        <v>7</v>
      </c>
      <c r="W761" s="15" t="s">
        <v>4738</v>
      </c>
      <c r="X761" s="15" t="str">
        <f t="shared" si="235"/>
        <v>DEBE GOZAR EN EL AÑO UN TOTAL DE 7 DÍAS ANTES DEL 31/12/2026</v>
      </c>
      <c r="Y761" s="50">
        <v>0</v>
      </c>
      <c r="Z761" s="50">
        <v>0</v>
      </c>
      <c r="AA761" s="50">
        <v>0</v>
      </c>
      <c r="AB761" s="50">
        <v>7</v>
      </c>
      <c r="AC761" s="50">
        <v>0</v>
      </c>
      <c r="AD761" s="50">
        <v>0</v>
      </c>
      <c r="AE761" s="50">
        <v>0</v>
      </c>
      <c r="AF761" s="50">
        <v>0</v>
      </c>
      <c r="AG761" s="50">
        <v>0</v>
      </c>
      <c r="AH761" s="50">
        <v>0</v>
      </c>
      <c r="AI761" s="50">
        <v>0</v>
      </c>
      <c r="AJ761" s="50">
        <v>0</v>
      </c>
      <c r="AK761" s="52">
        <f t="shared" si="218"/>
        <v>7</v>
      </c>
      <c r="AL761" s="50">
        <f t="shared" si="219"/>
        <v>7</v>
      </c>
      <c r="AM761" s="48">
        <f t="shared" si="234"/>
        <v>1</v>
      </c>
      <c r="AN761" s="49">
        <f t="shared" si="220"/>
        <v>0.01</v>
      </c>
      <c r="AO761" s="49">
        <f t="shared" si="231"/>
        <v>7</v>
      </c>
      <c r="AP761" s="49">
        <f t="shared" si="221"/>
        <v>7</v>
      </c>
      <c r="AR761" s="50">
        <f t="shared" si="222"/>
        <v>0</v>
      </c>
      <c r="AT761" s="30">
        <f t="shared" si="223"/>
        <v>7</v>
      </c>
      <c r="AU761">
        <f t="shared" si="224"/>
        <v>2.3333333333333335</v>
      </c>
      <c r="AV761" s="49">
        <f t="shared" si="225"/>
        <v>7</v>
      </c>
      <c r="AW761" s="49">
        <f t="shared" si="226"/>
        <v>2.3333333333333335</v>
      </c>
      <c r="AX761" s="53">
        <f t="shared" si="227"/>
        <v>0</v>
      </c>
      <c r="AY761" s="30">
        <f t="shared" si="228"/>
        <v>0</v>
      </c>
      <c r="AZ761" s="30">
        <f t="shared" si="229"/>
        <v>7</v>
      </c>
      <c r="BA761" s="49">
        <f t="shared" si="230"/>
        <v>7</v>
      </c>
    </row>
    <row r="762" spans="1:53" x14ac:dyDescent="0.35">
      <c r="A762" s="2">
        <v>1046722980</v>
      </c>
      <c r="B762" s="2" t="s">
        <v>762</v>
      </c>
      <c r="C762" s="16" t="s">
        <v>4946</v>
      </c>
      <c r="D762" s="3" t="s">
        <v>2907</v>
      </c>
      <c r="E762" s="4">
        <v>46002</v>
      </c>
      <c r="F762" s="5">
        <v>46002</v>
      </c>
      <c r="G762" s="5">
        <v>46367</v>
      </c>
      <c r="H762" s="3" t="s">
        <v>4419</v>
      </c>
      <c r="I762" s="55">
        <v>46029</v>
      </c>
      <c r="J762" s="6">
        <v>46022</v>
      </c>
      <c r="K762" s="2" t="s">
        <v>4405</v>
      </c>
      <c r="L762" s="2" t="s">
        <v>4903</v>
      </c>
      <c r="M762" s="2" t="s">
        <v>4956</v>
      </c>
      <c r="N762" s="2"/>
      <c r="O762" s="2"/>
      <c r="P762" s="2"/>
      <c r="Q762" s="2"/>
      <c r="R762" s="7"/>
      <c r="S762" s="7">
        <v>0</v>
      </c>
      <c r="T762" s="7">
        <v>1.6667000000000001</v>
      </c>
      <c r="U762" s="7">
        <v>1.6667000000000001</v>
      </c>
      <c r="V762" s="12">
        <f t="shared" si="233"/>
        <v>2</v>
      </c>
      <c r="W762" s="15" t="s">
        <v>4738</v>
      </c>
      <c r="X762" s="15" t="str">
        <f t="shared" si="235"/>
        <v>DEBE GOZAR EN EL AÑO UN TOTAL DE 2 DÍAS ANTES DEL 31/12/2026</v>
      </c>
      <c r="Y762" s="50">
        <v>2</v>
      </c>
      <c r="Z762" s="50">
        <v>0</v>
      </c>
      <c r="AA762" s="50">
        <v>0</v>
      </c>
      <c r="AB762" s="50">
        <v>0</v>
      </c>
      <c r="AC762" s="50">
        <v>0</v>
      </c>
      <c r="AD762" s="50">
        <v>0</v>
      </c>
      <c r="AE762" s="50">
        <v>0</v>
      </c>
      <c r="AF762" s="50">
        <v>0</v>
      </c>
      <c r="AG762" s="50">
        <v>0</v>
      </c>
      <c r="AH762" s="50">
        <v>0</v>
      </c>
      <c r="AI762" s="50">
        <v>0</v>
      </c>
      <c r="AJ762" s="50">
        <v>0</v>
      </c>
      <c r="AK762" s="52">
        <f t="shared" si="218"/>
        <v>2</v>
      </c>
      <c r="AL762" s="50">
        <f t="shared" si="219"/>
        <v>2</v>
      </c>
      <c r="AM762" s="48">
        <f t="shared" si="234"/>
        <v>1</v>
      </c>
      <c r="AN762" s="49">
        <f t="shared" si="220"/>
        <v>0.01</v>
      </c>
      <c r="AO762" s="49">
        <f t="shared" si="231"/>
        <v>2</v>
      </c>
      <c r="AP762" s="49">
        <f t="shared" si="221"/>
        <v>2</v>
      </c>
      <c r="AR762" s="50">
        <f t="shared" si="222"/>
        <v>0</v>
      </c>
      <c r="AT762" s="30">
        <f t="shared" si="223"/>
        <v>2</v>
      </c>
      <c r="AU762">
        <f t="shared" si="224"/>
        <v>0.66666666666666663</v>
      </c>
      <c r="AV762" s="49">
        <f t="shared" si="225"/>
        <v>2</v>
      </c>
      <c r="AW762" s="49">
        <f t="shared" si="226"/>
        <v>0.66666666666666663</v>
      </c>
      <c r="AX762" s="53">
        <f t="shared" si="227"/>
        <v>0</v>
      </c>
      <c r="AY762" s="30">
        <f t="shared" si="228"/>
        <v>0</v>
      </c>
      <c r="AZ762" s="30">
        <f t="shared" si="229"/>
        <v>2</v>
      </c>
      <c r="BA762" s="49">
        <f t="shared" si="230"/>
        <v>2</v>
      </c>
    </row>
    <row r="763" spans="1:53" x14ac:dyDescent="0.35">
      <c r="A763" s="2">
        <v>1046730474</v>
      </c>
      <c r="B763" s="2" t="s">
        <v>763</v>
      </c>
      <c r="C763" s="16" t="s">
        <v>4946</v>
      </c>
      <c r="D763" s="3" t="s">
        <v>2908</v>
      </c>
      <c r="E763" s="4">
        <v>45974</v>
      </c>
      <c r="F763" s="5">
        <v>45974</v>
      </c>
      <c r="G763" s="5">
        <v>46339</v>
      </c>
      <c r="H763" s="3" t="s">
        <v>4290</v>
      </c>
      <c r="I763" s="55">
        <v>46023</v>
      </c>
      <c r="J763" s="6">
        <v>46022</v>
      </c>
      <c r="K763" s="2" t="s">
        <v>4405</v>
      </c>
      <c r="L763" s="2" t="s">
        <v>4966</v>
      </c>
      <c r="M763" s="2" t="s">
        <v>4956</v>
      </c>
      <c r="N763" s="2"/>
      <c r="O763" s="2"/>
      <c r="P763" s="2"/>
      <c r="Q763" s="2"/>
      <c r="R763" s="7"/>
      <c r="S763" s="7">
        <v>0</v>
      </c>
      <c r="T763" s="7">
        <v>4</v>
      </c>
      <c r="U763" s="7">
        <v>4</v>
      </c>
      <c r="V763" s="12">
        <f t="shared" si="233"/>
        <v>4</v>
      </c>
      <c r="W763" s="15" t="s">
        <v>4738</v>
      </c>
      <c r="X763" s="15" t="str">
        <f t="shared" si="235"/>
        <v>DEBE GOZAR EN EL AÑO UN TOTAL DE 4 DÍAS ANTES DEL 31/12/2026</v>
      </c>
      <c r="Y763" s="50">
        <v>4</v>
      </c>
      <c r="Z763" s="50">
        <v>0</v>
      </c>
      <c r="AA763" s="50">
        <v>0</v>
      </c>
      <c r="AB763" s="50">
        <v>0</v>
      </c>
      <c r="AC763" s="50">
        <v>0</v>
      </c>
      <c r="AD763" s="50">
        <v>0</v>
      </c>
      <c r="AE763" s="50">
        <v>0</v>
      </c>
      <c r="AF763" s="50">
        <v>0</v>
      </c>
      <c r="AG763" s="50">
        <v>0</v>
      </c>
      <c r="AH763" s="50">
        <v>0</v>
      </c>
      <c r="AI763" s="50">
        <v>0</v>
      </c>
      <c r="AJ763" s="50">
        <v>0</v>
      </c>
      <c r="AK763" s="52">
        <f t="shared" si="218"/>
        <v>4</v>
      </c>
      <c r="AL763" s="50">
        <f t="shared" si="219"/>
        <v>4</v>
      </c>
      <c r="AM763" s="48">
        <f t="shared" si="234"/>
        <v>1</v>
      </c>
      <c r="AN763" s="49">
        <f t="shared" si="220"/>
        <v>0.01</v>
      </c>
      <c r="AO763" s="49">
        <f t="shared" si="231"/>
        <v>4</v>
      </c>
      <c r="AP763" s="49">
        <f t="shared" si="221"/>
        <v>4</v>
      </c>
      <c r="AR763" s="50">
        <f t="shared" si="222"/>
        <v>0</v>
      </c>
      <c r="AT763" s="30">
        <f t="shared" si="223"/>
        <v>4</v>
      </c>
      <c r="AU763">
        <f t="shared" si="224"/>
        <v>1.3333333333333333</v>
      </c>
      <c r="AV763" s="49">
        <f t="shared" si="225"/>
        <v>4</v>
      </c>
      <c r="AW763" s="49">
        <f t="shared" si="226"/>
        <v>1.3333333333333333</v>
      </c>
      <c r="AX763" s="53">
        <f t="shared" si="227"/>
        <v>0</v>
      </c>
      <c r="AY763" s="30">
        <f t="shared" si="228"/>
        <v>0</v>
      </c>
      <c r="AZ763" s="30">
        <f t="shared" si="229"/>
        <v>4</v>
      </c>
      <c r="BA763" s="49">
        <f t="shared" si="230"/>
        <v>4</v>
      </c>
    </row>
    <row r="764" spans="1:53" x14ac:dyDescent="0.35">
      <c r="A764" s="2">
        <v>1046737077</v>
      </c>
      <c r="B764" s="2" t="s">
        <v>764</v>
      </c>
      <c r="C764" s="16" t="s">
        <v>4946</v>
      </c>
      <c r="D764" s="3" t="s">
        <v>2909</v>
      </c>
      <c r="E764" s="4">
        <v>42705</v>
      </c>
      <c r="F764" s="5">
        <v>45992</v>
      </c>
      <c r="G764" s="5">
        <v>46357</v>
      </c>
      <c r="H764" s="3" t="s">
        <v>4290</v>
      </c>
      <c r="I764" s="55">
        <v>0</v>
      </c>
      <c r="J764" s="6">
        <v>46022</v>
      </c>
      <c r="K764" s="2" t="s">
        <v>4405</v>
      </c>
      <c r="L764" s="2" t="s">
        <v>4871</v>
      </c>
      <c r="M764" s="2" t="s">
        <v>4956</v>
      </c>
      <c r="N764" s="2" t="s">
        <v>5195</v>
      </c>
      <c r="O764" s="2" t="s">
        <v>5213</v>
      </c>
      <c r="P764" s="2" t="s">
        <v>4639</v>
      </c>
      <c r="Q764" s="2" t="s">
        <v>4297</v>
      </c>
      <c r="R764" s="7"/>
      <c r="S764" s="7">
        <v>27</v>
      </c>
      <c r="T764" s="7">
        <v>2.5</v>
      </c>
      <c r="U764" s="7">
        <v>29.5</v>
      </c>
      <c r="V764" s="12">
        <f t="shared" si="233"/>
        <v>30</v>
      </c>
      <c r="W764" s="15" t="str">
        <f>"DEBE GOZAR "&amp;S764&amp;" DÍAS ANTES DEL "&amp;TEXT(G764-1,"DD/MM/YYYY")</f>
        <v>DEBE GOZAR 27 DÍAS ANTES DEL 30/11/2026</v>
      </c>
      <c r="X764" s="15" t="str">
        <f t="shared" si="235"/>
        <v>DEBE GOZAR EN EL AÑO UN TOTAL DE 30 DÍAS ANTES DEL 31/12/2026</v>
      </c>
      <c r="Y764" s="50">
        <v>0</v>
      </c>
      <c r="Z764" s="50">
        <v>0</v>
      </c>
      <c r="AA764" s="50">
        <v>0</v>
      </c>
      <c r="AB764" s="50">
        <v>0</v>
      </c>
      <c r="AC764" s="50">
        <v>0</v>
      </c>
      <c r="AD764" s="50">
        <v>0</v>
      </c>
      <c r="AE764" s="50">
        <v>0</v>
      </c>
      <c r="AF764" s="50">
        <v>0</v>
      </c>
      <c r="AG764" s="50">
        <v>0</v>
      </c>
      <c r="AH764" s="50">
        <v>0</v>
      </c>
      <c r="AI764" s="50">
        <v>0</v>
      </c>
      <c r="AJ764" s="50">
        <v>0</v>
      </c>
      <c r="AK764" s="52">
        <f t="shared" si="218"/>
        <v>0</v>
      </c>
      <c r="AL764" s="50">
        <f t="shared" si="219"/>
        <v>0</v>
      </c>
      <c r="AM764" s="48">
        <f t="shared" si="234"/>
        <v>0</v>
      </c>
      <c r="AN764" s="49">
        <f t="shared" si="220"/>
        <v>0</v>
      </c>
      <c r="AO764" s="49">
        <f t="shared" si="231"/>
        <v>0</v>
      </c>
      <c r="AP764" s="49">
        <f t="shared" si="221"/>
        <v>0</v>
      </c>
      <c r="AR764" s="50">
        <f t="shared" si="222"/>
        <v>30</v>
      </c>
      <c r="AT764" s="30">
        <f t="shared" si="223"/>
        <v>30</v>
      </c>
      <c r="AU764">
        <f t="shared" si="224"/>
        <v>10</v>
      </c>
      <c r="AV764" s="49">
        <f t="shared" si="225"/>
        <v>0</v>
      </c>
      <c r="AW764" s="49">
        <f t="shared" si="226"/>
        <v>0</v>
      </c>
      <c r="AX764" s="53">
        <f t="shared" si="227"/>
        <v>10</v>
      </c>
      <c r="AY764" s="30">
        <f t="shared" si="228"/>
        <v>0</v>
      </c>
      <c r="AZ764" s="30">
        <f t="shared" si="229"/>
        <v>0</v>
      </c>
      <c r="BA764" s="49">
        <f t="shared" si="230"/>
        <v>0</v>
      </c>
    </row>
    <row r="765" spans="1:53" x14ac:dyDescent="0.35">
      <c r="A765" s="2">
        <v>1046766142</v>
      </c>
      <c r="B765" s="2" t="s">
        <v>765</v>
      </c>
      <c r="C765" s="16" t="s">
        <v>4946</v>
      </c>
      <c r="D765" s="3" t="s">
        <v>2910</v>
      </c>
      <c r="E765" s="4">
        <v>45884</v>
      </c>
      <c r="F765" s="5">
        <v>45884</v>
      </c>
      <c r="G765" s="5">
        <v>46249</v>
      </c>
      <c r="H765" s="3" t="s">
        <v>4290</v>
      </c>
      <c r="I765" s="55">
        <v>0</v>
      </c>
      <c r="J765" s="6">
        <v>46022</v>
      </c>
      <c r="K765" s="2" t="s">
        <v>4405</v>
      </c>
      <c r="L765" s="2" t="s">
        <v>4783</v>
      </c>
      <c r="M765" s="2" t="s">
        <v>4956</v>
      </c>
      <c r="N765" s="2" t="s">
        <v>5195</v>
      </c>
      <c r="O765" s="2" t="s">
        <v>5211</v>
      </c>
      <c r="P765" s="2" t="s">
        <v>4503</v>
      </c>
      <c r="Q765" s="2" t="s">
        <v>4297</v>
      </c>
      <c r="R765" s="7"/>
      <c r="S765" s="7">
        <v>0</v>
      </c>
      <c r="T765" s="7">
        <v>11.333299999999999</v>
      </c>
      <c r="U765" s="7">
        <v>11.333299999999999</v>
      </c>
      <c r="V765" s="12">
        <f t="shared" si="233"/>
        <v>12</v>
      </c>
      <c r="W765" s="15" t="s">
        <v>4738</v>
      </c>
      <c r="X765" s="15" t="str">
        <f t="shared" si="235"/>
        <v>DEBE GOZAR EN EL AÑO UN TOTAL DE 12 DÍAS ANTES DEL 31/12/2026</v>
      </c>
      <c r="Y765" s="50">
        <v>0</v>
      </c>
      <c r="Z765" s="50">
        <v>0</v>
      </c>
      <c r="AA765" s="50">
        <v>0</v>
      </c>
      <c r="AB765" s="50">
        <v>0</v>
      </c>
      <c r="AC765" s="50">
        <v>0</v>
      </c>
      <c r="AD765" s="50">
        <v>7</v>
      </c>
      <c r="AE765" s="50">
        <v>5</v>
      </c>
      <c r="AF765" s="50">
        <v>0</v>
      </c>
      <c r="AG765" s="50">
        <v>0</v>
      </c>
      <c r="AH765" s="50">
        <v>0</v>
      </c>
      <c r="AI765" s="50">
        <v>0</v>
      </c>
      <c r="AJ765" s="50">
        <v>0</v>
      </c>
      <c r="AK765" s="52">
        <f t="shared" si="218"/>
        <v>12</v>
      </c>
      <c r="AL765" s="50">
        <f t="shared" si="219"/>
        <v>12</v>
      </c>
      <c r="AM765" s="48">
        <f t="shared" si="234"/>
        <v>1</v>
      </c>
      <c r="AN765" s="49">
        <f t="shared" si="220"/>
        <v>0.01</v>
      </c>
      <c r="AO765" s="49">
        <f t="shared" si="231"/>
        <v>0</v>
      </c>
      <c r="AP765" s="49">
        <f t="shared" si="221"/>
        <v>12</v>
      </c>
      <c r="AR765" s="50">
        <f t="shared" si="222"/>
        <v>0</v>
      </c>
      <c r="AT765" s="30">
        <f t="shared" si="223"/>
        <v>12</v>
      </c>
      <c r="AU765">
        <f t="shared" si="224"/>
        <v>4</v>
      </c>
      <c r="AV765" s="49">
        <f t="shared" si="225"/>
        <v>0</v>
      </c>
      <c r="AW765" s="49">
        <f t="shared" si="226"/>
        <v>0</v>
      </c>
      <c r="AX765" s="53">
        <f t="shared" si="227"/>
        <v>4</v>
      </c>
      <c r="AY765" s="30">
        <f t="shared" si="228"/>
        <v>12</v>
      </c>
      <c r="AZ765" s="30">
        <f t="shared" si="229"/>
        <v>0</v>
      </c>
      <c r="BA765" s="49">
        <f t="shared" si="230"/>
        <v>0</v>
      </c>
    </row>
    <row r="766" spans="1:53" x14ac:dyDescent="0.35">
      <c r="A766" s="2">
        <v>1046767285</v>
      </c>
      <c r="B766" s="2" t="s">
        <v>766</v>
      </c>
      <c r="C766" s="16" t="s">
        <v>4946</v>
      </c>
      <c r="D766" s="3" t="s">
        <v>2911</v>
      </c>
      <c r="E766" s="4">
        <v>45108</v>
      </c>
      <c r="F766" s="5">
        <v>45839</v>
      </c>
      <c r="G766" s="5">
        <v>46204</v>
      </c>
      <c r="H766" s="3" t="s">
        <v>4290</v>
      </c>
      <c r="I766" s="55">
        <v>46113</v>
      </c>
      <c r="J766" s="6">
        <v>46022</v>
      </c>
      <c r="K766" s="2" t="s">
        <v>4405</v>
      </c>
      <c r="L766" s="2" t="s">
        <v>4852</v>
      </c>
      <c r="M766" s="2" t="s">
        <v>4956</v>
      </c>
      <c r="N766" s="2"/>
      <c r="O766" s="2"/>
      <c r="P766" s="2"/>
      <c r="Q766" s="2"/>
      <c r="R766" s="7"/>
      <c r="S766" s="7">
        <v>14</v>
      </c>
      <c r="T766" s="7">
        <v>15</v>
      </c>
      <c r="U766" s="7">
        <v>29</v>
      </c>
      <c r="V766" s="12">
        <f t="shared" si="233"/>
        <v>29</v>
      </c>
      <c r="W766" s="15" t="str">
        <f>"DEBE GOZAR "&amp;S766&amp;" DÍAS ANTES DEL "&amp;TEXT(G766-1,"DD/MM/YYYY")</f>
        <v>DEBE GOZAR 14 DÍAS ANTES DEL 30/06/2026</v>
      </c>
      <c r="X766" s="15" t="str">
        <f t="shared" si="235"/>
        <v>DEBE GOZAR EN EL AÑO UN TOTAL DE 29 DÍAS ANTES DEL 31/12/2026</v>
      </c>
      <c r="Y766" s="50">
        <v>0</v>
      </c>
      <c r="Z766" s="50">
        <v>0</v>
      </c>
      <c r="AA766" s="50">
        <v>0</v>
      </c>
      <c r="AB766" s="50">
        <v>29</v>
      </c>
      <c r="AC766" s="50">
        <v>0</v>
      </c>
      <c r="AD766" s="50">
        <v>0</v>
      </c>
      <c r="AE766" s="50">
        <v>0</v>
      </c>
      <c r="AF766" s="50">
        <v>0</v>
      </c>
      <c r="AG766" s="50">
        <v>0</v>
      </c>
      <c r="AH766" s="50">
        <v>0</v>
      </c>
      <c r="AI766" s="50">
        <v>0</v>
      </c>
      <c r="AJ766" s="50">
        <v>0</v>
      </c>
      <c r="AK766" s="52">
        <f t="shared" si="218"/>
        <v>29</v>
      </c>
      <c r="AL766" s="50">
        <f t="shared" si="219"/>
        <v>29</v>
      </c>
      <c r="AM766" s="48">
        <f t="shared" si="234"/>
        <v>1</v>
      </c>
      <c r="AN766" s="49">
        <f t="shared" si="220"/>
        <v>0.01</v>
      </c>
      <c r="AO766" s="49">
        <f t="shared" si="231"/>
        <v>29</v>
      </c>
      <c r="AP766" s="49">
        <f t="shared" si="221"/>
        <v>29</v>
      </c>
      <c r="AR766" s="50">
        <f t="shared" si="222"/>
        <v>0</v>
      </c>
      <c r="AT766" s="30">
        <f t="shared" si="223"/>
        <v>29</v>
      </c>
      <c r="AU766">
        <f t="shared" si="224"/>
        <v>9.6666666666666661</v>
      </c>
      <c r="AV766" s="49">
        <f t="shared" si="225"/>
        <v>29</v>
      </c>
      <c r="AW766" s="49">
        <f t="shared" si="226"/>
        <v>9.6666666666666661</v>
      </c>
      <c r="AX766" s="53">
        <f t="shared" si="227"/>
        <v>0</v>
      </c>
      <c r="AY766" s="30">
        <f t="shared" si="228"/>
        <v>0</v>
      </c>
      <c r="AZ766" s="30">
        <f t="shared" si="229"/>
        <v>29</v>
      </c>
      <c r="BA766" s="49">
        <f t="shared" si="230"/>
        <v>29</v>
      </c>
    </row>
    <row r="767" spans="1:53" x14ac:dyDescent="0.35">
      <c r="A767" s="2">
        <v>1046802027</v>
      </c>
      <c r="B767" s="2" t="s">
        <v>767</v>
      </c>
      <c r="C767" s="16" t="s">
        <v>4946</v>
      </c>
      <c r="D767" s="3" t="s">
        <v>2912</v>
      </c>
      <c r="E767" s="4">
        <v>45108</v>
      </c>
      <c r="F767" s="5">
        <v>45839</v>
      </c>
      <c r="G767" s="5">
        <v>46204</v>
      </c>
      <c r="H767" s="3" t="s">
        <v>4416</v>
      </c>
      <c r="I767" s="55">
        <v>0</v>
      </c>
      <c r="J767" s="6">
        <v>46022</v>
      </c>
      <c r="K767" s="2" t="s">
        <v>4405</v>
      </c>
      <c r="L767" s="2" t="s">
        <v>4868</v>
      </c>
      <c r="M767" s="2" t="s">
        <v>4956</v>
      </c>
      <c r="N767" s="2" t="s">
        <v>5196</v>
      </c>
      <c r="O767" s="2" t="s">
        <v>5239</v>
      </c>
      <c r="P767" s="2" t="s">
        <v>4521</v>
      </c>
      <c r="Q767" s="2" t="s">
        <v>4297</v>
      </c>
      <c r="R767" s="7"/>
      <c r="S767" s="7">
        <v>15</v>
      </c>
      <c r="T767" s="7">
        <v>15</v>
      </c>
      <c r="U767" s="7">
        <v>30</v>
      </c>
      <c r="V767" s="12">
        <f t="shared" si="233"/>
        <v>30</v>
      </c>
      <c r="W767" s="15" t="str">
        <f>"DEBE GOZAR "&amp;S767&amp;" DÍAS ANTES DEL "&amp;TEXT(G767-1,"DD/MM/YYYY")</f>
        <v>DEBE GOZAR 15 DÍAS ANTES DEL 30/06/2026</v>
      </c>
      <c r="X767" s="15" t="str">
        <f t="shared" si="235"/>
        <v>DEBE GOZAR EN EL AÑO UN TOTAL DE 30 DÍAS ANTES DEL 31/12/2026</v>
      </c>
      <c r="Y767" s="50">
        <v>0</v>
      </c>
      <c r="Z767" s="50">
        <v>0</v>
      </c>
      <c r="AA767" s="50">
        <v>27</v>
      </c>
      <c r="AB767" s="50">
        <v>3</v>
      </c>
      <c r="AC767" s="50">
        <v>0</v>
      </c>
      <c r="AD767" s="50">
        <v>0</v>
      </c>
      <c r="AE767" s="50">
        <v>0</v>
      </c>
      <c r="AF767" s="50">
        <v>0</v>
      </c>
      <c r="AG767" s="50">
        <v>0</v>
      </c>
      <c r="AH767" s="50">
        <v>0</v>
      </c>
      <c r="AI767" s="50">
        <v>0</v>
      </c>
      <c r="AJ767" s="50">
        <v>0</v>
      </c>
      <c r="AK767" s="52">
        <f t="shared" si="218"/>
        <v>30</v>
      </c>
      <c r="AL767" s="50">
        <f t="shared" si="219"/>
        <v>30</v>
      </c>
      <c r="AM767" s="48">
        <f t="shared" si="234"/>
        <v>1</v>
      </c>
      <c r="AN767" s="49">
        <f t="shared" si="220"/>
        <v>0.01</v>
      </c>
      <c r="AO767" s="49">
        <f t="shared" si="231"/>
        <v>30</v>
      </c>
      <c r="AP767" s="49">
        <f t="shared" si="221"/>
        <v>30</v>
      </c>
      <c r="AR767" s="50">
        <f t="shared" si="222"/>
        <v>0</v>
      </c>
      <c r="AT767" s="30">
        <f t="shared" si="223"/>
        <v>30</v>
      </c>
      <c r="AU767">
        <f t="shared" si="224"/>
        <v>10</v>
      </c>
      <c r="AV767" s="49">
        <f t="shared" si="225"/>
        <v>30</v>
      </c>
      <c r="AW767" s="49">
        <f t="shared" si="226"/>
        <v>10</v>
      </c>
      <c r="AX767" s="53">
        <f t="shared" si="227"/>
        <v>0</v>
      </c>
      <c r="AY767" s="30">
        <f t="shared" si="228"/>
        <v>0</v>
      </c>
      <c r="AZ767" s="30">
        <f t="shared" si="229"/>
        <v>30</v>
      </c>
      <c r="BA767" s="49">
        <f t="shared" si="230"/>
        <v>30</v>
      </c>
    </row>
    <row r="768" spans="1:53" x14ac:dyDescent="0.35">
      <c r="A768" s="2">
        <v>1046813654</v>
      </c>
      <c r="B768" s="2" t="s">
        <v>768</v>
      </c>
      <c r="C768" s="16" t="s">
        <v>4946</v>
      </c>
      <c r="D768" s="3" t="s">
        <v>2913</v>
      </c>
      <c r="E768" s="4">
        <v>45891</v>
      </c>
      <c r="F768" s="5">
        <v>45891</v>
      </c>
      <c r="G768" s="5">
        <v>46256</v>
      </c>
      <c r="H768" s="3" t="s">
        <v>4290</v>
      </c>
      <c r="I768" s="55">
        <v>0</v>
      </c>
      <c r="J768" s="6">
        <v>46022</v>
      </c>
      <c r="K768" s="2" t="s">
        <v>4405</v>
      </c>
      <c r="L768" s="2" t="s">
        <v>4821</v>
      </c>
      <c r="M768" s="2" t="s">
        <v>4956</v>
      </c>
      <c r="N768" s="2" t="s">
        <v>5195</v>
      </c>
      <c r="O768" s="2" t="s">
        <v>5216</v>
      </c>
      <c r="P768" s="2" t="s">
        <v>4568</v>
      </c>
      <c r="Q768" s="2" t="s">
        <v>4297</v>
      </c>
      <c r="R768" s="7"/>
      <c r="S768" s="7">
        <v>0</v>
      </c>
      <c r="T768" s="7">
        <v>10.75</v>
      </c>
      <c r="U768" s="7">
        <v>10.75</v>
      </c>
      <c r="V768" s="12">
        <f t="shared" si="233"/>
        <v>11</v>
      </c>
      <c r="W768" s="15" t="s">
        <v>4738</v>
      </c>
      <c r="X768" s="15" t="str">
        <f t="shared" si="235"/>
        <v>DEBE GOZAR EN EL AÑO UN TOTAL DE 11 DÍAS ANTES DEL 31/12/2026</v>
      </c>
      <c r="Y768" s="50">
        <v>0</v>
      </c>
      <c r="Z768" s="50">
        <v>0</v>
      </c>
      <c r="AA768" s="50">
        <v>0</v>
      </c>
      <c r="AB768" s="50">
        <v>0</v>
      </c>
      <c r="AC768" s="50">
        <v>0</v>
      </c>
      <c r="AD768" s="50">
        <v>0</v>
      </c>
      <c r="AE768" s="50">
        <v>0</v>
      </c>
      <c r="AF768" s="50">
        <v>0</v>
      </c>
      <c r="AG768" s="50">
        <v>0</v>
      </c>
      <c r="AH768" s="50">
        <v>0</v>
      </c>
      <c r="AI768" s="50">
        <v>0</v>
      </c>
      <c r="AJ768" s="50">
        <v>0</v>
      </c>
      <c r="AK768" s="52">
        <f t="shared" si="218"/>
        <v>0</v>
      </c>
      <c r="AL768" s="50">
        <f t="shared" si="219"/>
        <v>0</v>
      </c>
      <c r="AM768" s="48">
        <f t="shared" si="234"/>
        <v>0</v>
      </c>
      <c r="AN768" s="49">
        <f t="shared" si="220"/>
        <v>0</v>
      </c>
      <c r="AO768" s="49">
        <f t="shared" si="231"/>
        <v>0</v>
      </c>
      <c r="AP768" s="49">
        <f t="shared" si="221"/>
        <v>0</v>
      </c>
      <c r="AR768" s="50">
        <f t="shared" si="222"/>
        <v>11</v>
      </c>
      <c r="AT768" s="30">
        <f t="shared" si="223"/>
        <v>11</v>
      </c>
      <c r="AU768">
        <f t="shared" si="224"/>
        <v>3.6666666666666665</v>
      </c>
      <c r="AV768" s="49">
        <f t="shared" si="225"/>
        <v>0</v>
      </c>
      <c r="AW768" s="49">
        <f t="shared" si="226"/>
        <v>0</v>
      </c>
      <c r="AX768" s="53">
        <f t="shared" si="227"/>
        <v>3.6666666666666665</v>
      </c>
      <c r="AY768" s="30">
        <f t="shared" si="228"/>
        <v>0</v>
      </c>
      <c r="AZ768" s="30">
        <f t="shared" si="229"/>
        <v>0</v>
      </c>
      <c r="BA768" s="49">
        <f t="shared" si="230"/>
        <v>0</v>
      </c>
    </row>
    <row r="769" spans="1:53" x14ac:dyDescent="0.35">
      <c r="A769" s="2">
        <v>1046854885</v>
      </c>
      <c r="B769" s="2" t="s">
        <v>769</v>
      </c>
      <c r="C769" s="16" t="s">
        <v>4946</v>
      </c>
      <c r="D769" s="3" t="s">
        <v>2914</v>
      </c>
      <c r="E769" s="4">
        <v>45946</v>
      </c>
      <c r="F769" s="5">
        <v>45946</v>
      </c>
      <c r="G769" s="5">
        <v>46311</v>
      </c>
      <c r="H769" s="3" t="s">
        <v>4290</v>
      </c>
      <c r="I769" s="55">
        <v>46026</v>
      </c>
      <c r="J769" s="6">
        <v>46022</v>
      </c>
      <c r="K769" s="2" t="s">
        <v>4431</v>
      </c>
      <c r="L769" s="2" t="s">
        <v>4899</v>
      </c>
      <c r="M769" s="2" t="s">
        <v>4956</v>
      </c>
      <c r="N769" s="2"/>
      <c r="O769" s="2"/>
      <c r="P769" s="2"/>
      <c r="Q769" s="2"/>
      <c r="R769" s="7"/>
      <c r="S769" s="7">
        <v>0</v>
      </c>
      <c r="T769" s="7">
        <v>1.25</v>
      </c>
      <c r="U769" s="7">
        <v>1.25</v>
      </c>
      <c r="V769" s="12">
        <f t="shared" si="233"/>
        <v>2</v>
      </c>
      <c r="W769" s="15" t="s">
        <v>4738</v>
      </c>
      <c r="X769" s="15" t="str">
        <f t="shared" si="235"/>
        <v>DEBE GOZAR EN EL AÑO UN TOTAL DE 2 DÍAS ANTES DEL 31/12/2026</v>
      </c>
      <c r="Y769" s="50">
        <v>2</v>
      </c>
      <c r="Z769" s="50">
        <v>0</v>
      </c>
      <c r="AA769" s="50">
        <v>0</v>
      </c>
      <c r="AB769" s="50">
        <v>0</v>
      </c>
      <c r="AC769" s="50">
        <v>0</v>
      </c>
      <c r="AD769" s="50">
        <v>0</v>
      </c>
      <c r="AE769" s="50">
        <v>0</v>
      </c>
      <c r="AF769" s="50">
        <v>0</v>
      </c>
      <c r="AG769" s="50">
        <v>0</v>
      </c>
      <c r="AH769" s="50">
        <v>0</v>
      </c>
      <c r="AI769" s="50">
        <v>0</v>
      </c>
      <c r="AJ769" s="50">
        <v>0</v>
      </c>
      <c r="AK769" s="52">
        <f t="shared" si="218"/>
        <v>2</v>
      </c>
      <c r="AL769" s="50">
        <f t="shared" si="219"/>
        <v>2</v>
      </c>
      <c r="AM769" s="48">
        <f t="shared" si="234"/>
        <v>1</v>
      </c>
      <c r="AN769" s="49">
        <f t="shared" si="220"/>
        <v>0.01</v>
      </c>
      <c r="AO769" s="49">
        <f t="shared" si="231"/>
        <v>2</v>
      </c>
      <c r="AP769" s="49">
        <f t="shared" si="221"/>
        <v>2</v>
      </c>
      <c r="AR769" s="50">
        <f t="shared" si="222"/>
        <v>0</v>
      </c>
      <c r="AT769" s="30">
        <f t="shared" si="223"/>
        <v>2</v>
      </c>
      <c r="AU769">
        <f t="shared" si="224"/>
        <v>0.66666666666666663</v>
      </c>
      <c r="AV769" s="49">
        <f t="shared" si="225"/>
        <v>2</v>
      </c>
      <c r="AW769" s="49">
        <f t="shared" si="226"/>
        <v>0.66666666666666663</v>
      </c>
      <c r="AX769" s="53">
        <f t="shared" si="227"/>
        <v>0</v>
      </c>
      <c r="AY769" s="30">
        <f t="shared" si="228"/>
        <v>0</v>
      </c>
      <c r="AZ769" s="30">
        <f t="shared" si="229"/>
        <v>2</v>
      </c>
      <c r="BA769" s="49">
        <f t="shared" si="230"/>
        <v>2</v>
      </c>
    </row>
    <row r="770" spans="1:53" x14ac:dyDescent="0.35">
      <c r="A770" s="2">
        <v>1046860807</v>
      </c>
      <c r="B770" s="2" t="s">
        <v>770</v>
      </c>
      <c r="C770" s="16" t="s">
        <v>4947</v>
      </c>
      <c r="D770" s="3" t="s">
        <v>2915</v>
      </c>
      <c r="E770" s="4">
        <v>40408</v>
      </c>
      <c r="F770" s="5">
        <v>45887</v>
      </c>
      <c r="G770" s="5">
        <v>46252</v>
      </c>
      <c r="H770" s="3" t="s">
        <v>4290</v>
      </c>
      <c r="I770" s="55">
        <v>0</v>
      </c>
      <c r="J770" s="6">
        <v>46022</v>
      </c>
      <c r="K770" s="2" t="s">
        <v>4405</v>
      </c>
      <c r="L770" s="2" t="s">
        <v>4849</v>
      </c>
      <c r="M770" s="2" t="s">
        <v>4956</v>
      </c>
      <c r="N770" s="2" t="s">
        <v>5197</v>
      </c>
      <c r="O770" s="2" t="s">
        <v>5222</v>
      </c>
      <c r="P770" s="2" t="s">
        <v>4611</v>
      </c>
      <c r="Q770" s="2" t="s">
        <v>4298</v>
      </c>
      <c r="R770" s="7"/>
      <c r="S770" s="7">
        <v>18</v>
      </c>
      <c r="T770" s="7">
        <v>11.083300000000008</v>
      </c>
      <c r="U770" s="7">
        <v>29.083300000000008</v>
      </c>
      <c r="V770" s="12">
        <f t="shared" si="233"/>
        <v>30</v>
      </c>
      <c r="W770" s="15" t="str">
        <f>"DEBE GOZAR "&amp;S770&amp;" DÍAS ANTES DEL "&amp;TEXT(G770-1,"DD/MM/YYYY")</f>
        <v>DEBE GOZAR 18 DÍAS ANTES DEL 17/08/2026</v>
      </c>
      <c r="X770" s="15" t="str">
        <f t="shared" si="235"/>
        <v>DEBE GOZAR EN EL AÑO UN TOTAL DE 30 DÍAS ANTES DEL 31/12/2026</v>
      </c>
      <c r="Y770" s="50">
        <v>0</v>
      </c>
      <c r="Z770" s="50">
        <v>0</v>
      </c>
      <c r="AA770" s="50">
        <v>0</v>
      </c>
      <c r="AB770" s="50">
        <v>24</v>
      </c>
      <c r="AC770" s="50">
        <v>6</v>
      </c>
      <c r="AD770" s="50">
        <v>0</v>
      </c>
      <c r="AE770" s="50">
        <v>0</v>
      </c>
      <c r="AF770" s="50">
        <v>0</v>
      </c>
      <c r="AG770" s="50">
        <v>0</v>
      </c>
      <c r="AH770" s="50">
        <v>0</v>
      </c>
      <c r="AI770" s="50">
        <v>0</v>
      </c>
      <c r="AJ770" s="50">
        <v>0</v>
      </c>
      <c r="AK770" s="52">
        <f t="shared" ref="AK770:AK833" si="236">SUM(Y770:AJ770)</f>
        <v>30</v>
      </c>
      <c r="AL770" s="50">
        <f t="shared" ref="AL770:AL833" si="237">+AK770</f>
        <v>30</v>
      </c>
      <c r="AM770" s="48">
        <f t="shared" si="234"/>
        <v>1</v>
      </c>
      <c r="AN770" s="49">
        <f t="shared" ref="AN770:AN833" si="238">AM770/100</f>
        <v>0.01</v>
      </c>
      <c r="AO770" s="49">
        <f t="shared" si="231"/>
        <v>24</v>
      </c>
      <c r="AP770" s="49">
        <f t="shared" ref="AP770:AP833" si="239">IF(V770-AL770&lt;=0,V770,AL770)</f>
        <v>30</v>
      </c>
      <c r="AR770" s="50">
        <f t="shared" ref="AR770:AR833" si="240">+V770-AP770</f>
        <v>0</v>
      </c>
      <c r="AT770" s="30">
        <f t="shared" ref="AT770:AT833" si="241">+V770</f>
        <v>30</v>
      </c>
      <c r="AU770">
        <f t="shared" ref="AU770:AU833" si="242">+AT770/12*4</f>
        <v>10</v>
      </c>
      <c r="AV770" s="49">
        <f t="shared" ref="AV770:AV833" si="243">SUM(Y770:AB770)</f>
        <v>24</v>
      </c>
      <c r="AW770" s="49">
        <f t="shared" ref="AW770:AW833" si="244">IF(AU770-AV770&lt;=0,AU770,AV770)</f>
        <v>10</v>
      </c>
      <c r="AX770" s="53">
        <f t="shared" ref="AX770:AX833" si="245">+AU770-AW770</f>
        <v>0</v>
      </c>
      <c r="AY770" s="30">
        <f t="shared" ref="AY770:AY833" si="246">SUM(AC770:AJ770)</f>
        <v>6</v>
      </c>
      <c r="AZ770" s="30">
        <f t="shared" ref="AZ770:AZ833" si="247">SUM(Y770:AB770)</f>
        <v>24</v>
      </c>
      <c r="BA770" s="49">
        <f t="shared" ref="BA770:BA833" si="248">IF(AT770-AZ770&lt;=0,AT770,AZ770)</f>
        <v>24</v>
      </c>
    </row>
    <row r="771" spans="1:53" x14ac:dyDescent="0.35">
      <c r="A771" s="2">
        <v>1046885736</v>
      </c>
      <c r="B771" s="2" t="s">
        <v>771</v>
      </c>
      <c r="C771" s="16" t="s">
        <v>4946</v>
      </c>
      <c r="D771" s="3" t="s">
        <v>2916</v>
      </c>
      <c r="E771" s="4">
        <v>45341</v>
      </c>
      <c r="F771" s="5">
        <v>45707</v>
      </c>
      <c r="G771" s="5">
        <v>46072</v>
      </c>
      <c r="H771" s="3" t="s">
        <v>4407</v>
      </c>
      <c r="I771" s="55">
        <v>0</v>
      </c>
      <c r="J771" s="6">
        <v>46022</v>
      </c>
      <c r="K771" s="2" t="s">
        <v>4405</v>
      </c>
      <c r="L771" s="2" t="s">
        <v>4809</v>
      </c>
      <c r="M771" s="2" t="s">
        <v>4956</v>
      </c>
      <c r="N771" s="2" t="s">
        <v>5197</v>
      </c>
      <c r="O771" s="2" t="s">
        <v>5236</v>
      </c>
      <c r="P771" s="2" t="s">
        <v>4549</v>
      </c>
      <c r="Q771" s="2" t="s">
        <v>4297</v>
      </c>
      <c r="R771" s="7"/>
      <c r="S771" s="7">
        <v>2</v>
      </c>
      <c r="T771" s="7">
        <v>26</v>
      </c>
      <c r="U771" s="7">
        <v>28</v>
      </c>
      <c r="V771" s="12">
        <f t="shared" si="233"/>
        <v>28</v>
      </c>
      <c r="W771" s="15" t="str">
        <f>"DEBE GOZAR "&amp;S771&amp;" DÍAS ANTES DEL "&amp;TEXT(G771-1,"DD/MM/YYYY")</f>
        <v>DEBE GOZAR 2 DÍAS ANTES DEL 18/02/2026</v>
      </c>
      <c r="X771" s="15" t="str">
        <f t="shared" si="235"/>
        <v>DEBE GOZAR EN EL AÑO UN TOTAL DE 28 DÍAS ANTES DEL 31/12/2026</v>
      </c>
      <c r="Y771" s="50">
        <v>7</v>
      </c>
      <c r="Z771" s="50">
        <v>0</v>
      </c>
      <c r="AA771" s="50">
        <v>2</v>
      </c>
      <c r="AB771" s="50">
        <v>5</v>
      </c>
      <c r="AC771" s="50">
        <v>0</v>
      </c>
      <c r="AD771" s="50">
        <v>7</v>
      </c>
      <c r="AE771" s="50">
        <v>0</v>
      </c>
      <c r="AF771" s="50">
        <v>7</v>
      </c>
      <c r="AG771" s="50">
        <v>0</v>
      </c>
      <c r="AH771" s="50">
        <v>0</v>
      </c>
      <c r="AI771" s="50">
        <v>0</v>
      </c>
      <c r="AJ771" s="50">
        <v>0</v>
      </c>
      <c r="AK771" s="52">
        <f t="shared" si="236"/>
        <v>28</v>
      </c>
      <c r="AL771" s="50">
        <f t="shared" si="237"/>
        <v>28</v>
      </c>
      <c r="AM771" s="48">
        <f t="shared" si="234"/>
        <v>1</v>
      </c>
      <c r="AN771" s="49">
        <f t="shared" si="238"/>
        <v>0.01</v>
      </c>
      <c r="AO771" s="49">
        <f t="shared" ref="AO771:AO834" si="249">+Y771+Z771+AA771+AB771</f>
        <v>14</v>
      </c>
      <c r="AP771" s="49">
        <f t="shared" si="239"/>
        <v>28</v>
      </c>
      <c r="AR771" s="50">
        <f t="shared" si="240"/>
        <v>0</v>
      </c>
      <c r="AT771" s="30">
        <f t="shared" si="241"/>
        <v>28</v>
      </c>
      <c r="AU771">
        <f t="shared" si="242"/>
        <v>9.3333333333333339</v>
      </c>
      <c r="AV771" s="49">
        <f t="shared" si="243"/>
        <v>14</v>
      </c>
      <c r="AW771" s="49">
        <f t="shared" si="244"/>
        <v>9.3333333333333339</v>
      </c>
      <c r="AX771" s="53">
        <f t="shared" si="245"/>
        <v>0</v>
      </c>
      <c r="AY771" s="30">
        <f t="shared" si="246"/>
        <v>14</v>
      </c>
      <c r="AZ771" s="30">
        <f t="shared" si="247"/>
        <v>14</v>
      </c>
      <c r="BA771" s="49">
        <f t="shared" si="248"/>
        <v>14</v>
      </c>
    </row>
    <row r="772" spans="1:53" x14ac:dyDescent="0.35">
      <c r="A772" s="2">
        <v>1046887719</v>
      </c>
      <c r="B772" s="2" t="s">
        <v>772</v>
      </c>
      <c r="C772" s="16" t="s">
        <v>4946</v>
      </c>
      <c r="D772" s="3" t="s">
        <v>2917</v>
      </c>
      <c r="E772" s="4">
        <v>45992</v>
      </c>
      <c r="F772" s="5">
        <v>45992</v>
      </c>
      <c r="G772" s="5">
        <v>46357</v>
      </c>
      <c r="H772" s="3" t="s">
        <v>4290</v>
      </c>
      <c r="I772" s="55">
        <v>46023</v>
      </c>
      <c r="J772" s="6">
        <v>46022</v>
      </c>
      <c r="K772" s="2" t="s">
        <v>4405</v>
      </c>
      <c r="L772" s="2" t="s">
        <v>4904</v>
      </c>
      <c r="M772" s="2" t="s">
        <v>4956</v>
      </c>
      <c r="N772" s="2"/>
      <c r="O772" s="2"/>
      <c r="P772" s="2"/>
      <c r="Q772" s="2"/>
      <c r="R772" s="7"/>
      <c r="S772" s="7">
        <v>0</v>
      </c>
      <c r="T772" s="7">
        <v>2.5</v>
      </c>
      <c r="U772" s="7">
        <v>2.5</v>
      </c>
      <c r="V772" s="12">
        <f t="shared" si="233"/>
        <v>3</v>
      </c>
      <c r="W772" s="15" t="s">
        <v>4738</v>
      </c>
      <c r="X772" s="15" t="str">
        <f t="shared" si="235"/>
        <v>DEBE GOZAR EN EL AÑO UN TOTAL DE 3 DÍAS ANTES DEL 31/12/2026</v>
      </c>
      <c r="Y772" s="50">
        <v>3</v>
      </c>
      <c r="Z772" s="50">
        <v>0</v>
      </c>
      <c r="AA772" s="50">
        <v>0</v>
      </c>
      <c r="AB772" s="50">
        <v>0</v>
      </c>
      <c r="AC772" s="50">
        <v>0</v>
      </c>
      <c r="AD772" s="50">
        <v>0</v>
      </c>
      <c r="AE772" s="50">
        <v>0</v>
      </c>
      <c r="AF772" s="50">
        <v>0</v>
      </c>
      <c r="AG772" s="50">
        <v>0</v>
      </c>
      <c r="AH772" s="50">
        <v>0</v>
      </c>
      <c r="AI772" s="50">
        <v>0</v>
      </c>
      <c r="AJ772" s="50">
        <v>0</v>
      </c>
      <c r="AK772" s="52">
        <f t="shared" si="236"/>
        <v>3</v>
      </c>
      <c r="AL772" s="50">
        <f t="shared" si="237"/>
        <v>3</v>
      </c>
      <c r="AM772" s="48">
        <f t="shared" si="234"/>
        <v>1</v>
      </c>
      <c r="AN772" s="49">
        <f t="shared" si="238"/>
        <v>0.01</v>
      </c>
      <c r="AO772" s="49">
        <f t="shared" si="249"/>
        <v>3</v>
      </c>
      <c r="AP772" s="49">
        <f t="shared" si="239"/>
        <v>3</v>
      </c>
      <c r="AR772" s="50">
        <f t="shared" si="240"/>
        <v>0</v>
      </c>
      <c r="AT772" s="30">
        <f t="shared" si="241"/>
        <v>3</v>
      </c>
      <c r="AU772">
        <f t="shared" si="242"/>
        <v>1</v>
      </c>
      <c r="AV772" s="49">
        <f t="shared" si="243"/>
        <v>3</v>
      </c>
      <c r="AW772" s="49">
        <f t="shared" si="244"/>
        <v>1</v>
      </c>
      <c r="AX772" s="53">
        <f t="shared" si="245"/>
        <v>0</v>
      </c>
      <c r="AY772" s="30">
        <f t="shared" si="246"/>
        <v>0</v>
      </c>
      <c r="AZ772" s="30">
        <f t="shared" si="247"/>
        <v>3</v>
      </c>
      <c r="BA772" s="49">
        <f t="shared" si="248"/>
        <v>3</v>
      </c>
    </row>
    <row r="773" spans="1:53" x14ac:dyDescent="0.35">
      <c r="A773" s="2">
        <v>1046888640</v>
      </c>
      <c r="B773" s="2" t="s">
        <v>773</v>
      </c>
      <c r="C773" s="16" t="s">
        <v>4946</v>
      </c>
      <c r="D773" s="3" t="s">
        <v>2918</v>
      </c>
      <c r="E773" s="4">
        <v>45901</v>
      </c>
      <c r="F773" s="5">
        <v>45901</v>
      </c>
      <c r="G773" s="5">
        <v>46266</v>
      </c>
      <c r="H773" s="3" t="s">
        <v>4425</v>
      </c>
      <c r="I773" s="55">
        <v>0</v>
      </c>
      <c r="J773" s="6">
        <v>46022</v>
      </c>
      <c r="K773" s="2" t="s">
        <v>4405</v>
      </c>
      <c r="L773" s="2" t="s">
        <v>4905</v>
      </c>
      <c r="M773" s="2" t="s">
        <v>4956</v>
      </c>
      <c r="N773" s="2" t="s">
        <v>5195</v>
      </c>
      <c r="O773" s="2" t="s">
        <v>5217</v>
      </c>
      <c r="P773" s="2" t="s">
        <v>4688</v>
      </c>
      <c r="Q773" s="2" t="s">
        <v>4297</v>
      </c>
      <c r="R773" s="7"/>
      <c r="S773" s="7">
        <v>0</v>
      </c>
      <c r="T773" s="7">
        <v>10</v>
      </c>
      <c r="U773" s="7">
        <v>10</v>
      </c>
      <c r="V773" s="12">
        <f t="shared" si="233"/>
        <v>10</v>
      </c>
      <c r="W773" s="15" t="s">
        <v>4738</v>
      </c>
      <c r="X773" s="15" t="str">
        <f t="shared" si="235"/>
        <v>DEBE GOZAR EN EL AÑO UN TOTAL DE 10 DÍAS ANTES DEL 31/12/2026</v>
      </c>
      <c r="Y773" s="50">
        <v>0</v>
      </c>
      <c r="Z773" s="50">
        <v>10</v>
      </c>
      <c r="AA773" s="50">
        <v>0</v>
      </c>
      <c r="AB773" s="50">
        <v>0</v>
      </c>
      <c r="AC773" s="50">
        <v>0</v>
      </c>
      <c r="AD773" s="50">
        <v>0</v>
      </c>
      <c r="AE773" s="50">
        <v>0</v>
      </c>
      <c r="AF773" s="50">
        <v>0</v>
      </c>
      <c r="AG773" s="50">
        <v>0</v>
      </c>
      <c r="AH773" s="50">
        <v>0</v>
      </c>
      <c r="AI773" s="50">
        <v>0</v>
      </c>
      <c r="AJ773" s="50">
        <v>0</v>
      </c>
      <c r="AK773" s="52">
        <f t="shared" si="236"/>
        <v>10</v>
      </c>
      <c r="AL773" s="50">
        <f t="shared" si="237"/>
        <v>10</v>
      </c>
      <c r="AM773" s="48">
        <f t="shared" si="234"/>
        <v>1</v>
      </c>
      <c r="AN773" s="49">
        <f t="shared" si="238"/>
        <v>0.01</v>
      </c>
      <c r="AO773" s="49">
        <f t="shared" si="249"/>
        <v>10</v>
      </c>
      <c r="AP773" s="49">
        <f t="shared" si="239"/>
        <v>10</v>
      </c>
      <c r="AR773" s="50">
        <f t="shared" si="240"/>
        <v>0</v>
      </c>
      <c r="AT773" s="30">
        <f t="shared" si="241"/>
        <v>10</v>
      </c>
      <c r="AU773">
        <f t="shared" si="242"/>
        <v>3.3333333333333335</v>
      </c>
      <c r="AV773" s="49">
        <f t="shared" si="243"/>
        <v>10</v>
      </c>
      <c r="AW773" s="49">
        <f t="shared" si="244"/>
        <v>3.3333333333333335</v>
      </c>
      <c r="AX773" s="53">
        <f t="shared" si="245"/>
        <v>0</v>
      </c>
      <c r="AY773" s="30">
        <f t="shared" si="246"/>
        <v>0</v>
      </c>
      <c r="AZ773" s="30">
        <f t="shared" si="247"/>
        <v>10</v>
      </c>
      <c r="BA773" s="49">
        <f t="shared" si="248"/>
        <v>10</v>
      </c>
    </row>
    <row r="774" spans="1:53" x14ac:dyDescent="0.35">
      <c r="A774" s="2">
        <v>1046890227</v>
      </c>
      <c r="B774" s="2" t="s">
        <v>774</v>
      </c>
      <c r="C774" s="16" t="s">
        <v>4946</v>
      </c>
      <c r="D774" s="3" t="s">
        <v>2919</v>
      </c>
      <c r="E774" s="4">
        <v>45931</v>
      </c>
      <c r="F774" s="5">
        <v>45931</v>
      </c>
      <c r="G774" s="5">
        <v>46296</v>
      </c>
      <c r="H774" s="3" t="s">
        <v>4409</v>
      </c>
      <c r="I774" s="55">
        <v>46135</v>
      </c>
      <c r="J774" s="6">
        <v>46022</v>
      </c>
      <c r="K774" s="2" t="s">
        <v>4405</v>
      </c>
      <c r="L774" s="2" t="s">
        <v>5011</v>
      </c>
      <c r="M774" s="2" t="s">
        <v>4957</v>
      </c>
      <c r="N774" s="2"/>
      <c r="O774" s="2"/>
      <c r="P774" s="2"/>
      <c r="Q774" s="2"/>
      <c r="R774" s="7"/>
      <c r="S774" s="7">
        <v>0</v>
      </c>
      <c r="T774" s="7">
        <v>7.5</v>
      </c>
      <c r="U774" s="7">
        <v>7.5</v>
      </c>
      <c r="V774" s="12">
        <f t="shared" si="233"/>
        <v>8</v>
      </c>
      <c r="W774" s="15" t="s">
        <v>4738</v>
      </c>
      <c r="X774" s="15" t="str">
        <f t="shared" si="235"/>
        <v>DEBE GOZAR EN EL AÑO UN TOTAL DE 8 DÍAS ANTES DEL 31/12/2026</v>
      </c>
      <c r="Y774" s="50">
        <v>0</v>
      </c>
      <c r="Z774" s="50">
        <v>0</v>
      </c>
      <c r="AA774" s="50">
        <v>0</v>
      </c>
      <c r="AB774" s="50">
        <v>8</v>
      </c>
      <c r="AC774" s="50">
        <v>0</v>
      </c>
      <c r="AD774" s="50">
        <v>0</v>
      </c>
      <c r="AE774" s="50">
        <v>0</v>
      </c>
      <c r="AF774" s="50">
        <v>0</v>
      </c>
      <c r="AG774" s="50">
        <v>0</v>
      </c>
      <c r="AH774" s="50">
        <v>0</v>
      </c>
      <c r="AI774" s="50">
        <v>0</v>
      </c>
      <c r="AJ774" s="50">
        <v>0</v>
      </c>
      <c r="AK774" s="52">
        <f t="shared" si="236"/>
        <v>8</v>
      </c>
      <c r="AL774" s="50">
        <f t="shared" si="237"/>
        <v>8</v>
      </c>
      <c r="AM774" s="48">
        <f t="shared" ref="AM774:AM805" si="250">+AL774/V774</f>
        <v>1</v>
      </c>
      <c r="AN774" s="49">
        <f t="shared" si="238"/>
        <v>0.01</v>
      </c>
      <c r="AO774" s="49">
        <f t="shared" si="249"/>
        <v>8</v>
      </c>
      <c r="AP774" s="49">
        <f t="shared" si="239"/>
        <v>8</v>
      </c>
      <c r="AR774" s="50">
        <f t="shared" si="240"/>
        <v>0</v>
      </c>
      <c r="AT774" s="30">
        <f t="shared" si="241"/>
        <v>8</v>
      </c>
      <c r="AU774">
        <f t="shared" si="242"/>
        <v>2.6666666666666665</v>
      </c>
      <c r="AV774" s="49">
        <f t="shared" si="243"/>
        <v>8</v>
      </c>
      <c r="AW774" s="49">
        <f t="shared" si="244"/>
        <v>2.6666666666666665</v>
      </c>
      <c r="AX774" s="53">
        <f t="shared" si="245"/>
        <v>0</v>
      </c>
      <c r="AY774" s="30">
        <f t="shared" si="246"/>
        <v>0</v>
      </c>
      <c r="AZ774" s="30">
        <f t="shared" si="247"/>
        <v>8</v>
      </c>
      <c r="BA774" s="49">
        <f t="shared" si="248"/>
        <v>8</v>
      </c>
    </row>
    <row r="775" spans="1:53" x14ac:dyDescent="0.35">
      <c r="A775" s="2">
        <v>1046894404</v>
      </c>
      <c r="B775" s="2" t="s">
        <v>775</v>
      </c>
      <c r="C775" s="16" t="s">
        <v>4946</v>
      </c>
      <c r="D775" s="3" t="s">
        <v>2920</v>
      </c>
      <c r="E775" s="4">
        <v>45720</v>
      </c>
      <c r="F775" s="5">
        <v>45720</v>
      </c>
      <c r="G775" s="5">
        <v>46085</v>
      </c>
      <c r="H775" s="3" t="s">
        <v>4290</v>
      </c>
      <c r="I775" s="55">
        <v>0</v>
      </c>
      <c r="J775" s="6">
        <v>46022</v>
      </c>
      <c r="K775" s="2" t="s">
        <v>4405</v>
      </c>
      <c r="L775" s="2" t="s">
        <v>4970</v>
      </c>
      <c r="M775" s="2" t="s">
        <v>4957</v>
      </c>
      <c r="N775" s="2" t="s">
        <v>5199</v>
      </c>
      <c r="O775" s="2" t="s">
        <v>5229</v>
      </c>
      <c r="P775" s="2" t="s">
        <v>4472</v>
      </c>
      <c r="Q775" s="2" t="s">
        <v>4297</v>
      </c>
      <c r="R775" s="7"/>
      <c r="S775" s="7">
        <v>0</v>
      </c>
      <c r="T775" s="7">
        <v>24.75</v>
      </c>
      <c r="U775" s="7">
        <v>24.75</v>
      </c>
      <c r="V775" s="12">
        <f t="shared" si="233"/>
        <v>25</v>
      </c>
      <c r="W775" s="15" t="s">
        <v>4738</v>
      </c>
      <c r="X775" s="15" t="str">
        <f t="shared" si="235"/>
        <v>DEBE GOZAR EN EL AÑO UN TOTAL DE 25 DÍAS ANTES DEL 31/12/2026</v>
      </c>
      <c r="Y775" s="50">
        <v>0</v>
      </c>
      <c r="Z775" s="50">
        <v>0</v>
      </c>
      <c r="AA775" s="50">
        <v>0</v>
      </c>
      <c r="AB775" s="50">
        <v>12</v>
      </c>
      <c r="AC775" s="50">
        <v>3</v>
      </c>
      <c r="AD775" s="50">
        <v>0</v>
      </c>
      <c r="AE775" s="50">
        <v>0</v>
      </c>
      <c r="AF775" s="50">
        <v>0</v>
      </c>
      <c r="AG775" s="50">
        <v>15</v>
      </c>
      <c r="AH775" s="50">
        <v>0</v>
      </c>
      <c r="AI775" s="50">
        <v>0</v>
      </c>
      <c r="AJ775" s="50">
        <v>0</v>
      </c>
      <c r="AK775" s="52">
        <f t="shared" si="236"/>
        <v>30</v>
      </c>
      <c r="AL775" s="50">
        <f t="shared" si="237"/>
        <v>30</v>
      </c>
      <c r="AM775" s="48">
        <f t="shared" si="250"/>
        <v>1.2</v>
      </c>
      <c r="AN775" s="49">
        <f t="shared" si="238"/>
        <v>1.2E-2</v>
      </c>
      <c r="AO775" s="49">
        <f t="shared" si="249"/>
        <v>12</v>
      </c>
      <c r="AP775" s="49">
        <f t="shared" si="239"/>
        <v>25</v>
      </c>
      <c r="AR775" s="50">
        <f t="shared" si="240"/>
        <v>0</v>
      </c>
      <c r="AT775" s="30">
        <f t="shared" si="241"/>
        <v>25</v>
      </c>
      <c r="AU775">
        <f t="shared" si="242"/>
        <v>8.3333333333333339</v>
      </c>
      <c r="AV775" s="49">
        <f t="shared" si="243"/>
        <v>12</v>
      </c>
      <c r="AW775" s="49">
        <f t="shared" si="244"/>
        <v>8.3333333333333339</v>
      </c>
      <c r="AX775" s="53">
        <f t="shared" si="245"/>
        <v>0</v>
      </c>
      <c r="AY775" s="30">
        <f t="shared" si="246"/>
        <v>18</v>
      </c>
      <c r="AZ775" s="30">
        <f t="shared" si="247"/>
        <v>12</v>
      </c>
      <c r="BA775" s="49">
        <f t="shared" si="248"/>
        <v>12</v>
      </c>
    </row>
    <row r="776" spans="1:53" x14ac:dyDescent="0.35">
      <c r="A776" s="2">
        <v>1046915988</v>
      </c>
      <c r="B776" s="2" t="s">
        <v>776</v>
      </c>
      <c r="C776" s="16" t="s">
        <v>4946</v>
      </c>
      <c r="D776" s="3" t="s">
        <v>2921</v>
      </c>
      <c r="E776" s="4">
        <v>45937</v>
      </c>
      <c r="F776" s="5">
        <v>45937</v>
      </c>
      <c r="G776" s="5">
        <v>46302</v>
      </c>
      <c r="H776" s="3" t="s">
        <v>4290</v>
      </c>
      <c r="I776" s="55">
        <v>0</v>
      </c>
      <c r="J776" s="6">
        <v>46022</v>
      </c>
      <c r="K776" s="2" t="s">
        <v>4405</v>
      </c>
      <c r="L776" s="2" t="s">
        <v>4977</v>
      </c>
      <c r="M776" s="2" t="s">
        <v>4956</v>
      </c>
      <c r="N776" s="2" t="s">
        <v>5195</v>
      </c>
      <c r="O776" s="2" t="s">
        <v>5216</v>
      </c>
      <c r="P776" s="2" t="s">
        <v>4489</v>
      </c>
      <c r="Q776" s="2" t="s">
        <v>4297</v>
      </c>
      <c r="R776" s="7"/>
      <c r="S776" s="7">
        <v>0</v>
      </c>
      <c r="T776" s="7">
        <v>7</v>
      </c>
      <c r="U776" s="7">
        <v>7</v>
      </c>
      <c r="V776" s="12">
        <f t="shared" si="233"/>
        <v>7</v>
      </c>
      <c r="W776" s="15" t="s">
        <v>4738</v>
      </c>
      <c r="X776" s="15" t="str">
        <f t="shared" si="235"/>
        <v>DEBE GOZAR EN EL AÑO UN TOTAL DE 7 DÍAS ANTES DEL 31/12/2026</v>
      </c>
      <c r="Y776" s="50">
        <v>0</v>
      </c>
      <c r="Z776" s="50">
        <v>0</v>
      </c>
      <c r="AA776" s="50">
        <v>0</v>
      </c>
      <c r="AB776" s="50">
        <v>0</v>
      </c>
      <c r="AC776" s="50">
        <v>0</v>
      </c>
      <c r="AD776" s="50">
        <v>0</v>
      </c>
      <c r="AE776" s="50">
        <v>0</v>
      </c>
      <c r="AF776" s="50">
        <v>0</v>
      </c>
      <c r="AG776" s="50">
        <v>0</v>
      </c>
      <c r="AH776" s="50">
        <v>0</v>
      </c>
      <c r="AI776" s="50">
        <v>0</v>
      </c>
      <c r="AJ776" s="50">
        <v>0</v>
      </c>
      <c r="AK776" s="52">
        <f t="shared" si="236"/>
        <v>0</v>
      </c>
      <c r="AL776" s="50">
        <f t="shared" si="237"/>
        <v>0</v>
      </c>
      <c r="AM776" s="48">
        <f t="shared" si="250"/>
        <v>0</v>
      </c>
      <c r="AN776" s="49">
        <f t="shared" si="238"/>
        <v>0</v>
      </c>
      <c r="AO776" s="49">
        <f t="shared" si="249"/>
        <v>0</v>
      </c>
      <c r="AP776" s="49">
        <f t="shared" si="239"/>
        <v>0</v>
      </c>
      <c r="AR776" s="50">
        <f t="shared" si="240"/>
        <v>7</v>
      </c>
      <c r="AT776" s="30">
        <f t="shared" si="241"/>
        <v>7</v>
      </c>
      <c r="AU776">
        <f t="shared" si="242"/>
        <v>2.3333333333333335</v>
      </c>
      <c r="AV776" s="49">
        <f t="shared" si="243"/>
        <v>0</v>
      </c>
      <c r="AW776" s="49">
        <f t="shared" si="244"/>
        <v>0</v>
      </c>
      <c r="AX776" s="53">
        <f t="shared" si="245"/>
        <v>2.3333333333333335</v>
      </c>
      <c r="AY776" s="30">
        <f t="shared" si="246"/>
        <v>0</v>
      </c>
      <c r="AZ776" s="30">
        <f t="shared" si="247"/>
        <v>0</v>
      </c>
      <c r="BA776" s="49">
        <f t="shared" si="248"/>
        <v>0</v>
      </c>
    </row>
    <row r="777" spans="1:53" x14ac:dyDescent="0.35">
      <c r="A777" s="2">
        <v>1046937939</v>
      </c>
      <c r="B777" s="2" t="s">
        <v>777</v>
      </c>
      <c r="C777" s="16" t="s">
        <v>4947</v>
      </c>
      <c r="D777" s="3" t="s">
        <v>2922</v>
      </c>
      <c r="E777" s="4">
        <v>45034</v>
      </c>
      <c r="F777" s="5">
        <v>45765</v>
      </c>
      <c r="G777" s="5">
        <v>46130</v>
      </c>
      <c r="H777" s="3" t="s">
        <v>4290</v>
      </c>
      <c r="I777" s="55">
        <v>0</v>
      </c>
      <c r="J777" s="6">
        <v>46022</v>
      </c>
      <c r="K777" s="2" t="s">
        <v>4405</v>
      </c>
      <c r="L777" s="2" t="s">
        <v>4963</v>
      </c>
      <c r="M777" s="2" t="s">
        <v>4956</v>
      </c>
      <c r="N777" s="2" t="s">
        <v>5200</v>
      </c>
      <c r="O777" s="2" t="s">
        <v>5220</v>
      </c>
      <c r="P777" s="2" t="s">
        <v>4449</v>
      </c>
      <c r="Q777" s="2" t="s">
        <v>4298</v>
      </c>
      <c r="R777" s="7"/>
      <c r="S777" s="7">
        <v>7</v>
      </c>
      <c r="T777" s="7">
        <v>21.083299999999994</v>
      </c>
      <c r="U777" s="7">
        <v>28.083299999999994</v>
      </c>
      <c r="V777" s="12">
        <f t="shared" si="233"/>
        <v>29</v>
      </c>
      <c r="W777" s="15" t="str">
        <f>"DEBE GOZAR "&amp;S777&amp;" DÍAS ANTES DEL "&amp;TEXT(G777-1,"DD/MM/YYYY")</f>
        <v>DEBE GOZAR 7 DÍAS ANTES DEL 17/04/2026</v>
      </c>
      <c r="X777" s="15" t="str">
        <f t="shared" si="235"/>
        <v>DEBE GOZAR EN EL AÑO UN TOTAL DE 29 DÍAS ANTES DEL 31/12/2026</v>
      </c>
      <c r="Y777" s="50">
        <v>0</v>
      </c>
      <c r="Z777" s="50">
        <v>0</v>
      </c>
      <c r="AA777" s="50">
        <v>0</v>
      </c>
      <c r="AB777" s="50">
        <v>21</v>
      </c>
      <c r="AC777" s="50">
        <v>8</v>
      </c>
      <c r="AD777" s="50">
        <v>0</v>
      </c>
      <c r="AE777" s="50">
        <v>0</v>
      </c>
      <c r="AF777" s="50">
        <v>0</v>
      </c>
      <c r="AG777" s="50">
        <v>0</v>
      </c>
      <c r="AH777" s="50">
        <v>0</v>
      </c>
      <c r="AI777" s="50">
        <v>0</v>
      </c>
      <c r="AJ777" s="50">
        <v>0</v>
      </c>
      <c r="AK777" s="52">
        <f t="shared" si="236"/>
        <v>29</v>
      </c>
      <c r="AL777" s="50">
        <f t="shared" si="237"/>
        <v>29</v>
      </c>
      <c r="AM777" s="48">
        <f t="shared" si="250"/>
        <v>1</v>
      </c>
      <c r="AN777" s="49">
        <f t="shared" si="238"/>
        <v>0.01</v>
      </c>
      <c r="AO777" s="49">
        <f t="shared" si="249"/>
        <v>21</v>
      </c>
      <c r="AP777" s="49">
        <f t="shared" si="239"/>
        <v>29</v>
      </c>
      <c r="AR777" s="50">
        <f t="shared" si="240"/>
        <v>0</v>
      </c>
      <c r="AT777" s="30">
        <f t="shared" si="241"/>
        <v>29</v>
      </c>
      <c r="AU777">
        <f t="shared" si="242"/>
        <v>9.6666666666666661</v>
      </c>
      <c r="AV777" s="49">
        <f t="shared" si="243"/>
        <v>21</v>
      </c>
      <c r="AW777" s="49">
        <f t="shared" si="244"/>
        <v>9.6666666666666661</v>
      </c>
      <c r="AX777" s="53">
        <f t="shared" si="245"/>
        <v>0</v>
      </c>
      <c r="AY777" s="30">
        <f t="shared" si="246"/>
        <v>8</v>
      </c>
      <c r="AZ777" s="30">
        <f t="shared" si="247"/>
        <v>21</v>
      </c>
      <c r="BA777" s="49">
        <f t="shared" si="248"/>
        <v>21</v>
      </c>
    </row>
    <row r="778" spans="1:53" x14ac:dyDescent="0.35">
      <c r="A778" s="2">
        <v>1046950035</v>
      </c>
      <c r="B778" s="2" t="s">
        <v>778</v>
      </c>
      <c r="C778" s="16" t="s">
        <v>4946</v>
      </c>
      <c r="D778" s="3" t="s">
        <v>2923</v>
      </c>
      <c r="E778" s="4">
        <v>45527</v>
      </c>
      <c r="F778" s="5">
        <v>45892</v>
      </c>
      <c r="G778" s="5">
        <v>46257</v>
      </c>
      <c r="H778" s="3" t="s">
        <v>4290</v>
      </c>
      <c r="I778" s="55">
        <v>0</v>
      </c>
      <c r="J778" s="6">
        <v>46022</v>
      </c>
      <c r="K778" s="2" t="s">
        <v>4405</v>
      </c>
      <c r="L778" s="2" t="s">
        <v>4963</v>
      </c>
      <c r="M778" s="2" t="s">
        <v>4956</v>
      </c>
      <c r="N778" s="2" t="s">
        <v>5200</v>
      </c>
      <c r="O778" s="2" t="s">
        <v>5220</v>
      </c>
      <c r="P778" s="2" t="s">
        <v>4449</v>
      </c>
      <c r="Q778" s="2" t="s">
        <v>4297</v>
      </c>
      <c r="R778" s="7"/>
      <c r="S778" s="7">
        <v>19</v>
      </c>
      <c r="T778" s="7">
        <v>10.666699999999999</v>
      </c>
      <c r="U778" s="7">
        <v>29.666699999999999</v>
      </c>
      <c r="V778" s="12">
        <f t="shared" si="233"/>
        <v>30</v>
      </c>
      <c r="W778" s="15" t="str">
        <f>"DEBE GOZAR "&amp;S778&amp;" DÍAS ANTES DEL "&amp;TEXT(G778-1,"DD/MM/YYYY")</f>
        <v>DEBE GOZAR 19 DÍAS ANTES DEL 22/08/2026</v>
      </c>
      <c r="X778" s="15" t="str">
        <f t="shared" si="235"/>
        <v>DEBE GOZAR EN EL AÑO UN TOTAL DE 30 DÍAS ANTES DEL 31/12/2026</v>
      </c>
      <c r="Y778" s="50">
        <v>0</v>
      </c>
      <c r="Z778" s="50">
        <v>19</v>
      </c>
      <c r="AA778" s="50">
        <v>0</v>
      </c>
      <c r="AB778" s="50">
        <v>0</v>
      </c>
      <c r="AC778" s="50">
        <v>0</v>
      </c>
      <c r="AD778" s="50">
        <v>0</v>
      </c>
      <c r="AE778" s="50">
        <v>0</v>
      </c>
      <c r="AF778" s="50">
        <v>0</v>
      </c>
      <c r="AG778" s="50">
        <v>0</v>
      </c>
      <c r="AH778" s="50">
        <v>0</v>
      </c>
      <c r="AI778" s="50">
        <v>0</v>
      </c>
      <c r="AJ778" s="50">
        <v>0</v>
      </c>
      <c r="AK778" s="52">
        <f t="shared" si="236"/>
        <v>19</v>
      </c>
      <c r="AL778" s="50">
        <f t="shared" si="237"/>
        <v>19</v>
      </c>
      <c r="AM778" s="48">
        <f t="shared" si="250"/>
        <v>0.6333333333333333</v>
      </c>
      <c r="AN778" s="49">
        <f t="shared" si="238"/>
        <v>6.3333333333333332E-3</v>
      </c>
      <c r="AO778" s="49">
        <f t="shared" si="249"/>
        <v>19</v>
      </c>
      <c r="AP778" s="49">
        <f t="shared" si="239"/>
        <v>19</v>
      </c>
      <c r="AR778" s="50">
        <f t="shared" si="240"/>
        <v>11</v>
      </c>
      <c r="AT778" s="30">
        <f t="shared" si="241"/>
        <v>30</v>
      </c>
      <c r="AU778">
        <f t="shared" si="242"/>
        <v>10</v>
      </c>
      <c r="AV778" s="49">
        <f t="shared" si="243"/>
        <v>19</v>
      </c>
      <c r="AW778" s="49">
        <f t="shared" si="244"/>
        <v>10</v>
      </c>
      <c r="AX778" s="53">
        <f t="shared" si="245"/>
        <v>0</v>
      </c>
      <c r="AY778" s="30">
        <f t="shared" si="246"/>
        <v>0</v>
      </c>
      <c r="AZ778" s="30">
        <f t="shared" si="247"/>
        <v>19</v>
      </c>
      <c r="BA778" s="49">
        <f t="shared" si="248"/>
        <v>19</v>
      </c>
    </row>
    <row r="779" spans="1:53" x14ac:dyDescent="0.35">
      <c r="A779" s="2">
        <v>1046993992</v>
      </c>
      <c r="B779" s="2" t="s">
        <v>779</v>
      </c>
      <c r="C779" s="16" t="s">
        <v>4946</v>
      </c>
      <c r="D779" s="3" t="s">
        <v>2924</v>
      </c>
      <c r="E779" s="4">
        <v>45324</v>
      </c>
      <c r="F779" s="5">
        <v>45690</v>
      </c>
      <c r="G779" s="5">
        <v>46055</v>
      </c>
      <c r="H779" s="3" t="s">
        <v>4407</v>
      </c>
      <c r="I779" s="55">
        <v>0</v>
      </c>
      <c r="J779" s="6">
        <v>46022</v>
      </c>
      <c r="K779" s="2" t="s">
        <v>4405</v>
      </c>
      <c r="L779" s="2" t="s">
        <v>4809</v>
      </c>
      <c r="M779" s="2" t="s">
        <v>4956</v>
      </c>
      <c r="N779" s="2" t="s">
        <v>5197</v>
      </c>
      <c r="O779" s="2" t="s">
        <v>5236</v>
      </c>
      <c r="P779" s="2" t="s">
        <v>4549</v>
      </c>
      <c r="Q779" s="2" t="s">
        <v>4297</v>
      </c>
      <c r="R779" s="7"/>
      <c r="S779" s="7">
        <v>2</v>
      </c>
      <c r="T779" s="7">
        <v>27.416699999999999</v>
      </c>
      <c r="U779" s="7">
        <v>29.416699999999999</v>
      </c>
      <c r="V779" s="12">
        <f t="shared" si="233"/>
        <v>30</v>
      </c>
      <c r="W779" s="15" t="str">
        <f>"DEBE GOZAR "&amp;S779&amp;" DÍAS ANTES DEL "&amp;TEXT(G779-1,"DD/MM/YYYY")</f>
        <v>DEBE GOZAR 2 DÍAS ANTES DEL 01/02/2026</v>
      </c>
      <c r="X779" s="15" t="str">
        <f t="shared" si="235"/>
        <v>DEBE GOZAR EN EL AÑO UN TOTAL DE 30 DÍAS ANTES DEL 31/12/2026</v>
      </c>
      <c r="Y779" s="50">
        <v>7</v>
      </c>
      <c r="Z779" s="50">
        <v>0</v>
      </c>
      <c r="AA779" s="50">
        <v>0</v>
      </c>
      <c r="AB779" s="50">
        <v>7</v>
      </c>
      <c r="AC779" s="50">
        <v>0</v>
      </c>
      <c r="AD779" s="50">
        <v>0</v>
      </c>
      <c r="AE779" s="50">
        <v>0</v>
      </c>
      <c r="AF779" s="50">
        <v>7</v>
      </c>
      <c r="AG779" s="50">
        <v>0</v>
      </c>
      <c r="AH779" s="50">
        <v>1</v>
      </c>
      <c r="AI779" s="50">
        <v>8</v>
      </c>
      <c r="AJ779" s="50">
        <v>0</v>
      </c>
      <c r="AK779" s="52">
        <f t="shared" si="236"/>
        <v>30</v>
      </c>
      <c r="AL779" s="50">
        <f t="shared" si="237"/>
        <v>30</v>
      </c>
      <c r="AM779" s="48">
        <f t="shared" si="250"/>
        <v>1</v>
      </c>
      <c r="AN779" s="49">
        <f t="shared" si="238"/>
        <v>0.01</v>
      </c>
      <c r="AO779" s="49">
        <f t="shared" si="249"/>
        <v>14</v>
      </c>
      <c r="AP779" s="49">
        <f t="shared" si="239"/>
        <v>30</v>
      </c>
      <c r="AR779" s="50">
        <f t="shared" si="240"/>
        <v>0</v>
      </c>
      <c r="AT779" s="30">
        <f t="shared" si="241"/>
        <v>30</v>
      </c>
      <c r="AU779">
        <f t="shared" si="242"/>
        <v>10</v>
      </c>
      <c r="AV779" s="49">
        <f t="shared" si="243"/>
        <v>14</v>
      </c>
      <c r="AW779" s="49">
        <f t="shared" si="244"/>
        <v>10</v>
      </c>
      <c r="AX779" s="53">
        <f t="shared" si="245"/>
        <v>0</v>
      </c>
      <c r="AY779" s="30">
        <f t="shared" si="246"/>
        <v>16</v>
      </c>
      <c r="AZ779" s="30">
        <f t="shared" si="247"/>
        <v>14</v>
      </c>
      <c r="BA779" s="49">
        <f t="shared" si="248"/>
        <v>14</v>
      </c>
    </row>
    <row r="780" spans="1:53" x14ac:dyDescent="0.35">
      <c r="A780" s="2">
        <v>1047013442</v>
      </c>
      <c r="B780" s="2" t="s">
        <v>780</v>
      </c>
      <c r="C780" s="16" t="s">
        <v>4946</v>
      </c>
      <c r="D780" s="3" t="s">
        <v>2925</v>
      </c>
      <c r="E780" s="4">
        <v>44896</v>
      </c>
      <c r="F780" s="5">
        <v>45992</v>
      </c>
      <c r="G780" s="5">
        <v>46357</v>
      </c>
      <c r="H780" s="3" t="s">
        <v>4290</v>
      </c>
      <c r="I780" s="55">
        <v>0</v>
      </c>
      <c r="J780" s="6">
        <v>46022</v>
      </c>
      <c r="K780" s="2" t="s">
        <v>4405</v>
      </c>
      <c r="L780" s="2" t="s">
        <v>4752</v>
      </c>
      <c r="M780" s="2" t="s">
        <v>4956</v>
      </c>
      <c r="N780" s="2" t="s">
        <v>5195</v>
      </c>
      <c r="O780" s="2" t="s">
        <v>5216</v>
      </c>
      <c r="P780" s="2" t="s">
        <v>4446</v>
      </c>
      <c r="Q780" s="2" t="s">
        <v>4297</v>
      </c>
      <c r="R780" s="7"/>
      <c r="S780" s="7">
        <v>27</v>
      </c>
      <c r="T780" s="7">
        <v>2.5</v>
      </c>
      <c r="U780" s="7">
        <v>29.5</v>
      </c>
      <c r="V780" s="12">
        <f t="shared" si="233"/>
        <v>30</v>
      </c>
      <c r="W780" s="15" t="str">
        <f>"DEBE GOZAR "&amp;S780&amp;" DÍAS ANTES DEL "&amp;TEXT(G780-1,"DD/MM/YYYY")</f>
        <v>DEBE GOZAR 27 DÍAS ANTES DEL 30/11/2026</v>
      </c>
      <c r="X780" s="15" t="str">
        <f t="shared" si="235"/>
        <v>DEBE GOZAR EN EL AÑO UN TOTAL DE 30 DÍAS ANTES DEL 31/12/2026</v>
      </c>
      <c r="Y780" s="50">
        <v>0</v>
      </c>
      <c r="Z780" s="50">
        <v>0</v>
      </c>
      <c r="AA780" s="50">
        <v>0</v>
      </c>
      <c r="AB780" s="50">
        <v>0</v>
      </c>
      <c r="AC780" s="50">
        <v>0</v>
      </c>
      <c r="AD780" s="50">
        <v>30</v>
      </c>
      <c r="AE780" s="50">
        <v>0</v>
      </c>
      <c r="AF780" s="50">
        <v>0</v>
      </c>
      <c r="AG780" s="50">
        <v>0</v>
      </c>
      <c r="AH780" s="50">
        <v>0</v>
      </c>
      <c r="AI780" s="50">
        <v>0</v>
      </c>
      <c r="AJ780" s="50">
        <v>0</v>
      </c>
      <c r="AK780" s="52">
        <f t="shared" si="236"/>
        <v>30</v>
      </c>
      <c r="AL780" s="50">
        <f t="shared" si="237"/>
        <v>30</v>
      </c>
      <c r="AM780" s="48">
        <f t="shared" si="250"/>
        <v>1</v>
      </c>
      <c r="AN780" s="49">
        <f t="shared" si="238"/>
        <v>0.01</v>
      </c>
      <c r="AO780" s="49">
        <f t="shared" si="249"/>
        <v>0</v>
      </c>
      <c r="AP780" s="49">
        <f t="shared" si="239"/>
        <v>30</v>
      </c>
      <c r="AR780" s="50">
        <f t="shared" si="240"/>
        <v>0</v>
      </c>
      <c r="AT780" s="30">
        <f t="shared" si="241"/>
        <v>30</v>
      </c>
      <c r="AU780">
        <f t="shared" si="242"/>
        <v>10</v>
      </c>
      <c r="AV780" s="49">
        <f t="shared" si="243"/>
        <v>0</v>
      </c>
      <c r="AW780" s="49">
        <f t="shared" si="244"/>
        <v>0</v>
      </c>
      <c r="AX780" s="53">
        <f t="shared" si="245"/>
        <v>10</v>
      </c>
      <c r="AY780" s="30">
        <f t="shared" si="246"/>
        <v>30</v>
      </c>
      <c r="AZ780" s="30">
        <f t="shared" si="247"/>
        <v>0</v>
      </c>
      <c r="BA780" s="49">
        <f t="shared" si="248"/>
        <v>0</v>
      </c>
    </row>
    <row r="781" spans="1:53" x14ac:dyDescent="0.35">
      <c r="A781" s="2">
        <v>1047026201</v>
      </c>
      <c r="B781" s="2" t="s">
        <v>781</v>
      </c>
      <c r="C781" s="16" t="s">
        <v>4947</v>
      </c>
      <c r="D781" s="3" t="s">
        <v>2926</v>
      </c>
      <c r="E781" s="4">
        <v>45108</v>
      </c>
      <c r="F781" s="5">
        <v>45839</v>
      </c>
      <c r="G781" s="5">
        <v>46204</v>
      </c>
      <c r="H781" s="3" t="s">
        <v>4291</v>
      </c>
      <c r="I781" s="55">
        <v>0</v>
      </c>
      <c r="J781" s="6">
        <v>46022</v>
      </c>
      <c r="K781" s="2" t="s">
        <v>4405</v>
      </c>
      <c r="L781" s="2" t="s">
        <v>4745</v>
      </c>
      <c r="M781" s="2" t="s">
        <v>4956</v>
      </c>
      <c r="N781" s="2" t="s">
        <v>5196</v>
      </c>
      <c r="O781" s="2" t="s">
        <v>5214</v>
      </c>
      <c r="P781" s="2" t="s">
        <v>4438</v>
      </c>
      <c r="Q781" s="2" t="s">
        <v>4298</v>
      </c>
      <c r="R781" s="7"/>
      <c r="S781" s="7">
        <v>15</v>
      </c>
      <c r="T781" s="7">
        <v>15</v>
      </c>
      <c r="U781" s="7">
        <v>30</v>
      </c>
      <c r="V781" s="12">
        <f t="shared" ref="V781:V844" si="251">ROUNDUP(U781,0)</f>
        <v>30</v>
      </c>
      <c r="W781" s="15" t="str">
        <f>"DEBE GOZAR "&amp;S781&amp;" DÍAS ANTES DEL "&amp;TEXT(G781-1,"DD/MM/YYYY")</f>
        <v>DEBE GOZAR 15 DÍAS ANTES DEL 30/06/2026</v>
      </c>
      <c r="X781" s="15" t="str">
        <f t="shared" si="235"/>
        <v>DEBE GOZAR EN EL AÑO UN TOTAL DE 30 DÍAS ANTES DEL 31/12/2026</v>
      </c>
      <c r="Y781" s="50">
        <v>0</v>
      </c>
      <c r="Z781" s="50">
        <v>15</v>
      </c>
      <c r="AA781" s="50">
        <v>0</v>
      </c>
      <c r="AB781" s="50">
        <v>0</v>
      </c>
      <c r="AC781" s="50">
        <v>0</v>
      </c>
      <c r="AD781" s="50">
        <v>0</v>
      </c>
      <c r="AE781" s="50">
        <v>0</v>
      </c>
      <c r="AF781" s="50">
        <v>0</v>
      </c>
      <c r="AG781" s="50">
        <v>0</v>
      </c>
      <c r="AH781" s="50">
        <v>0</v>
      </c>
      <c r="AI781" s="50">
        <v>0</v>
      </c>
      <c r="AJ781" s="50">
        <v>0</v>
      </c>
      <c r="AK781" s="52">
        <f t="shared" si="236"/>
        <v>15</v>
      </c>
      <c r="AL781" s="50">
        <f t="shared" si="237"/>
        <v>15</v>
      </c>
      <c r="AM781" s="48">
        <f t="shared" si="250"/>
        <v>0.5</v>
      </c>
      <c r="AN781" s="49">
        <f t="shared" si="238"/>
        <v>5.0000000000000001E-3</v>
      </c>
      <c r="AO781" s="49">
        <f t="shared" si="249"/>
        <v>15</v>
      </c>
      <c r="AP781" s="49">
        <f t="shared" si="239"/>
        <v>15</v>
      </c>
      <c r="AR781" s="50">
        <f t="shared" si="240"/>
        <v>15</v>
      </c>
      <c r="AT781" s="30">
        <f t="shared" si="241"/>
        <v>30</v>
      </c>
      <c r="AU781">
        <f t="shared" si="242"/>
        <v>10</v>
      </c>
      <c r="AV781" s="49">
        <f t="shared" si="243"/>
        <v>15</v>
      </c>
      <c r="AW781" s="49">
        <f t="shared" si="244"/>
        <v>10</v>
      </c>
      <c r="AX781" s="53">
        <f t="shared" si="245"/>
        <v>0</v>
      </c>
      <c r="AY781" s="30">
        <f t="shared" si="246"/>
        <v>0</v>
      </c>
      <c r="AZ781" s="30">
        <f t="shared" si="247"/>
        <v>15</v>
      </c>
      <c r="BA781" s="49">
        <f t="shared" si="248"/>
        <v>15</v>
      </c>
    </row>
    <row r="782" spans="1:53" x14ac:dyDescent="0.35">
      <c r="A782" s="2">
        <v>1075308669</v>
      </c>
      <c r="B782" s="2" t="s">
        <v>1774</v>
      </c>
      <c r="C782" s="16" t="s">
        <v>4948</v>
      </c>
      <c r="D782" s="3" t="s">
        <v>3919</v>
      </c>
      <c r="E782" s="4">
        <v>45978</v>
      </c>
      <c r="F782" s="5">
        <v>45978</v>
      </c>
      <c r="G782" s="5">
        <v>46343</v>
      </c>
      <c r="H782" s="3" t="s">
        <v>4290</v>
      </c>
      <c r="I782" s="55">
        <v>0</v>
      </c>
      <c r="J782" s="6">
        <v>46022</v>
      </c>
      <c r="K782" s="2" t="s">
        <v>4405</v>
      </c>
      <c r="L782" s="2">
        <v>2002010100</v>
      </c>
      <c r="M782" s="2" t="s">
        <v>4955</v>
      </c>
      <c r="N782" s="2" t="s">
        <v>5204</v>
      </c>
      <c r="O782" s="2" t="s">
        <v>5204</v>
      </c>
      <c r="P782" s="2" t="s">
        <v>4610</v>
      </c>
      <c r="Q782" s="2" t="s">
        <v>4394</v>
      </c>
      <c r="R782" s="7"/>
      <c r="S782" s="7">
        <v>0</v>
      </c>
      <c r="T782" s="7">
        <v>3.6667000000000001</v>
      </c>
      <c r="U782" s="7">
        <v>3.6667000000000001</v>
      </c>
      <c r="V782" s="12">
        <f t="shared" si="251"/>
        <v>4</v>
      </c>
      <c r="W782" s="15" t="s">
        <v>4738</v>
      </c>
      <c r="X782" s="15" t="str">
        <f t="shared" si="235"/>
        <v>DEBE GOZAR EN EL AÑO UN TOTAL DE 4 DÍAS ANTES DEL 31/12/2026</v>
      </c>
      <c r="Y782" s="50">
        <v>0</v>
      </c>
      <c r="Z782" s="50">
        <v>0</v>
      </c>
      <c r="AA782" s="50">
        <v>0</v>
      </c>
      <c r="AB782" s="50">
        <v>3</v>
      </c>
      <c r="AC782" s="50">
        <v>0</v>
      </c>
      <c r="AD782" s="50">
        <v>0</v>
      </c>
      <c r="AE782" s="50">
        <v>0</v>
      </c>
      <c r="AF782" s="50">
        <v>0</v>
      </c>
      <c r="AG782" s="50">
        <v>0</v>
      </c>
      <c r="AH782" s="50">
        <v>0</v>
      </c>
      <c r="AI782" s="50">
        <v>0</v>
      </c>
      <c r="AJ782" s="50">
        <v>0</v>
      </c>
      <c r="AK782" s="52">
        <f t="shared" si="236"/>
        <v>3</v>
      </c>
      <c r="AL782" s="50">
        <f t="shared" si="237"/>
        <v>3</v>
      </c>
      <c r="AM782" s="48">
        <f t="shared" si="250"/>
        <v>0.75</v>
      </c>
      <c r="AN782" s="49">
        <f t="shared" si="238"/>
        <v>7.4999999999999997E-3</v>
      </c>
      <c r="AO782" s="49">
        <f t="shared" si="249"/>
        <v>3</v>
      </c>
      <c r="AP782" s="49">
        <f t="shared" si="239"/>
        <v>3</v>
      </c>
      <c r="AR782" s="50">
        <f t="shared" si="240"/>
        <v>1</v>
      </c>
      <c r="AT782" s="30">
        <f t="shared" si="241"/>
        <v>4</v>
      </c>
      <c r="AU782">
        <f t="shared" si="242"/>
        <v>1.3333333333333333</v>
      </c>
      <c r="AV782" s="49">
        <f t="shared" si="243"/>
        <v>3</v>
      </c>
      <c r="AW782" s="49">
        <f t="shared" si="244"/>
        <v>1.3333333333333333</v>
      </c>
      <c r="AX782" s="53">
        <f t="shared" si="245"/>
        <v>0</v>
      </c>
      <c r="AY782" s="30">
        <f t="shared" si="246"/>
        <v>0</v>
      </c>
      <c r="AZ782" s="30">
        <f t="shared" si="247"/>
        <v>3</v>
      </c>
      <c r="BA782" s="49">
        <f t="shared" si="248"/>
        <v>3</v>
      </c>
    </row>
    <row r="783" spans="1:53" x14ac:dyDescent="0.35">
      <c r="A783" s="2">
        <v>1047068758</v>
      </c>
      <c r="B783" s="2" t="s">
        <v>783</v>
      </c>
      <c r="C783" s="16" t="s">
        <v>4946</v>
      </c>
      <c r="D783" s="3" t="s">
        <v>2928</v>
      </c>
      <c r="E783" s="4">
        <v>45752</v>
      </c>
      <c r="F783" s="5">
        <v>45752</v>
      </c>
      <c r="G783" s="5">
        <v>46117</v>
      </c>
      <c r="H783" s="3" t="s">
        <v>4406</v>
      </c>
      <c r="I783" s="55">
        <v>0</v>
      </c>
      <c r="J783" s="6">
        <v>46022</v>
      </c>
      <c r="K783" s="2" t="s">
        <v>4405</v>
      </c>
      <c r="L783" s="2" t="s">
        <v>4798</v>
      </c>
      <c r="M783" s="2" t="s">
        <v>4956</v>
      </c>
      <c r="N783" s="2" t="s">
        <v>5196</v>
      </c>
      <c r="O783" s="2" t="s">
        <v>5235</v>
      </c>
      <c r="P783" s="2" t="s">
        <v>4527</v>
      </c>
      <c r="Q783" s="2" t="s">
        <v>4297</v>
      </c>
      <c r="R783" s="7"/>
      <c r="S783" s="7">
        <v>0</v>
      </c>
      <c r="T783" s="7">
        <v>22.166699999999999</v>
      </c>
      <c r="U783" s="7">
        <v>22.166699999999999</v>
      </c>
      <c r="V783" s="12">
        <f t="shared" si="251"/>
        <v>23</v>
      </c>
      <c r="W783" s="15" t="s">
        <v>4738</v>
      </c>
      <c r="X783" s="15" t="str">
        <f t="shared" si="235"/>
        <v>DEBE GOZAR EN EL AÑO UN TOTAL DE 23 DÍAS ANTES DEL 31/12/2026</v>
      </c>
      <c r="Y783" s="50">
        <v>0</v>
      </c>
      <c r="Z783" s="50">
        <v>0</v>
      </c>
      <c r="AA783" s="50">
        <v>0</v>
      </c>
      <c r="AB783" s="50">
        <v>0</v>
      </c>
      <c r="AC783" s="50">
        <v>0</v>
      </c>
      <c r="AD783" s="50">
        <v>0</v>
      </c>
      <c r="AE783" s="50">
        <v>0</v>
      </c>
      <c r="AF783" s="50">
        <v>16</v>
      </c>
      <c r="AG783" s="50">
        <v>14</v>
      </c>
      <c r="AH783" s="50">
        <v>0</v>
      </c>
      <c r="AI783" s="50">
        <v>0</v>
      </c>
      <c r="AJ783" s="50">
        <v>0</v>
      </c>
      <c r="AK783" s="52">
        <f t="shared" si="236"/>
        <v>30</v>
      </c>
      <c r="AL783" s="50">
        <f t="shared" si="237"/>
        <v>30</v>
      </c>
      <c r="AM783" s="48">
        <f t="shared" si="250"/>
        <v>1.3043478260869565</v>
      </c>
      <c r="AN783" s="49">
        <f t="shared" si="238"/>
        <v>1.3043478260869566E-2</v>
      </c>
      <c r="AO783" s="49">
        <f t="shared" si="249"/>
        <v>0</v>
      </c>
      <c r="AP783" s="49">
        <f t="shared" si="239"/>
        <v>23</v>
      </c>
      <c r="AR783" s="50">
        <f t="shared" si="240"/>
        <v>0</v>
      </c>
      <c r="AT783" s="30">
        <f t="shared" si="241"/>
        <v>23</v>
      </c>
      <c r="AU783">
        <f t="shared" si="242"/>
        <v>7.666666666666667</v>
      </c>
      <c r="AV783" s="49">
        <f t="shared" si="243"/>
        <v>0</v>
      </c>
      <c r="AW783" s="49">
        <f t="shared" si="244"/>
        <v>0</v>
      </c>
      <c r="AX783" s="53">
        <f t="shared" si="245"/>
        <v>7.666666666666667</v>
      </c>
      <c r="AY783" s="30">
        <f t="shared" si="246"/>
        <v>30</v>
      </c>
      <c r="AZ783" s="30">
        <f t="shared" si="247"/>
        <v>0</v>
      </c>
      <c r="BA783" s="49">
        <f t="shared" si="248"/>
        <v>0</v>
      </c>
    </row>
    <row r="784" spans="1:53" x14ac:dyDescent="0.35">
      <c r="A784" s="2">
        <v>1047072937</v>
      </c>
      <c r="B784" s="2" t="s">
        <v>784</v>
      </c>
      <c r="C784" s="16" t="s">
        <v>4946</v>
      </c>
      <c r="D784" s="3" t="s">
        <v>2929</v>
      </c>
      <c r="E784" s="4">
        <v>45108</v>
      </c>
      <c r="F784" s="5">
        <v>45839</v>
      </c>
      <c r="G784" s="5">
        <v>46204</v>
      </c>
      <c r="H784" s="3" t="s">
        <v>4290</v>
      </c>
      <c r="I784" s="55">
        <v>0</v>
      </c>
      <c r="J784" s="6">
        <v>46022</v>
      </c>
      <c r="K784" s="2" t="s">
        <v>4405</v>
      </c>
      <c r="L784" s="2" t="s">
        <v>4836</v>
      </c>
      <c r="M784" s="2" t="s">
        <v>4956</v>
      </c>
      <c r="N784" s="2" t="s">
        <v>5197</v>
      </c>
      <c r="O784" s="2" t="s">
        <v>5244</v>
      </c>
      <c r="P784" s="2" t="s">
        <v>4591</v>
      </c>
      <c r="Q784" s="2" t="s">
        <v>4297</v>
      </c>
      <c r="R784" s="7"/>
      <c r="S784" s="7">
        <v>15</v>
      </c>
      <c r="T784" s="7">
        <v>15</v>
      </c>
      <c r="U784" s="7">
        <v>30</v>
      </c>
      <c r="V784" s="12">
        <f t="shared" si="251"/>
        <v>30</v>
      </c>
      <c r="W784" s="15" t="str">
        <f>"DEBE GOZAR "&amp;S784&amp;" DÍAS ANTES DEL "&amp;TEXT(G784-1,"DD/MM/YYYY")</f>
        <v>DEBE GOZAR 15 DÍAS ANTES DEL 30/06/2026</v>
      </c>
      <c r="X784" s="15" t="str">
        <f t="shared" si="235"/>
        <v>DEBE GOZAR EN EL AÑO UN TOTAL DE 30 DÍAS ANTES DEL 31/12/2026</v>
      </c>
      <c r="Y784" s="50">
        <v>0</v>
      </c>
      <c r="Z784" s="50">
        <v>0</v>
      </c>
      <c r="AA784" s="50">
        <v>15</v>
      </c>
      <c r="AB784" s="50">
        <v>0</v>
      </c>
      <c r="AC784" s="50">
        <v>0</v>
      </c>
      <c r="AD784" s="50">
        <v>0</v>
      </c>
      <c r="AE784" s="50">
        <v>15</v>
      </c>
      <c r="AF784" s="50">
        <v>0</v>
      </c>
      <c r="AG784" s="50">
        <v>0</v>
      </c>
      <c r="AH784" s="50">
        <v>0</v>
      </c>
      <c r="AI784" s="50">
        <v>0</v>
      </c>
      <c r="AJ784" s="50">
        <v>0</v>
      </c>
      <c r="AK784" s="52">
        <f t="shared" si="236"/>
        <v>30</v>
      </c>
      <c r="AL784" s="50">
        <f t="shared" si="237"/>
        <v>30</v>
      </c>
      <c r="AM784" s="48">
        <f t="shared" si="250"/>
        <v>1</v>
      </c>
      <c r="AN784" s="49">
        <f t="shared" si="238"/>
        <v>0.01</v>
      </c>
      <c r="AO784" s="49">
        <f t="shared" si="249"/>
        <v>15</v>
      </c>
      <c r="AP784" s="49">
        <f t="shared" si="239"/>
        <v>30</v>
      </c>
      <c r="AR784" s="50">
        <f t="shared" si="240"/>
        <v>0</v>
      </c>
      <c r="AT784" s="30">
        <f t="shared" si="241"/>
        <v>30</v>
      </c>
      <c r="AU784">
        <f t="shared" si="242"/>
        <v>10</v>
      </c>
      <c r="AV784" s="49">
        <f t="shared" si="243"/>
        <v>15</v>
      </c>
      <c r="AW784" s="49">
        <f t="shared" si="244"/>
        <v>10</v>
      </c>
      <c r="AX784" s="53">
        <f t="shared" si="245"/>
        <v>0</v>
      </c>
      <c r="AY784" s="30">
        <f t="shared" si="246"/>
        <v>15</v>
      </c>
      <c r="AZ784" s="30">
        <f t="shared" si="247"/>
        <v>15</v>
      </c>
      <c r="BA784" s="49">
        <f t="shared" si="248"/>
        <v>15</v>
      </c>
    </row>
    <row r="785" spans="1:53" x14ac:dyDescent="0.35">
      <c r="A785" s="2">
        <v>1047081824</v>
      </c>
      <c r="B785" s="2" t="s">
        <v>785</v>
      </c>
      <c r="C785" s="16" t="s">
        <v>4946</v>
      </c>
      <c r="D785" s="3" t="s">
        <v>2930</v>
      </c>
      <c r="E785" s="4">
        <v>45601</v>
      </c>
      <c r="F785" s="5">
        <v>45966</v>
      </c>
      <c r="G785" s="5">
        <v>46331</v>
      </c>
      <c r="H785" s="3" t="s">
        <v>4290</v>
      </c>
      <c r="I785" s="55">
        <v>0</v>
      </c>
      <c r="J785" s="6">
        <v>46022</v>
      </c>
      <c r="K785" s="2" t="s">
        <v>4405</v>
      </c>
      <c r="L785" s="2" t="s">
        <v>4980</v>
      </c>
      <c r="M785" s="2" t="s">
        <v>4957</v>
      </c>
      <c r="N785" s="2" t="s">
        <v>5199</v>
      </c>
      <c r="O785" s="2" t="s">
        <v>5229</v>
      </c>
      <c r="P785" s="2" t="s">
        <v>4497</v>
      </c>
      <c r="Q785" s="2" t="s">
        <v>4297</v>
      </c>
      <c r="R785" s="7"/>
      <c r="S785" s="7">
        <v>23</v>
      </c>
      <c r="T785" s="7">
        <v>4.6666999999999987</v>
      </c>
      <c r="U785" s="7">
        <v>27.666699999999999</v>
      </c>
      <c r="V785" s="12">
        <f t="shared" si="251"/>
        <v>28</v>
      </c>
      <c r="W785" s="15" t="str">
        <f>"DEBE GOZAR "&amp;S785&amp;" DÍAS ANTES DEL "&amp;TEXT(G785-1,"DD/MM/YYYY")</f>
        <v>DEBE GOZAR 23 DÍAS ANTES DEL 04/11/2026</v>
      </c>
      <c r="X785" s="15" t="str">
        <f t="shared" si="235"/>
        <v>DEBE GOZAR EN EL AÑO UN TOTAL DE 28 DÍAS ANTES DEL 31/12/2026</v>
      </c>
      <c r="Y785" s="50">
        <v>0</v>
      </c>
      <c r="Z785" s="50">
        <v>0</v>
      </c>
      <c r="AA785" s="50">
        <v>3</v>
      </c>
      <c r="AB785" s="50">
        <v>0</v>
      </c>
      <c r="AC785" s="50">
        <v>0</v>
      </c>
      <c r="AD785" s="50">
        <v>0</v>
      </c>
      <c r="AE785" s="50">
        <v>14</v>
      </c>
      <c r="AF785" s="50">
        <v>17</v>
      </c>
      <c r="AG785" s="50">
        <v>0</v>
      </c>
      <c r="AH785" s="50">
        <v>0</v>
      </c>
      <c r="AI785" s="50">
        <v>0</v>
      </c>
      <c r="AJ785" s="50">
        <v>0</v>
      </c>
      <c r="AK785" s="52">
        <f t="shared" si="236"/>
        <v>34</v>
      </c>
      <c r="AL785" s="50">
        <f t="shared" si="237"/>
        <v>34</v>
      </c>
      <c r="AM785" s="48">
        <f t="shared" si="250"/>
        <v>1.2142857142857142</v>
      </c>
      <c r="AN785" s="49">
        <f t="shared" si="238"/>
        <v>1.2142857142857143E-2</v>
      </c>
      <c r="AO785" s="49">
        <f t="shared" si="249"/>
        <v>3</v>
      </c>
      <c r="AP785" s="49">
        <f t="shared" si="239"/>
        <v>28</v>
      </c>
      <c r="AR785" s="50">
        <f t="shared" si="240"/>
        <v>0</v>
      </c>
      <c r="AT785" s="30">
        <f t="shared" si="241"/>
        <v>28</v>
      </c>
      <c r="AU785">
        <f t="shared" si="242"/>
        <v>9.3333333333333339</v>
      </c>
      <c r="AV785" s="49">
        <f t="shared" si="243"/>
        <v>3</v>
      </c>
      <c r="AW785" s="49">
        <f t="shared" si="244"/>
        <v>3</v>
      </c>
      <c r="AX785" s="53">
        <f t="shared" si="245"/>
        <v>6.3333333333333339</v>
      </c>
      <c r="AY785" s="30">
        <f t="shared" si="246"/>
        <v>31</v>
      </c>
      <c r="AZ785" s="30">
        <f t="shared" si="247"/>
        <v>3</v>
      </c>
      <c r="BA785" s="49">
        <f t="shared" si="248"/>
        <v>3</v>
      </c>
    </row>
    <row r="786" spans="1:53" x14ac:dyDescent="0.35">
      <c r="A786" s="2">
        <v>1047083587</v>
      </c>
      <c r="B786" s="2" t="s">
        <v>786</v>
      </c>
      <c r="C786" s="16" t="s">
        <v>4948</v>
      </c>
      <c r="D786" s="3" t="s">
        <v>2931</v>
      </c>
      <c r="E786" s="4">
        <v>44593</v>
      </c>
      <c r="F786" s="5">
        <v>45689</v>
      </c>
      <c r="G786" s="5">
        <v>46054</v>
      </c>
      <c r="H786" s="3" t="s">
        <v>4290</v>
      </c>
      <c r="I786" s="55">
        <v>0</v>
      </c>
      <c r="J786" s="6">
        <v>46022</v>
      </c>
      <c r="K786" s="2" t="s">
        <v>4405</v>
      </c>
      <c r="L786" s="2">
        <v>2003020100</v>
      </c>
      <c r="M786" s="2" t="s">
        <v>4956</v>
      </c>
      <c r="N786" s="2" t="s">
        <v>5188</v>
      </c>
      <c r="O786" s="2" t="s">
        <v>5188</v>
      </c>
      <c r="P786" s="2" t="s">
        <v>4543</v>
      </c>
      <c r="Q786" s="2" t="s">
        <v>4323</v>
      </c>
      <c r="R786" s="7"/>
      <c r="S786" s="7">
        <v>0</v>
      </c>
      <c r="T786" s="7">
        <v>21.5</v>
      </c>
      <c r="U786" s="7">
        <v>21.5</v>
      </c>
      <c r="V786" s="12">
        <f t="shared" si="251"/>
        <v>22</v>
      </c>
      <c r="W786" s="15" t="s">
        <v>4738</v>
      </c>
      <c r="X786" s="15" t="str">
        <f t="shared" si="235"/>
        <v>DEBE GOZAR EN EL AÑO UN TOTAL DE 22 DÍAS ANTES DEL 31/12/2026</v>
      </c>
      <c r="Y786" s="50">
        <v>0</v>
      </c>
      <c r="Z786" s="50">
        <v>0</v>
      </c>
      <c r="AA786" s="50">
        <v>12</v>
      </c>
      <c r="AB786" s="50">
        <v>0</v>
      </c>
      <c r="AC786" s="50">
        <v>0</v>
      </c>
      <c r="AD786" s="50">
        <v>0</v>
      </c>
      <c r="AE786" s="50">
        <v>0</v>
      </c>
      <c r="AF786" s="50">
        <v>0</v>
      </c>
      <c r="AG786" s="50">
        <v>0</v>
      </c>
      <c r="AH786" s="50">
        <v>0</v>
      </c>
      <c r="AI786" s="50">
        <v>0</v>
      </c>
      <c r="AJ786" s="50">
        <v>0</v>
      </c>
      <c r="AK786" s="52">
        <f t="shared" si="236"/>
        <v>12</v>
      </c>
      <c r="AL786" s="50">
        <f t="shared" si="237"/>
        <v>12</v>
      </c>
      <c r="AM786" s="48">
        <f t="shared" si="250"/>
        <v>0.54545454545454541</v>
      </c>
      <c r="AN786" s="49">
        <f t="shared" si="238"/>
        <v>5.4545454545454541E-3</v>
      </c>
      <c r="AO786" s="49">
        <f t="shared" si="249"/>
        <v>12</v>
      </c>
      <c r="AP786" s="49">
        <f t="shared" si="239"/>
        <v>12</v>
      </c>
      <c r="AR786" s="50">
        <f t="shared" si="240"/>
        <v>10</v>
      </c>
      <c r="AT786" s="30">
        <f t="shared" si="241"/>
        <v>22</v>
      </c>
      <c r="AU786">
        <f t="shared" si="242"/>
        <v>7.333333333333333</v>
      </c>
      <c r="AV786" s="49">
        <f t="shared" si="243"/>
        <v>12</v>
      </c>
      <c r="AW786" s="49">
        <f t="shared" si="244"/>
        <v>7.333333333333333</v>
      </c>
      <c r="AX786" s="53">
        <f t="shared" si="245"/>
        <v>0</v>
      </c>
      <c r="AY786" s="30">
        <f t="shared" si="246"/>
        <v>0</v>
      </c>
      <c r="AZ786" s="30">
        <f t="shared" si="247"/>
        <v>12</v>
      </c>
      <c r="BA786" s="49">
        <f t="shared" si="248"/>
        <v>12</v>
      </c>
    </row>
    <row r="787" spans="1:53" x14ac:dyDescent="0.35">
      <c r="A787" s="2">
        <v>1047087467</v>
      </c>
      <c r="B787" s="2" t="s">
        <v>787</v>
      </c>
      <c r="C787" s="16" t="s">
        <v>4946</v>
      </c>
      <c r="D787" s="3" t="s">
        <v>2932</v>
      </c>
      <c r="E787" s="4">
        <v>45817</v>
      </c>
      <c r="F787" s="5">
        <v>45817</v>
      </c>
      <c r="G787" s="5">
        <v>46182</v>
      </c>
      <c r="H787" s="3" t="s">
        <v>4290</v>
      </c>
      <c r="I787" s="55">
        <v>0</v>
      </c>
      <c r="J787" s="6">
        <v>46022</v>
      </c>
      <c r="K787" s="2" t="s">
        <v>4431</v>
      </c>
      <c r="L787" s="2" t="s">
        <v>4808</v>
      </c>
      <c r="M787" s="2" t="s">
        <v>4956</v>
      </c>
      <c r="N787" s="2" t="s">
        <v>5195</v>
      </c>
      <c r="O787" s="2" t="s">
        <v>5216</v>
      </c>
      <c r="P787" s="2" t="s">
        <v>4548</v>
      </c>
      <c r="Q787" s="2" t="s">
        <v>4326</v>
      </c>
      <c r="R787" s="7"/>
      <c r="S787" s="7">
        <v>0</v>
      </c>
      <c r="T787" s="7">
        <v>3.3666999999999998</v>
      </c>
      <c r="U787" s="7">
        <v>3.3666999999999998</v>
      </c>
      <c r="V787" s="12">
        <f t="shared" si="251"/>
        <v>4</v>
      </c>
      <c r="W787" s="15" t="s">
        <v>4738</v>
      </c>
      <c r="X787" s="15" t="str">
        <f t="shared" si="235"/>
        <v>DEBE GOZAR EN EL AÑO UN TOTAL DE 4 DÍAS ANTES DEL 31/12/2026</v>
      </c>
      <c r="Y787" s="50">
        <v>0</v>
      </c>
      <c r="Z787" s="50">
        <v>0</v>
      </c>
      <c r="AA787" s="50">
        <v>0</v>
      </c>
      <c r="AB787" s="50">
        <v>0</v>
      </c>
      <c r="AC787" s="50">
        <v>0</v>
      </c>
      <c r="AD787" s="50">
        <v>0</v>
      </c>
      <c r="AE787" s="50">
        <v>0</v>
      </c>
      <c r="AF787" s="50">
        <v>0</v>
      </c>
      <c r="AG787" s="50">
        <v>0</v>
      </c>
      <c r="AH787" s="50">
        <v>0</v>
      </c>
      <c r="AI787" s="50">
        <v>0</v>
      </c>
      <c r="AJ787" s="50">
        <v>0</v>
      </c>
      <c r="AK787" s="52">
        <f t="shared" si="236"/>
        <v>0</v>
      </c>
      <c r="AL787" s="50">
        <f t="shared" si="237"/>
        <v>0</v>
      </c>
      <c r="AM787" s="48">
        <f t="shared" si="250"/>
        <v>0</v>
      </c>
      <c r="AN787" s="49">
        <f t="shared" si="238"/>
        <v>0</v>
      </c>
      <c r="AO787" s="49">
        <f t="shared" si="249"/>
        <v>0</v>
      </c>
      <c r="AP787" s="49">
        <f t="shared" si="239"/>
        <v>0</v>
      </c>
      <c r="AR787" s="50">
        <f t="shared" si="240"/>
        <v>4</v>
      </c>
      <c r="AT787" s="30">
        <f t="shared" si="241"/>
        <v>4</v>
      </c>
      <c r="AU787">
        <f t="shared" si="242"/>
        <v>1.3333333333333333</v>
      </c>
      <c r="AV787" s="49">
        <f t="shared" si="243"/>
        <v>0</v>
      </c>
      <c r="AW787" s="49">
        <f t="shared" si="244"/>
        <v>0</v>
      </c>
      <c r="AX787" s="53">
        <f t="shared" si="245"/>
        <v>1.3333333333333333</v>
      </c>
      <c r="AY787" s="30">
        <f t="shared" si="246"/>
        <v>0</v>
      </c>
      <c r="AZ787" s="30">
        <f t="shared" si="247"/>
        <v>0</v>
      </c>
      <c r="BA787" s="49">
        <f t="shared" si="248"/>
        <v>0</v>
      </c>
    </row>
    <row r="788" spans="1:53" x14ac:dyDescent="0.35">
      <c r="A788" s="2">
        <v>1047095655</v>
      </c>
      <c r="B788" s="2" t="s">
        <v>788</v>
      </c>
      <c r="C788" s="16" t="s">
        <v>4946</v>
      </c>
      <c r="D788" s="3" t="s">
        <v>2933</v>
      </c>
      <c r="E788" s="4">
        <v>45392</v>
      </c>
      <c r="F788" s="5">
        <v>45757</v>
      </c>
      <c r="G788" s="5">
        <v>46122</v>
      </c>
      <c r="H788" s="3" t="s">
        <v>4408</v>
      </c>
      <c r="I788" s="55">
        <v>46023</v>
      </c>
      <c r="J788" s="6">
        <v>46022</v>
      </c>
      <c r="K788" s="2" t="s">
        <v>4405</v>
      </c>
      <c r="L788" s="2" t="s">
        <v>4906</v>
      </c>
      <c r="M788" s="2" t="s">
        <v>4956</v>
      </c>
      <c r="N788" s="2"/>
      <c r="O788" s="2"/>
      <c r="P788" s="2"/>
      <c r="Q788" s="2"/>
      <c r="R788" s="7"/>
      <c r="S788" s="7">
        <v>8</v>
      </c>
      <c r="T788" s="7">
        <v>21.75</v>
      </c>
      <c r="U788" s="7">
        <v>29.75</v>
      </c>
      <c r="V788" s="12">
        <f t="shared" si="251"/>
        <v>30</v>
      </c>
      <c r="W788" s="15" t="str">
        <f>"DEBE GOZAR "&amp;S788&amp;" DÍAS ANTES DEL "&amp;TEXT(G788-1,"DD/MM/YYYY")</f>
        <v>DEBE GOZAR 8 DÍAS ANTES DEL 09/04/2026</v>
      </c>
      <c r="X788" s="15" t="str">
        <f t="shared" si="235"/>
        <v>DEBE GOZAR EN EL AÑO UN TOTAL DE 30 DÍAS ANTES DEL 31/12/2026</v>
      </c>
      <c r="Y788" s="50">
        <v>30</v>
      </c>
      <c r="Z788" s="50">
        <v>0</v>
      </c>
      <c r="AA788" s="50">
        <v>0</v>
      </c>
      <c r="AB788" s="50">
        <v>0</v>
      </c>
      <c r="AC788" s="50">
        <v>0</v>
      </c>
      <c r="AD788" s="50">
        <v>0</v>
      </c>
      <c r="AE788" s="50">
        <v>0</v>
      </c>
      <c r="AF788" s="50">
        <v>0</v>
      </c>
      <c r="AG788" s="50">
        <v>0</v>
      </c>
      <c r="AH788" s="50">
        <v>0</v>
      </c>
      <c r="AI788" s="50">
        <v>0</v>
      </c>
      <c r="AJ788" s="50">
        <v>0</v>
      </c>
      <c r="AK788" s="52">
        <f t="shared" si="236"/>
        <v>30</v>
      </c>
      <c r="AL788" s="50">
        <f t="shared" si="237"/>
        <v>30</v>
      </c>
      <c r="AM788" s="48">
        <f t="shared" si="250"/>
        <v>1</v>
      </c>
      <c r="AN788" s="49">
        <f t="shared" si="238"/>
        <v>0.01</v>
      </c>
      <c r="AO788" s="49">
        <f t="shared" si="249"/>
        <v>30</v>
      </c>
      <c r="AP788" s="49">
        <f t="shared" si="239"/>
        <v>30</v>
      </c>
      <c r="AR788" s="50">
        <f t="shared" si="240"/>
        <v>0</v>
      </c>
      <c r="AT788" s="30">
        <f t="shared" si="241"/>
        <v>30</v>
      </c>
      <c r="AU788">
        <f t="shared" si="242"/>
        <v>10</v>
      </c>
      <c r="AV788" s="49">
        <f t="shared" si="243"/>
        <v>30</v>
      </c>
      <c r="AW788" s="49">
        <f t="shared" si="244"/>
        <v>10</v>
      </c>
      <c r="AX788" s="53">
        <f t="shared" si="245"/>
        <v>0</v>
      </c>
      <c r="AY788" s="30">
        <f t="shared" si="246"/>
        <v>0</v>
      </c>
      <c r="AZ788" s="30">
        <f t="shared" si="247"/>
        <v>30</v>
      </c>
      <c r="BA788" s="49">
        <f t="shared" si="248"/>
        <v>30</v>
      </c>
    </row>
    <row r="789" spans="1:53" x14ac:dyDescent="0.35">
      <c r="A789" s="2">
        <v>1047101061</v>
      </c>
      <c r="B789" s="2" t="s">
        <v>789</v>
      </c>
      <c r="C789" s="16" t="s">
        <v>4946</v>
      </c>
      <c r="D789" s="3" t="s">
        <v>2934</v>
      </c>
      <c r="E789" s="4">
        <v>45614</v>
      </c>
      <c r="F789" s="5">
        <v>45979</v>
      </c>
      <c r="G789" s="5">
        <v>46344</v>
      </c>
      <c r="H789" s="3" t="s">
        <v>4290</v>
      </c>
      <c r="I789" s="55">
        <v>0</v>
      </c>
      <c r="J789" s="6">
        <v>46022</v>
      </c>
      <c r="K789" s="2" t="s">
        <v>4405</v>
      </c>
      <c r="L789" s="2" t="s">
        <v>5002</v>
      </c>
      <c r="M789" s="2" t="s">
        <v>4957</v>
      </c>
      <c r="N789" s="2" t="s">
        <v>5199</v>
      </c>
      <c r="O789" s="2" t="s">
        <v>5232</v>
      </c>
      <c r="P789" s="2" t="s">
        <v>4566</v>
      </c>
      <c r="Q789" s="2" t="s">
        <v>4297</v>
      </c>
      <c r="R789" s="7"/>
      <c r="S789" s="7">
        <v>23</v>
      </c>
      <c r="T789" s="7">
        <v>3.5833000000000013</v>
      </c>
      <c r="U789" s="7">
        <v>26.583300000000001</v>
      </c>
      <c r="V789" s="12">
        <f t="shared" si="251"/>
        <v>27</v>
      </c>
      <c r="W789" s="15" t="str">
        <f>"DEBE GOZAR "&amp;S789&amp;" DÍAS ANTES DEL "&amp;TEXT(G789-1,"DD/MM/YYYY")</f>
        <v>DEBE GOZAR 23 DÍAS ANTES DEL 17/11/2026</v>
      </c>
      <c r="X789" s="15" t="str">
        <f t="shared" si="235"/>
        <v>DEBE GOZAR EN EL AÑO UN TOTAL DE 27 DÍAS ANTES DEL 31/12/2026</v>
      </c>
      <c r="Y789" s="50">
        <v>6</v>
      </c>
      <c r="Z789" s="50">
        <v>1</v>
      </c>
      <c r="AA789" s="50">
        <v>0</v>
      </c>
      <c r="AB789" s="50">
        <v>0</v>
      </c>
      <c r="AC789" s="50">
        <v>0</v>
      </c>
      <c r="AD789" s="50">
        <v>10</v>
      </c>
      <c r="AE789" s="50">
        <v>0</v>
      </c>
      <c r="AF789" s="50">
        <v>0</v>
      </c>
      <c r="AG789" s="50">
        <v>1</v>
      </c>
      <c r="AH789" s="50">
        <v>22</v>
      </c>
      <c r="AI789" s="50">
        <v>0</v>
      </c>
      <c r="AJ789" s="50">
        <v>0</v>
      </c>
      <c r="AK789" s="52">
        <f t="shared" si="236"/>
        <v>40</v>
      </c>
      <c r="AL789" s="50">
        <f t="shared" si="237"/>
        <v>40</v>
      </c>
      <c r="AM789" s="48">
        <f t="shared" si="250"/>
        <v>1.4814814814814814</v>
      </c>
      <c r="AN789" s="49">
        <f t="shared" si="238"/>
        <v>1.4814814814814814E-2</v>
      </c>
      <c r="AO789" s="49">
        <f t="shared" si="249"/>
        <v>7</v>
      </c>
      <c r="AP789" s="49">
        <f t="shared" si="239"/>
        <v>27</v>
      </c>
      <c r="AR789" s="50">
        <f t="shared" si="240"/>
        <v>0</v>
      </c>
      <c r="AT789" s="30">
        <f t="shared" si="241"/>
        <v>27</v>
      </c>
      <c r="AU789">
        <f t="shared" si="242"/>
        <v>9</v>
      </c>
      <c r="AV789" s="49">
        <f t="shared" si="243"/>
        <v>7</v>
      </c>
      <c r="AW789" s="49">
        <f t="shared" si="244"/>
        <v>7</v>
      </c>
      <c r="AX789" s="53">
        <f t="shared" si="245"/>
        <v>2</v>
      </c>
      <c r="AY789" s="30">
        <f t="shared" si="246"/>
        <v>33</v>
      </c>
      <c r="AZ789" s="30">
        <f t="shared" si="247"/>
        <v>7</v>
      </c>
      <c r="BA789" s="49">
        <f t="shared" si="248"/>
        <v>7</v>
      </c>
    </row>
    <row r="790" spans="1:53" x14ac:dyDescent="0.35">
      <c r="A790" s="2">
        <v>1047109353</v>
      </c>
      <c r="B790" s="2" t="s">
        <v>790</v>
      </c>
      <c r="C790" s="16" t="s">
        <v>4948</v>
      </c>
      <c r="D790" s="3" t="s">
        <v>2935</v>
      </c>
      <c r="E790" s="4">
        <v>42558</v>
      </c>
      <c r="F790" s="5">
        <v>45845</v>
      </c>
      <c r="G790" s="5">
        <v>46210</v>
      </c>
      <c r="H790" s="3" t="s">
        <v>4292</v>
      </c>
      <c r="I790" s="55">
        <v>0</v>
      </c>
      <c r="J790" s="6">
        <v>46022</v>
      </c>
      <c r="K790" s="2" t="s">
        <v>4405</v>
      </c>
      <c r="L790" s="2">
        <v>2001020705</v>
      </c>
      <c r="M790" s="2" t="s">
        <v>5051</v>
      </c>
      <c r="N790" s="2" t="s">
        <v>5208</v>
      </c>
      <c r="O790" s="2" t="s">
        <v>5208</v>
      </c>
      <c r="P790" s="2" t="s">
        <v>4692</v>
      </c>
      <c r="Q790" s="2" t="s">
        <v>5262</v>
      </c>
      <c r="R790" s="7"/>
      <c r="S790" s="7">
        <v>14</v>
      </c>
      <c r="T790" s="7">
        <v>14.5</v>
      </c>
      <c r="U790" s="7">
        <v>28.5</v>
      </c>
      <c r="V790" s="12">
        <f t="shared" si="251"/>
        <v>29</v>
      </c>
      <c r="W790" s="15" t="str">
        <f>"DEBE GOZAR "&amp;S790&amp;" DÍAS ANTES DEL "&amp;TEXT(G790-1,"DD/MM/YYYY")</f>
        <v>DEBE GOZAR 14 DÍAS ANTES DEL 06/07/2026</v>
      </c>
      <c r="X790" s="15" t="str">
        <f t="shared" si="235"/>
        <v>DEBE GOZAR EN EL AÑO UN TOTAL DE 29 DÍAS ANTES DEL 31/12/2026</v>
      </c>
      <c r="Y790" s="50">
        <v>0</v>
      </c>
      <c r="Z790" s="50">
        <v>0</v>
      </c>
      <c r="AA790" s="50">
        <v>7</v>
      </c>
      <c r="AB790" s="50">
        <v>0</v>
      </c>
      <c r="AC790" s="50">
        <v>7</v>
      </c>
      <c r="AD790" s="50">
        <v>0</v>
      </c>
      <c r="AE790" s="50">
        <v>0</v>
      </c>
      <c r="AF790" s="50">
        <v>7</v>
      </c>
      <c r="AG790" s="50">
        <v>0</v>
      </c>
      <c r="AH790" s="50">
        <v>0</v>
      </c>
      <c r="AI790" s="50">
        <v>10</v>
      </c>
      <c r="AJ790" s="50">
        <v>0</v>
      </c>
      <c r="AK790" s="52">
        <f t="shared" si="236"/>
        <v>31</v>
      </c>
      <c r="AL790" s="50">
        <f t="shared" si="237"/>
        <v>31</v>
      </c>
      <c r="AM790" s="48">
        <f t="shared" si="250"/>
        <v>1.0689655172413792</v>
      </c>
      <c r="AN790" s="49">
        <f t="shared" si="238"/>
        <v>1.0689655172413793E-2</v>
      </c>
      <c r="AO790" s="49">
        <f t="shared" si="249"/>
        <v>7</v>
      </c>
      <c r="AP790" s="49">
        <f t="shared" si="239"/>
        <v>29</v>
      </c>
      <c r="AR790" s="50">
        <f t="shared" si="240"/>
        <v>0</v>
      </c>
      <c r="AT790" s="30">
        <f t="shared" si="241"/>
        <v>29</v>
      </c>
      <c r="AU790">
        <f t="shared" si="242"/>
        <v>9.6666666666666661</v>
      </c>
      <c r="AV790" s="49">
        <f t="shared" si="243"/>
        <v>7</v>
      </c>
      <c r="AW790" s="49">
        <f t="shared" si="244"/>
        <v>7</v>
      </c>
      <c r="AX790" s="53">
        <f t="shared" si="245"/>
        <v>2.6666666666666661</v>
      </c>
      <c r="AY790" s="30">
        <f t="shared" si="246"/>
        <v>24</v>
      </c>
      <c r="AZ790" s="30">
        <f t="shared" si="247"/>
        <v>7</v>
      </c>
      <c r="BA790" s="49">
        <f t="shared" si="248"/>
        <v>7</v>
      </c>
    </row>
    <row r="791" spans="1:53" x14ac:dyDescent="0.35">
      <c r="A791" s="2">
        <v>1047111203</v>
      </c>
      <c r="B791" s="2" t="s">
        <v>791</v>
      </c>
      <c r="C791" s="16" t="s">
        <v>4946</v>
      </c>
      <c r="D791" s="3" t="s">
        <v>2936</v>
      </c>
      <c r="E791" s="4">
        <v>45832</v>
      </c>
      <c r="F791" s="5">
        <v>45832</v>
      </c>
      <c r="G791" s="5">
        <v>46197</v>
      </c>
      <c r="H791" s="3" t="s">
        <v>4290</v>
      </c>
      <c r="I791" s="55">
        <v>0</v>
      </c>
      <c r="J791" s="6">
        <v>46022</v>
      </c>
      <c r="K791" s="2" t="s">
        <v>4405</v>
      </c>
      <c r="L791" s="2" t="s">
        <v>4907</v>
      </c>
      <c r="M791" s="2" t="s">
        <v>4956</v>
      </c>
      <c r="N791" s="2" t="s">
        <v>5196</v>
      </c>
      <c r="O791" s="2" t="s">
        <v>5224</v>
      </c>
      <c r="P791" s="2" t="s">
        <v>4689</v>
      </c>
      <c r="Q791" s="2" t="s">
        <v>4297</v>
      </c>
      <c r="R791" s="7"/>
      <c r="S791" s="7">
        <v>0</v>
      </c>
      <c r="T791" s="7">
        <v>15.583299999999999</v>
      </c>
      <c r="U791" s="7">
        <v>15.583299999999999</v>
      </c>
      <c r="V791" s="12">
        <f t="shared" si="251"/>
        <v>16</v>
      </c>
      <c r="W791" s="15" t="s">
        <v>4738</v>
      </c>
      <c r="X791" s="15" t="str">
        <f t="shared" si="235"/>
        <v>DEBE GOZAR EN EL AÑO UN TOTAL DE 16 DÍAS ANTES DEL 31/12/2026</v>
      </c>
      <c r="Y791" s="50">
        <v>0</v>
      </c>
      <c r="Z791" s="50">
        <v>0</v>
      </c>
      <c r="AA791" s="50">
        <v>0</v>
      </c>
      <c r="AB791" s="50">
        <v>0</v>
      </c>
      <c r="AC791" s="50">
        <v>16</v>
      </c>
      <c r="AD791" s="50">
        <v>0</v>
      </c>
      <c r="AE791" s="50">
        <v>0</v>
      </c>
      <c r="AF791" s="50">
        <v>0</v>
      </c>
      <c r="AG791" s="50">
        <v>0</v>
      </c>
      <c r="AH791" s="50">
        <v>0</v>
      </c>
      <c r="AI791" s="50">
        <v>0</v>
      </c>
      <c r="AJ791" s="50">
        <v>0</v>
      </c>
      <c r="AK791" s="52">
        <f t="shared" si="236"/>
        <v>16</v>
      </c>
      <c r="AL791" s="50">
        <f t="shared" si="237"/>
        <v>16</v>
      </c>
      <c r="AM791" s="48">
        <f t="shared" si="250"/>
        <v>1</v>
      </c>
      <c r="AN791" s="49">
        <f t="shared" si="238"/>
        <v>0.01</v>
      </c>
      <c r="AO791" s="49">
        <f t="shared" si="249"/>
        <v>0</v>
      </c>
      <c r="AP791" s="49">
        <f t="shared" si="239"/>
        <v>16</v>
      </c>
      <c r="AR791" s="50">
        <f t="shared" si="240"/>
        <v>0</v>
      </c>
      <c r="AT791" s="30">
        <f t="shared" si="241"/>
        <v>16</v>
      </c>
      <c r="AU791">
        <f t="shared" si="242"/>
        <v>5.333333333333333</v>
      </c>
      <c r="AV791" s="49">
        <f t="shared" si="243"/>
        <v>0</v>
      </c>
      <c r="AW791" s="49">
        <f t="shared" si="244"/>
        <v>0</v>
      </c>
      <c r="AX791" s="53">
        <f t="shared" si="245"/>
        <v>5.333333333333333</v>
      </c>
      <c r="AY791" s="30">
        <f t="shared" si="246"/>
        <v>16</v>
      </c>
      <c r="AZ791" s="30">
        <f t="shared" si="247"/>
        <v>0</v>
      </c>
      <c r="BA791" s="49">
        <f t="shared" si="248"/>
        <v>0</v>
      </c>
    </row>
    <row r="792" spans="1:53" x14ac:dyDescent="0.35">
      <c r="A792" s="2">
        <v>1047115433</v>
      </c>
      <c r="B792" s="2" t="s">
        <v>792</v>
      </c>
      <c r="C792" s="16" t="s">
        <v>4947</v>
      </c>
      <c r="D792" s="3" t="s">
        <v>2937</v>
      </c>
      <c r="E792" s="4">
        <v>40665</v>
      </c>
      <c r="F792" s="5">
        <v>45779</v>
      </c>
      <c r="G792" s="5">
        <v>46144</v>
      </c>
      <c r="H792" s="3" t="s">
        <v>4290</v>
      </c>
      <c r="I792" s="55">
        <v>0</v>
      </c>
      <c r="J792" s="6">
        <v>46022</v>
      </c>
      <c r="K792" s="2" t="s">
        <v>4405</v>
      </c>
      <c r="L792" s="2" t="s">
        <v>4871</v>
      </c>
      <c r="M792" s="2" t="s">
        <v>4956</v>
      </c>
      <c r="N792" s="2" t="s">
        <v>5195</v>
      </c>
      <c r="O792" s="2" t="s">
        <v>5213</v>
      </c>
      <c r="P792" s="2" t="s">
        <v>4639</v>
      </c>
      <c r="Q792" s="2" t="s">
        <v>4298</v>
      </c>
      <c r="R792" s="7"/>
      <c r="S792" s="7">
        <v>10</v>
      </c>
      <c r="T792" s="7">
        <v>19.916699999999992</v>
      </c>
      <c r="U792" s="7">
        <v>29.916699999999992</v>
      </c>
      <c r="V792" s="12">
        <f t="shared" si="251"/>
        <v>30</v>
      </c>
      <c r="W792" s="15" t="str">
        <f>"DEBE GOZAR "&amp;S792&amp;" DÍAS ANTES DEL "&amp;TEXT(G792-1,"DD/MM/YYYY")</f>
        <v>DEBE GOZAR 10 DÍAS ANTES DEL 01/05/2026</v>
      </c>
      <c r="X792" s="15" t="str">
        <f t="shared" si="235"/>
        <v>DEBE GOZAR EN EL AÑO UN TOTAL DE 30 DÍAS ANTES DEL 31/12/2026</v>
      </c>
      <c r="Y792" s="50">
        <v>0</v>
      </c>
      <c r="Z792" s="50">
        <v>10</v>
      </c>
      <c r="AA792" s="50">
        <v>0</v>
      </c>
      <c r="AB792" s="50">
        <v>0</v>
      </c>
      <c r="AC792" s="50">
        <v>0</v>
      </c>
      <c r="AD792" s="50">
        <v>0</v>
      </c>
      <c r="AE792" s="50">
        <v>0</v>
      </c>
      <c r="AF792" s="50">
        <v>0</v>
      </c>
      <c r="AG792" s="50">
        <v>0</v>
      </c>
      <c r="AH792" s="50">
        <v>0</v>
      </c>
      <c r="AI792" s="50">
        <v>0</v>
      </c>
      <c r="AJ792" s="50">
        <v>0</v>
      </c>
      <c r="AK792" s="52">
        <f t="shared" si="236"/>
        <v>10</v>
      </c>
      <c r="AL792" s="50">
        <f t="shared" si="237"/>
        <v>10</v>
      </c>
      <c r="AM792" s="48">
        <f t="shared" si="250"/>
        <v>0.33333333333333331</v>
      </c>
      <c r="AN792" s="49">
        <f t="shared" si="238"/>
        <v>3.3333333333333331E-3</v>
      </c>
      <c r="AO792" s="49">
        <f t="shared" si="249"/>
        <v>10</v>
      </c>
      <c r="AP792" s="49">
        <f t="shared" si="239"/>
        <v>10</v>
      </c>
      <c r="AR792" s="50">
        <f t="shared" si="240"/>
        <v>20</v>
      </c>
      <c r="AT792" s="30">
        <f t="shared" si="241"/>
        <v>30</v>
      </c>
      <c r="AU792">
        <f t="shared" si="242"/>
        <v>10</v>
      </c>
      <c r="AV792" s="49">
        <f t="shared" si="243"/>
        <v>10</v>
      </c>
      <c r="AW792" s="49">
        <f t="shared" si="244"/>
        <v>10</v>
      </c>
      <c r="AX792" s="53">
        <f t="shared" si="245"/>
        <v>0</v>
      </c>
      <c r="AY792" s="30">
        <f t="shared" si="246"/>
        <v>0</v>
      </c>
      <c r="AZ792" s="30">
        <f t="shared" si="247"/>
        <v>10</v>
      </c>
      <c r="BA792" s="49">
        <f t="shared" si="248"/>
        <v>10</v>
      </c>
    </row>
    <row r="793" spans="1:53" x14ac:dyDescent="0.35">
      <c r="A793" s="2">
        <v>1047116792</v>
      </c>
      <c r="B793" s="2" t="s">
        <v>793</v>
      </c>
      <c r="C793" s="16" t="s">
        <v>4946</v>
      </c>
      <c r="D793" s="3" t="s">
        <v>2938</v>
      </c>
      <c r="E793" s="4">
        <v>45108</v>
      </c>
      <c r="F793" s="5">
        <v>45839</v>
      </c>
      <c r="G793" s="5">
        <v>46204</v>
      </c>
      <c r="H793" s="3" t="s">
        <v>4417</v>
      </c>
      <c r="I793" s="55">
        <v>0</v>
      </c>
      <c r="J793" s="6">
        <v>46022</v>
      </c>
      <c r="K793" s="2" t="s">
        <v>4405</v>
      </c>
      <c r="L793" s="2" t="s">
        <v>4860</v>
      </c>
      <c r="M793" s="2" t="s">
        <v>4956</v>
      </c>
      <c r="N793" s="2" t="s">
        <v>5196</v>
      </c>
      <c r="O793" s="2" t="s">
        <v>5234</v>
      </c>
      <c r="P793" s="2" t="s">
        <v>4625</v>
      </c>
      <c r="Q793" s="2" t="s">
        <v>4297</v>
      </c>
      <c r="R793" s="7"/>
      <c r="S793" s="7">
        <v>15</v>
      </c>
      <c r="T793" s="7">
        <v>15</v>
      </c>
      <c r="U793" s="7">
        <v>30</v>
      </c>
      <c r="V793" s="12">
        <f t="shared" si="251"/>
        <v>30</v>
      </c>
      <c r="W793" s="15" t="str">
        <f>"DEBE GOZAR "&amp;S793&amp;" DÍAS ANTES DEL "&amp;TEXT(G793-1,"DD/MM/YYYY")</f>
        <v>DEBE GOZAR 15 DÍAS ANTES DEL 30/06/2026</v>
      </c>
      <c r="X793" s="15" t="str">
        <f t="shared" si="235"/>
        <v>DEBE GOZAR EN EL AÑO UN TOTAL DE 30 DÍAS ANTES DEL 31/12/2026</v>
      </c>
      <c r="Y793" s="50">
        <v>0</v>
      </c>
      <c r="Z793" s="50">
        <v>0</v>
      </c>
      <c r="AA793" s="50">
        <v>0</v>
      </c>
      <c r="AB793" s="50">
        <v>17</v>
      </c>
      <c r="AC793" s="50">
        <v>12</v>
      </c>
      <c r="AD793" s="50">
        <v>0</v>
      </c>
      <c r="AE793" s="50">
        <v>0</v>
      </c>
      <c r="AF793" s="50">
        <v>0</v>
      </c>
      <c r="AG793" s="50">
        <v>0</v>
      </c>
      <c r="AH793" s="50">
        <v>0</v>
      </c>
      <c r="AI793" s="50">
        <v>0</v>
      </c>
      <c r="AJ793" s="50">
        <v>0</v>
      </c>
      <c r="AK793" s="52">
        <f t="shared" si="236"/>
        <v>29</v>
      </c>
      <c r="AL793" s="50">
        <f t="shared" si="237"/>
        <v>29</v>
      </c>
      <c r="AM793" s="48">
        <f t="shared" si="250"/>
        <v>0.96666666666666667</v>
      </c>
      <c r="AN793" s="49">
        <f t="shared" si="238"/>
        <v>9.6666666666666672E-3</v>
      </c>
      <c r="AO793" s="49">
        <f t="shared" si="249"/>
        <v>17</v>
      </c>
      <c r="AP793" s="49">
        <f t="shared" si="239"/>
        <v>29</v>
      </c>
      <c r="AR793" s="50">
        <f t="shared" si="240"/>
        <v>1</v>
      </c>
      <c r="AT793" s="30">
        <f t="shared" si="241"/>
        <v>30</v>
      </c>
      <c r="AU793">
        <f t="shared" si="242"/>
        <v>10</v>
      </c>
      <c r="AV793" s="49">
        <f t="shared" si="243"/>
        <v>17</v>
      </c>
      <c r="AW793" s="49">
        <f t="shared" si="244"/>
        <v>10</v>
      </c>
      <c r="AX793" s="53">
        <f t="shared" si="245"/>
        <v>0</v>
      </c>
      <c r="AY793" s="30">
        <f t="shared" si="246"/>
        <v>12</v>
      </c>
      <c r="AZ793" s="30">
        <f t="shared" si="247"/>
        <v>17</v>
      </c>
      <c r="BA793" s="49">
        <f t="shared" si="248"/>
        <v>17</v>
      </c>
    </row>
    <row r="794" spans="1:53" x14ac:dyDescent="0.35">
      <c r="A794" s="2">
        <v>1047144505</v>
      </c>
      <c r="B794" s="2" t="s">
        <v>794</v>
      </c>
      <c r="C794" s="16" t="s">
        <v>4946</v>
      </c>
      <c r="D794" s="3" t="s">
        <v>2939</v>
      </c>
      <c r="E794" s="4">
        <v>45108</v>
      </c>
      <c r="F794" s="5">
        <v>45839</v>
      </c>
      <c r="G794" s="5">
        <v>46204</v>
      </c>
      <c r="H794" s="3" t="s">
        <v>4291</v>
      </c>
      <c r="I794" s="55">
        <v>0</v>
      </c>
      <c r="J794" s="6">
        <v>46022</v>
      </c>
      <c r="K794" s="2" t="s">
        <v>4405</v>
      </c>
      <c r="L794" s="2" t="s">
        <v>4841</v>
      </c>
      <c r="M794" s="2" t="s">
        <v>4956</v>
      </c>
      <c r="N794" s="2" t="s">
        <v>5196</v>
      </c>
      <c r="O794" s="2" t="s">
        <v>5238</v>
      </c>
      <c r="P794" s="2" t="s">
        <v>4597</v>
      </c>
      <c r="Q794" s="2" t="s">
        <v>4297</v>
      </c>
      <c r="R794" s="7"/>
      <c r="S794" s="7">
        <v>12</v>
      </c>
      <c r="T794" s="7">
        <v>15</v>
      </c>
      <c r="U794" s="7">
        <v>27</v>
      </c>
      <c r="V794" s="12">
        <f t="shared" si="251"/>
        <v>27</v>
      </c>
      <c r="W794" s="15" t="str">
        <f>"DEBE GOZAR "&amp;S794&amp;" DÍAS ANTES DEL "&amp;TEXT(G794-1,"DD/MM/YYYY")</f>
        <v>DEBE GOZAR 12 DÍAS ANTES DEL 30/06/2026</v>
      </c>
      <c r="X794" s="15" t="str">
        <f t="shared" si="235"/>
        <v>DEBE GOZAR EN EL AÑO UN TOTAL DE 27 DÍAS ANTES DEL 31/12/2026</v>
      </c>
      <c r="Y794" s="50">
        <v>0</v>
      </c>
      <c r="Z794" s="50">
        <v>0</v>
      </c>
      <c r="AA794" s="50">
        <v>0</v>
      </c>
      <c r="AB794" s="50">
        <v>0</v>
      </c>
      <c r="AC794" s="50">
        <v>0</v>
      </c>
      <c r="AD794" s="50">
        <v>3</v>
      </c>
      <c r="AE794" s="50">
        <v>24</v>
      </c>
      <c r="AF794" s="50">
        <v>0</v>
      </c>
      <c r="AG794" s="50">
        <v>0</v>
      </c>
      <c r="AH794" s="50">
        <v>0</v>
      </c>
      <c r="AI794" s="50">
        <v>0</v>
      </c>
      <c r="AJ794" s="50">
        <v>0</v>
      </c>
      <c r="AK794" s="52">
        <f t="shared" si="236"/>
        <v>27</v>
      </c>
      <c r="AL794" s="50">
        <f t="shared" si="237"/>
        <v>27</v>
      </c>
      <c r="AM794" s="48">
        <f t="shared" si="250"/>
        <v>1</v>
      </c>
      <c r="AN794" s="49">
        <f t="shared" si="238"/>
        <v>0.01</v>
      </c>
      <c r="AO794" s="49">
        <f t="shared" si="249"/>
        <v>0</v>
      </c>
      <c r="AP794" s="49">
        <f t="shared" si="239"/>
        <v>27</v>
      </c>
      <c r="AR794" s="50">
        <f t="shared" si="240"/>
        <v>0</v>
      </c>
      <c r="AT794" s="30">
        <f t="shared" si="241"/>
        <v>27</v>
      </c>
      <c r="AU794">
        <f t="shared" si="242"/>
        <v>9</v>
      </c>
      <c r="AV794" s="49">
        <f t="shared" si="243"/>
        <v>0</v>
      </c>
      <c r="AW794" s="49">
        <f t="shared" si="244"/>
        <v>0</v>
      </c>
      <c r="AX794" s="53">
        <f t="shared" si="245"/>
        <v>9</v>
      </c>
      <c r="AY794" s="30">
        <f t="shared" si="246"/>
        <v>27</v>
      </c>
      <c r="AZ794" s="30">
        <f t="shared" si="247"/>
        <v>0</v>
      </c>
      <c r="BA794" s="49">
        <f t="shared" si="248"/>
        <v>0</v>
      </c>
    </row>
    <row r="795" spans="1:53" x14ac:dyDescent="0.35">
      <c r="A795" s="2">
        <v>1047146602</v>
      </c>
      <c r="B795" s="2" t="s">
        <v>795</v>
      </c>
      <c r="C795" s="16" t="s">
        <v>4946</v>
      </c>
      <c r="D795" s="3" t="s">
        <v>2940</v>
      </c>
      <c r="E795" s="4">
        <v>43109</v>
      </c>
      <c r="F795" s="5">
        <v>45666</v>
      </c>
      <c r="G795" s="5">
        <v>46031</v>
      </c>
      <c r="H795" s="3" t="s">
        <v>4290</v>
      </c>
      <c r="I795" s="55">
        <v>0</v>
      </c>
      <c r="J795" s="6">
        <v>46022</v>
      </c>
      <c r="K795" s="2" t="s">
        <v>4405</v>
      </c>
      <c r="L795" s="2" t="s">
        <v>4970</v>
      </c>
      <c r="M795" s="2" t="s">
        <v>4957</v>
      </c>
      <c r="N795" s="2" t="s">
        <v>5199</v>
      </c>
      <c r="O795" s="2" t="s">
        <v>5229</v>
      </c>
      <c r="P795" s="2" t="s">
        <v>4472</v>
      </c>
      <c r="Q795" s="2" t="s">
        <v>4297</v>
      </c>
      <c r="R795" s="7"/>
      <c r="S795" s="7">
        <v>0</v>
      </c>
      <c r="T795" s="7">
        <v>23.333300000000008</v>
      </c>
      <c r="U795" s="7">
        <v>23.333300000000008</v>
      </c>
      <c r="V795" s="12">
        <f t="shared" si="251"/>
        <v>24</v>
      </c>
      <c r="W795" s="15" t="s">
        <v>4738</v>
      </c>
      <c r="X795" s="15" t="str">
        <f t="shared" si="235"/>
        <v>DEBE GOZAR EN EL AÑO UN TOTAL DE 24 DÍAS ANTES DEL 31/12/2026</v>
      </c>
      <c r="Y795" s="50">
        <v>0</v>
      </c>
      <c r="Z795" s="50">
        <v>0</v>
      </c>
      <c r="AA795" s="50">
        <v>15</v>
      </c>
      <c r="AB795" s="50">
        <v>0</v>
      </c>
      <c r="AC795" s="50">
        <v>0</v>
      </c>
      <c r="AD795" s="50">
        <v>0</v>
      </c>
      <c r="AE795" s="50">
        <v>0</v>
      </c>
      <c r="AF795" s="50">
        <v>14</v>
      </c>
      <c r="AG795" s="50">
        <v>1</v>
      </c>
      <c r="AH795" s="50">
        <v>0</v>
      </c>
      <c r="AI795" s="50">
        <v>0</v>
      </c>
      <c r="AJ795" s="50">
        <v>0</v>
      </c>
      <c r="AK795" s="52">
        <f t="shared" si="236"/>
        <v>30</v>
      </c>
      <c r="AL795" s="50">
        <f t="shared" si="237"/>
        <v>30</v>
      </c>
      <c r="AM795" s="48">
        <f t="shared" si="250"/>
        <v>1.25</v>
      </c>
      <c r="AN795" s="49">
        <f t="shared" si="238"/>
        <v>1.2500000000000001E-2</v>
      </c>
      <c r="AO795" s="49">
        <f t="shared" si="249"/>
        <v>15</v>
      </c>
      <c r="AP795" s="49">
        <f t="shared" si="239"/>
        <v>24</v>
      </c>
      <c r="AR795" s="50">
        <f t="shared" si="240"/>
        <v>0</v>
      </c>
      <c r="AT795" s="30">
        <f t="shared" si="241"/>
        <v>24</v>
      </c>
      <c r="AU795">
        <f t="shared" si="242"/>
        <v>8</v>
      </c>
      <c r="AV795" s="49">
        <f t="shared" si="243"/>
        <v>15</v>
      </c>
      <c r="AW795" s="49">
        <f t="shared" si="244"/>
        <v>8</v>
      </c>
      <c r="AX795" s="53">
        <f t="shared" si="245"/>
        <v>0</v>
      </c>
      <c r="AY795" s="30">
        <f t="shared" si="246"/>
        <v>15</v>
      </c>
      <c r="AZ795" s="30">
        <f t="shared" si="247"/>
        <v>15</v>
      </c>
      <c r="BA795" s="49">
        <f t="shared" si="248"/>
        <v>15</v>
      </c>
    </row>
    <row r="796" spans="1:53" x14ac:dyDescent="0.35">
      <c r="A796" s="2">
        <v>1047156511</v>
      </c>
      <c r="B796" s="2" t="s">
        <v>796</v>
      </c>
      <c r="C796" s="16" t="s">
        <v>4946</v>
      </c>
      <c r="D796" s="3" t="s">
        <v>2941</v>
      </c>
      <c r="E796" s="4">
        <v>45754</v>
      </c>
      <c r="F796" s="5">
        <v>45754</v>
      </c>
      <c r="G796" s="5">
        <v>46119</v>
      </c>
      <c r="H796" s="3" t="s">
        <v>4290</v>
      </c>
      <c r="I796" s="55">
        <v>0</v>
      </c>
      <c r="J796" s="6">
        <v>46022</v>
      </c>
      <c r="K796" s="2" t="s">
        <v>4405</v>
      </c>
      <c r="L796" s="2" t="s">
        <v>4751</v>
      </c>
      <c r="M796" s="2" t="s">
        <v>4956</v>
      </c>
      <c r="N796" s="2" t="s">
        <v>5195</v>
      </c>
      <c r="O796" s="2" t="s">
        <v>5213</v>
      </c>
      <c r="P796" s="2" t="s">
        <v>4445</v>
      </c>
      <c r="Q796" s="2" t="s">
        <v>4297</v>
      </c>
      <c r="R796" s="7"/>
      <c r="S796" s="7">
        <v>0</v>
      </c>
      <c r="T796" s="7">
        <v>22</v>
      </c>
      <c r="U796" s="7">
        <v>22</v>
      </c>
      <c r="V796" s="12">
        <f t="shared" si="251"/>
        <v>22</v>
      </c>
      <c r="W796" s="15" t="s">
        <v>4738</v>
      </c>
      <c r="X796" s="15" t="str">
        <f t="shared" si="235"/>
        <v>DEBE GOZAR EN EL AÑO UN TOTAL DE 22 DÍAS ANTES DEL 31/12/2026</v>
      </c>
      <c r="Y796" s="50">
        <v>0</v>
      </c>
      <c r="Z796" s="50">
        <v>0</v>
      </c>
      <c r="AA796" s="50">
        <v>0</v>
      </c>
      <c r="AB796" s="50">
        <v>0</v>
      </c>
      <c r="AC796" s="50">
        <v>0</v>
      </c>
      <c r="AD796" s="50">
        <v>0</v>
      </c>
      <c r="AE796" s="50">
        <v>0</v>
      </c>
      <c r="AF796" s="50">
        <v>2</v>
      </c>
      <c r="AG796" s="50">
        <v>28</v>
      </c>
      <c r="AH796" s="50">
        <v>0</v>
      </c>
      <c r="AI796" s="50">
        <v>0</v>
      </c>
      <c r="AJ796" s="50">
        <v>0</v>
      </c>
      <c r="AK796" s="52">
        <f t="shared" si="236"/>
        <v>30</v>
      </c>
      <c r="AL796" s="50">
        <f t="shared" si="237"/>
        <v>30</v>
      </c>
      <c r="AM796" s="48">
        <f t="shared" si="250"/>
        <v>1.3636363636363635</v>
      </c>
      <c r="AN796" s="49">
        <f t="shared" si="238"/>
        <v>1.3636363636363636E-2</v>
      </c>
      <c r="AO796" s="49">
        <f t="shared" si="249"/>
        <v>0</v>
      </c>
      <c r="AP796" s="49">
        <f t="shared" si="239"/>
        <v>22</v>
      </c>
      <c r="AR796" s="50">
        <f t="shared" si="240"/>
        <v>0</v>
      </c>
      <c r="AT796" s="30">
        <f t="shared" si="241"/>
        <v>22</v>
      </c>
      <c r="AU796">
        <f t="shared" si="242"/>
        <v>7.333333333333333</v>
      </c>
      <c r="AV796" s="49">
        <f t="shared" si="243"/>
        <v>0</v>
      </c>
      <c r="AW796" s="49">
        <f t="shared" si="244"/>
        <v>0</v>
      </c>
      <c r="AX796" s="53">
        <f t="shared" si="245"/>
        <v>7.333333333333333</v>
      </c>
      <c r="AY796" s="30">
        <f t="shared" si="246"/>
        <v>30</v>
      </c>
      <c r="AZ796" s="30">
        <f t="shared" si="247"/>
        <v>0</v>
      </c>
      <c r="BA796" s="49">
        <f t="shared" si="248"/>
        <v>0</v>
      </c>
    </row>
    <row r="797" spans="1:53" x14ac:dyDescent="0.35">
      <c r="A797" s="2">
        <v>1047174205</v>
      </c>
      <c r="B797" s="2" t="s">
        <v>797</v>
      </c>
      <c r="C797" s="16" t="s">
        <v>4946</v>
      </c>
      <c r="D797" s="3" t="s">
        <v>2942</v>
      </c>
      <c r="E797" s="4">
        <v>45108</v>
      </c>
      <c r="F797" s="5">
        <v>45839</v>
      </c>
      <c r="G797" s="5">
        <v>46204</v>
      </c>
      <c r="H797" s="3" t="s">
        <v>4409</v>
      </c>
      <c r="I797" s="55">
        <v>0</v>
      </c>
      <c r="J797" s="6">
        <v>46022</v>
      </c>
      <c r="K797" s="2" t="s">
        <v>4405</v>
      </c>
      <c r="L797" s="2" t="s">
        <v>5034</v>
      </c>
      <c r="M797" s="2" t="s">
        <v>4957</v>
      </c>
      <c r="N797" s="2" t="s">
        <v>5199</v>
      </c>
      <c r="O797" s="2" t="s">
        <v>5240</v>
      </c>
      <c r="P797" s="2" t="s">
        <v>4691</v>
      </c>
      <c r="Q797" s="2" t="s">
        <v>4308</v>
      </c>
      <c r="R797" s="7"/>
      <c r="S797" s="7">
        <v>0</v>
      </c>
      <c r="T797" s="7">
        <v>15</v>
      </c>
      <c r="U797" s="7">
        <v>15</v>
      </c>
      <c r="V797" s="12">
        <f t="shared" si="251"/>
        <v>15</v>
      </c>
      <c r="W797" s="15" t="s">
        <v>4738</v>
      </c>
      <c r="X797" s="15" t="str">
        <f t="shared" si="235"/>
        <v>DEBE GOZAR EN EL AÑO UN TOTAL DE 15 DÍAS ANTES DEL 31/12/2026</v>
      </c>
      <c r="Y797" s="50">
        <v>0</v>
      </c>
      <c r="Z797" s="50">
        <v>0</v>
      </c>
      <c r="AA797" s="50">
        <v>0</v>
      </c>
      <c r="AB797" s="50">
        <v>0</v>
      </c>
      <c r="AC797" s="50">
        <v>8</v>
      </c>
      <c r="AD797" s="50">
        <v>7</v>
      </c>
      <c r="AE797" s="50">
        <v>0</v>
      </c>
      <c r="AF797" s="50">
        <v>0</v>
      </c>
      <c r="AG797" s="50">
        <v>0</v>
      </c>
      <c r="AH797" s="50">
        <v>0</v>
      </c>
      <c r="AI797" s="50">
        <v>0</v>
      </c>
      <c r="AJ797" s="50">
        <v>0</v>
      </c>
      <c r="AK797" s="52">
        <f t="shared" si="236"/>
        <v>15</v>
      </c>
      <c r="AL797" s="50">
        <f t="shared" si="237"/>
        <v>15</v>
      </c>
      <c r="AM797" s="48">
        <f t="shared" si="250"/>
        <v>1</v>
      </c>
      <c r="AN797" s="49">
        <f t="shared" si="238"/>
        <v>0.01</v>
      </c>
      <c r="AO797" s="49">
        <f t="shared" si="249"/>
        <v>0</v>
      </c>
      <c r="AP797" s="49">
        <f t="shared" si="239"/>
        <v>15</v>
      </c>
      <c r="AR797" s="50">
        <f t="shared" si="240"/>
        <v>0</v>
      </c>
      <c r="AT797" s="30">
        <f t="shared" si="241"/>
        <v>15</v>
      </c>
      <c r="AU797">
        <f t="shared" si="242"/>
        <v>5</v>
      </c>
      <c r="AV797" s="49">
        <f t="shared" si="243"/>
        <v>0</v>
      </c>
      <c r="AW797" s="49">
        <f t="shared" si="244"/>
        <v>0</v>
      </c>
      <c r="AX797" s="53">
        <f t="shared" si="245"/>
        <v>5</v>
      </c>
      <c r="AY797" s="30">
        <f t="shared" si="246"/>
        <v>15</v>
      </c>
      <c r="AZ797" s="30">
        <f t="shared" si="247"/>
        <v>0</v>
      </c>
      <c r="BA797" s="49">
        <f t="shared" si="248"/>
        <v>0</v>
      </c>
    </row>
    <row r="798" spans="1:53" x14ac:dyDescent="0.35">
      <c r="A798" s="2">
        <v>1047187986</v>
      </c>
      <c r="B798" s="2" t="s">
        <v>798</v>
      </c>
      <c r="C798" s="16" t="s">
        <v>4948</v>
      </c>
      <c r="D798" s="3" t="s">
        <v>2943</v>
      </c>
      <c r="E798" s="4">
        <v>44032</v>
      </c>
      <c r="F798" s="5">
        <v>45858</v>
      </c>
      <c r="G798" s="5">
        <v>46223</v>
      </c>
      <c r="H798" s="3" t="s">
        <v>4420</v>
      </c>
      <c r="I798" s="55">
        <v>0</v>
      </c>
      <c r="J798" s="6">
        <v>46022</v>
      </c>
      <c r="K798" s="2" t="s">
        <v>4405</v>
      </c>
      <c r="L798" s="2" t="s">
        <v>4879</v>
      </c>
      <c r="M798" s="2" t="s">
        <v>4956</v>
      </c>
      <c r="N798" s="2" t="s">
        <v>5196</v>
      </c>
      <c r="O798" s="2" t="s">
        <v>5249</v>
      </c>
      <c r="P798" s="2" t="s">
        <v>4651</v>
      </c>
      <c r="Q798" s="2" t="s">
        <v>4336</v>
      </c>
      <c r="R798" s="7"/>
      <c r="S798" s="7">
        <v>16</v>
      </c>
      <c r="T798" s="7">
        <v>13.416699999999992</v>
      </c>
      <c r="U798" s="7">
        <v>29.416699999999992</v>
      </c>
      <c r="V798" s="12">
        <f t="shared" si="251"/>
        <v>30</v>
      </c>
      <c r="W798" s="15" t="str">
        <f>"DEBE GOZAR "&amp;S798&amp;" DÍAS ANTES DEL "&amp;TEXT(G798-1,"DD/MM/YYYY")</f>
        <v>DEBE GOZAR 16 DÍAS ANTES DEL 19/07/2026</v>
      </c>
      <c r="X798" s="15" t="str">
        <f t="shared" si="235"/>
        <v>DEBE GOZAR EN EL AÑO UN TOTAL DE 30 DÍAS ANTES DEL 31/12/2026</v>
      </c>
      <c r="Y798" s="50">
        <v>0</v>
      </c>
      <c r="Z798" s="50">
        <v>0</v>
      </c>
      <c r="AA798" s="50">
        <v>16</v>
      </c>
      <c r="AB798" s="50">
        <v>0</v>
      </c>
      <c r="AC798" s="50">
        <v>0</v>
      </c>
      <c r="AD798" s="50">
        <v>0</v>
      </c>
      <c r="AE798" s="50">
        <v>0</v>
      </c>
      <c r="AF798" s="50">
        <v>0</v>
      </c>
      <c r="AG798" s="50">
        <v>0</v>
      </c>
      <c r="AH798" s="50">
        <v>0</v>
      </c>
      <c r="AI798" s="50">
        <v>0</v>
      </c>
      <c r="AJ798" s="50">
        <v>0</v>
      </c>
      <c r="AK798" s="52">
        <f t="shared" si="236"/>
        <v>16</v>
      </c>
      <c r="AL798" s="50">
        <f t="shared" si="237"/>
        <v>16</v>
      </c>
      <c r="AM798" s="48">
        <f t="shared" si="250"/>
        <v>0.53333333333333333</v>
      </c>
      <c r="AN798" s="49">
        <f t="shared" si="238"/>
        <v>5.3333333333333332E-3</v>
      </c>
      <c r="AO798" s="49">
        <f t="shared" si="249"/>
        <v>16</v>
      </c>
      <c r="AP798" s="49">
        <f t="shared" si="239"/>
        <v>16</v>
      </c>
      <c r="AR798" s="50">
        <f t="shared" si="240"/>
        <v>14</v>
      </c>
      <c r="AT798" s="30">
        <f t="shared" si="241"/>
        <v>30</v>
      </c>
      <c r="AU798">
        <f t="shared" si="242"/>
        <v>10</v>
      </c>
      <c r="AV798" s="49">
        <f t="shared" si="243"/>
        <v>16</v>
      </c>
      <c r="AW798" s="49">
        <f t="shared" si="244"/>
        <v>10</v>
      </c>
      <c r="AX798" s="53">
        <f t="shared" si="245"/>
        <v>0</v>
      </c>
      <c r="AY798" s="30">
        <f t="shared" si="246"/>
        <v>0</v>
      </c>
      <c r="AZ798" s="30">
        <f t="shared" si="247"/>
        <v>16</v>
      </c>
      <c r="BA798" s="49">
        <f t="shared" si="248"/>
        <v>16</v>
      </c>
    </row>
    <row r="799" spans="1:53" x14ac:dyDescent="0.35">
      <c r="A799" s="2">
        <v>1047199719</v>
      </c>
      <c r="B799" s="2" t="s">
        <v>799</v>
      </c>
      <c r="C799" s="16" t="s">
        <v>4946</v>
      </c>
      <c r="D799" s="3" t="s">
        <v>2944</v>
      </c>
      <c r="E799" s="4">
        <v>44688</v>
      </c>
      <c r="F799" s="5">
        <v>45784</v>
      </c>
      <c r="G799" s="5">
        <v>46149</v>
      </c>
      <c r="H799" s="3" t="s">
        <v>4290</v>
      </c>
      <c r="I799" s="55">
        <v>0</v>
      </c>
      <c r="J799" s="6">
        <v>46022</v>
      </c>
      <c r="K799" s="2" t="s">
        <v>4405</v>
      </c>
      <c r="L799" s="2" t="s">
        <v>4999</v>
      </c>
      <c r="M799" s="2" t="s">
        <v>4957</v>
      </c>
      <c r="N799" s="2" t="s">
        <v>5199</v>
      </c>
      <c r="O799" s="2" t="s">
        <v>5227</v>
      </c>
      <c r="P799" s="2" t="s">
        <v>4550</v>
      </c>
      <c r="Q799" s="2" t="s">
        <v>4297</v>
      </c>
      <c r="R799" s="7"/>
      <c r="S799" s="7">
        <v>0</v>
      </c>
      <c r="T799" s="7">
        <v>19.5</v>
      </c>
      <c r="U799" s="7">
        <v>19.5</v>
      </c>
      <c r="V799" s="12">
        <f t="shared" si="251"/>
        <v>20</v>
      </c>
      <c r="W799" s="15" t="s">
        <v>4738</v>
      </c>
      <c r="X799" s="15" t="str">
        <f t="shared" si="235"/>
        <v>DEBE GOZAR EN EL AÑO UN TOTAL DE 20 DÍAS ANTES DEL 31/12/2026</v>
      </c>
      <c r="Y799" s="50">
        <v>0</v>
      </c>
      <c r="Z799" s="50">
        <v>0</v>
      </c>
      <c r="AA799" s="50">
        <v>8</v>
      </c>
      <c r="AB799" s="50">
        <v>0</v>
      </c>
      <c r="AC799" s="50">
        <v>0</v>
      </c>
      <c r="AD799" s="50">
        <v>0</v>
      </c>
      <c r="AE799" s="50">
        <v>0</v>
      </c>
      <c r="AF799" s="50">
        <v>0</v>
      </c>
      <c r="AG799" s="50">
        <v>0</v>
      </c>
      <c r="AH799" s="50">
        <v>0</v>
      </c>
      <c r="AI799" s="50">
        <v>0</v>
      </c>
      <c r="AJ799" s="50">
        <v>0</v>
      </c>
      <c r="AK799" s="52">
        <f t="shared" si="236"/>
        <v>8</v>
      </c>
      <c r="AL799" s="50">
        <f t="shared" si="237"/>
        <v>8</v>
      </c>
      <c r="AM799" s="48">
        <f t="shared" si="250"/>
        <v>0.4</v>
      </c>
      <c r="AN799" s="49">
        <f t="shared" si="238"/>
        <v>4.0000000000000001E-3</v>
      </c>
      <c r="AO799" s="49">
        <f t="shared" si="249"/>
        <v>8</v>
      </c>
      <c r="AP799" s="49">
        <f t="shared" si="239"/>
        <v>8</v>
      </c>
      <c r="AR799" s="50">
        <f t="shared" si="240"/>
        <v>12</v>
      </c>
      <c r="AT799" s="30">
        <f t="shared" si="241"/>
        <v>20</v>
      </c>
      <c r="AU799">
        <f t="shared" si="242"/>
        <v>6.666666666666667</v>
      </c>
      <c r="AV799" s="49">
        <f t="shared" si="243"/>
        <v>8</v>
      </c>
      <c r="AW799" s="49">
        <f t="shared" si="244"/>
        <v>6.666666666666667</v>
      </c>
      <c r="AX799" s="53">
        <f t="shared" si="245"/>
        <v>0</v>
      </c>
      <c r="AY799" s="30">
        <f t="shared" si="246"/>
        <v>0</v>
      </c>
      <c r="AZ799" s="30">
        <f t="shared" si="247"/>
        <v>8</v>
      </c>
      <c r="BA799" s="49">
        <f t="shared" si="248"/>
        <v>8</v>
      </c>
    </row>
    <row r="800" spans="1:53" x14ac:dyDescent="0.35">
      <c r="A800" s="2">
        <v>1047220416</v>
      </c>
      <c r="B800" s="2" t="s">
        <v>800</v>
      </c>
      <c r="C800" s="16" t="s">
        <v>4946</v>
      </c>
      <c r="D800" s="3" t="s">
        <v>2945</v>
      </c>
      <c r="E800" s="4">
        <v>45149</v>
      </c>
      <c r="F800" s="5">
        <v>45880</v>
      </c>
      <c r="G800" s="5">
        <v>46245</v>
      </c>
      <c r="H800" s="3" t="s">
        <v>4290</v>
      </c>
      <c r="I800" s="55">
        <v>0</v>
      </c>
      <c r="J800" s="6">
        <v>46022</v>
      </c>
      <c r="K800" s="2" t="s">
        <v>4405</v>
      </c>
      <c r="L800" s="2" t="s">
        <v>4980</v>
      </c>
      <c r="M800" s="2" t="s">
        <v>4957</v>
      </c>
      <c r="N800" s="2" t="s">
        <v>5199</v>
      </c>
      <c r="O800" s="2" t="s">
        <v>5229</v>
      </c>
      <c r="P800" s="2" t="s">
        <v>4497</v>
      </c>
      <c r="Q800" s="2" t="s">
        <v>4308</v>
      </c>
      <c r="R800" s="7"/>
      <c r="S800" s="7">
        <v>14</v>
      </c>
      <c r="T800" s="7">
        <v>11.666700000000006</v>
      </c>
      <c r="U800" s="7">
        <v>25.666700000000006</v>
      </c>
      <c r="V800" s="12">
        <f t="shared" si="251"/>
        <v>26</v>
      </c>
      <c r="W800" s="15" t="str">
        <f>"DEBE GOZAR "&amp;S800&amp;" DÍAS ANTES DEL "&amp;TEXT(G800-1,"DD/MM/YYYY")</f>
        <v>DEBE GOZAR 14 DÍAS ANTES DEL 10/08/2026</v>
      </c>
      <c r="X800" s="15" t="str">
        <f t="shared" si="235"/>
        <v>DEBE GOZAR EN EL AÑO UN TOTAL DE 26 DÍAS ANTES DEL 31/12/2026</v>
      </c>
      <c r="Y800" s="50">
        <v>0</v>
      </c>
      <c r="Z800" s="50">
        <v>0</v>
      </c>
      <c r="AA800" s="50">
        <v>0</v>
      </c>
      <c r="AB800" s="50">
        <v>0</v>
      </c>
      <c r="AC800" s="50">
        <v>13</v>
      </c>
      <c r="AD800" s="50">
        <v>2</v>
      </c>
      <c r="AE800" s="50">
        <v>0</v>
      </c>
      <c r="AF800" s="50">
        <v>0</v>
      </c>
      <c r="AG800" s="50">
        <v>0</v>
      </c>
      <c r="AH800" s="50">
        <v>15</v>
      </c>
      <c r="AI800" s="50">
        <v>0</v>
      </c>
      <c r="AJ800" s="50">
        <v>0</v>
      </c>
      <c r="AK800" s="52">
        <f t="shared" si="236"/>
        <v>30</v>
      </c>
      <c r="AL800" s="50">
        <f t="shared" si="237"/>
        <v>30</v>
      </c>
      <c r="AM800" s="48">
        <f t="shared" si="250"/>
        <v>1.1538461538461537</v>
      </c>
      <c r="AN800" s="49">
        <f t="shared" si="238"/>
        <v>1.1538461538461537E-2</v>
      </c>
      <c r="AO800" s="49">
        <f t="shared" si="249"/>
        <v>0</v>
      </c>
      <c r="AP800" s="49">
        <f t="shared" si="239"/>
        <v>26</v>
      </c>
      <c r="AR800" s="50">
        <f t="shared" si="240"/>
        <v>0</v>
      </c>
      <c r="AT800" s="30">
        <f t="shared" si="241"/>
        <v>26</v>
      </c>
      <c r="AU800">
        <f t="shared" si="242"/>
        <v>8.6666666666666661</v>
      </c>
      <c r="AV800" s="49">
        <f t="shared" si="243"/>
        <v>0</v>
      </c>
      <c r="AW800" s="49">
        <f t="shared" si="244"/>
        <v>0</v>
      </c>
      <c r="AX800" s="53">
        <f t="shared" si="245"/>
        <v>8.6666666666666661</v>
      </c>
      <c r="AY800" s="30">
        <f t="shared" si="246"/>
        <v>30</v>
      </c>
      <c r="AZ800" s="30">
        <f t="shared" si="247"/>
        <v>0</v>
      </c>
      <c r="BA800" s="49">
        <f t="shared" si="248"/>
        <v>0</v>
      </c>
    </row>
    <row r="801" spans="1:53" x14ac:dyDescent="0.35">
      <c r="A801" s="2">
        <v>1047231713</v>
      </c>
      <c r="B801" s="2" t="s">
        <v>801</v>
      </c>
      <c r="C801" s="16" t="s">
        <v>4946</v>
      </c>
      <c r="D801" s="3" t="s">
        <v>2946</v>
      </c>
      <c r="E801" s="4">
        <v>45873</v>
      </c>
      <c r="F801" s="5">
        <v>45873</v>
      </c>
      <c r="G801" s="5">
        <v>46238</v>
      </c>
      <c r="H801" s="3" t="s">
        <v>4290</v>
      </c>
      <c r="I801" s="55">
        <v>0</v>
      </c>
      <c r="J801" s="6">
        <v>46022</v>
      </c>
      <c r="K801" s="2" t="s">
        <v>4405</v>
      </c>
      <c r="L801" s="2" t="s">
        <v>4964</v>
      </c>
      <c r="M801" s="2" t="s">
        <v>4956</v>
      </c>
      <c r="N801" s="2" t="s">
        <v>5180</v>
      </c>
      <c r="O801" s="2" t="s">
        <v>5221</v>
      </c>
      <c r="P801" s="2" t="s">
        <v>4450</v>
      </c>
      <c r="Q801" s="2" t="s">
        <v>4297</v>
      </c>
      <c r="R801" s="7"/>
      <c r="S801" s="7">
        <v>0</v>
      </c>
      <c r="T801" s="7">
        <v>12.25</v>
      </c>
      <c r="U801" s="7">
        <v>12.25</v>
      </c>
      <c r="V801" s="12">
        <f t="shared" si="251"/>
        <v>13</v>
      </c>
      <c r="W801" s="15" t="s">
        <v>4738</v>
      </c>
      <c r="X801" s="15" t="str">
        <f t="shared" si="235"/>
        <v>DEBE GOZAR EN EL AÑO UN TOTAL DE 13 DÍAS ANTES DEL 31/12/2026</v>
      </c>
      <c r="Y801" s="50">
        <v>0</v>
      </c>
      <c r="Z801" s="50">
        <v>0</v>
      </c>
      <c r="AA801" s="50">
        <v>0</v>
      </c>
      <c r="AB801" s="50">
        <v>0</v>
      </c>
      <c r="AC801" s="50">
        <v>0</v>
      </c>
      <c r="AD801" s="50">
        <v>0</v>
      </c>
      <c r="AE801" s="50">
        <v>0</v>
      </c>
      <c r="AF801" s="50">
        <v>0</v>
      </c>
      <c r="AG801" s="50">
        <v>0</v>
      </c>
      <c r="AH801" s="50">
        <v>0</v>
      </c>
      <c r="AI801" s="50">
        <v>0</v>
      </c>
      <c r="AJ801" s="50">
        <v>0</v>
      </c>
      <c r="AK801" s="52">
        <f t="shared" si="236"/>
        <v>0</v>
      </c>
      <c r="AL801" s="50">
        <f t="shared" si="237"/>
        <v>0</v>
      </c>
      <c r="AM801" s="48">
        <f t="shared" si="250"/>
        <v>0</v>
      </c>
      <c r="AN801" s="49">
        <f t="shared" si="238"/>
        <v>0</v>
      </c>
      <c r="AO801" s="49">
        <f t="shared" si="249"/>
        <v>0</v>
      </c>
      <c r="AP801" s="49">
        <f t="shared" si="239"/>
        <v>0</v>
      </c>
      <c r="AR801" s="50">
        <f t="shared" si="240"/>
        <v>13</v>
      </c>
      <c r="AT801" s="30">
        <f t="shared" si="241"/>
        <v>13</v>
      </c>
      <c r="AU801">
        <f t="shared" si="242"/>
        <v>4.333333333333333</v>
      </c>
      <c r="AV801" s="49">
        <f t="shared" si="243"/>
        <v>0</v>
      </c>
      <c r="AW801" s="49">
        <f t="shared" si="244"/>
        <v>0</v>
      </c>
      <c r="AX801" s="53">
        <f t="shared" si="245"/>
        <v>4.333333333333333</v>
      </c>
      <c r="AY801" s="30">
        <f t="shared" si="246"/>
        <v>0</v>
      </c>
      <c r="AZ801" s="30">
        <f t="shared" si="247"/>
        <v>0</v>
      </c>
      <c r="BA801" s="49">
        <f t="shared" si="248"/>
        <v>0</v>
      </c>
    </row>
    <row r="802" spans="1:53" x14ac:dyDescent="0.35">
      <c r="A802" s="2">
        <v>1047241983</v>
      </c>
      <c r="B802" s="2" t="s">
        <v>802</v>
      </c>
      <c r="C802" s="16" t="s">
        <v>4946</v>
      </c>
      <c r="D802" s="3" t="s">
        <v>2947</v>
      </c>
      <c r="E802" s="4">
        <v>45778</v>
      </c>
      <c r="F802" s="5">
        <v>45778</v>
      </c>
      <c r="G802" s="5">
        <v>46143</v>
      </c>
      <c r="H802" s="3" t="s">
        <v>4293</v>
      </c>
      <c r="I802" s="55">
        <v>0</v>
      </c>
      <c r="J802" s="6">
        <v>46022</v>
      </c>
      <c r="K802" s="2" t="s">
        <v>4405</v>
      </c>
      <c r="L802" s="2" t="s">
        <v>4787</v>
      </c>
      <c r="M802" s="2" t="s">
        <v>4956</v>
      </c>
      <c r="N802" s="2" t="s">
        <v>5196</v>
      </c>
      <c r="O802" s="2" t="s">
        <v>5224</v>
      </c>
      <c r="P802" s="2" t="s">
        <v>4511</v>
      </c>
      <c r="Q802" s="2" t="s">
        <v>4297</v>
      </c>
      <c r="R802" s="7"/>
      <c r="S802" s="7">
        <v>0</v>
      </c>
      <c r="T802" s="7">
        <v>20</v>
      </c>
      <c r="U802" s="7">
        <v>20</v>
      </c>
      <c r="V802" s="12">
        <f t="shared" si="251"/>
        <v>20</v>
      </c>
      <c r="W802" s="15" t="s">
        <v>4738</v>
      </c>
      <c r="X802" s="15" t="str">
        <f t="shared" si="235"/>
        <v>DEBE GOZAR EN EL AÑO UN TOTAL DE 20 DÍAS ANTES DEL 31/12/2026</v>
      </c>
      <c r="Y802" s="50">
        <v>0</v>
      </c>
      <c r="Z802" s="50">
        <v>0</v>
      </c>
      <c r="AA802" s="50">
        <v>0</v>
      </c>
      <c r="AB802" s="50">
        <v>0</v>
      </c>
      <c r="AC802" s="50">
        <v>0</v>
      </c>
      <c r="AD802" s="50">
        <v>20</v>
      </c>
      <c r="AE802" s="50">
        <v>0</v>
      </c>
      <c r="AF802" s="50">
        <v>0</v>
      </c>
      <c r="AG802" s="50">
        <v>0</v>
      </c>
      <c r="AH802" s="50">
        <v>0</v>
      </c>
      <c r="AI802" s="50">
        <v>0</v>
      </c>
      <c r="AJ802" s="50">
        <v>0</v>
      </c>
      <c r="AK802" s="52">
        <f t="shared" si="236"/>
        <v>20</v>
      </c>
      <c r="AL802" s="50">
        <f t="shared" si="237"/>
        <v>20</v>
      </c>
      <c r="AM802" s="48">
        <f t="shared" si="250"/>
        <v>1</v>
      </c>
      <c r="AN802" s="49">
        <f t="shared" si="238"/>
        <v>0.01</v>
      </c>
      <c r="AO802" s="49">
        <f t="shared" si="249"/>
        <v>0</v>
      </c>
      <c r="AP802" s="49">
        <f t="shared" si="239"/>
        <v>20</v>
      </c>
      <c r="AR802" s="50">
        <f t="shared" si="240"/>
        <v>0</v>
      </c>
      <c r="AT802" s="30">
        <f t="shared" si="241"/>
        <v>20</v>
      </c>
      <c r="AU802">
        <f t="shared" si="242"/>
        <v>6.666666666666667</v>
      </c>
      <c r="AV802" s="49">
        <f t="shared" si="243"/>
        <v>0</v>
      </c>
      <c r="AW802" s="49">
        <f t="shared" si="244"/>
        <v>0</v>
      </c>
      <c r="AX802" s="53">
        <f t="shared" si="245"/>
        <v>6.666666666666667</v>
      </c>
      <c r="AY802" s="30">
        <f t="shared" si="246"/>
        <v>20</v>
      </c>
      <c r="AZ802" s="30">
        <f t="shared" si="247"/>
        <v>0</v>
      </c>
      <c r="BA802" s="49">
        <f t="shared" si="248"/>
        <v>0</v>
      </c>
    </row>
    <row r="803" spans="1:53" x14ac:dyDescent="0.35">
      <c r="A803" s="2">
        <v>1047247826</v>
      </c>
      <c r="B803" s="2" t="s">
        <v>803</v>
      </c>
      <c r="C803" s="16" t="s">
        <v>4946</v>
      </c>
      <c r="D803" s="3" t="s">
        <v>2948</v>
      </c>
      <c r="E803" s="4">
        <v>45132</v>
      </c>
      <c r="F803" s="5">
        <v>45863</v>
      </c>
      <c r="G803" s="5">
        <v>46228</v>
      </c>
      <c r="H803" s="3" t="s">
        <v>4291</v>
      </c>
      <c r="I803" s="55">
        <v>0</v>
      </c>
      <c r="J803" s="6">
        <v>46022</v>
      </c>
      <c r="K803" s="2" t="s">
        <v>4405</v>
      </c>
      <c r="L803" s="2" t="s">
        <v>4872</v>
      </c>
      <c r="M803" s="2" t="s">
        <v>4956</v>
      </c>
      <c r="N803" s="2" t="s">
        <v>5196</v>
      </c>
      <c r="O803" s="2" t="s">
        <v>5238</v>
      </c>
      <c r="P803" s="2" t="s">
        <v>4642</v>
      </c>
      <c r="Q803" s="2" t="s">
        <v>4297</v>
      </c>
      <c r="R803" s="7"/>
      <c r="S803" s="7">
        <v>15</v>
      </c>
      <c r="T803" s="7">
        <v>13</v>
      </c>
      <c r="U803" s="7">
        <v>28</v>
      </c>
      <c r="V803" s="12">
        <f t="shared" si="251"/>
        <v>28</v>
      </c>
      <c r="W803" s="15" t="str">
        <f>"DEBE GOZAR "&amp;S803&amp;" DÍAS ANTES DEL "&amp;TEXT(G803-1,"DD/MM/YYYY")</f>
        <v>DEBE GOZAR 15 DÍAS ANTES DEL 24/07/2026</v>
      </c>
      <c r="X803" s="15" t="str">
        <f t="shared" si="235"/>
        <v>DEBE GOZAR EN EL AÑO UN TOTAL DE 28 DÍAS ANTES DEL 31/12/2026</v>
      </c>
      <c r="Y803" s="50">
        <v>0</v>
      </c>
      <c r="Z803" s="50">
        <v>0</v>
      </c>
      <c r="AA803" s="50">
        <v>19</v>
      </c>
      <c r="AB803" s="50">
        <v>11</v>
      </c>
      <c r="AC803" s="50">
        <v>0</v>
      </c>
      <c r="AD803" s="50">
        <v>0</v>
      </c>
      <c r="AE803" s="50">
        <v>0</v>
      </c>
      <c r="AF803" s="50">
        <v>0</v>
      </c>
      <c r="AG803" s="50">
        <v>0</v>
      </c>
      <c r="AH803" s="50">
        <v>0</v>
      </c>
      <c r="AI803" s="50">
        <v>0</v>
      </c>
      <c r="AJ803" s="50">
        <v>0</v>
      </c>
      <c r="AK803" s="52">
        <f t="shared" si="236"/>
        <v>30</v>
      </c>
      <c r="AL803" s="50">
        <f t="shared" si="237"/>
        <v>30</v>
      </c>
      <c r="AM803" s="48">
        <f t="shared" si="250"/>
        <v>1.0714285714285714</v>
      </c>
      <c r="AN803" s="49">
        <f t="shared" si="238"/>
        <v>1.0714285714285714E-2</v>
      </c>
      <c r="AO803" s="49">
        <f t="shared" si="249"/>
        <v>30</v>
      </c>
      <c r="AP803" s="49">
        <f t="shared" si="239"/>
        <v>28</v>
      </c>
      <c r="AR803" s="50">
        <f t="shared" si="240"/>
        <v>0</v>
      </c>
      <c r="AT803" s="30">
        <f t="shared" si="241"/>
        <v>28</v>
      </c>
      <c r="AU803">
        <f t="shared" si="242"/>
        <v>9.3333333333333339</v>
      </c>
      <c r="AV803" s="49">
        <f t="shared" si="243"/>
        <v>30</v>
      </c>
      <c r="AW803" s="49">
        <f t="shared" si="244"/>
        <v>9.3333333333333339</v>
      </c>
      <c r="AX803" s="53">
        <f t="shared" si="245"/>
        <v>0</v>
      </c>
      <c r="AY803" s="30">
        <f t="shared" si="246"/>
        <v>0</v>
      </c>
      <c r="AZ803" s="30">
        <f t="shared" si="247"/>
        <v>30</v>
      </c>
      <c r="BA803" s="49">
        <f t="shared" si="248"/>
        <v>28</v>
      </c>
    </row>
    <row r="804" spans="1:53" x14ac:dyDescent="0.35">
      <c r="A804" s="2">
        <v>1047265077</v>
      </c>
      <c r="B804" s="2" t="s">
        <v>804</v>
      </c>
      <c r="C804" s="16" t="s">
        <v>4948</v>
      </c>
      <c r="D804" s="3" t="s">
        <v>2949</v>
      </c>
      <c r="E804" s="4">
        <v>45208</v>
      </c>
      <c r="F804" s="5">
        <v>45939</v>
      </c>
      <c r="G804" s="5">
        <v>46304</v>
      </c>
      <c r="H804" s="3" t="s">
        <v>4292</v>
      </c>
      <c r="I804" s="55">
        <v>0</v>
      </c>
      <c r="J804" s="6">
        <v>46022</v>
      </c>
      <c r="K804" s="2" t="s">
        <v>4405</v>
      </c>
      <c r="L804" s="2">
        <v>2003030200</v>
      </c>
      <c r="M804" s="2" t="s">
        <v>5053</v>
      </c>
      <c r="N804" s="2" t="s">
        <v>5198</v>
      </c>
      <c r="O804" s="2" t="s">
        <v>5198</v>
      </c>
      <c r="P804" s="2" t="s">
        <v>4510</v>
      </c>
      <c r="Q804" s="2" t="s">
        <v>4324</v>
      </c>
      <c r="R804" s="7"/>
      <c r="S804" s="7">
        <v>23</v>
      </c>
      <c r="T804" s="7">
        <v>6.8332999999999942</v>
      </c>
      <c r="U804" s="7">
        <v>29.833299999999994</v>
      </c>
      <c r="V804" s="12">
        <f t="shared" si="251"/>
        <v>30</v>
      </c>
      <c r="W804" s="15" t="str">
        <f>"DEBE GOZAR "&amp;S804&amp;" DÍAS ANTES DEL "&amp;TEXT(G804-1,"DD/MM/YYYY")</f>
        <v>DEBE GOZAR 23 DÍAS ANTES DEL 08/10/2026</v>
      </c>
      <c r="X804" s="15" t="str">
        <f t="shared" si="235"/>
        <v>DEBE GOZAR EN EL AÑO UN TOTAL DE 30 DÍAS ANTES DEL 31/12/2026</v>
      </c>
      <c r="Y804" s="50">
        <v>0</v>
      </c>
      <c r="Z804" s="50">
        <v>0</v>
      </c>
      <c r="AA804" s="50">
        <v>0</v>
      </c>
      <c r="AB804" s="50">
        <v>0</v>
      </c>
      <c r="AC804" s="50">
        <v>0</v>
      </c>
      <c r="AD804" s="50">
        <v>0</v>
      </c>
      <c r="AE804" s="50">
        <v>0</v>
      </c>
      <c r="AF804" s="50">
        <v>0</v>
      </c>
      <c r="AG804" s="50">
        <v>23</v>
      </c>
      <c r="AH804" s="50">
        <v>0</v>
      </c>
      <c r="AI804" s="50">
        <v>7</v>
      </c>
      <c r="AJ804" s="50">
        <v>0</v>
      </c>
      <c r="AK804" s="52">
        <f t="shared" si="236"/>
        <v>30</v>
      </c>
      <c r="AL804" s="50">
        <f t="shared" si="237"/>
        <v>30</v>
      </c>
      <c r="AM804" s="48">
        <f t="shared" si="250"/>
        <v>1</v>
      </c>
      <c r="AN804" s="49">
        <f t="shared" si="238"/>
        <v>0.01</v>
      </c>
      <c r="AO804" s="49">
        <f t="shared" si="249"/>
        <v>0</v>
      </c>
      <c r="AP804" s="49">
        <f t="shared" si="239"/>
        <v>30</v>
      </c>
      <c r="AR804" s="50">
        <f t="shared" si="240"/>
        <v>0</v>
      </c>
      <c r="AT804" s="30">
        <f t="shared" si="241"/>
        <v>30</v>
      </c>
      <c r="AU804">
        <f t="shared" si="242"/>
        <v>10</v>
      </c>
      <c r="AV804" s="49">
        <f t="shared" si="243"/>
        <v>0</v>
      </c>
      <c r="AW804" s="49">
        <f t="shared" si="244"/>
        <v>0</v>
      </c>
      <c r="AX804" s="53">
        <f t="shared" si="245"/>
        <v>10</v>
      </c>
      <c r="AY804" s="30">
        <f t="shared" si="246"/>
        <v>30</v>
      </c>
      <c r="AZ804" s="30">
        <f t="shared" si="247"/>
        <v>0</v>
      </c>
      <c r="BA804" s="49">
        <f t="shared" si="248"/>
        <v>0</v>
      </c>
    </row>
    <row r="805" spans="1:53" x14ac:dyDescent="0.35">
      <c r="A805" s="2">
        <v>1047265898</v>
      </c>
      <c r="B805" s="2" t="s">
        <v>805</v>
      </c>
      <c r="C805" s="16" t="s">
        <v>4946</v>
      </c>
      <c r="D805" s="3" t="s">
        <v>2950</v>
      </c>
      <c r="E805" s="4">
        <v>45009</v>
      </c>
      <c r="F805" s="5">
        <v>45740</v>
      </c>
      <c r="G805" s="5">
        <v>46105</v>
      </c>
      <c r="H805" s="3" t="s">
        <v>4290</v>
      </c>
      <c r="I805" s="55">
        <v>0</v>
      </c>
      <c r="J805" s="6">
        <v>46022</v>
      </c>
      <c r="K805" s="2" t="s">
        <v>4405</v>
      </c>
      <c r="L805" s="2" t="s">
        <v>4989</v>
      </c>
      <c r="M805" s="2" t="s">
        <v>4956</v>
      </c>
      <c r="N805" s="2" t="s">
        <v>5197</v>
      </c>
      <c r="O805" s="2" t="s">
        <v>5228</v>
      </c>
      <c r="P805" s="2" t="s">
        <v>4517</v>
      </c>
      <c r="Q805" s="2" t="s">
        <v>4297</v>
      </c>
      <c r="R805" s="7"/>
      <c r="S805" s="7">
        <v>6</v>
      </c>
      <c r="T805" s="7">
        <v>8.0832999999999942</v>
      </c>
      <c r="U805" s="7">
        <v>14.083299999999994</v>
      </c>
      <c r="V805" s="12">
        <f t="shared" si="251"/>
        <v>15</v>
      </c>
      <c r="W805" s="15" t="str">
        <f>"DEBE GOZAR "&amp;S805&amp;" DÍAS ANTES DEL "&amp;TEXT(G805-1,"DD/MM/YYYY")</f>
        <v>DEBE GOZAR 6 DÍAS ANTES DEL 23/03/2026</v>
      </c>
      <c r="X805" s="15" t="str">
        <f t="shared" si="235"/>
        <v>DEBE GOZAR EN EL AÑO UN TOTAL DE 15 DÍAS ANTES DEL 31/12/2026</v>
      </c>
      <c r="Y805" s="50">
        <v>11</v>
      </c>
      <c r="Z805" s="50">
        <v>0</v>
      </c>
      <c r="AA805" s="50">
        <v>0</v>
      </c>
      <c r="AB805" s="50">
        <v>0</v>
      </c>
      <c r="AC805" s="50">
        <v>0</v>
      </c>
      <c r="AD805" s="50">
        <v>0</v>
      </c>
      <c r="AE805" s="50">
        <v>0</v>
      </c>
      <c r="AF805" s="50">
        <v>0</v>
      </c>
      <c r="AG805" s="50">
        <v>0</v>
      </c>
      <c r="AH805" s="50">
        <v>0</v>
      </c>
      <c r="AI805" s="50">
        <v>0</v>
      </c>
      <c r="AJ805" s="50">
        <v>0</v>
      </c>
      <c r="AK805" s="52">
        <f t="shared" si="236"/>
        <v>11</v>
      </c>
      <c r="AL805" s="50">
        <f t="shared" si="237"/>
        <v>11</v>
      </c>
      <c r="AM805" s="48">
        <f t="shared" si="250"/>
        <v>0.73333333333333328</v>
      </c>
      <c r="AN805" s="49">
        <f t="shared" si="238"/>
        <v>7.3333333333333332E-3</v>
      </c>
      <c r="AO805" s="49">
        <f t="shared" si="249"/>
        <v>11</v>
      </c>
      <c r="AP805" s="49">
        <f t="shared" si="239"/>
        <v>11</v>
      </c>
      <c r="AR805" s="50">
        <f t="shared" si="240"/>
        <v>4</v>
      </c>
      <c r="AT805" s="30">
        <f t="shared" si="241"/>
        <v>15</v>
      </c>
      <c r="AU805">
        <f t="shared" si="242"/>
        <v>5</v>
      </c>
      <c r="AV805" s="49">
        <f t="shared" si="243"/>
        <v>11</v>
      </c>
      <c r="AW805" s="49">
        <f t="shared" si="244"/>
        <v>5</v>
      </c>
      <c r="AX805" s="53">
        <f t="shared" si="245"/>
        <v>0</v>
      </c>
      <c r="AY805" s="30">
        <f t="shared" si="246"/>
        <v>0</v>
      </c>
      <c r="AZ805" s="30">
        <f t="shared" si="247"/>
        <v>11</v>
      </c>
      <c r="BA805" s="49">
        <f t="shared" si="248"/>
        <v>11</v>
      </c>
    </row>
    <row r="806" spans="1:53" x14ac:dyDescent="0.35">
      <c r="A806" s="2">
        <v>1047266598</v>
      </c>
      <c r="B806" s="2" t="s">
        <v>806</v>
      </c>
      <c r="C806" s="16" t="s">
        <v>4946</v>
      </c>
      <c r="D806" s="3" t="s">
        <v>2951</v>
      </c>
      <c r="E806" s="4">
        <v>45122</v>
      </c>
      <c r="F806" s="5">
        <v>45853</v>
      </c>
      <c r="G806" s="5">
        <v>46218</v>
      </c>
      <c r="H806" s="3" t="s">
        <v>4290</v>
      </c>
      <c r="I806" s="55">
        <v>46082</v>
      </c>
      <c r="J806" s="6">
        <v>46022</v>
      </c>
      <c r="K806" s="2" t="s">
        <v>4405</v>
      </c>
      <c r="L806" s="2" t="s">
        <v>4848</v>
      </c>
      <c r="M806" s="2" t="s">
        <v>4956</v>
      </c>
      <c r="N806" s="2"/>
      <c r="O806" s="2"/>
      <c r="P806" s="2"/>
      <c r="Q806" s="2"/>
      <c r="R806" s="7"/>
      <c r="S806" s="7">
        <v>15</v>
      </c>
      <c r="T806" s="7">
        <v>-2.1667000000000058</v>
      </c>
      <c r="U806" s="7">
        <v>12.833299999999994</v>
      </c>
      <c r="V806" s="12">
        <f t="shared" si="251"/>
        <v>13</v>
      </c>
      <c r="W806" s="15" t="str">
        <f>"DEBE GOZAR "&amp;S806&amp;" DÍAS ANTES DEL "&amp;TEXT(G806-1,"DD/MM/YYYY")</f>
        <v>DEBE GOZAR 15 DÍAS ANTES DEL 14/07/2026</v>
      </c>
      <c r="X806" s="15" t="str">
        <f t="shared" si="235"/>
        <v>DEBE GOZAR EN EL AÑO UN TOTAL DE 13 DÍAS ANTES DEL 31/12/2026</v>
      </c>
      <c r="Y806" s="50">
        <v>0</v>
      </c>
      <c r="Z806" s="50">
        <v>0</v>
      </c>
      <c r="AA806" s="58">
        <v>13</v>
      </c>
      <c r="AB806" s="50">
        <v>0</v>
      </c>
      <c r="AC806" s="50">
        <v>0</v>
      </c>
      <c r="AD806" s="50">
        <v>0</v>
      </c>
      <c r="AE806" s="50">
        <v>0</v>
      </c>
      <c r="AF806" s="50">
        <v>0</v>
      </c>
      <c r="AG806" s="50">
        <v>0</v>
      </c>
      <c r="AH806" s="50">
        <v>0</v>
      </c>
      <c r="AI806" s="50">
        <v>0</v>
      </c>
      <c r="AJ806" s="50">
        <v>0</v>
      </c>
      <c r="AK806" s="52">
        <f t="shared" si="236"/>
        <v>13</v>
      </c>
      <c r="AL806" s="50">
        <f t="shared" si="237"/>
        <v>13</v>
      </c>
      <c r="AM806" s="48">
        <f t="shared" ref="AM806:AM837" si="252">+AL806/V806</f>
        <v>1</v>
      </c>
      <c r="AN806" s="49">
        <f t="shared" si="238"/>
        <v>0.01</v>
      </c>
      <c r="AO806" s="49">
        <f t="shared" si="249"/>
        <v>13</v>
      </c>
      <c r="AP806" s="49">
        <f t="shared" si="239"/>
        <v>13</v>
      </c>
      <c r="AR806" s="50">
        <f t="shared" si="240"/>
        <v>0</v>
      </c>
      <c r="AT806" s="30">
        <f t="shared" si="241"/>
        <v>13</v>
      </c>
      <c r="AU806">
        <f t="shared" si="242"/>
        <v>4.333333333333333</v>
      </c>
      <c r="AV806" s="49">
        <f t="shared" si="243"/>
        <v>13</v>
      </c>
      <c r="AW806" s="49">
        <f t="shared" si="244"/>
        <v>4.333333333333333</v>
      </c>
      <c r="AX806" s="53">
        <f t="shared" si="245"/>
        <v>0</v>
      </c>
      <c r="AY806" s="30">
        <f t="shared" si="246"/>
        <v>0</v>
      </c>
      <c r="AZ806" s="30">
        <f t="shared" si="247"/>
        <v>13</v>
      </c>
      <c r="BA806" s="49">
        <f t="shared" si="248"/>
        <v>13</v>
      </c>
    </row>
    <row r="807" spans="1:53" x14ac:dyDescent="0.35">
      <c r="A807" s="2">
        <v>1047271088</v>
      </c>
      <c r="B807" s="2" t="s">
        <v>807</v>
      </c>
      <c r="C807" s="16" t="s">
        <v>4946</v>
      </c>
      <c r="D807" s="3" t="s">
        <v>2952</v>
      </c>
      <c r="E807" s="4">
        <v>44106</v>
      </c>
      <c r="F807" s="5">
        <v>45932</v>
      </c>
      <c r="G807" s="5">
        <v>46297</v>
      </c>
      <c r="H807" s="3" t="s">
        <v>4290</v>
      </c>
      <c r="I807" s="55">
        <v>0</v>
      </c>
      <c r="J807" s="6">
        <v>46022</v>
      </c>
      <c r="K807" s="2" t="s">
        <v>4405</v>
      </c>
      <c r="L807" s="2" t="s">
        <v>4966</v>
      </c>
      <c r="M807" s="2" t="s">
        <v>4956</v>
      </c>
      <c r="N807" s="2" t="s">
        <v>5180</v>
      </c>
      <c r="O807" s="2" t="s">
        <v>5225</v>
      </c>
      <c r="P807" s="2" t="s">
        <v>4461</v>
      </c>
      <c r="Q807" s="2" t="s">
        <v>4297</v>
      </c>
      <c r="R807" s="7"/>
      <c r="S807" s="7">
        <v>3</v>
      </c>
      <c r="T807" s="7">
        <v>7.4166999999999916</v>
      </c>
      <c r="U807" s="7">
        <v>10.416699999999992</v>
      </c>
      <c r="V807" s="12">
        <f t="shared" si="251"/>
        <v>11</v>
      </c>
      <c r="W807" s="15" t="str">
        <f>"DEBE GOZAR "&amp;S807&amp;" DÍAS ANTES DEL "&amp;TEXT(G807-1,"DD/MM/YYYY")</f>
        <v>DEBE GOZAR 3 DÍAS ANTES DEL 01/10/2026</v>
      </c>
      <c r="X807" s="15" t="str">
        <f t="shared" si="235"/>
        <v>DEBE GOZAR EN EL AÑO UN TOTAL DE 11 DÍAS ANTES DEL 31/12/2026</v>
      </c>
      <c r="Y807" s="50">
        <v>0</v>
      </c>
      <c r="Z807" s="50">
        <v>0</v>
      </c>
      <c r="AA807" s="50">
        <v>0</v>
      </c>
      <c r="AB807" s="50">
        <v>0</v>
      </c>
      <c r="AC807" s="50">
        <v>11</v>
      </c>
      <c r="AD807" s="50">
        <v>0</v>
      </c>
      <c r="AE807" s="50">
        <v>0</v>
      </c>
      <c r="AF807" s="50">
        <v>0</v>
      </c>
      <c r="AG807" s="50">
        <v>0</v>
      </c>
      <c r="AH807" s="50">
        <v>0</v>
      </c>
      <c r="AI807" s="50">
        <v>0</v>
      </c>
      <c r="AJ807" s="50">
        <v>0</v>
      </c>
      <c r="AK807" s="52">
        <f t="shared" si="236"/>
        <v>11</v>
      </c>
      <c r="AL807" s="50">
        <f t="shared" si="237"/>
        <v>11</v>
      </c>
      <c r="AM807" s="48">
        <f t="shared" si="252"/>
        <v>1</v>
      </c>
      <c r="AN807" s="49">
        <f t="shared" si="238"/>
        <v>0.01</v>
      </c>
      <c r="AO807" s="49">
        <f t="shared" si="249"/>
        <v>0</v>
      </c>
      <c r="AP807" s="49">
        <f t="shared" si="239"/>
        <v>11</v>
      </c>
      <c r="AR807" s="50">
        <f t="shared" si="240"/>
        <v>0</v>
      </c>
      <c r="AT807" s="30">
        <f t="shared" si="241"/>
        <v>11</v>
      </c>
      <c r="AU807">
        <f t="shared" si="242"/>
        <v>3.6666666666666665</v>
      </c>
      <c r="AV807" s="49">
        <f t="shared" si="243"/>
        <v>0</v>
      </c>
      <c r="AW807" s="49">
        <f t="shared" si="244"/>
        <v>0</v>
      </c>
      <c r="AX807" s="53">
        <f t="shared" si="245"/>
        <v>3.6666666666666665</v>
      </c>
      <c r="AY807" s="30">
        <f t="shared" si="246"/>
        <v>11</v>
      </c>
      <c r="AZ807" s="30">
        <f t="shared" si="247"/>
        <v>0</v>
      </c>
      <c r="BA807" s="49">
        <f t="shared" si="248"/>
        <v>0</v>
      </c>
    </row>
    <row r="808" spans="1:53" x14ac:dyDescent="0.35">
      <c r="A808" s="2">
        <v>1047273272</v>
      </c>
      <c r="B808" s="2" t="s">
        <v>808</v>
      </c>
      <c r="C808" s="16" t="s">
        <v>4946</v>
      </c>
      <c r="D808" s="3" t="s">
        <v>2953</v>
      </c>
      <c r="E808" s="4">
        <v>45859</v>
      </c>
      <c r="F808" s="5">
        <v>45859</v>
      </c>
      <c r="G808" s="5">
        <v>46224</v>
      </c>
      <c r="H808" s="3" t="s">
        <v>4290</v>
      </c>
      <c r="I808" s="55">
        <v>0</v>
      </c>
      <c r="J808" s="6">
        <v>46022</v>
      </c>
      <c r="K808" s="2" t="s">
        <v>4405</v>
      </c>
      <c r="L808" s="2" t="s">
        <v>4838</v>
      </c>
      <c r="M808" s="2" t="s">
        <v>4956</v>
      </c>
      <c r="N808" s="2" t="s">
        <v>5196</v>
      </c>
      <c r="O808" s="2" t="s">
        <v>5215</v>
      </c>
      <c r="P808" s="2" t="s">
        <v>4593</v>
      </c>
      <c r="Q808" s="2" t="s">
        <v>4297</v>
      </c>
      <c r="R808" s="7"/>
      <c r="S808" s="7">
        <v>0</v>
      </c>
      <c r="T808" s="7">
        <v>13.333299999999999</v>
      </c>
      <c r="U808" s="7">
        <v>13.333299999999999</v>
      </c>
      <c r="V808" s="12">
        <f t="shared" si="251"/>
        <v>14</v>
      </c>
      <c r="W808" s="15" t="s">
        <v>4738</v>
      </c>
      <c r="X808" s="15" t="str">
        <f t="shared" si="235"/>
        <v>DEBE GOZAR EN EL AÑO UN TOTAL DE 14 DÍAS ANTES DEL 31/12/2026</v>
      </c>
      <c r="Y808" s="50">
        <v>0</v>
      </c>
      <c r="Z808" s="50">
        <v>0</v>
      </c>
      <c r="AA808" s="50">
        <v>0</v>
      </c>
      <c r="AB808" s="50">
        <v>0</v>
      </c>
      <c r="AC808" s="50">
        <v>0</v>
      </c>
      <c r="AD808" s="50">
        <v>0</v>
      </c>
      <c r="AE808" s="50">
        <v>0</v>
      </c>
      <c r="AF808" s="50">
        <v>0</v>
      </c>
      <c r="AG808" s="50">
        <v>0</v>
      </c>
      <c r="AH808" s="50">
        <v>0</v>
      </c>
      <c r="AI808" s="50">
        <v>0</v>
      </c>
      <c r="AJ808" s="50">
        <v>0</v>
      </c>
      <c r="AK808" s="52">
        <f t="shared" si="236"/>
        <v>0</v>
      </c>
      <c r="AL808" s="50">
        <f t="shared" si="237"/>
        <v>0</v>
      </c>
      <c r="AM808" s="48">
        <f t="shared" si="252"/>
        <v>0</v>
      </c>
      <c r="AN808" s="49">
        <f t="shared" si="238"/>
        <v>0</v>
      </c>
      <c r="AO808" s="49">
        <f t="shared" si="249"/>
        <v>0</v>
      </c>
      <c r="AP808" s="49">
        <f t="shared" si="239"/>
        <v>0</v>
      </c>
      <c r="AR808" s="50">
        <f t="shared" si="240"/>
        <v>14</v>
      </c>
      <c r="AT808" s="30">
        <f t="shared" si="241"/>
        <v>14</v>
      </c>
      <c r="AU808">
        <f t="shared" si="242"/>
        <v>4.666666666666667</v>
      </c>
      <c r="AV808" s="49">
        <f t="shared" si="243"/>
        <v>0</v>
      </c>
      <c r="AW808" s="49">
        <f t="shared" si="244"/>
        <v>0</v>
      </c>
      <c r="AX808" s="53">
        <f t="shared" si="245"/>
        <v>4.666666666666667</v>
      </c>
      <c r="AY808" s="30">
        <f t="shared" si="246"/>
        <v>0</v>
      </c>
      <c r="AZ808" s="30">
        <f t="shared" si="247"/>
        <v>0</v>
      </c>
      <c r="BA808" s="49">
        <f t="shared" si="248"/>
        <v>0</v>
      </c>
    </row>
    <row r="809" spans="1:53" x14ac:dyDescent="0.35">
      <c r="A809" s="2">
        <v>1047281188</v>
      </c>
      <c r="B809" s="2" t="s">
        <v>809</v>
      </c>
      <c r="C809" s="16" t="s">
        <v>4946</v>
      </c>
      <c r="D809" s="3" t="s">
        <v>2954</v>
      </c>
      <c r="E809" s="4">
        <v>45946</v>
      </c>
      <c r="F809" s="5">
        <v>45946</v>
      </c>
      <c r="G809" s="5">
        <v>46311</v>
      </c>
      <c r="H809" s="3" t="s">
        <v>4290</v>
      </c>
      <c r="I809" s="55">
        <v>46101</v>
      </c>
      <c r="J809" s="6">
        <v>46022</v>
      </c>
      <c r="K809" s="2" t="s">
        <v>4405</v>
      </c>
      <c r="L809" s="2" t="s">
        <v>4980</v>
      </c>
      <c r="M809" s="2" t="s">
        <v>4957</v>
      </c>
      <c r="N809" s="2"/>
      <c r="O809" s="2"/>
      <c r="P809" s="2"/>
      <c r="Q809" s="2"/>
      <c r="R809" s="7"/>
      <c r="S809" s="7">
        <v>0</v>
      </c>
      <c r="T809" s="7">
        <v>6.25</v>
      </c>
      <c r="U809" s="7">
        <v>6.25</v>
      </c>
      <c r="V809" s="12">
        <f t="shared" si="251"/>
        <v>7</v>
      </c>
      <c r="W809" s="15" t="s">
        <v>4738</v>
      </c>
      <c r="X809" s="15" t="str">
        <f t="shared" si="235"/>
        <v>DEBE GOZAR EN EL AÑO UN TOTAL DE 7 DÍAS ANTES DEL 31/12/2026</v>
      </c>
      <c r="Y809" s="50">
        <v>0</v>
      </c>
      <c r="Z809" s="50">
        <v>0</v>
      </c>
      <c r="AA809" s="50">
        <v>7</v>
      </c>
      <c r="AB809" s="50">
        <v>0</v>
      </c>
      <c r="AC809" s="50">
        <v>0</v>
      </c>
      <c r="AD809" s="50">
        <v>0</v>
      </c>
      <c r="AE809" s="50">
        <v>0</v>
      </c>
      <c r="AF809" s="50">
        <v>0</v>
      </c>
      <c r="AG809" s="50">
        <v>0</v>
      </c>
      <c r="AH809" s="50">
        <v>0</v>
      </c>
      <c r="AI809" s="50">
        <v>0</v>
      </c>
      <c r="AJ809" s="50">
        <v>0</v>
      </c>
      <c r="AK809" s="52">
        <f t="shared" si="236"/>
        <v>7</v>
      </c>
      <c r="AL809" s="50">
        <f t="shared" si="237"/>
        <v>7</v>
      </c>
      <c r="AM809" s="48">
        <f t="shared" si="252"/>
        <v>1</v>
      </c>
      <c r="AN809" s="49">
        <f t="shared" si="238"/>
        <v>0.01</v>
      </c>
      <c r="AO809" s="49">
        <f t="shared" si="249"/>
        <v>7</v>
      </c>
      <c r="AP809" s="49">
        <f t="shared" si="239"/>
        <v>7</v>
      </c>
      <c r="AR809" s="50">
        <f t="shared" si="240"/>
        <v>0</v>
      </c>
      <c r="AT809" s="30">
        <f t="shared" si="241"/>
        <v>7</v>
      </c>
      <c r="AU809">
        <f t="shared" si="242"/>
        <v>2.3333333333333335</v>
      </c>
      <c r="AV809" s="49">
        <f t="shared" si="243"/>
        <v>7</v>
      </c>
      <c r="AW809" s="49">
        <f t="shared" si="244"/>
        <v>2.3333333333333335</v>
      </c>
      <c r="AX809" s="53">
        <f t="shared" si="245"/>
        <v>0</v>
      </c>
      <c r="AY809" s="30">
        <f t="shared" si="246"/>
        <v>0</v>
      </c>
      <c r="AZ809" s="30">
        <f t="shared" si="247"/>
        <v>7</v>
      </c>
      <c r="BA809" s="49">
        <f t="shared" si="248"/>
        <v>7</v>
      </c>
    </row>
    <row r="810" spans="1:53" x14ac:dyDescent="0.35">
      <c r="A810" s="2">
        <v>1070479662</v>
      </c>
      <c r="B810" s="2" t="s">
        <v>1076</v>
      </c>
      <c r="C810" s="16" t="s">
        <v>4948</v>
      </c>
      <c r="D810" s="3" t="s">
        <v>3221</v>
      </c>
      <c r="E810" s="4">
        <v>45201</v>
      </c>
      <c r="F810" s="5">
        <v>45932</v>
      </c>
      <c r="G810" s="5">
        <v>46297</v>
      </c>
      <c r="H810" s="3" t="s">
        <v>4292</v>
      </c>
      <c r="I810" s="55">
        <v>0</v>
      </c>
      <c r="J810" s="6">
        <v>46022</v>
      </c>
      <c r="K810" s="2" t="s">
        <v>4405</v>
      </c>
      <c r="L810" s="2">
        <v>2001030300</v>
      </c>
      <c r="M810" s="2" t="s">
        <v>5052</v>
      </c>
      <c r="N810" s="2" t="s">
        <v>5184</v>
      </c>
      <c r="O810" s="2" t="s">
        <v>5184</v>
      </c>
      <c r="P810" s="2" t="s">
        <v>4935</v>
      </c>
      <c r="Q810" s="2" t="s">
        <v>4371</v>
      </c>
      <c r="R810" s="7"/>
      <c r="S810" s="7">
        <v>22</v>
      </c>
      <c r="T810" s="7">
        <v>7.4167000000000058</v>
      </c>
      <c r="U810" s="7">
        <v>29.416700000000006</v>
      </c>
      <c r="V810" s="12">
        <f t="shared" si="251"/>
        <v>30</v>
      </c>
      <c r="W810" s="15" t="str">
        <f>"DEBE GOZAR "&amp;S810&amp;" DÍAS ANTES DEL "&amp;TEXT(G810-1,"DD/MM/YYYY")</f>
        <v>DEBE GOZAR 22 DÍAS ANTES DEL 01/10/2026</v>
      </c>
      <c r="X810" s="15" t="str">
        <f t="shared" si="235"/>
        <v>DEBE GOZAR EN EL AÑO UN TOTAL DE 30 DÍAS ANTES DEL 31/12/2026</v>
      </c>
      <c r="Y810" s="50">
        <v>0</v>
      </c>
      <c r="Z810" s="50">
        <v>0</v>
      </c>
      <c r="AA810" s="50">
        <v>7</v>
      </c>
      <c r="AB810" s="50">
        <v>0</v>
      </c>
      <c r="AC810" s="50">
        <v>0</v>
      </c>
      <c r="AD810" s="50">
        <v>0</v>
      </c>
      <c r="AE810" s="50">
        <v>2</v>
      </c>
      <c r="AF810" s="50">
        <v>9</v>
      </c>
      <c r="AG810" s="50">
        <v>0</v>
      </c>
      <c r="AH810" s="50">
        <v>0</v>
      </c>
      <c r="AI810" s="50">
        <v>0</v>
      </c>
      <c r="AJ810" s="50">
        <v>0</v>
      </c>
      <c r="AK810" s="52">
        <f t="shared" si="236"/>
        <v>18</v>
      </c>
      <c r="AL810" s="50">
        <f t="shared" si="237"/>
        <v>18</v>
      </c>
      <c r="AM810" s="48">
        <f t="shared" si="252"/>
        <v>0.6</v>
      </c>
      <c r="AN810" s="49">
        <f t="shared" si="238"/>
        <v>6.0000000000000001E-3</v>
      </c>
      <c r="AO810" s="49">
        <f t="shared" si="249"/>
        <v>7</v>
      </c>
      <c r="AP810" s="49">
        <f t="shared" si="239"/>
        <v>18</v>
      </c>
      <c r="AR810" s="50">
        <f t="shared" si="240"/>
        <v>12</v>
      </c>
      <c r="AT810" s="30">
        <f t="shared" si="241"/>
        <v>30</v>
      </c>
      <c r="AU810">
        <f t="shared" si="242"/>
        <v>10</v>
      </c>
      <c r="AV810" s="49">
        <f t="shared" si="243"/>
        <v>7</v>
      </c>
      <c r="AW810" s="49">
        <f t="shared" si="244"/>
        <v>7</v>
      </c>
      <c r="AX810" s="53">
        <f t="shared" si="245"/>
        <v>3</v>
      </c>
      <c r="AY810" s="30">
        <f t="shared" si="246"/>
        <v>11</v>
      </c>
      <c r="AZ810" s="30">
        <f t="shared" si="247"/>
        <v>7</v>
      </c>
      <c r="BA810" s="49">
        <f t="shared" si="248"/>
        <v>7</v>
      </c>
    </row>
    <row r="811" spans="1:53" x14ac:dyDescent="0.35">
      <c r="A811" s="2">
        <v>1047295906</v>
      </c>
      <c r="B811" s="2" t="s">
        <v>811</v>
      </c>
      <c r="C811" s="16" t="s">
        <v>4947</v>
      </c>
      <c r="D811" s="3" t="s">
        <v>2956</v>
      </c>
      <c r="E811" s="4">
        <v>45108</v>
      </c>
      <c r="F811" s="5">
        <v>45839</v>
      </c>
      <c r="G811" s="5">
        <v>46204</v>
      </c>
      <c r="H811" s="3" t="s">
        <v>4415</v>
      </c>
      <c r="I811" s="55">
        <v>0</v>
      </c>
      <c r="J811" s="6">
        <v>46022</v>
      </c>
      <c r="K811" s="2" t="s">
        <v>4405</v>
      </c>
      <c r="L811" s="2" t="s">
        <v>4877</v>
      </c>
      <c r="M811" s="2" t="s">
        <v>4956</v>
      </c>
      <c r="N811" s="2" t="s">
        <v>5196</v>
      </c>
      <c r="O811" s="2" t="s">
        <v>5234</v>
      </c>
      <c r="P811" s="2" t="s">
        <v>4649</v>
      </c>
      <c r="Q811" s="2" t="s">
        <v>4298</v>
      </c>
      <c r="R811" s="7"/>
      <c r="S811" s="7">
        <v>14</v>
      </c>
      <c r="T811" s="7">
        <v>15</v>
      </c>
      <c r="U811" s="7">
        <v>29</v>
      </c>
      <c r="V811" s="12">
        <f t="shared" si="251"/>
        <v>29</v>
      </c>
      <c r="W811" s="15" t="str">
        <f>"DEBE GOZAR "&amp;S811&amp;" DÍAS ANTES DEL "&amp;TEXT(G811-1,"DD/MM/YYYY")</f>
        <v>DEBE GOZAR 14 DÍAS ANTES DEL 30/06/2026</v>
      </c>
      <c r="X811" s="15" t="str">
        <f t="shared" si="235"/>
        <v>DEBE GOZAR EN EL AÑO UN TOTAL DE 29 DÍAS ANTES DEL 31/12/2026</v>
      </c>
      <c r="Y811" s="50">
        <v>1</v>
      </c>
      <c r="Z811" s="50">
        <v>28</v>
      </c>
      <c r="AA811" s="50">
        <v>1</v>
      </c>
      <c r="AB811" s="50">
        <v>0</v>
      </c>
      <c r="AC811" s="50">
        <v>0</v>
      </c>
      <c r="AD811" s="50">
        <v>0</v>
      </c>
      <c r="AE811" s="50">
        <v>0</v>
      </c>
      <c r="AF811" s="50">
        <v>0</v>
      </c>
      <c r="AG811" s="50">
        <v>0</v>
      </c>
      <c r="AH811" s="50">
        <v>0</v>
      </c>
      <c r="AI811" s="50">
        <v>0</v>
      </c>
      <c r="AJ811" s="50">
        <v>0</v>
      </c>
      <c r="AK811" s="52">
        <f t="shared" si="236"/>
        <v>30</v>
      </c>
      <c r="AL811" s="50">
        <f t="shared" si="237"/>
        <v>30</v>
      </c>
      <c r="AM811" s="48">
        <f t="shared" si="252"/>
        <v>1.0344827586206897</v>
      </c>
      <c r="AN811" s="49">
        <f t="shared" si="238"/>
        <v>1.0344827586206896E-2</v>
      </c>
      <c r="AO811" s="49">
        <f t="shared" si="249"/>
        <v>30</v>
      </c>
      <c r="AP811" s="49">
        <f t="shared" si="239"/>
        <v>29</v>
      </c>
      <c r="AR811" s="50">
        <f t="shared" si="240"/>
        <v>0</v>
      </c>
      <c r="AT811" s="30">
        <f t="shared" si="241"/>
        <v>29</v>
      </c>
      <c r="AU811">
        <f t="shared" si="242"/>
        <v>9.6666666666666661</v>
      </c>
      <c r="AV811" s="49">
        <f t="shared" si="243"/>
        <v>30</v>
      </c>
      <c r="AW811" s="49">
        <f t="shared" si="244"/>
        <v>9.6666666666666661</v>
      </c>
      <c r="AX811" s="53">
        <f t="shared" si="245"/>
        <v>0</v>
      </c>
      <c r="AY811" s="30">
        <f t="shared" si="246"/>
        <v>0</v>
      </c>
      <c r="AZ811" s="30">
        <f t="shared" si="247"/>
        <v>30</v>
      </c>
      <c r="BA811" s="49">
        <f t="shared" si="248"/>
        <v>29</v>
      </c>
    </row>
    <row r="812" spans="1:53" x14ac:dyDescent="0.35">
      <c r="A812" s="2">
        <v>1047302953</v>
      </c>
      <c r="B812" s="2" t="s">
        <v>812</v>
      </c>
      <c r="C812" s="16" t="s">
        <v>4946</v>
      </c>
      <c r="D812" s="3" t="s">
        <v>2957</v>
      </c>
      <c r="E812" s="4">
        <v>44896</v>
      </c>
      <c r="F812" s="5">
        <v>45992</v>
      </c>
      <c r="G812" s="5">
        <v>46357</v>
      </c>
      <c r="H812" s="3" t="s">
        <v>4290</v>
      </c>
      <c r="I812" s="55">
        <v>0</v>
      </c>
      <c r="J812" s="6">
        <v>46022</v>
      </c>
      <c r="K812" s="2" t="s">
        <v>4405</v>
      </c>
      <c r="L812" s="2" t="s">
        <v>4859</v>
      </c>
      <c r="M812" s="2" t="s">
        <v>4956</v>
      </c>
      <c r="N812" s="2" t="s">
        <v>5195</v>
      </c>
      <c r="O812" s="2" t="s">
        <v>5213</v>
      </c>
      <c r="P812" s="2" t="s">
        <v>4624</v>
      </c>
      <c r="Q812" s="2" t="s">
        <v>4297</v>
      </c>
      <c r="R812" s="7"/>
      <c r="S812" s="7">
        <v>27</v>
      </c>
      <c r="T812" s="7">
        <v>2.5</v>
      </c>
      <c r="U812" s="7">
        <v>29.5</v>
      </c>
      <c r="V812" s="12">
        <f t="shared" si="251"/>
        <v>30</v>
      </c>
      <c r="W812" s="15" t="str">
        <f>"DEBE GOZAR "&amp;S812&amp;" DÍAS ANTES DEL "&amp;TEXT(G812-1,"DD/MM/YYYY")</f>
        <v>DEBE GOZAR 27 DÍAS ANTES DEL 30/11/2026</v>
      </c>
      <c r="X812" s="15" t="str">
        <f t="shared" si="235"/>
        <v>DEBE GOZAR EN EL AÑO UN TOTAL DE 30 DÍAS ANTES DEL 31/12/2026</v>
      </c>
      <c r="Y812" s="50">
        <v>0</v>
      </c>
      <c r="Z812" s="50">
        <v>0</v>
      </c>
      <c r="AA812" s="50">
        <v>0</v>
      </c>
      <c r="AB812" s="50">
        <v>0</v>
      </c>
      <c r="AC812" s="50">
        <v>0</v>
      </c>
      <c r="AD812" s="50">
        <v>0</v>
      </c>
      <c r="AE812" s="50">
        <v>0</v>
      </c>
      <c r="AF812" s="50">
        <v>0</v>
      </c>
      <c r="AG812" s="50">
        <v>0</v>
      </c>
      <c r="AH812" s="50">
        <v>0</v>
      </c>
      <c r="AI812" s="50">
        <v>0</v>
      </c>
      <c r="AJ812" s="50">
        <v>0</v>
      </c>
      <c r="AK812" s="52">
        <f t="shared" si="236"/>
        <v>0</v>
      </c>
      <c r="AL812" s="50">
        <f t="shared" si="237"/>
        <v>0</v>
      </c>
      <c r="AM812" s="48">
        <f t="shared" si="252"/>
        <v>0</v>
      </c>
      <c r="AN812" s="49">
        <f t="shared" si="238"/>
        <v>0</v>
      </c>
      <c r="AO812" s="49">
        <f t="shared" si="249"/>
        <v>0</v>
      </c>
      <c r="AP812" s="49">
        <f t="shared" si="239"/>
        <v>0</v>
      </c>
      <c r="AR812" s="50">
        <f t="shared" si="240"/>
        <v>30</v>
      </c>
      <c r="AT812" s="30">
        <f t="shared" si="241"/>
        <v>30</v>
      </c>
      <c r="AU812">
        <f t="shared" si="242"/>
        <v>10</v>
      </c>
      <c r="AV812" s="49">
        <f t="shared" si="243"/>
        <v>0</v>
      </c>
      <c r="AW812" s="49">
        <f t="shared" si="244"/>
        <v>0</v>
      </c>
      <c r="AX812" s="53">
        <f t="shared" si="245"/>
        <v>10</v>
      </c>
      <c r="AY812" s="30">
        <f t="shared" si="246"/>
        <v>0</v>
      </c>
      <c r="AZ812" s="30">
        <f t="shared" si="247"/>
        <v>0</v>
      </c>
      <c r="BA812" s="49">
        <f t="shared" si="248"/>
        <v>0</v>
      </c>
    </row>
    <row r="813" spans="1:53" x14ac:dyDescent="0.35">
      <c r="A813" s="2">
        <v>1047309479</v>
      </c>
      <c r="B813" s="2" t="s">
        <v>813</v>
      </c>
      <c r="C813" s="16" t="s">
        <v>4946</v>
      </c>
      <c r="D813" s="3" t="s">
        <v>2958</v>
      </c>
      <c r="E813" s="4">
        <v>42270</v>
      </c>
      <c r="F813" s="5">
        <v>45923</v>
      </c>
      <c r="G813" s="5">
        <v>46288</v>
      </c>
      <c r="H813" s="3" t="s">
        <v>4290</v>
      </c>
      <c r="I813" s="55">
        <v>0</v>
      </c>
      <c r="J813" s="6">
        <v>46022</v>
      </c>
      <c r="K813" s="2" t="s">
        <v>4405</v>
      </c>
      <c r="L813" s="2" t="s">
        <v>4981</v>
      </c>
      <c r="M813" s="2" t="s">
        <v>4956</v>
      </c>
      <c r="N813" s="2" t="s">
        <v>5197</v>
      </c>
      <c r="O813" s="2" t="s">
        <v>5228</v>
      </c>
      <c r="P813" s="2" t="s">
        <v>4498</v>
      </c>
      <c r="Q813" s="2" t="s">
        <v>4297</v>
      </c>
      <c r="R813" s="7"/>
      <c r="S813" s="7">
        <v>19</v>
      </c>
      <c r="T813" s="7">
        <v>8.1666999999999916</v>
      </c>
      <c r="U813" s="7">
        <v>27.166699999999992</v>
      </c>
      <c r="V813" s="12">
        <f t="shared" si="251"/>
        <v>28</v>
      </c>
      <c r="W813" s="15" t="str">
        <f>"DEBE GOZAR "&amp;S813&amp;" DÍAS ANTES DEL "&amp;TEXT(G813-1,"DD/MM/YYYY")</f>
        <v>DEBE GOZAR 19 DÍAS ANTES DEL 22/09/2026</v>
      </c>
      <c r="X813" s="15" t="str">
        <f t="shared" si="235"/>
        <v>DEBE GOZAR EN EL AÑO UN TOTAL DE 28 DÍAS ANTES DEL 31/12/2026</v>
      </c>
      <c r="Y813" s="50">
        <v>0</v>
      </c>
      <c r="Z813" s="50">
        <v>2</v>
      </c>
      <c r="AA813" s="50">
        <v>28</v>
      </c>
      <c r="AB813" s="50">
        <v>0</v>
      </c>
      <c r="AC813" s="50">
        <v>0</v>
      </c>
      <c r="AD813" s="50">
        <v>0</v>
      </c>
      <c r="AE813" s="50">
        <v>0</v>
      </c>
      <c r="AF813" s="50">
        <v>0</v>
      </c>
      <c r="AG813" s="50">
        <v>0</v>
      </c>
      <c r="AH813" s="50">
        <v>0</v>
      </c>
      <c r="AI813" s="50">
        <v>0</v>
      </c>
      <c r="AJ813" s="50">
        <v>0</v>
      </c>
      <c r="AK813" s="52">
        <f t="shared" si="236"/>
        <v>30</v>
      </c>
      <c r="AL813" s="50">
        <f t="shared" si="237"/>
        <v>30</v>
      </c>
      <c r="AM813" s="48">
        <f t="shared" si="252"/>
        <v>1.0714285714285714</v>
      </c>
      <c r="AN813" s="49">
        <f t="shared" si="238"/>
        <v>1.0714285714285714E-2</v>
      </c>
      <c r="AO813" s="49">
        <f t="shared" si="249"/>
        <v>30</v>
      </c>
      <c r="AP813" s="49">
        <f t="shared" si="239"/>
        <v>28</v>
      </c>
      <c r="AR813" s="50">
        <f t="shared" si="240"/>
        <v>0</v>
      </c>
      <c r="AT813" s="30">
        <f t="shared" si="241"/>
        <v>28</v>
      </c>
      <c r="AU813">
        <f t="shared" si="242"/>
        <v>9.3333333333333339</v>
      </c>
      <c r="AV813" s="49">
        <f t="shared" si="243"/>
        <v>30</v>
      </c>
      <c r="AW813" s="49">
        <f t="shared" si="244"/>
        <v>9.3333333333333339</v>
      </c>
      <c r="AX813" s="53">
        <f t="shared" si="245"/>
        <v>0</v>
      </c>
      <c r="AY813" s="30">
        <f t="shared" si="246"/>
        <v>0</v>
      </c>
      <c r="AZ813" s="30">
        <f t="shared" si="247"/>
        <v>30</v>
      </c>
      <c r="BA813" s="49">
        <f t="shared" si="248"/>
        <v>28</v>
      </c>
    </row>
    <row r="814" spans="1:53" x14ac:dyDescent="0.35">
      <c r="A814" s="2">
        <v>1072854175</v>
      </c>
      <c r="B814" s="2" t="s">
        <v>1382</v>
      </c>
      <c r="C814" s="16" t="s">
        <v>4948</v>
      </c>
      <c r="D814" s="3" t="s">
        <v>3527</v>
      </c>
      <c r="E814" s="4">
        <v>45201</v>
      </c>
      <c r="F814" s="5">
        <v>45932</v>
      </c>
      <c r="G814" s="5">
        <v>46297</v>
      </c>
      <c r="H814" s="3" t="s">
        <v>4292</v>
      </c>
      <c r="I814" s="55">
        <v>0</v>
      </c>
      <c r="J814" s="6">
        <v>46022</v>
      </c>
      <c r="K814" s="2" t="s">
        <v>4405</v>
      </c>
      <c r="L814" s="2">
        <v>2001030300</v>
      </c>
      <c r="M814" s="2" t="s">
        <v>5052</v>
      </c>
      <c r="N814" s="2" t="s">
        <v>5184</v>
      </c>
      <c r="O814" s="2" t="s">
        <v>5184</v>
      </c>
      <c r="P814" s="2" t="s">
        <v>4935</v>
      </c>
      <c r="Q814" s="2" t="s">
        <v>4371</v>
      </c>
      <c r="R814" s="7"/>
      <c r="S814" s="7">
        <v>22</v>
      </c>
      <c r="T814" s="7">
        <v>7.4167000000000058</v>
      </c>
      <c r="U814" s="7">
        <v>29.416700000000006</v>
      </c>
      <c r="V814" s="12">
        <f t="shared" si="251"/>
        <v>30</v>
      </c>
      <c r="W814" s="15" t="str">
        <f>"DEBE GOZAR "&amp;S814&amp;" DÍAS ANTES DEL "&amp;TEXT(G814-1,"DD/MM/YYYY")</f>
        <v>DEBE GOZAR 22 DÍAS ANTES DEL 01/10/2026</v>
      </c>
      <c r="X814" s="15" t="str">
        <f t="shared" si="235"/>
        <v>DEBE GOZAR EN EL AÑO UN TOTAL DE 30 DÍAS ANTES DEL 31/12/2026</v>
      </c>
      <c r="Y814" s="50">
        <v>0</v>
      </c>
      <c r="Z814" s="50">
        <v>0</v>
      </c>
      <c r="AA814" s="50">
        <v>1</v>
      </c>
      <c r="AB814" s="50">
        <v>1</v>
      </c>
      <c r="AC814" s="50">
        <v>7</v>
      </c>
      <c r="AD814" s="50">
        <v>0</v>
      </c>
      <c r="AE814" s="50">
        <v>5</v>
      </c>
      <c r="AF814" s="50">
        <v>5</v>
      </c>
      <c r="AG814" s="50">
        <v>1</v>
      </c>
      <c r="AH814" s="50">
        <v>2</v>
      </c>
      <c r="AI814" s="50">
        <v>0</v>
      </c>
      <c r="AJ814" s="50">
        <v>4</v>
      </c>
      <c r="AK814" s="52">
        <f t="shared" si="236"/>
        <v>26</v>
      </c>
      <c r="AL814" s="50">
        <f t="shared" si="237"/>
        <v>26</v>
      </c>
      <c r="AM814" s="48">
        <f t="shared" si="252"/>
        <v>0.8666666666666667</v>
      </c>
      <c r="AN814" s="49">
        <f t="shared" si="238"/>
        <v>8.6666666666666663E-3</v>
      </c>
      <c r="AO814" s="49">
        <f t="shared" si="249"/>
        <v>2</v>
      </c>
      <c r="AP814" s="49">
        <f t="shared" si="239"/>
        <v>26</v>
      </c>
      <c r="AR814" s="50">
        <f t="shared" si="240"/>
        <v>4</v>
      </c>
      <c r="AT814" s="30">
        <f t="shared" si="241"/>
        <v>30</v>
      </c>
      <c r="AU814">
        <f t="shared" si="242"/>
        <v>10</v>
      </c>
      <c r="AV814" s="49">
        <f t="shared" si="243"/>
        <v>2</v>
      </c>
      <c r="AW814" s="49">
        <f t="shared" si="244"/>
        <v>2</v>
      </c>
      <c r="AX814" s="53">
        <f t="shared" si="245"/>
        <v>8</v>
      </c>
      <c r="AY814" s="30">
        <f t="shared" si="246"/>
        <v>24</v>
      </c>
      <c r="AZ814" s="30">
        <f t="shared" si="247"/>
        <v>2</v>
      </c>
      <c r="BA814" s="49">
        <f t="shared" si="248"/>
        <v>2</v>
      </c>
    </row>
    <row r="815" spans="1:53" x14ac:dyDescent="0.35">
      <c r="A815" s="2">
        <v>1047325542</v>
      </c>
      <c r="B815" s="2" t="s">
        <v>815</v>
      </c>
      <c r="C815" s="16" t="s">
        <v>4946</v>
      </c>
      <c r="D815" s="3" t="s">
        <v>2960</v>
      </c>
      <c r="E815" s="4">
        <v>45692</v>
      </c>
      <c r="F815" s="5">
        <v>45692</v>
      </c>
      <c r="G815" s="5">
        <v>46057</v>
      </c>
      <c r="H815" s="3" t="s">
        <v>4290</v>
      </c>
      <c r="I815" s="55">
        <v>0</v>
      </c>
      <c r="J815" s="6">
        <v>46022</v>
      </c>
      <c r="K815" s="2" t="s">
        <v>4405</v>
      </c>
      <c r="L815" s="2" t="s">
        <v>4964</v>
      </c>
      <c r="M815" s="2" t="s">
        <v>4956</v>
      </c>
      <c r="N815" s="2" t="s">
        <v>5180</v>
      </c>
      <c r="O815" s="2" t="s">
        <v>5221</v>
      </c>
      <c r="P815" s="2" t="s">
        <v>4450</v>
      </c>
      <c r="Q815" s="2" t="s">
        <v>4297</v>
      </c>
      <c r="R815" s="7"/>
      <c r="S815" s="7">
        <v>0</v>
      </c>
      <c r="T815" s="7">
        <v>27.25</v>
      </c>
      <c r="U815" s="7">
        <v>27.25</v>
      </c>
      <c r="V815" s="12">
        <f t="shared" si="251"/>
        <v>28</v>
      </c>
      <c r="W815" s="15" t="s">
        <v>4738</v>
      </c>
      <c r="X815" s="15" t="str">
        <f t="shared" ref="X815:X878" si="253">"DEBE GOZAR EN EL AÑO UN TOTAL DE "&amp;ROUNDUP(V815,0)&amp;" DÍAS ANTES DEL 31/12/2026"</f>
        <v>DEBE GOZAR EN EL AÑO UN TOTAL DE 28 DÍAS ANTES DEL 31/12/2026</v>
      </c>
      <c r="Y815" s="50">
        <v>0</v>
      </c>
      <c r="Z815" s="50">
        <v>0</v>
      </c>
      <c r="AA815" s="50">
        <v>0</v>
      </c>
      <c r="AB815" s="50">
        <v>0</v>
      </c>
      <c r="AC815" s="50">
        <v>0</v>
      </c>
      <c r="AD815" s="50">
        <v>0</v>
      </c>
      <c r="AE815" s="50">
        <v>0</v>
      </c>
      <c r="AF815" s="50">
        <v>15</v>
      </c>
      <c r="AG815" s="50">
        <v>13</v>
      </c>
      <c r="AH815" s="50">
        <v>0</v>
      </c>
      <c r="AI815" s="50">
        <v>0</v>
      </c>
      <c r="AJ815" s="50">
        <v>0</v>
      </c>
      <c r="AK815" s="52">
        <f t="shared" si="236"/>
        <v>28</v>
      </c>
      <c r="AL815" s="50">
        <f t="shared" si="237"/>
        <v>28</v>
      </c>
      <c r="AM815" s="48">
        <f t="shared" si="252"/>
        <v>1</v>
      </c>
      <c r="AN815" s="49">
        <f t="shared" si="238"/>
        <v>0.01</v>
      </c>
      <c r="AO815" s="49">
        <f t="shared" si="249"/>
        <v>0</v>
      </c>
      <c r="AP815" s="49">
        <f t="shared" si="239"/>
        <v>28</v>
      </c>
      <c r="AR815" s="50">
        <f t="shared" si="240"/>
        <v>0</v>
      </c>
      <c r="AT815" s="30">
        <f t="shared" si="241"/>
        <v>28</v>
      </c>
      <c r="AU815">
        <f t="shared" si="242"/>
        <v>9.3333333333333339</v>
      </c>
      <c r="AV815" s="49">
        <f t="shared" si="243"/>
        <v>0</v>
      </c>
      <c r="AW815" s="49">
        <f t="shared" si="244"/>
        <v>0</v>
      </c>
      <c r="AX815" s="53">
        <f t="shared" si="245"/>
        <v>9.3333333333333339</v>
      </c>
      <c r="AY815" s="30">
        <f t="shared" si="246"/>
        <v>28</v>
      </c>
      <c r="AZ815" s="30">
        <f t="shared" si="247"/>
        <v>0</v>
      </c>
      <c r="BA815" s="49">
        <f t="shared" si="248"/>
        <v>0</v>
      </c>
    </row>
    <row r="816" spans="1:53" x14ac:dyDescent="0.35">
      <c r="A816" s="2">
        <v>1047340021</v>
      </c>
      <c r="B816" s="2" t="s">
        <v>816</v>
      </c>
      <c r="C816" s="16" t="s">
        <v>4946</v>
      </c>
      <c r="D816" s="3" t="s">
        <v>2961</v>
      </c>
      <c r="E816" s="4">
        <v>45859</v>
      </c>
      <c r="F816" s="5">
        <v>45859</v>
      </c>
      <c r="G816" s="5">
        <v>46224</v>
      </c>
      <c r="H816" s="3" t="s">
        <v>4290</v>
      </c>
      <c r="I816" s="55">
        <v>46064</v>
      </c>
      <c r="J816" s="6">
        <v>46022</v>
      </c>
      <c r="K816" s="2" t="s">
        <v>4431</v>
      </c>
      <c r="L816" s="2" t="s">
        <v>4849</v>
      </c>
      <c r="M816" s="2" t="s">
        <v>4956</v>
      </c>
      <c r="N816" s="2"/>
      <c r="O816" s="2"/>
      <c r="P816" s="2"/>
      <c r="Q816" s="2"/>
      <c r="R816" s="7"/>
      <c r="S816" s="7">
        <v>0</v>
      </c>
      <c r="T816" s="7">
        <v>2.6667000000000001</v>
      </c>
      <c r="U816" s="7">
        <v>2.6667000000000001</v>
      </c>
      <c r="V816" s="12">
        <f t="shared" si="251"/>
        <v>3</v>
      </c>
      <c r="W816" s="15" t="s">
        <v>4738</v>
      </c>
      <c r="X816" s="15" t="str">
        <f t="shared" si="253"/>
        <v>DEBE GOZAR EN EL AÑO UN TOTAL DE 3 DÍAS ANTES DEL 31/12/2026</v>
      </c>
      <c r="Y816" s="50">
        <v>0</v>
      </c>
      <c r="Z816" s="50">
        <v>3</v>
      </c>
      <c r="AA816" s="50">
        <v>0</v>
      </c>
      <c r="AB816" s="50">
        <v>0</v>
      </c>
      <c r="AC816" s="50">
        <v>0</v>
      </c>
      <c r="AD816" s="50">
        <v>0</v>
      </c>
      <c r="AE816" s="50">
        <v>0</v>
      </c>
      <c r="AF816" s="50">
        <v>0</v>
      </c>
      <c r="AG816" s="50">
        <v>0</v>
      </c>
      <c r="AH816" s="50">
        <v>0</v>
      </c>
      <c r="AI816" s="50">
        <v>0</v>
      </c>
      <c r="AJ816" s="50">
        <v>0</v>
      </c>
      <c r="AK816" s="52">
        <f t="shared" si="236"/>
        <v>3</v>
      </c>
      <c r="AL816" s="50">
        <f t="shared" si="237"/>
        <v>3</v>
      </c>
      <c r="AM816" s="48">
        <f t="shared" si="252"/>
        <v>1</v>
      </c>
      <c r="AN816" s="49">
        <f t="shared" si="238"/>
        <v>0.01</v>
      </c>
      <c r="AO816" s="49">
        <f t="shared" si="249"/>
        <v>3</v>
      </c>
      <c r="AP816" s="49">
        <f t="shared" si="239"/>
        <v>3</v>
      </c>
      <c r="AR816" s="50">
        <f t="shared" si="240"/>
        <v>0</v>
      </c>
      <c r="AT816" s="30">
        <f t="shared" si="241"/>
        <v>3</v>
      </c>
      <c r="AU816">
        <f t="shared" si="242"/>
        <v>1</v>
      </c>
      <c r="AV816" s="49">
        <f t="shared" si="243"/>
        <v>3</v>
      </c>
      <c r="AW816" s="49">
        <f t="shared" si="244"/>
        <v>1</v>
      </c>
      <c r="AX816" s="53">
        <f t="shared" si="245"/>
        <v>0</v>
      </c>
      <c r="AY816" s="30">
        <f t="shared" si="246"/>
        <v>0</v>
      </c>
      <c r="AZ816" s="30">
        <f t="shared" si="247"/>
        <v>3</v>
      </c>
      <c r="BA816" s="49">
        <f t="shared" si="248"/>
        <v>3</v>
      </c>
    </row>
    <row r="817" spans="1:53" x14ac:dyDescent="0.35">
      <c r="A817" s="2">
        <v>1047344181</v>
      </c>
      <c r="B817" s="2" t="s">
        <v>817</v>
      </c>
      <c r="C817" s="16" t="s">
        <v>4946</v>
      </c>
      <c r="D817" s="3" t="s">
        <v>2962</v>
      </c>
      <c r="E817" s="4">
        <v>45750</v>
      </c>
      <c r="F817" s="5">
        <v>45750</v>
      </c>
      <c r="G817" s="5">
        <v>46115</v>
      </c>
      <c r="H817" s="3" t="s">
        <v>4290</v>
      </c>
      <c r="I817" s="55">
        <v>0</v>
      </c>
      <c r="J817" s="6">
        <v>46022</v>
      </c>
      <c r="K817" s="2" t="s">
        <v>4405</v>
      </c>
      <c r="L817" s="2" t="s">
        <v>4966</v>
      </c>
      <c r="M817" s="2" t="s">
        <v>4956</v>
      </c>
      <c r="N817" s="2" t="s">
        <v>5180</v>
      </c>
      <c r="O817" s="2" t="s">
        <v>5225</v>
      </c>
      <c r="P817" s="2" t="s">
        <v>4461</v>
      </c>
      <c r="Q817" s="2" t="s">
        <v>4297</v>
      </c>
      <c r="R817" s="7"/>
      <c r="S817" s="7">
        <v>0</v>
      </c>
      <c r="T817" s="7">
        <v>22.333300000000001</v>
      </c>
      <c r="U817" s="7">
        <v>22.333300000000001</v>
      </c>
      <c r="V817" s="12">
        <f t="shared" si="251"/>
        <v>23</v>
      </c>
      <c r="W817" s="15" t="s">
        <v>4738</v>
      </c>
      <c r="X817" s="15" t="str">
        <f t="shared" si="253"/>
        <v>DEBE GOZAR EN EL AÑO UN TOTAL DE 23 DÍAS ANTES DEL 31/12/2026</v>
      </c>
      <c r="Y817" s="50">
        <v>0</v>
      </c>
      <c r="Z817" s="50">
        <v>0</v>
      </c>
      <c r="AA817" s="50">
        <v>0</v>
      </c>
      <c r="AB817" s="50">
        <v>0</v>
      </c>
      <c r="AC817" s="50">
        <v>0</v>
      </c>
      <c r="AD817" s="50">
        <v>15</v>
      </c>
      <c r="AE817" s="50">
        <v>0</v>
      </c>
      <c r="AF817" s="50">
        <v>8</v>
      </c>
      <c r="AG817" s="50">
        <v>0</v>
      </c>
      <c r="AH817" s="50">
        <v>0</v>
      </c>
      <c r="AI817" s="50">
        <v>0</v>
      </c>
      <c r="AJ817" s="50">
        <v>0</v>
      </c>
      <c r="AK817" s="52">
        <f t="shared" si="236"/>
        <v>23</v>
      </c>
      <c r="AL817" s="50">
        <f t="shared" si="237"/>
        <v>23</v>
      </c>
      <c r="AM817" s="48">
        <f t="shared" si="252"/>
        <v>1</v>
      </c>
      <c r="AN817" s="49">
        <f t="shared" si="238"/>
        <v>0.01</v>
      </c>
      <c r="AO817" s="49">
        <f t="shared" si="249"/>
        <v>0</v>
      </c>
      <c r="AP817" s="49">
        <f t="shared" si="239"/>
        <v>23</v>
      </c>
      <c r="AR817" s="50">
        <f t="shared" si="240"/>
        <v>0</v>
      </c>
      <c r="AT817" s="30">
        <f t="shared" si="241"/>
        <v>23</v>
      </c>
      <c r="AU817">
        <f t="shared" si="242"/>
        <v>7.666666666666667</v>
      </c>
      <c r="AV817" s="49">
        <f t="shared" si="243"/>
        <v>0</v>
      </c>
      <c r="AW817" s="49">
        <f t="shared" si="244"/>
        <v>0</v>
      </c>
      <c r="AX817" s="53">
        <f t="shared" si="245"/>
        <v>7.666666666666667</v>
      </c>
      <c r="AY817" s="30">
        <f t="shared" si="246"/>
        <v>23</v>
      </c>
      <c r="AZ817" s="30">
        <f t="shared" si="247"/>
        <v>0</v>
      </c>
      <c r="BA817" s="49">
        <f t="shared" si="248"/>
        <v>0</v>
      </c>
    </row>
    <row r="818" spans="1:53" x14ac:dyDescent="0.35">
      <c r="A818" s="2">
        <v>1047350047</v>
      </c>
      <c r="B818" s="2" t="s">
        <v>818</v>
      </c>
      <c r="C818" s="16" t="s">
        <v>4946</v>
      </c>
      <c r="D818" s="3" t="s">
        <v>2963</v>
      </c>
      <c r="E818" s="4">
        <v>43041</v>
      </c>
      <c r="F818" s="5">
        <v>45963</v>
      </c>
      <c r="G818" s="5">
        <v>46328</v>
      </c>
      <c r="H818" s="3" t="s">
        <v>4290</v>
      </c>
      <c r="I818" s="55">
        <v>0</v>
      </c>
      <c r="J818" s="6">
        <v>46022</v>
      </c>
      <c r="K818" s="2" t="s">
        <v>4405</v>
      </c>
      <c r="L818" s="2" t="s">
        <v>4775</v>
      </c>
      <c r="M818" s="2" t="s">
        <v>4956</v>
      </c>
      <c r="N818" s="2" t="s">
        <v>5195</v>
      </c>
      <c r="O818" s="2" t="s">
        <v>5211</v>
      </c>
      <c r="P818" s="2" t="s">
        <v>4488</v>
      </c>
      <c r="Q818" s="2" t="s">
        <v>4297</v>
      </c>
      <c r="R818" s="7"/>
      <c r="S818" s="7">
        <v>23</v>
      </c>
      <c r="T818" s="7">
        <v>4.9166999999999916</v>
      </c>
      <c r="U818" s="7">
        <v>27.916699999999992</v>
      </c>
      <c r="V818" s="12">
        <f t="shared" si="251"/>
        <v>28</v>
      </c>
      <c r="W818" s="15" t="str">
        <f>"DEBE GOZAR "&amp;S818&amp;" DÍAS ANTES DEL "&amp;TEXT(G818-1,"DD/MM/YYYY")</f>
        <v>DEBE GOZAR 23 DÍAS ANTES DEL 01/11/2026</v>
      </c>
      <c r="X818" s="15" t="str">
        <f t="shared" si="253"/>
        <v>DEBE GOZAR EN EL AÑO UN TOTAL DE 28 DÍAS ANTES DEL 31/12/2026</v>
      </c>
      <c r="Y818" s="50">
        <v>0</v>
      </c>
      <c r="Z818" s="50">
        <v>0</v>
      </c>
      <c r="AA818" s="50">
        <v>16</v>
      </c>
      <c r="AB818" s="50">
        <v>12</v>
      </c>
      <c r="AC818" s="50">
        <v>0</v>
      </c>
      <c r="AD818" s="50">
        <v>0</v>
      </c>
      <c r="AE818" s="50">
        <v>0</v>
      </c>
      <c r="AF818" s="50">
        <v>0</v>
      </c>
      <c r="AG818" s="50">
        <v>0</v>
      </c>
      <c r="AH818" s="50">
        <v>0</v>
      </c>
      <c r="AI818" s="50">
        <v>0</v>
      </c>
      <c r="AJ818" s="50">
        <v>0</v>
      </c>
      <c r="AK818" s="52">
        <f t="shared" si="236"/>
        <v>28</v>
      </c>
      <c r="AL818" s="50">
        <f t="shared" si="237"/>
        <v>28</v>
      </c>
      <c r="AM818" s="48">
        <f t="shared" si="252"/>
        <v>1</v>
      </c>
      <c r="AN818" s="49">
        <f t="shared" si="238"/>
        <v>0.01</v>
      </c>
      <c r="AO818" s="49">
        <f t="shared" si="249"/>
        <v>28</v>
      </c>
      <c r="AP818" s="49">
        <f t="shared" si="239"/>
        <v>28</v>
      </c>
      <c r="AR818" s="50">
        <f t="shared" si="240"/>
        <v>0</v>
      </c>
      <c r="AT818" s="30">
        <f t="shared" si="241"/>
        <v>28</v>
      </c>
      <c r="AU818">
        <f t="shared" si="242"/>
        <v>9.3333333333333339</v>
      </c>
      <c r="AV818" s="49">
        <f t="shared" si="243"/>
        <v>28</v>
      </c>
      <c r="AW818" s="49">
        <f t="shared" si="244"/>
        <v>9.3333333333333339</v>
      </c>
      <c r="AX818" s="53">
        <f t="shared" si="245"/>
        <v>0</v>
      </c>
      <c r="AY818" s="30">
        <f t="shared" si="246"/>
        <v>0</v>
      </c>
      <c r="AZ818" s="30">
        <f t="shared" si="247"/>
        <v>28</v>
      </c>
      <c r="BA818" s="49">
        <f t="shared" si="248"/>
        <v>28</v>
      </c>
    </row>
    <row r="819" spans="1:53" x14ac:dyDescent="0.35">
      <c r="A819" s="2">
        <v>1047361544</v>
      </c>
      <c r="B819" s="2" t="s">
        <v>819</v>
      </c>
      <c r="C819" s="16" t="s">
        <v>4946</v>
      </c>
      <c r="D819" s="3" t="s">
        <v>2964</v>
      </c>
      <c r="E819" s="4">
        <v>45782</v>
      </c>
      <c r="F819" s="5">
        <v>45782</v>
      </c>
      <c r="G819" s="5">
        <v>46147</v>
      </c>
      <c r="H819" s="3" t="s">
        <v>4290</v>
      </c>
      <c r="I819" s="55">
        <v>0</v>
      </c>
      <c r="J819" s="6">
        <v>46022</v>
      </c>
      <c r="K819" s="2" t="s">
        <v>4405</v>
      </c>
      <c r="L819" s="2" t="s">
        <v>4789</v>
      </c>
      <c r="M819" s="2" t="s">
        <v>4956</v>
      </c>
      <c r="N819" s="2" t="s">
        <v>5196</v>
      </c>
      <c r="O819" s="2" t="s">
        <v>5230</v>
      </c>
      <c r="P819" s="2" t="s">
        <v>4513</v>
      </c>
      <c r="Q819" s="2" t="s">
        <v>4306</v>
      </c>
      <c r="R819" s="7"/>
      <c r="S819" s="7">
        <v>0</v>
      </c>
      <c r="T819" s="7">
        <v>19.666699999999999</v>
      </c>
      <c r="U819" s="7">
        <v>19.666699999999999</v>
      </c>
      <c r="V819" s="12">
        <f t="shared" si="251"/>
        <v>20</v>
      </c>
      <c r="W819" s="15" t="s">
        <v>4738</v>
      </c>
      <c r="X819" s="15" t="str">
        <f t="shared" si="253"/>
        <v>DEBE GOZAR EN EL AÑO UN TOTAL DE 20 DÍAS ANTES DEL 31/12/2026</v>
      </c>
      <c r="Y819" s="50">
        <v>0</v>
      </c>
      <c r="Z819" s="50">
        <v>6</v>
      </c>
      <c r="AA819" s="50">
        <v>4</v>
      </c>
      <c r="AB819" s="50">
        <v>0</v>
      </c>
      <c r="AC819" s="50">
        <v>0</v>
      </c>
      <c r="AD819" s="50">
        <v>0</v>
      </c>
      <c r="AE819" s="50">
        <v>0</v>
      </c>
      <c r="AF819" s="50">
        <v>0</v>
      </c>
      <c r="AG819" s="50">
        <v>0</v>
      </c>
      <c r="AH819" s="50">
        <v>0</v>
      </c>
      <c r="AI819" s="50">
        <v>0</v>
      </c>
      <c r="AJ819" s="50">
        <v>0</v>
      </c>
      <c r="AK819" s="52">
        <f t="shared" si="236"/>
        <v>10</v>
      </c>
      <c r="AL819" s="50">
        <f t="shared" si="237"/>
        <v>10</v>
      </c>
      <c r="AM819" s="48">
        <f t="shared" si="252"/>
        <v>0.5</v>
      </c>
      <c r="AN819" s="49">
        <f t="shared" si="238"/>
        <v>5.0000000000000001E-3</v>
      </c>
      <c r="AO819" s="49">
        <f t="shared" si="249"/>
        <v>10</v>
      </c>
      <c r="AP819" s="49">
        <f t="shared" si="239"/>
        <v>10</v>
      </c>
      <c r="AR819" s="50">
        <f t="shared" si="240"/>
        <v>10</v>
      </c>
      <c r="AT819" s="30">
        <f t="shared" si="241"/>
        <v>20</v>
      </c>
      <c r="AU819">
        <f t="shared" si="242"/>
        <v>6.666666666666667</v>
      </c>
      <c r="AV819" s="49">
        <f t="shared" si="243"/>
        <v>10</v>
      </c>
      <c r="AW819" s="49">
        <f t="shared" si="244"/>
        <v>6.666666666666667</v>
      </c>
      <c r="AX819" s="53">
        <f t="shared" si="245"/>
        <v>0</v>
      </c>
      <c r="AY819" s="30">
        <f t="shared" si="246"/>
        <v>0</v>
      </c>
      <c r="AZ819" s="30">
        <f t="shared" si="247"/>
        <v>10</v>
      </c>
      <c r="BA819" s="49">
        <f t="shared" si="248"/>
        <v>10</v>
      </c>
    </row>
    <row r="820" spans="1:53" x14ac:dyDescent="0.35">
      <c r="A820" s="2">
        <v>1047383479</v>
      </c>
      <c r="B820" s="2" t="s">
        <v>820</v>
      </c>
      <c r="C820" s="16" t="s">
        <v>4946</v>
      </c>
      <c r="D820" s="3" t="s">
        <v>2965</v>
      </c>
      <c r="E820" s="4">
        <v>42982</v>
      </c>
      <c r="F820" s="5">
        <v>45904</v>
      </c>
      <c r="G820" s="5">
        <v>46269</v>
      </c>
      <c r="H820" s="3" t="s">
        <v>4290</v>
      </c>
      <c r="I820" s="55">
        <v>0</v>
      </c>
      <c r="J820" s="6">
        <v>46022</v>
      </c>
      <c r="K820" s="2" t="s">
        <v>4405</v>
      </c>
      <c r="L820" s="2" t="s">
        <v>4878</v>
      </c>
      <c r="M820" s="2" t="s">
        <v>4956</v>
      </c>
      <c r="N820" s="2" t="s">
        <v>5196</v>
      </c>
      <c r="O820" s="2" t="s">
        <v>5239</v>
      </c>
      <c r="P820" s="2" t="s">
        <v>4650</v>
      </c>
      <c r="Q820" s="2" t="s">
        <v>4297</v>
      </c>
      <c r="R820" s="7"/>
      <c r="S820" s="7">
        <v>20</v>
      </c>
      <c r="T820" s="7">
        <v>9.75</v>
      </c>
      <c r="U820" s="7">
        <v>29.75</v>
      </c>
      <c r="V820" s="12">
        <f t="shared" si="251"/>
        <v>30</v>
      </c>
      <c r="W820" s="15" t="str">
        <f>"DEBE GOZAR "&amp;S820&amp;" DÍAS ANTES DEL "&amp;TEXT(G820-1,"DD/MM/YYYY")</f>
        <v>DEBE GOZAR 20 DÍAS ANTES DEL 03/09/2026</v>
      </c>
      <c r="X820" s="15" t="str">
        <f t="shared" si="253"/>
        <v>DEBE GOZAR EN EL AÑO UN TOTAL DE 30 DÍAS ANTES DEL 31/12/2026</v>
      </c>
      <c r="Y820" s="50">
        <v>0</v>
      </c>
      <c r="Z820" s="50">
        <v>0</v>
      </c>
      <c r="AA820" s="50">
        <v>0</v>
      </c>
      <c r="AB820" s="50">
        <v>30</v>
      </c>
      <c r="AC820" s="50">
        <v>0</v>
      </c>
      <c r="AD820" s="50">
        <v>0</v>
      </c>
      <c r="AE820" s="50">
        <v>0</v>
      </c>
      <c r="AF820" s="50">
        <v>0</v>
      </c>
      <c r="AG820" s="50">
        <v>0</v>
      </c>
      <c r="AH820" s="50">
        <v>0</v>
      </c>
      <c r="AI820" s="50">
        <v>0</v>
      </c>
      <c r="AJ820" s="50">
        <v>0</v>
      </c>
      <c r="AK820" s="52">
        <f t="shared" si="236"/>
        <v>30</v>
      </c>
      <c r="AL820" s="50">
        <f t="shared" si="237"/>
        <v>30</v>
      </c>
      <c r="AM820" s="48">
        <f t="shared" si="252"/>
        <v>1</v>
      </c>
      <c r="AN820" s="49">
        <f t="shared" si="238"/>
        <v>0.01</v>
      </c>
      <c r="AO820" s="49">
        <f t="shared" si="249"/>
        <v>30</v>
      </c>
      <c r="AP820" s="49">
        <f t="shared" si="239"/>
        <v>30</v>
      </c>
      <c r="AR820" s="50">
        <f t="shared" si="240"/>
        <v>0</v>
      </c>
      <c r="AT820" s="30">
        <f t="shared" si="241"/>
        <v>30</v>
      </c>
      <c r="AU820">
        <f t="shared" si="242"/>
        <v>10</v>
      </c>
      <c r="AV820" s="49">
        <f t="shared" si="243"/>
        <v>30</v>
      </c>
      <c r="AW820" s="49">
        <f t="shared" si="244"/>
        <v>10</v>
      </c>
      <c r="AX820" s="53">
        <f t="shared" si="245"/>
        <v>0</v>
      </c>
      <c r="AY820" s="30">
        <f t="shared" si="246"/>
        <v>0</v>
      </c>
      <c r="AZ820" s="30">
        <f t="shared" si="247"/>
        <v>30</v>
      </c>
      <c r="BA820" s="49">
        <f t="shared" si="248"/>
        <v>30</v>
      </c>
    </row>
    <row r="821" spans="1:53" x14ac:dyDescent="0.35">
      <c r="A821" s="2">
        <v>1047385387</v>
      </c>
      <c r="B821" s="2" t="s">
        <v>821</v>
      </c>
      <c r="C821" s="16" t="s">
        <v>4946</v>
      </c>
      <c r="D821" s="3" t="s">
        <v>2966</v>
      </c>
      <c r="E821" s="4">
        <v>45497</v>
      </c>
      <c r="F821" s="5">
        <v>45862</v>
      </c>
      <c r="G821" s="5">
        <v>46227</v>
      </c>
      <c r="H821" s="3" t="s">
        <v>4290</v>
      </c>
      <c r="I821" s="55">
        <v>0</v>
      </c>
      <c r="J821" s="6">
        <v>46022</v>
      </c>
      <c r="K821" s="2" t="s">
        <v>4405</v>
      </c>
      <c r="L821" s="2" t="s">
        <v>4863</v>
      </c>
      <c r="M821" s="2" t="s">
        <v>4956</v>
      </c>
      <c r="N821" s="2" t="s">
        <v>5196</v>
      </c>
      <c r="O821" s="2" t="s">
        <v>5224</v>
      </c>
      <c r="P821" s="2" t="s">
        <v>4628</v>
      </c>
      <c r="Q821" s="2" t="s">
        <v>4297</v>
      </c>
      <c r="R821" s="7"/>
      <c r="S821" s="7">
        <v>16</v>
      </c>
      <c r="T821" s="7">
        <v>13.083300000000001</v>
      </c>
      <c r="U821" s="7">
        <v>29.083300000000001</v>
      </c>
      <c r="V821" s="12">
        <f t="shared" si="251"/>
        <v>30</v>
      </c>
      <c r="W821" s="15" t="str">
        <f>"DEBE GOZAR "&amp;S821&amp;" DÍAS ANTES DEL "&amp;TEXT(G821-1,"DD/MM/YYYY")</f>
        <v>DEBE GOZAR 16 DÍAS ANTES DEL 23/07/2026</v>
      </c>
      <c r="X821" s="15" t="str">
        <f t="shared" si="253"/>
        <v>DEBE GOZAR EN EL AÑO UN TOTAL DE 30 DÍAS ANTES DEL 31/12/2026</v>
      </c>
      <c r="Y821" s="50">
        <v>0</v>
      </c>
      <c r="Z821" s="50">
        <v>28</v>
      </c>
      <c r="AA821" s="50">
        <v>2</v>
      </c>
      <c r="AB821" s="50">
        <v>0</v>
      </c>
      <c r="AC821" s="50">
        <v>0</v>
      </c>
      <c r="AD821" s="50">
        <v>27</v>
      </c>
      <c r="AE821" s="50">
        <v>3</v>
      </c>
      <c r="AF821" s="50">
        <v>0</v>
      </c>
      <c r="AG821" s="50">
        <v>0</v>
      </c>
      <c r="AH821" s="50">
        <v>0</v>
      </c>
      <c r="AI821" s="50">
        <v>0</v>
      </c>
      <c r="AJ821" s="50">
        <v>0</v>
      </c>
      <c r="AK821" s="52">
        <f t="shared" si="236"/>
        <v>60</v>
      </c>
      <c r="AL821" s="50">
        <f t="shared" si="237"/>
        <v>60</v>
      </c>
      <c r="AM821" s="48">
        <f t="shared" si="252"/>
        <v>2</v>
      </c>
      <c r="AN821" s="49">
        <f t="shared" si="238"/>
        <v>0.02</v>
      </c>
      <c r="AO821" s="49">
        <f t="shared" si="249"/>
        <v>30</v>
      </c>
      <c r="AP821" s="49">
        <f t="shared" si="239"/>
        <v>30</v>
      </c>
      <c r="AR821" s="50">
        <f t="shared" si="240"/>
        <v>0</v>
      </c>
      <c r="AT821" s="30">
        <f t="shared" si="241"/>
        <v>30</v>
      </c>
      <c r="AU821">
        <f t="shared" si="242"/>
        <v>10</v>
      </c>
      <c r="AV821" s="49">
        <f t="shared" si="243"/>
        <v>30</v>
      </c>
      <c r="AW821" s="49">
        <f t="shared" si="244"/>
        <v>10</v>
      </c>
      <c r="AX821" s="53">
        <f t="shared" si="245"/>
        <v>0</v>
      </c>
      <c r="AY821" s="30">
        <f t="shared" si="246"/>
        <v>30</v>
      </c>
      <c r="AZ821" s="30">
        <f t="shared" si="247"/>
        <v>30</v>
      </c>
      <c r="BA821" s="49">
        <f t="shared" si="248"/>
        <v>30</v>
      </c>
    </row>
    <row r="822" spans="1:53" x14ac:dyDescent="0.35">
      <c r="A822" s="2">
        <v>1047399754</v>
      </c>
      <c r="B822" s="2" t="s">
        <v>822</v>
      </c>
      <c r="C822" s="16" t="s">
        <v>4947</v>
      </c>
      <c r="D822" s="3" t="s">
        <v>2967</v>
      </c>
      <c r="E822" s="4">
        <v>42614</v>
      </c>
      <c r="F822" s="5">
        <v>45901</v>
      </c>
      <c r="G822" s="5">
        <v>46266</v>
      </c>
      <c r="H822" s="3" t="s">
        <v>4290</v>
      </c>
      <c r="I822" s="55">
        <v>0</v>
      </c>
      <c r="J822" s="6">
        <v>46022</v>
      </c>
      <c r="K822" s="2" t="s">
        <v>4405</v>
      </c>
      <c r="L822" s="2" t="s">
        <v>4963</v>
      </c>
      <c r="M822" s="2" t="s">
        <v>4956</v>
      </c>
      <c r="N822" s="2" t="s">
        <v>5200</v>
      </c>
      <c r="O822" s="2" t="s">
        <v>5220</v>
      </c>
      <c r="P822" s="2" t="s">
        <v>4449</v>
      </c>
      <c r="Q822" s="2" t="s">
        <v>4298</v>
      </c>
      <c r="R822" s="7"/>
      <c r="S822" s="7">
        <v>19</v>
      </c>
      <c r="T822" s="7">
        <v>10</v>
      </c>
      <c r="U822" s="7">
        <v>29</v>
      </c>
      <c r="V822" s="12">
        <f t="shared" si="251"/>
        <v>29</v>
      </c>
      <c r="W822" s="15" t="str">
        <f>"DEBE GOZAR "&amp;S822&amp;" DÍAS ANTES DEL "&amp;TEXT(G822-1,"DD/MM/YYYY")</f>
        <v>DEBE GOZAR 19 DÍAS ANTES DEL 31/08/2026</v>
      </c>
      <c r="X822" s="15" t="str">
        <f t="shared" si="253"/>
        <v>DEBE GOZAR EN EL AÑO UN TOTAL DE 29 DÍAS ANTES DEL 31/12/2026</v>
      </c>
      <c r="Y822" s="50">
        <v>0</v>
      </c>
      <c r="Z822" s="50">
        <v>0</v>
      </c>
      <c r="AA822" s="50">
        <v>1</v>
      </c>
      <c r="AB822" s="50">
        <v>0</v>
      </c>
      <c r="AC822" s="50">
        <v>0</v>
      </c>
      <c r="AD822" s="50">
        <v>0</v>
      </c>
      <c r="AE822" s="50">
        <v>0</v>
      </c>
      <c r="AF822" s="50">
        <v>0</v>
      </c>
      <c r="AG822" s="50">
        <v>0</v>
      </c>
      <c r="AH822" s="50">
        <v>0</v>
      </c>
      <c r="AI822" s="50">
        <v>0</v>
      </c>
      <c r="AJ822" s="50">
        <v>0</v>
      </c>
      <c r="AK822" s="52">
        <f t="shared" si="236"/>
        <v>1</v>
      </c>
      <c r="AL822" s="50">
        <f t="shared" si="237"/>
        <v>1</v>
      </c>
      <c r="AM822" s="48">
        <f t="shared" si="252"/>
        <v>3.4482758620689655E-2</v>
      </c>
      <c r="AN822" s="49">
        <f t="shared" si="238"/>
        <v>3.4482758620689653E-4</v>
      </c>
      <c r="AO822" s="49">
        <f t="shared" si="249"/>
        <v>1</v>
      </c>
      <c r="AP822" s="49">
        <f t="shared" si="239"/>
        <v>1</v>
      </c>
      <c r="AR822" s="50">
        <f t="shared" si="240"/>
        <v>28</v>
      </c>
      <c r="AT822" s="30">
        <f t="shared" si="241"/>
        <v>29</v>
      </c>
      <c r="AU822">
        <f t="shared" si="242"/>
        <v>9.6666666666666661</v>
      </c>
      <c r="AV822" s="49">
        <f t="shared" si="243"/>
        <v>1</v>
      </c>
      <c r="AW822" s="49">
        <f t="shared" si="244"/>
        <v>1</v>
      </c>
      <c r="AX822" s="53">
        <f t="shared" si="245"/>
        <v>8.6666666666666661</v>
      </c>
      <c r="AY822" s="30">
        <f t="shared" si="246"/>
        <v>0</v>
      </c>
      <c r="AZ822" s="30">
        <f t="shared" si="247"/>
        <v>1</v>
      </c>
      <c r="BA822" s="49">
        <f t="shared" si="248"/>
        <v>1</v>
      </c>
    </row>
    <row r="823" spans="1:53" x14ac:dyDescent="0.35">
      <c r="A823" s="2">
        <v>1047404699</v>
      </c>
      <c r="B823" s="2" t="s">
        <v>823</v>
      </c>
      <c r="C823" s="16" t="s">
        <v>4946</v>
      </c>
      <c r="D823" s="3" t="s">
        <v>2968</v>
      </c>
      <c r="E823" s="4">
        <v>45139</v>
      </c>
      <c r="F823" s="5">
        <v>45870</v>
      </c>
      <c r="G823" s="5">
        <v>46235</v>
      </c>
      <c r="H823" s="3" t="s">
        <v>4409</v>
      </c>
      <c r="I823" s="55">
        <v>0</v>
      </c>
      <c r="J823" s="6">
        <v>46022</v>
      </c>
      <c r="K823" s="2" t="s">
        <v>4405</v>
      </c>
      <c r="L823" s="2" t="s">
        <v>4824</v>
      </c>
      <c r="M823" s="2" t="s">
        <v>4956</v>
      </c>
      <c r="N823" s="2" t="s">
        <v>5196</v>
      </c>
      <c r="O823" s="2" t="s">
        <v>5241</v>
      </c>
      <c r="P823" s="2" t="s">
        <v>4572</v>
      </c>
      <c r="Q823" s="2" t="s">
        <v>4297</v>
      </c>
      <c r="R823" s="7"/>
      <c r="S823" s="7">
        <v>17</v>
      </c>
      <c r="T823" s="7">
        <v>12.5</v>
      </c>
      <c r="U823" s="7">
        <v>29.5</v>
      </c>
      <c r="V823" s="12">
        <f t="shared" si="251"/>
        <v>30</v>
      </c>
      <c r="W823" s="15" t="str">
        <f>"DEBE GOZAR "&amp;S823&amp;" DÍAS ANTES DEL "&amp;TEXT(G823-1,"DD/MM/YYYY")</f>
        <v>DEBE GOZAR 17 DÍAS ANTES DEL 31/07/2026</v>
      </c>
      <c r="X823" s="15" t="str">
        <f t="shared" si="253"/>
        <v>DEBE GOZAR EN EL AÑO UN TOTAL DE 30 DÍAS ANTES DEL 31/12/2026</v>
      </c>
      <c r="Y823" s="50">
        <v>0</v>
      </c>
      <c r="Z823" s="50">
        <v>28</v>
      </c>
      <c r="AA823" s="50">
        <v>2</v>
      </c>
      <c r="AB823" s="50">
        <v>0</v>
      </c>
      <c r="AC823" s="50">
        <v>0</v>
      </c>
      <c r="AD823" s="50">
        <v>0</v>
      </c>
      <c r="AE823" s="50">
        <v>0</v>
      </c>
      <c r="AF823" s="50">
        <v>0</v>
      </c>
      <c r="AG823" s="50">
        <v>0</v>
      </c>
      <c r="AH823" s="50">
        <v>0</v>
      </c>
      <c r="AI823" s="50">
        <v>0</v>
      </c>
      <c r="AJ823" s="50">
        <v>0</v>
      </c>
      <c r="AK823" s="52">
        <f t="shared" si="236"/>
        <v>30</v>
      </c>
      <c r="AL823" s="50">
        <f t="shared" si="237"/>
        <v>30</v>
      </c>
      <c r="AM823" s="48">
        <f t="shared" si="252"/>
        <v>1</v>
      </c>
      <c r="AN823" s="49">
        <f t="shared" si="238"/>
        <v>0.01</v>
      </c>
      <c r="AO823" s="49">
        <f t="shared" si="249"/>
        <v>30</v>
      </c>
      <c r="AP823" s="49">
        <f t="shared" si="239"/>
        <v>30</v>
      </c>
      <c r="AR823" s="50">
        <f t="shared" si="240"/>
        <v>0</v>
      </c>
      <c r="AT823" s="30">
        <f t="shared" si="241"/>
        <v>30</v>
      </c>
      <c r="AU823">
        <f t="shared" si="242"/>
        <v>10</v>
      </c>
      <c r="AV823" s="49">
        <f t="shared" si="243"/>
        <v>30</v>
      </c>
      <c r="AW823" s="49">
        <f t="shared" si="244"/>
        <v>10</v>
      </c>
      <c r="AX823" s="53">
        <f t="shared" si="245"/>
        <v>0</v>
      </c>
      <c r="AY823" s="30">
        <f t="shared" si="246"/>
        <v>0</v>
      </c>
      <c r="AZ823" s="30">
        <f t="shared" si="247"/>
        <v>30</v>
      </c>
      <c r="BA823" s="49">
        <f t="shared" si="248"/>
        <v>30</v>
      </c>
    </row>
    <row r="824" spans="1:53" x14ac:dyDescent="0.35">
      <c r="A824" s="2">
        <v>1047415505</v>
      </c>
      <c r="B824" s="2" t="s">
        <v>824</v>
      </c>
      <c r="C824" s="16" t="s">
        <v>4946</v>
      </c>
      <c r="D824" s="3" t="s">
        <v>2969</v>
      </c>
      <c r="E824" s="4">
        <v>45870</v>
      </c>
      <c r="F824" s="5">
        <v>45870</v>
      </c>
      <c r="G824" s="5">
        <v>46235</v>
      </c>
      <c r="H824" s="3" t="s">
        <v>4290</v>
      </c>
      <c r="I824" s="55">
        <v>0</v>
      </c>
      <c r="J824" s="6">
        <v>46022</v>
      </c>
      <c r="K824" s="2" t="s">
        <v>4405</v>
      </c>
      <c r="L824" s="2" t="s">
        <v>4977</v>
      </c>
      <c r="M824" s="2" t="s">
        <v>4956</v>
      </c>
      <c r="N824" s="2" t="s">
        <v>5195</v>
      </c>
      <c r="O824" s="2" t="s">
        <v>5216</v>
      </c>
      <c r="P824" s="2" t="s">
        <v>4489</v>
      </c>
      <c r="Q824" s="2" t="s">
        <v>4297</v>
      </c>
      <c r="R824" s="7"/>
      <c r="S824" s="7">
        <v>0</v>
      </c>
      <c r="T824" s="7">
        <v>12.5</v>
      </c>
      <c r="U824" s="7">
        <v>12.5</v>
      </c>
      <c r="V824" s="12">
        <f t="shared" si="251"/>
        <v>13</v>
      </c>
      <c r="W824" s="15" t="s">
        <v>4738</v>
      </c>
      <c r="X824" s="15" t="str">
        <f t="shared" si="253"/>
        <v>DEBE GOZAR EN EL AÑO UN TOTAL DE 13 DÍAS ANTES DEL 31/12/2026</v>
      </c>
      <c r="Y824" s="50">
        <v>0</v>
      </c>
      <c r="Z824" s="50">
        <v>0</v>
      </c>
      <c r="AA824" s="50">
        <v>0</v>
      </c>
      <c r="AB824" s="50">
        <v>0</v>
      </c>
      <c r="AC824" s="50">
        <v>0</v>
      </c>
      <c r="AD824" s="50">
        <v>0</v>
      </c>
      <c r="AE824" s="50">
        <v>0</v>
      </c>
      <c r="AF824" s="50">
        <v>0</v>
      </c>
      <c r="AG824" s="50">
        <v>0</v>
      </c>
      <c r="AH824" s="50">
        <v>0</v>
      </c>
      <c r="AI824" s="50">
        <v>0</v>
      </c>
      <c r="AJ824" s="50">
        <v>0</v>
      </c>
      <c r="AK824" s="52">
        <f t="shared" si="236"/>
        <v>0</v>
      </c>
      <c r="AL824" s="50">
        <f t="shared" si="237"/>
        <v>0</v>
      </c>
      <c r="AM824" s="48">
        <f t="shared" si="252"/>
        <v>0</v>
      </c>
      <c r="AN824" s="49">
        <f t="shared" si="238"/>
        <v>0</v>
      </c>
      <c r="AO824" s="49">
        <f t="shared" si="249"/>
        <v>0</v>
      </c>
      <c r="AP824" s="49">
        <f t="shared" si="239"/>
        <v>0</v>
      </c>
      <c r="AR824" s="50">
        <f t="shared" si="240"/>
        <v>13</v>
      </c>
      <c r="AT824" s="30">
        <f t="shared" si="241"/>
        <v>13</v>
      </c>
      <c r="AU824">
        <f t="shared" si="242"/>
        <v>4.333333333333333</v>
      </c>
      <c r="AV824" s="49">
        <f t="shared" si="243"/>
        <v>0</v>
      </c>
      <c r="AW824" s="49">
        <f t="shared" si="244"/>
        <v>0</v>
      </c>
      <c r="AX824" s="53">
        <f t="shared" si="245"/>
        <v>4.333333333333333</v>
      </c>
      <c r="AY824" s="30">
        <f t="shared" si="246"/>
        <v>0</v>
      </c>
      <c r="AZ824" s="30">
        <f t="shared" si="247"/>
        <v>0</v>
      </c>
      <c r="BA824" s="49">
        <f t="shared" si="248"/>
        <v>0</v>
      </c>
    </row>
    <row r="825" spans="1:53" x14ac:dyDescent="0.35">
      <c r="A825" s="2">
        <v>1047437002</v>
      </c>
      <c r="B825" s="2" t="s">
        <v>825</v>
      </c>
      <c r="C825" s="16" t="s">
        <v>4946</v>
      </c>
      <c r="D825" s="3" t="s">
        <v>2970</v>
      </c>
      <c r="E825" s="4">
        <v>45587</v>
      </c>
      <c r="F825" s="5">
        <v>45952</v>
      </c>
      <c r="G825" s="5">
        <v>46317</v>
      </c>
      <c r="H825" s="3" t="s">
        <v>4290</v>
      </c>
      <c r="I825" s="55">
        <v>0</v>
      </c>
      <c r="J825" s="6">
        <v>46022</v>
      </c>
      <c r="K825" s="2" t="s">
        <v>4405</v>
      </c>
      <c r="L825" s="2" t="s">
        <v>4757</v>
      </c>
      <c r="M825" s="2" t="s">
        <v>4956</v>
      </c>
      <c r="N825" s="2" t="s">
        <v>5197</v>
      </c>
      <c r="O825" s="2" t="s">
        <v>5223</v>
      </c>
      <c r="P825" s="2" t="s">
        <v>4455</v>
      </c>
      <c r="Q825" s="2" t="s">
        <v>4297</v>
      </c>
      <c r="R825" s="7"/>
      <c r="S825" s="7">
        <v>15</v>
      </c>
      <c r="T825" s="7">
        <v>5.75</v>
      </c>
      <c r="U825" s="7">
        <v>20.75</v>
      </c>
      <c r="V825" s="12">
        <f t="shared" si="251"/>
        <v>21</v>
      </c>
      <c r="W825" s="15" t="str">
        <f>"DEBE GOZAR "&amp;S825&amp;" DÍAS ANTES DEL "&amp;TEXT(G825-1,"DD/MM/YYYY")</f>
        <v>DEBE GOZAR 15 DÍAS ANTES DEL 21/10/2026</v>
      </c>
      <c r="X825" s="15" t="str">
        <f t="shared" si="253"/>
        <v>DEBE GOZAR EN EL AÑO UN TOTAL DE 21 DÍAS ANTES DEL 31/12/2026</v>
      </c>
      <c r="Y825" s="50">
        <v>0</v>
      </c>
      <c r="Z825" s="50">
        <v>0</v>
      </c>
      <c r="AA825" s="50">
        <v>0</v>
      </c>
      <c r="AB825" s="50">
        <v>0</v>
      </c>
      <c r="AC825" s="50">
        <v>0</v>
      </c>
      <c r="AD825" s="50">
        <v>0</v>
      </c>
      <c r="AE825" s="50">
        <v>0</v>
      </c>
      <c r="AF825" s="50">
        <v>15</v>
      </c>
      <c r="AG825" s="50">
        <v>0</v>
      </c>
      <c r="AH825" s="50">
        <v>15</v>
      </c>
      <c r="AI825" s="50">
        <v>0</v>
      </c>
      <c r="AJ825" s="50">
        <v>0</v>
      </c>
      <c r="AK825" s="52">
        <f t="shared" si="236"/>
        <v>30</v>
      </c>
      <c r="AL825" s="50">
        <f t="shared" si="237"/>
        <v>30</v>
      </c>
      <c r="AM825" s="48">
        <f t="shared" si="252"/>
        <v>1.4285714285714286</v>
      </c>
      <c r="AN825" s="49">
        <f t="shared" si="238"/>
        <v>1.4285714285714285E-2</v>
      </c>
      <c r="AO825" s="49">
        <f t="shared" si="249"/>
        <v>0</v>
      </c>
      <c r="AP825" s="49">
        <f t="shared" si="239"/>
        <v>21</v>
      </c>
      <c r="AR825" s="50">
        <f t="shared" si="240"/>
        <v>0</v>
      </c>
      <c r="AT825" s="30">
        <f t="shared" si="241"/>
        <v>21</v>
      </c>
      <c r="AU825">
        <f t="shared" si="242"/>
        <v>7</v>
      </c>
      <c r="AV825" s="49">
        <f t="shared" si="243"/>
        <v>0</v>
      </c>
      <c r="AW825" s="49">
        <f t="shared" si="244"/>
        <v>0</v>
      </c>
      <c r="AX825" s="53">
        <f t="shared" si="245"/>
        <v>7</v>
      </c>
      <c r="AY825" s="30">
        <f t="shared" si="246"/>
        <v>30</v>
      </c>
      <c r="AZ825" s="30">
        <f t="shared" si="247"/>
        <v>0</v>
      </c>
      <c r="BA825" s="49">
        <f t="shared" si="248"/>
        <v>0</v>
      </c>
    </row>
    <row r="826" spans="1:53" x14ac:dyDescent="0.35">
      <c r="A826" s="2">
        <v>1047449667</v>
      </c>
      <c r="B826" s="2" t="s">
        <v>826</v>
      </c>
      <c r="C826" s="16" t="s">
        <v>4948</v>
      </c>
      <c r="D826" s="3" t="s">
        <v>2971</v>
      </c>
      <c r="E826" s="4">
        <v>45701</v>
      </c>
      <c r="F826" s="5">
        <v>45701</v>
      </c>
      <c r="G826" s="5">
        <v>46066</v>
      </c>
      <c r="H826" s="3" t="s">
        <v>4418</v>
      </c>
      <c r="I826" s="55">
        <v>46086</v>
      </c>
      <c r="J826" s="6">
        <v>46022</v>
      </c>
      <c r="K826" s="2" t="s">
        <v>4405</v>
      </c>
      <c r="L826" s="2" t="s">
        <v>4887</v>
      </c>
      <c r="M826" s="2" t="s">
        <v>4956</v>
      </c>
      <c r="N826" s="2"/>
      <c r="O826" s="2"/>
      <c r="P826" s="2"/>
      <c r="Q826" s="2"/>
      <c r="R826" s="7"/>
      <c r="S826" s="7">
        <v>0</v>
      </c>
      <c r="T826" s="7">
        <v>26.5</v>
      </c>
      <c r="U826" s="7">
        <v>26.5</v>
      </c>
      <c r="V826" s="12">
        <f t="shared" si="251"/>
        <v>27</v>
      </c>
      <c r="W826" s="15" t="s">
        <v>4738</v>
      </c>
      <c r="X826" s="15" t="str">
        <f t="shared" si="253"/>
        <v>DEBE GOZAR EN EL AÑO UN TOTAL DE 27 DÍAS ANTES DEL 31/12/2026</v>
      </c>
      <c r="Y826" s="50">
        <v>0</v>
      </c>
      <c r="Z826" s="50">
        <v>0</v>
      </c>
      <c r="AA826" s="58">
        <v>27</v>
      </c>
      <c r="AB826" s="50">
        <v>0</v>
      </c>
      <c r="AC826" s="50">
        <v>0</v>
      </c>
      <c r="AD826" s="50">
        <v>0</v>
      </c>
      <c r="AE826" s="50">
        <v>0</v>
      </c>
      <c r="AF826" s="50">
        <v>0</v>
      </c>
      <c r="AG826" s="50">
        <v>0</v>
      </c>
      <c r="AH826" s="50">
        <v>0</v>
      </c>
      <c r="AI826" s="50">
        <v>0</v>
      </c>
      <c r="AJ826" s="50">
        <v>0</v>
      </c>
      <c r="AK826" s="52">
        <f t="shared" si="236"/>
        <v>27</v>
      </c>
      <c r="AL826" s="50">
        <f t="shared" si="237"/>
        <v>27</v>
      </c>
      <c r="AM826" s="48">
        <f t="shared" si="252"/>
        <v>1</v>
      </c>
      <c r="AN826" s="49">
        <f t="shared" si="238"/>
        <v>0.01</v>
      </c>
      <c r="AO826" s="49">
        <f t="shared" si="249"/>
        <v>27</v>
      </c>
      <c r="AP826" s="49">
        <f t="shared" si="239"/>
        <v>27</v>
      </c>
      <c r="AR826" s="50">
        <f t="shared" si="240"/>
        <v>0</v>
      </c>
      <c r="AT826" s="30">
        <f t="shared" si="241"/>
        <v>27</v>
      </c>
      <c r="AU826">
        <f t="shared" si="242"/>
        <v>9</v>
      </c>
      <c r="AV826" s="49">
        <f t="shared" si="243"/>
        <v>27</v>
      </c>
      <c r="AW826" s="49">
        <f t="shared" si="244"/>
        <v>9</v>
      </c>
      <c r="AX826" s="53">
        <f t="shared" si="245"/>
        <v>0</v>
      </c>
      <c r="AY826" s="30">
        <f t="shared" si="246"/>
        <v>0</v>
      </c>
      <c r="AZ826" s="30">
        <f t="shared" si="247"/>
        <v>27</v>
      </c>
      <c r="BA826" s="49">
        <f t="shared" si="248"/>
        <v>27</v>
      </c>
    </row>
    <row r="827" spans="1:53" x14ac:dyDescent="0.35">
      <c r="A827" s="2">
        <v>1047472033</v>
      </c>
      <c r="B827" s="2" t="s">
        <v>827</v>
      </c>
      <c r="C827" s="16" t="s">
        <v>4946</v>
      </c>
      <c r="D827" s="3" t="s">
        <v>2972</v>
      </c>
      <c r="E827" s="4">
        <v>45689</v>
      </c>
      <c r="F827" s="5">
        <v>45689</v>
      </c>
      <c r="G827" s="5">
        <v>46054</v>
      </c>
      <c r="H827" s="3" t="s">
        <v>4291</v>
      </c>
      <c r="I827" s="55">
        <v>0</v>
      </c>
      <c r="J827" s="6">
        <v>46022</v>
      </c>
      <c r="K827" s="2" t="s">
        <v>4405</v>
      </c>
      <c r="L827" s="2" t="s">
        <v>4885</v>
      </c>
      <c r="M827" s="2" t="s">
        <v>4956</v>
      </c>
      <c r="N827" s="2" t="s">
        <v>5196</v>
      </c>
      <c r="O827" s="2" t="s">
        <v>5238</v>
      </c>
      <c r="P827" s="2" t="s">
        <v>4664</v>
      </c>
      <c r="Q827" s="2" t="s">
        <v>4297</v>
      </c>
      <c r="R827" s="7"/>
      <c r="S827" s="7">
        <v>0</v>
      </c>
      <c r="T827" s="7">
        <v>22.5</v>
      </c>
      <c r="U827" s="7">
        <v>22.5</v>
      </c>
      <c r="V827" s="12">
        <f t="shared" si="251"/>
        <v>23</v>
      </c>
      <c r="W827" s="15" t="s">
        <v>4738</v>
      </c>
      <c r="X827" s="15" t="str">
        <f t="shared" si="253"/>
        <v>DEBE GOZAR EN EL AÑO UN TOTAL DE 23 DÍAS ANTES DEL 31/12/2026</v>
      </c>
      <c r="Y827" s="50">
        <v>0</v>
      </c>
      <c r="Z827" s="50">
        <v>0</v>
      </c>
      <c r="AA827" s="50">
        <v>0</v>
      </c>
      <c r="AB827" s="50">
        <v>0</v>
      </c>
      <c r="AC827" s="50">
        <v>0</v>
      </c>
      <c r="AD827" s="50">
        <v>13</v>
      </c>
      <c r="AE827" s="50">
        <v>0</v>
      </c>
      <c r="AF827" s="50">
        <v>0</v>
      </c>
      <c r="AG827" s="50">
        <v>0</v>
      </c>
      <c r="AH827" s="50">
        <v>0</v>
      </c>
      <c r="AI827" s="50">
        <v>0</v>
      </c>
      <c r="AJ827" s="50">
        <v>0</v>
      </c>
      <c r="AK827" s="52">
        <f t="shared" si="236"/>
        <v>13</v>
      </c>
      <c r="AL827" s="50">
        <f t="shared" si="237"/>
        <v>13</v>
      </c>
      <c r="AM827" s="48">
        <f t="shared" si="252"/>
        <v>0.56521739130434778</v>
      </c>
      <c r="AN827" s="49">
        <f t="shared" si="238"/>
        <v>5.6521739130434775E-3</v>
      </c>
      <c r="AO827" s="49">
        <f t="shared" si="249"/>
        <v>0</v>
      </c>
      <c r="AP827" s="49">
        <f t="shared" si="239"/>
        <v>13</v>
      </c>
      <c r="AR827" s="50">
        <f t="shared" si="240"/>
        <v>10</v>
      </c>
      <c r="AT827" s="30">
        <f t="shared" si="241"/>
        <v>23</v>
      </c>
      <c r="AU827">
        <f t="shared" si="242"/>
        <v>7.666666666666667</v>
      </c>
      <c r="AV827" s="49">
        <f t="shared" si="243"/>
        <v>0</v>
      </c>
      <c r="AW827" s="49">
        <f t="shared" si="244"/>
        <v>0</v>
      </c>
      <c r="AX827" s="53">
        <f t="shared" si="245"/>
        <v>7.666666666666667</v>
      </c>
      <c r="AY827" s="30">
        <f t="shared" si="246"/>
        <v>13</v>
      </c>
      <c r="AZ827" s="30">
        <f t="shared" si="247"/>
        <v>0</v>
      </c>
      <c r="BA827" s="49">
        <f t="shared" si="248"/>
        <v>0</v>
      </c>
    </row>
    <row r="828" spans="1:53" x14ac:dyDescent="0.35">
      <c r="A828" s="2">
        <v>1047488321</v>
      </c>
      <c r="B828" s="2" t="s">
        <v>828</v>
      </c>
      <c r="C828" s="16" t="s">
        <v>4946</v>
      </c>
      <c r="D828" s="3" t="s">
        <v>2973</v>
      </c>
      <c r="E828" s="4">
        <v>44075</v>
      </c>
      <c r="F828" s="5">
        <v>45901</v>
      </c>
      <c r="G828" s="5">
        <v>46266</v>
      </c>
      <c r="H828" s="3" t="s">
        <v>4290</v>
      </c>
      <c r="I828" s="55">
        <v>0</v>
      </c>
      <c r="J828" s="6">
        <v>46022</v>
      </c>
      <c r="K828" s="2" t="s">
        <v>4405</v>
      </c>
      <c r="L828" s="2" t="s">
        <v>5019</v>
      </c>
      <c r="M828" s="2" t="s">
        <v>4957</v>
      </c>
      <c r="N828" s="2" t="s">
        <v>5199</v>
      </c>
      <c r="O828" s="2" t="s">
        <v>5232</v>
      </c>
      <c r="P828" s="2" t="s">
        <v>4632</v>
      </c>
      <c r="Q828" s="2" t="s">
        <v>4297</v>
      </c>
      <c r="R828" s="7"/>
      <c r="S828" s="7">
        <v>20</v>
      </c>
      <c r="T828" s="7">
        <v>10</v>
      </c>
      <c r="U828" s="7">
        <v>30</v>
      </c>
      <c r="V828" s="12">
        <f t="shared" si="251"/>
        <v>30</v>
      </c>
      <c r="W828" s="15" t="str">
        <f>"DEBE GOZAR "&amp;S828&amp;" DÍAS ANTES DEL "&amp;TEXT(G828-1,"DD/MM/YYYY")</f>
        <v>DEBE GOZAR 20 DÍAS ANTES DEL 31/08/2026</v>
      </c>
      <c r="X828" s="15" t="str">
        <f t="shared" si="253"/>
        <v>DEBE GOZAR EN EL AÑO UN TOTAL DE 30 DÍAS ANTES DEL 31/12/2026</v>
      </c>
      <c r="Y828" s="50">
        <v>0</v>
      </c>
      <c r="Z828" s="50">
        <v>0</v>
      </c>
      <c r="AA828" s="50">
        <v>15</v>
      </c>
      <c r="AB828" s="50">
        <v>0</v>
      </c>
      <c r="AC828" s="50">
        <v>0</v>
      </c>
      <c r="AD828" s="50">
        <v>0</v>
      </c>
      <c r="AE828" s="50">
        <v>5</v>
      </c>
      <c r="AF828" s="50">
        <v>10</v>
      </c>
      <c r="AG828" s="50">
        <v>0</v>
      </c>
      <c r="AH828" s="50">
        <v>0</v>
      </c>
      <c r="AI828" s="50">
        <v>0</v>
      </c>
      <c r="AJ828" s="50">
        <v>0</v>
      </c>
      <c r="AK828" s="52">
        <f t="shared" si="236"/>
        <v>30</v>
      </c>
      <c r="AL828" s="50">
        <f t="shared" si="237"/>
        <v>30</v>
      </c>
      <c r="AM828" s="48">
        <f t="shared" si="252"/>
        <v>1</v>
      </c>
      <c r="AN828" s="49">
        <f t="shared" si="238"/>
        <v>0.01</v>
      </c>
      <c r="AO828" s="49">
        <f t="shared" si="249"/>
        <v>15</v>
      </c>
      <c r="AP828" s="49">
        <f t="shared" si="239"/>
        <v>30</v>
      </c>
      <c r="AR828" s="50">
        <f t="shared" si="240"/>
        <v>0</v>
      </c>
      <c r="AT828" s="30">
        <f t="shared" si="241"/>
        <v>30</v>
      </c>
      <c r="AU828">
        <f t="shared" si="242"/>
        <v>10</v>
      </c>
      <c r="AV828" s="49">
        <f t="shared" si="243"/>
        <v>15</v>
      </c>
      <c r="AW828" s="49">
        <f t="shared" si="244"/>
        <v>10</v>
      </c>
      <c r="AX828" s="53">
        <f t="shared" si="245"/>
        <v>0</v>
      </c>
      <c r="AY828" s="30">
        <f t="shared" si="246"/>
        <v>15</v>
      </c>
      <c r="AZ828" s="30">
        <f t="shared" si="247"/>
        <v>15</v>
      </c>
      <c r="BA828" s="49">
        <f t="shared" si="248"/>
        <v>15</v>
      </c>
    </row>
    <row r="829" spans="1:53" x14ac:dyDescent="0.35">
      <c r="A829" s="2">
        <v>1047493276</v>
      </c>
      <c r="B829" s="2" t="s">
        <v>829</v>
      </c>
      <c r="C829" s="16" t="s">
        <v>4946</v>
      </c>
      <c r="D829" s="3" t="s">
        <v>2974</v>
      </c>
      <c r="E829" s="4">
        <v>45944</v>
      </c>
      <c r="F829" s="5">
        <v>45944</v>
      </c>
      <c r="G829" s="5">
        <v>46309</v>
      </c>
      <c r="H829" s="3" t="s">
        <v>4406</v>
      </c>
      <c r="I829" s="55">
        <v>46023</v>
      </c>
      <c r="J829" s="6">
        <v>46022</v>
      </c>
      <c r="K829" s="2" t="s">
        <v>4405</v>
      </c>
      <c r="L829" s="2" t="s">
        <v>4798</v>
      </c>
      <c r="M829" s="2" t="s">
        <v>4956</v>
      </c>
      <c r="N829" s="2"/>
      <c r="O829" s="2"/>
      <c r="P829" s="2"/>
      <c r="Q829" s="2"/>
      <c r="R829" s="7"/>
      <c r="S829" s="7">
        <v>0</v>
      </c>
      <c r="T829" s="7">
        <v>6.4166999999999996</v>
      </c>
      <c r="U829" s="7">
        <v>6.4166999999999996</v>
      </c>
      <c r="V829" s="12">
        <f t="shared" si="251"/>
        <v>7</v>
      </c>
      <c r="W829" s="15" t="s">
        <v>4738</v>
      </c>
      <c r="X829" s="15" t="str">
        <f t="shared" si="253"/>
        <v>DEBE GOZAR EN EL AÑO UN TOTAL DE 7 DÍAS ANTES DEL 31/12/2026</v>
      </c>
      <c r="Y829" s="50">
        <v>7</v>
      </c>
      <c r="Z829" s="50">
        <v>0</v>
      </c>
      <c r="AA829" s="50">
        <v>0</v>
      </c>
      <c r="AB829" s="50">
        <v>0</v>
      </c>
      <c r="AC829" s="50">
        <v>0</v>
      </c>
      <c r="AD829" s="50">
        <v>0</v>
      </c>
      <c r="AE829" s="50">
        <v>0</v>
      </c>
      <c r="AF829" s="50">
        <v>0</v>
      </c>
      <c r="AG829" s="50">
        <v>0</v>
      </c>
      <c r="AH829" s="50">
        <v>0</v>
      </c>
      <c r="AI829" s="50">
        <v>0</v>
      </c>
      <c r="AJ829" s="50">
        <v>0</v>
      </c>
      <c r="AK829" s="52">
        <f t="shared" si="236"/>
        <v>7</v>
      </c>
      <c r="AL829" s="50">
        <f t="shared" si="237"/>
        <v>7</v>
      </c>
      <c r="AM829" s="48">
        <f t="shared" si="252"/>
        <v>1</v>
      </c>
      <c r="AN829" s="49">
        <f t="shared" si="238"/>
        <v>0.01</v>
      </c>
      <c r="AO829" s="49">
        <f t="shared" si="249"/>
        <v>7</v>
      </c>
      <c r="AP829" s="49">
        <f t="shared" si="239"/>
        <v>7</v>
      </c>
      <c r="AR829" s="50">
        <f t="shared" si="240"/>
        <v>0</v>
      </c>
      <c r="AT829" s="30">
        <f t="shared" si="241"/>
        <v>7</v>
      </c>
      <c r="AU829">
        <f t="shared" si="242"/>
        <v>2.3333333333333335</v>
      </c>
      <c r="AV829" s="49">
        <f t="shared" si="243"/>
        <v>7</v>
      </c>
      <c r="AW829" s="49">
        <f t="shared" si="244"/>
        <v>2.3333333333333335</v>
      </c>
      <c r="AX829" s="53">
        <f t="shared" si="245"/>
        <v>0</v>
      </c>
      <c r="AY829" s="30">
        <f t="shared" si="246"/>
        <v>0</v>
      </c>
      <c r="AZ829" s="30">
        <f t="shared" si="247"/>
        <v>7</v>
      </c>
      <c r="BA829" s="49">
        <f t="shared" si="248"/>
        <v>7</v>
      </c>
    </row>
    <row r="830" spans="1:53" x14ac:dyDescent="0.35">
      <c r="A830" s="2">
        <v>1047496843</v>
      </c>
      <c r="B830" s="2" t="s">
        <v>830</v>
      </c>
      <c r="C830" s="16" t="s">
        <v>4946</v>
      </c>
      <c r="D830" s="3" t="s">
        <v>2975</v>
      </c>
      <c r="E830" s="4">
        <v>45742</v>
      </c>
      <c r="F830" s="5">
        <v>45742</v>
      </c>
      <c r="G830" s="5">
        <v>46107</v>
      </c>
      <c r="H830" s="3" t="s">
        <v>4406</v>
      </c>
      <c r="I830" s="55">
        <v>46143</v>
      </c>
      <c r="J830" s="6">
        <v>46022</v>
      </c>
      <c r="K830" s="2" t="s">
        <v>4405</v>
      </c>
      <c r="L830" s="2" t="s">
        <v>4866</v>
      </c>
      <c r="M830" s="2" t="s">
        <v>4956</v>
      </c>
      <c r="N830" s="2" t="s">
        <v>5195</v>
      </c>
      <c r="O830" s="2" t="s">
        <v>5216</v>
      </c>
      <c r="P830" s="2" t="s">
        <v>4631</v>
      </c>
      <c r="Q830" s="2" t="s">
        <v>4297</v>
      </c>
      <c r="R830" s="7"/>
      <c r="S830" s="7">
        <v>0</v>
      </c>
      <c r="T830" s="7">
        <v>22.916699999999999</v>
      </c>
      <c r="U830" s="7">
        <v>22.916699999999999</v>
      </c>
      <c r="V830" s="12">
        <f t="shared" si="251"/>
        <v>23</v>
      </c>
      <c r="W830" s="15" t="s">
        <v>4738</v>
      </c>
      <c r="X830" s="15" t="str">
        <f t="shared" si="253"/>
        <v>DEBE GOZAR EN EL AÑO UN TOTAL DE 23 DÍAS ANTES DEL 31/12/2026</v>
      </c>
      <c r="Y830" s="50">
        <v>0</v>
      </c>
      <c r="Z830" s="50">
        <v>10</v>
      </c>
      <c r="AA830" s="50">
        <v>0</v>
      </c>
      <c r="AB830" s="50">
        <v>0</v>
      </c>
      <c r="AC830" s="50">
        <v>13</v>
      </c>
      <c r="AD830" s="50">
        <v>0</v>
      </c>
      <c r="AE830" s="50">
        <v>0</v>
      </c>
      <c r="AF830" s="50">
        <v>0</v>
      </c>
      <c r="AG830" s="50">
        <v>0</v>
      </c>
      <c r="AH830" s="50">
        <v>0</v>
      </c>
      <c r="AI830" s="50">
        <v>0</v>
      </c>
      <c r="AJ830" s="50">
        <v>0</v>
      </c>
      <c r="AK830" s="52">
        <f t="shared" si="236"/>
        <v>23</v>
      </c>
      <c r="AL830" s="50">
        <f t="shared" si="237"/>
        <v>23</v>
      </c>
      <c r="AM830" s="48">
        <f t="shared" si="252"/>
        <v>1</v>
      </c>
      <c r="AN830" s="49">
        <f t="shared" si="238"/>
        <v>0.01</v>
      </c>
      <c r="AO830" s="49">
        <f t="shared" si="249"/>
        <v>10</v>
      </c>
      <c r="AP830" s="49">
        <f t="shared" si="239"/>
        <v>23</v>
      </c>
      <c r="AR830" s="50">
        <f t="shared" si="240"/>
        <v>0</v>
      </c>
      <c r="AT830" s="30">
        <f t="shared" si="241"/>
        <v>23</v>
      </c>
      <c r="AU830">
        <f t="shared" si="242"/>
        <v>7.666666666666667</v>
      </c>
      <c r="AV830" s="49">
        <f t="shared" si="243"/>
        <v>10</v>
      </c>
      <c r="AW830" s="49">
        <f t="shared" si="244"/>
        <v>7.666666666666667</v>
      </c>
      <c r="AX830" s="53">
        <f t="shared" si="245"/>
        <v>0</v>
      </c>
      <c r="AY830" s="30">
        <f t="shared" si="246"/>
        <v>13</v>
      </c>
      <c r="AZ830" s="30">
        <f t="shared" si="247"/>
        <v>10</v>
      </c>
      <c r="BA830" s="49">
        <f t="shared" si="248"/>
        <v>10</v>
      </c>
    </row>
    <row r="831" spans="1:53" x14ac:dyDescent="0.35">
      <c r="A831" s="2">
        <v>1047514312</v>
      </c>
      <c r="B831" s="2" t="s">
        <v>831</v>
      </c>
      <c r="C831" s="16" t="s">
        <v>4948</v>
      </c>
      <c r="D831" s="3" t="s">
        <v>2976</v>
      </c>
      <c r="E831" s="4">
        <v>45421</v>
      </c>
      <c r="F831" s="5">
        <v>45786</v>
      </c>
      <c r="G831" s="5">
        <v>46151</v>
      </c>
      <c r="H831" s="3" t="s">
        <v>4292</v>
      </c>
      <c r="I831" s="55">
        <v>0</v>
      </c>
      <c r="J831" s="6">
        <v>46022</v>
      </c>
      <c r="K831" s="2" t="s">
        <v>4405</v>
      </c>
      <c r="L831" s="2">
        <v>2001020705</v>
      </c>
      <c r="M831" s="2" t="s">
        <v>5051</v>
      </c>
      <c r="N831" s="2" t="s">
        <v>5208</v>
      </c>
      <c r="O831" s="2" t="s">
        <v>5208</v>
      </c>
      <c r="P831" s="2" t="s">
        <v>4692</v>
      </c>
      <c r="Q831" s="2" t="s">
        <v>4362</v>
      </c>
      <c r="R831" s="7"/>
      <c r="S831" s="7">
        <v>10</v>
      </c>
      <c r="T831" s="7">
        <v>19.333300000000001</v>
      </c>
      <c r="U831" s="7">
        <v>29.333300000000001</v>
      </c>
      <c r="V831" s="12">
        <f t="shared" si="251"/>
        <v>30</v>
      </c>
      <c r="W831" s="15" t="str">
        <f>"DEBE GOZAR "&amp;S831&amp;" DÍAS ANTES DEL "&amp;TEXT(G831-1,"DD/MM/YYYY")</f>
        <v>DEBE GOZAR 10 DÍAS ANTES DEL 08/05/2026</v>
      </c>
      <c r="X831" s="15" t="str">
        <f t="shared" si="253"/>
        <v>DEBE GOZAR EN EL AÑO UN TOTAL DE 30 DÍAS ANTES DEL 31/12/2026</v>
      </c>
      <c r="Y831" s="50">
        <v>0</v>
      </c>
      <c r="Z831" s="50">
        <v>4</v>
      </c>
      <c r="AA831" s="50">
        <v>8</v>
      </c>
      <c r="AB831" s="50">
        <v>0</v>
      </c>
      <c r="AC831" s="50">
        <v>5</v>
      </c>
      <c r="AD831" s="50">
        <v>4</v>
      </c>
      <c r="AE831" s="50">
        <v>0</v>
      </c>
      <c r="AF831" s="50">
        <v>0</v>
      </c>
      <c r="AG831" s="50">
        <v>10</v>
      </c>
      <c r="AH831" s="50">
        <v>2</v>
      </c>
      <c r="AI831" s="50">
        <v>0</v>
      </c>
      <c r="AJ831" s="50">
        <v>0</v>
      </c>
      <c r="AK831" s="52">
        <f t="shared" si="236"/>
        <v>33</v>
      </c>
      <c r="AL831" s="50">
        <f t="shared" si="237"/>
        <v>33</v>
      </c>
      <c r="AM831" s="48">
        <f t="shared" si="252"/>
        <v>1.1000000000000001</v>
      </c>
      <c r="AN831" s="49">
        <f t="shared" si="238"/>
        <v>1.1000000000000001E-2</v>
      </c>
      <c r="AO831" s="49">
        <f t="shared" si="249"/>
        <v>12</v>
      </c>
      <c r="AP831" s="49">
        <f t="shared" si="239"/>
        <v>30</v>
      </c>
      <c r="AR831" s="50">
        <f t="shared" si="240"/>
        <v>0</v>
      </c>
      <c r="AT831" s="30">
        <f t="shared" si="241"/>
        <v>30</v>
      </c>
      <c r="AU831">
        <f t="shared" si="242"/>
        <v>10</v>
      </c>
      <c r="AV831" s="49">
        <f t="shared" si="243"/>
        <v>12</v>
      </c>
      <c r="AW831" s="49">
        <f t="shared" si="244"/>
        <v>10</v>
      </c>
      <c r="AX831" s="53">
        <f t="shared" si="245"/>
        <v>0</v>
      </c>
      <c r="AY831" s="30">
        <f t="shared" si="246"/>
        <v>21</v>
      </c>
      <c r="AZ831" s="30">
        <f t="shared" si="247"/>
        <v>12</v>
      </c>
      <c r="BA831" s="49">
        <f t="shared" si="248"/>
        <v>12</v>
      </c>
    </row>
    <row r="832" spans="1:53" x14ac:dyDescent="0.35">
      <c r="A832" s="2">
        <v>1047541446</v>
      </c>
      <c r="B832" s="2" t="s">
        <v>832</v>
      </c>
      <c r="C832" s="16" t="s">
        <v>4946</v>
      </c>
      <c r="D832" s="3" t="s">
        <v>2977</v>
      </c>
      <c r="E832" s="4">
        <v>45978</v>
      </c>
      <c r="F832" s="5">
        <v>45978</v>
      </c>
      <c r="G832" s="5">
        <v>46343</v>
      </c>
      <c r="H832" s="3" t="s">
        <v>4290</v>
      </c>
      <c r="I832" s="55">
        <v>46029</v>
      </c>
      <c r="J832" s="6">
        <v>46022</v>
      </c>
      <c r="K832" s="2" t="s">
        <v>4405</v>
      </c>
      <c r="L832" s="2" t="s">
        <v>4744</v>
      </c>
      <c r="M832" s="2" t="s">
        <v>4956</v>
      </c>
      <c r="N832" s="2"/>
      <c r="O832" s="2"/>
      <c r="P832" s="2"/>
      <c r="Q832" s="2"/>
      <c r="R832" s="7"/>
      <c r="S832" s="7">
        <v>0</v>
      </c>
      <c r="T832" s="7">
        <v>3.6667000000000001</v>
      </c>
      <c r="U832" s="7">
        <v>3.6667000000000001</v>
      </c>
      <c r="V832" s="12">
        <f t="shared" si="251"/>
        <v>4</v>
      </c>
      <c r="W832" s="15" t="s">
        <v>4738</v>
      </c>
      <c r="X832" s="15" t="str">
        <f t="shared" si="253"/>
        <v>DEBE GOZAR EN EL AÑO UN TOTAL DE 4 DÍAS ANTES DEL 31/12/2026</v>
      </c>
      <c r="Y832" s="50">
        <v>4</v>
      </c>
      <c r="Z832" s="50">
        <v>0</v>
      </c>
      <c r="AA832" s="50">
        <v>0</v>
      </c>
      <c r="AB832" s="50">
        <v>0</v>
      </c>
      <c r="AC832" s="50">
        <v>0</v>
      </c>
      <c r="AD832" s="50">
        <v>0</v>
      </c>
      <c r="AE832" s="50">
        <v>0</v>
      </c>
      <c r="AF832" s="50">
        <v>0</v>
      </c>
      <c r="AG832" s="50">
        <v>0</v>
      </c>
      <c r="AH832" s="50">
        <v>0</v>
      </c>
      <c r="AI832" s="50">
        <v>0</v>
      </c>
      <c r="AJ832" s="50">
        <v>0</v>
      </c>
      <c r="AK832" s="52">
        <f t="shared" si="236"/>
        <v>4</v>
      </c>
      <c r="AL832" s="50">
        <f t="shared" si="237"/>
        <v>4</v>
      </c>
      <c r="AM832" s="48">
        <f t="shared" si="252"/>
        <v>1</v>
      </c>
      <c r="AN832" s="49">
        <f t="shared" si="238"/>
        <v>0.01</v>
      </c>
      <c r="AO832" s="49">
        <f t="shared" si="249"/>
        <v>4</v>
      </c>
      <c r="AP832" s="49">
        <f t="shared" si="239"/>
        <v>4</v>
      </c>
      <c r="AR832" s="50">
        <f t="shared" si="240"/>
        <v>0</v>
      </c>
      <c r="AT832" s="30">
        <f t="shared" si="241"/>
        <v>4</v>
      </c>
      <c r="AU832">
        <f t="shared" si="242"/>
        <v>1.3333333333333333</v>
      </c>
      <c r="AV832" s="49">
        <f t="shared" si="243"/>
        <v>4</v>
      </c>
      <c r="AW832" s="49">
        <f t="shared" si="244"/>
        <v>1.3333333333333333</v>
      </c>
      <c r="AX832" s="53">
        <f t="shared" si="245"/>
        <v>0</v>
      </c>
      <c r="AY832" s="30">
        <f t="shared" si="246"/>
        <v>0</v>
      </c>
      <c r="AZ832" s="30">
        <f t="shared" si="247"/>
        <v>4</v>
      </c>
      <c r="BA832" s="49">
        <f t="shared" si="248"/>
        <v>4</v>
      </c>
    </row>
    <row r="833" spans="1:53" x14ac:dyDescent="0.35">
      <c r="A833" s="2">
        <v>1047545207</v>
      </c>
      <c r="B833" s="2" t="s">
        <v>833</v>
      </c>
      <c r="C833" s="16" t="s">
        <v>4946</v>
      </c>
      <c r="D833" s="3" t="s">
        <v>2978</v>
      </c>
      <c r="E833" s="4">
        <v>45771</v>
      </c>
      <c r="F833" s="5">
        <v>45771</v>
      </c>
      <c r="G833" s="5">
        <v>46136</v>
      </c>
      <c r="H833" s="3" t="s">
        <v>4290</v>
      </c>
      <c r="I833" s="55">
        <v>46064</v>
      </c>
      <c r="J833" s="6">
        <v>46022</v>
      </c>
      <c r="K833" s="2" t="s">
        <v>4405</v>
      </c>
      <c r="L833" s="2" t="s">
        <v>4805</v>
      </c>
      <c r="M833" s="2" t="s">
        <v>4956</v>
      </c>
      <c r="N833" s="2"/>
      <c r="O833" s="2"/>
      <c r="P833" s="2"/>
      <c r="Q833" s="2"/>
      <c r="R833" s="7"/>
      <c r="S833" s="7">
        <v>0</v>
      </c>
      <c r="T833" s="7">
        <v>20.583300000000001</v>
      </c>
      <c r="U833" s="7">
        <v>20.583300000000001</v>
      </c>
      <c r="V833" s="12">
        <f t="shared" si="251"/>
        <v>21</v>
      </c>
      <c r="W833" s="15" t="s">
        <v>4738</v>
      </c>
      <c r="X833" s="15" t="str">
        <f t="shared" si="253"/>
        <v>DEBE GOZAR EN EL AÑO UN TOTAL DE 21 DÍAS ANTES DEL 31/12/2026</v>
      </c>
      <c r="Y833" s="50">
        <v>0</v>
      </c>
      <c r="Z833" s="50">
        <v>21</v>
      </c>
      <c r="AA833" s="50">
        <v>0</v>
      </c>
      <c r="AB833" s="50">
        <v>0</v>
      </c>
      <c r="AC833" s="50">
        <v>0</v>
      </c>
      <c r="AD833" s="50">
        <v>0</v>
      </c>
      <c r="AE833" s="50">
        <v>0</v>
      </c>
      <c r="AF833" s="50">
        <v>0</v>
      </c>
      <c r="AG833" s="50">
        <v>0</v>
      </c>
      <c r="AH833" s="50">
        <v>0</v>
      </c>
      <c r="AI833" s="50">
        <v>0</v>
      </c>
      <c r="AJ833" s="50">
        <v>0</v>
      </c>
      <c r="AK833" s="52">
        <f t="shared" si="236"/>
        <v>21</v>
      </c>
      <c r="AL833" s="50">
        <f t="shared" si="237"/>
        <v>21</v>
      </c>
      <c r="AM833" s="48">
        <f t="shared" si="252"/>
        <v>1</v>
      </c>
      <c r="AN833" s="49">
        <f t="shared" si="238"/>
        <v>0.01</v>
      </c>
      <c r="AO833" s="49">
        <f t="shared" si="249"/>
        <v>21</v>
      </c>
      <c r="AP833" s="49">
        <f t="shared" si="239"/>
        <v>21</v>
      </c>
      <c r="AR833" s="50">
        <f t="shared" si="240"/>
        <v>0</v>
      </c>
      <c r="AT833" s="30">
        <f t="shared" si="241"/>
        <v>21</v>
      </c>
      <c r="AU833">
        <f t="shared" si="242"/>
        <v>7</v>
      </c>
      <c r="AV833" s="49">
        <f t="shared" si="243"/>
        <v>21</v>
      </c>
      <c r="AW833" s="49">
        <f t="shared" si="244"/>
        <v>7</v>
      </c>
      <c r="AX833" s="53">
        <f t="shared" si="245"/>
        <v>0</v>
      </c>
      <c r="AY833" s="30">
        <f t="shared" si="246"/>
        <v>0</v>
      </c>
      <c r="AZ833" s="30">
        <f t="shared" si="247"/>
        <v>21</v>
      </c>
      <c r="BA833" s="49">
        <f t="shared" si="248"/>
        <v>21</v>
      </c>
    </row>
    <row r="834" spans="1:53" x14ac:dyDescent="0.35">
      <c r="A834" s="2">
        <v>1047582697</v>
      </c>
      <c r="B834" s="2" t="s">
        <v>834</v>
      </c>
      <c r="C834" s="16" t="s">
        <v>4946</v>
      </c>
      <c r="D834" s="3" t="s">
        <v>2979</v>
      </c>
      <c r="E834" s="4">
        <v>45938</v>
      </c>
      <c r="F834" s="5">
        <v>45938</v>
      </c>
      <c r="G834" s="5">
        <v>46303</v>
      </c>
      <c r="H834" s="3" t="s">
        <v>4412</v>
      </c>
      <c r="I834" s="55">
        <v>0</v>
      </c>
      <c r="J834" s="6">
        <v>46022</v>
      </c>
      <c r="K834" s="2" t="s">
        <v>4405</v>
      </c>
      <c r="L834" s="2" t="s">
        <v>4839</v>
      </c>
      <c r="M834" s="2" t="s">
        <v>4956</v>
      </c>
      <c r="N834" s="2" t="s">
        <v>5196</v>
      </c>
      <c r="O834" s="2" t="s">
        <v>5238</v>
      </c>
      <c r="P834" s="2" t="s">
        <v>4594</v>
      </c>
      <c r="Q834" s="2" t="s">
        <v>4297</v>
      </c>
      <c r="R834" s="7"/>
      <c r="S834" s="7">
        <v>0</v>
      </c>
      <c r="T834" s="7">
        <v>6.9166999999999996</v>
      </c>
      <c r="U834" s="7">
        <v>6.9166999999999996</v>
      </c>
      <c r="V834" s="12">
        <f t="shared" si="251"/>
        <v>7</v>
      </c>
      <c r="W834" s="15" t="s">
        <v>4738</v>
      </c>
      <c r="X834" s="15" t="str">
        <f t="shared" si="253"/>
        <v>DEBE GOZAR EN EL AÑO UN TOTAL DE 7 DÍAS ANTES DEL 31/12/2026</v>
      </c>
      <c r="Y834" s="50">
        <v>0</v>
      </c>
      <c r="Z834" s="50">
        <v>0</v>
      </c>
      <c r="AA834" s="50">
        <v>0</v>
      </c>
      <c r="AB834" s="50">
        <v>0</v>
      </c>
      <c r="AC834" s="50">
        <v>7</v>
      </c>
      <c r="AD834" s="50">
        <v>0</v>
      </c>
      <c r="AE834" s="50">
        <v>0</v>
      </c>
      <c r="AF834" s="50">
        <v>0</v>
      </c>
      <c r="AG834" s="50">
        <v>0</v>
      </c>
      <c r="AH834" s="50">
        <v>0</v>
      </c>
      <c r="AI834" s="50">
        <v>0</v>
      </c>
      <c r="AJ834" s="50">
        <v>0</v>
      </c>
      <c r="AK834" s="52">
        <f t="shared" ref="AK834:AK897" si="254">SUM(Y834:AJ834)</f>
        <v>7</v>
      </c>
      <c r="AL834" s="50">
        <f t="shared" ref="AL834:AL897" si="255">+AK834</f>
        <v>7</v>
      </c>
      <c r="AM834" s="48">
        <f t="shared" si="252"/>
        <v>1</v>
      </c>
      <c r="AN834" s="49">
        <f t="shared" ref="AN834:AN897" si="256">AM834/100</f>
        <v>0.01</v>
      </c>
      <c r="AO834" s="49">
        <f t="shared" si="249"/>
        <v>0</v>
      </c>
      <c r="AP834" s="49">
        <f t="shared" ref="AP834:AP897" si="257">IF(V834-AL834&lt;=0,V834,AL834)</f>
        <v>7</v>
      </c>
      <c r="AR834" s="50">
        <f t="shared" ref="AR834:AR897" si="258">+V834-AP834</f>
        <v>0</v>
      </c>
      <c r="AT834" s="30">
        <f t="shared" ref="AT834:AT897" si="259">+V834</f>
        <v>7</v>
      </c>
      <c r="AU834">
        <f t="shared" ref="AU834:AU897" si="260">+AT834/12*4</f>
        <v>2.3333333333333335</v>
      </c>
      <c r="AV834" s="49">
        <f t="shared" ref="AV834:AV897" si="261">SUM(Y834:AB834)</f>
        <v>0</v>
      </c>
      <c r="AW834" s="49">
        <f t="shared" ref="AW834:AW897" si="262">IF(AU834-AV834&lt;=0,AU834,AV834)</f>
        <v>0</v>
      </c>
      <c r="AX834" s="53">
        <f t="shared" ref="AX834:AX897" si="263">+AU834-AW834</f>
        <v>2.3333333333333335</v>
      </c>
      <c r="AY834" s="30">
        <f t="shared" ref="AY834:AY897" si="264">SUM(AC834:AJ834)</f>
        <v>7</v>
      </c>
      <c r="AZ834" s="30">
        <f t="shared" ref="AZ834:AZ897" si="265">SUM(Y834:AB834)</f>
        <v>0</v>
      </c>
      <c r="BA834" s="49">
        <f t="shared" ref="BA834:BA897" si="266">IF(AT834-AZ834&lt;=0,AT834,AZ834)</f>
        <v>0</v>
      </c>
    </row>
    <row r="835" spans="1:53" x14ac:dyDescent="0.35">
      <c r="A835" s="2">
        <v>1047588791</v>
      </c>
      <c r="B835" s="2" t="s">
        <v>835</v>
      </c>
      <c r="C835" s="16" t="s">
        <v>4946</v>
      </c>
      <c r="D835" s="3" t="s">
        <v>2980</v>
      </c>
      <c r="E835" s="4">
        <v>45719</v>
      </c>
      <c r="F835" s="5">
        <v>45719</v>
      </c>
      <c r="G835" s="5">
        <v>46084</v>
      </c>
      <c r="H835" s="3" t="s">
        <v>4290</v>
      </c>
      <c r="I835" s="55">
        <v>0</v>
      </c>
      <c r="J835" s="6">
        <v>46022</v>
      </c>
      <c r="K835" s="2" t="s">
        <v>4405</v>
      </c>
      <c r="L835" s="2" t="s">
        <v>5021</v>
      </c>
      <c r="M835" s="2" t="s">
        <v>4956</v>
      </c>
      <c r="N835" s="2" t="s">
        <v>5180</v>
      </c>
      <c r="O835" s="2" t="s">
        <v>5226</v>
      </c>
      <c r="P835" s="2" t="s">
        <v>4640</v>
      </c>
      <c r="Q835" s="2" t="s">
        <v>4297</v>
      </c>
      <c r="R835" s="7"/>
      <c r="S835" s="7">
        <v>0</v>
      </c>
      <c r="T835" s="7">
        <v>24.833300000000001</v>
      </c>
      <c r="U835" s="7">
        <v>24.833300000000001</v>
      </c>
      <c r="V835" s="12">
        <f t="shared" si="251"/>
        <v>25</v>
      </c>
      <c r="W835" s="15" t="s">
        <v>4738</v>
      </c>
      <c r="X835" s="15" t="str">
        <f t="shared" si="253"/>
        <v>DEBE GOZAR EN EL AÑO UN TOTAL DE 25 DÍAS ANTES DEL 31/12/2026</v>
      </c>
      <c r="Y835" s="50">
        <v>0</v>
      </c>
      <c r="Z835" s="50">
        <v>12</v>
      </c>
      <c r="AA835" s="50">
        <v>13</v>
      </c>
      <c r="AB835" s="50">
        <v>0</v>
      </c>
      <c r="AC835" s="50">
        <v>0</v>
      </c>
      <c r="AD835" s="50">
        <v>0</v>
      </c>
      <c r="AE835" s="50">
        <v>0</v>
      </c>
      <c r="AF835" s="50">
        <v>0</v>
      </c>
      <c r="AG835" s="50">
        <v>0</v>
      </c>
      <c r="AH835" s="50">
        <v>0</v>
      </c>
      <c r="AI835" s="50">
        <v>0</v>
      </c>
      <c r="AJ835" s="50">
        <v>0</v>
      </c>
      <c r="AK835" s="52">
        <f t="shared" si="254"/>
        <v>25</v>
      </c>
      <c r="AL835" s="50">
        <f t="shared" si="255"/>
        <v>25</v>
      </c>
      <c r="AM835" s="48">
        <f t="shared" si="252"/>
        <v>1</v>
      </c>
      <c r="AN835" s="49">
        <f t="shared" si="256"/>
        <v>0.01</v>
      </c>
      <c r="AO835" s="49">
        <f t="shared" ref="AO835:AO898" si="267">+Y835+Z835+AA835+AB835</f>
        <v>25</v>
      </c>
      <c r="AP835" s="49">
        <f t="shared" si="257"/>
        <v>25</v>
      </c>
      <c r="AR835" s="50">
        <f t="shared" si="258"/>
        <v>0</v>
      </c>
      <c r="AT835" s="30">
        <f t="shared" si="259"/>
        <v>25</v>
      </c>
      <c r="AU835">
        <f t="shared" si="260"/>
        <v>8.3333333333333339</v>
      </c>
      <c r="AV835" s="49">
        <f t="shared" si="261"/>
        <v>25</v>
      </c>
      <c r="AW835" s="49">
        <f t="shared" si="262"/>
        <v>8.3333333333333339</v>
      </c>
      <c r="AX835" s="53">
        <f t="shared" si="263"/>
        <v>0</v>
      </c>
      <c r="AY835" s="30">
        <f t="shared" si="264"/>
        <v>0</v>
      </c>
      <c r="AZ835" s="30">
        <f t="shared" si="265"/>
        <v>25</v>
      </c>
      <c r="BA835" s="49">
        <f t="shared" si="266"/>
        <v>25</v>
      </c>
    </row>
    <row r="836" spans="1:53" x14ac:dyDescent="0.35">
      <c r="A836" s="2">
        <v>1047606550</v>
      </c>
      <c r="B836" s="2" t="s">
        <v>836</v>
      </c>
      <c r="C836" s="16" t="s">
        <v>4947</v>
      </c>
      <c r="D836" s="3" t="s">
        <v>2981</v>
      </c>
      <c r="E836" s="4">
        <v>42558</v>
      </c>
      <c r="F836" s="5">
        <v>45845</v>
      </c>
      <c r="G836" s="5">
        <v>46210</v>
      </c>
      <c r="H836" s="3" t="s">
        <v>4291</v>
      </c>
      <c r="I836" s="55">
        <v>0</v>
      </c>
      <c r="J836" s="6">
        <v>46022</v>
      </c>
      <c r="K836" s="2" t="s">
        <v>4405</v>
      </c>
      <c r="L836" s="2" t="s">
        <v>4854</v>
      </c>
      <c r="M836" s="2" t="s">
        <v>4956</v>
      </c>
      <c r="N836" s="2" t="s">
        <v>5197</v>
      </c>
      <c r="O836" s="2" t="s">
        <v>5178</v>
      </c>
      <c r="P836" s="2" t="s">
        <v>4617</v>
      </c>
      <c r="Q836" s="2" t="s">
        <v>4298</v>
      </c>
      <c r="R836" s="7"/>
      <c r="S836" s="7">
        <v>15</v>
      </c>
      <c r="T836" s="7">
        <v>14.5</v>
      </c>
      <c r="U836" s="7">
        <v>29.5</v>
      </c>
      <c r="V836" s="12">
        <f t="shared" si="251"/>
        <v>30</v>
      </c>
      <c r="W836" s="15" t="str">
        <f>"DEBE GOZAR "&amp;S836&amp;" DÍAS ANTES DEL "&amp;TEXT(G836-1,"DD/MM/YYYY")</f>
        <v>DEBE GOZAR 15 DÍAS ANTES DEL 06/07/2026</v>
      </c>
      <c r="X836" s="15" t="str">
        <f t="shared" si="253"/>
        <v>DEBE GOZAR EN EL AÑO UN TOTAL DE 30 DÍAS ANTES DEL 31/12/2026</v>
      </c>
      <c r="Y836" s="50">
        <v>0</v>
      </c>
      <c r="Z836" s="50">
        <v>0</v>
      </c>
      <c r="AA836" s="50">
        <v>30</v>
      </c>
      <c r="AB836" s="50">
        <v>0</v>
      </c>
      <c r="AC836" s="50">
        <v>0</v>
      </c>
      <c r="AD836" s="50">
        <v>0</v>
      </c>
      <c r="AE836" s="50">
        <v>0</v>
      </c>
      <c r="AF836" s="50">
        <v>0</v>
      </c>
      <c r="AG836" s="50">
        <v>0</v>
      </c>
      <c r="AH836" s="50">
        <v>0</v>
      </c>
      <c r="AI836" s="50">
        <v>0</v>
      </c>
      <c r="AJ836" s="50">
        <v>0</v>
      </c>
      <c r="AK836" s="52">
        <f t="shared" si="254"/>
        <v>30</v>
      </c>
      <c r="AL836" s="50">
        <f t="shared" si="255"/>
        <v>30</v>
      </c>
      <c r="AM836" s="48">
        <f t="shared" si="252"/>
        <v>1</v>
      </c>
      <c r="AN836" s="49">
        <f t="shared" si="256"/>
        <v>0.01</v>
      </c>
      <c r="AO836" s="49">
        <f t="shared" si="267"/>
        <v>30</v>
      </c>
      <c r="AP836" s="49">
        <f t="shared" si="257"/>
        <v>30</v>
      </c>
      <c r="AR836" s="50">
        <f t="shared" si="258"/>
        <v>0</v>
      </c>
      <c r="AT836" s="30">
        <f t="shared" si="259"/>
        <v>30</v>
      </c>
      <c r="AU836">
        <f t="shared" si="260"/>
        <v>10</v>
      </c>
      <c r="AV836" s="49">
        <f t="shared" si="261"/>
        <v>30</v>
      </c>
      <c r="AW836" s="49">
        <f t="shared" si="262"/>
        <v>10</v>
      </c>
      <c r="AX836" s="53">
        <f t="shared" si="263"/>
        <v>0</v>
      </c>
      <c r="AY836" s="30">
        <f t="shared" si="264"/>
        <v>0</v>
      </c>
      <c r="AZ836" s="30">
        <f t="shared" si="265"/>
        <v>30</v>
      </c>
      <c r="BA836" s="49">
        <f t="shared" si="266"/>
        <v>30</v>
      </c>
    </row>
    <row r="837" spans="1:53" x14ac:dyDescent="0.35">
      <c r="A837" s="2">
        <v>1047609417</v>
      </c>
      <c r="B837" s="2" t="s">
        <v>837</v>
      </c>
      <c r="C837" s="16" t="s">
        <v>4948</v>
      </c>
      <c r="D837" s="3" t="s">
        <v>2982</v>
      </c>
      <c r="E837" s="4">
        <v>44927</v>
      </c>
      <c r="F837" s="5">
        <v>46023</v>
      </c>
      <c r="G837" s="5">
        <v>46388</v>
      </c>
      <c r="H837" s="3" t="s">
        <v>4292</v>
      </c>
      <c r="I837" s="55">
        <v>0</v>
      </c>
      <c r="J837" s="6">
        <v>46022</v>
      </c>
      <c r="K837" s="2" t="s">
        <v>4405</v>
      </c>
      <c r="L837" s="2">
        <v>2001030500</v>
      </c>
      <c r="M837" s="2" t="s">
        <v>5051</v>
      </c>
      <c r="N837" s="2" t="s">
        <v>5252</v>
      </c>
      <c r="O837" s="2" t="s">
        <v>5275</v>
      </c>
      <c r="P837" s="2" t="s">
        <v>4670</v>
      </c>
      <c r="Q837" s="2" t="s">
        <v>4363</v>
      </c>
      <c r="R837" s="7"/>
      <c r="S837" s="7">
        <v>27</v>
      </c>
      <c r="T837" s="7">
        <v>0</v>
      </c>
      <c r="U837" s="7">
        <v>27</v>
      </c>
      <c r="V837" s="12">
        <f t="shared" si="251"/>
        <v>27</v>
      </c>
      <c r="W837" s="15" t="str">
        <f>"DEBE GOZAR "&amp;S837&amp;" DÍAS ANTES DEL "&amp;TEXT(G837-1,"DD/MM/YYYY")</f>
        <v>DEBE GOZAR 27 DÍAS ANTES DEL 31/12/2026</v>
      </c>
      <c r="X837" s="15" t="str">
        <f t="shared" si="253"/>
        <v>DEBE GOZAR EN EL AÑO UN TOTAL DE 27 DÍAS ANTES DEL 31/12/2026</v>
      </c>
      <c r="Y837" s="50">
        <v>0</v>
      </c>
      <c r="Z837" s="50">
        <v>0</v>
      </c>
      <c r="AA837" s="50">
        <v>4</v>
      </c>
      <c r="AB837" s="50">
        <v>0</v>
      </c>
      <c r="AC837" s="50">
        <v>0</v>
      </c>
      <c r="AD837" s="50">
        <v>0</v>
      </c>
      <c r="AE837" s="50">
        <v>2</v>
      </c>
      <c r="AF837" s="50">
        <v>8</v>
      </c>
      <c r="AG837" s="50">
        <v>4</v>
      </c>
      <c r="AH837" s="50">
        <v>6</v>
      </c>
      <c r="AI837" s="50">
        <v>1</v>
      </c>
      <c r="AJ837" s="50">
        <v>6</v>
      </c>
      <c r="AK837" s="52">
        <f t="shared" si="254"/>
        <v>31</v>
      </c>
      <c r="AL837" s="50">
        <f t="shared" si="255"/>
        <v>31</v>
      </c>
      <c r="AM837" s="48">
        <f t="shared" si="252"/>
        <v>1.1481481481481481</v>
      </c>
      <c r="AN837" s="49">
        <f t="shared" si="256"/>
        <v>1.1481481481481481E-2</v>
      </c>
      <c r="AO837" s="49">
        <f t="shared" si="267"/>
        <v>4</v>
      </c>
      <c r="AP837" s="49">
        <f t="shared" si="257"/>
        <v>27</v>
      </c>
      <c r="AR837" s="50">
        <f t="shared" si="258"/>
        <v>0</v>
      </c>
      <c r="AT837" s="30">
        <f t="shared" si="259"/>
        <v>27</v>
      </c>
      <c r="AU837">
        <f t="shared" si="260"/>
        <v>9</v>
      </c>
      <c r="AV837" s="49">
        <f t="shared" si="261"/>
        <v>4</v>
      </c>
      <c r="AW837" s="49">
        <f t="shared" si="262"/>
        <v>4</v>
      </c>
      <c r="AX837" s="53">
        <f t="shared" si="263"/>
        <v>5</v>
      </c>
      <c r="AY837" s="30">
        <f t="shared" si="264"/>
        <v>27</v>
      </c>
      <c r="AZ837" s="30">
        <f t="shared" si="265"/>
        <v>4</v>
      </c>
      <c r="BA837" s="49">
        <f t="shared" si="266"/>
        <v>4</v>
      </c>
    </row>
    <row r="838" spans="1:53" x14ac:dyDescent="0.35">
      <c r="A838" s="2">
        <v>1047616535</v>
      </c>
      <c r="B838" s="2" t="s">
        <v>838</v>
      </c>
      <c r="C838" s="16" t="s">
        <v>4946</v>
      </c>
      <c r="D838" s="3" t="s">
        <v>2983</v>
      </c>
      <c r="E838" s="4">
        <v>42409</v>
      </c>
      <c r="F838" s="5">
        <v>45697</v>
      </c>
      <c r="G838" s="5">
        <v>46062</v>
      </c>
      <c r="H838" s="3" t="s">
        <v>4290</v>
      </c>
      <c r="I838" s="55">
        <v>0</v>
      </c>
      <c r="J838" s="6">
        <v>46022</v>
      </c>
      <c r="K838" s="2" t="s">
        <v>4405</v>
      </c>
      <c r="L838" s="2" t="s">
        <v>4908</v>
      </c>
      <c r="M838" s="2" t="s">
        <v>4956</v>
      </c>
      <c r="N838" s="2" t="s">
        <v>5197</v>
      </c>
      <c r="O838" s="2" t="s">
        <v>5222</v>
      </c>
      <c r="P838" s="2" t="s">
        <v>4608</v>
      </c>
      <c r="Q838" s="2" t="s">
        <v>4297</v>
      </c>
      <c r="R838" s="7"/>
      <c r="S838" s="7">
        <v>0</v>
      </c>
      <c r="T838" s="7">
        <v>13.833300000000008</v>
      </c>
      <c r="U838" s="7">
        <v>13.833300000000008</v>
      </c>
      <c r="V838" s="12">
        <f t="shared" si="251"/>
        <v>14</v>
      </c>
      <c r="W838" s="15" t="s">
        <v>4738</v>
      </c>
      <c r="X838" s="15" t="str">
        <f t="shared" si="253"/>
        <v>DEBE GOZAR EN EL AÑO UN TOTAL DE 14 DÍAS ANTES DEL 31/12/2026</v>
      </c>
      <c r="Y838" s="50">
        <v>0</v>
      </c>
      <c r="Z838" s="50">
        <v>0</v>
      </c>
      <c r="AA838" s="50">
        <v>0</v>
      </c>
      <c r="AB838" s="50">
        <v>12</v>
      </c>
      <c r="AC838" s="50">
        <v>2</v>
      </c>
      <c r="AD838" s="50">
        <v>0</v>
      </c>
      <c r="AE838" s="50">
        <v>0</v>
      </c>
      <c r="AF838" s="50">
        <v>0</v>
      </c>
      <c r="AG838" s="50">
        <v>0</v>
      </c>
      <c r="AH838" s="50">
        <v>0</v>
      </c>
      <c r="AI838" s="50">
        <v>0</v>
      </c>
      <c r="AJ838" s="50">
        <v>0</v>
      </c>
      <c r="AK838" s="52">
        <f t="shared" si="254"/>
        <v>14</v>
      </c>
      <c r="AL838" s="50">
        <f t="shared" si="255"/>
        <v>14</v>
      </c>
      <c r="AM838" s="48">
        <f t="shared" ref="AM838:AM839" si="268">+AL838/V838</f>
        <v>1</v>
      </c>
      <c r="AN838" s="49">
        <f t="shared" si="256"/>
        <v>0.01</v>
      </c>
      <c r="AO838" s="49">
        <f t="shared" si="267"/>
        <v>12</v>
      </c>
      <c r="AP838" s="49">
        <f t="shared" si="257"/>
        <v>14</v>
      </c>
      <c r="AR838" s="50">
        <f t="shared" si="258"/>
        <v>0</v>
      </c>
      <c r="AT838" s="30">
        <f t="shared" si="259"/>
        <v>14</v>
      </c>
      <c r="AU838">
        <f t="shared" si="260"/>
        <v>4.666666666666667</v>
      </c>
      <c r="AV838" s="49">
        <f t="shared" si="261"/>
        <v>12</v>
      </c>
      <c r="AW838" s="49">
        <f t="shared" si="262"/>
        <v>4.666666666666667</v>
      </c>
      <c r="AX838" s="53">
        <f t="shared" si="263"/>
        <v>0</v>
      </c>
      <c r="AY838" s="30">
        <f t="shared" si="264"/>
        <v>2</v>
      </c>
      <c r="AZ838" s="30">
        <f t="shared" si="265"/>
        <v>12</v>
      </c>
      <c r="BA838" s="49">
        <f t="shared" si="266"/>
        <v>12</v>
      </c>
    </row>
    <row r="839" spans="1:53" x14ac:dyDescent="0.35">
      <c r="A839" s="2">
        <v>1047636581</v>
      </c>
      <c r="B839" s="2" t="s">
        <v>839</v>
      </c>
      <c r="C839" s="16" t="s">
        <v>4947</v>
      </c>
      <c r="D839" s="3" t="s">
        <v>2984</v>
      </c>
      <c r="E839" s="4">
        <v>43076</v>
      </c>
      <c r="F839" s="5">
        <v>45998</v>
      </c>
      <c r="G839" s="5">
        <v>46363</v>
      </c>
      <c r="H839" s="3" t="s">
        <v>4290</v>
      </c>
      <c r="I839" s="55">
        <v>46143</v>
      </c>
      <c r="J839" s="6">
        <v>46022</v>
      </c>
      <c r="K839" s="2" t="s">
        <v>4405</v>
      </c>
      <c r="L839" s="2" t="s">
        <v>4749</v>
      </c>
      <c r="M839" s="2" t="s">
        <v>4956</v>
      </c>
      <c r="N839" s="2" t="s">
        <v>5180</v>
      </c>
      <c r="O839" s="2" t="s">
        <v>5181</v>
      </c>
      <c r="P839" s="2" t="s">
        <v>4443</v>
      </c>
      <c r="Q839" s="2" t="s">
        <v>4298</v>
      </c>
      <c r="R839" s="7"/>
      <c r="S839" s="7">
        <v>28</v>
      </c>
      <c r="T839" s="7">
        <v>2</v>
      </c>
      <c r="U839" s="7">
        <v>30</v>
      </c>
      <c r="V839" s="12">
        <f t="shared" si="251"/>
        <v>30</v>
      </c>
      <c r="W839" s="15" t="str">
        <f>"DEBE GOZAR "&amp;S839&amp;" DÍAS ANTES DEL "&amp;TEXT(G839-1,"DD/MM/YYYY")</f>
        <v>DEBE GOZAR 28 DÍAS ANTES DEL 06/12/2026</v>
      </c>
      <c r="X839" s="15" t="str">
        <f t="shared" si="253"/>
        <v>DEBE GOZAR EN EL AÑO UN TOTAL DE 30 DÍAS ANTES DEL 31/12/2026</v>
      </c>
      <c r="Y839" s="50">
        <v>0</v>
      </c>
      <c r="Z839" s="50">
        <v>0</v>
      </c>
      <c r="AA839" s="50">
        <v>0</v>
      </c>
      <c r="AB839" s="50">
        <v>30</v>
      </c>
      <c r="AC839" s="50">
        <v>0</v>
      </c>
      <c r="AD839" s="50">
        <v>0</v>
      </c>
      <c r="AE839" s="50">
        <v>0</v>
      </c>
      <c r="AF839" s="50">
        <v>0</v>
      </c>
      <c r="AG839" s="50">
        <v>0</v>
      </c>
      <c r="AH839" s="50">
        <v>0</v>
      </c>
      <c r="AI839" s="50">
        <v>0</v>
      </c>
      <c r="AJ839" s="50">
        <v>0</v>
      </c>
      <c r="AK839" s="52">
        <f t="shared" si="254"/>
        <v>30</v>
      </c>
      <c r="AL839" s="50">
        <f t="shared" si="255"/>
        <v>30</v>
      </c>
      <c r="AM839" s="48">
        <f t="shared" si="268"/>
        <v>1</v>
      </c>
      <c r="AN839" s="49">
        <f t="shared" si="256"/>
        <v>0.01</v>
      </c>
      <c r="AO839" s="49">
        <f t="shared" si="267"/>
        <v>30</v>
      </c>
      <c r="AP839" s="49">
        <f t="shared" si="257"/>
        <v>30</v>
      </c>
      <c r="AR839" s="50">
        <f t="shared" si="258"/>
        <v>0</v>
      </c>
      <c r="AT839" s="30">
        <f t="shared" si="259"/>
        <v>30</v>
      </c>
      <c r="AU839">
        <f t="shared" si="260"/>
        <v>10</v>
      </c>
      <c r="AV839" s="49">
        <f t="shared" si="261"/>
        <v>30</v>
      </c>
      <c r="AW839" s="49">
        <f t="shared" si="262"/>
        <v>10</v>
      </c>
      <c r="AX839" s="53">
        <f t="shared" si="263"/>
        <v>0</v>
      </c>
      <c r="AY839" s="30">
        <f t="shared" si="264"/>
        <v>0</v>
      </c>
      <c r="AZ839" s="30">
        <f t="shared" si="265"/>
        <v>30</v>
      </c>
      <c r="BA839" s="49">
        <f t="shared" si="266"/>
        <v>30</v>
      </c>
    </row>
    <row r="840" spans="1:53" x14ac:dyDescent="0.35">
      <c r="A840" s="2">
        <v>1047661877</v>
      </c>
      <c r="B840" s="2" t="s">
        <v>840</v>
      </c>
      <c r="C840" s="16" t="s">
        <v>4946</v>
      </c>
      <c r="D840" s="3" t="s">
        <v>2985</v>
      </c>
      <c r="E840" s="4">
        <v>45022</v>
      </c>
      <c r="F840" s="5">
        <v>45753</v>
      </c>
      <c r="G840" s="5">
        <v>46118</v>
      </c>
      <c r="H840" s="3" t="s">
        <v>4414</v>
      </c>
      <c r="I840" s="55">
        <v>46113</v>
      </c>
      <c r="J840" s="6">
        <v>46022</v>
      </c>
      <c r="K840" s="2" t="s">
        <v>4431</v>
      </c>
      <c r="L840" s="2" t="s">
        <v>4894</v>
      </c>
      <c r="M840" s="2" t="s">
        <v>4956</v>
      </c>
      <c r="N840" s="2"/>
      <c r="O840" s="2"/>
      <c r="P840" s="2"/>
      <c r="Q840" s="2"/>
      <c r="R840" s="7"/>
      <c r="S840" s="7">
        <v>0</v>
      </c>
      <c r="T840" s="7">
        <v>0</v>
      </c>
      <c r="U840" s="7">
        <v>0</v>
      </c>
      <c r="V840" s="12">
        <f t="shared" si="251"/>
        <v>0</v>
      </c>
      <c r="W840" s="15" t="s">
        <v>4738</v>
      </c>
      <c r="X840" s="15" t="str">
        <f t="shared" si="253"/>
        <v>DEBE GOZAR EN EL AÑO UN TOTAL DE 0 DÍAS ANTES DEL 31/12/2026</v>
      </c>
      <c r="Y840" s="50">
        <v>0</v>
      </c>
      <c r="Z840" s="50">
        <v>0</v>
      </c>
      <c r="AA840" s="50">
        <v>0</v>
      </c>
      <c r="AB840" s="50">
        <v>0</v>
      </c>
      <c r="AC840" s="50">
        <v>0</v>
      </c>
      <c r="AD840" s="50">
        <v>0</v>
      </c>
      <c r="AE840" s="50">
        <v>0</v>
      </c>
      <c r="AF840" s="50">
        <v>0</v>
      </c>
      <c r="AG840" s="50">
        <v>0</v>
      </c>
      <c r="AH840" s="50">
        <v>0</v>
      </c>
      <c r="AI840" s="50">
        <v>0</v>
      </c>
      <c r="AJ840" s="50">
        <v>0</v>
      </c>
      <c r="AK840" s="52">
        <f t="shared" si="254"/>
        <v>0</v>
      </c>
      <c r="AL840" s="50">
        <f t="shared" si="255"/>
        <v>0</v>
      </c>
      <c r="AM840" s="48">
        <f>IFERROR(+AL840/V840,"100"%)</f>
        <v>1</v>
      </c>
      <c r="AN840" s="49">
        <f t="shared" si="256"/>
        <v>0.01</v>
      </c>
      <c r="AO840" s="49">
        <f t="shared" si="267"/>
        <v>0</v>
      </c>
      <c r="AP840" s="49">
        <f t="shared" si="257"/>
        <v>0</v>
      </c>
      <c r="AR840" s="50">
        <f t="shared" si="258"/>
        <v>0</v>
      </c>
      <c r="AT840" s="30">
        <f t="shared" si="259"/>
        <v>0</v>
      </c>
      <c r="AU840">
        <f t="shared" si="260"/>
        <v>0</v>
      </c>
      <c r="AV840" s="49">
        <f t="shared" si="261"/>
        <v>0</v>
      </c>
      <c r="AW840" s="49">
        <f t="shared" si="262"/>
        <v>0</v>
      </c>
      <c r="AX840" s="53">
        <f t="shared" si="263"/>
        <v>0</v>
      </c>
      <c r="AY840" s="30">
        <f t="shared" si="264"/>
        <v>0</v>
      </c>
      <c r="AZ840" s="30">
        <f t="shared" si="265"/>
        <v>0</v>
      </c>
      <c r="BA840" s="49">
        <f t="shared" si="266"/>
        <v>0</v>
      </c>
    </row>
    <row r="841" spans="1:53" x14ac:dyDescent="0.35">
      <c r="A841" s="2">
        <v>1047699370</v>
      </c>
      <c r="B841" s="2" t="s">
        <v>841</v>
      </c>
      <c r="C841" s="16" t="s">
        <v>4947</v>
      </c>
      <c r="D841" s="3" t="s">
        <v>2986</v>
      </c>
      <c r="E841" s="4">
        <v>45108</v>
      </c>
      <c r="F841" s="5">
        <v>45839</v>
      </c>
      <c r="G841" s="5">
        <v>46204</v>
      </c>
      <c r="H841" s="3" t="s">
        <v>4290</v>
      </c>
      <c r="I841" s="55">
        <v>0</v>
      </c>
      <c r="J841" s="6">
        <v>46022</v>
      </c>
      <c r="K841" s="2" t="s">
        <v>4405</v>
      </c>
      <c r="L841" s="2" t="s">
        <v>4993</v>
      </c>
      <c r="M841" s="2" t="s">
        <v>4956</v>
      </c>
      <c r="N841" s="2" t="s">
        <v>5180</v>
      </c>
      <c r="O841" s="2" t="s">
        <v>5181</v>
      </c>
      <c r="P841" s="2" t="s">
        <v>4520</v>
      </c>
      <c r="Q841" s="2" t="s">
        <v>4298</v>
      </c>
      <c r="R841" s="7"/>
      <c r="S841" s="7">
        <v>0</v>
      </c>
      <c r="T841" s="7">
        <v>14</v>
      </c>
      <c r="U841" s="7">
        <v>14</v>
      </c>
      <c r="V841" s="12">
        <f t="shared" si="251"/>
        <v>14</v>
      </c>
      <c r="W841" s="15" t="s">
        <v>4738</v>
      </c>
      <c r="X841" s="15" t="str">
        <f t="shared" si="253"/>
        <v>DEBE GOZAR EN EL AÑO UN TOTAL DE 14 DÍAS ANTES DEL 31/12/2026</v>
      </c>
      <c r="Y841" s="50">
        <v>0</v>
      </c>
      <c r="Z841" s="50">
        <v>0</v>
      </c>
      <c r="AA841" s="50">
        <v>0</v>
      </c>
      <c r="AB841" s="50">
        <v>0</v>
      </c>
      <c r="AC841" s="50">
        <v>0</v>
      </c>
      <c r="AD841" s="50">
        <v>0</v>
      </c>
      <c r="AE841" s="50">
        <v>0</v>
      </c>
      <c r="AF841" s="50">
        <v>14</v>
      </c>
      <c r="AG841" s="50">
        <v>0</v>
      </c>
      <c r="AH841" s="50">
        <v>0</v>
      </c>
      <c r="AI841" s="50">
        <v>0</v>
      </c>
      <c r="AJ841" s="50">
        <v>0</v>
      </c>
      <c r="AK841" s="52">
        <f t="shared" si="254"/>
        <v>14</v>
      </c>
      <c r="AL841" s="50">
        <f t="shared" si="255"/>
        <v>14</v>
      </c>
      <c r="AM841" s="48">
        <f t="shared" ref="AM841:AM872" si="269">+AL841/V841</f>
        <v>1</v>
      </c>
      <c r="AN841" s="49">
        <f t="shared" si="256"/>
        <v>0.01</v>
      </c>
      <c r="AO841" s="49">
        <f t="shared" si="267"/>
        <v>0</v>
      </c>
      <c r="AP841" s="49">
        <f t="shared" si="257"/>
        <v>14</v>
      </c>
      <c r="AR841" s="50">
        <f t="shared" si="258"/>
        <v>0</v>
      </c>
      <c r="AT841" s="30">
        <f t="shared" si="259"/>
        <v>14</v>
      </c>
      <c r="AU841">
        <f t="shared" si="260"/>
        <v>4.666666666666667</v>
      </c>
      <c r="AV841" s="49">
        <f t="shared" si="261"/>
        <v>0</v>
      </c>
      <c r="AW841" s="49">
        <f t="shared" si="262"/>
        <v>0</v>
      </c>
      <c r="AX841" s="53">
        <f t="shared" si="263"/>
        <v>4.666666666666667</v>
      </c>
      <c r="AY841" s="30">
        <f t="shared" si="264"/>
        <v>14</v>
      </c>
      <c r="AZ841" s="30">
        <f t="shared" si="265"/>
        <v>0</v>
      </c>
      <c r="BA841" s="49">
        <f t="shared" si="266"/>
        <v>0</v>
      </c>
    </row>
    <row r="842" spans="1:53" x14ac:dyDescent="0.35">
      <c r="A842" s="2">
        <v>1047717867</v>
      </c>
      <c r="B842" s="2" t="s">
        <v>842</v>
      </c>
      <c r="C842" s="16" t="s">
        <v>4946</v>
      </c>
      <c r="D842" s="3" t="s">
        <v>2987</v>
      </c>
      <c r="E842" s="4">
        <v>45748</v>
      </c>
      <c r="F842" s="5">
        <v>45748</v>
      </c>
      <c r="G842" s="5">
        <v>46113</v>
      </c>
      <c r="H842" s="3" t="s">
        <v>4290</v>
      </c>
      <c r="I842" s="55">
        <v>0</v>
      </c>
      <c r="J842" s="6">
        <v>46022</v>
      </c>
      <c r="K842" s="2" t="s">
        <v>4405</v>
      </c>
      <c r="L842" s="2" t="s">
        <v>4747</v>
      </c>
      <c r="M842" s="2" t="s">
        <v>4956</v>
      </c>
      <c r="N842" s="2" t="s">
        <v>5195</v>
      </c>
      <c r="O842" s="2" t="s">
        <v>5216</v>
      </c>
      <c r="P842" s="2" t="s">
        <v>4440</v>
      </c>
      <c r="Q842" s="2" t="s">
        <v>4297</v>
      </c>
      <c r="R842" s="7"/>
      <c r="S842" s="7">
        <v>0</v>
      </c>
      <c r="T842" s="7">
        <v>22.5</v>
      </c>
      <c r="U842" s="7">
        <v>22.5</v>
      </c>
      <c r="V842" s="12">
        <f t="shared" si="251"/>
        <v>23</v>
      </c>
      <c r="W842" s="15" t="s">
        <v>4738</v>
      </c>
      <c r="X842" s="15" t="str">
        <f t="shared" si="253"/>
        <v>DEBE GOZAR EN EL AÑO UN TOTAL DE 23 DÍAS ANTES DEL 31/12/2026</v>
      </c>
      <c r="Y842" s="50">
        <v>0</v>
      </c>
      <c r="Z842" s="50">
        <v>0</v>
      </c>
      <c r="AA842" s="50">
        <v>0</v>
      </c>
      <c r="AB842" s="50">
        <v>0</v>
      </c>
      <c r="AC842" s="50">
        <v>0</v>
      </c>
      <c r="AD842" s="50">
        <v>0</v>
      </c>
      <c r="AE842" s="50">
        <v>0</v>
      </c>
      <c r="AF842" s="50">
        <v>0</v>
      </c>
      <c r="AG842" s="50">
        <v>0</v>
      </c>
      <c r="AH842" s="50">
        <v>0</v>
      </c>
      <c r="AI842" s="50">
        <v>0</v>
      </c>
      <c r="AJ842" s="50">
        <v>0</v>
      </c>
      <c r="AK842" s="52">
        <f t="shared" si="254"/>
        <v>0</v>
      </c>
      <c r="AL842" s="50">
        <f t="shared" si="255"/>
        <v>0</v>
      </c>
      <c r="AM842" s="48">
        <f t="shared" si="269"/>
        <v>0</v>
      </c>
      <c r="AN842" s="49">
        <f t="shared" si="256"/>
        <v>0</v>
      </c>
      <c r="AO842" s="49">
        <f t="shared" si="267"/>
        <v>0</v>
      </c>
      <c r="AP842" s="49">
        <f t="shared" si="257"/>
        <v>0</v>
      </c>
      <c r="AR842" s="50">
        <f t="shared" si="258"/>
        <v>23</v>
      </c>
      <c r="AT842" s="30">
        <f t="shared" si="259"/>
        <v>23</v>
      </c>
      <c r="AU842">
        <f t="shared" si="260"/>
        <v>7.666666666666667</v>
      </c>
      <c r="AV842" s="49">
        <f t="shared" si="261"/>
        <v>0</v>
      </c>
      <c r="AW842" s="49">
        <f t="shared" si="262"/>
        <v>0</v>
      </c>
      <c r="AX842" s="53">
        <f t="shared" si="263"/>
        <v>7.666666666666667</v>
      </c>
      <c r="AY842" s="30">
        <f t="shared" si="264"/>
        <v>0</v>
      </c>
      <c r="AZ842" s="30">
        <f t="shared" si="265"/>
        <v>0</v>
      </c>
      <c r="BA842" s="49">
        <f t="shared" si="266"/>
        <v>0</v>
      </c>
    </row>
    <row r="843" spans="1:53" x14ac:dyDescent="0.35">
      <c r="A843" s="2">
        <v>1047743725</v>
      </c>
      <c r="B843" s="2" t="s">
        <v>843</v>
      </c>
      <c r="C843" s="16" t="s">
        <v>4948</v>
      </c>
      <c r="D843" s="3" t="s">
        <v>2988</v>
      </c>
      <c r="E843" s="4">
        <v>42965</v>
      </c>
      <c r="F843" s="5">
        <v>45887</v>
      </c>
      <c r="G843" s="5">
        <v>46252</v>
      </c>
      <c r="H843" s="3" t="s">
        <v>4292</v>
      </c>
      <c r="I843" s="55">
        <v>0</v>
      </c>
      <c r="J843" s="6">
        <v>46022</v>
      </c>
      <c r="K843" s="2" t="s">
        <v>4405</v>
      </c>
      <c r="L843" s="2">
        <v>2001030200</v>
      </c>
      <c r="M843" s="2" t="s">
        <v>4944</v>
      </c>
      <c r="N843" s="2" t="s">
        <v>5202</v>
      </c>
      <c r="O843" s="2" t="s">
        <v>5202</v>
      </c>
      <c r="P843" s="2" t="s">
        <v>4944</v>
      </c>
      <c r="Q843" s="2" t="s">
        <v>5260</v>
      </c>
      <c r="R843" s="7"/>
      <c r="S843" s="7">
        <v>18</v>
      </c>
      <c r="T843" s="7">
        <v>11.083300000000008</v>
      </c>
      <c r="U843" s="7">
        <v>29.083300000000008</v>
      </c>
      <c r="V843" s="12">
        <f t="shared" si="251"/>
        <v>30</v>
      </c>
      <c r="W843" s="15" t="str">
        <f>"DEBE GOZAR "&amp;S843&amp;" DÍAS ANTES DEL "&amp;TEXT(G843-1,"DD/MM/YYYY")</f>
        <v>DEBE GOZAR 18 DÍAS ANTES DEL 17/08/2026</v>
      </c>
      <c r="X843" s="15" t="str">
        <f t="shared" si="253"/>
        <v>DEBE GOZAR EN EL AÑO UN TOTAL DE 30 DÍAS ANTES DEL 31/12/2026</v>
      </c>
      <c r="Y843" s="50">
        <v>0</v>
      </c>
      <c r="Z843" s="50">
        <v>6</v>
      </c>
      <c r="AA843" s="50">
        <v>1</v>
      </c>
      <c r="AB843" s="50">
        <v>0</v>
      </c>
      <c r="AC843" s="50">
        <v>0</v>
      </c>
      <c r="AD843" s="50">
        <v>0</v>
      </c>
      <c r="AE843" s="50">
        <v>9</v>
      </c>
      <c r="AF843" s="50">
        <v>2</v>
      </c>
      <c r="AG843" s="50">
        <v>0</v>
      </c>
      <c r="AH843" s="50">
        <v>3</v>
      </c>
      <c r="AI843" s="50">
        <v>0</v>
      </c>
      <c r="AJ843" s="50">
        <v>8</v>
      </c>
      <c r="AK843" s="52">
        <f t="shared" si="254"/>
        <v>29</v>
      </c>
      <c r="AL843" s="50">
        <f t="shared" si="255"/>
        <v>29</v>
      </c>
      <c r="AM843" s="48">
        <f t="shared" si="269"/>
        <v>0.96666666666666667</v>
      </c>
      <c r="AN843" s="49">
        <f t="shared" si="256"/>
        <v>9.6666666666666672E-3</v>
      </c>
      <c r="AO843" s="49">
        <f t="shared" si="267"/>
        <v>7</v>
      </c>
      <c r="AP843" s="49">
        <f t="shared" si="257"/>
        <v>29</v>
      </c>
      <c r="AR843" s="50">
        <f t="shared" si="258"/>
        <v>1</v>
      </c>
      <c r="AT843" s="30">
        <f t="shared" si="259"/>
        <v>30</v>
      </c>
      <c r="AU843">
        <f t="shared" si="260"/>
        <v>10</v>
      </c>
      <c r="AV843" s="49">
        <f t="shared" si="261"/>
        <v>7</v>
      </c>
      <c r="AW843" s="49">
        <f t="shared" si="262"/>
        <v>7</v>
      </c>
      <c r="AX843" s="53">
        <f t="shared" si="263"/>
        <v>3</v>
      </c>
      <c r="AY843" s="30">
        <f t="shared" si="264"/>
        <v>22</v>
      </c>
      <c r="AZ843" s="30">
        <f t="shared" si="265"/>
        <v>7</v>
      </c>
      <c r="BA843" s="49">
        <f t="shared" si="266"/>
        <v>7</v>
      </c>
    </row>
    <row r="844" spans="1:53" x14ac:dyDescent="0.35">
      <c r="A844" s="2">
        <v>1047750096</v>
      </c>
      <c r="B844" s="2" t="s">
        <v>844</v>
      </c>
      <c r="C844" s="16" t="s">
        <v>4946</v>
      </c>
      <c r="D844" s="3" t="s">
        <v>2989</v>
      </c>
      <c r="E844" s="4">
        <v>45874</v>
      </c>
      <c r="F844" s="5">
        <v>45874</v>
      </c>
      <c r="G844" s="5">
        <v>46239</v>
      </c>
      <c r="H844" s="3" t="s">
        <v>4290</v>
      </c>
      <c r="I844" s="55">
        <v>46032</v>
      </c>
      <c r="J844" s="6">
        <v>46022</v>
      </c>
      <c r="K844" s="2" t="s">
        <v>4431</v>
      </c>
      <c r="L844" s="2" t="s">
        <v>4865</v>
      </c>
      <c r="M844" s="2" t="s">
        <v>4956</v>
      </c>
      <c r="N844" s="2"/>
      <c r="O844" s="2"/>
      <c r="P844" s="2"/>
      <c r="Q844" s="2"/>
      <c r="R844" s="7"/>
      <c r="S844" s="7">
        <v>0</v>
      </c>
      <c r="T844" s="7">
        <v>2.4333</v>
      </c>
      <c r="U844" s="7">
        <v>2.4333</v>
      </c>
      <c r="V844" s="12">
        <f t="shared" si="251"/>
        <v>3</v>
      </c>
      <c r="W844" s="15" t="s">
        <v>4738</v>
      </c>
      <c r="X844" s="15" t="str">
        <f t="shared" si="253"/>
        <v>DEBE GOZAR EN EL AÑO UN TOTAL DE 3 DÍAS ANTES DEL 31/12/2026</v>
      </c>
      <c r="Y844" s="50">
        <v>3</v>
      </c>
      <c r="Z844" s="50">
        <v>0</v>
      </c>
      <c r="AA844" s="50">
        <v>0</v>
      </c>
      <c r="AB844" s="50">
        <v>0</v>
      </c>
      <c r="AC844" s="50">
        <v>0</v>
      </c>
      <c r="AD844" s="50">
        <v>0</v>
      </c>
      <c r="AE844" s="50">
        <v>0</v>
      </c>
      <c r="AF844" s="50">
        <v>0</v>
      </c>
      <c r="AG844" s="50">
        <v>0</v>
      </c>
      <c r="AH844" s="50">
        <v>0</v>
      </c>
      <c r="AI844" s="50">
        <v>0</v>
      </c>
      <c r="AJ844" s="50">
        <v>0</v>
      </c>
      <c r="AK844" s="52">
        <f t="shared" si="254"/>
        <v>3</v>
      </c>
      <c r="AL844" s="50">
        <f t="shared" si="255"/>
        <v>3</v>
      </c>
      <c r="AM844" s="48">
        <f t="shared" si="269"/>
        <v>1</v>
      </c>
      <c r="AN844" s="49">
        <f t="shared" si="256"/>
        <v>0.01</v>
      </c>
      <c r="AO844" s="49">
        <f t="shared" si="267"/>
        <v>3</v>
      </c>
      <c r="AP844" s="49">
        <f t="shared" si="257"/>
        <v>3</v>
      </c>
      <c r="AR844" s="50">
        <f t="shared" si="258"/>
        <v>0</v>
      </c>
      <c r="AT844" s="30">
        <f t="shared" si="259"/>
        <v>3</v>
      </c>
      <c r="AU844">
        <f t="shared" si="260"/>
        <v>1</v>
      </c>
      <c r="AV844" s="49">
        <f t="shared" si="261"/>
        <v>3</v>
      </c>
      <c r="AW844" s="49">
        <f t="shared" si="262"/>
        <v>1</v>
      </c>
      <c r="AX844" s="53">
        <f t="shared" si="263"/>
        <v>0</v>
      </c>
      <c r="AY844" s="30">
        <f t="shared" si="264"/>
        <v>0</v>
      </c>
      <c r="AZ844" s="30">
        <f t="shared" si="265"/>
        <v>3</v>
      </c>
      <c r="BA844" s="49">
        <f t="shared" si="266"/>
        <v>3</v>
      </c>
    </row>
    <row r="845" spans="1:53" x14ac:dyDescent="0.35">
      <c r="A845" s="2">
        <v>1047750637</v>
      </c>
      <c r="B845" s="2" t="s">
        <v>845</v>
      </c>
      <c r="C845" s="16" t="s">
        <v>4947</v>
      </c>
      <c r="D845" s="3" t="s">
        <v>2990</v>
      </c>
      <c r="E845" s="4">
        <v>43648</v>
      </c>
      <c r="F845" s="5">
        <v>45840</v>
      </c>
      <c r="G845" s="5">
        <v>46205</v>
      </c>
      <c r="H845" s="3" t="s">
        <v>4290</v>
      </c>
      <c r="I845" s="55">
        <v>0</v>
      </c>
      <c r="J845" s="6">
        <v>46022</v>
      </c>
      <c r="K845" s="2" t="s">
        <v>4405</v>
      </c>
      <c r="L845" s="2" t="s">
        <v>4821</v>
      </c>
      <c r="M845" s="2" t="s">
        <v>4956</v>
      </c>
      <c r="N845" s="2" t="s">
        <v>5195</v>
      </c>
      <c r="O845" s="2" t="s">
        <v>5216</v>
      </c>
      <c r="P845" s="2" t="s">
        <v>4568</v>
      </c>
      <c r="Q845" s="2" t="s">
        <v>4298</v>
      </c>
      <c r="R845" s="7"/>
      <c r="S845" s="7">
        <v>14</v>
      </c>
      <c r="T845" s="7">
        <v>-8.3300000000008367E-2</v>
      </c>
      <c r="U845" s="7">
        <v>13.916699999999992</v>
      </c>
      <c r="V845" s="12">
        <f t="shared" ref="V845:V908" si="270">ROUNDUP(U845,0)</f>
        <v>14</v>
      </c>
      <c r="W845" s="15" t="str">
        <f>"DEBE GOZAR "&amp;S845&amp;" DÍAS ANTES DEL "&amp;TEXT(G845-1,"DD/MM/YYYY")</f>
        <v>DEBE GOZAR 14 DÍAS ANTES DEL 01/07/2026</v>
      </c>
      <c r="X845" s="15" t="str">
        <f t="shared" si="253"/>
        <v>DEBE GOZAR EN EL AÑO UN TOTAL DE 14 DÍAS ANTES DEL 31/12/2026</v>
      </c>
      <c r="Y845" s="50">
        <v>0</v>
      </c>
      <c r="Z845" s="50">
        <v>0</v>
      </c>
      <c r="AA845" s="50">
        <v>0</v>
      </c>
      <c r="AB845" s="50">
        <v>15</v>
      </c>
      <c r="AC845" s="50">
        <v>0</v>
      </c>
      <c r="AD845" s="50">
        <v>0</v>
      </c>
      <c r="AE845" s="50">
        <v>0</v>
      </c>
      <c r="AF845" s="50">
        <v>0</v>
      </c>
      <c r="AG845" s="50">
        <v>0</v>
      </c>
      <c r="AH845" s="50">
        <v>0</v>
      </c>
      <c r="AI845" s="50">
        <v>0</v>
      </c>
      <c r="AJ845" s="50">
        <v>0</v>
      </c>
      <c r="AK845" s="52">
        <f t="shared" si="254"/>
        <v>15</v>
      </c>
      <c r="AL845" s="50">
        <f t="shared" si="255"/>
        <v>15</v>
      </c>
      <c r="AM845" s="48">
        <f t="shared" si="269"/>
        <v>1.0714285714285714</v>
      </c>
      <c r="AN845" s="49">
        <f t="shared" si="256"/>
        <v>1.0714285714285714E-2</v>
      </c>
      <c r="AO845" s="49">
        <f t="shared" si="267"/>
        <v>15</v>
      </c>
      <c r="AP845" s="49">
        <f t="shared" si="257"/>
        <v>14</v>
      </c>
      <c r="AR845" s="50">
        <f t="shared" si="258"/>
        <v>0</v>
      </c>
      <c r="AT845" s="30">
        <f t="shared" si="259"/>
        <v>14</v>
      </c>
      <c r="AU845">
        <f t="shared" si="260"/>
        <v>4.666666666666667</v>
      </c>
      <c r="AV845" s="49">
        <f t="shared" si="261"/>
        <v>15</v>
      </c>
      <c r="AW845" s="49">
        <f t="shared" si="262"/>
        <v>4.666666666666667</v>
      </c>
      <c r="AX845" s="53">
        <f t="shared" si="263"/>
        <v>0</v>
      </c>
      <c r="AY845" s="30">
        <f t="shared" si="264"/>
        <v>0</v>
      </c>
      <c r="AZ845" s="30">
        <f t="shared" si="265"/>
        <v>15</v>
      </c>
      <c r="BA845" s="49">
        <f t="shared" si="266"/>
        <v>14</v>
      </c>
    </row>
    <row r="846" spans="1:53" x14ac:dyDescent="0.35">
      <c r="A846" s="2">
        <v>1047787868</v>
      </c>
      <c r="B846" s="2" t="s">
        <v>846</v>
      </c>
      <c r="C846" s="16" t="s">
        <v>4948</v>
      </c>
      <c r="D846" s="3" t="s">
        <v>2991</v>
      </c>
      <c r="E846" s="4">
        <v>45559</v>
      </c>
      <c r="F846" s="5">
        <v>45924</v>
      </c>
      <c r="G846" s="5">
        <v>46289</v>
      </c>
      <c r="H846" s="3" t="s">
        <v>4291</v>
      </c>
      <c r="I846" s="55">
        <v>0</v>
      </c>
      <c r="J846" s="6">
        <v>46022</v>
      </c>
      <c r="K846" s="2" t="s">
        <v>4405</v>
      </c>
      <c r="L846" s="2" t="s">
        <v>4745</v>
      </c>
      <c r="M846" s="2" t="s">
        <v>4956</v>
      </c>
      <c r="N846" s="2" t="s">
        <v>5196</v>
      </c>
      <c r="O846" s="2" t="s">
        <v>5214</v>
      </c>
      <c r="P846" s="2" t="s">
        <v>4438</v>
      </c>
      <c r="Q846" s="2" t="s">
        <v>4336</v>
      </c>
      <c r="R846" s="7"/>
      <c r="S846" s="7">
        <v>14</v>
      </c>
      <c r="T846" s="7">
        <v>8.0833000000000013</v>
      </c>
      <c r="U846" s="7">
        <v>22.083300000000001</v>
      </c>
      <c r="V846" s="12">
        <f t="shared" si="270"/>
        <v>23</v>
      </c>
      <c r="W846" s="15" t="str">
        <f>"DEBE GOZAR "&amp;S846&amp;" DÍAS ANTES DEL "&amp;TEXT(G846-1,"DD/MM/YYYY")</f>
        <v>DEBE GOZAR 14 DÍAS ANTES DEL 23/09/2026</v>
      </c>
      <c r="X846" s="15" t="str">
        <f t="shared" si="253"/>
        <v>DEBE GOZAR EN EL AÑO UN TOTAL DE 23 DÍAS ANTES DEL 31/12/2026</v>
      </c>
      <c r="Y846" s="50">
        <v>0</v>
      </c>
      <c r="Z846" s="50">
        <v>6</v>
      </c>
      <c r="AA846" s="50">
        <v>0</v>
      </c>
      <c r="AB846" s="50">
        <v>0</v>
      </c>
      <c r="AC846" s="50">
        <v>0</v>
      </c>
      <c r="AD846" s="50">
        <v>0</v>
      </c>
      <c r="AE846" s="50">
        <v>0</v>
      </c>
      <c r="AF846" s="50">
        <v>0</v>
      </c>
      <c r="AG846" s="50">
        <v>0</v>
      </c>
      <c r="AH846" s="50">
        <v>0</v>
      </c>
      <c r="AI846" s="50">
        <v>0</v>
      </c>
      <c r="AJ846" s="50">
        <v>0</v>
      </c>
      <c r="AK846" s="52">
        <f t="shared" si="254"/>
        <v>6</v>
      </c>
      <c r="AL846" s="50">
        <f t="shared" si="255"/>
        <v>6</v>
      </c>
      <c r="AM846" s="48">
        <f t="shared" si="269"/>
        <v>0.2608695652173913</v>
      </c>
      <c r="AN846" s="49">
        <f t="shared" si="256"/>
        <v>2.6086956521739128E-3</v>
      </c>
      <c r="AO846" s="49">
        <f t="shared" si="267"/>
        <v>6</v>
      </c>
      <c r="AP846" s="49">
        <f t="shared" si="257"/>
        <v>6</v>
      </c>
      <c r="AR846" s="50">
        <f t="shared" si="258"/>
        <v>17</v>
      </c>
      <c r="AT846" s="30">
        <f t="shared" si="259"/>
        <v>23</v>
      </c>
      <c r="AU846">
        <f t="shared" si="260"/>
        <v>7.666666666666667</v>
      </c>
      <c r="AV846" s="49">
        <f t="shared" si="261"/>
        <v>6</v>
      </c>
      <c r="AW846" s="49">
        <f t="shared" si="262"/>
        <v>6</v>
      </c>
      <c r="AX846" s="53">
        <f t="shared" si="263"/>
        <v>1.666666666666667</v>
      </c>
      <c r="AY846" s="30">
        <f t="shared" si="264"/>
        <v>0</v>
      </c>
      <c r="AZ846" s="30">
        <f t="shared" si="265"/>
        <v>6</v>
      </c>
      <c r="BA846" s="49">
        <f t="shared" si="266"/>
        <v>6</v>
      </c>
    </row>
    <row r="847" spans="1:53" x14ac:dyDescent="0.35">
      <c r="A847" s="2">
        <v>1047800028</v>
      </c>
      <c r="B847" s="2" t="s">
        <v>847</v>
      </c>
      <c r="C847" s="16" t="s">
        <v>4946</v>
      </c>
      <c r="D847" s="3" t="s">
        <v>2992</v>
      </c>
      <c r="E847" s="4">
        <v>45309</v>
      </c>
      <c r="F847" s="5">
        <v>45675</v>
      </c>
      <c r="G847" s="5">
        <v>46040</v>
      </c>
      <c r="H847" s="3" t="s">
        <v>4290</v>
      </c>
      <c r="I847" s="55">
        <v>0</v>
      </c>
      <c r="J847" s="6">
        <v>46022</v>
      </c>
      <c r="K847" s="2" t="s">
        <v>4405</v>
      </c>
      <c r="L847" s="2" t="s">
        <v>5035</v>
      </c>
      <c r="M847" s="2" t="s">
        <v>4957</v>
      </c>
      <c r="N847" s="2" t="s">
        <v>5199</v>
      </c>
      <c r="O847" s="2" t="s">
        <v>5227</v>
      </c>
      <c r="P847" s="2" t="s">
        <v>4693</v>
      </c>
      <c r="Q847" s="2" t="s">
        <v>4301</v>
      </c>
      <c r="R847" s="7"/>
      <c r="S847" s="7">
        <v>0</v>
      </c>
      <c r="T847" s="7">
        <v>28.583300000000001</v>
      </c>
      <c r="U847" s="7">
        <v>28.583300000000001</v>
      </c>
      <c r="V847" s="12">
        <f t="shared" si="270"/>
        <v>29</v>
      </c>
      <c r="W847" s="15" t="s">
        <v>4738</v>
      </c>
      <c r="X847" s="15" t="str">
        <f t="shared" si="253"/>
        <v>DEBE GOZAR EN EL AÑO UN TOTAL DE 29 DÍAS ANTES DEL 31/12/2026</v>
      </c>
      <c r="Y847" s="50">
        <v>0</v>
      </c>
      <c r="Z847" s="50">
        <v>0</v>
      </c>
      <c r="AA847" s="50">
        <v>0</v>
      </c>
      <c r="AB847" s="50">
        <v>0</v>
      </c>
      <c r="AC847" s="50">
        <v>0</v>
      </c>
      <c r="AD847" s="50">
        <v>0</v>
      </c>
      <c r="AE847" s="50">
        <v>0</v>
      </c>
      <c r="AF847" s="50">
        <v>0</v>
      </c>
      <c r="AG847" s="50">
        <v>0</v>
      </c>
      <c r="AH847" s="50">
        <v>0</v>
      </c>
      <c r="AI847" s="50">
        <v>0</v>
      </c>
      <c r="AJ847" s="50">
        <v>0</v>
      </c>
      <c r="AK847" s="52">
        <f t="shared" si="254"/>
        <v>0</v>
      </c>
      <c r="AL847" s="50">
        <f t="shared" si="255"/>
        <v>0</v>
      </c>
      <c r="AM847" s="48">
        <f t="shared" si="269"/>
        <v>0</v>
      </c>
      <c r="AN847" s="49">
        <f t="shared" si="256"/>
        <v>0</v>
      </c>
      <c r="AO847" s="49">
        <f t="shared" si="267"/>
        <v>0</v>
      </c>
      <c r="AP847" s="49">
        <f t="shared" si="257"/>
        <v>0</v>
      </c>
      <c r="AR847" s="50">
        <f t="shared" si="258"/>
        <v>29</v>
      </c>
      <c r="AT847" s="30">
        <f t="shared" si="259"/>
        <v>29</v>
      </c>
      <c r="AU847">
        <f t="shared" si="260"/>
        <v>9.6666666666666661</v>
      </c>
      <c r="AV847" s="49">
        <f t="shared" si="261"/>
        <v>0</v>
      </c>
      <c r="AW847" s="49">
        <f t="shared" si="262"/>
        <v>0</v>
      </c>
      <c r="AX847" s="53">
        <f t="shared" si="263"/>
        <v>9.6666666666666661</v>
      </c>
      <c r="AY847" s="30">
        <f t="shared" si="264"/>
        <v>0</v>
      </c>
      <c r="AZ847" s="30">
        <f t="shared" si="265"/>
        <v>0</v>
      </c>
      <c r="BA847" s="49">
        <f t="shared" si="266"/>
        <v>0</v>
      </c>
    </row>
    <row r="848" spans="1:53" x14ac:dyDescent="0.35">
      <c r="A848" s="2">
        <v>1047809571</v>
      </c>
      <c r="B848" s="2" t="s">
        <v>848</v>
      </c>
      <c r="C848" s="16" t="s">
        <v>4947</v>
      </c>
      <c r="D848" s="3" t="s">
        <v>2993</v>
      </c>
      <c r="E848" s="4">
        <v>45464</v>
      </c>
      <c r="F848" s="5">
        <v>45829</v>
      </c>
      <c r="G848" s="5">
        <v>46194</v>
      </c>
      <c r="H848" s="3" t="s">
        <v>4290</v>
      </c>
      <c r="I848" s="55">
        <v>0</v>
      </c>
      <c r="J848" s="6">
        <v>46022</v>
      </c>
      <c r="K848" s="2" t="s">
        <v>4405</v>
      </c>
      <c r="L848" s="2" t="s">
        <v>4796</v>
      </c>
      <c r="M848" s="2" t="s">
        <v>4956</v>
      </c>
      <c r="N848" s="2" t="s">
        <v>5195</v>
      </c>
      <c r="O848" s="2" t="s">
        <v>5231</v>
      </c>
      <c r="P848" s="2" t="s">
        <v>4525</v>
      </c>
      <c r="Q848" s="2" t="s">
        <v>4298</v>
      </c>
      <c r="R848" s="7"/>
      <c r="S848" s="7">
        <v>14</v>
      </c>
      <c r="T848" s="7">
        <v>15.833300000000001</v>
      </c>
      <c r="U848" s="7">
        <v>29.833300000000001</v>
      </c>
      <c r="V848" s="12">
        <f t="shared" si="270"/>
        <v>30</v>
      </c>
      <c r="W848" s="15" t="str">
        <f>"DEBE GOZAR "&amp;S848&amp;" DÍAS ANTES DEL "&amp;TEXT(G848-1,"DD/MM/YYYY")</f>
        <v>DEBE GOZAR 14 DÍAS ANTES DEL 20/06/2026</v>
      </c>
      <c r="X848" s="15" t="str">
        <f t="shared" si="253"/>
        <v>DEBE GOZAR EN EL AÑO UN TOTAL DE 30 DÍAS ANTES DEL 31/12/2026</v>
      </c>
      <c r="Y848" s="50">
        <v>0</v>
      </c>
      <c r="Z848" s="50">
        <v>15</v>
      </c>
      <c r="AA848" s="50">
        <v>15</v>
      </c>
      <c r="AB848" s="50">
        <v>0</v>
      </c>
      <c r="AC848" s="50">
        <v>0</v>
      </c>
      <c r="AD848" s="50">
        <v>0</v>
      </c>
      <c r="AE848" s="50">
        <v>0</v>
      </c>
      <c r="AF848" s="50">
        <v>0</v>
      </c>
      <c r="AG848" s="50">
        <v>0</v>
      </c>
      <c r="AH848" s="50">
        <v>0</v>
      </c>
      <c r="AI848" s="50">
        <v>0</v>
      </c>
      <c r="AJ848" s="50">
        <v>0</v>
      </c>
      <c r="AK848" s="52">
        <f t="shared" si="254"/>
        <v>30</v>
      </c>
      <c r="AL848" s="50">
        <f t="shared" si="255"/>
        <v>30</v>
      </c>
      <c r="AM848" s="48">
        <f t="shared" si="269"/>
        <v>1</v>
      </c>
      <c r="AN848" s="49">
        <f t="shared" si="256"/>
        <v>0.01</v>
      </c>
      <c r="AO848" s="49">
        <f t="shared" si="267"/>
        <v>30</v>
      </c>
      <c r="AP848" s="49">
        <f t="shared" si="257"/>
        <v>30</v>
      </c>
      <c r="AR848" s="50">
        <f t="shared" si="258"/>
        <v>0</v>
      </c>
      <c r="AT848" s="30">
        <f t="shared" si="259"/>
        <v>30</v>
      </c>
      <c r="AU848">
        <f t="shared" si="260"/>
        <v>10</v>
      </c>
      <c r="AV848" s="49">
        <f t="shared" si="261"/>
        <v>30</v>
      </c>
      <c r="AW848" s="49">
        <f t="shared" si="262"/>
        <v>10</v>
      </c>
      <c r="AX848" s="53">
        <f t="shared" si="263"/>
        <v>0</v>
      </c>
      <c r="AY848" s="30">
        <f t="shared" si="264"/>
        <v>0</v>
      </c>
      <c r="AZ848" s="30">
        <f t="shared" si="265"/>
        <v>30</v>
      </c>
      <c r="BA848" s="49">
        <f t="shared" si="266"/>
        <v>30</v>
      </c>
    </row>
    <row r="849" spans="1:53" x14ac:dyDescent="0.35">
      <c r="A849" s="2">
        <v>1047822459</v>
      </c>
      <c r="B849" s="2" t="s">
        <v>849</v>
      </c>
      <c r="C849" s="16" t="s">
        <v>4946</v>
      </c>
      <c r="D849" s="3" t="s">
        <v>2994</v>
      </c>
      <c r="E849" s="4">
        <v>45728</v>
      </c>
      <c r="F849" s="5">
        <v>45728</v>
      </c>
      <c r="G849" s="5">
        <v>46093</v>
      </c>
      <c r="H849" s="3" t="s">
        <v>4291</v>
      </c>
      <c r="I849" s="62">
        <v>46137</v>
      </c>
      <c r="J849" s="6">
        <v>46022</v>
      </c>
      <c r="K849" s="2" t="s">
        <v>4405</v>
      </c>
      <c r="L849" s="2" t="s">
        <v>4745</v>
      </c>
      <c r="M849" s="2" t="s">
        <v>4956</v>
      </c>
      <c r="N849" s="2" t="s">
        <v>5196</v>
      </c>
      <c r="O849" s="2" t="s">
        <v>5214</v>
      </c>
      <c r="P849" s="2" t="s">
        <v>4438</v>
      </c>
      <c r="Q849" s="2" t="s">
        <v>4297</v>
      </c>
      <c r="R849" s="7"/>
      <c r="S849" s="7">
        <v>0</v>
      </c>
      <c r="T849" s="7">
        <v>24.083300000000001</v>
      </c>
      <c r="U849" s="7">
        <v>24.083300000000001</v>
      </c>
      <c r="V849" s="12">
        <f t="shared" si="270"/>
        <v>25</v>
      </c>
      <c r="W849" s="15" t="s">
        <v>4738</v>
      </c>
      <c r="X849" s="15" t="str">
        <f t="shared" si="253"/>
        <v>DEBE GOZAR EN EL AÑO UN TOTAL DE 25 DÍAS ANTES DEL 31/12/2026</v>
      </c>
      <c r="Y849" s="50">
        <v>0</v>
      </c>
      <c r="Z849" s="50">
        <v>0</v>
      </c>
      <c r="AA849" s="50">
        <v>0</v>
      </c>
      <c r="AB849" s="50">
        <v>25</v>
      </c>
      <c r="AC849" s="50">
        <v>0</v>
      </c>
      <c r="AD849" s="50">
        <v>0</v>
      </c>
      <c r="AE849" s="50">
        <v>0</v>
      </c>
      <c r="AF849" s="50">
        <v>0</v>
      </c>
      <c r="AG849" s="50">
        <v>0</v>
      </c>
      <c r="AH849" s="50">
        <v>0</v>
      </c>
      <c r="AI849" s="50">
        <v>0</v>
      </c>
      <c r="AJ849" s="50">
        <v>0</v>
      </c>
      <c r="AK849" s="52">
        <f t="shared" si="254"/>
        <v>25</v>
      </c>
      <c r="AL849" s="50">
        <f t="shared" si="255"/>
        <v>25</v>
      </c>
      <c r="AM849" s="48">
        <f t="shared" si="269"/>
        <v>1</v>
      </c>
      <c r="AN849" s="49">
        <f t="shared" si="256"/>
        <v>0.01</v>
      </c>
      <c r="AO849" s="49">
        <f t="shared" si="267"/>
        <v>25</v>
      </c>
      <c r="AP849" s="49">
        <f t="shared" si="257"/>
        <v>25</v>
      </c>
      <c r="AR849" s="50">
        <f t="shared" si="258"/>
        <v>0</v>
      </c>
      <c r="AT849" s="30">
        <f t="shared" si="259"/>
        <v>25</v>
      </c>
      <c r="AU849">
        <f t="shared" si="260"/>
        <v>8.3333333333333339</v>
      </c>
      <c r="AV849" s="49">
        <f t="shared" si="261"/>
        <v>25</v>
      </c>
      <c r="AW849" s="49">
        <f t="shared" si="262"/>
        <v>8.3333333333333339</v>
      </c>
      <c r="AX849" s="53">
        <f t="shared" si="263"/>
        <v>0</v>
      </c>
      <c r="AY849" s="30">
        <f t="shared" si="264"/>
        <v>0</v>
      </c>
      <c r="AZ849" s="30">
        <f t="shared" si="265"/>
        <v>25</v>
      </c>
      <c r="BA849" s="49">
        <f t="shared" si="266"/>
        <v>25</v>
      </c>
    </row>
    <row r="850" spans="1:53" x14ac:dyDescent="0.35">
      <c r="A850" s="2">
        <v>1047822683</v>
      </c>
      <c r="B850" s="2" t="s">
        <v>850</v>
      </c>
      <c r="C850" s="16" t="s">
        <v>4946</v>
      </c>
      <c r="D850" s="3" t="s">
        <v>2995</v>
      </c>
      <c r="E850" s="4">
        <v>44086</v>
      </c>
      <c r="F850" s="5">
        <v>45912</v>
      </c>
      <c r="G850" s="5">
        <v>46277</v>
      </c>
      <c r="H850" s="3" t="s">
        <v>4291</v>
      </c>
      <c r="I850" s="55">
        <v>0</v>
      </c>
      <c r="J850" s="6">
        <v>46022</v>
      </c>
      <c r="K850" s="2" t="s">
        <v>4405</v>
      </c>
      <c r="L850" s="2" t="s">
        <v>4742</v>
      </c>
      <c r="M850" s="2" t="s">
        <v>4956</v>
      </c>
      <c r="N850" s="2" t="s">
        <v>5197</v>
      </c>
      <c r="O850" s="2" t="s">
        <v>5178</v>
      </c>
      <c r="P850" s="2" t="s">
        <v>4435</v>
      </c>
      <c r="Q850" s="2" t="s">
        <v>4297</v>
      </c>
      <c r="R850" s="7"/>
      <c r="S850" s="7">
        <v>20</v>
      </c>
      <c r="T850" s="7">
        <v>9.0833000000000084</v>
      </c>
      <c r="U850" s="7">
        <v>29.083300000000008</v>
      </c>
      <c r="V850" s="12">
        <f t="shared" si="270"/>
        <v>30</v>
      </c>
      <c r="W850" s="15" t="str">
        <f>"DEBE GOZAR "&amp;S850&amp;" DÍAS ANTES DEL "&amp;TEXT(G850-1,"DD/MM/YYYY")</f>
        <v>DEBE GOZAR 20 DÍAS ANTES DEL 11/09/2026</v>
      </c>
      <c r="X850" s="15" t="str">
        <f t="shared" si="253"/>
        <v>DEBE GOZAR EN EL AÑO UN TOTAL DE 30 DÍAS ANTES DEL 31/12/2026</v>
      </c>
      <c r="Y850" s="50">
        <v>0</v>
      </c>
      <c r="Z850" s="50">
        <v>0</v>
      </c>
      <c r="AA850" s="50">
        <v>0</v>
      </c>
      <c r="AB850" s="50">
        <v>0</v>
      </c>
      <c r="AC850" s="50">
        <v>0</v>
      </c>
      <c r="AD850" s="50">
        <v>0</v>
      </c>
      <c r="AE850" s="50">
        <v>0</v>
      </c>
      <c r="AF850" s="50">
        <v>0</v>
      </c>
      <c r="AG850" s="50">
        <v>0</v>
      </c>
      <c r="AH850" s="50">
        <v>0</v>
      </c>
      <c r="AI850" s="50">
        <v>0</v>
      </c>
      <c r="AJ850" s="50">
        <v>0</v>
      </c>
      <c r="AK850" s="52">
        <f t="shared" si="254"/>
        <v>0</v>
      </c>
      <c r="AL850" s="50">
        <f t="shared" si="255"/>
        <v>0</v>
      </c>
      <c r="AM850" s="48">
        <f t="shared" si="269"/>
        <v>0</v>
      </c>
      <c r="AN850" s="49">
        <f t="shared" si="256"/>
        <v>0</v>
      </c>
      <c r="AO850" s="49">
        <f t="shared" si="267"/>
        <v>0</v>
      </c>
      <c r="AP850" s="49">
        <f t="shared" si="257"/>
        <v>0</v>
      </c>
      <c r="AR850" s="50">
        <f t="shared" si="258"/>
        <v>30</v>
      </c>
      <c r="AT850" s="30">
        <f t="shared" si="259"/>
        <v>30</v>
      </c>
      <c r="AU850">
        <f t="shared" si="260"/>
        <v>10</v>
      </c>
      <c r="AV850" s="49">
        <f t="shared" si="261"/>
        <v>0</v>
      </c>
      <c r="AW850" s="49">
        <f t="shared" si="262"/>
        <v>0</v>
      </c>
      <c r="AX850" s="53">
        <f t="shared" si="263"/>
        <v>10</v>
      </c>
      <c r="AY850" s="30">
        <f t="shared" si="264"/>
        <v>0</v>
      </c>
      <c r="AZ850" s="30">
        <f t="shared" si="265"/>
        <v>0</v>
      </c>
      <c r="BA850" s="49">
        <f t="shared" si="266"/>
        <v>0</v>
      </c>
    </row>
    <row r="851" spans="1:53" x14ac:dyDescent="0.35">
      <c r="A851" s="2">
        <v>1047832586</v>
      </c>
      <c r="B851" s="2" t="s">
        <v>851</v>
      </c>
      <c r="C851" s="16" t="s">
        <v>4946</v>
      </c>
      <c r="D851" s="3" t="s">
        <v>2996</v>
      </c>
      <c r="E851" s="4">
        <v>45792</v>
      </c>
      <c r="F851" s="5">
        <v>45792</v>
      </c>
      <c r="G851" s="5">
        <v>46157</v>
      </c>
      <c r="H851" s="3" t="s">
        <v>4290</v>
      </c>
      <c r="I851" s="55">
        <v>0</v>
      </c>
      <c r="J851" s="6">
        <v>46022</v>
      </c>
      <c r="K851" s="2" t="s">
        <v>4405</v>
      </c>
      <c r="L851" s="2" t="s">
        <v>4826</v>
      </c>
      <c r="M851" s="2" t="s">
        <v>4956</v>
      </c>
      <c r="N851" s="2" t="s">
        <v>5197</v>
      </c>
      <c r="O851" s="2" t="s">
        <v>5243</v>
      </c>
      <c r="P851" s="2" t="s">
        <v>4575</v>
      </c>
      <c r="Q851" s="2" t="s">
        <v>4297</v>
      </c>
      <c r="R851" s="7"/>
      <c r="S851" s="7">
        <v>0</v>
      </c>
      <c r="T851" s="7">
        <v>18.833300000000001</v>
      </c>
      <c r="U851" s="7">
        <v>18.833300000000001</v>
      </c>
      <c r="V851" s="12">
        <f t="shared" si="270"/>
        <v>19</v>
      </c>
      <c r="W851" s="15" t="s">
        <v>4738</v>
      </c>
      <c r="X851" s="15" t="str">
        <f t="shared" si="253"/>
        <v>DEBE GOZAR EN EL AÑO UN TOTAL DE 19 DÍAS ANTES DEL 31/12/2026</v>
      </c>
      <c r="Y851" s="50">
        <v>0</v>
      </c>
      <c r="Z851" s="50">
        <v>0</v>
      </c>
      <c r="AA851" s="50">
        <v>0</v>
      </c>
      <c r="AB851" s="50">
        <v>0</v>
      </c>
      <c r="AC851" s="50">
        <v>0</v>
      </c>
      <c r="AD851" s="50">
        <v>16</v>
      </c>
      <c r="AE851" s="50">
        <v>3</v>
      </c>
      <c r="AF851" s="50">
        <v>0</v>
      </c>
      <c r="AG851" s="50">
        <v>0</v>
      </c>
      <c r="AH851" s="50">
        <v>0</v>
      </c>
      <c r="AI851" s="50">
        <v>0</v>
      </c>
      <c r="AJ851" s="50">
        <v>0</v>
      </c>
      <c r="AK851" s="52">
        <f t="shared" si="254"/>
        <v>19</v>
      </c>
      <c r="AL851" s="50">
        <f t="shared" si="255"/>
        <v>19</v>
      </c>
      <c r="AM851" s="48">
        <f t="shared" si="269"/>
        <v>1</v>
      </c>
      <c r="AN851" s="49">
        <f t="shared" si="256"/>
        <v>0.01</v>
      </c>
      <c r="AO851" s="49">
        <f t="shared" si="267"/>
        <v>0</v>
      </c>
      <c r="AP851" s="49">
        <f t="shared" si="257"/>
        <v>19</v>
      </c>
      <c r="AR851" s="50">
        <f t="shared" si="258"/>
        <v>0</v>
      </c>
      <c r="AT851" s="30">
        <f t="shared" si="259"/>
        <v>19</v>
      </c>
      <c r="AU851">
        <f t="shared" si="260"/>
        <v>6.333333333333333</v>
      </c>
      <c r="AV851" s="49">
        <f t="shared" si="261"/>
        <v>0</v>
      </c>
      <c r="AW851" s="49">
        <f t="shared" si="262"/>
        <v>0</v>
      </c>
      <c r="AX851" s="53">
        <f t="shared" si="263"/>
        <v>6.333333333333333</v>
      </c>
      <c r="AY851" s="30">
        <f t="shared" si="264"/>
        <v>19</v>
      </c>
      <c r="AZ851" s="30">
        <f t="shared" si="265"/>
        <v>0</v>
      </c>
      <c r="BA851" s="49">
        <f t="shared" si="266"/>
        <v>0</v>
      </c>
    </row>
    <row r="852" spans="1:53" x14ac:dyDescent="0.35">
      <c r="A852" s="2">
        <v>1047833095</v>
      </c>
      <c r="B852" s="2" t="s">
        <v>852</v>
      </c>
      <c r="C852" s="16" t="s">
        <v>4946</v>
      </c>
      <c r="D852" s="3" t="s">
        <v>2997</v>
      </c>
      <c r="E852" s="4">
        <v>45793</v>
      </c>
      <c r="F852" s="5">
        <v>45793</v>
      </c>
      <c r="G852" s="5">
        <v>46158</v>
      </c>
      <c r="H852" s="3" t="s">
        <v>4290</v>
      </c>
      <c r="I852" s="55">
        <v>0</v>
      </c>
      <c r="J852" s="6">
        <v>46022</v>
      </c>
      <c r="K852" s="2" t="s">
        <v>4405</v>
      </c>
      <c r="L852" s="2" t="s">
        <v>4909</v>
      </c>
      <c r="M852" s="2" t="s">
        <v>4956</v>
      </c>
      <c r="N852" s="2" t="s">
        <v>5180</v>
      </c>
      <c r="O852" s="2" t="s">
        <v>5248</v>
      </c>
      <c r="P852" s="2" t="s">
        <v>4694</v>
      </c>
      <c r="Q852" s="2" t="s">
        <v>4297</v>
      </c>
      <c r="R852" s="7"/>
      <c r="S852" s="7">
        <v>0</v>
      </c>
      <c r="T852" s="7">
        <v>18.75</v>
      </c>
      <c r="U852" s="7">
        <v>18.75</v>
      </c>
      <c r="V852" s="12">
        <f t="shared" si="270"/>
        <v>19</v>
      </c>
      <c r="W852" s="15" t="s">
        <v>4738</v>
      </c>
      <c r="X852" s="15" t="str">
        <f t="shared" si="253"/>
        <v>DEBE GOZAR EN EL AÑO UN TOTAL DE 19 DÍAS ANTES DEL 31/12/2026</v>
      </c>
      <c r="Y852" s="50">
        <v>0</v>
      </c>
      <c r="Z852" s="50">
        <v>0</v>
      </c>
      <c r="AA852" s="50">
        <v>0</v>
      </c>
      <c r="AB852" s="50">
        <v>9</v>
      </c>
      <c r="AC852" s="50">
        <v>9</v>
      </c>
      <c r="AD852" s="50">
        <v>0</v>
      </c>
      <c r="AE852" s="50">
        <v>0</v>
      </c>
      <c r="AF852" s="50">
        <v>0</v>
      </c>
      <c r="AG852" s="50">
        <v>0</v>
      </c>
      <c r="AH852" s="50">
        <v>0</v>
      </c>
      <c r="AI852" s="50">
        <v>0</v>
      </c>
      <c r="AJ852" s="50">
        <v>0</v>
      </c>
      <c r="AK852" s="52">
        <f t="shared" si="254"/>
        <v>18</v>
      </c>
      <c r="AL852" s="50">
        <f t="shared" si="255"/>
        <v>18</v>
      </c>
      <c r="AM852" s="48">
        <f t="shared" si="269"/>
        <v>0.94736842105263153</v>
      </c>
      <c r="AN852" s="49">
        <f t="shared" si="256"/>
        <v>9.4736842105263147E-3</v>
      </c>
      <c r="AO852" s="49">
        <f t="shared" si="267"/>
        <v>9</v>
      </c>
      <c r="AP852" s="49">
        <f t="shared" si="257"/>
        <v>18</v>
      </c>
      <c r="AR852" s="50">
        <f t="shared" si="258"/>
        <v>1</v>
      </c>
      <c r="AT852" s="30">
        <f t="shared" si="259"/>
        <v>19</v>
      </c>
      <c r="AU852">
        <f t="shared" si="260"/>
        <v>6.333333333333333</v>
      </c>
      <c r="AV852" s="49">
        <f t="shared" si="261"/>
        <v>9</v>
      </c>
      <c r="AW852" s="49">
        <f t="shared" si="262"/>
        <v>6.333333333333333</v>
      </c>
      <c r="AX852" s="53">
        <f t="shared" si="263"/>
        <v>0</v>
      </c>
      <c r="AY852" s="30">
        <f t="shared" si="264"/>
        <v>9</v>
      </c>
      <c r="AZ852" s="30">
        <f t="shared" si="265"/>
        <v>9</v>
      </c>
      <c r="BA852" s="49">
        <f t="shared" si="266"/>
        <v>9</v>
      </c>
    </row>
    <row r="853" spans="1:53" x14ac:dyDescent="0.35">
      <c r="A853" s="2">
        <v>1047833340</v>
      </c>
      <c r="B853" s="2" t="s">
        <v>853</v>
      </c>
      <c r="C853" s="16" t="s">
        <v>4946</v>
      </c>
      <c r="D853" s="3" t="s">
        <v>2998</v>
      </c>
      <c r="E853" s="4">
        <v>45665</v>
      </c>
      <c r="F853" s="5">
        <v>45665</v>
      </c>
      <c r="G853" s="5">
        <v>46030</v>
      </c>
      <c r="H853" s="3" t="s">
        <v>4424</v>
      </c>
      <c r="I853" s="55">
        <v>0</v>
      </c>
      <c r="J853" s="6">
        <v>46022</v>
      </c>
      <c r="K853" s="2" t="s">
        <v>4405</v>
      </c>
      <c r="L853" s="2" t="s">
        <v>4900</v>
      </c>
      <c r="M853" s="2" t="s">
        <v>4956</v>
      </c>
      <c r="N853" s="2" t="s">
        <v>5196</v>
      </c>
      <c r="O853" s="2" t="s">
        <v>5239</v>
      </c>
      <c r="P853" s="2" t="s">
        <v>4682</v>
      </c>
      <c r="Q853" s="2" t="s">
        <v>4297</v>
      </c>
      <c r="R853" s="7"/>
      <c r="S853" s="7">
        <v>0</v>
      </c>
      <c r="T853" s="7">
        <v>29.416699999999999</v>
      </c>
      <c r="U853" s="7">
        <v>29.416699999999999</v>
      </c>
      <c r="V853" s="12">
        <f t="shared" si="270"/>
        <v>30</v>
      </c>
      <c r="W853" s="15" t="s">
        <v>4738</v>
      </c>
      <c r="X853" s="15" t="str">
        <f t="shared" si="253"/>
        <v>DEBE GOZAR EN EL AÑO UN TOTAL DE 30 DÍAS ANTES DEL 31/12/2026</v>
      </c>
      <c r="Y853" s="50">
        <v>0</v>
      </c>
      <c r="Z853" s="50">
        <v>0</v>
      </c>
      <c r="AA853" s="50">
        <v>0</v>
      </c>
      <c r="AB853" s="50">
        <v>0</v>
      </c>
      <c r="AC853" s="50">
        <v>0</v>
      </c>
      <c r="AD853" s="50">
        <v>16</v>
      </c>
      <c r="AE853" s="50">
        <v>14</v>
      </c>
      <c r="AF853" s="50">
        <v>0</v>
      </c>
      <c r="AG853" s="50">
        <v>0</v>
      </c>
      <c r="AH853" s="50">
        <v>0</v>
      </c>
      <c r="AI853" s="50">
        <v>0</v>
      </c>
      <c r="AJ853" s="50">
        <v>0</v>
      </c>
      <c r="AK853" s="52">
        <f t="shared" si="254"/>
        <v>30</v>
      </c>
      <c r="AL853" s="50">
        <f t="shared" si="255"/>
        <v>30</v>
      </c>
      <c r="AM853" s="48">
        <f t="shared" si="269"/>
        <v>1</v>
      </c>
      <c r="AN853" s="49">
        <f t="shared" si="256"/>
        <v>0.01</v>
      </c>
      <c r="AO853" s="49">
        <f t="shared" si="267"/>
        <v>0</v>
      </c>
      <c r="AP853" s="49">
        <f t="shared" si="257"/>
        <v>30</v>
      </c>
      <c r="AR853" s="50">
        <f t="shared" si="258"/>
        <v>0</v>
      </c>
      <c r="AT853" s="30">
        <f t="shared" si="259"/>
        <v>30</v>
      </c>
      <c r="AU853">
        <f t="shared" si="260"/>
        <v>10</v>
      </c>
      <c r="AV853" s="49">
        <f t="shared" si="261"/>
        <v>0</v>
      </c>
      <c r="AW853" s="49">
        <f t="shared" si="262"/>
        <v>0</v>
      </c>
      <c r="AX853" s="53">
        <f t="shared" si="263"/>
        <v>10</v>
      </c>
      <c r="AY853" s="30">
        <f t="shared" si="264"/>
        <v>30</v>
      </c>
      <c r="AZ853" s="30">
        <f t="shared" si="265"/>
        <v>0</v>
      </c>
      <c r="BA853" s="49">
        <f t="shared" si="266"/>
        <v>0</v>
      </c>
    </row>
    <row r="854" spans="1:53" x14ac:dyDescent="0.35">
      <c r="A854" s="2">
        <v>1047834358</v>
      </c>
      <c r="B854" s="2" t="s">
        <v>854</v>
      </c>
      <c r="C854" s="16" t="s">
        <v>4946</v>
      </c>
      <c r="D854" s="3" t="s">
        <v>2999</v>
      </c>
      <c r="E854" s="4">
        <v>45494</v>
      </c>
      <c r="F854" s="5">
        <v>45859</v>
      </c>
      <c r="G854" s="5">
        <v>46224</v>
      </c>
      <c r="H854" s="3" t="s">
        <v>4290</v>
      </c>
      <c r="I854" s="55">
        <v>0</v>
      </c>
      <c r="J854" s="6">
        <v>46022</v>
      </c>
      <c r="K854" s="2" t="s">
        <v>4405</v>
      </c>
      <c r="L854" s="2" t="s">
        <v>4752</v>
      </c>
      <c r="M854" s="2" t="s">
        <v>4956</v>
      </c>
      <c r="N854" s="2" t="s">
        <v>5195</v>
      </c>
      <c r="O854" s="2" t="s">
        <v>5216</v>
      </c>
      <c r="P854" s="2" t="s">
        <v>4446</v>
      </c>
      <c r="Q854" s="2" t="s">
        <v>4297</v>
      </c>
      <c r="R854" s="7"/>
      <c r="S854" s="7">
        <v>15</v>
      </c>
      <c r="T854" s="7">
        <v>13.333300000000001</v>
      </c>
      <c r="U854" s="7">
        <v>28.333300000000001</v>
      </c>
      <c r="V854" s="12">
        <f t="shared" si="270"/>
        <v>29</v>
      </c>
      <c r="W854" s="15" t="str">
        <f>"DEBE GOZAR "&amp;S854&amp;" DÍAS ANTES DEL "&amp;TEXT(G854-1,"DD/MM/YYYY")</f>
        <v>DEBE GOZAR 15 DÍAS ANTES DEL 20/07/2026</v>
      </c>
      <c r="X854" s="15" t="str">
        <f t="shared" si="253"/>
        <v>DEBE GOZAR EN EL AÑO UN TOTAL DE 29 DÍAS ANTES DEL 31/12/2026</v>
      </c>
      <c r="Y854" s="50">
        <v>27</v>
      </c>
      <c r="Z854" s="50">
        <v>3</v>
      </c>
      <c r="AA854" s="50">
        <v>0</v>
      </c>
      <c r="AB854" s="50">
        <v>0</v>
      </c>
      <c r="AC854" s="50">
        <v>0</v>
      </c>
      <c r="AD854" s="50">
        <v>0</v>
      </c>
      <c r="AE854" s="50">
        <v>0</v>
      </c>
      <c r="AF854" s="50">
        <v>0</v>
      </c>
      <c r="AG854" s="50">
        <v>0</v>
      </c>
      <c r="AH854" s="50">
        <v>0</v>
      </c>
      <c r="AI854" s="50">
        <v>0</v>
      </c>
      <c r="AJ854" s="50">
        <v>0</v>
      </c>
      <c r="AK854" s="52">
        <f t="shared" si="254"/>
        <v>30</v>
      </c>
      <c r="AL854" s="50">
        <f t="shared" si="255"/>
        <v>30</v>
      </c>
      <c r="AM854" s="48">
        <f t="shared" si="269"/>
        <v>1.0344827586206897</v>
      </c>
      <c r="AN854" s="49">
        <f t="shared" si="256"/>
        <v>1.0344827586206896E-2</v>
      </c>
      <c r="AO854" s="49">
        <f t="shared" si="267"/>
        <v>30</v>
      </c>
      <c r="AP854" s="49">
        <f t="shared" si="257"/>
        <v>29</v>
      </c>
      <c r="AR854" s="50">
        <f t="shared" si="258"/>
        <v>0</v>
      </c>
      <c r="AT854" s="30">
        <f t="shared" si="259"/>
        <v>29</v>
      </c>
      <c r="AU854">
        <f t="shared" si="260"/>
        <v>9.6666666666666661</v>
      </c>
      <c r="AV854" s="49">
        <f t="shared" si="261"/>
        <v>30</v>
      </c>
      <c r="AW854" s="49">
        <f t="shared" si="262"/>
        <v>9.6666666666666661</v>
      </c>
      <c r="AX854" s="53">
        <f t="shared" si="263"/>
        <v>0</v>
      </c>
      <c r="AY854" s="30">
        <f t="shared" si="264"/>
        <v>0</v>
      </c>
      <c r="AZ854" s="30">
        <f t="shared" si="265"/>
        <v>30</v>
      </c>
      <c r="BA854" s="49">
        <f t="shared" si="266"/>
        <v>29</v>
      </c>
    </row>
    <row r="855" spans="1:53" x14ac:dyDescent="0.35">
      <c r="A855" s="2">
        <v>1047864938</v>
      </c>
      <c r="B855" s="2" t="s">
        <v>855</v>
      </c>
      <c r="C855" s="16" t="s">
        <v>4946</v>
      </c>
      <c r="D855" s="3" t="s">
        <v>3000</v>
      </c>
      <c r="E855" s="4">
        <v>45028</v>
      </c>
      <c r="F855" s="5">
        <v>45759</v>
      </c>
      <c r="G855" s="5">
        <v>46124</v>
      </c>
      <c r="H855" s="3" t="s">
        <v>4290</v>
      </c>
      <c r="I855" s="55">
        <v>0</v>
      </c>
      <c r="J855" s="6">
        <v>46022</v>
      </c>
      <c r="K855" s="2" t="s">
        <v>4431</v>
      </c>
      <c r="L855" s="2" t="s">
        <v>5023</v>
      </c>
      <c r="M855" s="2" t="s">
        <v>4956</v>
      </c>
      <c r="N855" s="2" t="s">
        <v>5180</v>
      </c>
      <c r="O855" s="2" t="s">
        <v>5218</v>
      </c>
      <c r="P855" s="2" t="s">
        <v>4643</v>
      </c>
      <c r="Q855" s="2" t="s">
        <v>4326</v>
      </c>
      <c r="R855" s="7"/>
      <c r="S855" s="7">
        <v>1</v>
      </c>
      <c r="T855" s="7">
        <v>4.3167000000000009</v>
      </c>
      <c r="U855" s="7">
        <v>5.3167000000000009</v>
      </c>
      <c r="V855" s="12">
        <f t="shared" si="270"/>
        <v>6</v>
      </c>
      <c r="W855" s="15" t="str">
        <f>"DEBE GOZAR "&amp;S855&amp;" DÍAS ANTES DEL "&amp;TEXT(G855-1,"DD/MM/YYYY")</f>
        <v>DEBE GOZAR 1 DÍAS ANTES DEL 11/04/2026</v>
      </c>
      <c r="X855" s="15" t="str">
        <f t="shared" si="253"/>
        <v>DEBE GOZAR EN EL AÑO UN TOTAL DE 6 DÍAS ANTES DEL 31/12/2026</v>
      </c>
      <c r="Y855" s="50">
        <v>0</v>
      </c>
      <c r="Z855" s="50">
        <v>0</v>
      </c>
      <c r="AA855" s="50">
        <v>1</v>
      </c>
      <c r="AB855" s="50">
        <v>0</v>
      </c>
      <c r="AC855" s="50">
        <v>0</v>
      </c>
      <c r="AD855" s="50">
        <v>0</v>
      </c>
      <c r="AE855" s="50">
        <v>0</v>
      </c>
      <c r="AF855" s="50">
        <v>0</v>
      </c>
      <c r="AG855" s="50">
        <v>0</v>
      </c>
      <c r="AH855" s="50">
        <v>0</v>
      </c>
      <c r="AI855" s="50">
        <v>0</v>
      </c>
      <c r="AJ855" s="50">
        <v>0</v>
      </c>
      <c r="AK855" s="52">
        <f t="shared" si="254"/>
        <v>1</v>
      </c>
      <c r="AL855" s="50">
        <f t="shared" si="255"/>
        <v>1</v>
      </c>
      <c r="AM855" s="48">
        <f t="shared" si="269"/>
        <v>0.16666666666666666</v>
      </c>
      <c r="AN855" s="49">
        <f t="shared" si="256"/>
        <v>1.6666666666666666E-3</v>
      </c>
      <c r="AO855" s="49">
        <f t="shared" si="267"/>
        <v>1</v>
      </c>
      <c r="AP855" s="49">
        <f t="shared" si="257"/>
        <v>1</v>
      </c>
      <c r="AR855" s="50">
        <f t="shared" si="258"/>
        <v>5</v>
      </c>
      <c r="AT855" s="30">
        <f t="shared" si="259"/>
        <v>6</v>
      </c>
      <c r="AU855">
        <f t="shared" si="260"/>
        <v>2</v>
      </c>
      <c r="AV855" s="49">
        <f t="shared" si="261"/>
        <v>1</v>
      </c>
      <c r="AW855" s="49">
        <f t="shared" si="262"/>
        <v>1</v>
      </c>
      <c r="AX855" s="53">
        <f t="shared" si="263"/>
        <v>1</v>
      </c>
      <c r="AY855" s="30">
        <f t="shared" si="264"/>
        <v>0</v>
      </c>
      <c r="AZ855" s="30">
        <f t="shared" si="265"/>
        <v>1</v>
      </c>
      <c r="BA855" s="49">
        <f t="shared" si="266"/>
        <v>1</v>
      </c>
    </row>
    <row r="856" spans="1:53" x14ac:dyDescent="0.35">
      <c r="A856" s="2">
        <v>1047873259</v>
      </c>
      <c r="B856" s="2" t="s">
        <v>856</v>
      </c>
      <c r="C856" s="16" t="s">
        <v>4948</v>
      </c>
      <c r="D856" s="3" t="s">
        <v>3001</v>
      </c>
      <c r="E856" s="4">
        <v>44986</v>
      </c>
      <c r="F856" s="5">
        <v>45717</v>
      </c>
      <c r="G856" s="5">
        <v>46082</v>
      </c>
      <c r="H856" s="3" t="s">
        <v>4292</v>
      </c>
      <c r="I856" s="55">
        <v>0</v>
      </c>
      <c r="J856" s="6">
        <v>46022</v>
      </c>
      <c r="K856" s="2" t="s">
        <v>4405</v>
      </c>
      <c r="L856" s="2">
        <v>2003030200</v>
      </c>
      <c r="M856" s="2" t="s">
        <v>5053</v>
      </c>
      <c r="N856" s="2" t="s">
        <v>5198</v>
      </c>
      <c r="O856" s="2" t="s">
        <v>5198</v>
      </c>
      <c r="P856" s="2" t="s">
        <v>4510</v>
      </c>
      <c r="Q856" s="2" t="s">
        <v>4324</v>
      </c>
      <c r="R856" s="7"/>
      <c r="S856" s="7">
        <v>0</v>
      </c>
      <c r="T856" s="7">
        <v>24</v>
      </c>
      <c r="U856" s="7">
        <v>24</v>
      </c>
      <c r="V856" s="12">
        <f t="shared" si="270"/>
        <v>24</v>
      </c>
      <c r="W856" s="15" t="s">
        <v>4738</v>
      </c>
      <c r="X856" s="15" t="str">
        <f t="shared" si="253"/>
        <v>DEBE GOZAR EN EL AÑO UN TOTAL DE 24 DÍAS ANTES DEL 31/12/2026</v>
      </c>
      <c r="Y856" s="50">
        <v>0</v>
      </c>
      <c r="Z856" s="50">
        <v>1</v>
      </c>
      <c r="AA856" s="50">
        <v>7</v>
      </c>
      <c r="AB856" s="50">
        <v>0</v>
      </c>
      <c r="AC856" s="50">
        <v>0</v>
      </c>
      <c r="AD856" s="50">
        <v>8</v>
      </c>
      <c r="AE856" s="50">
        <v>8</v>
      </c>
      <c r="AF856" s="50">
        <v>0</v>
      </c>
      <c r="AG856" s="50">
        <v>6</v>
      </c>
      <c r="AH856" s="50">
        <v>0</v>
      </c>
      <c r="AI856" s="50">
        <v>0</v>
      </c>
      <c r="AJ856" s="50">
        <v>0</v>
      </c>
      <c r="AK856" s="52">
        <f t="shared" si="254"/>
        <v>30</v>
      </c>
      <c r="AL856" s="50">
        <f t="shared" si="255"/>
        <v>30</v>
      </c>
      <c r="AM856" s="48">
        <f t="shared" si="269"/>
        <v>1.25</v>
      </c>
      <c r="AN856" s="49">
        <f t="shared" si="256"/>
        <v>1.2500000000000001E-2</v>
      </c>
      <c r="AO856" s="49">
        <f t="shared" si="267"/>
        <v>8</v>
      </c>
      <c r="AP856" s="49">
        <f t="shared" si="257"/>
        <v>24</v>
      </c>
      <c r="AR856" s="50">
        <f t="shared" si="258"/>
        <v>0</v>
      </c>
      <c r="AT856" s="30">
        <f t="shared" si="259"/>
        <v>24</v>
      </c>
      <c r="AU856">
        <f t="shared" si="260"/>
        <v>8</v>
      </c>
      <c r="AV856" s="49">
        <f t="shared" si="261"/>
        <v>8</v>
      </c>
      <c r="AW856" s="49">
        <f t="shared" si="262"/>
        <v>8</v>
      </c>
      <c r="AX856" s="53">
        <f t="shared" si="263"/>
        <v>0</v>
      </c>
      <c r="AY856" s="30">
        <f t="shared" si="264"/>
        <v>22</v>
      </c>
      <c r="AZ856" s="30">
        <f t="shared" si="265"/>
        <v>8</v>
      </c>
      <c r="BA856" s="49">
        <f t="shared" si="266"/>
        <v>8</v>
      </c>
    </row>
    <row r="857" spans="1:53" x14ac:dyDescent="0.35">
      <c r="A857" s="2">
        <v>1047933277</v>
      </c>
      <c r="B857" s="2" t="s">
        <v>857</v>
      </c>
      <c r="C857" s="16" t="s">
        <v>4948</v>
      </c>
      <c r="D857" s="3" t="s">
        <v>3002</v>
      </c>
      <c r="E857" s="4">
        <v>44805</v>
      </c>
      <c r="F857" s="5">
        <v>45901</v>
      </c>
      <c r="G857" s="5">
        <v>46266</v>
      </c>
      <c r="H857" s="3" t="s">
        <v>4292</v>
      </c>
      <c r="I857" s="55">
        <v>0</v>
      </c>
      <c r="J857" s="6">
        <v>46022</v>
      </c>
      <c r="K857" s="2" t="s">
        <v>4405</v>
      </c>
      <c r="L857" s="2">
        <v>2001030200</v>
      </c>
      <c r="M857" s="2" t="s">
        <v>4944</v>
      </c>
      <c r="N857" s="2" t="s">
        <v>5202</v>
      </c>
      <c r="O857" s="2" t="s">
        <v>5202</v>
      </c>
      <c r="P857" s="2" t="s">
        <v>4944</v>
      </c>
      <c r="Q857" s="2" t="s">
        <v>5260</v>
      </c>
      <c r="R857" s="7"/>
      <c r="S857" s="7">
        <v>15</v>
      </c>
      <c r="T857" s="7">
        <v>10</v>
      </c>
      <c r="U857" s="7">
        <v>25</v>
      </c>
      <c r="V857" s="12">
        <f t="shared" si="270"/>
        <v>25</v>
      </c>
      <c r="W857" s="15" t="str">
        <f>"DEBE GOZAR "&amp;S857&amp;" DÍAS ANTES DEL "&amp;TEXT(G857-1,"DD/MM/YYYY")</f>
        <v>DEBE GOZAR 15 DÍAS ANTES DEL 31/08/2026</v>
      </c>
      <c r="X857" s="15" t="str">
        <f t="shared" si="253"/>
        <v>DEBE GOZAR EN EL AÑO UN TOTAL DE 25 DÍAS ANTES DEL 31/12/2026</v>
      </c>
      <c r="Y857" s="50">
        <v>0</v>
      </c>
      <c r="Z857" s="50">
        <v>10</v>
      </c>
      <c r="AA857" s="50">
        <v>0</v>
      </c>
      <c r="AB857" s="50">
        <v>0</v>
      </c>
      <c r="AC857" s="50">
        <v>5</v>
      </c>
      <c r="AD857" s="50">
        <v>0</v>
      </c>
      <c r="AE857" s="50">
        <v>0</v>
      </c>
      <c r="AF857" s="50">
        <v>0</v>
      </c>
      <c r="AG857" s="50">
        <v>5</v>
      </c>
      <c r="AH857" s="50">
        <v>0</v>
      </c>
      <c r="AI857" s="50">
        <v>0</v>
      </c>
      <c r="AJ857" s="50">
        <v>10</v>
      </c>
      <c r="AK857" s="52">
        <f t="shared" si="254"/>
        <v>30</v>
      </c>
      <c r="AL857" s="50">
        <f t="shared" si="255"/>
        <v>30</v>
      </c>
      <c r="AM857" s="48">
        <f t="shared" si="269"/>
        <v>1.2</v>
      </c>
      <c r="AN857" s="49">
        <f t="shared" si="256"/>
        <v>1.2E-2</v>
      </c>
      <c r="AO857" s="49">
        <f t="shared" si="267"/>
        <v>10</v>
      </c>
      <c r="AP857" s="49">
        <f t="shared" si="257"/>
        <v>25</v>
      </c>
      <c r="AR857" s="50">
        <f t="shared" si="258"/>
        <v>0</v>
      </c>
      <c r="AT857" s="30">
        <f t="shared" si="259"/>
        <v>25</v>
      </c>
      <c r="AU857">
        <f t="shared" si="260"/>
        <v>8.3333333333333339</v>
      </c>
      <c r="AV857" s="49">
        <f t="shared" si="261"/>
        <v>10</v>
      </c>
      <c r="AW857" s="49">
        <f t="shared" si="262"/>
        <v>8.3333333333333339</v>
      </c>
      <c r="AX857" s="53">
        <f t="shared" si="263"/>
        <v>0</v>
      </c>
      <c r="AY857" s="30">
        <f t="shared" si="264"/>
        <v>20</v>
      </c>
      <c r="AZ857" s="30">
        <f t="shared" si="265"/>
        <v>10</v>
      </c>
      <c r="BA857" s="49">
        <f t="shared" si="266"/>
        <v>10</v>
      </c>
    </row>
    <row r="858" spans="1:53" x14ac:dyDescent="0.35">
      <c r="A858" s="2">
        <v>1047935305</v>
      </c>
      <c r="B858" s="2" t="s">
        <v>858</v>
      </c>
      <c r="C858" s="16" t="s">
        <v>4946</v>
      </c>
      <c r="D858" s="3" t="s">
        <v>3003</v>
      </c>
      <c r="E858" s="4">
        <v>45323</v>
      </c>
      <c r="F858" s="5">
        <v>45689</v>
      </c>
      <c r="G858" s="5">
        <v>46054</v>
      </c>
      <c r="H858" s="3" t="s">
        <v>4290</v>
      </c>
      <c r="I858" s="55">
        <v>0</v>
      </c>
      <c r="J858" s="6">
        <v>46022</v>
      </c>
      <c r="K858" s="2" t="s">
        <v>4405</v>
      </c>
      <c r="L858" s="2" t="s">
        <v>4778</v>
      </c>
      <c r="M858" s="2" t="s">
        <v>4956</v>
      </c>
      <c r="N858" s="2" t="s">
        <v>5196</v>
      </c>
      <c r="O858" s="2" t="s">
        <v>5234</v>
      </c>
      <c r="P858" s="2" t="s">
        <v>4494</v>
      </c>
      <c r="Q858" s="2" t="s">
        <v>4297</v>
      </c>
      <c r="R858" s="7"/>
      <c r="S858" s="7">
        <v>2</v>
      </c>
      <c r="T858" s="7">
        <v>27.5</v>
      </c>
      <c r="U858" s="7">
        <v>29.5</v>
      </c>
      <c r="V858" s="12">
        <f t="shared" si="270"/>
        <v>30</v>
      </c>
      <c r="W858" s="15" t="str">
        <f>"DEBE GOZAR "&amp;S858&amp;" DÍAS ANTES DEL "&amp;TEXT(G858-1,"DD/MM/YYYY")</f>
        <v>DEBE GOZAR 2 DÍAS ANTES DEL 31/01/2026</v>
      </c>
      <c r="X858" s="15" t="str">
        <f t="shared" si="253"/>
        <v>DEBE GOZAR EN EL AÑO UN TOTAL DE 30 DÍAS ANTES DEL 31/12/2026</v>
      </c>
      <c r="Y858" s="50">
        <v>2</v>
      </c>
      <c r="Z858" s="50">
        <v>0</v>
      </c>
      <c r="AA858" s="50">
        <v>15</v>
      </c>
      <c r="AB858" s="50">
        <v>0</v>
      </c>
      <c r="AC858" s="50">
        <v>15</v>
      </c>
      <c r="AD858" s="50">
        <v>0</v>
      </c>
      <c r="AE858" s="50">
        <v>0</v>
      </c>
      <c r="AF858" s="50">
        <v>0</v>
      </c>
      <c r="AG858" s="50">
        <v>0</v>
      </c>
      <c r="AH858" s="50">
        <v>0</v>
      </c>
      <c r="AI858" s="50">
        <v>0</v>
      </c>
      <c r="AJ858" s="50">
        <v>0</v>
      </c>
      <c r="AK858" s="52">
        <f t="shared" si="254"/>
        <v>32</v>
      </c>
      <c r="AL858" s="50">
        <f t="shared" si="255"/>
        <v>32</v>
      </c>
      <c r="AM858" s="48">
        <f t="shared" si="269"/>
        <v>1.0666666666666667</v>
      </c>
      <c r="AN858" s="49">
        <f t="shared" si="256"/>
        <v>1.0666666666666666E-2</v>
      </c>
      <c r="AO858" s="49">
        <f t="shared" si="267"/>
        <v>17</v>
      </c>
      <c r="AP858" s="49">
        <f t="shared" si="257"/>
        <v>30</v>
      </c>
      <c r="AR858" s="50">
        <f t="shared" si="258"/>
        <v>0</v>
      </c>
      <c r="AT858" s="30">
        <f t="shared" si="259"/>
        <v>30</v>
      </c>
      <c r="AU858">
        <f t="shared" si="260"/>
        <v>10</v>
      </c>
      <c r="AV858" s="49">
        <f t="shared" si="261"/>
        <v>17</v>
      </c>
      <c r="AW858" s="49">
        <f t="shared" si="262"/>
        <v>10</v>
      </c>
      <c r="AX858" s="53">
        <f t="shared" si="263"/>
        <v>0</v>
      </c>
      <c r="AY858" s="30">
        <f t="shared" si="264"/>
        <v>15</v>
      </c>
      <c r="AZ858" s="30">
        <f t="shared" si="265"/>
        <v>17</v>
      </c>
      <c r="BA858" s="49">
        <f t="shared" si="266"/>
        <v>17</v>
      </c>
    </row>
    <row r="859" spans="1:53" x14ac:dyDescent="0.35">
      <c r="A859" s="2">
        <v>1047982476</v>
      </c>
      <c r="B859" s="2" t="s">
        <v>859</v>
      </c>
      <c r="C859" s="16" t="s">
        <v>4946</v>
      </c>
      <c r="D859" s="3" t="s">
        <v>3004</v>
      </c>
      <c r="E859" s="4">
        <v>45444</v>
      </c>
      <c r="F859" s="5">
        <v>45809</v>
      </c>
      <c r="G859" s="5">
        <v>46174</v>
      </c>
      <c r="H859" s="3" t="s">
        <v>4290</v>
      </c>
      <c r="I859" s="55">
        <v>0</v>
      </c>
      <c r="J859" s="6">
        <v>46022</v>
      </c>
      <c r="K859" s="2" t="s">
        <v>4405</v>
      </c>
      <c r="L859" s="2" t="s">
        <v>4752</v>
      </c>
      <c r="M859" s="2" t="s">
        <v>4956</v>
      </c>
      <c r="N859" s="2" t="s">
        <v>5195</v>
      </c>
      <c r="O859" s="2" t="s">
        <v>5216</v>
      </c>
      <c r="P859" s="2" t="s">
        <v>4446</v>
      </c>
      <c r="Q859" s="2" t="s">
        <v>4297</v>
      </c>
      <c r="R859" s="7"/>
      <c r="S859" s="7">
        <v>12</v>
      </c>
      <c r="T859" s="7">
        <v>17.5</v>
      </c>
      <c r="U859" s="7">
        <v>29.5</v>
      </c>
      <c r="V859" s="12">
        <f t="shared" si="270"/>
        <v>30</v>
      </c>
      <c r="W859" s="15" t="str">
        <f>"DEBE GOZAR "&amp;S859&amp;" DÍAS ANTES DEL "&amp;TEXT(G859-1,"DD/MM/YYYY")</f>
        <v>DEBE GOZAR 12 DÍAS ANTES DEL 31/05/2026</v>
      </c>
      <c r="X859" s="15" t="str">
        <f t="shared" si="253"/>
        <v>DEBE GOZAR EN EL AÑO UN TOTAL DE 30 DÍAS ANTES DEL 31/12/2026</v>
      </c>
      <c r="Y859" s="50">
        <v>0</v>
      </c>
      <c r="Z859" s="50">
        <v>7</v>
      </c>
      <c r="AA859" s="50">
        <v>15</v>
      </c>
      <c r="AB859" s="50">
        <v>0</v>
      </c>
      <c r="AC859" s="50">
        <v>0</v>
      </c>
      <c r="AD859" s="50">
        <v>0</v>
      </c>
      <c r="AE859" s="50">
        <v>0</v>
      </c>
      <c r="AF859" s="50">
        <v>0</v>
      </c>
      <c r="AG859" s="50">
        <v>0</v>
      </c>
      <c r="AH859" s="50">
        <v>0</v>
      </c>
      <c r="AI859" s="50">
        <v>0</v>
      </c>
      <c r="AJ859" s="50">
        <v>0</v>
      </c>
      <c r="AK859" s="52">
        <f t="shared" si="254"/>
        <v>22</v>
      </c>
      <c r="AL859" s="50">
        <f t="shared" si="255"/>
        <v>22</v>
      </c>
      <c r="AM859" s="48">
        <f t="shared" si="269"/>
        <v>0.73333333333333328</v>
      </c>
      <c r="AN859" s="49">
        <f t="shared" si="256"/>
        <v>7.3333333333333332E-3</v>
      </c>
      <c r="AO859" s="49">
        <f t="shared" si="267"/>
        <v>22</v>
      </c>
      <c r="AP859" s="49">
        <f t="shared" si="257"/>
        <v>22</v>
      </c>
      <c r="AR859" s="50">
        <f t="shared" si="258"/>
        <v>8</v>
      </c>
      <c r="AT859" s="30">
        <f t="shared" si="259"/>
        <v>30</v>
      </c>
      <c r="AU859">
        <f t="shared" si="260"/>
        <v>10</v>
      </c>
      <c r="AV859" s="49">
        <f t="shared" si="261"/>
        <v>22</v>
      </c>
      <c r="AW859" s="49">
        <f t="shared" si="262"/>
        <v>10</v>
      </c>
      <c r="AX859" s="53">
        <f t="shared" si="263"/>
        <v>0</v>
      </c>
      <c r="AY859" s="30">
        <f t="shared" si="264"/>
        <v>0</v>
      </c>
      <c r="AZ859" s="30">
        <f t="shared" si="265"/>
        <v>22</v>
      </c>
      <c r="BA859" s="49">
        <f t="shared" si="266"/>
        <v>22</v>
      </c>
    </row>
    <row r="860" spans="1:53" x14ac:dyDescent="0.35">
      <c r="A860" s="2">
        <v>1047988548</v>
      </c>
      <c r="B860" s="2" t="s">
        <v>860</v>
      </c>
      <c r="C860" s="16" t="s">
        <v>4947</v>
      </c>
      <c r="D860" s="3" t="s">
        <v>3005</v>
      </c>
      <c r="E860" s="4">
        <v>42250</v>
      </c>
      <c r="F860" s="5">
        <v>45903</v>
      </c>
      <c r="G860" s="5">
        <v>46268</v>
      </c>
      <c r="H860" s="3" t="s">
        <v>4415</v>
      </c>
      <c r="I860" s="55">
        <v>0</v>
      </c>
      <c r="J860" s="6">
        <v>46022</v>
      </c>
      <c r="K860" s="2" t="s">
        <v>4405</v>
      </c>
      <c r="L860" s="2" t="s">
        <v>4910</v>
      </c>
      <c r="M860" s="2" t="s">
        <v>4956</v>
      </c>
      <c r="N860" s="2" t="s">
        <v>5197</v>
      </c>
      <c r="O860" s="2" t="s">
        <v>5178</v>
      </c>
      <c r="P860" s="2" t="s">
        <v>4695</v>
      </c>
      <c r="Q860" s="2" t="s">
        <v>4298</v>
      </c>
      <c r="R860" s="7"/>
      <c r="S860" s="7">
        <v>20</v>
      </c>
      <c r="T860" s="7">
        <v>9.8333000000000084</v>
      </c>
      <c r="U860" s="7">
        <v>29.833300000000008</v>
      </c>
      <c r="V860" s="12">
        <f t="shared" si="270"/>
        <v>30</v>
      </c>
      <c r="W860" s="15" t="str">
        <f>"DEBE GOZAR "&amp;S860&amp;" DÍAS ANTES DEL "&amp;TEXT(G860-1,"DD/MM/YYYY")</f>
        <v>DEBE GOZAR 20 DÍAS ANTES DEL 02/09/2026</v>
      </c>
      <c r="X860" s="15" t="str">
        <f t="shared" si="253"/>
        <v>DEBE GOZAR EN EL AÑO UN TOTAL DE 30 DÍAS ANTES DEL 31/12/2026</v>
      </c>
      <c r="Y860" s="50">
        <v>0</v>
      </c>
      <c r="Z860" s="50">
        <v>0</v>
      </c>
      <c r="AA860" s="50">
        <v>0</v>
      </c>
      <c r="AB860" s="50">
        <v>0</v>
      </c>
      <c r="AC860" s="50">
        <v>0</v>
      </c>
      <c r="AD860" s="50">
        <v>0</v>
      </c>
      <c r="AE860" s="50">
        <v>0</v>
      </c>
      <c r="AF860" s="50">
        <v>0</v>
      </c>
      <c r="AG860" s="50">
        <v>0</v>
      </c>
      <c r="AH860" s="50">
        <v>0</v>
      </c>
      <c r="AI860" s="50">
        <v>0</v>
      </c>
      <c r="AJ860" s="50">
        <v>0</v>
      </c>
      <c r="AK860" s="52">
        <f t="shared" si="254"/>
        <v>0</v>
      </c>
      <c r="AL860" s="50">
        <f t="shared" si="255"/>
        <v>0</v>
      </c>
      <c r="AM860" s="48">
        <f t="shared" si="269"/>
        <v>0</v>
      </c>
      <c r="AN860" s="49">
        <f t="shared" si="256"/>
        <v>0</v>
      </c>
      <c r="AO860" s="49">
        <f t="shared" si="267"/>
        <v>0</v>
      </c>
      <c r="AP860" s="49">
        <f t="shared" si="257"/>
        <v>0</v>
      </c>
      <c r="AR860" s="50">
        <f t="shared" si="258"/>
        <v>30</v>
      </c>
      <c r="AT860" s="30">
        <f t="shared" si="259"/>
        <v>30</v>
      </c>
      <c r="AU860">
        <f t="shared" si="260"/>
        <v>10</v>
      </c>
      <c r="AV860" s="49">
        <f t="shared" si="261"/>
        <v>0</v>
      </c>
      <c r="AW860" s="49">
        <f t="shared" si="262"/>
        <v>0</v>
      </c>
      <c r="AX860" s="53">
        <f t="shared" si="263"/>
        <v>10</v>
      </c>
      <c r="AY860" s="30">
        <f t="shared" si="264"/>
        <v>0</v>
      </c>
      <c r="AZ860" s="30">
        <f t="shared" si="265"/>
        <v>0</v>
      </c>
      <c r="BA860" s="49">
        <f t="shared" si="266"/>
        <v>0</v>
      </c>
    </row>
    <row r="861" spans="1:53" x14ac:dyDescent="0.35">
      <c r="A861" s="2">
        <v>1048015140</v>
      </c>
      <c r="B861" s="2" t="s">
        <v>861</v>
      </c>
      <c r="C861" s="16" t="s">
        <v>4946</v>
      </c>
      <c r="D861" s="3" t="s">
        <v>3006</v>
      </c>
      <c r="E861" s="4">
        <v>45050</v>
      </c>
      <c r="F861" s="5">
        <v>45781</v>
      </c>
      <c r="G861" s="5">
        <v>46146</v>
      </c>
      <c r="H861" s="3" t="s">
        <v>4291</v>
      </c>
      <c r="I861" s="55">
        <v>0</v>
      </c>
      <c r="J861" s="6">
        <v>46022</v>
      </c>
      <c r="K861" s="2" t="s">
        <v>4405</v>
      </c>
      <c r="L861" s="2" t="s">
        <v>4743</v>
      </c>
      <c r="M861" s="2" t="s">
        <v>4956</v>
      </c>
      <c r="N861" s="2" t="s">
        <v>5195</v>
      </c>
      <c r="O861" s="2" t="s">
        <v>5213</v>
      </c>
      <c r="P861" s="2" t="s">
        <v>4436</v>
      </c>
      <c r="Q861" s="2" t="s">
        <v>4306</v>
      </c>
      <c r="R861" s="7"/>
      <c r="S861" s="7">
        <v>0</v>
      </c>
      <c r="T861" s="7">
        <v>8.75</v>
      </c>
      <c r="U861" s="7">
        <v>8.75</v>
      </c>
      <c r="V861" s="12">
        <f t="shared" si="270"/>
        <v>9</v>
      </c>
      <c r="W861" s="15" t="s">
        <v>4738</v>
      </c>
      <c r="X861" s="15" t="str">
        <f t="shared" si="253"/>
        <v>DEBE GOZAR EN EL AÑO UN TOTAL DE 9 DÍAS ANTES DEL 31/12/2026</v>
      </c>
      <c r="Y861" s="50">
        <v>0</v>
      </c>
      <c r="Z861" s="50">
        <v>18</v>
      </c>
      <c r="AA861" s="50">
        <v>12</v>
      </c>
      <c r="AB861" s="50">
        <v>0</v>
      </c>
      <c r="AC861" s="50">
        <v>0</v>
      </c>
      <c r="AD861" s="50">
        <v>0</v>
      </c>
      <c r="AE861" s="50">
        <v>0</v>
      </c>
      <c r="AF861" s="50">
        <v>0</v>
      </c>
      <c r="AG861" s="50">
        <v>0</v>
      </c>
      <c r="AH861" s="50">
        <v>0</v>
      </c>
      <c r="AI861" s="50">
        <v>0</v>
      </c>
      <c r="AJ861" s="50">
        <v>0</v>
      </c>
      <c r="AK861" s="52">
        <f t="shared" si="254"/>
        <v>30</v>
      </c>
      <c r="AL861" s="50">
        <f t="shared" si="255"/>
        <v>30</v>
      </c>
      <c r="AM861" s="48">
        <f t="shared" si="269"/>
        <v>3.3333333333333335</v>
      </c>
      <c r="AN861" s="49">
        <f t="shared" si="256"/>
        <v>3.3333333333333333E-2</v>
      </c>
      <c r="AO861" s="49">
        <f t="shared" si="267"/>
        <v>30</v>
      </c>
      <c r="AP861" s="49">
        <f t="shared" si="257"/>
        <v>9</v>
      </c>
      <c r="AR861" s="50">
        <f t="shared" si="258"/>
        <v>0</v>
      </c>
      <c r="AT861" s="30">
        <f t="shared" si="259"/>
        <v>9</v>
      </c>
      <c r="AU861">
        <f t="shared" si="260"/>
        <v>3</v>
      </c>
      <c r="AV861" s="49">
        <f t="shared" si="261"/>
        <v>30</v>
      </c>
      <c r="AW861" s="49">
        <f t="shared" si="262"/>
        <v>3</v>
      </c>
      <c r="AX861" s="53">
        <f t="shared" si="263"/>
        <v>0</v>
      </c>
      <c r="AY861" s="30">
        <f t="shared" si="264"/>
        <v>0</v>
      </c>
      <c r="AZ861" s="30">
        <f t="shared" si="265"/>
        <v>30</v>
      </c>
      <c r="BA861" s="49">
        <f t="shared" si="266"/>
        <v>9</v>
      </c>
    </row>
    <row r="862" spans="1:53" x14ac:dyDescent="0.35">
      <c r="A862" s="2">
        <v>1048024850</v>
      </c>
      <c r="B862" s="2" t="s">
        <v>862</v>
      </c>
      <c r="C862" s="16" t="s">
        <v>4947</v>
      </c>
      <c r="D862" s="3" t="s">
        <v>3007</v>
      </c>
      <c r="E862" s="4">
        <v>45890</v>
      </c>
      <c r="F862" s="5">
        <v>45890</v>
      </c>
      <c r="G862" s="5">
        <v>46255</v>
      </c>
      <c r="H862" s="3" t="s">
        <v>4414</v>
      </c>
      <c r="I862" s="55">
        <v>46044</v>
      </c>
      <c r="J862" s="6">
        <v>46022</v>
      </c>
      <c r="K862" s="2" t="s">
        <v>4405</v>
      </c>
      <c r="L862" s="2" t="s">
        <v>4843</v>
      </c>
      <c r="M862" s="2" t="s">
        <v>4956</v>
      </c>
      <c r="N862" s="2"/>
      <c r="O862" s="2"/>
      <c r="P862" s="2"/>
      <c r="Q862" s="2"/>
      <c r="R862" s="7"/>
      <c r="S862" s="7">
        <v>0</v>
      </c>
      <c r="T862" s="7">
        <v>10.833299999999999</v>
      </c>
      <c r="U862" s="7">
        <v>10.833299999999999</v>
      </c>
      <c r="V862" s="12">
        <f t="shared" si="270"/>
        <v>11</v>
      </c>
      <c r="W862" s="15" t="s">
        <v>4738</v>
      </c>
      <c r="X862" s="15" t="str">
        <f t="shared" si="253"/>
        <v>DEBE GOZAR EN EL AÑO UN TOTAL DE 11 DÍAS ANTES DEL 31/12/2026</v>
      </c>
      <c r="Y862" s="50">
        <v>11</v>
      </c>
      <c r="Z862" s="50">
        <v>0</v>
      </c>
      <c r="AA862" s="50">
        <v>0</v>
      </c>
      <c r="AB862" s="50">
        <v>0</v>
      </c>
      <c r="AC862" s="50">
        <v>0</v>
      </c>
      <c r="AD862" s="50">
        <v>0</v>
      </c>
      <c r="AE862" s="50">
        <v>0</v>
      </c>
      <c r="AF862" s="50">
        <v>0</v>
      </c>
      <c r="AG862" s="50">
        <v>0</v>
      </c>
      <c r="AH862" s="50">
        <v>0</v>
      </c>
      <c r="AI862" s="50">
        <v>0</v>
      </c>
      <c r="AJ862" s="50">
        <v>0</v>
      </c>
      <c r="AK862" s="52">
        <f t="shared" si="254"/>
        <v>11</v>
      </c>
      <c r="AL862" s="50">
        <f t="shared" si="255"/>
        <v>11</v>
      </c>
      <c r="AM862" s="48">
        <f t="shared" si="269"/>
        <v>1</v>
      </c>
      <c r="AN862" s="49">
        <f t="shared" si="256"/>
        <v>0.01</v>
      </c>
      <c r="AO862" s="49">
        <f t="shared" si="267"/>
        <v>11</v>
      </c>
      <c r="AP862" s="49">
        <f t="shared" si="257"/>
        <v>11</v>
      </c>
      <c r="AR862" s="50">
        <f t="shared" si="258"/>
        <v>0</v>
      </c>
      <c r="AT862" s="30">
        <f t="shared" si="259"/>
        <v>11</v>
      </c>
      <c r="AU862">
        <f t="shared" si="260"/>
        <v>3.6666666666666665</v>
      </c>
      <c r="AV862" s="49">
        <f t="shared" si="261"/>
        <v>11</v>
      </c>
      <c r="AW862" s="49">
        <f t="shared" si="262"/>
        <v>3.6666666666666665</v>
      </c>
      <c r="AX862" s="53">
        <f t="shared" si="263"/>
        <v>0</v>
      </c>
      <c r="AY862" s="30">
        <f t="shared" si="264"/>
        <v>0</v>
      </c>
      <c r="AZ862" s="30">
        <f t="shared" si="265"/>
        <v>11</v>
      </c>
      <c r="BA862" s="49">
        <f t="shared" si="266"/>
        <v>11</v>
      </c>
    </row>
    <row r="863" spans="1:53" x14ac:dyDescent="0.35">
      <c r="A863" s="2">
        <v>1048028259</v>
      </c>
      <c r="B863" s="2" t="s">
        <v>863</v>
      </c>
      <c r="C863" s="16" t="s">
        <v>4946</v>
      </c>
      <c r="D863" s="3" t="s">
        <v>3008</v>
      </c>
      <c r="E863" s="4">
        <v>44526</v>
      </c>
      <c r="F863" s="5">
        <v>45987</v>
      </c>
      <c r="G863" s="5">
        <v>46352</v>
      </c>
      <c r="H863" s="3" t="s">
        <v>4290</v>
      </c>
      <c r="I863" s="55">
        <v>0</v>
      </c>
      <c r="J863" s="6">
        <v>46022</v>
      </c>
      <c r="K863" s="2" t="s">
        <v>4405</v>
      </c>
      <c r="L863" s="2" t="s">
        <v>4757</v>
      </c>
      <c r="M863" s="2" t="s">
        <v>4956</v>
      </c>
      <c r="N863" s="2" t="s">
        <v>5197</v>
      </c>
      <c r="O863" s="2" t="s">
        <v>5223</v>
      </c>
      <c r="P863" s="2" t="s">
        <v>4455</v>
      </c>
      <c r="Q863" s="2" t="s">
        <v>4297</v>
      </c>
      <c r="R863" s="7"/>
      <c r="S863" s="7">
        <v>23</v>
      </c>
      <c r="T863" s="7">
        <v>2.9167000000000058</v>
      </c>
      <c r="U863" s="7">
        <v>25.916700000000006</v>
      </c>
      <c r="V863" s="12">
        <f t="shared" si="270"/>
        <v>26</v>
      </c>
      <c r="W863" s="15" t="str">
        <f>"DEBE GOZAR "&amp;S863&amp;" DÍAS ANTES DEL "&amp;TEXT(G863-1,"DD/MM/YYYY")</f>
        <v>DEBE GOZAR 23 DÍAS ANTES DEL 25/11/2026</v>
      </c>
      <c r="X863" s="15" t="str">
        <f t="shared" si="253"/>
        <v>DEBE GOZAR EN EL AÑO UN TOTAL DE 26 DÍAS ANTES DEL 31/12/2026</v>
      </c>
      <c r="Y863" s="50">
        <v>15</v>
      </c>
      <c r="Z863" s="50">
        <v>0</v>
      </c>
      <c r="AA863" s="50">
        <v>0</v>
      </c>
      <c r="AB863" s="50">
        <v>0</v>
      </c>
      <c r="AC863" s="50">
        <v>0</v>
      </c>
      <c r="AD863" s="50">
        <v>0</v>
      </c>
      <c r="AE863" s="50">
        <v>0</v>
      </c>
      <c r="AF863" s="50">
        <v>15</v>
      </c>
      <c r="AG863" s="50">
        <v>0</v>
      </c>
      <c r="AH863" s="50">
        <v>0</v>
      </c>
      <c r="AI863" s="50">
        <v>0</v>
      </c>
      <c r="AJ863" s="50">
        <v>0</v>
      </c>
      <c r="AK863" s="52">
        <f t="shared" si="254"/>
        <v>30</v>
      </c>
      <c r="AL863" s="50">
        <f t="shared" si="255"/>
        <v>30</v>
      </c>
      <c r="AM863" s="48">
        <f t="shared" si="269"/>
        <v>1.1538461538461537</v>
      </c>
      <c r="AN863" s="49">
        <f t="shared" si="256"/>
        <v>1.1538461538461537E-2</v>
      </c>
      <c r="AO863" s="49">
        <f t="shared" si="267"/>
        <v>15</v>
      </c>
      <c r="AP863" s="49">
        <f t="shared" si="257"/>
        <v>26</v>
      </c>
      <c r="AR863" s="50">
        <f t="shared" si="258"/>
        <v>0</v>
      </c>
      <c r="AT863" s="30">
        <f t="shared" si="259"/>
        <v>26</v>
      </c>
      <c r="AU863">
        <f t="shared" si="260"/>
        <v>8.6666666666666661</v>
      </c>
      <c r="AV863" s="49">
        <f t="shared" si="261"/>
        <v>15</v>
      </c>
      <c r="AW863" s="49">
        <f t="shared" si="262"/>
        <v>8.6666666666666661</v>
      </c>
      <c r="AX863" s="53">
        <f t="shared" si="263"/>
        <v>0</v>
      </c>
      <c r="AY863" s="30">
        <f t="shared" si="264"/>
        <v>15</v>
      </c>
      <c r="AZ863" s="30">
        <f t="shared" si="265"/>
        <v>15</v>
      </c>
      <c r="BA863" s="49">
        <f t="shared" si="266"/>
        <v>15</v>
      </c>
    </row>
    <row r="864" spans="1:53" x14ac:dyDescent="0.35">
      <c r="A864" s="2">
        <v>1048047626</v>
      </c>
      <c r="B864" s="2" t="s">
        <v>864</v>
      </c>
      <c r="C864" s="16" t="s">
        <v>4948</v>
      </c>
      <c r="D864" s="3" t="s">
        <v>3009</v>
      </c>
      <c r="E864" s="4">
        <v>45432</v>
      </c>
      <c r="F864" s="5">
        <v>45797</v>
      </c>
      <c r="G864" s="5">
        <v>46162</v>
      </c>
      <c r="H864" s="3" t="s">
        <v>4292</v>
      </c>
      <c r="I864" s="55">
        <v>0</v>
      </c>
      <c r="J864" s="6">
        <v>46022</v>
      </c>
      <c r="K864" s="2" t="s">
        <v>4405</v>
      </c>
      <c r="L864" s="2">
        <v>2001020705</v>
      </c>
      <c r="M864" s="2" t="s">
        <v>5051</v>
      </c>
      <c r="N864" s="2" t="s">
        <v>5208</v>
      </c>
      <c r="O864" s="2" t="s">
        <v>5208</v>
      </c>
      <c r="P864" s="2" t="s">
        <v>4692</v>
      </c>
      <c r="Q864" s="2" t="s">
        <v>4362</v>
      </c>
      <c r="R864" s="7"/>
      <c r="S864" s="7">
        <v>10</v>
      </c>
      <c r="T864" s="7">
        <v>18.416699999999999</v>
      </c>
      <c r="U864" s="7">
        <v>28.416699999999999</v>
      </c>
      <c r="V864" s="12">
        <f t="shared" si="270"/>
        <v>29</v>
      </c>
      <c r="W864" s="15" t="str">
        <f>"DEBE GOZAR "&amp;S864&amp;" DÍAS ANTES DEL "&amp;TEXT(G864-1,"DD/MM/YYYY")</f>
        <v>DEBE GOZAR 10 DÍAS ANTES DEL 19/05/2026</v>
      </c>
      <c r="X864" s="15" t="str">
        <f t="shared" si="253"/>
        <v>DEBE GOZAR EN EL AÑO UN TOTAL DE 29 DÍAS ANTES DEL 31/12/2026</v>
      </c>
      <c r="Y864" s="50">
        <v>0</v>
      </c>
      <c r="Z864" s="50">
        <v>2</v>
      </c>
      <c r="AA864" s="50">
        <v>0</v>
      </c>
      <c r="AB864" s="50">
        <v>10</v>
      </c>
      <c r="AC864" s="50">
        <v>0</v>
      </c>
      <c r="AD864" s="50">
        <v>7</v>
      </c>
      <c r="AE864" s="50">
        <v>0</v>
      </c>
      <c r="AF864" s="50">
        <v>7</v>
      </c>
      <c r="AG864" s="50">
        <v>0</v>
      </c>
      <c r="AH864" s="50">
        <v>0</v>
      </c>
      <c r="AI864" s="50">
        <v>0</v>
      </c>
      <c r="AJ864" s="50">
        <v>4</v>
      </c>
      <c r="AK864" s="52">
        <f t="shared" si="254"/>
        <v>30</v>
      </c>
      <c r="AL864" s="50">
        <f t="shared" si="255"/>
        <v>30</v>
      </c>
      <c r="AM864" s="48">
        <f t="shared" si="269"/>
        <v>1.0344827586206897</v>
      </c>
      <c r="AN864" s="49">
        <f t="shared" si="256"/>
        <v>1.0344827586206896E-2</v>
      </c>
      <c r="AO864" s="49">
        <f t="shared" si="267"/>
        <v>12</v>
      </c>
      <c r="AP864" s="49">
        <f t="shared" si="257"/>
        <v>29</v>
      </c>
      <c r="AR864" s="50">
        <f t="shared" si="258"/>
        <v>0</v>
      </c>
      <c r="AT864" s="30">
        <f t="shared" si="259"/>
        <v>29</v>
      </c>
      <c r="AU864">
        <f t="shared" si="260"/>
        <v>9.6666666666666661</v>
      </c>
      <c r="AV864" s="49">
        <f t="shared" si="261"/>
        <v>12</v>
      </c>
      <c r="AW864" s="49">
        <f t="shared" si="262"/>
        <v>9.6666666666666661</v>
      </c>
      <c r="AX864" s="53">
        <f t="shared" si="263"/>
        <v>0</v>
      </c>
      <c r="AY864" s="30">
        <f t="shared" si="264"/>
        <v>18</v>
      </c>
      <c r="AZ864" s="30">
        <f t="shared" si="265"/>
        <v>12</v>
      </c>
      <c r="BA864" s="49">
        <f t="shared" si="266"/>
        <v>12</v>
      </c>
    </row>
    <row r="865" spans="1:53" x14ac:dyDescent="0.35">
      <c r="A865" s="2">
        <v>1048070163</v>
      </c>
      <c r="B865" s="2" t="s">
        <v>865</v>
      </c>
      <c r="C865" s="16" t="s">
        <v>4946</v>
      </c>
      <c r="D865" s="3" t="s">
        <v>3010</v>
      </c>
      <c r="E865" s="4">
        <v>45383</v>
      </c>
      <c r="F865" s="5">
        <v>45748</v>
      </c>
      <c r="G865" s="5">
        <v>46113</v>
      </c>
      <c r="H865" s="3" t="s">
        <v>4291</v>
      </c>
      <c r="I865" s="55">
        <v>0</v>
      </c>
      <c r="J865" s="6">
        <v>46022</v>
      </c>
      <c r="K865" s="2" t="s">
        <v>4405</v>
      </c>
      <c r="L865" s="2" t="s">
        <v>4743</v>
      </c>
      <c r="M865" s="2" t="s">
        <v>4956</v>
      </c>
      <c r="N865" s="2" t="s">
        <v>5195</v>
      </c>
      <c r="O865" s="2" t="s">
        <v>5213</v>
      </c>
      <c r="P865" s="2" t="s">
        <v>4436</v>
      </c>
      <c r="Q865" s="2" t="s">
        <v>4297</v>
      </c>
      <c r="R865" s="7"/>
      <c r="S865" s="7">
        <v>7</v>
      </c>
      <c r="T865" s="7">
        <v>22.5</v>
      </c>
      <c r="U865" s="7">
        <v>29.5</v>
      </c>
      <c r="V865" s="12">
        <f t="shared" si="270"/>
        <v>30</v>
      </c>
      <c r="W865" s="15" t="str">
        <f>"DEBE GOZAR "&amp;S865&amp;" DÍAS ANTES DEL "&amp;TEXT(G865-1,"DD/MM/YYYY")</f>
        <v>DEBE GOZAR 7 DÍAS ANTES DEL 31/03/2026</v>
      </c>
      <c r="X865" s="15" t="str">
        <f t="shared" si="253"/>
        <v>DEBE GOZAR EN EL AÑO UN TOTAL DE 30 DÍAS ANTES DEL 31/12/2026</v>
      </c>
      <c r="Y865" s="50">
        <v>13</v>
      </c>
      <c r="Z865" s="50">
        <v>10</v>
      </c>
      <c r="AA865" s="50">
        <v>0</v>
      </c>
      <c r="AB865" s="50">
        <v>0</v>
      </c>
      <c r="AC865" s="50">
        <v>0</v>
      </c>
      <c r="AD865" s="50">
        <v>0</v>
      </c>
      <c r="AE865" s="50">
        <v>0</v>
      </c>
      <c r="AF865" s="50">
        <v>0</v>
      </c>
      <c r="AG865" s="50">
        <v>0</v>
      </c>
      <c r="AH865" s="50">
        <v>0</v>
      </c>
      <c r="AI865" s="50">
        <v>0</v>
      </c>
      <c r="AJ865" s="50">
        <v>0</v>
      </c>
      <c r="AK865" s="52">
        <f t="shared" si="254"/>
        <v>23</v>
      </c>
      <c r="AL865" s="50">
        <f t="shared" si="255"/>
        <v>23</v>
      </c>
      <c r="AM865" s="48">
        <f t="shared" si="269"/>
        <v>0.76666666666666672</v>
      </c>
      <c r="AN865" s="49">
        <f t="shared" si="256"/>
        <v>7.6666666666666671E-3</v>
      </c>
      <c r="AO865" s="49">
        <f t="shared" si="267"/>
        <v>23</v>
      </c>
      <c r="AP865" s="49">
        <f t="shared" si="257"/>
        <v>23</v>
      </c>
      <c r="AR865" s="50">
        <f t="shared" si="258"/>
        <v>7</v>
      </c>
      <c r="AT865" s="30">
        <f t="shared" si="259"/>
        <v>30</v>
      </c>
      <c r="AU865">
        <f t="shared" si="260"/>
        <v>10</v>
      </c>
      <c r="AV865" s="49">
        <f t="shared" si="261"/>
        <v>23</v>
      </c>
      <c r="AW865" s="49">
        <f t="shared" si="262"/>
        <v>10</v>
      </c>
      <c r="AX865" s="53">
        <f t="shared" si="263"/>
        <v>0</v>
      </c>
      <c r="AY865" s="30">
        <f t="shared" si="264"/>
        <v>0</v>
      </c>
      <c r="AZ865" s="30">
        <f t="shared" si="265"/>
        <v>23</v>
      </c>
      <c r="BA865" s="49">
        <f t="shared" si="266"/>
        <v>23</v>
      </c>
    </row>
    <row r="866" spans="1:53" x14ac:dyDescent="0.35">
      <c r="A866" s="2">
        <v>1048075362</v>
      </c>
      <c r="B866" s="2" t="s">
        <v>866</v>
      </c>
      <c r="C866" s="16" t="s">
        <v>4946</v>
      </c>
      <c r="D866" s="3" t="s">
        <v>3011</v>
      </c>
      <c r="E866" s="4">
        <v>45366</v>
      </c>
      <c r="F866" s="5">
        <v>45731</v>
      </c>
      <c r="G866" s="5">
        <v>46096</v>
      </c>
      <c r="H866" s="3" t="s">
        <v>4291</v>
      </c>
      <c r="I866" s="55">
        <v>0</v>
      </c>
      <c r="J866" s="6">
        <v>46022</v>
      </c>
      <c r="K866" s="2" t="s">
        <v>4405</v>
      </c>
      <c r="L866" s="2" t="s">
        <v>4745</v>
      </c>
      <c r="M866" s="2" t="s">
        <v>4956</v>
      </c>
      <c r="N866" s="2" t="s">
        <v>5196</v>
      </c>
      <c r="O866" s="2" t="s">
        <v>5214</v>
      </c>
      <c r="P866" s="2" t="s">
        <v>4438</v>
      </c>
      <c r="Q866" s="2" t="s">
        <v>4297</v>
      </c>
      <c r="R866" s="7"/>
      <c r="S866" s="7">
        <v>0</v>
      </c>
      <c r="T866" s="7">
        <v>21.833300000000001</v>
      </c>
      <c r="U866" s="7">
        <v>21.833300000000001</v>
      </c>
      <c r="V866" s="12">
        <f t="shared" si="270"/>
        <v>22</v>
      </c>
      <c r="W866" s="15" t="s">
        <v>4738</v>
      </c>
      <c r="X866" s="15" t="str">
        <f t="shared" si="253"/>
        <v>DEBE GOZAR EN EL AÑO UN TOTAL DE 22 DÍAS ANTES DEL 31/12/2026</v>
      </c>
      <c r="Y866" s="50">
        <v>0</v>
      </c>
      <c r="Z866" s="50">
        <v>0</v>
      </c>
      <c r="AA866" s="50">
        <v>0</v>
      </c>
      <c r="AB866" s="50">
        <v>0</v>
      </c>
      <c r="AC866" s="50">
        <v>0</v>
      </c>
      <c r="AD866" s="50">
        <v>0</v>
      </c>
      <c r="AE866" s="50">
        <v>0</v>
      </c>
      <c r="AF866" s="50">
        <v>0</v>
      </c>
      <c r="AG866" s="50">
        <v>0</v>
      </c>
      <c r="AH866" s="50">
        <v>0</v>
      </c>
      <c r="AI866" s="50">
        <v>0</v>
      </c>
      <c r="AJ866" s="50">
        <v>0</v>
      </c>
      <c r="AK866" s="52">
        <f t="shared" si="254"/>
        <v>0</v>
      </c>
      <c r="AL866" s="50">
        <f t="shared" si="255"/>
        <v>0</v>
      </c>
      <c r="AM866" s="48">
        <f t="shared" si="269"/>
        <v>0</v>
      </c>
      <c r="AN866" s="49">
        <f t="shared" si="256"/>
        <v>0</v>
      </c>
      <c r="AO866" s="49">
        <f t="shared" si="267"/>
        <v>0</v>
      </c>
      <c r="AP866" s="49">
        <f t="shared" si="257"/>
        <v>0</v>
      </c>
      <c r="AR866" s="50">
        <f t="shared" si="258"/>
        <v>22</v>
      </c>
      <c r="AT866" s="30">
        <f t="shared" si="259"/>
        <v>22</v>
      </c>
      <c r="AU866">
        <f t="shared" si="260"/>
        <v>7.333333333333333</v>
      </c>
      <c r="AV866" s="49">
        <f t="shared" si="261"/>
        <v>0</v>
      </c>
      <c r="AW866" s="49">
        <f t="shared" si="262"/>
        <v>0</v>
      </c>
      <c r="AX866" s="53">
        <f t="shared" si="263"/>
        <v>7.333333333333333</v>
      </c>
      <c r="AY866" s="30">
        <f t="shared" si="264"/>
        <v>0</v>
      </c>
      <c r="AZ866" s="30">
        <f t="shared" si="265"/>
        <v>0</v>
      </c>
      <c r="BA866" s="49">
        <f t="shared" si="266"/>
        <v>0</v>
      </c>
    </row>
    <row r="867" spans="1:53" x14ac:dyDescent="0.35">
      <c r="A867" s="2">
        <v>1048090208</v>
      </c>
      <c r="B867" s="2" t="s">
        <v>867</v>
      </c>
      <c r="C867" s="16" t="s">
        <v>4946</v>
      </c>
      <c r="D867" s="3" t="s">
        <v>3012</v>
      </c>
      <c r="E867" s="4">
        <v>45576</v>
      </c>
      <c r="F867" s="5">
        <v>45941</v>
      </c>
      <c r="G867" s="5">
        <v>46306</v>
      </c>
      <c r="H867" s="3" t="s">
        <v>4290</v>
      </c>
      <c r="I867" s="55">
        <v>0</v>
      </c>
      <c r="J867" s="6">
        <v>46022</v>
      </c>
      <c r="K867" s="2" t="s">
        <v>4405</v>
      </c>
      <c r="L867" s="2" t="s">
        <v>5036</v>
      </c>
      <c r="M867" s="2" t="s">
        <v>4957</v>
      </c>
      <c r="N867" s="2" t="s">
        <v>5199</v>
      </c>
      <c r="O867" s="2" t="s">
        <v>5227</v>
      </c>
      <c r="P867" s="2" t="s">
        <v>4696</v>
      </c>
      <c r="Q867" s="2" t="s">
        <v>4301</v>
      </c>
      <c r="R867" s="7"/>
      <c r="S867" s="7">
        <v>17</v>
      </c>
      <c r="T867" s="7">
        <v>6.6666999999999987</v>
      </c>
      <c r="U867" s="7">
        <v>23.666699999999999</v>
      </c>
      <c r="V867" s="12">
        <f t="shared" si="270"/>
        <v>24</v>
      </c>
      <c r="W867" s="15" t="str">
        <f>"DEBE GOZAR "&amp;S867&amp;" DÍAS ANTES DEL "&amp;TEXT(G867-1,"DD/MM/YYYY")</f>
        <v>DEBE GOZAR 17 DÍAS ANTES DEL 10/10/2026</v>
      </c>
      <c r="X867" s="15" t="str">
        <f t="shared" si="253"/>
        <v>DEBE GOZAR EN EL AÑO UN TOTAL DE 24 DÍAS ANTES DEL 31/12/2026</v>
      </c>
      <c r="Y867" s="50">
        <v>17</v>
      </c>
      <c r="Z867" s="50">
        <v>0</v>
      </c>
      <c r="AA867" s="50">
        <v>0</v>
      </c>
      <c r="AB867" s="50">
        <v>0</v>
      </c>
      <c r="AC867" s="50">
        <v>0</v>
      </c>
      <c r="AD867" s="50">
        <v>0</v>
      </c>
      <c r="AE867" s="50">
        <v>0</v>
      </c>
      <c r="AF867" s="50">
        <v>0</v>
      </c>
      <c r="AG867" s="50">
        <v>0</v>
      </c>
      <c r="AH867" s="50">
        <v>0</v>
      </c>
      <c r="AI867" s="50">
        <v>0</v>
      </c>
      <c r="AJ867" s="50">
        <v>0</v>
      </c>
      <c r="AK867" s="52">
        <f t="shared" si="254"/>
        <v>17</v>
      </c>
      <c r="AL867" s="50">
        <f t="shared" si="255"/>
        <v>17</v>
      </c>
      <c r="AM867" s="48">
        <f t="shared" si="269"/>
        <v>0.70833333333333337</v>
      </c>
      <c r="AN867" s="49">
        <f t="shared" si="256"/>
        <v>7.0833333333333338E-3</v>
      </c>
      <c r="AO867" s="49">
        <f t="shared" si="267"/>
        <v>17</v>
      </c>
      <c r="AP867" s="49">
        <f t="shared" si="257"/>
        <v>17</v>
      </c>
      <c r="AR867" s="50">
        <f t="shared" si="258"/>
        <v>7</v>
      </c>
      <c r="AT867" s="30">
        <f t="shared" si="259"/>
        <v>24</v>
      </c>
      <c r="AU867">
        <f t="shared" si="260"/>
        <v>8</v>
      </c>
      <c r="AV867" s="49">
        <f t="shared" si="261"/>
        <v>17</v>
      </c>
      <c r="AW867" s="49">
        <f t="shared" si="262"/>
        <v>8</v>
      </c>
      <c r="AX867" s="53">
        <f t="shared" si="263"/>
        <v>0</v>
      </c>
      <c r="AY867" s="30">
        <f t="shared" si="264"/>
        <v>0</v>
      </c>
      <c r="AZ867" s="30">
        <f t="shared" si="265"/>
        <v>17</v>
      </c>
      <c r="BA867" s="49">
        <f t="shared" si="266"/>
        <v>17</v>
      </c>
    </row>
    <row r="868" spans="1:53" x14ac:dyDescent="0.35">
      <c r="A868" s="2">
        <v>1048100171</v>
      </c>
      <c r="B868" s="2" t="s">
        <v>868</v>
      </c>
      <c r="C868" s="16" t="s">
        <v>4946</v>
      </c>
      <c r="D868" s="3" t="s">
        <v>3013</v>
      </c>
      <c r="E868" s="4">
        <v>45022</v>
      </c>
      <c r="F868" s="5">
        <v>45753</v>
      </c>
      <c r="G868" s="5">
        <v>46118</v>
      </c>
      <c r="H868" s="3" t="s">
        <v>4290</v>
      </c>
      <c r="I868" s="55">
        <v>0</v>
      </c>
      <c r="J868" s="6">
        <v>46022</v>
      </c>
      <c r="K868" s="2" t="s">
        <v>4405</v>
      </c>
      <c r="L868" s="2" t="s">
        <v>4764</v>
      </c>
      <c r="M868" s="2" t="s">
        <v>4956</v>
      </c>
      <c r="N868" s="2" t="s">
        <v>5197</v>
      </c>
      <c r="O868" s="2" t="s">
        <v>5228</v>
      </c>
      <c r="P868" s="2" t="s">
        <v>4466</v>
      </c>
      <c r="Q868" s="2" t="s">
        <v>4303</v>
      </c>
      <c r="R868" s="7"/>
      <c r="S868" s="7">
        <v>7</v>
      </c>
      <c r="T868" s="7">
        <v>22.083299999999994</v>
      </c>
      <c r="U868" s="7">
        <v>29.083299999999994</v>
      </c>
      <c r="V868" s="12">
        <f t="shared" si="270"/>
        <v>30</v>
      </c>
      <c r="W868" s="15" t="str">
        <f>"DEBE GOZAR "&amp;S868&amp;" DÍAS ANTES DEL "&amp;TEXT(G868-1,"DD/MM/YYYY")</f>
        <v>DEBE GOZAR 7 DÍAS ANTES DEL 05/04/2026</v>
      </c>
      <c r="X868" s="15" t="str">
        <f t="shared" si="253"/>
        <v>DEBE GOZAR EN EL AÑO UN TOTAL DE 30 DÍAS ANTES DEL 31/12/2026</v>
      </c>
      <c r="Y868" s="50">
        <v>7</v>
      </c>
      <c r="Z868" s="50">
        <v>0</v>
      </c>
      <c r="AA868" s="50">
        <v>0</v>
      </c>
      <c r="AB868" s="50">
        <v>0</v>
      </c>
      <c r="AC868" s="50">
        <v>0</v>
      </c>
      <c r="AD868" s="50">
        <v>0</v>
      </c>
      <c r="AE868" s="50">
        <v>0</v>
      </c>
      <c r="AF868" s="50">
        <v>0</v>
      </c>
      <c r="AG868" s="50">
        <v>0</v>
      </c>
      <c r="AH868" s="50">
        <v>0</v>
      </c>
      <c r="AI868" s="50">
        <v>0</v>
      </c>
      <c r="AJ868" s="50">
        <v>0</v>
      </c>
      <c r="AK868" s="52">
        <f t="shared" si="254"/>
        <v>7</v>
      </c>
      <c r="AL868" s="50">
        <f t="shared" si="255"/>
        <v>7</v>
      </c>
      <c r="AM868" s="48">
        <f t="shared" si="269"/>
        <v>0.23333333333333334</v>
      </c>
      <c r="AN868" s="49">
        <f t="shared" si="256"/>
        <v>2.3333333333333335E-3</v>
      </c>
      <c r="AO868" s="49">
        <f t="shared" si="267"/>
        <v>7</v>
      </c>
      <c r="AP868" s="49">
        <f t="shared" si="257"/>
        <v>7</v>
      </c>
      <c r="AR868" s="50">
        <f t="shared" si="258"/>
        <v>23</v>
      </c>
      <c r="AT868" s="30">
        <f t="shared" si="259"/>
        <v>30</v>
      </c>
      <c r="AU868">
        <f t="shared" si="260"/>
        <v>10</v>
      </c>
      <c r="AV868" s="49">
        <f t="shared" si="261"/>
        <v>7</v>
      </c>
      <c r="AW868" s="49">
        <f t="shared" si="262"/>
        <v>7</v>
      </c>
      <c r="AX868" s="53">
        <f t="shared" si="263"/>
        <v>3</v>
      </c>
      <c r="AY868" s="30">
        <f t="shared" si="264"/>
        <v>0</v>
      </c>
      <c r="AZ868" s="30">
        <f t="shared" si="265"/>
        <v>7</v>
      </c>
      <c r="BA868" s="49">
        <f t="shared" si="266"/>
        <v>7</v>
      </c>
    </row>
    <row r="869" spans="1:53" x14ac:dyDescent="0.35">
      <c r="A869" s="2">
        <v>1048100942</v>
      </c>
      <c r="B869" s="2" t="s">
        <v>869</v>
      </c>
      <c r="C869" s="16" t="s">
        <v>4946</v>
      </c>
      <c r="D869" s="3" t="s">
        <v>3014</v>
      </c>
      <c r="E869" s="4">
        <v>45995</v>
      </c>
      <c r="F869" s="5">
        <v>45995</v>
      </c>
      <c r="G869" s="5">
        <v>46360</v>
      </c>
      <c r="H869" s="3" t="s">
        <v>4290</v>
      </c>
      <c r="I869" s="55">
        <v>0</v>
      </c>
      <c r="J869" s="6">
        <v>46022</v>
      </c>
      <c r="K869" s="2" t="s">
        <v>4405</v>
      </c>
      <c r="L869" s="2" t="s">
        <v>5037</v>
      </c>
      <c r="M869" s="2" t="s">
        <v>4957</v>
      </c>
      <c r="N869" s="2" t="s">
        <v>5199</v>
      </c>
      <c r="O869" s="2" t="s">
        <v>5227</v>
      </c>
      <c r="P869" s="2" t="s">
        <v>4697</v>
      </c>
      <c r="Q869" s="2" t="s">
        <v>4297</v>
      </c>
      <c r="R869" s="7"/>
      <c r="S869" s="7">
        <v>0</v>
      </c>
      <c r="T869" s="7">
        <v>2.25</v>
      </c>
      <c r="U869" s="7">
        <v>2.25</v>
      </c>
      <c r="V869" s="12">
        <f t="shared" si="270"/>
        <v>3</v>
      </c>
      <c r="W869" s="15" t="s">
        <v>4738</v>
      </c>
      <c r="X869" s="15" t="str">
        <f t="shared" si="253"/>
        <v>DEBE GOZAR EN EL AÑO UN TOTAL DE 3 DÍAS ANTES DEL 31/12/2026</v>
      </c>
      <c r="Y869" s="50">
        <v>0</v>
      </c>
      <c r="Z869" s="50">
        <v>0</v>
      </c>
      <c r="AA869" s="50">
        <v>0</v>
      </c>
      <c r="AB869" s="50">
        <v>15</v>
      </c>
      <c r="AC869" s="50">
        <v>0</v>
      </c>
      <c r="AD869" s="50">
        <v>0</v>
      </c>
      <c r="AE869" s="50">
        <v>0</v>
      </c>
      <c r="AF869" s="50">
        <v>0</v>
      </c>
      <c r="AG869" s="50">
        <v>0</v>
      </c>
      <c r="AH869" s="50">
        <v>0</v>
      </c>
      <c r="AI869" s="50">
        <v>0</v>
      </c>
      <c r="AJ869" s="50">
        <v>0</v>
      </c>
      <c r="AK869" s="52">
        <f t="shared" si="254"/>
        <v>15</v>
      </c>
      <c r="AL869" s="50">
        <f t="shared" si="255"/>
        <v>15</v>
      </c>
      <c r="AM869" s="48">
        <f t="shared" si="269"/>
        <v>5</v>
      </c>
      <c r="AN869" s="49">
        <f t="shared" si="256"/>
        <v>0.05</v>
      </c>
      <c r="AO869" s="49">
        <f t="shared" si="267"/>
        <v>15</v>
      </c>
      <c r="AP869" s="49">
        <f t="shared" si="257"/>
        <v>3</v>
      </c>
      <c r="AR869" s="50">
        <f t="shared" si="258"/>
        <v>0</v>
      </c>
      <c r="AT869" s="30">
        <f t="shared" si="259"/>
        <v>3</v>
      </c>
      <c r="AU869">
        <f t="shared" si="260"/>
        <v>1</v>
      </c>
      <c r="AV869" s="49">
        <f t="shared" si="261"/>
        <v>15</v>
      </c>
      <c r="AW869" s="49">
        <f t="shared" si="262"/>
        <v>1</v>
      </c>
      <c r="AX869" s="53">
        <f t="shared" si="263"/>
        <v>0</v>
      </c>
      <c r="AY869" s="30">
        <f t="shared" si="264"/>
        <v>0</v>
      </c>
      <c r="AZ869" s="30">
        <f t="shared" si="265"/>
        <v>15</v>
      </c>
      <c r="BA869" s="49">
        <f t="shared" si="266"/>
        <v>3</v>
      </c>
    </row>
    <row r="870" spans="1:53" x14ac:dyDescent="0.35">
      <c r="A870" s="2">
        <v>1048119447</v>
      </c>
      <c r="B870" s="2" t="s">
        <v>870</v>
      </c>
      <c r="C870" s="16" t="s">
        <v>4947</v>
      </c>
      <c r="D870" s="3" t="s">
        <v>3015</v>
      </c>
      <c r="E870" s="4">
        <v>42459</v>
      </c>
      <c r="F870" s="5">
        <v>45746</v>
      </c>
      <c r="G870" s="5">
        <v>46111</v>
      </c>
      <c r="H870" s="3" t="s">
        <v>4290</v>
      </c>
      <c r="I870" s="55">
        <v>0</v>
      </c>
      <c r="J870" s="6">
        <v>46022</v>
      </c>
      <c r="K870" s="2" t="s">
        <v>4405</v>
      </c>
      <c r="L870" s="2" t="s">
        <v>4876</v>
      </c>
      <c r="M870" s="2" t="s">
        <v>4956</v>
      </c>
      <c r="N870" s="2" t="s">
        <v>5180</v>
      </c>
      <c r="O870" s="2" t="s">
        <v>5181</v>
      </c>
      <c r="P870" s="2" t="s">
        <v>4648</v>
      </c>
      <c r="Q870" s="2" t="s">
        <v>4298</v>
      </c>
      <c r="R870" s="7"/>
      <c r="S870" s="7">
        <v>1</v>
      </c>
      <c r="T870" s="7">
        <v>22.583300000000008</v>
      </c>
      <c r="U870" s="7">
        <v>23.583300000000008</v>
      </c>
      <c r="V870" s="12">
        <f t="shared" si="270"/>
        <v>24</v>
      </c>
      <c r="W870" s="15" t="str">
        <f>"DEBE GOZAR "&amp;S870&amp;" DÍAS ANTES DEL "&amp;TEXT(G870-1,"DD/MM/YYYY")</f>
        <v>DEBE GOZAR 1 DÍAS ANTES DEL 29/03/2026</v>
      </c>
      <c r="X870" s="15" t="str">
        <f t="shared" si="253"/>
        <v>DEBE GOZAR EN EL AÑO UN TOTAL DE 24 DÍAS ANTES DEL 31/12/2026</v>
      </c>
      <c r="Y870" s="50">
        <v>0</v>
      </c>
      <c r="Z870" s="50">
        <v>0</v>
      </c>
      <c r="AA870" s="50">
        <v>10</v>
      </c>
      <c r="AB870" s="50">
        <v>0</v>
      </c>
      <c r="AC870" s="50">
        <v>20</v>
      </c>
      <c r="AD870" s="50">
        <v>0</v>
      </c>
      <c r="AE870" s="50">
        <v>0</v>
      </c>
      <c r="AF870" s="50">
        <v>0</v>
      </c>
      <c r="AG870" s="50">
        <v>0</v>
      </c>
      <c r="AH870" s="50">
        <v>0</v>
      </c>
      <c r="AI870" s="50">
        <v>0</v>
      </c>
      <c r="AJ870" s="50">
        <v>0</v>
      </c>
      <c r="AK870" s="52">
        <f t="shared" si="254"/>
        <v>30</v>
      </c>
      <c r="AL870" s="50">
        <f t="shared" si="255"/>
        <v>30</v>
      </c>
      <c r="AM870" s="48">
        <f t="shared" si="269"/>
        <v>1.25</v>
      </c>
      <c r="AN870" s="49">
        <f t="shared" si="256"/>
        <v>1.2500000000000001E-2</v>
      </c>
      <c r="AO870" s="49">
        <f t="shared" si="267"/>
        <v>10</v>
      </c>
      <c r="AP870" s="49">
        <f t="shared" si="257"/>
        <v>24</v>
      </c>
      <c r="AR870" s="50">
        <f t="shared" si="258"/>
        <v>0</v>
      </c>
      <c r="AT870" s="30">
        <f t="shared" si="259"/>
        <v>24</v>
      </c>
      <c r="AU870">
        <f t="shared" si="260"/>
        <v>8</v>
      </c>
      <c r="AV870" s="49">
        <f t="shared" si="261"/>
        <v>10</v>
      </c>
      <c r="AW870" s="49">
        <f t="shared" si="262"/>
        <v>8</v>
      </c>
      <c r="AX870" s="53">
        <f t="shared" si="263"/>
        <v>0</v>
      </c>
      <c r="AY870" s="30">
        <f t="shared" si="264"/>
        <v>20</v>
      </c>
      <c r="AZ870" s="30">
        <f t="shared" si="265"/>
        <v>10</v>
      </c>
      <c r="BA870" s="49">
        <f t="shared" si="266"/>
        <v>10</v>
      </c>
    </row>
    <row r="871" spans="1:53" x14ac:dyDescent="0.35">
      <c r="A871" s="2">
        <v>1048148333</v>
      </c>
      <c r="B871" s="2" t="s">
        <v>871</v>
      </c>
      <c r="C871" s="16" t="s">
        <v>4946</v>
      </c>
      <c r="D871" s="3" t="s">
        <v>3016</v>
      </c>
      <c r="E871" s="4">
        <v>45108</v>
      </c>
      <c r="F871" s="5">
        <v>45839</v>
      </c>
      <c r="G871" s="5">
        <v>46204</v>
      </c>
      <c r="H871" s="3" t="s">
        <v>4290</v>
      </c>
      <c r="I871" s="55">
        <v>0</v>
      </c>
      <c r="J871" s="6">
        <v>46022</v>
      </c>
      <c r="K871" s="2" t="s">
        <v>4405</v>
      </c>
      <c r="L871" s="2" t="s">
        <v>4836</v>
      </c>
      <c r="M871" s="2" t="s">
        <v>4956</v>
      </c>
      <c r="N871" s="2" t="s">
        <v>5197</v>
      </c>
      <c r="O871" s="2" t="s">
        <v>5244</v>
      </c>
      <c r="P871" s="2" t="s">
        <v>4591</v>
      </c>
      <c r="Q871" s="2" t="s">
        <v>4297</v>
      </c>
      <c r="R871" s="7"/>
      <c r="S871" s="7">
        <v>15</v>
      </c>
      <c r="T871" s="7">
        <v>15</v>
      </c>
      <c r="U871" s="7">
        <v>30</v>
      </c>
      <c r="V871" s="12">
        <f t="shared" si="270"/>
        <v>30</v>
      </c>
      <c r="W871" s="15" t="str">
        <f>"DEBE GOZAR "&amp;S871&amp;" DÍAS ANTES DEL "&amp;TEXT(G871-1,"DD/MM/YYYY")</f>
        <v>DEBE GOZAR 15 DÍAS ANTES DEL 30/06/2026</v>
      </c>
      <c r="X871" s="15" t="str">
        <f t="shared" si="253"/>
        <v>DEBE GOZAR EN EL AÑO UN TOTAL DE 30 DÍAS ANTES DEL 31/12/2026</v>
      </c>
      <c r="Y871" s="50">
        <v>0</v>
      </c>
      <c r="Z871" s="50">
        <v>0</v>
      </c>
      <c r="AA871" s="50">
        <v>16</v>
      </c>
      <c r="AB871" s="50">
        <v>0</v>
      </c>
      <c r="AC871" s="50">
        <v>0</v>
      </c>
      <c r="AD871" s="50">
        <v>0</v>
      </c>
      <c r="AE871" s="50">
        <v>0</v>
      </c>
      <c r="AF871" s="50">
        <v>0</v>
      </c>
      <c r="AG871" s="50">
        <v>0</v>
      </c>
      <c r="AH871" s="50">
        <v>0</v>
      </c>
      <c r="AI871" s="50">
        <v>15</v>
      </c>
      <c r="AJ871" s="50">
        <v>0</v>
      </c>
      <c r="AK871" s="52">
        <f t="shared" si="254"/>
        <v>31</v>
      </c>
      <c r="AL871" s="50">
        <f t="shared" si="255"/>
        <v>31</v>
      </c>
      <c r="AM871" s="48">
        <f t="shared" si="269"/>
        <v>1.0333333333333334</v>
      </c>
      <c r="AN871" s="49">
        <f t="shared" si="256"/>
        <v>1.0333333333333335E-2</v>
      </c>
      <c r="AO871" s="49">
        <f t="shared" si="267"/>
        <v>16</v>
      </c>
      <c r="AP871" s="49">
        <f t="shared" si="257"/>
        <v>30</v>
      </c>
      <c r="AR871" s="50">
        <f t="shared" si="258"/>
        <v>0</v>
      </c>
      <c r="AT871" s="30">
        <f t="shared" si="259"/>
        <v>30</v>
      </c>
      <c r="AU871">
        <f t="shared" si="260"/>
        <v>10</v>
      </c>
      <c r="AV871" s="49">
        <f t="shared" si="261"/>
        <v>16</v>
      </c>
      <c r="AW871" s="49">
        <f t="shared" si="262"/>
        <v>10</v>
      </c>
      <c r="AX871" s="53">
        <f t="shared" si="263"/>
        <v>0</v>
      </c>
      <c r="AY871" s="30">
        <f t="shared" si="264"/>
        <v>15</v>
      </c>
      <c r="AZ871" s="30">
        <f t="shared" si="265"/>
        <v>16</v>
      </c>
      <c r="BA871" s="49">
        <f t="shared" si="266"/>
        <v>16</v>
      </c>
    </row>
    <row r="872" spans="1:53" x14ac:dyDescent="0.35">
      <c r="A872" s="2">
        <v>1048172004</v>
      </c>
      <c r="B872" s="2" t="s">
        <v>872</v>
      </c>
      <c r="C872" s="16" t="s">
        <v>4946</v>
      </c>
      <c r="D872" s="3" t="s">
        <v>3017</v>
      </c>
      <c r="E872" s="4">
        <v>45108</v>
      </c>
      <c r="F872" s="5">
        <v>45839</v>
      </c>
      <c r="G872" s="5">
        <v>46204</v>
      </c>
      <c r="H872" s="3" t="s">
        <v>4290</v>
      </c>
      <c r="I872" s="55">
        <v>0</v>
      </c>
      <c r="J872" s="6">
        <v>46022</v>
      </c>
      <c r="K872" s="2" t="s">
        <v>4405</v>
      </c>
      <c r="L872" s="2" t="s">
        <v>4777</v>
      </c>
      <c r="M872" s="2" t="s">
        <v>4956</v>
      </c>
      <c r="N872" s="2" t="s">
        <v>5196</v>
      </c>
      <c r="O872" s="2" t="s">
        <v>5215</v>
      </c>
      <c r="P872" s="2" t="s">
        <v>4492</v>
      </c>
      <c r="Q872" s="2" t="s">
        <v>4297</v>
      </c>
      <c r="R872" s="7"/>
      <c r="S872" s="7">
        <v>15</v>
      </c>
      <c r="T872" s="7">
        <v>15</v>
      </c>
      <c r="U872" s="7">
        <v>30</v>
      </c>
      <c r="V872" s="12">
        <f t="shared" si="270"/>
        <v>30</v>
      </c>
      <c r="W872" s="15" t="str">
        <f>"DEBE GOZAR "&amp;S872&amp;" DÍAS ANTES DEL "&amp;TEXT(G872-1,"DD/MM/YYYY")</f>
        <v>DEBE GOZAR 15 DÍAS ANTES DEL 30/06/2026</v>
      </c>
      <c r="X872" s="15" t="str">
        <f t="shared" si="253"/>
        <v>DEBE GOZAR EN EL AÑO UN TOTAL DE 30 DÍAS ANTES DEL 31/12/2026</v>
      </c>
      <c r="Y872" s="50">
        <v>0</v>
      </c>
      <c r="Z872" s="50">
        <v>0</v>
      </c>
      <c r="AA872" s="50">
        <v>0</v>
      </c>
      <c r="AB872" s="50">
        <v>0</v>
      </c>
      <c r="AC872" s="50">
        <v>15</v>
      </c>
      <c r="AD872" s="50">
        <v>0</v>
      </c>
      <c r="AE872" s="50">
        <v>0</v>
      </c>
      <c r="AF872" s="50">
        <v>0</v>
      </c>
      <c r="AG872" s="50">
        <v>0</v>
      </c>
      <c r="AH872" s="50">
        <v>0</v>
      </c>
      <c r="AI872" s="50">
        <v>0</v>
      </c>
      <c r="AJ872" s="50">
        <v>0</v>
      </c>
      <c r="AK872" s="52">
        <f t="shared" si="254"/>
        <v>15</v>
      </c>
      <c r="AL872" s="50">
        <f t="shared" si="255"/>
        <v>15</v>
      </c>
      <c r="AM872" s="48">
        <f t="shared" si="269"/>
        <v>0.5</v>
      </c>
      <c r="AN872" s="49">
        <f t="shared" si="256"/>
        <v>5.0000000000000001E-3</v>
      </c>
      <c r="AO872" s="49">
        <f t="shared" si="267"/>
        <v>0</v>
      </c>
      <c r="AP872" s="49">
        <f t="shared" si="257"/>
        <v>15</v>
      </c>
      <c r="AR872" s="50">
        <f t="shared" si="258"/>
        <v>15</v>
      </c>
      <c r="AT872" s="30">
        <f t="shared" si="259"/>
        <v>30</v>
      </c>
      <c r="AU872">
        <f t="shared" si="260"/>
        <v>10</v>
      </c>
      <c r="AV872" s="49">
        <f t="shared" si="261"/>
        <v>0</v>
      </c>
      <c r="AW872" s="49">
        <f t="shared" si="262"/>
        <v>0</v>
      </c>
      <c r="AX872" s="53">
        <f t="shared" si="263"/>
        <v>10</v>
      </c>
      <c r="AY872" s="30">
        <f t="shared" si="264"/>
        <v>15</v>
      </c>
      <c r="AZ872" s="30">
        <f t="shared" si="265"/>
        <v>0</v>
      </c>
      <c r="BA872" s="49">
        <f t="shared" si="266"/>
        <v>0</v>
      </c>
    </row>
    <row r="873" spans="1:53" x14ac:dyDescent="0.35">
      <c r="A873" s="2">
        <v>1048201536</v>
      </c>
      <c r="B873" s="2" t="s">
        <v>873</v>
      </c>
      <c r="C873" s="16" t="s">
        <v>4946</v>
      </c>
      <c r="D873" s="3" t="s">
        <v>3018</v>
      </c>
      <c r="E873" s="4">
        <v>43111</v>
      </c>
      <c r="F873" s="5">
        <v>45668</v>
      </c>
      <c r="G873" s="5">
        <v>46033</v>
      </c>
      <c r="H873" s="3" t="s">
        <v>4290</v>
      </c>
      <c r="I873" s="55">
        <v>0</v>
      </c>
      <c r="J873" s="6">
        <v>46022</v>
      </c>
      <c r="K873" s="2" t="s">
        <v>4405</v>
      </c>
      <c r="L873" s="2" t="s">
        <v>4963</v>
      </c>
      <c r="M873" s="2" t="s">
        <v>4956</v>
      </c>
      <c r="N873" s="2" t="s">
        <v>5200</v>
      </c>
      <c r="O873" s="2" t="s">
        <v>5220</v>
      </c>
      <c r="P873" s="2" t="s">
        <v>4449</v>
      </c>
      <c r="Q873" s="2" t="s">
        <v>4297</v>
      </c>
      <c r="R873" s="7"/>
      <c r="S873" s="7">
        <v>0</v>
      </c>
      <c r="T873" s="7">
        <v>28.166699999999992</v>
      </c>
      <c r="U873" s="7">
        <v>28.166699999999992</v>
      </c>
      <c r="V873" s="12">
        <f t="shared" si="270"/>
        <v>29</v>
      </c>
      <c r="W873" s="15" t="s">
        <v>4738</v>
      </c>
      <c r="X873" s="15" t="str">
        <f t="shared" si="253"/>
        <v>DEBE GOZAR EN EL AÑO UN TOTAL DE 29 DÍAS ANTES DEL 31/12/2026</v>
      </c>
      <c r="Y873" s="50">
        <v>0</v>
      </c>
      <c r="Z873" s="50">
        <v>0</v>
      </c>
      <c r="AA873" s="50">
        <v>0</v>
      </c>
      <c r="AB873" s="50">
        <v>0</v>
      </c>
      <c r="AC873" s="50">
        <v>0</v>
      </c>
      <c r="AD873" s="50">
        <v>0</v>
      </c>
      <c r="AE873" s="50">
        <v>0</v>
      </c>
      <c r="AF873" s="50">
        <v>0</v>
      </c>
      <c r="AG873" s="50">
        <v>0</v>
      </c>
      <c r="AH873" s="50">
        <v>0</v>
      </c>
      <c r="AI873" s="50">
        <v>0</v>
      </c>
      <c r="AJ873" s="50">
        <v>0</v>
      </c>
      <c r="AK873" s="52">
        <f t="shared" si="254"/>
        <v>0</v>
      </c>
      <c r="AL873" s="50">
        <f t="shared" si="255"/>
        <v>0</v>
      </c>
      <c r="AM873" s="48">
        <f t="shared" ref="AM873:AM892" si="271">+AL873/V873</f>
        <v>0</v>
      </c>
      <c r="AN873" s="49">
        <f t="shared" si="256"/>
        <v>0</v>
      </c>
      <c r="AO873" s="49">
        <f t="shared" si="267"/>
        <v>0</v>
      </c>
      <c r="AP873" s="49">
        <f t="shared" si="257"/>
        <v>0</v>
      </c>
      <c r="AR873" s="50">
        <f t="shared" si="258"/>
        <v>29</v>
      </c>
      <c r="AT873" s="30">
        <f t="shared" si="259"/>
        <v>29</v>
      </c>
      <c r="AU873">
        <f t="shared" si="260"/>
        <v>9.6666666666666661</v>
      </c>
      <c r="AV873" s="49">
        <f t="shared" si="261"/>
        <v>0</v>
      </c>
      <c r="AW873" s="49">
        <f t="shared" si="262"/>
        <v>0</v>
      </c>
      <c r="AX873" s="53">
        <f t="shared" si="263"/>
        <v>9.6666666666666661</v>
      </c>
      <c r="AY873" s="30">
        <f t="shared" si="264"/>
        <v>0</v>
      </c>
      <c r="AZ873" s="30">
        <f t="shared" si="265"/>
        <v>0</v>
      </c>
      <c r="BA873" s="49">
        <f t="shared" si="266"/>
        <v>0</v>
      </c>
    </row>
    <row r="874" spans="1:53" x14ac:dyDescent="0.35">
      <c r="A874" s="2">
        <v>1048228959</v>
      </c>
      <c r="B874" s="2" t="s">
        <v>874</v>
      </c>
      <c r="C874" s="16" t="s">
        <v>4946</v>
      </c>
      <c r="D874" s="3" t="s">
        <v>3019</v>
      </c>
      <c r="E874" s="4">
        <v>45931</v>
      </c>
      <c r="F874" s="5">
        <v>45931</v>
      </c>
      <c r="G874" s="5">
        <v>46296</v>
      </c>
      <c r="H874" s="3" t="s">
        <v>4290</v>
      </c>
      <c r="I874" s="55">
        <v>46023</v>
      </c>
      <c r="J874" s="6">
        <v>46022</v>
      </c>
      <c r="K874" s="2" t="s">
        <v>4405</v>
      </c>
      <c r="L874" s="2" t="s">
        <v>4762</v>
      </c>
      <c r="M874" s="2" t="s">
        <v>4956</v>
      </c>
      <c r="N874" s="2"/>
      <c r="O874" s="2"/>
      <c r="P874" s="2"/>
      <c r="Q874" s="2"/>
      <c r="R874" s="7"/>
      <c r="S874" s="7">
        <v>0</v>
      </c>
      <c r="T874" s="7">
        <v>7.5</v>
      </c>
      <c r="U874" s="7">
        <v>7.5</v>
      </c>
      <c r="V874" s="12">
        <f t="shared" si="270"/>
        <v>8</v>
      </c>
      <c r="W874" s="15" t="s">
        <v>4738</v>
      </c>
      <c r="X874" s="15" t="str">
        <f t="shared" si="253"/>
        <v>DEBE GOZAR EN EL AÑO UN TOTAL DE 8 DÍAS ANTES DEL 31/12/2026</v>
      </c>
      <c r="Y874" s="50">
        <v>8</v>
      </c>
      <c r="Z874" s="50">
        <v>0</v>
      </c>
      <c r="AA874" s="50">
        <v>0</v>
      </c>
      <c r="AB874" s="50">
        <v>0</v>
      </c>
      <c r="AC874" s="50">
        <v>0</v>
      </c>
      <c r="AD874" s="50">
        <v>0</v>
      </c>
      <c r="AE874" s="50">
        <v>0</v>
      </c>
      <c r="AF874" s="50">
        <v>0</v>
      </c>
      <c r="AG874" s="50">
        <v>0</v>
      </c>
      <c r="AH874" s="50">
        <v>0</v>
      </c>
      <c r="AI874" s="50">
        <v>0</v>
      </c>
      <c r="AJ874" s="50">
        <v>0</v>
      </c>
      <c r="AK874" s="52">
        <f t="shared" si="254"/>
        <v>8</v>
      </c>
      <c r="AL874" s="50">
        <f t="shared" si="255"/>
        <v>8</v>
      </c>
      <c r="AM874" s="48">
        <f t="shared" si="271"/>
        <v>1</v>
      </c>
      <c r="AN874" s="49">
        <f t="shared" si="256"/>
        <v>0.01</v>
      </c>
      <c r="AO874" s="49">
        <f t="shared" si="267"/>
        <v>8</v>
      </c>
      <c r="AP874" s="49">
        <f t="shared" si="257"/>
        <v>8</v>
      </c>
      <c r="AR874" s="50">
        <f t="shared" si="258"/>
        <v>0</v>
      </c>
      <c r="AT874" s="30">
        <f t="shared" si="259"/>
        <v>8</v>
      </c>
      <c r="AU874">
        <f t="shared" si="260"/>
        <v>2.6666666666666665</v>
      </c>
      <c r="AV874" s="49">
        <f t="shared" si="261"/>
        <v>8</v>
      </c>
      <c r="AW874" s="49">
        <f t="shared" si="262"/>
        <v>2.6666666666666665</v>
      </c>
      <c r="AX874" s="53">
        <f t="shared" si="263"/>
        <v>0</v>
      </c>
      <c r="AY874" s="30">
        <f t="shared" si="264"/>
        <v>0</v>
      </c>
      <c r="AZ874" s="30">
        <f t="shared" si="265"/>
        <v>8</v>
      </c>
      <c r="BA874" s="49">
        <f t="shared" si="266"/>
        <v>8</v>
      </c>
    </row>
    <row r="875" spans="1:53" x14ac:dyDescent="0.35">
      <c r="A875" s="2">
        <v>1048247292</v>
      </c>
      <c r="B875" s="2" t="s">
        <v>875</v>
      </c>
      <c r="C875" s="16" t="s">
        <v>4946</v>
      </c>
      <c r="D875" s="3" t="s">
        <v>3020</v>
      </c>
      <c r="E875" s="4">
        <v>45341</v>
      </c>
      <c r="F875" s="5">
        <v>45707</v>
      </c>
      <c r="G875" s="5">
        <v>46072</v>
      </c>
      <c r="H875" s="3" t="s">
        <v>4290</v>
      </c>
      <c r="I875" s="55">
        <v>0</v>
      </c>
      <c r="J875" s="6">
        <v>46022</v>
      </c>
      <c r="K875" s="2" t="s">
        <v>4405</v>
      </c>
      <c r="L875" s="2" t="s">
        <v>4764</v>
      </c>
      <c r="M875" s="2" t="s">
        <v>4956</v>
      </c>
      <c r="N875" s="2" t="s">
        <v>5197</v>
      </c>
      <c r="O875" s="2" t="s">
        <v>5228</v>
      </c>
      <c r="P875" s="2" t="s">
        <v>4466</v>
      </c>
      <c r="Q875" s="2" t="s">
        <v>4297</v>
      </c>
      <c r="R875" s="7"/>
      <c r="S875" s="7">
        <v>4</v>
      </c>
      <c r="T875" s="7">
        <v>26</v>
      </c>
      <c r="U875" s="7">
        <v>30</v>
      </c>
      <c r="V875" s="12">
        <f t="shared" si="270"/>
        <v>30</v>
      </c>
      <c r="W875" s="15" t="str">
        <f>"DEBE GOZAR "&amp;S875&amp;" DÍAS ANTES DEL "&amp;TEXT(G875-1,"DD/MM/YYYY")</f>
        <v>DEBE GOZAR 4 DÍAS ANTES DEL 18/02/2026</v>
      </c>
      <c r="X875" s="15" t="str">
        <f t="shared" si="253"/>
        <v>DEBE GOZAR EN EL AÑO UN TOTAL DE 30 DÍAS ANTES DEL 31/12/2026</v>
      </c>
      <c r="Y875" s="50">
        <v>0</v>
      </c>
      <c r="Z875" s="50">
        <v>0</v>
      </c>
      <c r="AA875" s="50">
        <v>0</v>
      </c>
      <c r="AB875" s="50">
        <v>0</v>
      </c>
      <c r="AC875" s="50">
        <v>0</v>
      </c>
      <c r="AD875" s="50">
        <v>1</v>
      </c>
      <c r="AE875" s="50">
        <v>26</v>
      </c>
      <c r="AF875" s="50">
        <v>0</v>
      </c>
      <c r="AG875" s="50">
        <v>0</v>
      </c>
      <c r="AH875" s="50">
        <v>0</v>
      </c>
      <c r="AI875" s="50">
        <v>0</v>
      </c>
      <c r="AJ875" s="50">
        <v>0</v>
      </c>
      <c r="AK875" s="52">
        <f t="shared" si="254"/>
        <v>27</v>
      </c>
      <c r="AL875" s="50">
        <f t="shared" si="255"/>
        <v>27</v>
      </c>
      <c r="AM875" s="48">
        <f t="shared" si="271"/>
        <v>0.9</v>
      </c>
      <c r="AN875" s="49">
        <f t="shared" si="256"/>
        <v>9.0000000000000011E-3</v>
      </c>
      <c r="AO875" s="49">
        <f t="shared" si="267"/>
        <v>0</v>
      </c>
      <c r="AP875" s="49">
        <f t="shared" si="257"/>
        <v>27</v>
      </c>
      <c r="AR875" s="50">
        <f t="shared" si="258"/>
        <v>3</v>
      </c>
      <c r="AT875" s="30">
        <f t="shared" si="259"/>
        <v>30</v>
      </c>
      <c r="AU875">
        <f t="shared" si="260"/>
        <v>10</v>
      </c>
      <c r="AV875" s="49">
        <f t="shared" si="261"/>
        <v>0</v>
      </c>
      <c r="AW875" s="49">
        <f t="shared" si="262"/>
        <v>0</v>
      </c>
      <c r="AX875" s="53">
        <f t="shared" si="263"/>
        <v>10</v>
      </c>
      <c r="AY875" s="30">
        <f t="shared" si="264"/>
        <v>27</v>
      </c>
      <c r="AZ875" s="30">
        <f t="shared" si="265"/>
        <v>0</v>
      </c>
      <c r="BA875" s="49">
        <f t="shared" si="266"/>
        <v>0</v>
      </c>
    </row>
    <row r="876" spans="1:53" x14ac:dyDescent="0.35">
      <c r="A876" s="2">
        <v>1048252645</v>
      </c>
      <c r="B876" s="2" t="s">
        <v>876</v>
      </c>
      <c r="C876" s="16" t="s">
        <v>4947</v>
      </c>
      <c r="D876" s="3" t="s">
        <v>3021</v>
      </c>
      <c r="E876" s="4">
        <v>45108</v>
      </c>
      <c r="F876" s="5">
        <v>45839</v>
      </c>
      <c r="G876" s="5">
        <v>46204</v>
      </c>
      <c r="H876" s="3" t="s">
        <v>4407</v>
      </c>
      <c r="I876" s="55">
        <v>0</v>
      </c>
      <c r="J876" s="6">
        <v>46022</v>
      </c>
      <c r="K876" s="2" t="s">
        <v>4405</v>
      </c>
      <c r="L876" s="2" t="s">
        <v>4811</v>
      </c>
      <c r="M876" s="2" t="s">
        <v>4956</v>
      </c>
      <c r="N876" s="2" t="s">
        <v>5196</v>
      </c>
      <c r="O876" s="2" t="s">
        <v>5237</v>
      </c>
      <c r="P876" s="2" t="s">
        <v>4552</v>
      </c>
      <c r="Q876" s="2" t="s">
        <v>4298</v>
      </c>
      <c r="R876" s="7"/>
      <c r="S876" s="7">
        <v>15</v>
      </c>
      <c r="T876" s="7">
        <v>15</v>
      </c>
      <c r="U876" s="7">
        <v>30</v>
      </c>
      <c r="V876" s="12">
        <f t="shared" si="270"/>
        <v>30</v>
      </c>
      <c r="W876" s="15" t="str">
        <f>"DEBE GOZAR "&amp;S876&amp;" DÍAS ANTES DEL "&amp;TEXT(G876-1,"DD/MM/YYYY")</f>
        <v>DEBE GOZAR 15 DÍAS ANTES DEL 30/06/2026</v>
      </c>
      <c r="X876" s="15" t="str">
        <f t="shared" si="253"/>
        <v>DEBE GOZAR EN EL AÑO UN TOTAL DE 30 DÍAS ANTES DEL 31/12/2026</v>
      </c>
      <c r="Y876" s="50">
        <v>0</v>
      </c>
      <c r="Z876" s="50">
        <v>3</v>
      </c>
      <c r="AA876" s="50">
        <v>12</v>
      </c>
      <c r="AB876" s="50">
        <v>0</v>
      </c>
      <c r="AC876" s="50">
        <v>0</v>
      </c>
      <c r="AD876" s="50">
        <v>0</v>
      </c>
      <c r="AE876" s="50">
        <v>0</v>
      </c>
      <c r="AF876" s="50">
        <v>0</v>
      </c>
      <c r="AG876" s="50">
        <v>15</v>
      </c>
      <c r="AH876" s="50">
        <v>0</v>
      </c>
      <c r="AI876" s="50">
        <v>0</v>
      </c>
      <c r="AJ876" s="50">
        <v>0</v>
      </c>
      <c r="AK876" s="52">
        <f t="shared" si="254"/>
        <v>30</v>
      </c>
      <c r="AL876" s="50">
        <f t="shared" si="255"/>
        <v>30</v>
      </c>
      <c r="AM876" s="48">
        <f t="shared" si="271"/>
        <v>1</v>
      </c>
      <c r="AN876" s="49">
        <f t="shared" si="256"/>
        <v>0.01</v>
      </c>
      <c r="AO876" s="49">
        <f t="shared" si="267"/>
        <v>15</v>
      </c>
      <c r="AP876" s="49">
        <f t="shared" si="257"/>
        <v>30</v>
      </c>
      <c r="AR876" s="50">
        <f t="shared" si="258"/>
        <v>0</v>
      </c>
      <c r="AT876" s="30">
        <f t="shared" si="259"/>
        <v>30</v>
      </c>
      <c r="AU876">
        <f t="shared" si="260"/>
        <v>10</v>
      </c>
      <c r="AV876" s="49">
        <f t="shared" si="261"/>
        <v>15</v>
      </c>
      <c r="AW876" s="49">
        <f t="shared" si="262"/>
        <v>10</v>
      </c>
      <c r="AX876" s="53">
        <f t="shared" si="263"/>
        <v>0</v>
      </c>
      <c r="AY876" s="30">
        <f t="shared" si="264"/>
        <v>15</v>
      </c>
      <c r="AZ876" s="30">
        <f t="shared" si="265"/>
        <v>15</v>
      </c>
      <c r="BA876" s="49">
        <f t="shared" si="266"/>
        <v>15</v>
      </c>
    </row>
    <row r="877" spans="1:53" x14ac:dyDescent="0.35">
      <c r="A877" s="2">
        <v>1077570233</v>
      </c>
      <c r="B877" s="2" t="s">
        <v>2091</v>
      </c>
      <c r="C877" s="16" t="s">
        <v>4948</v>
      </c>
      <c r="D877" s="3" t="s">
        <v>4236</v>
      </c>
      <c r="E877" s="4">
        <v>45733</v>
      </c>
      <c r="F877" s="5">
        <v>45733</v>
      </c>
      <c r="G877" s="5">
        <v>46098</v>
      </c>
      <c r="H877" s="3" t="s">
        <v>4292</v>
      </c>
      <c r="I877" s="55">
        <v>46157</v>
      </c>
      <c r="J877" s="6">
        <v>46022</v>
      </c>
      <c r="K877" s="2" t="s">
        <v>4405</v>
      </c>
      <c r="L877" s="2">
        <v>2001030300</v>
      </c>
      <c r="M877" s="2" t="s">
        <v>5052</v>
      </c>
      <c r="N877" s="2" t="s">
        <v>5184</v>
      </c>
      <c r="O877" s="2" t="s">
        <v>5184</v>
      </c>
      <c r="P877" s="2" t="s">
        <v>4935</v>
      </c>
      <c r="Q877" s="2" t="s">
        <v>4371</v>
      </c>
      <c r="R877" s="7"/>
      <c r="S877" s="7">
        <v>0</v>
      </c>
      <c r="T877" s="7">
        <v>23.666699999999999</v>
      </c>
      <c r="U877" s="7">
        <v>23.666699999999999</v>
      </c>
      <c r="V877" s="12">
        <f t="shared" si="270"/>
        <v>24</v>
      </c>
      <c r="W877" s="15" t="s">
        <v>4738</v>
      </c>
      <c r="X877" s="15" t="str">
        <f t="shared" si="253"/>
        <v>DEBE GOZAR EN EL AÑO UN TOTAL DE 24 DÍAS ANTES DEL 31/12/2026</v>
      </c>
      <c r="Y877" s="50">
        <v>0</v>
      </c>
      <c r="Z877" s="50">
        <v>14</v>
      </c>
      <c r="AA877" s="50">
        <v>5</v>
      </c>
      <c r="AB877" s="50">
        <v>0</v>
      </c>
      <c r="AC877" s="50">
        <v>5</v>
      </c>
      <c r="AD877" s="50">
        <v>0</v>
      </c>
      <c r="AE877" s="50">
        <v>0</v>
      </c>
      <c r="AF877" s="50">
        <v>0</v>
      </c>
      <c r="AG877" s="50">
        <v>0</v>
      </c>
      <c r="AH877" s="50">
        <v>0</v>
      </c>
      <c r="AI877" s="50">
        <v>0</v>
      </c>
      <c r="AJ877" s="50">
        <v>0</v>
      </c>
      <c r="AK877" s="52">
        <f t="shared" si="254"/>
        <v>24</v>
      </c>
      <c r="AL877" s="50">
        <f t="shared" si="255"/>
        <v>24</v>
      </c>
      <c r="AM877" s="48">
        <f t="shared" si="271"/>
        <v>1</v>
      </c>
      <c r="AN877" s="49">
        <f t="shared" si="256"/>
        <v>0.01</v>
      </c>
      <c r="AO877" s="49">
        <f t="shared" si="267"/>
        <v>19</v>
      </c>
      <c r="AP877" s="49">
        <f t="shared" si="257"/>
        <v>24</v>
      </c>
      <c r="AR877" s="50">
        <f t="shared" si="258"/>
        <v>0</v>
      </c>
      <c r="AT877" s="30">
        <f t="shared" si="259"/>
        <v>24</v>
      </c>
      <c r="AU877">
        <f t="shared" si="260"/>
        <v>8</v>
      </c>
      <c r="AV877" s="49">
        <f t="shared" si="261"/>
        <v>19</v>
      </c>
      <c r="AW877" s="49">
        <f t="shared" si="262"/>
        <v>8</v>
      </c>
      <c r="AX877" s="53">
        <f t="shared" si="263"/>
        <v>0</v>
      </c>
      <c r="AY877" s="30">
        <f t="shared" si="264"/>
        <v>5</v>
      </c>
      <c r="AZ877" s="30">
        <f t="shared" si="265"/>
        <v>19</v>
      </c>
      <c r="BA877" s="49">
        <f t="shared" si="266"/>
        <v>19</v>
      </c>
    </row>
    <row r="878" spans="1:53" x14ac:dyDescent="0.35">
      <c r="A878" s="2">
        <v>1048283472</v>
      </c>
      <c r="B878" s="2" t="s">
        <v>878</v>
      </c>
      <c r="C878" s="16" t="s">
        <v>4946</v>
      </c>
      <c r="D878" s="3" t="s">
        <v>3023</v>
      </c>
      <c r="E878" s="4">
        <v>45108</v>
      </c>
      <c r="F878" s="5">
        <v>45839</v>
      </c>
      <c r="G878" s="5">
        <v>46204</v>
      </c>
      <c r="H878" s="3" t="s">
        <v>4290</v>
      </c>
      <c r="I878" s="55">
        <v>46023</v>
      </c>
      <c r="J878" s="6">
        <v>46022</v>
      </c>
      <c r="K878" s="2" t="s">
        <v>4405</v>
      </c>
      <c r="L878" s="2" t="s">
        <v>4791</v>
      </c>
      <c r="M878" s="2" t="s">
        <v>4956</v>
      </c>
      <c r="N878" s="2"/>
      <c r="O878" s="2"/>
      <c r="P878" s="2"/>
      <c r="Q878" s="2"/>
      <c r="R878" s="7"/>
      <c r="S878" s="7">
        <v>15</v>
      </c>
      <c r="T878" s="7">
        <v>15</v>
      </c>
      <c r="U878" s="7">
        <v>30</v>
      </c>
      <c r="V878" s="12">
        <f t="shared" si="270"/>
        <v>30</v>
      </c>
      <c r="W878" s="15" t="str">
        <f>"DEBE GOZAR "&amp;S878&amp;" DÍAS ANTES DEL "&amp;TEXT(G878-1,"DD/MM/YYYY")</f>
        <v>DEBE GOZAR 15 DÍAS ANTES DEL 30/06/2026</v>
      </c>
      <c r="X878" s="15" t="str">
        <f t="shared" si="253"/>
        <v>DEBE GOZAR EN EL AÑO UN TOTAL DE 30 DÍAS ANTES DEL 31/12/2026</v>
      </c>
      <c r="Y878" s="50">
        <v>30</v>
      </c>
      <c r="Z878" s="50">
        <v>0</v>
      </c>
      <c r="AA878" s="50">
        <v>0</v>
      </c>
      <c r="AB878" s="50">
        <v>0</v>
      </c>
      <c r="AC878" s="50">
        <v>0</v>
      </c>
      <c r="AD878" s="50">
        <v>0</v>
      </c>
      <c r="AE878" s="50">
        <v>0</v>
      </c>
      <c r="AF878" s="50">
        <v>0</v>
      </c>
      <c r="AG878" s="50">
        <v>0</v>
      </c>
      <c r="AH878" s="50">
        <v>0</v>
      </c>
      <c r="AI878" s="50">
        <v>0</v>
      </c>
      <c r="AJ878" s="50">
        <v>0</v>
      </c>
      <c r="AK878" s="52">
        <f t="shared" si="254"/>
        <v>30</v>
      </c>
      <c r="AL878" s="50">
        <f t="shared" si="255"/>
        <v>30</v>
      </c>
      <c r="AM878" s="48">
        <f t="shared" si="271"/>
        <v>1</v>
      </c>
      <c r="AN878" s="49">
        <f t="shared" si="256"/>
        <v>0.01</v>
      </c>
      <c r="AO878" s="49">
        <f t="shared" si="267"/>
        <v>30</v>
      </c>
      <c r="AP878" s="49">
        <f t="shared" si="257"/>
        <v>30</v>
      </c>
      <c r="AR878" s="50">
        <f t="shared" si="258"/>
        <v>0</v>
      </c>
      <c r="AT878" s="30">
        <f t="shared" si="259"/>
        <v>30</v>
      </c>
      <c r="AU878">
        <f t="shared" si="260"/>
        <v>10</v>
      </c>
      <c r="AV878" s="49">
        <f t="shared" si="261"/>
        <v>30</v>
      </c>
      <c r="AW878" s="49">
        <f t="shared" si="262"/>
        <v>10</v>
      </c>
      <c r="AX878" s="53">
        <f t="shared" si="263"/>
        <v>0</v>
      </c>
      <c r="AY878" s="30">
        <f t="shared" si="264"/>
        <v>0</v>
      </c>
      <c r="AZ878" s="30">
        <f t="shared" si="265"/>
        <v>30</v>
      </c>
      <c r="BA878" s="49">
        <f t="shared" si="266"/>
        <v>30</v>
      </c>
    </row>
    <row r="879" spans="1:53" x14ac:dyDescent="0.35">
      <c r="A879" s="2">
        <v>1048283886</v>
      </c>
      <c r="B879" s="2" t="s">
        <v>879</v>
      </c>
      <c r="C879" s="16" t="s">
        <v>4946</v>
      </c>
      <c r="D879" s="3" t="s">
        <v>3024</v>
      </c>
      <c r="E879" s="4">
        <v>45986</v>
      </c>
      <c r="F879" s="5">
        <v>45986</v>
      </c>
      <c r="G879" s="5">
        <v>46351</v>
      </c>
      <c r="H879" s="3" t="s">
        <v>4290</v>
      </c>
      <c r="I879" s="55">
        <v>0</v>
      </c>
      <c r="J879" s="6">
        <v>46022</v>
      </c>
      <c r="K879" s="2" t="s">
        <v>4405</v>
      </c>
      <c r="L879" s="2" t="s">
        <v>4993</v>
      </c>
      <c r="M879" s="2" t="s">
        <v>4956</v>
      </c>
      <c r="N879" s="2" t="s">
        <v>5195</v>
      </c>
      <c r="O879" s="2" t="s">
        <v>5211</v>
      </c>
      <c r="P879" s="2" t="s">
        <v>4531</v>
      </c>
      <c r="Q879" s="2" t="s">
        <v>4297</v>
      </c>
      <c r="R879" s="7"/>
      <c r="S879" s="7">
        <v>0</v>
      </c>
      <c r="T879" s="7">
        <v>3</v>
      </c>
      <c r="U879" s="7">
        <v>3</v>
      </c>
      <c r="V879" s="12">
        <f t="shared" si="270"/>
        <v>3</v>
      </c>
      <c r="W879" s="15" t="s">
        <v>4738</v>
      </c>
      <c r="X879" s="15" t="str">
        <f t="shared" ref="X879:X942" si="272">"DEBE GOZAR EN EL AÑO UN TOTAL DE "&amp;ROUNDUP(V879,0)&amp;" DÍAS ANTES DEL 31/12/2026"</f>
        <v>DEBE GOZAR EN EL AÑO UN TOTAL DE 3 DÍAS ANTES DEL 31/12/2026</v>
      </c>
      <c r="Y879" s="50">
        <v>0</v>
      </c>
      <c r="Z879" s="50">
        <v>0</v>
      </c>
      <c r="AA879" s="50">
        <v>0</v>
      </c>
      <c r="AB879" s="50">
        <v>0</v>
      </c>
      <c r="AC879" s="50">
        <v>0</v>
      </c>
      <c r="AD879" s="50">
        <v>0</v>
      </c>
      <c r="AE879" s="50">
        <v>0</v>
      </c>
      <c r="AF879" s="50">
        <v>0</v>
      </c>
      <c r="AG879" s="50">
        <v>0</v>
      </c>
      <c r="AH879" s="50">
        <v>0</v>
      </c>
      <c r="AI879" s="50">
        <v>0</v>
      </c>
      <c r="AJ879" s="50">
        <v>0</v>
      </c>
      <c r="AK879" s="52">
        <f t="shared" si="254"/>
        <v>0</v>
      </c>
      <c r="AL879" s="50">
        <f t="shared" si="255"/>
        <v>0</v>
      </c>
      <c r="AM879" s="48">
        <f t="shared" si="271"/>
        <v>0</v>
      </c>
      <c r="AN879" s="49">
        <f t="shared" si="256"/>
        <v>0</v>
      </c>
      <c r="AO879" s="49">
        <f t="shared" si="267"/>
        <v>0</v>
      </c>
      <c r="AP879" s="49">
        <f t="shared" si="257"/>
        <v>0</v>
      </c>
      <c r="AR879" s="50">
        <f t="shared" si="258"/>
        <v>3</v>
      </c>
      <c r="AT879" s="30">
        <f t="shared" si="259"/>
        <v>3</v>
      </c>
      <c r="AU879">
        <f t="shared" si="260"/>
        <v>1</v>
      </c>
      <c r="AV879" s="49">
        <f t="shared" si="261"/>
        <v>0</v>
      </c>
      <c r="AW879" s="49">
        <f t="shared" si="262"/>
        <v>0</v>
      </c>
      <c r="AX879" s="53">
        <f t="shared" si="263"/>
        <v>1</v>
      </c>
      <c r="AY879" s="30">
        <f t="shared" si="264"/>
        <v>0</v>
      </c>
      <c r="AZ879" s="30">
        <f t="shared" si="265"/>
        <v>0</v>
      </c>
      <c r="BA879" s="49">
        <f t="shared" si="266"/>
        <v>0</v>
      </c>
    </row>
    <row r="880" spans="1:53" x14ac:dyDescent="0.35">
      <c r="A880" s="2">
        <v>1048299175</v>
      </c>
      <c r="B880" s="2" t="s">
        <v>880</v>
      </c>
      <c r="C880" s="16" t="s">
        <v>4948</v>
      </c>
      <c r="D880" s="3" t="s">
        <v>3025</v>
      </c>
      <c r="E880" s="4">
        <v>43833</v>
      </c>
      <c r="F880" s="5">
        <v>46025</v>
      </c>
      <c r="G880" s="5">
        <v>46390</v>
      </c>
      <c r="H880" s="3" t="s">
        <v>4292</v>
      </c>
      <c r="I880" s="55">
        <v>0</v>
      </c>
      <c r="J880" s="6">
        <v>46022</v>
      </c>
      <c r="K880" s="2" t="s">
        <v>4405</v>
      </c>
      <c r="L880" s="2">
        <v>2001020200</v>
      </c>
      <c r="M880" s="2" t="s">
        <v>5051</v>
      </c>
      <c r="N880" s="2" t="s">
        <v>5206</v>
      </c>
      <c r="O880" s="2" t="s">
        <v>5206</v>
      </c>
      <c r="P880" s="2" t="s">
        <v>4635</v>
      </c>
      <c r="Q880" s="2" t="s">
        <v>4365</v>
      </c>
      <c r="R880" s="7"/>
      <c r="S880" s="7">
        <v>30</v>
      </c>
      <c r="T880" s="7">
        <v>0</v>
      </c>
      <c r="U880" s="7">
        <v>30</v>
      </c>
      <c r="V880" s="12">
        <f t="shared" si="270"/>
        <v>30</v>
      </c>
      <c r="W880" s="15" t="str">
        <f>"DEBE GOZAR "&amp;S880&amp;" DÍAS ANTES DEL "&amp;TEXT(G880-1,"DD/MM/YYYY")</f>
        <v>DEBE GOZAR 30 DÍAS ANTES DEL 02/01/2027</v>
      </c>
      <c r="X880" s="15" t="str">
        <f t="shared" si="272"/>
        <v>DEBE GOZAR EN EL AÑO UN TOTAL DE 30 DÍAS ANTES DEL 31/12/2026</v>
      </c>
      <c r="Y880" s="50">
        <v>30</v>
      </c>
      <c r="Z880" s="50">
        <v>0</v>
      </c>
      <c r="AA880" s="50">
        <v>0</v>
      </c>
      <c r="AB880" s="50">
        <v>0</v>
      </c>
      <c r="AC880" s="50">
        <v>0</v>
      </c>
      <c r="AD880" s="50">
        <v>0</v>
      </c>
      <c r="AE880" s="50">
        <v>0</v>
      </c>
      <c r="AF880" s="50">
        <v>0</v>
      </c>
      <c r="AG880" s="50">
        <v>0</v>
      </c>
      <c r="AH880" s="50">
        <v>0</v>
      </c>
      <c r="AI880" s="50">
        <v>0</v>
      </c>
      <c r="AJ880" s="50">
        <v>0</v>
      </c>
      <c r="AK880" s="52">
        <f t="shared" si="254"/>
        <v>30</v>
      </c>
      <c r="AL880" s="50">
        <f t="shared" si="255"/>
        <v>30</v>
      </c>
      <c r="AM880" s="48">
        <f t="shared" si="271"/>
        <v>1</v>
      </c>
      <c r="AN880" s="49">
        <f t="shared" si="256"/>
        <v>0.01</v>
      </c>
      <c r="AO880" s="49">
        <f t="shared" si="267"/>
        <v>30</v>
      </c>
      <c r="AP880" s="49">
        <f t="shared" si="257"/>
        <v>30</v>
      </c>
      <c r="AR880" s="50">
        <f t="shared" si="258"/>
        <v>0</v>
      </c>
      <c r="AT880" s="30">
        <f t="shared" si="259"/>
        <v>30</v>
      </c>
      <c r="AU880">
        <f t="shared" si="260"/>
        <v>10</v>
      </c>
      <c r="AV880" s="49">
        <f t="shared" si="261"/>
        <v>30</v>
      </c>
      <c r="AW880" s="49">
        <f t="shared" si="262"/>
        <v>10</v>
      </c>
      <c r="AX880" s="53">
        <f t="shared" si="263"/>
        <v>0</v>
      </c>
      <c r="AY880" s="30">
        <f t="shared" si="264"/>
        <v>0</v>
      </c>
      <c r="AZ880" s="30">
        <f t="shared" si="265"/>
        <v>30</v>
      </c>
      <c r="BA880" s="49">
        <f t="shared" si="266"/>
        <v>30</v>
      </c>
    </row>
    <row r="881" spans="1:53" x14ac:dyDescent="0.35">
      <c r="A881" s="2">
        <v>1048300762</v>
      </c>
      <c r="B881" s="2" t="s">
        <v>881</v>
      </c>
      <c r="C881" s="16" t="s">
        <v>4947</v>
      </c>
      <c r="D881" s="3" t="s">
        <v>3026</v>
      </c>
      <c r="E881" s="4">
        <v>45960</v>
      </c>
      <c r="F881" s="5">
        <v>45960</v>
      </c>
      <c r="G881" s="5">
        <v>46325</v>
      </c>
      <c r="H881" s="3" t="s">
        <v>4413</v>
      </c>
      <c r="I881" s="55">
        <v>0</v>
      </c>
      <c r="J881" s="6">
        <v>46022</v>
      </c>
      <c r="K881" s="2" t="s">
        <v>4405</v>
      </c>
      <c r="L881" s="2" t="s">
        <v>4864</v>
      </c>
      <c r="M881" s="2" t="s">
        <v>4956</v>
      </c>
      <c r="N881" s="2" t="s">
        <v>5196</v>
      </c>
      <c r="O881" s="2" t="s">
        <v>5234</v>
      </c>
      <c r="P881" s="2" t="s">
        <v>4629</v>
      </c>
      <c r="Q881" s="2" t="s">
        <v>4298</v>
      </c>
      <c r="R881" s="7"/>
      <c r="S881" s="7">
        <v>0</v>
      </c>
      <c r="T881" s="7">
        <v>5.0833000000000004</v>
      </c>
      <c r="U881" s="7">
        <v>5.0833000000000004</v>
      </c>
      <c r="V881" s="12">
        <f t="shared" si="270"/>
        <v>6</v>
      </c>
      <c r="W881" s="15" t="s">
        <v>4738</v>
      </c>
      <c r="X881" s="15" t="str">
        <f t="shared" si="272"/>
        <v>DEBE GOZAR EN EL AÑO UN TOTAL DE 6 DÍAS ANTES DEL 31/12/2026</v>
      </c>
      <c r="Y881" s="50">
        <v>0</v>
      </c>
      <c r="Z881" s="50">
        <v>0</v>
      </c>
      <c r="AA881" s="50">
        <v>0</v>
      </c>
      <c r="AB881" s="50">
        <v>6</v>
      </c>
      <c r="AC881" s="50">
        <v>0</v>
      </c>
      <c r="AD881" s="50">
        <v>0</v>
      </c>
      <c r="AE881" s="50">
        <v>0</v>
      </c>
      <c r="AF881" s="50">
        <v>0</v>
      </c>
      <c r="AG881" s="50">
        <v>0</v>
      </c>
      <c r="AH881" s="50">
        <v>0</v>
      </c>
      <c r="AI881" s="50">
        <v>0</v>
      </c>
      <c r="AJ881" s="50">
        <v>0</v>
      </c>
      <c r="AK881" s="52">
        <f t="shared" si="254"/>
        <v>6</v>
      </c>
      <c r="AL881" s="50">
        <f t="shared" si="255"/>
        <v>6</v>
      </c>
      <c r="AM881" s="48">
        <f t="shared" si="271"/>
        <v>1</v>
      </c>
      <c r="AN881" s="49">
        <f t="shared" si="256"/>
        <v>0.01</v>
      </c>
      <c r="AO881" s="49">
        <f t="shared" si="267"/>
        <v>6</v>
      </c>
      <c r="AP881" s="49">
        <f t="shared" si="257"/>
        <v>6</v>
      </c>
      <c r="AR881" s="50">
        <f t="shared" si="258"/>
        <v>0</v>
      </c>
      <c r="AT881" s="30">
        <f t="shared" si="259"/>
        <v>6</v>
      </c>
      <c r="AU881">
        <f t="shared" si="260"/>
        <v>2</v>
      </c>
      <c r="AV881" s="49">
        <f t="shared" si="261"/>
        <v>6</v>
      </c>
      <c r="AW881" s="49">
        <f t="shared" si="262"/>
        <v>2</v>
      </c>
      <c r="AX881" s="53">
        <f t="shared" si="263"/>
        <v>0</v>
      </c>
      <c r="AY881" s="30">
        <f t="shared" si="264"/>
        <v>0</v>
      </c>
      <c r="AZ881" s="30">
        <f t="shared" si="265"/>
        <v>6</v>
      </c>
      <c r="BA881" s="49">
        <f t="shared" si="266"/>
        <v>6</v>
      </c>
    </row>
    <row r="882" spans="1:53" x14ac:dyDescent="0.35">
      <c r="A882" s="2">
        <v>1048300965</v>
      </c>
      <c r="B882" s="2" t="s">
        <v>882</v>
      </c>
      <c r="C882" s="16" t="s">
        <v>4946</v>
      </c>
      <c r="D882" s="3" t="s">
        <v>3027</v>
      </c>
      <c r="E882" s="4">
        <v>45967</v>
      </c>
      <c r="F882" s="5">
        <v>45967</v>
      </c>
      <c r="G882" s="5">
        <v>46332</v>
      </c>
      <c r="H882" s="3" t="s">
        <v>4290</v>
      </c>
      <c r="I882" s="55">
        <v>46113</v>
      </c>
      <c r="J882" s="6">
        <v>46022</v>
      </c>
      <c r="K882" s="2" t="s">
        <v>4405</v>
      </c>
      <c r="L882" s="2" t="s">
        <v>4875</v>
      </c>
      <c r="M882" s="2" t="s">
        <v>4956</v>
      </c>
      <c r="N882" s="2"/>
      <c r="O882" s="2"/>
      <c r="P882" s="2"/>
      <c r="Q882" s="2"/>
      <c r="R882" s="7"/>
      <c r="S882" s="7">
        <v>0</v>
      </c>
      <c r="T882" s="7">
        <v>4.5833000000000004</v>
      </c>
      <c r="U882" s="7">
        <v>4.5833000000000004</v>
      </c>
      <c r="V882" s="12">
        <f t="shared" si="270"/>
        <v>5</v>
      </c>
      <c r="W882" s="15" t="s">
        <v>4738</v>
      </c>
      <c r="X882" s="15" t="str">
        <f t="shared" si="272"/>
        <v>DEBE GOZAR EN EL AÑO UN TOTAL DE 5 DÍAS ANTES DEL 31/12/2026</v>
      </c>
      <c r="Y882" s="50">
        <v>0</v>
      </c>
      <c r="Z882" s="50">
        <v>0</v>
      </c>
      <c r="AA882" s="50">
        <v>0</v>
      </c>
      <c r="AB882" s="50">
        <v>5</v>
      </c>
      <c r="AC882" s="50">
        <v>0</v>
      </c>
      <c r="AD882" s="50">
        <v>0</v>
      </c>
      <c r="AE882" s="50">
        <v>0</v>
      </c>
      <c r="AF882" s="50">
        <v>0</v>
      </c>
      <c r="AG882" s="50">
        <v>0</v>
      </c>
      <c r="AH882" s="50">
        <v>0</v>
      </c>
      <c r="AI882" s="50">
        <v>0</v>
      </c>
      <c r="AJ882" s="50">
        <v>0</v>
      </c>
      <c r="AK882" s="52">
        <f t="shared" si="254"/>
        <v>5</v>
      </c>
      <c r="AL882" s="50">
        <f t="shared" si="255"/>
        <v>5</v>
      </c>
      <c r="AM882" s="48">
        <f t="shared" si="271"/>
        <v>1</v>
      </c>
      <c r="AN882" s="49">
        <f t="shared" si="256"/>
        <v>0.01</v>
      </c>
      <c r="AO882" s="49">
        <f t="shared" si="267"/>
        <v>5</v>
      </c>
      <c r="AP882" s="49">
        <f t="shared" si="257"/>
        <v>5</v>
      </c>
      <c r="AR882" s="50">
        <f t="shared" si="258"/>
        <v>0</v>
      </c>
      <c r="AT882" s="30">
        <f t="shared" si="259"/>
        <v>5</v>
      </c>
      <c r="AU882">
        <f t="shared" si="260"/>
        <v>1.6666666666666667</v>
      </c>
      <c r="AV882" s="49">
        <f t="shared" si="261"/>
        <v>5</v>
      </c>
      <c r="AW882" s="49">
        <f t="shared" si="262"/>
        <v>1.6666666666666667</v>
      </c>
      <c r="AX882" s="53">
        <f t="shared" si="263"/>
        <v>0</v>
      </c>
      <c r="AY882" s="30">
        <f t="shared" si="264"/>
        <v>0</v>
      </c>
      <c r="AZ882" s="30">
        <f t="shared" si="265"/>
        <v>5</v>
      </c>
      <c r="BA882" s="49">
        <f t="shared" si="266"/>
        <v>5</v>
      </c>
    </row>
    <row r="883" spans="1:53" x14ac:dyDescent="0.35">
      <c r="A883" s="2">
        <v>1048310360</v>
      </c>
      <c r="B883" s="2" t="s">
        <v>883</v>
      </c>
      <c r="C883" s="16" t="s">
        <v>4947</v>
      </c>
      <c r="D883" s="3" t="s">
        <v>3028</v>
      </c>
      <c r="E883" s="4">
        <v>45917</v>
      </c>
      <c r="F883" s="5">
        <v>45917</v>
      </c>
      <c r="G883" s="5">
        <v>46282</v>
      </c>
      <c r="H883" s="3" t="s">
        <v>4290</v>
      </c>
      <c r="I883" s="55">
        <v>46094</v>
      </c>
      <c r="J883" s="6">
        <v>46022</v>
      </c>
      <c r="K883" s="2" t="s">
        <v>4405</v>
      </c>
      <c r="L883" s="2" t="s">
        <v>4826</v>
      </c>
      <c r="M883" s="2" t="s">
        <v>4956</v>
      </c>
      <c r="N883" s="2"/>
      <c r="O883" s="2"/>
      <c r="P883" s="2"/>
      <c r="Q883" s="2"/>
      <c r="R883" s="7"/>
      <c r="S883" s="7">
        <v>0</v>
      </c>
      <c r="T883" s="7">
        <v>8.6667000000000005</v>
      </c>
      <c r="U883" s="7">
        <v>8.6667000000000005</v>
      </c>
      <c r="V883" s="12">
        <f t="shared" si="270"/>
        <v>9</v>
      </c>
      <c r="W883" s="15" t="s">
        <v>4738</v>
      </c>
      <c r="X883" s="15" t="str">
        <f t="shared" si="272"/>
        <v>DEBE GOZAR EN EL AÑO UN TOTAL DE 9 DÍAS ANTES DEL 31/12/2026</v>
      </c>
      <c r="Y883" s="50">
        <v>0</v>
      </c>
      <c r="Z883" s="50">
        <v>0</v>
      </c>
      <c r="AA883" s="50">
        <v>9</v>
      </c>
      <c r="AB883" s="50">
        <v>0</v>
      </c>
      <c r="AC883" s="50">
        <v>0</v>
      </c>
      <c r="AD883" s="50">
        <v>0</v>
      </c>
      <c r="AE883" s="50">
        <v>0</v>
      </c>
      <c r="AF883" s="50">
        <v>0</v>
      </c>
      <c r="AG883" s="50">
        <v>0</v>
      </c>
      <c r="AH883" s="50">
        <v>0</v>
      </c>
      <c r="AI883" s="50">
        <v>0</v>
      </c>
      <c r="AJ883" s="50">
        <v>0</v>
      </c>
      <c r="AK883" s="52">
        <f t="shared" si="254"/>
        <v>9</v>
      </c>
      <c r="AL883" s="50">
        <f t="shared" si="255"/>
        <v>9</v>
      </c>
      <c r="AM883" s="48">
        <f t="shared" si="271"/>
        <v>1</v>
      </c>
      <c r="AN883" s="49">
        <f t="shared" si="256"/>
        <v>0.01</v>
      </c>
      <c r="AO883" s="49">
        <f t="shared" si="267"/>
        <v>9</v>
      </c>
      <c r="AP883" s="49">
        <f t="shared" si="257"/>
        <v>9</v>
      </c>
      <c r="AR883" s="50">
        <f t="shared" si="258"/>
        <v>0</v>
      </c>
      <c r="AT883" s="30">
        <f t="shared" si="259"/>
        <v>9</v>
      </c>
      <c r="AU883">
        <f t="shared" si="260"/>
        <v>3</v>
      </c>
      <c r="AV883" s="49">
        <f t="shared" si="261"/>
        <v>9</v>
      </c>
      <c r="AW883" s="49">
        <f t="shared" si="262"/>
        <v>3</v>
      </c>
      <c r="AX883" s="53">
        <f t="shared" si="263"/>
        <v>0</v>
      </c>
      <c r="AY883" s="30">
        <f t="shared" si="264"/>
        <v>0</v>
      </c>
      <c r="AZ883" s="30">
        <f t="shared" si="265"/>
        <v>9</v>
      </c>
      <c r="BA883" s="49">
        <f t="shared" si="266"/>
        <v>9</v>
      </c>
    </row>
    <row r="884" spans="1:53" x14ac:dyDescent="0.35">
      <c r="A884" s="2">
        <v>1048319286</v>
      </c>
      <c r="B884" s="2" t="s">
        <v>884</v>
      </c>
      <c r="C884" s="16" t="s">
        <v>4946</v>
      </c>
      <c r="D884" s="3" t="s">
        <v>3029</v>
      </c>
      <c r="E884" s="4">
        <v>42859</v>
      </c>
      <c r="F884" s="5">
        <v>45781</v>
      </c>
      <c r="G884" s="5">
        <v>46146</v>
      </c>
      <c r="H884" s="3" t="s">
        <v>4290</v>
      </c>
      <c r="I884" s="55">
        <v>0</v>
      </c>
      <c r="J884" s="6">
        <v>46022</v>
      </c>
      <c r="K884" s="2" t="s">
        <v>4405</v>
      </c>
      <c r="L884" s="2" t="s">
        <v>4786</v>
      </c>
      <c r="M884" s="2" t="s">
        <v>4956</v>
      </c>
      <c r="N884" s="2" t="s">
        <v>5197</v>
      </c>
      <c r="O884" s="2" t="s">
        <v>5222</v>
      </c>
      <c r="P884" s="2" t="s">
        <v>4508</v>
      </c>
      <c r="Q884" s="2" t="s">
        <v>4297</v>
      </c>
      <c r="R884" s="7"/>
      <c r="S884" s="7">
        <v>0</v>
      </c>
      <c r="T884" s="7">
        <v>28.75</v>
      </c>
      <c r="U884" s="7">
        <v>28.75</v>
      </c>
      <c r="V884" s="12">
        <f t="shared" si="270"/>
        <v>29</v>
      </c>
      <c r="W884" s="15" t="s">
        <v>4738</v>
      </c>
      <c r="X884" s="15" t="str">
        <f t="shared" si="272"/>
        <v>DEBE GOZAR EN EL AÑO UN TOTAL DE 29 DÍAS ANTES DEL 31/12/2026</v>
      </c>
      <c r="Y884" s="50">
        <v>0</v>
      </c>
      <c r="Z884" s="50">
        <v>0</v>
      </c>
      <c r="AA884" s="50">
        <v>0</v>
      </c>
      <c r="AB884" s="50">
        <v>14</v>
      </c>
      <c r="AC884" s="50">
        <v>1</v>
      </c>
      <c r="AD884" s="50">
        <v>0</v>
      </c>
      <c r="AE884" s="50">
        <v>0</v>
      </c>
      <c r="AF884" s="50">
        <v>0</v>
      </c>
      <c r="AG884" s="50">
        <v>0</v>
      </c>
      <c r="AH884" s="50">
        <v>0</v>
      </c>
      <c r="AI884" s="50">
        <v>0</v>
      </c>
      <c r="AJ884" s="50">
        <v>0</v>
      </c>
      <c r="AK884" s="52">
        <f t="shared" si="254"/>
        <v>15</v>
      </c>
      <c r="AL884" s="50">
        <f t="shared" si="255"/>
        <v>15</v>
      </c>
      <c r="AM884" s="48">
        <f t="shared" si="271"/>
        <v>0.51724137931034486</v>
      </c>
      <c r="AN884" s="49">
        <f t="shared" si="256"/>
        <v>5.1724137931034482E-3</v>
      </c>
      <c r="AO884" s="49">
        <f t="shared" si="267"/>
        <v>14</v>
      </c>
      <c r="AP884" s="49">
        <f t="shared" si="257"/>
        <v>15</v>
      </c>
      <c r="AR884" s="50">
        <f t="shared" si="258"/>
        <v>14</v>
      </c>
      <c r="AT884" s="30">
        <f t="shared" si="259"/>
        <v>29</v>
      </c>
      <c r="AU884">
        <f t="shared" si="260"/>
        <v>9.6666666666666661</v>
      </c>
      <c r="AV884" s="49">
        <f t="shared" si="261"/>
        <v>14</v>
      </c>
      <c r="AW884" s="49">
        <f t="shared" si="262"/>
        <v>9.6666666666666661</v>
      </c>
      <c r="AX884" s="53">
        <f t="shared" si="263"/>
        <v>0</v>
      </c>
      <c r="AY884" s="30">
        <f t="shared" si="264"/>
        <v>1</v>
      </c>
      <c r="AZ884" s="30">
        <f t="shared" si="265"/>
        <v>14</v>
      </c>
      <c r="BA884" s="49">
        <f t="shared" si="266"/>
        <v>14</v>
      </c>
    </row>
    <row r="885" spans="1:53" x14ac:dyDescent="0.35">
      <c r="A885" s="2">
        <v>1048319913</v>
      </c>
      <c r="B885" s="2" t="s">
        <v>885</v>
      </c>
      <c r="C885" s="16" t="s">
        <v>4946</v>
      </c>
      <c r="D885" s="3" t="s">
        <v>3030</v>
      </c>
      <c r="E885" s="4">
        <v>45756</v>
      </c>
      <c r="F885" s="5">
        <v>45756</v>
      </c>
      <c r="G885" s="5">
        <v>46121</v>
      </c>
      <c r="H885" s="3" t="s">
        <v>4290</v>
      </c>
      <c r="I885" s="55">
        <v>0</v>
      </c>
      <c r="J885" s="6">
        <v>46022</v>
      </c>
      <c r="K885" s="2" t="s">
        <v>4405</v>
      </c>
      <c r="L885" s="2" t="s">
        <v>4911</v>
      </c>
      <c r="M885" s="2" t="s">
        <v>4956</v>
      </c>
      <c r="N885" s="2" t="s">
        <v>5196</v>
      </c>
      <c r="O885" s="2" t="s">
        <v>5230</v>
      </c>
      <c r="P885" s="2" t="s">
        <v>4698</v>
      </c>
      <c r="Q885" s="2" t="s">
        <v>4297</v>
      </c>
      <c r="R885" s="7"/>
      <c r="S885" s="7">
        <v>0</v>
      </c>
      <c r="T885" s="7">
        <v>21.833300000000001</v>
      </c>
      <c r="U885" s="7">
        <v>21.833300000000001</v>
      </c>
      <c r="V885" s="12">
        <f t="shared" si="270"/>
        <v>22</v>
      </c>
      <c r="W885" s="15" t="s">
        <v>4738</v>
      </c>
      <c r="X885" s="15" t="str">
        <f t="shared" si="272"/>
        <v>DEBE GOZAR EN EL AÑO UN TOTAL DE 22 DÍAS ANTES DEL 31/12/2026</v>
      </c>
      <c r="Y885" s="50">
        <v>0</v>
      </c>
      <c r="Z885" s="50">
        <v>15</v>
      </c>
      <c r="AA885" s="50">
        <v>0</v>
      </c>
      <c r="AB885" s="50">
        <v>0</v>
      </c>
      <c r="AC885" s="50">
        <v>0</v>
      </c>
      <c r="AD885" s="50">
        <v>0</v>
      </c>
      <c r="AE885" s="50">
        <v>0</v>
      </c>
      <c r="AF885" s="50">
        <v>0</v>
      </c>
      <c r="AG885" s="50">
        <v>0</v>
      </c>
      <c r="AH885" s="50">
        <v>0</v>
      </c>
      <c r="AI885" s="50">
        <v>0</v>
      </c>
      <c r="AJ885" s="50">
        <v>0</v>
      </c>
      <c r="AK885" s="52">
        <f t="shared" si="254"/>
        <v>15</v>
      </c>
      <c r="AL885" s="50">
        <f t="shared" si="255"/>
        <v>15</v>
      </c>
      <c r="AM885" s="48">
        <f t="shared" si="271"/>
        <v>0.68181818181818177</v>
      </c>
      <c r="AN885" s="49">
        <f t="shared" si="256"/>
        <v>6.8181818181818179E-3</v>
      </c>
      <c r="AO885" s="49">
        <f t="shared" si="267"/>
        <v>15</v>
      </c>
      <c r="AP885" s="49">
        <f t="shared" si="257"/>
        <v>15</v>
      </c>
      <c r="AR885" s="50">
        <f t="shared" si="258"/>
        <v>7</v>
      </c>
      <c r="AT885" s="30">
        <f t="shared" si="259"/>
        <v>22</v>
      </c>
      <c r="AU885">
        <f t="shared" si="260"/>
        <v>7.333333333333333</v>
      </c>
      <c r="AV885" s="49">
        <f t="shared" si="261"/>
        <v>15</v>
      </c>
      <c r="AW885" s="49">
        <f t="shared" si="262"/>
        <v>7.333333333333333</v>
      </c>
      <c r="AX885" s="53">
        <f t="shared" si="263"/>
        <v>0</v>
      </c>
      <c r="AY885" s="30">
        <f t="shared" si="264"/>
        <v>0</v>
      </c>
      <c r="AZ885" s="30">
        <f t="shared" si="265"/>
        <v>15</v>
      </c>
      <c r="BA885" s="49">
        <f t="shared" si="266"/>
        <v>15</v>
      </c>
    </row>
    <row r="886" spans="1:53" x14ac:dyDescent="0.35">
      <c r="A886" s="2">
        <v>1048320746</v>
      </c>
      <c r="B886" s="2" t="s">
        <v>886</v>
      </c>
      <c r="C886" s="16" t="s">
        <v>4946</v>
      </c>
      <c r="D886" s="3" t="s">
        <v>3031</v>
      </c>
      <c r="E886" s="4">
        <v>45621</v>
      </c>
      <c r="F886" s="5">
        <v>45986</v>
      </c>
      <c r="G886" s="5">
        <v>46351</v>
      </c>
      <c r="H886" s="3" t="s">
        <v>4290</v>
      </c>
      <c r="I886" s="55">
        <v>0</v>
      </c>
      <c r="J886" s="6">
        <v>46022</v>
      </c>
      <c r="K886" s="2" t="s">
        <v>4405</v>
      </c>
      <c r="L886" s="2" t="s">
        <v>4912</v>
      </c>
      <c r="M886" s="2" t="s">
        <v>4956</v>
      </c>
      <c r="N886" s="2" t="s">
        <v>5196</v>
      </c>
      <c r="O886" s="2" t="s">
        <v>5224</v>
      </c>
      <c r="P886" s="2" t="s">
        <v>4699</v>
      </c>
      <c r="Q886" s="2" t="s">
        <v>4297</v>
      </c>
      <c r="R886" s="7"/>
      <c r="S886" s="7">
        <v>27</v>
      </c>
      <c r="T886" s="7">
        <v>3</v>
      </c>
      <c r="U886" s="7">
        <v>30</v>
      </c>
      <c r="V886" s="12">
        <f t="shared" si="270"/>
        <v>30</v>
      </c>
      <c r="W886" s="15" t="str">
        <f>"DEBE GOZAR "&amp;S886&amp;" DÍAS ANTES DEL "&amp;TEXT(G886-1,"DD/MM/YYYY")</f>
        <v>DEBE GOZAR 27 DÍAS ANTES DEL 24/11/2026</v>
      </c>
      <c r="X886" s="15" t="str">
        <f t="shared" si="272"/>
        <v>DEBE GOZAR EN EL AÑO UN TOTAL DE 30 DÍAS ANTES DEL 31/12/2026</v>
      </c>
      <c r="Y886" s="50">
        <v>0</v>
      </c>
      <c r="Z886" s="50">
        <v>0</v>
      </c>
      <c r="AA886" s="50">
        <v>0</v>
      </c>
      <c r="AB886" s="50">
        <v>0</v>
      </c>
      <c r="AC886" s="50">
        <v>0</v>
      </c>
      <c r="AD886" s="50">
        <v>0</v>
      </c>
      <c r="AE886" s="50">
        <v>0</v>
      </c>
      <c r="AF886" s="50">
        <v>29</v>
      </c>
      <c r="AG886" s="50">
        <v>1</v>
      </c>
      <c r="AH886" s="50">
        <v>0</v>
      </c>
      <c r="AI886" s="50">
        <v>0</v>
      </c>
      <c r="AJ886" s="50">
        <v>0</v>
      </c>
      <c r="AK886" s="52">
        <f t="shared" si="254"/>
        <v>30</v>
      </c>
      <c r="AL886" s="50">
        <f t="shared" si="255"/>
        <v>30</v>
      </c>
      <c r="AM886" s="48">
        <f t="shared" si="271"/>
        <v>1</v>
      </c>
      <c r="AN886" s="49">
        <f t="shared" si="256"/>
        <v>0.01</v>
      </c>
      <c r="AO886" s="49">
        <f t="shared" si="267"/>
        <v>0</v>
      </c>
      <c r="AP886" s="49">
        <f t="shared" si="257"/>
        <v>30</v>
      </c>
      <c r="AR886" s="50">
        <f t="shared" si="258"/>
        <v>0</v>
      </c>
      <c r="AT886" s="30">
        <f t="shared" si="259"/>
        <v>30</v>
      </c>
      <c r="AU886">
        <f t="shared" si="260"/>
        <v>10</v>
      </c>
      <c r="AV886" s="49">
        <f t="shared" si="261"/>
        <v>0</v>
      </c>
      <c r="AW886" s="49">
        <f t="shared" si="262"/>
        <v>0</v>
      </c>
      <c r="AX886" s="53">
        <f t="shared" si="263"/>
        <v>10</v>
      </c>
      <c r="AY886" s="30">
        <f t="shared" si="264"/>
        <v>30</v>
      </c>
      <c r="AZ886" s="30">
        <f t="shared" si="265"/>
        <v>0</v>
      </c>
      <c r="BA886" s="49">
        <f t="shared" si="266"/>
        <v>0</v>
      </c>
    </row>
    <row r="887" spans="1:53" x14ac:dyDescent="0.35">
      <c r="A887" s="2">
        <v>1048325080</v>
      </c>
      <c r="B887" s="2" t="s">
        <v>887</v>
      </c>
      <c r="C887" s="16" t="s">
        <v>4946</v>
      </c>
      <c r="D887" s="3" t="s">
        <v>3032</v>
      </c>
      <c r="E887" s="4">
        <v>44911</v>
      </c>
      <c r="F887" s="5">
        <v>46007</v>
      </c>
      <c r="G887" s="5">
        <v>46372</v>
      </c>
      <c r="H887" s="3" t="s">
        <v>4291</v>
      </c>
      <c r="I887" s="55">
        <v>0</v>
      </c>
      <c r="J887" s="6">
        <v>46022</v>
      </c>
      <c r="K887" s="2" t="s">
        <v>4405</v>
      </c>
      <c r="L887" s="2" t="s">
        <v>4896</v>
      </c>
      <c r="M887" s="2" t="s">
        <v>4956</v>
      </c>
      <c r="N887" s="2" t="s">
        <v>5196</v>
      </c>
      <c r="O887" s="2" t="s">
        <v>5238</v>
      </c>
      <c r="P887" s="2" t="s">
        <v>4678</v>
      </c>
      <c r="Q887" s="2" t="s">
        <v>4297</v>
      </c>
      <c r="R887" s="7"/>
      <c r="S887" s="7">
        <v>28</v>
      </c>
      <c r="T887" s="7">
        <v>1.25</v>
      </c>
      <c r="U887" s="7">
        <v>29.25</v>
      </c>
      <c r="V887" s="12">
        <f t="shared" si="270"/>
        <v>30</v>
      </c>
      <c r="W887" s="15" t="str">
        <f>"DEBE GOZAR "&amp;S887&amp;" DÍAS ANTES DEL "&amp;TEXT(G887-1,"DD/MM/YYYY")</f>
        <v>DEBE GOZAR 28 DÍAS ANTES DEL 15/12/2026</v>
      </c>
      <c r="X887" s="15" t="str">
        <f t="shared" si="272"/>
        <v>DEBE GOZAR EN EL AÑO UN TOTAL DE 30 DÍAS ANTES DEL 31/12/2026</v>
      </c>
      <c r="Y887" s="50">
        <v>0</v>
      </c>
      <c r="Z887" s="50">
        <v>0</v>
      </c>
      <c r="AA887" s="50">
        <v>19</v>
      </c>
      <c r="AB887" s="50">
        <v>11</v>
      </c>
      <c r="AC887" s="50">
        <v>0</v>
      </c>
      <c r="AD887" s="50">
        <v>0</v>
      </c>
      <c r="AE887" s="50">
        <v>0</v>
      </c>
      <c r="AF887" s="50">
        <v>0</v>
      </c>
      <c r="AG887" s="50">
        <v>0</v>
      </c>
      <c r="AH887" s="50">
        <v>0</v>
      </c>
      <c r="AI887" s="50">
        <v>0</v>
      </c>
      <c r="AJ887" s="50">
        <v>0</v>
      </c>
      <c r="AK887" s="52">
        <f t="shared" si="254"/>
        <v>30</v>
      </c>
      <c r="AL887" s="50">
        <f t="shared" si="255"/>
        <v>30</v>
      </c>
      <c r="AM887" s="48">
        <f t="shared" si="271"/>
        <v>1</v>
      </c>
      <c r="AN887" s="49">
        <f t="shared" si="256"/>
        <v>0.01</v>
      </c>
      <c r="AO887" s="49">
        <f t="shared" si="267"/>
        <v>30</v>
      </c>
      <c r="AP887" s="49">
        <f t="shared" si="257"/>
        <v>30</v>
      </c>
      <c r="AR887" s="50">
        <f t="shared" si="258"/>
        <v>0</v>
      </c>
      <c r="AT887" s="30">
        <f t="shared" si="259"/>
        <v>30</v>
      </c>
      <c r="AU887">
        <f t="shared" si="260"/>
        <v>10</v>
      </c>
      <c r="AV887" s="49">
        <f t="shared" si="261"/>
        <v>30</v>
      </c>
      <c r="AW887" s="49">
        <f t="shared" si="262"/>
        <v>10</v>
      </c>
      <c r="AX887" s="53">
        <f t="shared" si="263"/>
        <v>0</v>
      </c>
      <c r="AY887" s="30">
        <f t="shared" si="264"/>
        <v>0</v>
      </c>
      <c r="AZ887" s="30">
        <f t="shared" si="265"/>
        <v>30</v>
      </c>
      <c r="BA887" s="49">
        <f t="shared" si="266"/>
        <v>30</v>
      </c>
    </row>
    <row r="888" spans="1:53" x14ac:dyDescent="0.35">
      <c r="A888" s="2">
        <v>1048327379</v>
      </c>
      <c r="B888" s="2" t="s">
        <v>888</v>
      </c>
      <c r="C888" s="16" t="s">
        <v>4946</v>
      </c>
      <c r="D888" s="3" t="s">
        <v>3033</v>
      </c>
      <c r="E888" s="4">
        <v>45793</v>
      </c>
      <c r="F888" s="5">
        <v>45793</v>
      </c>
      <c r="G888" s="5">
        <v>46158</v>
      </c>
      <c r="H888" s="3" t="s">
        <v>4290</v>
      </c>
      <c r="I888" s="55">
        <v>46145</v>
      </c>
      <c r="J888" s="6">
        <v>46022</v>
      </c>
      <c r="K888" s="2" t="s">
        <v>4431</v>
      </c>
      <c r="L888" s="2" t="s">
        <v>4909</v>
      </c>
      <c r="M888" s="2" t="s">
        <v>4956</v>
      </c>
      <c r="N888" s="2" t="s">
        <v>5180</v>
      </c>
      <c r="O888" s="2" t="s">
        <v>5248</v>
      </c>
      <c r="P888" s="2" t="s">
        <v>4694</v>
      </c>
      <c r="Q888" s="2" t="s">
        <v>4326</v>
      </c>
      <c r="R888" s="7"/>
      <c r="S888" s="7">
        <v>0</v>
      </c>
      <c r="T888" s="7">
        <v>3.75</v>
      </c>
      <c r="U888" s="7">
        <v>3.75</v>
      </c>
      <c r="V888" s="12">
        <f t="shared" si="270"/>
        <v>4</v>
      </c>
      <c r="W888" s="15" t="s">
        <v>4738</v>
      </c>
      <c r="X888" s="15" t="str">
        <f t="shared" si="272"/>
        <v>DEBE GOZAR EN EL AÑO UN TOTAL DE 4 DÍAS ANTES DEL 31/12/2026</v>
      </c>
      <c r="Y888" s="50">
        <v>0</v>
      </c>
      <c r="Z888" s="50">
        <v>0</v>
      </c>
      <c r="AA888" s="50">
        <v>0</v>
      </c>
      <c r="AB888" s="50">
        <v>0</v>
      </c>
      <c r="AC888" s="50">
        <v>4</v>
      </c>
      <c r="AD888" s="50">
        <v>0</v>
      </c>
      <c r="AE888" s="50">
        <v>0</v>
      </c>
      <c r="AF888" s="50">
        <v>0</v>
      </c>
      <c r="AG888" s="50">
        <v>0</v>
      </c>
      <c r="AH888" s="50">
        <v>0</v>
      </c>
      <c r="AI888" s="50">
        <v>0</v>
      </c>
      <c r="AJ888" s="50">
        <v>0</v>
      </c>
      <c r="AK888" s="52">
        <f t="shared" si="254"/>
        <v>4</v>
      </c>
      <c r="AL888" s="50">
        <f t="shared" si="255"/>
        <v>4</v>
      </c>
      <c r="AM888" s="48">
        <f t="shared" si="271"/>
        <v>1</v>
      </c>
      <c r="AN888" s="49">
        <f t="shared" si="256"/>
        <v>0.01</v>
      </c>
      <c r="AO888" s="49">
        <f t="shared" si="267"/>
        <v>0</v>
      </c>
      <c r="AP888" s="49">
        <f t="shared" si="257"/>
        <v>4</v>
      </c>
      <c r="AR888" s="50">
        <f t="shared" si="258"/>
        <v>0</v>
      </c>
      <c r="AT888" s="30">
        <f t="shared" si="259"/>
        <v>4</v>
      </c>
      <c r="AU888">
        <f t="shared" si="260"/>
        <v>1.3333333333333333</v>
      </c>
      <c r="AV888" s="49">
        <f t="shared" si="261"/>
        <v>0</v>
      </c>
      <c r="AW888" s="49">
        <f t="shared" si="262"/>
        <v>0</v>
      </c>
      <c r="AX888" s="53">
        <f t="shared" si="263"/>
        <v>1.3333333333333333</v>
      </c>
      <c r="AY888" s="30">
        <f t="shared" si="264"/>
        <v>4</v>
      </c>
      <c r="AZ888" s="30">
        <f t="shared" si="265"/>
        <v>0</v>
      </c>
      <c r="BA888" s="49">
        <f t="shared" si="266"/>
        <v>0</v>
      </c>
    </row>
    <row r="889" spans="1:53" x14ac:dyDescent="0.35">
      <c r="A889" s="2">
        <v>1048327469</v>
      </c>
      <c r="B889" s="2" t="s">
        <v>889</v>
      </c>
      <c r="C889" s="16" t="s">
        <v>4946</v>
      </c>
      <c r="D889" s="3" t="s">
        <v>3034</v>
      </c>
      <c r="E889" s="4">
        <v>44700</v>
      </c>
      <c r="F889" s="5">
        <v>45796</v>
      </c>
      <c r="G889" s="5">
        <v>46161</v>
      </c>
      <c r="H889" s="3" t="s">
        <v>4290</v>
      </c>
      <c r="I889" s="55">
        <v>46054</v>
      </c>
      <c r="J889" s="6">
        <v>46022</v>
      </c>
      <c r="K889" s="2" t="s">
        <v>4405</v>
      </c>
      <c r="L889" s="2" t="s">
        <v>4989</v>
      </c>
      <c r="M889" s="2" t="s">
        <v>4956</v>
      </c>
      <c r="N889" s="2"/>
      <c r="O889" s="2"/>
      <c r="P889" s="2"/>
      <c r="Q889" s="2"/>
      <c r="R889" s="7"/>
      <c r="S889" s="7">
        <v>11</v>
      </c>
      <c r="T889" s="7">
        <v>18.5</v>
      </c>
      <c r="U889" s="7">
        <v>29.5</v>
      </c>
      <c r="V889" s="12">
        <f t="shared" si="270"/>
        <v>30</v>
      </c>
      <c r="W889" s="15" t="str">
        <f>"DEBE GOZAR "&amp;S889&amp;" DÍAS ANTES DEL "&amp;TEXT(G889-1,"DD/MM/YYYY")</f>
        <v>DEBE GOZAR 11 DÍAS ANTES DEL 18/05/2026</v>
      </c>
      <c r="X889" s="15" t="str">
        <f t="shared" si="272"/>
        <v>DEBE GOZAR EN EL AÑO UN TOTAL DE 30 DÍAS ANTES DEL 31/12/2026</v>
      </c>
      <c r="Y889" s="50">
        <v>0</v>
      </c>
      <c r="Z889" s="50">
        <v>30</v>
      </c>
      <c r="AA889" s="50">
        <v>0</v>
      </c>
      <c r="AB889" s="50">
        <v>0</v>
      </c>
      <c r="AC889" s="50">
        <v>0</v>
      </c>
      <c r="AD889" s="50">
        <v>0</v>
      </c>
      <c r="AE889" s="50">
        <v>0</v>
      </c>
      <c r="AF889" s="50">
        <v>0</v>
      </c>
      <c r="AG889" s="50">
        <v>0</v>
      </c>
      <c r="AH889" s="50">
        <v>0</v>
      </c>
      <c r="AI889" s="50">
        <v>0</v>
      </c>
      <c r="AJ889" s="50">
        <v>0</v>
      </c>
      <c r="AK889" s="52">
        <f t="shared" si="254"/>
        <v>30</v>
      </c>
      <c r="AL889" s="50">
        <f t="shared" si="255"/>
        <v>30</v>
      </c>
      <c r="AM889" s="48">
        <f t="shared" si="271"/>
        <v>1</v>
      </c>
      <c r="AN889" s="49">
        <f t="shared" si="256"/>
        <v>0.01</v>
      </c>
      <c r="AO889" s="49">
        <f t="shared" si="267"/>
        <v>30</v>
      </c>
      <c r="AP889" s="49">
        <f t="shared" si="257"/>
        <v>30</v>
      </c>
      <c r="AR889" s="50">
        <f t="shared" si="258"/>
        <v>0</v>
      </c>
      <c r="AT889" s="30">
        <f t="shared" si="259"/>
        <v>30</v>
      </c>
      <c r="AU889">
        <f t="shared" si="260"/>
        <v>10</v>
      </c>
      <c r="AV889" s="49">
        <f t="shared" si="261"/>
        <v>30</v>
      </c>
      <c r="AW889" s="49">
        <f t="shared" si="262"/>
        <v>10</v>
      </c>
      <c r="AX889" s="53">
        <f t="shared" si="263"/>
        <v>0</v>
      </c>
      <c r="AY889" s="30">
        <f t="shared" si="264"/>
        <v>0</v>
      </c>
      <c r="AZ889" s="30">
        <f t="shared" si="265"/>
        <v>30</v>
      </c>
      <c r="BA889" s="49">
        <f t="shared" si="266"/>
        <v>30</v>
      </c>
    </row>
    <row r="890" spans="1:53" x14ac:dyDescent="0.35">
      <c r="A890" s="2">
        <v>1048335786</v>
      </c>
      <c r="B890" s="2" t="s">
        <v>890</v>
      </c>
      <c r="C890" s="16" t="s">
        <v>4946</v>
      </c>
      <c r="D890" s="3" t="s">
        <v>3035</v>
      </c>
      <c r="E890" s="4">
        <v>45735</v>
      </c>
      <c r="F890" s="5">
        <v>45735</v>
      </c>
      <c r="G890" s="5">
        <v>46100</v>
      </c>
      <c r="H890" s="3" t="s">
        <v>4290</v>
      </c>
      <c r="I890" s="55">
        <v>46113</v>
      </c>
      <c r="J890" s="6">
        <v>46022</v>
      </c>
      <c r="K890" s="2" t="s">
        <v>4405</v>
      </c>
      <c r="L890" s="2" t="s">
        <v>5038</v>
      </c>
      <c r="M890" s="2" t="s">
        <v>4956</v>
      </c>
      <c r="N890" s="2"/>
      <c r="O890" s="2"/>
      <c r="P890" s="2"/>
      <c r="Q890" s="2"/>
      <c r="R890" s="7"/>
      <c r="S890" s="7">
        <v>0</v>
      </c>
      <c r="T890" s="7">
        <v>23.5</v>
      </c>
      <c r="U890" s="7">
        <v>23.5</v>
      </c>
      <c r="V890" s="12">
        <f t="shared" si="270"/>
        <v>24</v>
      </c>
      <c r="W890" s="15" t="s">
        <v>4738</v>
      </c>
      <c r="X890" s="15" t="str">
        <f t="shared" si="272"/>
        <v>DEBE GOZAR EN EL AÑO UN TOTAL DE 24 DÍAS ANTES DEL 31/12/2026</v>
      </c>
      <c r="Y890" s="50">
        <v>0</v>
      </c>
      <c r="Z890" s="50">
        <v>0</v>
      </c>
      <c r="AA890" s="50">
        <v>0</v>
      </c>
      <c r="AB890" s="50">
        <v>24</v>
      </c>
      <c r="AC890" s="50">
        <v>0</v>
      </c>
      <c r="AD890" s="50">
        <v>0</v>
      </c>
      <c r="AE890" s="50">
        <v>0</v>
      </c>
      <c r="AF890" s="50">
        <v>0</v>
      </c>
      <c r="AG890" s="50">
        <v>0</v>
      </c>
      <c r="AH890" s="50">
        <v>0</v>
      </c>
      <c r="AI890" s="50">
        <v>0</v>
      </c>
      <c r="AJ890" s="50">
        <v>0</v>
      </c>
      <c r="AK890" s="52">
        <f t="shared" si="254"/>
        <v>24</v>
      </c>
      <c r="AL890" s="50">
        <f t="shared" si="255"/>
        <v>24</v>
      </c>
      <c r="AM890" s="48">
        <f t="shared" si="271"/>
        <v>1</v>
      </c>
      <c r="AN890" s="49">
        <f t="shared" si="256"/>
        <v>0.01</v>
      </c>
      <c r="AO890" s="49">
        <f t="shared" si="267"/>
        <v>24</v>
      </c>
      <c r="AP890" s="49">
        <f t="shared" si="257"/>
        <v>24</v>
      </c>
      <c r="AR890" s="50">
        <f t="shared" si="258"/>
        <v>0</v>
      </c>
      <c r="AT890" s="30">
        <f t="shared" si="259"/>
        <v>24</v>
      </c>
      <c r="AU890">
        <f t="shared" si="260"/>
        <v>8</v>
      </c>
      <c r="AV890" s="49">
        <f t="shared" si="261"/>
        <v>24</v>
      </c>
      <c r="AW890" s="49">
        <f t="shared" si="262"/>
        <v>8</v>
      </c>
      <c r="AX890" s="53">
        <f t="shared" si="263"/>
        <v>0</v>
      </c>
      <c r="AY890" s="30">
        <f t="shared" si="264"/>
        <v>0</v>
      </c>
      <c r="AZ890" s="30">
        <f t="shared" si="265"/>
        <v>24</v>
      </c>
      <c r="BA890" s="49">
        <f t="shared" si="266"/>
        <v>24</v>
      </c>
    </row>
    <row r="891" spans="1:53" x14ac:dyDescent="0.35">
      <c r="A891" s="2">
        <v>1048381345</v>
      </c>
      <c r="B891" s="2" t="s">
        <v>891</v>
      </c>
      <c r="C891" s="16" t="s">
        <v>4946</v>
      </c>
      <c r="D891" s="3" t="s">
        <v>3036</v>
      </c>
      <c r="E891" s="4">
        <v>45386</v>
      </c>
      <c r="F891" s="5">
        <v>45751</v>
      </c>
      <c r="G891" s="5">
        <v>46116</v>
      </c>
      <c r="H891" s="3" t="s">
        <v>4290</v>
      </c>
      <c r="I891" s="55">
        <v>0</v>
      </c>
      <c r="J891" s="6">
        <v>46022</v>
      </c>
      <c r="K891" s="2" t="s">
        <v>4405</v>
      </c>
      <c r="L891" s="2" t="s">
        <v>4842</v>
      </c>
      <c r="M891" s="2" t="s">
        <v>4956</v>
      </c>
      <c r="N891" s="2" t="s">
        <v>5196</v>
      </c>
      <c r="O891" s="2" t="s">
        <v>5234</v>
      </c>
      <c r="P891" s="2" t="s">
        <v>4598</v>
      </c>
      <c r="Q891" s="2" t="s">
        <v>4297</v>
      </c>
      <c r="R891" s="7"/>
      <c r="S891" s="7">
        <v>0</v>
      </c>
      <c r="T891" s="7">
        <v>19.25</v>
      </c>
      <c r="U891" s="7">
        <v>19.25</v>
      </c>
      <c r="V891" s="12">
        <f t="shared" si="270"/>
        <v>20</v>
      </c>
      <c r="W891" s="15" t="s">
        <v>4738</v>
      </c>
      <c r="X891" s="15" t="str">
        <f t="shared" si="272"/>
        <v>DEBE GOZAR EN EL AÑO UN TOTAL DE 20 DÍAS ANTES DEL 31/12/2026</v>
      </c>
      <c r="Y891" s="50">
        <v>0</v>
      </c>
      <c r="Z891" s="50">
        <v>0</v>
      </c>
      <c r="AA891" s="50">
        <v>0</v>
      </c>
      <c r="AB891" s="50">
        <v>19</v>
      </c>
      <c r="AC891" s="50">
        <v>0</v>
      </c>
      <c r="AD891" s="50">
        <v>0</v>
      </c>
      <c r="AE891" s="50">
        <v>0</v>
      </c>
      <c r="AF891" s="50">
        <v>0</v>
      </c>
      <c r="AG891" s="50">
        <v>0</v>
      </c>
      <c r="AH891" s="50">
        <v>0</v>
      </c>
      <c r="AI891" s="50">
        <v>0</v>
      </c>
      <c r="AJ891" s="50">
        <v>0</v>
      </c>
      <c r="AK891" s="52">
        <f t="shared" si="254"/>
        <v>19</v>
      </c>
      <c r="AL891" s="50">
        <f t="shared" si="255"/>
        <v>19</v>
      </c>
      <c r="AM891" s="48">
        <f t="shared" si="271"/>
        <v>0.95</v>
      </c>
      <c r="AN891" s="49">
        <f t="shared" si="256"/>
        <v>9.4999999999999998E-3</v>
      </c>
      <c r="AO891" s="49">
        <f t="shared" si="267"/>
        <v>19</v>
      </c>
      <c r="AP891" s="49">
        <f t="shared" si="257"/>
        <v>19</v>
      </c>
      <c r="AR891" s="50">
        <f t="shared" si="258"/>
        <v>1</v>
      </c>
      <c r="AT891" s="30">
        <f t="shared" si="259"/>
        <v>20</v>
      </c>
      <c r="AU891">
        <f t="shared" si="260"/>
        <v>6.666666666666667</v>
      </c>
      <c r="AV891" s="49">
        <f t="shared" si="261"/>
        <v>19</v>
      </c>
      <c r="AW891" s="49">
        <f t="shared" si="262"/>
        <v>6.666666666666667</v>
      </c>
      <c r="AX891" s="53">
        <f t="shared" si="263"/>
        <v>0</v>
      </c>
      <c r="AY891" s="30">
        <f t="shared" si="264"/>
        <v>0</v>
      </c>
      <c r="AZ891" s="30">
        <f t="shared" si="265"/>
        <v>19</v>
      </c>
      <c r="BA891" s="49">
        <f t="shared" si="266"/>
        <v>19</v>
      </c>
    </row>
    <row r="892" spans="1:53" x14ac:dyDescent="0.35">
      <c r="A892" s="2">
        <v>1048384359</v>
      </c>
      <c r="B892" s="2" t="s">
        <v>892</v>
      </c>
      <c r="C892" s="16" t="s">
        <v>4948</v>
      </c>
      <c r="D892" s="3" t="s">
        <v>3037</v>
      </c>
      <c r="E892" s="4">
        <v>45139</v>
      </c>
      <c r="F892" s="5">
        <v>45870</v>
      </c>
      <c r="G892" s="5">
        <v>46235</v>
      </c>
      <c r="H892" s="3" t="s">
        <v>4292</v>
      </c>
      <c r="I892" s="55">
        <v>0</v>
      </c>
      <c r="J892" s="6">
        <v>46022</v>
      </c>
      <c r="K892" s="2" t="s">
        <v>4405</v>
      </c>
      <c r="L892" s="2">
        <v>2003030200</v>
      </c>
      <c r="M892" s="2" t="s">
        <v>5053</v>
      </c>
      <c r="N892" s="2" t="s">
        <v>5198</v>
      </c>
      <c r="O892" s="2" t="s">
        <v>5198</v>
      </c>
      <c r="P892" s="2" t="s">
        <v>4510</v>
      </c>
      <c r="Q892" s="2" t="s">
        <v>4366</v>
      </c>
      <c r="R892" s="7"/>
      <c r="S892" s="7">
        <v>9</v>
      </c>
      <c r="T892" s="7">
        <v>12.5</v>
      </c>
      <c r="U892" s="7">
        <v>21.5</v>
      </c>
      <c r="V892" s="12">
        <f t="shared" si="270"/>
        <v>22</v>
      </c>
      <c r="W892" s="15" t="str">
        <f>"DEBE GOZAR "&amp;S892&amp;" DÍAS ANTES DEL "&amp;TEXT(G892-1,"DD/MM/YYYY")</f>
        <v>DEBE GOZAR 9 DÍAS ANTES DEL 31/07/2026</v>
      </c>
      <c r="X892" s="15" t="str">
        <f t="shared" si="272"/>
        <v>DEBE GOZAR EN EL AÑO UN TOTAL DE 22 DÍAS ANTES DEL 31/12/2026</v>
      </c>
      <c r="Y892" s="50">
        <v>0</v>
      </c>
      <c r="Z892" s="50">
        <v>0</v>
      </c>
      <c r="AA892" s="50">
        <v>0</v>
      </c>
      <c r="AB892" s="50">
        <v>7</v>
      </c>
      <c r="AC892" s="50">
        <v>7</v>
      </c>
      <c r="AD892" s="50">
        <v>0</v>
      </c>
      <c r="AE892" s="50">
        <v>2</v>
      </c>
      <c r="AF892" s="50">
        <v>6</v>
      </c>
      <c r="AG892" s="50">
        <v>0</v>
      </c>
      <c r="AH892" s="50">
        <v>0</v>
      </c>
      <c r="AI892" s="50">
        <v>1</v>
      </c>
      <c r="AJ892" s="50">
        <v>7</v>
      </c>
      <c r="AK892" s="52">
        <f t="shared" si="254"/>
        <v>30</v>
      </c>
      <c r="AL892" s="50">
        <f t="shared" si="255"/>
        <v>30</v>
      </c>
      <c r="AM892" s="48">
        <f t="shared" si="271"/>
        <v>1.3636363636363635</v>
      </c>
      <c r="AN892" s="49">
        <f t="shared" si="256"/>
        <v>1.3636363636363636E-2</v>
      </c>
      <c r="AO892" s="49">
        <f t="shared" si="267"/>
        <v>7</v>
      </c>
      <c r="AP892" s="49">
        <f t="shared" si="257"/>
        <v>22</v>
      </c>
      <c r="AR892" s="50">
        <f t="shared" si="258"/>
        <v>0</v>
      </c>
      <c r="AT892" s="30">
        <f t="shared" si="259"/>
        <v>22</v>
      </c>
      <c r="AU892">
        <f t="shared" si="260"/>
        <v>7.333333333333333</v>
      </c>
      <c r="AV892" s="49">
        <f t="shared" si="261"/>
        <v>7</v>
      </c>
      <c r="AW892" s="49">
        <f t="shared" si="262"/>
        <v>7</v>
      </c>
      <c r="AX892" s="53">
        <f t="shared" si="263"/>
        <v>0.33333333333333304</v>
      </c>
      <c r="AY892" s="30">
        <f t="shared" si="264"/>
        <v>23</v>
      </c>
      <c r="AZ892" s="30">
        <f t="shared" si="265"/>
        <v>7</v>
      </c>
      <c r="BA892" s="49">
        <f t="shared" si="266"/>
        <v>7</v>
      </c>
    </row>
    <row r="893" spans="1:53" x14ac:dyDescent="0.35">
      <c r="A893" s="2">
        <v>1048393635</v>
      </c>
      <c r="B893" s="2" t="s">
        <v>893</v>
      </c>
      <c r="C893" s="16" t="s">
        <v>4946</v>
      </c>
      <c r="D893" s="3" t="s">
        <v>3038</v>
      </c>
      <c r="E893" s="4">
        <v>44743</v>
      </c>
      <c r="F893" s="5">
        <v>45839</v>
      </c>
      <c r="G893" s="5">
        <v>46204</v>
      </c>
      <c r="H893" s="3" t="s">
        <v>4290</v>
      </c>
      <c r="I893" s="55">
        <v>0</v>
      </c>
      <c r="J893" s="6">
        <v>46022</v>
      </c>
      <c r="K893" s="2" t="s">
        <v>4431</v>
      </c>
      <c r="L893" s="2" t="s">
        <v>4757</v>
      </c>
      <c r="M893" s="2" t="s">
        <v>4956</v>
      </c>
      <c r="N893" s="2" t="s">
        <v>5197</v>
      </c>
      <c r="O893" s="2" t="s">
        <v>5223</v>
      </c>
      <c r="P893" s="2" t="s">
        <v>4455</v>
      </c>
      <c r="Q893" s="2" t="s">
        <v>4326</v>
      </c>
      <c r="R893" s="7"/>
      <c r="S893" s="7">
        <v>0</v>
      </c>
      <c r="T893" s="7">
        <v>0</v>
      </c>
      <c r="U893" s="7">
        <v>0</v>
      </c>
      <c r="V893" s="12">
        <f t="shared" si="270"/>
        <v>0</v>
      </c>
      <c r="W893" s="15" t="s">
        <v>4738</v>
      </c>
      <c r="X893" s="15" t="str">
        <f t="shared" si="272"/>
        <v>DEBE GOZAR EN EL AÑO UN TOTAL DE 0 DÍAS ANTES DEL 31/12/2026</v>
      </c>
      <c r="Y893" s="50">
        <v>0</v>
      </c>
      <c r="Z893" s="50">
        <v>0</v>
      </c>
      <c r="AA893" s="50">
        <v>0</v>
      </c>
      <c r="AB893" s="50">
        <v>0</v>
      </c>
      <c r="AC893" s="50">
        <v>0</v>
      </c>
      <c r="AD893" s="50">
        <v>0</v>
      </c>
      <c r="AE893" s="50">
        <v>0</v>
      </c>
      <c r="AF893" s="50">
        <v>0</v>
      </c>
      <c r="AG893" s="50">
        <v>0</v>
      </c>
      <c r="AH893" s="50">
        <v>0</v>
      </c>
      <c r="AI893" s="50">
        <v>0</v>
      </c>
      <c r="AJ893" s="50">
        <v>0</v>
      </c>
      <c r="AK893" s="52">
        <f t="shared" si="254"/>
        <v>0</v>
      </c>
      <c r="AL893" s="50">
        <f t="shared" si="255"/>
        <v>0</v>
      </c>
      <c r="AM893" s="48">
        <f>IFERROR(+AL893/V893,"100"%)</f>
        <v>1</v>
      </c>
      <c r="AN893" s="49">
        <f t="shared" si="256"/>
        <v>0.01</v>
      </c>
      <c r="AO893" s="49">
        <f t="shared" si="267"/>
        <v>0</v>
      </c>
      <c r="AP893" s="49">
        <f t="shared" si="257"/>
        <v>0</v>
      </c>
      <c r="AR893" s="50">
        <f t="shared" si="258"/>
        <v>0</v>
      </c>
      <c r="AT893" s="30">
        <f t="shared" si="259"/>
        <v>0</v>
      </c>
      <c r="AU893">
        <f t="shared" si="260"/>
        <v>0</v>
      </c>
      <c r="AV893" s="49">
        <f t="shared" si="261"/>
        <v>0</v>
      </c>
      <c r="AW893" s="49">
        <f t="shared" si="262"/>
        <v>0</v>
      </c>
      <c r="AX893" s="53">
        <f t="shared" si="263"/>
        <v>0</v>
      </c>
      <c r="AY893" s="30">
        <f t="shared" si="264"/>
        <v>0</v>
      </c>
      <c r="AZ893" s="30">
        <f t="shared" si="265"/>
        <v>0</v>
      </c>
      <c r="BA893" s="49">
        <f t="shared" si="266"/>
        <v>0</v>
      </c>
    </row>
    <row r="894" spans="1:53" x14ac:dyDescent="0.35">
      <c r="A894" s="2">
        <v>1048396981</v>
      </c>
      <c r="B894" s="2" t="s">
        <v>894</v>
      </c>
      <c r="C894" s="16" t="s">
        <v>4946</v>
      </c>
      <c r="D894" s="3" t="s">
        <v>3039</v>
      </c>
      <c r="E894" s="4">
        <v>43800</v>
      </c>
      <c r="F894" s="5">
        <v>45992</v>
      </c>
      <c r="G894" s="5">
        <v>46357</v>
      </c>
      <c r="H894" s="3" t="s">
        <v>4290</v>
      </c>
      <c r="I894" s="55">
        <v>0</v>
      </c>
      <c r="J894" s="6">
        <v>46022</v>
      </c>
      <c r="K894" s="2" t="s">
        <v>4405</v>
      </c>
      <c r="L894" s="2" t="s">
        <v>4796</v>
      </c>
      <c r="M894" s="2" t="s">
        <v>4956</v>
      </c>
      <c r="N894" s="2" t="s">
        <v>5195</v>
      </c>
      <c r="O894" s="2" t="s">
        <v>5231</v>
      </c>
      <c r="P894" s="2" t="s">
        <v>4525</v>
      </c>
      <c r="Q894" s="2" t="s">
        <v>4297</v>
      </c>
      <c r="R894" s="7"/>
      <c r="S894" s="7">
        <v>15</v>
      </c>
      <c r="T894" s="7">
        <v>2.5</v>
      </c>
      <c r="U894" s="7">
        <v>17.5</v>
      </c>
      <c r="V894" s="12">
        <f t="shared" si="270"/>
        <v>18</v>
      </c>
      <c r="W894" s="15" t="str">
        <f>"DEBE GOZAR "&amp;S894&amp;" DÍAS ANTES DEL "&amp;TEXT(G894-1,"DD/MM/YYYY")</f>
        <v>DEBE GOZAR 15 DÍAS ANTES DEL 30/11/2026</v>
      </c>
      <c r="X894" s="15" t="str">
        <f t="shared" si="272"/>
        <v>DEBE GOZAR EN EL AÑO UN TOTAL DE 18 DÍAS ANTES DEL 31/12/2026</v>
      </c>
      <c r="Y894" s="50">
        <v>15</v>
      </c>
      <c r="Z894" s="50">
        <v>0</v>
      </c>
      <c r="AA894" s="50">
        <v>0</v>
      </c>
      <c r="AB894" s="50">
        <v>7</v>
      </c>
      <c r="AC894" s="50">
        <v>0</v>
      </c>
      <c r="AD894" s="50">
        <v>0</v>
      </c>
      <c r="AE894" s="50">
        <v>0</v>
      </c>
      <c r="AF894" s="50">
        <v>0</v>
      </c>
      <c r="AG894" s="50">
        <v>0</v>
      </c>
      <c r="AH894" s="50">
        <v>0</v>
      </c>
      <c r="AI894" s="50">
        <v>0</v>
      </c>
      <c r="AJ894" s="50">
        <v>0</v>
      </c>
      <c r="AK894" s="52">
        <f t="shared" si="254"/>
        <v>22</v>
      </c>
      <c r="AL894" s="50">
        <f t="shared" si="255"/>
        <v>22</v>
      </c>
      <c r="AM894" s="48">
        <f t="shared" ref="AM894:AM925" si="273">+AL894/V894</f>
        <v>1.2222222222222223</v>
      </c>
      <c r="AN894" s="49">
        <f t="shared" si="256"/>
        <v>1.2222222222222223E-2</v>
      </c>
      <c r="AO894" s="49">
        <f t="shared" si="267"/>
        <v>22</v>
      </c>
      <c r="AP894" s="49">
        <f t="shared" si="257"/>
        <v>18</v>
      </c>
      <c r="AR894" s="50">
        <f t="shared" si="258"/>
        <v>0</v>
      </c>
      <c r="AT894" s="30">
        <f t="shared" si="259"/>
        <v>18</v>
      </c>
      <c r="AU894">
        <f t="shared" si="260"/>
        <v>6</v>
      </c>
      <c r="AV894" s="49">
        <f t="shared" si="261"/>
        <v>22</v>
      </c>
      <c r="AW894" s="49">
        <f t="shared" si="262"/>
        <v>6</v>
      </c>
      <c r="AX894" s="53">
        <f t="shared" si="263"/>
        <v>0</v>
      </c>
      <c r="AY894" s="30">
        <f t="shared" si="264"/>
        <v>0</v>
      </c>
      <c r="AZ894" s="30">
        <f t="shared" si="265"/>
        <v>22</v>
      </c>
      <c r="BA894" s="49">
        <f t="shared" si="266"/>
        <v>18</v>
      </c>
    </row>
    <row r="895" spans="1:53" x14ac:dyDescent="0.35">
      <c r="A895" s="2">
        <v>1048421066</v>
      </c>
      <c r="B895" s="2" t="s">
        <v>895</v>
      </c>
      <c r="C895" s="16" t="s">
        <v>4946</v>
      </c>
      <c r="D895" s="3" t="s">
        <v>3040</v>
      </c>
      <c r="E895" s="4">
        <v>45820</v>
      </c>
      <c r="F895" s="5">
        <v>45820</v>
      </c>
      <c r="G895" s="5">
        <v>46185</v>
      </c>
      <c r="H895" s="3" t="s">
        <v>4290</v>
      </c>
      <c r="I895" s="55">
        <v>0</v>
      </c>
      <c r="J895" s="6">
        <v>46022</v>
      </c>
      <c r="K895" s="2" t="s">
        <v>4405</v>
      </c>
      <c r="L895" s="2" t="s">
        <v>4808</v>
      </c>
      <c r="M895" s="2" t="s">
        <v>4956</v>
      </c>
      <c r="N895" s="2" t="s">
        <v>5195</v>
      </c>
      <c r="O895" s="2" t="s">
        <v>5216</v>
      </c>
      <c r="P895" s="2" t="s">
        <v>4548</v>
      </c>
      <c r="Q895" s="2" t="s">
        <v>4297</v>
      </c>
      <c r="R895" s="7"/>
      <c r="S895" s="7">
        <v>0</v>
      </c>
      <c r="T895" s="7">
        <v>16.583300000000001</v>
      </c>
      <c r="U895" s="7">
        <v>16.583300000000001</v>
      </c>
      <c r="V895" s="12">
        <f t="shared" si="270"/>
        <v>17</v>
      </c>
      <c r="W895" s="15" t="s">
        <v>4738</v>
      </c>
      <c r="X895" s="15" t="str">
        <f t="shared" si="272"/>
        <v>DEBE GOZAR EN EL AÑO UN TOTAL DE 17 DÍAS ANTES DEL 31/12/2026</v>
      </c>
      <c r="Y895" s="50">
        <v>0</v>
      </c>
      <c r="Z895" s="50">
        <v>0</v>
      </c>
      <c r="AA895" s="50">
        <v>0</v>
      </c>
      <c r="AB895" s="50">
        <v>0</v>
      </c>
      <c r="AC895" s="50">
        <v>0</v>
      </c>
      <c r="AD895" s="50">
        <v>0</v>
      </c>
      <c r="AE895" s="50">
        <v>0</v>
      </c>
      <c r="AF895" s="50">
        <v>0</v>
      </c>
      <c r="AG895" s="50">
        <v>0</v>
      </c>
      <c r="AH895" s="50">
        <v>0</v>
      </c>
      <c r="AI895" s="50">
        <v>0</v>
      </c>
      <c r="AJ895" s="50">
        <v>0</v>
      </c>
      <c r="AK895" s="52">
        <f t="shared" si="254"/>
        <v>0</v>
      </c>
      <c r="AL895" s="50">
        <f t="shared" si="255"/>
        <v>0</v>
      </c>
      <c r="AM895" s="48">
        <f t="shared" si="273"/>
        <v>0</v>
      </c>
      <c r="AN895" s="49">
        <f t="shared" si="256"/>
        <v>0</v>
      </c>
      <c r="AO895" s="49">
        <f t="shared" si="267"/>
        <v>0</v>
      </c>
      <c r="AP895" s="49">
        <f t="shared" si="257"/>
        <v>0</v>
      </c>
      <c r="AR895" s="50">
        <f t="shared" si="258"/>
        <v>17</v>
      </c>
      <c r="AT895" s="30">
        <f t="shared" si="259"/>
        <v>17</v>
      </c>
      <c r="AU895">
        <f t="shared" si="260"/>
        <v>5.666666666666667</v>
      </c>
      <c r="AV895" s="49">
        <f t="shared" si="261"/>
        <v>0</v>
      </c>
      <c r="AW895" s="49">
        <f t="shared" si="262"/>
        <v>0</v>
      </c>
      <c r="AX895" s="53">
        <f t="shared" si="263"/>
        <v>5.666666666666667</v>
      </c>
      <c r="AY895" s="30">
        <f t="shared" si="264"/>
        <v>0</v>
      </c>
      <c r="AZ895" s="30">
        <f t="shared" si="265"/>
        <v>0</v>
      </c>
      <c r="BA895" s="49">
        <f t="shared" si="266"/>
        <v>0</v>
      </c>
    </row>
    <row r="896" spans="1:53" x14ac:dyDescent="0.35">
      <c r="A896" s="2">
        <v>1048455440</v>
      </c>
      <c r="B896" s="2" t="s">
        <v>896</v>
      </c>
      <c r="C896" s="16" t="s">
        <v>4946</v>
      </c>
      <c r="D896" s="3" t="s">
        <v>3041</v>
      </c>
      <c r="E896" s="4">
        <v>45426</v>
      </c>
      <c r="F896" s="5">
        <v>45791</v>
      </c>
      <c r="G896" s="5">
        <v>46156</v>
      </c>
      <c r="H896" s="3" t="s">
        <v>4290</v>
      </c>
      <c r="I896" s="55">
        <v>46056</v>
      </c>
      <c r="J896" s="6">
        <v>46022</v>
      </c>
      <c r="K896" s="2" t="s">
        <v>4405</v>
      </c>
      <c r="L896" s="2" t="s">
        <v>4775</v>
      </c>
      <c r="M896" s="2" t="s">
        <v>4956</v>
      </c>
      <c r="N896" s="2"/>
      <c r="O896" s="2"/>
      <c r="P896" s="2"/>
      <c r="Q896" s="2"/>
      <c r="R896" s="7"/>
      <c r="S896" s="7">
        <v>11</v>
      </c>
      <c r="T896" s="7">
        <v>8.9166999999999987</v>
      </c>
      <c r="U896" s="7">
        <v>19.916699999999999</v>
      </c>
      <c r="V896" s="12">
        <f t="shared" si="270"/>
        <v>20</v>
      </c>
      <c r="W896" s="15" t="str">
        <f>"DEBE GOZAR "&amp;S896&amp;" DÍAS ANTES DEL "&amp;TEXT(G896-1,"DD/MM/YYYY")</f>
        <v>DEBE GOZAR 11 DÍAS ANTES DEL 13/05/2026</v>
      </c>
      <c r="X896" s="15" t="str">
        <f t="shared" si="272"/>
        <v>DEBE GOZAR EN EL AÑO UN TOTAL DE 20 DÍAS ANTES DEL 31/12/2026</v>
      </c>
      <c r="Y896" s="50">
        <v>4</v>
      </c>
      <c r="Z896" s="50">
        <v>16</v>
      </c>
      <c r="AA896" s="50">
        <v>0</v>
      </c>
      <c r="AB896" s="50">
        <v>0</v>
      </c>
      <c r="AC896" s="50">
        <v>0</v>
      </c>
      <c r="AD896" s="50">
        <v>0</v>
      </c>
      <c r="AE896" s="50">
        <v>0</v>
      </c>
      <c r="AF896" s="50">
        <v>0</v>
      </c>
      <c r="AG896" s="50">
        <v>0</v>
      </c>
      <c r="AH896" s="50">
        <v>0</v>
      </c>
      <c r="AI896" s="50">
        <v>0</v>
      </c>
      <c r="AJ896" s="50">
        <v>0</v>
      </c>
      <c r="AK896" s="52">
        <f t="shared" si="254"/>
        <v>20</v>
      </c>
      <c r="AL896" s="50">
        <f t="shared" si="255"/>
        <v>20</v>
      </c>
      <c r="AM896" s="48">
        <f t="shared" si="273"/>
        <v>1</v>
      </c>
      <c r="AN896" s="49">
        <f t="shared" si="256"/>
        <v>0.01</v>
      </c>
      <c r="AO896" s="49">
        <f t="shared" si="267"/>
        <v>20</v>
      </c>
      <c r="AP896" s="49">
        <f t="shared" si="257"/>
        <v>20</v>
      </c>
      <c r="AR896" s="50">
        <f t="shared" si="258"/>
        <v>0</v>
      </c>
      <c r="AT896" s="30">
        <f t="shared" si="259"/>
        <v>20</v>
      </c>
      <c r="AU896">
        <f t="shared" si="260"/>
        <v>6.666666666666667</v>
      </c>
      <c r="AV896" s="49">
        <f t="shared" si="261"/>
        <v>20</v>
      </c>
      <c r="AW896" s="49">
        <f t="shared" si="262"/>
        <v>6.666666666666667</v>
      </c>
      <c r="AX896" s="53">
        <f t="shared" si="263"/>
        <v>0</v>
      </c>
      <c r="AY896" s="30">
        <f t="shared" si="264"/>
        <v>0</v>
      </c>
      <c r="AZ896" s="30">
        <f t="shared" si="265"/>
        <v>20</v>
      </c>
      <c r="BA896" s="49">
        <f t="shared" si="266"/>
        <v>20</v>
      </c>
    </row>
    <row r="897" spans="1:53" x14ac:dyDescent="0.35">
      <c r="A897" s="2">
        <v>1048461494</v>
      </c>
      <c r="B897" s="2" t="s">
        <v>897</v>
      </c>
      <c r="C897" s="16" t="s">
        <v>4947</v>
      </c>
      <c r="D897" s="3" t="s">
        <v>3042</v>
      </c>
      <c r="E897" s="4">
        <v>44621</v>
      </c>
      <c r="F897" s="5">
        <v>45717</v>
      </c>
      <c r="G897" s="5">
        <v>46082</v>
      </c>
      <c r="H897" s="3" t="s">
        <v>4290</v>
      </c>
      <c r="I897" s="55">
        <v>0</v>
      </c>
      <c r="J897" s="6">
        <v>46022</v>
      </c>
      <c r="K897" s="2" t="s">
        <v>4405</v>
      </c>
      <c r="L897" s="2" t="s">
        <v>4975</v>
      </c>
      <c r="M897" s="2" t="s">
        <v>4956</v>
      </c>
      <c r="N897" s="2" t="s">
        <v>5180</v>
      </c>
      <c r="O897" s="2" t="s">
        <v>5187</v>
      </c>
      <c r="P897" s="2" t="s">
        <v>4483</v>
      </c>
      <c r="Q897" s="2" t="s">
        <v>4310</v>
      </c>
      <c r="R897" s="7"/>
      <c r="S897" s="7">
        <v>3</v>
      </c>
      <c r="T897" s="7">
        <v>25</v>
      </c>
      <c r="U897" s="7">
        <v>28</v>
      </c>
      <c r="V897" s="12">
        <f t="shared" si="270"/>
        <v>28</v>
      </c>
      <c r="W897" s="15" t="str">
        <f>"DEBE GOZAR "&amp;S897&amp;" DÍAS ANTES DEL "&amp;TEXT(G897-1,"DD/MM/YYYY")</f>
        <v>DEBE GOZAR 3 DÍAS ANTES DEL 28/02/2026</v>
      </c>
      <c r="X897" s="15" t="str">
        <f t="shared" si="272"/>
        <v>DEBE GOZAR EN EL AÑO UN TOTAL DE 28 DÍAS ANTES DEL 31/12/2026</v>
      </c>
      <c r="Y897" s="50">
        <v>15</v>
      </c>
      <c r="Z897" s="50">
        <v>0</v>
      </c>
      <c r="AA897" s="50">
        <v>0</v>
      </c>
      <c r="AB897" s="50">
        <v>0</v>
      </c>
      <c r="AC897" s="50">
        <v>0</v>
      </c>
      <c r="AD897" s="50">
        <v>0</v>
      </c>
      <c r="AE897" s="50">
        <v>0</v>
      </c>
      <c r="AF897" s="50">
        <v>0</v>
      </c>
      <c r="AG897" s="50">
        <v>0</v>
      </c>
      <c r="AH897" s="50">
        <v>0</v>
      </c>
      <c r="AI897" s="50">
        <v>0</v>
      </c>
      <c r="AJ897" s="50">
        <v>0</v>
      </c>
      <c r="AK897" s="52">
        <f t="shared" si="254"/>
        <v>15</v>
      </c>
      <c r="AL897" s="50">
        <f t="shared" si="255"/>
        <v>15</v>
      </c>
      <c r="AM897" s="48">
        <f t="shared" si="273"/>
        <v>0.5357142857142857</v>
      </c>
      <c r="AN897" s="49">
        <f t="shared" si="256"/>
        <v>5.3571428571428572E-3</v>
      </c>
      <c r="AO897" s="49">
        <f t="shared" si="267"/>
        <v>15</v>
      </c>
      <c r="AP897" s="49">
        <f t="shared" si="257"/>
        <v>15</v>
      </c>
      <c r="AR897" s="50">
        <f t="shared" si="258"/>
        <v>13</v>
      </c>
      <c r="AT897" s="30">
        <f t="shared" si="259"/>
        <v>28</v>
      </c>
      <c r="AU897">
        <f t="shared" si="260"/>
        <v>9.3333333333333339</v>
      </c>
      <c r="AV897" s="49">
        <f t="shared" si="261"/>
        <v>15</v>
      </c>
      <c r="AW897" s="49">
        <f t="shared" si="262"/>
        <v>9.3333333333333339</v>
      </c>
      <c r="AX897" s="53">
        <f t="shared" si="263"/>
        <v>0</v>
      </c>
      <c r="AY897" s="30">
        <f t="shared" si="264"/>
        <v>0</v>
      </c>
      <c r="AZ897" s="30">
        <f t="shared" si="265"/>
        <v>15</v>
      </c>
      <c r="BA897" s="49">
        <f t="shared" si="266"/>
        <v>15</v>
      </c>
    </row>
    <row r="898" spans="1:53" x14ac:dyDescent="0.35">
      <c r="A898" s="2">
        <v>1048472410</v>
      </c>
      <c r="B898" s="2" t="s">
        <v>898</v>
      </c>
      <c r="C898" s="16" t="s">
        <v>4948</v>
      </c>
      <c r="D898" s="3" t="s">
        <v>3043</v>
      </c>
      <c r="E898" s="4">
        <v>45813</v>
      </c>
      <c r="F898" s="5">
        <v>45813</v>
      </c>
      <c r="G898" s="5">
        <v>46178</v>
      </c>
      <c r="H898" s="3" t="s">
        <v>4292</v>
      </c>
      <c r="I898" s="55">
        <v>0</v>
      </c>
      <c r="J898" s="6">
        <v>46022</v>
      </c>
      <c r="K898" s="2" t="s">
        <v>4405</v>
      </c>
      <c r="L898" s="2">
        <v>2001020400</v>
      </c>
      <c r="M898" s="2" t="s">
        <v>5051</v>
      </c>
      <c r="N898" s="2" t="s">
        <v>5179</v>
      </c>
      <c r="O898" s="2" t="s">
        <v>5179</v>
      </c>
      <c r="P898" s="2" t="s">
        <v>4938</v>
      </c>
      <c r="Q898" s="2" t="s">
        <v>4319</v>
      </c>
      <c r="R898" s="7"/>
      <c r="S898" s="7">
        <v>0</v>
      </c>
      <c r="T898" s="7">
        <v>17.166699999999999</v>
      </c>
      <c r="U898" s="7">
        <v>17.166699999999999</v>
      </c>
      <c r="V898" s="12">
        <f t="shared" si="270"/>
        <v>18</v>
      </c>
      <c r="W898" s="15" t="s">
        <v>4738</v>
      </c>
      <c r="X898" s="15" t="str">
        <f t="shared" si="272"/>
        <v>DEBE GOZAR EN EL AÑO UN TOTAL DE 18 DÍAS ANTES DEL 31/12/2026</v>
      </c>
      <c r="Y898" s="50">
        <v>0</v>
      </c>
      <c r="Z898" s="50">
        <v>1</v>
      </c>
      <c r="AA898" s="50">
        <v>1</v>
      </c>
      <c r="AB898" s="50">
        <v>2</v>
      </c>
      <c r="AC898" s="50">
        <v>1</v>
      </c>
      <c r="AD898" s="50">
        <v>0</v>
      </c>
      <c r="AE898" s="50">
        <v>9</v>
      </c>
      <c r="AF898" s="50">
        <v>0</v>
      </c>
      <c r="AG898" s="50">
        <v>0</v>
      </c>
      <c r="AH898" s="50">
        <v>7</v>
      </c>
      <c r="AI898" s="50">
        <v>0</v>
      </c>
      <c r="AJ898" s="50">
        <v>0</v>
      </c>
      <c r="AK898" s="52">
        <f t="shared" ref="AK898:AK961" si="274">SUM(Y898:AJ898)</f>
        <v>21</v>
      </c>
      <c r="AL898" s="50">
        <f t="shared" ref="AL898:AL961" si="275">+AK898</f>
        <v>21</v>
      </c>
      <c r="AM898" s="48">
        <f t="shared" si="273"/>
        <v>1.1666666666666667</v>
      </c>
      <c r="AN898" s="49">
        <f t="shared" ref="AN898:AN961" si="276">AM898/100</f>
        <v>1.1666666666666667E-2</v>
      </c>
      <c r="AO898" s="49">
        <f t="shared" si="267"/>
        <v>4</v>
      </c>
      <c r="AP898" s="49">
        <f t="shared" ref="AP898:AP961" si="277">IF(V898-AL898&lt;=0,V898,AL898)</f>
        <v>18</v>
      </c>
      <c r="AR898" s="50">
        <f t="shared" ref="AR898:AR961" si="278">+V898-AP898</f>
        <v>0</v>
      </c>
      <c r="AT898" s="30">
        <f t="shared" ref="AT898:AT961" si="279">+V898</f>
        <v>18</v>
      </c>
      <c r="AU898">
        <f t="shared" ref="AU898:AU961" si="280">+AT898/12*4</f>
        <v>6</v>
      </c>
      <c r="AV898" s="49">
        <f t="shared" ref="AV898:AV961" si="281">SUM(Y898:AB898)</f>
        <v>4</v>
      </c>
      <c r="AW898" s="49">
        <f t="shared" ref="AW898:AW961" si="282">IF(AU898-AV898&lt;=0,AU898,AV898)</f>
        <v>4</v>
      </c>
      <c r="AX898" s="53">
        <f t="shared" ref="AX898:AX961" si="283">+AU898-AW898</f>
        <v>2</v>
      </c>
      <c r="AY898" s="30">
        <f t="shared" ref="AY898:AY961" si="284">SUM(AC898:AJ898)</f>
        <v>17</v>
      </c>
      <c r="AZ898" s="30">
        <f t="shared" ref="AZ898:AZ961" si="285">SUM(Y898:AB898)</f>
        <v>4</v>
      </c>
      <c r="BA898" s="49">
        <f t="shared" ref="BA898:BA961" si="286">IF(AT898-AZ898&lt;=0,AT898,AZ898)</f>
        <v>4</v>
      </c>
    </row>
    <row r="899" spans="1:53" x14ac:dyDescent="0.35">
      <c r="A899" s="2">
        <v>1048478657</v>
      </c>
      <c r="B899" s="2" t="s">
        <v>899</v>
      </c>
      <c r="C899" s="16" t="s">
        <v>4946</v>
      </c>
      <c r="D899" s="3" t="s">
        <v>3044</v>
      </c>
      <c r="E899" s="4">
        <v>45512</v>
      </c>
      <c r="F899" s="5">
        <v>45877</v>
      </c>
      <c r="G899" s="5">
        <v>46242</v>
      </c>
      <c r="H899" s="3" t="s">
        <v>4290</v>
      </c>
      <c r="I899" s="55">
        <v>46023</v>
      </c>
      <c r="J899" s="6">
        <v>46022</v>
      </c>
      <c r="K899" s="2" t="s">
        <v>4405</v>
      </c>
      <c r="L899" s="2" t="s">
        <v>4985</v>
      </c>
      <c r="M899" s="2" t="s">
        <v>4956</v>
      </c>
      <c r="N899" s="2"/>
      <c r="O899" s="2"/>
      <c r="P899" s="2"/>
      <c r="Q899" s="2"/>
      <c r="R899" s="7"/>
      <c r="S899" s="7">
        <v>5</v>
      </c>
      <c r="T899" s="7">
        <v>11.916699999999999</v>
      </c>
      <c r="U899" s="7">
        <v>16.916699999999999</v>
      </c>
      <c r="V899" s="12">
        <f t="shared" si="270"/>
        <v>17</v>
      </c>
      <c r="W899" s="15" t="str">
        <f>"DEBE GOZAR "&amp;S899&amp;" DÍAS ANTES DEL "&amp;TEXT(G899-1,"DD/MM/YYYY")</f>
        <v>DEBE GOZAR 5 DÍAS ANTES DEL 07/08/2026</v>
      </c>
      <c r="X899" s="15" t="str">
        <f t="shared" si="272"/>
        <v>DEBE GOZAR EN EL AÑO UN TOTAL DE 17 DÍAS ANTES DEL 31/12/2026</v>
      </c>
      <c r="Y899" s="50">
        <v>17</v>
      </c>
      <c r="Z899" s="50">
        <v>0</v>
      </c>
      <c r="AA899" s="50">
        <v>0</v>
      </c>
      <c r="AB899" s="50">
        <v>0</v>
      </c>
      <c r="AC899" s="50">
        <v>0</v>
      </c>
      <c r="AD899" s="50">
        <v>0</v>
      </c>
      <c r="AE899" s="50">
        <v>0</v>
      </c>
      <c r="AF899" s="50">
        <v>0</v>
      </c>
      <c r="AG899" s="50">
        <v>0</v>
      </c>
      <c r="AH899" s="50">
        <v>0</v>
      </c>
      <c r="AI899" s="50">
        <v>0</v>
      </c>
      <c r="AJ899" s="50">
        <v>0</v>
      </c>
      <c r="AK899" s="52">
        <f t="shared" si="274"/>
        <v>17</v>
      </c>
      <c r="AL899" s="50">
        <f t="shared" si="275"/>
        <v>17</v>
      </c>
      <c r="AM899" s="48">
        <f t="shared" si="273"/>
        <v>1</v>
      </c>
      <c r="AN899" s="49">
        <f t="shared" si="276"/>
        <v>0.01</v>
      </c>
      <c r="AO899" s="49">
        <f t="shared" ref="AO899:AO962" si="287">+Y899+Z899+AA899+AB899</f>
        <v>17</v>
      </c>
      <c r="AP899" s="49">
        <f t="shared" si="277"/>
        <v>17</v>
      </c>
      <c r="AR899" s="50">
        <f t="shared" si="278"/>
        <v>0</v>
      </c>
      <c r="AT899" s="30">
        <f t="shared" si="279"/>
        <v>17</v>
      </c>
      <c r="AU899">
        <f t="shared" si="280"/>
        <v>5.666666666666667</v>
      </c>
      <c r="AV899" s="49">
        <f t="shared" si="281"/>
        <v>17</v>
      </c>
      <c r="AW899" s="49">
        <f t="shared" si="282"/>
        <v>5.666666666666667</v>
      </c>
      <c r="AX899" s="53">
        <f t="shared" si="283"/>
        <v>0</v>
      </c>
      <c r="AY899" s="30">
        <f t="shared" si="284"/>
        <v>0</v>
      </c>
      <c r="AZ899" s="30">
        <f t="shared" si="285"/>
        <v>17</v>
      </c>
      <c r="BA899" s="49">
        <f t="shared" si="286"/>
        <v>17</v>
      </c>
    </row>
    <row r="900" spans="1:53" x14ac:dyDescent="0.35">
      <c r="A900" s="2">
        <v>1048482142</v>
      </c>
      <c r="B900" s="2" t="s">
        <v>900</v>
      </c>
      <c r="C900" s="16" t="s">
        <v>4946</v>
      </c>
      <c r="D900" s="3" t="s">
        <v>3045</v>
      </c>
      <c r="E900" s="4">
        <v>45369</v>
      </c>
      <c r="F900" s="5">
        <v>45734</v>
      </c>
      <c r="G900" s="5">
        <v>46099</v>
      </c>
      <c r="H900" s="3" t="s">
        <v>4408</v>
      </c>
      <c r="I900" s="55">
        <v>0</v>
      </c>
      <c r="J900" s="6">
        <v>46022</v>
      </c>
      <c r="K900" s="2" t="s">
        <v>4405</v>
      </c>
      <c r="L900" s="2" t="s">
        <v>4895</v>
      </c>
      <c r="M900" s="2" t="s">
        <v>4956</v>
      </c>
      <c r="N900" s="2" t="s">
        <v>5196</v>
      </c>
      <c r="O900" s="2" t="s">
        <v>5238</v>
      </c>
      <c r="P900" s="2" t="s">
        <v>4677</v>
      </c>
      <c r="Q900" s="2" t="s">
        <v>4297</v>
      </c>
      <c r="R900" s="7"/>
      <c r="S900" s="7">
        <v>0</v>
      </c>
      <c r="T900" s="7">
        <v>23.583300000000001</v>
      </c>
      <c r="U900" s="7">
        <v>23.583300000000001</v>
      </c>
      <c r="V900" s="12">
        <f t="shared" si="270"/>
        <v>24</v>
      </c>
      <c r="W900" s="15" t="s">
        <v>4738</v>
      </c>
      <c r="X900" s="15" t="str">
        <f t="shared" si="272"/>
        <v>DEBE GOZAR EN EL AÑO UN TOTAL DE 24 DÍAS ANTES DEL 31/12/2026</v>
      </c>
      <c r="Y900" s="50">
        <v>0</v>
      </c>
      <c r="Z900" s="50">
        <v>0</v>
      </c>
      <c r="AA900" s="50">
        <v>0</v>
      </c>
      <c r="AB900" s="50">
        <v>0</v>
      </c>
      <c r="AC900" s="50">
        <v>0</v>
      </c>
      <c r="AD900" s="50">
        <v>0</v>
      </c>
      <c r="AE900" s="50">
        <v>9</v>
      </c>
      <c r="AF900" s="50">
        <v>15</v>
      </c>
      <c r="AG900" s="50">
        <v>0</v>
      </c>
      <c r="AH900" s="50">
        <v>0</v>
      </c>
      <c r="AI900" s="50">
        <v>0</v>
      </c>
      <c r="AJ900" s="50">
        <v>0</v>
      </c>
      <c r="AK900" s="52">
        <f t="shared" si="274"/>
        <v>24</v>
      </c>
      <c r="AL900" s="50">
        <f t="shared" si="275"/>
        <v>24</v>
      </c>
      <c r="AM900" s="48">
        <f t="shared" si="273"/>
        <v>1</v>
      </c>
      <c r="AN900" s="49">
        <f t="shared" si="276"/>
        <v>0.01</v>
      </c>
      <c r="AO900" s="49">
        <f t="shared" si="287"/>
        <v>0</v>
      </c>
      <c r="AP900" s="49">
        <f t="shared" si="277"/>
        <v>24</v>
      </c>
      <c r="AR900" s="50">
        <f t="shared" si="278"/>
        <v>0</v>
      </c>
      <c r="AT900" s="30">
        <f t="shared" si="279"/>
        <v>24</v>
      </c>
      <c r="AU900">
        <f t="shared" si="280"/>
        <v>8</v>
      </c>
      <c r="AV900" s="49">
        <f t="shared" si="281"/>
        <v>0</v>
      </c>
      <c r="AW900" s="49">
        <f t="shared" si="282"/>
        <v>0</v>
      </c>
      <c r="AX900" s="53">
        <f t="shared" si="283"/>
        <v>8</v>
      </c>
      <c r="AY900" s="30">
        <f t="shared" si="284"/>
        <v>24</v>
      </c>
      <c r="AZ900" s="30">
        <f t="shared" si="285"/>
        <v>0</v>
      </c>
      <c r="BA900" s="49">
        <f t="shared" si="286"/>
        <v>0</v>
      </c>
    </row>
    <row r="901" spans="1:53" x14ac:dyDescent="0.35">
      <c r="A901" s="2">
        <v>1048490434</v>
      </c>
      <c r="B901" s="2" t="s">
        <v>901</v>
      </c>
      <c r="C901" s="16" t="s">
        <v>4947</v>
      </c>
      <c r="D901" s="3" t="s">
        <v>3046</v>
      </c>
      <c r="E901" s="4">
        <v>45063</v>
      </c>
      <c r="F901" s="5">
        <v>45794</v>
      </c>
      <c r="G901" s="5">
        <v>46159</v>
      </c>
      <c r="H901" s="3" t="s">
        <v>4290</v>
      </c>
      <c r="I901" s="55">
        <v>46023</v>
      </c>
      <c r="J901" s="6">
        <v>46022</v>
      </c>
      <c r="K901" s="2" t="s">
        <v>4405</v>
      </c>
      <c r="L901" s="2" t="s">
        <v>4778</v>
      </c>
      <c r="M901" s="2" t="s">
        <v>4956</v>
      </c>
      <c r="N901" s="2"/>
      <c r="O901" s="2"/>
      <c r="P901" s="2"/>
      <c r="Q901" s="2"/>
      <c r="R901" s="7"/>
      <c r="S901" s="7">
        <v>11</v>
      </c>
      <c r="T901" s="7">
        <v>18.666700000000006</v>
      </c>
      <c r="U901" s="7">
        <v>29.666700000000006</v>
      </c>
      <c r="V901" s="12">
        <f t="shared" si="270"/>
        <v>30</v>
      </c>
      <c r="W901" s="15" t="str">
        <f>"DEBE GOZAR "&amp;S901&amp;" DÍAS ANTES DEL "&amp;TEXT(G901-1,"DD/MM/YYYY")</f>
        <v>DEBE GOZAR 11 DÍAS ANTES DEL 16/05/2026</v>
      </c>
      <c r="X901" s="15" t="str">
        <f t="shared" si="272"/>
        <v>DEBE GOZAR EN EL AÑO UN TOTAL DE 30 DÍAS ANTES DEL 31/12/2026</v>
      </c>
      <c r="Y901" s="50">
        <v>30</v>
      </c>
      <c r="Z901" s="50">
        <v>0</v>
      </c>
      <c r="AA901" s="50">
        <v>0</v>
      </c>
      <c r="AB901" s="50">
        <v>0</v>
      </c>
      <c r="AC901" s="50">
        <v>0</v>
      </c>
      <c r="AD901" s="50">
        <v>0</v>
      </c>
      <c r="AE901" s="50">
        <v>0</v>
      </c>
      <c r="AF901" s="50">
        <v>0</v>
      </c>
      <c r="AG901" s="50">
        <v>0</v>
      </c>
      <c r="AH901" s="50">
        <v>0</v>
      </c>
      <c r="AI901" s="50">
        <v>0</v>
      </c>
      <c r="AJ901" s="50">
        <v>0</v>
      </c>
      <c r="AK901" s="52">
        <f t="shared" si="274"/>
        <v>30</v>
      </c>
      <c r="AL901" s="50">
        <f t="shared" si="275"/>
        <v>30</v>
      </c>
      <c r="AM901" s="48">
        <f t="shared" si="273"/>
        <v>1</v>
      </c>
      <c r="AN901" s="49">
        <f t="shared" si="276"/>
        <v>0.01</v>
      </c>
      <c r="AO901" s="49">
        <f t="shared" si="287"/>
        <v>30</v>
      </c>
      <c r="AP901" s="49">
        <f t="shared" si="277"/>
        <v>30</v>
      </c>
      <c r="AR901" s="50">
        <f t="shared" si="278"/>
        <v>0</v>
      </c>
      <c r="AT901" s="30">
        <f t="shared" si="279"/>
        <v>30</v>
      </c>
      <c r="AU901">
        <f t="shared" si="280"/>
        <v>10</v>
      </c>
      <c r="AV901" s="49">
        <f t="shared" si="281"/>
        <v>30</v>
      </c>
      <c r="AW901" s="49">
        <f t="shared" si="282"/>
        <v>10</v>
      </c>
      <c r="AX901" s="53">
        <f t="shared" si="283"/>
        <v>0</v>
      </c>
      <c r="AY901" s="30">
        <f t="shared" si="284"/>
        <v>0</v>
      </c>
      <c r="AZ901" s="30">
        <f t="shared" si="285"/>
        <v>30</v>
      </c>
      <c r="BA901" s="49">
        <f t="shared" si="286"/>
        <v>30</v>
      </c>
    </row>
    <row r="902" spans="1:53" x14ac:dyDescent="0.35">
      <c r="A902" s="2">
        <v>1048494804</v>
      </c>
      <c r="B902" s="2" t="s">
        <v>902</v>
      </c>
      <c r="C902" s="16" t="s">
        <v>4946</v>
      </c>
      <c r="D902" s="3" t="s">
        <v>3047</v>
      </c>
      <c r="E902" s="4">
        <v>45119</v>
      </c>
      <c r="F902" s="5">
        <v>45850</v>
      </c>
      <c r="G902" s="5">
        <v>46215</v>
      </c>
      <c r="H902" s="3" t="s">
        <v>4290</v>
      </c>
      <c r="I902" s="55">
        <v>0</v>
      </c>
      <c r="J902" s="6">
        <v>46022</v>
      </c>
      <c r="K902" s="2" t="s">
        <v>4405</v>
      </c>
      <c r="L902" s="2" t="s">
        <v>4801</v>
      </c>
      <c r="M902" s="2" t="s">
        <v>4956</v>
      </c>
      <c r="N902" s="2" t="s">
        <v>5196</v>
      </c>
      <c r="O902" s="2" t="s">
        <v>5230</v>
      </c>
      <c r="P902" s="2" t="s">
        <v>4532</v>
      </c>
      <c r="Q902" s="2" t="s">
        <v>4297</v>
      </c>
      <c r="R902" s="7"/>
      <c r="S902" s="7">
        <v>15</v>
      </c>
      <c r="T902" s="7">
        <v>14.083299999999994</v>
      </c>
      <c r="U902" s="7">
        <v>29.083299999999994</v>
      </c>
      <c r="V902" s="12">
        <f t="shared" si="270"/>
        <v>30</v>
      </c>
      <c r="W902" s="15" t="str">
        <f>"DEBE GOZAR "&amp;S902&amp;" DÍAS ANTES DEL "&amp;TEXT(G902-1,"DD/MM/YYYY")</f>
        <v>DEBE GOZAR 15 DÍAS ANTES DEL 11/07/2026</v>
      </c>
      <c r="X902" s="15" t="str">
        <f t="shared" si="272"/>
        <v>DEBE GOZAR EN EL AÑO UN TOTAL DE 30 DÍAS ANTES DEL 31/12/2026</v>
      </c>
      <c r="Y902" s="50">
        <v>0</v>
      </c>
      <c r="Z902" s="50">
        <v>22</v>
      </c>
      <c r="AA902" s="50">
        <v>0</v>
      </c>
      <c r="AB902" s="50">
        <v>0</v>
      </c>
      <c r="AC902" s="50">
        <v>0</v>
      </c>
      <c r="AD902" s="50">
        <v>0</v>
      </c>
      <c r="AE902" s="50">
        <v>0</v>
      </c>
      <c r="AF902" s="50">
        <v>0</v>
      </c>
      <c r="AG902" s="50">
        <v>0</v>
      </c>
      <c r="AH902" s="50">
        <v>0</v>
      </c>
      <c r="AI902" s="50">
        <v>0</v>
      </c>
      <c r="AJ902" s="50">
        <v>0</v>
      </c>
      <c r="AK902" s="52">
        <f t="shared" si="274"/>
        <v>22</v>
      </c>
      <c r="AL902" s="50">
        <f t="shared" si="275"/>
        <v>22</v>
      </c>
      <c r="AM902" s="48">
        <f t="shared" si="273"/>
        <v>0.73333333333333328</v>
      </c>
      <c r="AN902" s="49">
        <f t="shared" si="276"/>
        <v>7.3333333333333332E-3</v>
      </c>
      <c r="AO902" s="49">
        <f t="shared" si="287"/>
        <v>22</v>
      </c>
      <c r="AP902" s="49">
        <f t="shared" si="277"/>
        <v>22</v>
      </c>
      <c r="AR902" s="50">
        <f t="shared" si="278"/>
        <v>8</v>
      </c>
      <c r="AT902" s="30">
        <f t="shared" si="279"/>
        <v>30</v>
      </c>
      <c r="AU902">
        <f t="shared" si="280"/>
        <v>10</v>
      </c>
      <c r="AV902" s="49">
        <f t="shared" si="281"/>
        <v>22</v>
      </c>
      <c r="AW902" s="49">
        <f t="shared" si="282"/>
        <v>10</v>
      </c>
      <c r="AX902" s="53">
        <f t="shared" si="283"/>
        <v>0</v>
      </c>
      <c r="AY902" s="30">
        <f t="shared" si="284"/>
        <v>0</v>
      </c>
      <c r="AZ902" s="30">
        <f t="shared" si="285"/>
        <v>22</v>
      </c>
      <c r="BA902" s="49">
        <f t="shared" si="286"/>
        <v>22</v>
      </c>
    </row>
    <row r="903" spans="1:53" x14ac:dyDescent="0.35">
      <c r="A903" s="2">
        <v>1048496013</v>
      </c>
      <c r="B903" s="2" t="s">
        <v>903</v>
      </c>
      <c r="C903" s="16" t="s">
        <v>4946</v>
      </c>
      <c r="D903" s="3" t="s">
        <v>3048</v>
      </c>
      <c r="E903" s="4">
        <v>45807</v>
      </c>
      <c r="F903" s="5">
        <v>45807</v>
      </c>
      <c r="G903" s="5">
        <v>46172</v>
      </c>
      <c r="H903" s="3" t="s">
        <v>4290</v>
      </c>
      <c r="I903" s="55">
        <v>46023</v>
      </c>
      <c r="J903" s="6">
        <v>46022</v>
      </c>
      <c r="K903" s="2" t="s">
        <v>4405</v>
      </c>
      <c r="L903" s="2" t="s">
        <v>4964</v>
      </c>
      <c r="M903" s="2" t="s">
        <v>4956</v>
      </c>
      <c r="N903" s="2"/>
      <c r="O903" s="2"/>
      <c r="P903" s="2"/>
      <c r="Q903" s="2"/>
      <c r="R903" s="7"/>
      <c r="S903" s="7">
        <v>0</v>
      </c>
      <c r="T903" s="7">
        <v>9.5833000000000013</v>
      </c>
      <c r="U903" s="7">
        <v>9.5833000000000013</v>
      </c>
      <c r="V903" s="12">
        <f t="shared" si="270"/>
        <v>10</v>
      </c>
      <c r="W903" s="15" t="s">
        <v>4738</v>
      </c>
      <c r="X903" s="15" t="str">
        <f t="shared" si="272"/>
        <v>DEBE GOZAR EN EL AÑO UN TOTAL DE 10 DÍAS ANTES DEL 31/12/2026</v>
      </c>
      <c r="Y903" s="50">
        <v>10</v>
      </c>
      <c r="Z903" s="50">
        <v>0</v>
      </c>
      <c r="AA903" s="50">
        <v>0</v>
      </c>
      <c r="AB903" s="50">
        <v>0</v>
      </c>
      <c r="AC903" s="50">
        <v>0</v>
      </c>
      <c r="AD903" s="50">
        <v>0</v>
      </c>
      <c r="AE903" s="50">
        <v>0</v>
      </c>
      <c r="AF903" s="50">
        <v>0</v>
      </c>
      <c r="AG903" s="50">
        <v>0</v>
      </c>
      <c r="AH903" s="50">
        <v>0</v>
      </c>
      <c r="AI903" s="50">
        <v>0</v>
      </c>
      <c r="AJ903" s="50">
        <v>0</v>
      </c>
      <c r="AK903" s="52">
        <f t="shared" si="274"/>
        <v>10</v>
      </c>
      <c r="AL903" s="50">
        <f t="shared" si="275"/>
        <v>10</v>
      </c>
      <c r="AM903" s="48">
        <f t="shared" si="273"/>
        <v>1</v>
      </c>
      <c r="AN903" s="49">
        <f t="shared" si="276"/>
        <v>0.01</v>
      </c>
      <c r="AO903" s="49">
        <f t="shared" si="287"/>
        <v>10</v>
      </c>
      <c r="AP903" s="49">
        <f t="shared" si="277"/>
        <v>10</v>
      </c>
      <c r="AR903" s="50">
        <f t="shared" si="278"/>
        <v>0</v>
      </c>
      <c r="AT903" s="30">
        <f t="shared" si="279"/>
        <v>10</v>
      </c>
      <c r="AU903">
        <f t="shared" si="280"/>
        <v>3.3333333333333335</v>
      </c>
      <c r="AV903" s="49">
        <f t="shared" si="281"/>
        <v>10</v>
      </c>
      <c r="AW903" s="49">
        <f t="shared" si="282"/>
        <v>3.3333333333333335</v>
      </c>
      <c r="AX903" s="53">
        <f t="shared" si="283"/>
        <v>0</v>
      </c>
      <c r="AY903" s="30">
        <f t="shared" si="284"/>
        <v>0</v>
      </c>
      <c r="AZ903" s="30">
        <f t="shared" si="285"/>
        <v>10</v>
      </c>
      <c r="BA903" s="49">
        <f t="shared" si="286"/>
        <v>10</v>
      </c>
    </row>
    <row r="904" spans="1:53" x14ac:dyDescent="0.35">
      <c r="A904" s="2">
        <v>1048510224</v>
      </c>
      <c r="B904" s="2" t="s">
        <v>904</v>
      </c>
      <c r="C904" s="16" t="s">
        <v>4946</v>
      </c>
      <c r="D904" s="3" t="s">
        <v>3049</v>
      </c>
      <c r="E904" s="4">
        <v>45108</v>
      </c>
      <c r="F904" s="5">
        <v>45839</v>
      </c>
      <c r="G904" s="5">
        <v>46204</v>
      </c>
      <c r="H904" s="3" t="s">
        <v>4290</v>
      </c>
      <c r="I904" s="55">
        <v>0</v>
      </c>
      <c r="J904" s="6">
        <v>46022</v>
      </c>
      <c r="K904" s="2" t="s">
        <v>4405</v>
      </c>
      <c r="L904" s="2" t="s">
        <v>4827</v>
      </c>
      <c r="M904" s="2" t="s">
        <v>4956</v>
      </c>
      <c r="N904" s="2" t="s">
        <v>5196</v>
      </c>
      <c r="O904" s="2" t="s">
        <v>5212</v>
      </c>
      <c r="P904" s="2" t="s">
        <v>4576</v>
      </c>
      <c r="Q904" s="2" t="s">
        <v>4297</v>
      </c>
      <c r="R904" s="7"/>
      <c r="S904" s="7">
        <v>0</v>
      </c>
      <c r="T904" s="7">
        <v>15</v>
      </c>
      <c r="U904" s="7">
        <v>15</v>
      </c>
      <c r="V904" s="12">
        <f t="shared" si="270"/>
        <v>15</v>
      </c>
      <c r="W904" s="15" t="s">
        <v>4738</v>
      </c>
      <c r="X904" s="15" t="str">
        <f t="shared" si="272"/>
        <v>DEBE GOZAR EN EL AÑO UN TOTAL DE 15 DÍAS ANTES DEL 31/12/2026</v>
      </c>
      <c r="Y904" s="50">
        <v>0</v>
      </c>
      <c r="Z904" s="50">
        <v>0</v>
      </c>
      <c r="AA904" s="50">
        <v>0</v>
      </c>
      <c r="AB904" s="50">
        <v>0</v>
      </c>
      <c r="AC904" s="50">
        <v>0</v>
      </c>
      <c r="AD904" s="50">
        <v>0</v>
      </c>
      <c r="AE904" s="50">
        <v>0</v>
      </c>
      <c r="AF904" s="50">
        <v>0</v>
      </c>
      <c r="AG904" s="50">
        <v>15</v>
      </c>
      <c r="AH904" s="50">
        <v>0</v>
      </c>
      <c r="AI904" s="50">
        <v>0</v>
      </c>
      <c r="AJ904" s="50">
        <v>0</v>
      </c>
      <c r="AK904" s="52">
        <f t="shared" si="274"/>
        <v>15</v>
      </c>
      <c r="AL904" s="50">
        <f t="shared" si="275"/>
        <v>15</v>
      </c>
      <c r="AM904" s="48">
        <f t="shared" si="273"/>
        <v>1</v>
      </c>
      <c r="AN904" s="49">
        <f t="shared" si="276"/>
        <v>0.01</v>
      </c>
      <c r="AO904" s="49">
        <f t="shared" si="287"/>
        <v>0</v>
      </c>
      <c r="AP904" s="49">
        <f t="shared" si="277"/>
        <v>15</v>
      </c>
      <c r="AR904" s="50">
        <f t="shared" si="278"/>
        <v>0</v>
      </c>
      <c r="AT904" s="30">
        <f t="shared" si="279"/>
        <v>15</v>
      </c>
      <c r="AU904">
        <f t="shared" si="280"/>
        <v>5</v>
      </c>
      <c r="AV904" s="49">
        <f t="shared" si="281"/>
        <v>0</v>
      </c>
      <c r="AW904" s="49">
        <f t="shared" si="282"/>
        <v>0</v>
      </c>
      <c r="AX904" s="53">
        <f t="shared" si="283"/>
        <v>5</v>
      </c>
      <c r="AY904" s="30">
        <f t="shared" si="284"/>
        <v>15</v>
      </c>
      <c r="AZ904" s="30">
        <f t="shared" si="285"/>
        <v>0</v>
      </c>
      <c r="BA904" s="49">
        <f t="shared" si="286"/>
        <v>0</v>
      </c>
    </row>
    <row r="905" spans="1:53" x14ac:dyDescent="0.35">
      <c r="A905" s="2">
        <v>1048530399</v>
      </c>
      <c r="B905" s="2" t="s">
        <v>905</v>
      </c>
      <c r="C905" s="16" t="s">
        <v>4948</v>
      </c>
      <c r="D905" s="3" t="s">
        <v>3050</v>
      </c>
      <c r="E905" s="4">
        <v>45154</v>
      </c>
      <c r="F905" s="5">
        <v>45885</v>
      </c>
      <c r="G905" s="5">
        <v>46250</v>
      </c>
      <c r="H905" s="3" t="s">
        <v>4290</v>
      </c>
      <c r="I905" s="55">
        <v>0</v>
      </c>
      <c r="J905" s="6">
        <v>46022</v>
      </c>
      <c r="K905" s="2" t="s">
        <v>4405</v>
      </c>
      <c r="L905" s="2">
        <v>2003020100</v>
      </c>
      <c r="M905" s="2" t="s">
        <v>4956</v>
      </c>
      <c r="N905" s="2" t="s">
        <v>5188</v>
      </c>
      <c r="O905" s="2" t="s">
        <v>5188</v>
      </c>
      <c r="P905" s="2" t="s">
        <v>4543</v>
      </c>
      <c r="Q905" s="2" t="s">
        <v>5263</v>
      </c>
      <c r="R905" s="7"/>
      <c r="S905" s="7">
        <v>18</v>
      </c>
      <c r="T905" s="7">
        <v>11.25</v>
      </c>
      <c r="U905" s="7">
        <v>29.25</v>
      </c>
      <c r="V905" s="12">
        <f t="shared" si="270"/>
        <v>30</v>
      </c>
      <c r="W905" s="15" t="str">
        <f>"DEBE GOZAR "&amp;S905&amp;" DÍAS ANTES DEL "&amp;TEXT(G905-1,"DD/MM/YYYY")</f>
        <v>DEBE GOZAR 18 DÍAS ANTES DEL 15/08/2026</v>
      </c>
      <c r="X905" s="15" t="str">
        <f t="shared" si="272"/>
        <v>DEBE GOZAR EN EL AÑO UN TOTAL DE 30 DÍAS ANTES DEL 31/12/2026</v>
      </c>
      <c r="Y905" s="50">
        <v>0</v>
      </c>
      <c r="Z905" s="50">
        <v>0</v>
      </c>
      <c r="AA905" s="50">
        <v>0</v>
      </c>
      <c r="AB905" s="50">
        <v>0</v>
      </c>
      <c r="AC905" s="50">
        <v>0</v>
      </c>
      <c r="AD905" s="50">
        <v>0</v>
      </c>
      <c r="AE905" s="50">
        <v>10</v>
      </c>
      <c r="AF905" s="50">
        <v>0</v>
      </c>
      <c r="AG905" s="50">
        <v>0</v>
      </c>
      <c r="AH905" s="50">
        <v>0</v>
      </c>
      <c r="AI905" s="50">
        <v>10</v>
      </c>
      <c r="AJ905" s="50">
        <v>0</v>
      </c>
      <c r="AK905" s="52">
        <f t="shared" si="274"/>
        <v>20</v>
      </c>
      <c r="AL905" s="50">
        <f t="shared" si="275"/>
        <v>20</v>
      </c>
      <c r="AM905" s="48">
        <f t="shared" si="273"/>
        <v>0.66666666666666663</v>
      </c>
      <c r="AN905" s="49">
        <f t="shared" si="276"/>
        <v>6.6666666666666662E-3</v>
      </c>
      <c r="AO905" s="49">
        <f t="shared" si="287"/>
        <v>0</v>
      </c>
      <c r="AP905" s="49">
        <f t="shared" si="277"/>
        <v>20</v>
      </c>
      <c r="AR905" s="50">
        <f t="shared" si="278"/>
        <v>10</v>
      </c>
      <c r="AT905" s="30">
        <f t="shared" si="279"/>
        <v>30</v>
      </c>
      <c r="AU905">
        <f t="shared" si="280"/>
        <v>10</v>
      </c>
      <c r="AV905" s="49">
        <f t="shared" si="281"/>
        <v>0</v>
      </c>
      <c r="AW905" s="49">
        <f t="shared" si="282"/>
        <v>0</v>
      </c>
      <c r="AX905" s="53">
        <f t="shared" si="283"/>
        <v>10</v>
      </c>
      <c r="AY905" s="30">
        <f t="shared" si="284"/>
        <v>20</v>
      </c>
      <c r="AZ905" s="30">
        <f t="shared" si="285"/>
        <v>0</v>
      </c>
      <c r="BA905" s="49">
        <f t="shared" si="286"/>
        <v>0</v>
      </c>
    </row>
    <row r="906" spans="1:53" x14ac:dyDescent="0.35">
      <c r="A906" s="2">
        <v>1048530855</v>
      </c>
      <c r="B906" s="2" t="s">
        <v>906</v>
      </c>
      <c r="C906" s="16" t="s">
        <v>4946</v>
      </c>
      <c r="D906" s="3" t="s">
        <v>3051</v>
      </c>
      <c r="E906" s="4">
        <v>45320</v>
      </c>
      <c r="F906" s="5">
        <v>45686</v>
      </c>
      <c r="G906" s="5">
        <v>46051</v>
      </c>
      <c r="H906" s="3" t="s">
        <v>4407</v>
      </c>
      <c r="I906" s="55">
        <v>0</v>
      </c>
      <c r="J906" s="6">
        <v>46022</v>
      </c>
      <c r="K906" s="2" t="s">
        <v>4405</v>
      </c>
      <c r="L906" s="2" t="s">
        <v>4809</v>
      </c>
      <c r="M906" s="2" t="s">
        <v>4956</v>
      </c>
      <c r="N906" s="2" t="s">
        <v>5197</v>
      </c>
      <c r="O906" s="2" t="s">
        <v>5236</v>
      </c>
      <c r="P906" s="2" t="s">
        <v>4549</v>
      </c>
      <c r="Q906" s="2" t="s">
        <v>4297</v>
      </c>
      <c r="R906" s="7"/>
      <c r="S906" s="7">
        <v>2</v>
      </c>
      <c r="T906" s="7">
        <v>27.666699999999999</v>
      </c>
      <c r="U906" s="7">
        <v>29.666699999999999</v>
      </c>
      <c r="V906" s="12">
        <f t="shared" si="270"/>
        <v>30</v>
      </c>
      <c r="W906" s="15" t="str">
        <f>"DEBE GOZAR "&amp;S906&amp;" DÍAS ANTES DEL "&amp;TEXT(G906-1,"DD/MM/YYYY")</f>
        <v>DEBE GOZAR 2 DÍAS ANTES DEL 28/01/2026</v>
      </c>
      <c r="X906" s="15" t="str">
        <f t="shared" si="272"/>
        <v>DEBE GOZAR EN EL AÑO UN TOTAL DE 30 DÍAS ANTES DEL 31/12/2026</v>
      </c>
      <c r="Y906" s="50">
        <v>7</v>
      </c>
      <c r="Z906" s="50">
        <v>0</v>
      </c>
      <c r="AA906" s="50">
        <v>0</v>
      </c>
      <c r="AB906" s="50">
        <v>7</v>
      </c>
      <c r="AC906" s="50">
        <v>0</v>
      </c>
      <c r="AD906" s="50">
        <v>2</v>
      </c>
      <c r="AE906" s="50">
        <v>5</v>
      </c>
      <c r="AF906" s="50">
        <v>0</v>
      </c>
      <c r="AG906" s="50">
        <v>7</v>
      </c>
      <c r="AH906" s="50">
        <v>0</v>
      </c>
      <c r="AI906" s="50">
        <v>0</v>
      </c>
      <c r="AJ906" s="50">
        <v>0</v>
      </c>
      <c r="AK906" s="52">
        <f t="shared" si="274"/>
        <v>28</v>
      </c>
      <c r="AL906" s="50">
        <f t="shared" si="275"/>
        <v>28</v>
      </c>
      <c r="AM906" s="48">
        <f t="shared" si="273"/>
        <v>0.93333333333333335</v>
      </c>
      <c r="AN906" s="49">
        <f t="shared" si="276"/>
        <v>9.3333333333333341E-3</v>
      </c>
      <c r="AO906" s="49">
        <f t="shared" si="287"/>
        <v>14</v>
      </c>
      <c r="AP906" s="49">
        <f t="shared" si="277"/>
        <v>28</v>
      </c>
      <c r="AR906" s="50">
        <f t="shared" si="278"/>
        <v>2</v>
      </c>
      <c r="AT906" s="30">
        <f t="shared" si="279"/>
        <v>30</v>
      </c>
      <c r="AU906">
        <f t="shared" si="280"/>
        <v>10</v>
      </c>
      <c r="AV906" s="49">
        <f t="shared" si="281"/>
        <v>14</v>
      </c>
      <c r="AW906" s="49">
        <f t="shared" si="282"/>
        <v>10</v>
      </c>
      <c r="AX906" s="53">
        <f t="shared" si="283"/>
        <v>0</v>
      </c>
      <c r="AY906" s="30">
        <f t="shared" si="284"/>
        <v>14</v>
      </c>
      <c r="AZ906" s="30">
        <f t="shared" si="285"/>
        <v>14</v>
      </c>
      <c r="BA906" s="49">
        <f t="shared" si="286"/>
        <v>14</v>
      </c>
    </row>
    <row r="907" spans="1:53" x14ac:dyDescent="0.35">
      <c r="A907" s="2">
        <v>1048546634</v>
      </c>
      <c r="B907" s="2" t="s">
        <v>907</v>
      </c>
      <c r="C907" s="16" t="s">
        <v>4947</v>
      </c>
      <c r="D907" s="3" t="s">
        <v>3052</v>
      </c>
      <c r="E907" s="4">
        <v>42828</v>
      </c>
      <c r="F907" s="5">
        <v>45750</v>
      </c>
      <c r="G907" s="5">
        <v>46115</v>
      </c>
      <c r="H907" s="3" t="s">
        <v>4290</v>
      </c>
      <c r="I907" s="55">
        <v>0</v>
      </c>
      <c r="J907" s="6">
        <v>46022</v>
      </c>
      <c r="K907" s="2" t="s">
        <v>4405</v>
      </c>
      <c r="L907" s="2" t="s">
        <v>4994</v>
      </c>
      <c r="M907" s="2" t="s">
        <v>4957</v>
      </c>
      <c r="N907" s="2" t="s">
        <v>5199</v>
      </c>
      <c r="O907" s="2" t="s">
        <v>5232</v>
      </c>
      <c r="P907" s="2" t="s">
        <v>4534</v>
      </c>
      <c r="Q907" s="2" t="s">
        <v>4298</v>
      </c>
      <c r="R907" s="7"/>
      <c r="S907" s="7">
        <v>0</v>
      </c>
      <c r="T907" s="7">
        <v>9.3333000000000084</v>
      </c>
      <c r="U907" s="7">
        <v>9.3333000000000084</v>
      </c>
      <c r="V907" s="12">
        <f t="shared" si="270"/>
        <v>10</v>
      </c>
      <c r="W907" s="15" t="s">
        <v>4738</v>
      </c>
      <c r="X907" s="15" t="str">
        <f t="shared" si="272"/>
        <v>DEBE GOZAR EN EL AÑO UN TOTAL DE 10 DÍAS ANTES DEL 31/12/2026</v>
      </c>
      <c r="Y907" s="50">
        <v>0</v>
      </c>
      <c r="Z907" s="50">
        <v>0</v>
      </c>
      <c r="AA907" s="50">
        <v>14</v>
      </c>
      <c r="AB907" s="50">
        <v>1</v>
      </c>
      <c r="AC907" s="50">
        <v>0</v>
      </c>
      <c r="AD907" s="50">
        <v>0</v>
      </c>
      <c r="AE907" s="50">
        <v>0</v>
      </c>
      <c r="AF907" s="50">
        <v>0</v>
      </c>
      <c r="AG907" s="50">
        <v>15</v>
      </c>
      <c r="AH907" s="50">
        <v>0</v>
      </c>
      <c r="AI907" s="50">
        <v>0</v>
      </c>
      <c r="AJ907" s="50">
        <v>0</v>
      </c>
      <c r="AK907" s="52">
        <f t="shared" si="274"/>
        <v>30</v>
      </c>
      <c r="AL907" s="50">
        <f t="shared" si="275"/>
        <v>30</v>
      </c>
      <c r="AM907" s="48">
        <f t="shared" si="273"/>
        <v>3</v>
      </c>
      <c r="AN907" s="49">
        <f t="shared" si="276"/>
        <v>0.03</v>
      </c>
      <c r="AO907" s="49">
        <f t="shared" si="287"/>
        <v>15</v>
      </c>
      <c r="AP907" s="49">
        <f t="shared" si="277"/>
        <v>10</v>
      </c>
      <c r="AR907" s="50">
        <f t="shared" si="278"/>
        <v>0</v>
      </c>
      <c r="AT907" s="30">
        <f t="shared" si="279"/>
        <v>10</v>
      </c>
      <c r="AU907">
        <f t="shared" si="280"/>
        <v>3.3333333333333335</v>
      </c>
      <c r="AV907" s="49">
        <f t="shared" si="281"/>
        <v>15</v>
      </c>
      <c r="AW907" s="49">
        <f t="shared" si="282"/>
        <v>3.3333333333333335</v>
      </c>
      <c r="AX907" s="53">
        <f t="shared" si="283"/>
        <v>0</v>
      </c>
      <c r="AY907" s="30">
        <f t="shared" si="284"/>
        <v>15</v>
      </c>
      <c r="AZ907" s="30">
        <f t="shared" si="285"/>
        <v>15</v>
      </c>
      <c r="BA907" s="49">
        <f t="shared" si="286"/>
        <v>10</v>
      </c>
    </row>
    <row r="908" spans="1:53" x14ac:dyDescent="0.35">
      <c r="A908" s="2">
        <v>1048565451</v>
      </c>
      <c r="B908" s="2" t="s">
        <v>908</v>
      </c>
      <c r="C908" s="16" t="s">
        <v>4946</v>
      </c>
      <c r="D908" s="3" t="s">
        <v>3053</v>
      </c>
      <c r="E908" s="4">
        <v>45968</v>
      </c>
      <c r="F908" s="5">
        <v>45968</v>
      </c>
      <c r="G908" s="5">
        <v>46333</v>
      </c>
      <c r="H908" s="3" t="s">
        <v>4412</v>
      </c>
      <c r="I908" s="55">
        <v>0</v>
      </c>
      <c r="J908" s="6">
        <v>46022</v>
      </c>
      <c r="K908" s="2" t="s">
        <v>4431</v>
      </c>
      <c r="L908" s="2" t="s">
        <v>4811</v>
      </c>
      <c r="M908" s="2" t="s">
        <v>4956</v>
      </c>
      <c r="N908" s="2" t="s">
        <v>5196</v>
      </c>
      <c r="O908" s="2" t="s">
        <v>5237</v>
      </c>
      <c r="P908" s="2" t="s">
        <v>4552</v>
      </c>
      <c r="Q908" s="2" t="s">
        <v>4326</v>
      </c>
      <c r="R908" s="7"/>
      <c r="S908" s="7">
        <v>0</v>
      </c>
      <c r="T908" s="7">
        <v>0.9</v>
      </c>
      <c r="U908" s="7">
        <v>0.9</v>
      </c>
      <c r="V908" s="12">
        <f t="shared" si="270"/>
        <v>1</v>
      </c>
      <c r="W908" s="15" t="s">
        <v>4738</v>
      </c>
      <c r="X908" s="15" t="str">
        <f t="shared" si="272"/>
        <v>DEBE GOZAR EN EL AÑO UN TOTAL DE 1 DÍAS ANTES DEL 31/12/2026</v>
      </c>
      <c r="Y908" s="50">
        <v>0</v>
      </c>
      <c r="Z908" s="50">
        <v>0</v>
      </c>
      <c r="AA908" s="50">
        <v>0</v>
      </c>
      <c r="AB908" s="50">
        <v>0</v>
      </c>
      <c r="AC908" s="50">
        <v>1</v>
      </c>
      <c r="AD908" s="50">
        <v>0</v>
      </c>
      <c r="AE908" s="50">
        <v>0</v>
      </c>
      <c r="AF908" s="50">
        <v>0</v>
      </c>
      <c r="AG908" s="50">
        <v>0</v>
      </c>
      <c r="AH908" s="50">
        <v>0</v>
      </c>
      <c r="AI908" s="50">
        <v>0</v>
      </c>
      <c r="AJ908" s="50">
        <v>0</v>
      </c>
      <c r="AK908" s="52">
        <f t="shared" si="274"/>
        <v>1</v>
      </c>
      <c r="AL908" s="50">
        <f t="shared" si="275"/>
        <v>1</v>
      </c>
      <c r="AM908" s="48">
        <f t="shared" si="273"/>
        <v>1</v>
      </c>
      <c r="AN908" s="49">
        <f t="shared" si="276"/>
        <v>0.01</v>
      </c>
      <c r="AO908" s="49">
        <f t="shared" si="287"/>
        <v>0</v>
      </c>
      <c r="AP908" s="49">
        <f t="shared" si="277"/>
        <v>1</v>
      </c>
      <c r="AR908" s="50">
        <f t="shared" si="278"/>
        <v>0</v>
      </c>
      <c r="AT908" s="30">
        <f t="shared" si="279"/>
        <v>1</v>
      </c>
      <c r="AU908">
        <f t="shared" si="280"/>
        <v>0.33333333333333331</v>
      </c>
      <c r="AV908" s="49">
        <f t="shared" si="281"/>
        <v>0</v>
      </c>
      <c r="AW908" s="49">
        <f t="shared" si="282"/>
        <v>0</v>
      </c>
      <c r="AX908" s="53">
        <f t="shared" si="283"/>
        <v>0.33333333333333331</v>
      </c>
      <c r="AY908" s="30">
        <f t="shared" si="284"/>
        <v>1</v>
      </c>
      <c r="AZ908" s="30">
        <f t="shared" si="285"/>
        <v>0</v>
      </c>
      <c r="BA908" s="49">
        <f t="shared" si="286"/>
        <v>0</v>
      </c>
    </row>
    <row r="909" spans="1:53" x14ac:dyDescent="0.35">
      <c r="A909" s="2">
        <v>1048584124</v>
      </c>
      <c r="B909" s="2" t="s">
        <v>909</v>
      </c>
      <c r="C909" s="16" t="s">
        <v>4946</v>
      </c>
      <c r="D909" s="3" t="s">
        <v>3054</v>
      </c>
      <c r="E909" s="4">
        <v>45891</v>
      </c>
      <c r="F909" s="5">
        <v>45891</v>
      </c>
      <c r="G909" s="5">
        <v>46256</v>
      </c>
      <c r="H909" s="3" t="s">
        <v>4290</v>
      </c>
      <c r="I909" s="55">
        <v>0</v>
      </c>
      <c r="J909" s="6">
        <v>46022</v>
      </c>
      <c r="K909" s="2" t="s">
        <v>4405</v>
      </c>
      <c r="L909" s="2" t="s">
        <v>4755</v>
      </c>
      <c r="M909" s="2" t="s">
        <v>4956</v>
      </c>
      <c r="N909" s="2" t="s">
        <v>5195</v>
      </c>
      <c r="O909" s="2" t="s">
        <v>5211</v>
      </c>
      <c r="P909" s="2" t="s">
        <v>4453</v>
      </c>
      <c r="Q909" s="2" t="s">
        <v>4297</v>
      </c>
      <c r="R909" s="7"/>
      <c r="S909" s="7">
        <v>0</v>
      </c>
      <c r="T909" s="7">
        <v>10.75</v>
      </c>
      <c r="U909" s="7">
        <v>10.75</v>
      </c>
      <c r="V909" s="12">
        <f t="shared" ref="V909:V972" si="288">ROUNDUP(U909,0)</f>
        <v>11</v>
      </c>
      <c r="W909" s="15" t="s">
        <v>4738</v>
      </c>
      <c r="X909" s="15" t="str">
        <f t="shared" si="272"/>
        <v>DEBE GOZAR EN EL AÑO UN TOTAL DE 11 DÍAS ANTES DEL 31/12/2026</v>
      </c>
      <c r="Y909" s="50">
        <v>0</v>
      </c>
      <c r="Z909" s="50">
        <v>0</v>
      </c>
      <c r="AA909" s="50">
        <v>0</v>
      </c>
      <c r="AB909" s="50">
        <v>0</v>
      </c>
      <c r="AC909" s="50">
        <v>11</v>
      </c>
      <c r="AD909" s="50">
        <v>0</v>
      </c>
      <c r="AE909" s="50">
        <v>0</v>
      </c>
      <c r="AF909" s="50">
        <v>0</v>
      </c>
      <c r="AG909" s="50">
        <v>0</v>
      </c>
      <c r="AH909" s="50">
        <v>0</v>
      </c>
      <c r="AI909" s="50">
        <v>0</v>
      </c>
      <c r="AJ909" s="50">
        <v>0</v>
      </c>
      <c r="AK909" s="52">
        <f t="shared" si="274"/>
        <v>11</v>
      </c>
      <c r="AL909" s="50">
        <f t="shared" si="275"/>
        <v>11</v>
      </c>
      <c r="AM909" s="48">
        <f t="shared" si="273"/>
        <v>1</v>
      </c>
      <c r="AN909" s="49">
        <f t="shared" si="276"/>
        <v>0.01</v>
      </c>
      <c r="AO909" s="49">
        <f t="shared" si="287"/>
        <v>0</v>
      </c>
      <c r="AP909" s="49">
        <f t="shared" si="277"/>
        <v>11</v>
      </c>
      <c r="AR909" s="50">
        <f t="shared" si="278"/>
        <v>0</v>
      </c>
      <c r="AT909" s="30">
        <f t="shared" si="279"/>
        <v>11</v>
      </c>
      <c r="AU909">
        <f t="shared" si="280"/>
        <v>3.6666666666666665</v>
      </c>
      <c r="AV909" s="49">
        <f t="shared" si="281"/>
        <v>0</v>
      </c>
      <c r="AW909" s="49">
        <f t="shared" si="282"/>
        <v>0</v>
      </c>
      <c r="AX909" s="53">
        <f t="shared" si="283"/>
        <v>3.6666666666666665</v>
      </c>
      <c r="AY909" s="30">
        <f t="shared" si="284"/>
        <v>11</v>
      </c>
      <c r="AZ909" s="30">
        <f t="shared" si="285"/>
        <v>0</v>
      </c>
      <c r="BA909" s="49">
        <f t="shared" si="286"/>
        <v>0</v>
      </c>
    </row>
    <row r="910" spans="1:53" x14ac:dyDescent="0.35">
      <c r="A910" s="2">
        <v>1048591881</v>
      </c>
      <c r="B910" s="2" t="s">
        <v>910</v>
      </c>
      <c r="C910" s="16" t="s">
        <v>4946</v>
      </c>
      <c r="D910" s="3" t="s">
        <v>3055</v>
      </c>
      <c r="E910" s="4">
        <v>45006</v>
      </c>
      <c r="F910" s="5">
        <v>45737</v>
      </c>
      <c r="G910" s="5">
        <v>46102</v>
      </c>
      <c r="H910" s="3" t="s">
        <v>4290</v>
      </c>
      <c r="I910" s="55">
        <v>46081</v>
      </c>
      <c r="J910" s="6">
        <v>46022</v>
      </c>
      <c r="K910" s="2" t="s">
        <v>4405</v>
      </c>
      <c r="L910" s="2" t="s">
        <v>4757</v>
      </c>
      <c r="M910" s="2" t="s">
        <v>4956</v>
      </c>
      <c r="N910" s="2"/>
      <c r="O910" s="2"/>
      <c r="P910" s="2"/>
      <c r="Q910" s="2"/>
      <c r="R910" s="7"/>
      <c r="S910" s="7">
        <v>0</v>
      </c>
      <c r="T910" s="7">
        <v>23.333299999999994</v>
      </c>
      <c r="U910" s="7">
        <v>23.333299999999994</v>
      </c>
      <c r="V910" s="12">
        <f t="shared" si="288"/>
        <v>24</v>
      </c>
      <c r="W910" s="15" t="s">
        <v>4738</v>
      </c>
      <c r="X910" s="15" t="str">
        <f t="shared" si="272"/>
        <v>DEBE GOZAR EN EL AÑO UN TOTAL DE 24 DÍAS ANTES DEL 31/12/2026</v>
      </c>
      <c r="Y910" s="50">
        <v>0</v>
      </c>
      <c r="Z910" s="50">
        <v>24</v>
      </c>
      <c r="AA910" s="50">
        <v>0</v>
      </c>
      <c r="AB910" s="50">
        <v>0</v>
      </c>
      <c r="AC910" s="50">
        <v>0</v>
      </c>
      <c r="AD910" s="50">
        <v>0</v>
      </c>
      <c r="AE910" s="50">
        <v>0</v>
      </c>
      <c r="AF910" s="50">
        <v>0</v>
      </c>
      <c r="AG910" s="50">
        <v>0</v>
      </c>
      <c r="AH910" s="50">
        <v>0</v>
      </c>
      <c r="AI910" s="50">
        <v>0</v>
      </c>
      <c r="AJ910" s="50">
        <v>0</v>
      </c>
      <c r="AK910" s="52">
        <f t="shared" si="274"/>
        <v>24</v>
      </c>
      <c r="AL910" s="50">
        <f t="shared" si="275"/>
        <v>24</v>
      </c>
      <c r="AM910" s="48">
        <f t="shared" si="273"/>
        <v>1</v>
      </c>
      <c r="AN910" s="49">
        <f t="shared" si="276"/>
        <v>0.01</v>
      </c>
      <c r="AO910" s="49">
        <f t="shared" si="287"/>
        <v>24</v>
      </c>
      <c r="AP910" s="49">
        <f t="shared" si="277"/>
        <v>24</v>
      </c>
      <c r="AR910" s="50">
        <f t="shared" si="278"/>
        <v>0</v>
      </c>
      <c r="AT910" s="30">
        <f t="shared" si="279"/>
        <v>24</v>
      </c>
      <c r="AU910">
        <f t="shared" si="280"/>
        <v>8</v>
      </c>
      <c r="AV910" s="49">
        <f t="shared" si="281"/>
        <v>24</v>
      </c>
      <c r="AW910" s="49">
        <f t="shared" si="282"/>
        <v>8</v>
      </c>
      <c r="AX910" s="53">
        <f t="shared" si="283"/>
        <v>0</v>
      </c>
      <c r="AY910" s="30">
        <f t="shared" si="284"/>
        <v>0</v>
      </c>
      <c r="AZ910" s="30">
        <f t="shared" si="285"/>
        <v>24</v>
      </c>
      <c r="BA910" s="49">
        <f t="shared" si="286"/>
        <v>24</v>
      </c>
    </row>
    <row r="911" spans="1:53" x14ac:dyDescent="0.35">
      <c r="A911" s="2">
        <v>1048625090</v>
      </c>
      <c r="B911" s="2" t="s">
        <v>911</v>
      </c>
      <c r="C911" s="16" t="s">
        <v>4946</v>
      </c>
      <c r="D911" s="3" t="s">
        <v>3056</v>
      </c>
      <c r="E911" s="4">
        <v>45383</v>
      </c>
      <c r="F911" s="5">
        <v>45748</v>
      </c>
      <c r="G911" s="5">
        <v>46113</v>
      </c>
      <c r="H911" s="3" t="s">
        <v>4407</v>
      </c>
      <c r="I911" s="55">
        <v>0</v>
      </c>
      <c r="J911" s="6">
        <v>46022</v>
      </c>
      <c r="K911" s="2" t="s">
        <v>4405</v>
      </c>
      <c r="L911" s="2" t="s">
        <v>4811</v>
      </c>
      <c r="M911" s="2" t="s">
        <v>4956</v>
      </c>
      <c r="N911" s="2" t="s">
        <v>5196</v>
      </c>
      <c r="O911" s="2" t="s">
        <v>5237</v>
      </c>
      <c r="P911" s="2" t="s">
        <v>4552</v>
      </c>
      <c r="Q911" s="2" t="s">
        <v>4308</v>
      </c>
      <c r="R911" s="7"/>
      <c r="S911" s="7">
        <v>0</v>
      </c>
      <c r="T911" s="7">
        <v>29.5</v>
      </c>
      <c r="U911" s="7">
        <v>29.5</v>
      </c>
      <c r="V911" s="12">
        <f t="shared" si="288"/>
        <v>30</v>
      </c>
      <c r="W911" s="15" t="s">
        <v>4738</v>
      </c>
      <c r="X911" s="15" t="str">
        <f t="shared" si="272"/>
        <v>DEBE GOZAR EN EL AÑO UN TOTAL DE 30 DÍAS ANTES DEL 31/12/2026</v>
      </c>
      <c r="Y911" s="50">
        <v>0</v>
      </c>
      <c r="Z911" s="50">
        <v>0</v>
      </c>
      <c r="AA911" s="50">
        <v>0</v>
      </c>
      <c r="AB911" s="50">
        <v>0</v>
      </c>
      <c r="AC911" s="50">
        <v>11</v>
      </c>
      <c r="AD911" s="50">
        <v>4</v>
      </c>
      <c r="AE911" s="50">
        <v>0</v>
      </c>
      <c r="AF911" s="50">
        <v>0</v>
      </c>
      <c r="AG911" s="50">
        <v>0</v>
      </c>
      <c r="AH911" s="50">
        <v>0</v>
      </c>
      <c r="AI911" s="50">
        <v>0</v>
      </c>
      <c r="AJ911" s="50">
        <v>0</v>
      </c>
      <c r="AK911" s="52">
        <f t="shared" si="274"/>
        <v>15</v>
      </c>
      <c r="AL911" s="50">
        <f t="shared" si="275"/>
        <v>15</v>
      </c>
      <c r="AM911" s="48">
        <f t="shared" si="273"/>
        <v>0.5</v>
      </c>
      <c r="AN911" s="49">
        <f t="shared" si="276"/>
        <v>5.0000000000000001E-3</v>
      </c>
      <c r="AO911" s="49">
        <f t="shared" si="287"/>
        <v>0</v>
      </c>
      <c r="AP911" s="49">
        <f t="shared" si="277"/>
        <v>15</v>
      </c>
      <c r="AR911" s="50">
        <f t="shared" si="278"/>
        <v>15</v>
      </c>
      <c r="AT911" s="30">
        <f t="shared" si="279"/>
        <v>30</v>
      </c>
      <c r="AU911">
        <f t="shared" si="280"/>
        <v>10</v>
      </c>
      <c r="AV911" s="49">
        <f t="shared" si="281"/>
        <v>0</v>
      </c>
      <c r="AW911" s="49">
        <f t="shared" si="282"/>
        <v>0</v>
      </c>
      <c r="AX911" s="53">
        <f t="shared" si="283"/>
        <v>10</v>
      </c>
      <c r="AY911" s="30">
        <f t="shared" si="284"/>
        <v>15</v>
      </c>
      <c r="AZ911" s="30">
        <f t="shared" si="285"/>
        <v>0</v>
      </c>
      <c r="BA911" s="49">
        <f t="shared" si="286"/>
        <v>0</v>
      </c>
    </row>
    <row r="912" spans="1:53" x14ac:dyDescent="0.35">
      <c r="A912" s="2">
        <v>1048633507</v>
      </c>
      <c r="B912" s="2" t="s">
        <v>912</v>
      </c>
      <c r="C912" s="16" t="s">
        <v>4946</v>
      </c>
      <c r="D912" s="3" t="s">
        <v>3057</v>
      </c>
      <c r="E912" s="4">
        <v>45545</v>
      </c>
      <c r="F912" s="5">
        <v>45910</v>
      </c>
      <c r="G912" s="5">
        <v>46275</v>
      </c>
      <c r="H912" s="3" t="s">
        <v>4410</v>
      </c>
      <c r="I912" s="55">
        <v>0</v>
      </c>
      <c r="J912" s="6">
        <v>46022</v>
      </c>
      <c r="K912" s="2" t="s">
        <v>4405</v>
      </c>
      <c r="L912" s="2" t="s">
        <v>4830</v>
      </c>
      <c r="M912" s="2" t="s">
        <v>4956</v>
      </c>
      <c r="N912" s="2" t="s">
        <v>5196</v>
      </c>
      <c r="O912" s="2" t="s">
        <v>5241</v>
      </c>
      <c r="P912" s="2" t="s">
        <v>4582</v>
      </c>
      <c r="Q912" s="2" t="s">
        <v>4297</v>
      </c>
      <c r="R912" s="7"/>
      <c r="S912" s="7">
        <v>20</v>
      </c>
      <c r="T912" s="7">
        <v>9.25</v>
      </c>
      <c r="U912" s="7">
        <v>29.25</v>
      </c>
      <c r="V912" s="12">
        <f t="shared" si="288"/>
        <v>30</v>
      </c>
      <c r="W912" s="15" t="str">
        <f>"DEBE GOZAR "&amp;S912&amp;" DÍAS ANTES DEL "&amp;TEXT(G912-1,"DD/MM/YYYY")</f>
        <v>DEBE GOZAR 20 DÍAS ANTES DEL 09/09/2026</v>
      </c>
      <c r="X912" s="15" t="str">
        <f t="shared" si="272"/>
        <v>DEBE GOZAR EN EL AÑO UN TOTAL DE 30 DÍAS ANTES DEL 31/12/2026</v>
      </c>
      <c r="Y912" s="50">
        <v>0</v>
      </c>
      <c r="Z912" s="50">
        <v>0</v>
      </c>
      <c r="AA912" s="50">
        <v>27</v>
      </c>
      <c r="AB912" s="50">
        <v>3</v>
      </c>
      <c r="AC912" s="50">
        <v>0</v>
      </c>
      <c r="AD912" s="50">
        <v>0</v>
      </c>
      <c r="AE912" s="50">
        <v>0</v>
      </c>
      <c r="AF912" s="50">
        <v>0</v>
      </c>
      <c r="AG912" s="50">
        <v>0</v>
      </c>
      <c r="AH912" s="50">
        <v>0</v>
      </c>
      <c r="AI912" s="50">
        <v>0</v>
      </c>
      <c r="AJ912" s="50">
        <v>0</v>
      </c>
      <c r="AK912" s="52">
        <f t="shared" si="274"/>
        <v>30</v>
      </c>
      <c r="AL912" s="50">
        <f t="shared" si="275"/>
        <v>30</v>
      </c>
      <c r="AM912" s="48">
        <f t="shared" si="273"/>
        <v>1</v>
      </c>
      <c r="AN912" s="49">
        <f t="shared" si="276"/>
        <v>0.01</v>
      </c>
      <c r="AO912" s="49">
        <f t="shared" si="287"/>
        <v>30</v>
      </c>
      <c r="AP912" s="49">
        <f t="shared" si="277"/>
        <v>30</v>
      </c>
      <c r="AR912" s="50">
        <f t="shared" si="278"/>
        <v>0</v>
      </c>
      <c r="AT912" s="30">
        <f t="shared" si="279"/>
        <v>30</v>
      </c>
      <c r="AU912">
        <f t="shared" si="280"/>
        <v>10</v>
      </c>
      <c r="AV912" s="49">
        <f t="shared" si="281"/>
        <v>30</v>
      </c>
      <c r="AW912" s="49">
        <f t="shared" si="282"/>
        <v>10</v>
      </c>
      <c r="AX912" s="53">
        <f t="shared" si="283"/>
        <v>0</v>
      </c>
      <c r="AY912" s="30">
        <f t="shared" si="284"/>
        <v>0</v>
      </c>
      <c r="AZ912" s="30">
        <f t="shared" si="285"/>
        <v>30</v>
      </c>
      <c r="BA912" s="49">
        <f t="shared" si="286"/>
        <v>30</v>
      </c>
    </row>
    <row r="913" spans="1:53" x14ac:dyDescent="0.35">
      <c r="A913" s="2">
        <v>1048635148</v>
      </c>
      <c r="B913" s="2" t="s">
        <v>913</v>
      </c>
      <c r="C913" s="16" t="s">
        <v>4946</v>
      </c>
      <c r="D913" s="3" t="s">
        <v>3058</v>
      </c>
      <c r="E913" s="4">
        <v>45218</v>
      </c>
      <c r="F913" s="5">
        <v>45949</v>
      </c>
      <c r="G913" s="5">
        <v>46314</v>
      </c>
      <c r="H913" s="3" t="s">
        <v>4290</v>
      </c>
      <c r="I913" s="55">
        <v>0</v>
      </c>
      <c r="J913" s="6">
        <v>46022</v>
      </c>
      <c r="K913" s="2" t="s">
        <v>4405</v>
      </c>
      <c r="L913" s="2" t="s">
        <v>4826</v>
      </c>
      <c r="M913" s="2" t="s">
        <v>4956</v>
      </c>
      <c r="N913" s="2" t="s">
        <v>5197</v>
      </c>
      <c r="O913" s="2" t="s">
        <v>5243</v>
      </c>
      <c r="P913" s="2" t="s">
        <v>4575</v>
      </c>
      <c r="Q913" s="2" t="s">
        <v>4297</v>
      </c>
      <c r="R913" s="7"/>
      <c r="S913" s="7">
        <v>24</v>
      </c>
      <c r="T913" s="7">
        <v>6</v>
      </c>
      <c r="U913" s="7">
        <v>30</v>
      </c>
      <c r="V913" s="12">
        <f t="shared" si="288"/>
        <v>30</v>
      </c>
      <c r="W913" s="15" t="str">
        <f>"DEBE GOZAR "&amp;S913&amp;" DÍAS ANTES DEL "&amp;TEXT(G913-1,"DD/MM/YYYY")</f>
        <v>DEBE GOZAR 24 DÍAS ANTES DEL 18/10/2026</v>
      </c>
      <c r="X913" s="15" t="str">
        <f t="shared" si="272"/>
        <v>DEBE GOZAR EN EL AÑO UN TOTAL DE 30 DÍAS ANTES DEL 31/12/2026</v>
      </c>
      <c r="Y913" s="50">
        <v>0</v>
      </c>
      <c r="Z913" s="50">
        <v>7</v>
      </c>
      <c r="AA913" s="50">
        <v>2</v>
      </c>
      <c r="AB913" s="50">
        <v>11</v>
      </c>
      <c r="AC913" s="50">
        <v>6</v>
      </c>
      <c r="AD913" s="50">
        <v>0</v>
      </c>
      <c r="AE913" s="50">
        <v>0</v>
      </c>
      <c r="AF913" s="50">
        <v>6</v>
      </c>
      <c r="AG913" s="50">
        <v>0</v>
      </c>
      <c r="AH913" s="50">
        <v>0</v>
      </c>
      <c r="AI913" s="50">
        <v>0</v>
      </c>
      <c r="AJ913" s="50">
        <v>0</v>
      </c>
      <c r="AK913" s="52">
        <f t="shared" si="274"/>
        <v>32</v>
      </c>
      <c r="AL913" s="50">
        <f t="shared" si="275"/>
        <v>32</v>
      </c>
      <c r="AM913" s="48">
        <f t="shared" si="273"/>
        <v>1.0666666666666667</v>
      </c>
      <c r="AN913" s="49">
        <f t="shared" si="276"/>
        <v>1.0666666666666666E-2</v>
      </c>
      <c r="AO913" s="49">
        <f t="shared" si="287"/>
        <v>20</v>
      </c>
      <c r="AP913" s="49">
        <f t="shared" si="277"/>
        <v>30</v>
      </c>
      <c r="AR913" s="50">
        <f t="shared" si="278"/>
        <v>0</v>
      </c>
      <c r="AT913" s="30">
        <f t="shared" si="279"/>
        <v>30</v>
      </c>
      <c r="AU913">
        <f t="shared" si="280"/>
        <v>10</v>
      </c>
      <c r="AV913" s="49">
        <f t="shared" si="281"/>
        <v>20</v>
      </c>
      <c r="AW913" s="49">
        <f t="shared" si="282"/>
        <v>10</v>
      </c>
      <c r="AX913" s="53">
        <f t="shared" si="283"/>
        <v>0</v>
      </c>
      <c r="AY913" s="30">
        <f t="shared" si="284"/>
        <v>12</v>
      </c>
      <c r="AZ913" s="30">
        <f t="shared" si="285"/>
        <v>20</v>
      </c>
      <c r="BA913" s="49">
        <f t="shared" si="286"/>
        <v>20</v>
      </c>
    </row>
    <row r="914" spans="1:53" x14ac:dyDescent="0.35">
      <c r="A914" s="2">
        <v>1048649154</v>
      </c>
      <c r="B914" s="2" t="s">
        <v>914</v>
      </c>
      <c r="C914" s="16" t="s">
        <v>4946</v>
      </c>
      <c r="D914" s="3" t="s">
        <v>3059</v>
      </c>
      <c r="E914" s="4">
        <v>45017</v>
      </c>
      <c r="F914" s="5">
        <v>45748</v>
      </c>
      <c r="G914" s="5">
        <v>46113</v>
      </c>
      <c r="H914" s="3" t="s">
        <v>4291</v>
      </c>
      <c r="I914" s="55">
        <v>0</v>
      </c>
      <c r="J914" s="6">
        <v>46022</v>
      </c>
      <c r="K914" s="2" t="s">
        <v>4405</v>
      </c>
      <c r="L914" s="2" t="s">
        <v>4743</v>
      </c>
      <c r="M914" s="2" t="s">
        <v>4956</v>
      </c>
      <c r="N914" s="2" t="s">
        <v>5195</v>
      </c>
      <c r="O914" s="2" t="s">
        <v>5213</v>
      </c>
      <c r="P914" s="2" t="s">
        <v>4436</v>
      </c>
      <c r="Q914" s="2" t="s">
        <v>4297</v>
      </c>
      <c r="R914" s="7"/>
      <c r="S914" s="7">
        <v>7</v>
      </c>
      <c r="T914" s="7">
        <v>22.5</v>
      </c>
      <c r="U914" s="7">
        <v>29.5</v>
      </c>
      <c r="V914" s="12">
        <f t="shared" si="288"/>
        <v>30</v>
      </c>
      <c r="W914" s="15" t="str">
        <f>"DEBE GOZAR "&amp;S914&amp;" DÍAS ANTES DEL "&amp;TEXT(G914-1,"DD/MM/YYYY")</f>
        <v>DEBE GOZAR 7 DÍAS ANTES DEL 31/03/2026</v>
      </c>
      <c r="X914" s="15" t="str">
        <f t="shared" si="272"/>
        <v>DEBE GOZAR EN EL AÑO UN TOTAL DE 30 DÍAS ANTES DEL 31/12/2026</v>
      </c>
      <c r="Y914" s="50">
        <v>0</v>
      </c>
      <c r="Z914" s="50">
        <v>0</v>
      </c>
      <c r="AA914" s="50">
        <v>0</v>
      </c>
      <c r="AB914" s="50">
        <v>5</v>
      </c>
      <c r="AC914" s="50">
        <v>2</v>
      </c>
      <c r="AD914" s="50">
        <v>0</v>
      </c>
      <c r="AE914" s="50">
        <v>0</v>
      </c>
      <c r="AF914" s="50">
        <v>0</v>
      </c>
      <c r="AG914" s="50">
        <v>0</v>
      </c>
      <c r="AH914" s="50">
        <v>0</v>
      </c>
      <c r="AI914" s="50">
        <v>0</v>
      </c>
      <c r="AJ914" s="50">
        <v>0</v>
      </c>
      <c r="AK914" s="52">
        <f t="shared" si="274"/>
        <v>7</v>
      </c>
      <c r="AL914" s="50">
        <f t="shared" si="275"/>
        <v>7</v>
      </c>
      <c r="AM914" s="48">
        <f t="shared" si="273"/>
        <v>0.23333333333333334</v>
      </c>
      <c r="AN914" s="49">
        <f t="shared" si="276"/>
        <v>2.3333333333333335E-3</v>
      </c>
      <c r="AO914" s="49">
        <f t="shared" si="287"/>
        <v>5</v>
      </c>
      <c r="AP914" s="49">
        <f t="shared" si="277"/>
        <v>7</v>
      </c>
      <c r="AR914" s="50">
        <f t="shared" si="278"/>
        <v>23</v>
      </c>
      <c r="AT914" s="30">
        <f t="shared" si="279"/>
        <v>30</v>
      </c>
      <c r="AU914">
        <f t="shared" si="280"/>
        <v>10</v>
      </c>
      <c r="AV914" s="49">
        <f t="shared" si="281"/>
        <v>5</v>
      </c>
      <c r="AW914" s="49">
        <f t="shared" si="282"/>
        <v>5</v>
      </c>
      <c r="AX914" s="53">
        <f t="shared" si="283"/>
        <v>5</v>
      </c>
      <c r="AY914" s="30">
        <f t="shared" si="284"/>
        <v>2</v>
      </c>
      <c r="AZ914" s="30">
        <f t="shared" si="285"/>
        <v>5</v>
      </c>
      <c r="BA914" s="49">
        <f t="shared" si="286"/>
        <v>5</v>
      </c>
    </row>
    <row r="915" spans="1:53" x14ac:dyDescent="0.35">
      <c r="A915" s="2">
        <v>1048649292</v>
      </c>
      <c r="B915" s="2" t="s">
        <v>915</v>
      </c>
      <c r="C915" s="16" t="s">
        <v>4946</v>
      </c>
      <c r="D915" s="3" t="s">
        <v>3060</v>
      </c>
      <c r="E915" s="4">
        <v>45924</v>
      </c>
      <c r="F915" s="5">
        <v>45924</v>
      </c>
      <c r="G915" s="5">
        <v>46289</v>
      </c>
      <c r="H915" s="3" t="s">
        <v>4406</v>
      </c>
      <c r="I915" s="55">
        <v>0</v>
      </c>
      <c r="J915" s="6">
        <v>46022</v>
      </c>
      <c r="K915" s="2" t="s">
        <v>4405</v>
      </c>
      <c r="L915" s="2" t="s">
        <v>4846</v>
      </c>
      <c r="M915" s="2" t="s">
        <v>4956</v>
      </c>
      <c r="N915" s="2" t="s">
        <v>5196</v>
      </c>
      <c r="O915" s="2" t="s">
        <v>5239</v>
      </c>
      <c r="P915" s="2" t="s">
        <v>4602</v>
      </c>
      <c r="Q915" s="2" t="s">
        <v>4297</v>
      </c>
      <c r="R915" s="7"/>
      <c r="S915" s="7">
        <v>0</v>
      </c>
      <c r="T915" s="7">
        <v>8.0832999999999995</v>
      </c>
      <c r="U915" s="7">
        <v>8.0832999999999995</v>
      </c>
      <c r="V915" s="12">
        <f t="shared" si="288"/>
        <v>9</v>
      </c>
      <c r="W915" s="15" t="s">
        <v>4738</v>
      </c>
      <c r="X915" s="15" t="str">
        <f t="shared" si="272"/>
        <v>DEBE GOZAR EN EL AÑO UN TOTAL DE 9 DÍAS ANTES DEL 31/12/2026</v>
      </c>
      <c r="Y915" s="50">
        <v>0</v>
      </c>
      <c r="Z915" s="50">
        <v>0</v>
      </c>
      <c r="AA915" s="50">
        <v>0</v>
      </c>
      <c r="AB915" s="50">
        <v>9</v>
      </c>
      <c r="AC915" s="50">
        <v>0</v>
      </c>
      <c r="AD915" s="50">
        <v>0</v>
      </c>
      <c r="AE915" s="50">
        <v>0</v>
      </c>
      <c r="AF915" s="50">
        <v>0</v>
      </c>
      <c r="AG915" s="50">
        <v>0</v>
      </c>
      <c r="AH915" s="50">
        <v>0</v>
      </c>
      <c r="AI915" s="50">
        <v>0</v>
      </c>
      <c r="AJ915" s="50">
        <v>0</v>
      </c>
      <c r="AK915" s="52">
        <f t="shared" si="274"/>
        <v>9</v>
      </c>
      <c r="AL915" s="50">
        <f t="shared" si="275"/>
        <v>9</v>
      </c>
      <c r="AM915" s="48">
        <f t="shared" si="273"/>
        <v>1</v>
      </c>
      <c r="AN915" s="49">
        <f t="shared" si="276"/>
        <v>0.01</v>
      </c>
      <c r="AO915" s="49">
        <f t="shared" si="287"/>
        <v>9</v>
      </c>
      <c r="AP915" s="49">
        <f t="shared" si="277"/>
        <v>9</v>
      </c>
      <c r="AR915" s="50">
        <f t="shared" si="278"/>
        <v>0</v>
      </c>
      <c r="AT915" s="30">
        <f t="shared" si="279"/>
        <v>9</v>
      </c>
      <c r="AU915">
        <f t="shared" si="280"/>
        <v>3</v>
      </c>
      <c r="AV915" s="49">
        <f t="shared" si="281"/>
        <v>9</v>
      </c>
      <c r="AW915" s="49">
        <f t="shared" si="282"/>
        <v>3</v>
      </c>
      <c r="AX915" s="53">
        <f t="shared" si="283"/>
        <v>0</v>
      </c>
      <c r="AY915" s="30">
        <f t="shared" si="284"/>
        <v>0</v>
      </c>
      <c r="AZ915" s="30">
        <f t="shared" si="285"/>
        <v>9</v>
      </c>
      <c r="BA915" s="49">
        <f t="shared" si="286"/>
        <v>9</v>
      </c>
    </row>
    <row r="916" spans="1:53" x14ac:dyDescent="0.35">
      <c r="A916" s="2">
        <v>1048659674</v>
      </c>
      <c r="B916" s="2" t="s">
        <v>916</v>
      </c>
      <c r="C916" s="16" t="s">
        <v>4946</v>
      </c>
      <c r="D916" s="3" t="s">
        <v>3061</v>
      </c>
      <c r="E916" s="4">
        <v>45108</v>
      </c>
      <c r="F916" s="5">
        <v>45839</v>
      </c>
      <c r="G916" s="5">
        <v>46204</v>
      </c>
      <c r="H916" s="3" t="s">
        <v>4407</v>
      </c>
      <c r="I916" s="55">
        <v>0</v>
      </c>
      <c r="J916" s="6">
        <v>46022</v>
      </c>
      <c r="K916" s="2" t="s">
        <v>4405</v>
      </c>
      <c r="L916" s="2" t="s">
        <v>4811</v>
      </c>
      <c r="M916" s="2" t="s">
        <v>4956</v>
      </c>
      <c r="N916" s="2" t="s">
        <v>5196</v>
      </c>
      <c r="O916" s="2" t="s">
        <v>5237</v>
      </c>
      <c r="P916" s="2" t="s">
        <v>4552</v>
      </c>
      <c r="Q916" s="2" t="s">
        <v>4297</v>
      </c>
      <c r="R916" s="7"/>
      <c r="S916" s="7">
        <v>15</v>
      </c>
      <c r="T916" s="7">
        <v>15</v>
      </c>
      <c r="U916" s="7">
        <v>30</v>
      </c>
      <c r="V916" s="12">
        <f t="shared" si="288"/>
        <v>30</v>
      </c>
      <c r="W916" s="15" t="str">
        <f>"DEBE GOZAR "&amp;S916&amp;" DÍAS ANTES DEL "&amp;TEXT(G916-1,"DD/MM/YYYY")</f>
        <v>DEBE GOZAR 15 DÍAS ANTES DEL 30/06/2026</v>
      </c>
      <c r="X916" s="15" t="str">
        <f t="shared" si="272"/>
        <v>DEBE GOZAR EN EL AÑO UN TOTAL DE 30 DÍAS ANTES DEL 31/12/2026</v>
      </c>
      <c r="Y916" s="50">
        <v>0</v>
      </c>
      <c r="Z916" s="50">
        <v>15</v>
      </c>
      <c r="AA916" s="50">
        <v>0</v>
      </c>
      <c r="AB916" s="50">
        <v>0</v>
      </c>
      <c r="AC916" s="50">
        <v>0</v>
      </c>
      <c r="AD916" s="50">
        <v>1</v>
      </c>
      <c r="AE916" s="50">
        <v>14</v>
      </c>
      <c r="AF916" s="50">
        <v>0</v>
      </c>
      <c r="AG916" s="50">
        <v>0</v>
      </c>
      <c r="AH916" s="50">
        <v>0</v>
      </c>
      <c r="AI916" s="50">
        <v>0</v>
      </c>
      <c r="AJ916" s="50">
        <v>0</v>
      </c>
      <c r="AK916" s="52">
        <f t="shared" si="274"/>
        <v>30</v>
      </c>
      <c r="AL916" s="50">
        <f t="shared" si="275"/>
        <v>30</v>
      </c>
      <c r="AM916" s="48">
        <f t="shared" si="273"/>
        <v>1</v>
      </c>
      <c r="AN916" s="49">
        <f t="shared" si="276"/>
        <v>0.01</v>
      </c>
      <c r="AO916" s="49">
        <f t="shared" si="287"/>
        <v>15</v>
      </c>
      <c r="AP916" s="49">
        <f t="shared" si="277"/>
        <v>30</v>
      </c>
      <c r="AR916" s="50">
        <f t="shared" si="278"/>
        <v>0</v>
      </c>
      <c r="AT916" s="30">
        <f t="shared" si="279"/>
        <v>30</v>
      </c>
      <c r="AU916">
        <f t="shared" si="280"/>
        <v>10</v>
      </c>
      <c r="AV916" s="49">
        <f t="shared" si="281"/>
        <v>15</v>
      </c>
      <c r="AW916" s="49">
        <f t="shared" si="282"/>
        <v>10</v>
      </c>
      <c r="AX916" s="53">
        <f t="shared" si="283"/>
        <v>0</v>
      </c>
      <c r="AY916" s="30">
        <f t="shared" si="284"/>
        <v>15</v>
      </c>
      <c r="AZ916" s="30">
        <f t="shared" si="285"/>
        <v>15</v>
      </c>
      <c r="BA916" s="49">
        <f t="shared" si="286"/>
        <v>15</v>
      </c>
    </row>
    <row r="917" spans="1:53" x14ac:dyDescent="0.35">
      <c r="A917" s="2">
        <v>1048660432</v>
      </c>
      <c r="B917" s="2" t="s">
        <v>917</v>
      </c>
      <c r="C917" s="16" t="s">
        <v>4947</v>
      </c>
      <c r="D917" s="3" t="s">
        <v>3062</v>
      </c>
      <c r="E917" s="4">
        <v>44028</v>
      </c>
      <c r="F917" s="5">
        <v>45854</v>
      </c>
      <c r="G917" s="5">
        <v>46219</v>
      </c>
      <c r="H917" s="3" t="s">
        <v>4412</v>
      </c>
      <c r="I917" s="55">
        <v>0</v>
      </c>
      <c r="J917" s="6">
        <v>46022</v>
      </c>
      <c r="K917" s="2" t="s">
        <v>4405</v>
      </c>
      <c r="L917" s="2" t="s">
        <v>4913</v>
      </c>
      <c r="M917" s="2" t="s">
        <v>4956</v>
      </c>
      <c r="N917" s="2" t="s">
        <v>5197</v>
      </c>
      <c r="O917" s="2" t="s">
        <v>5178</v>
      </c>
      <c r="P917" s="2" t="s">
        <v>4700</v>
      </c>
      <c r="Q917" s="2" t="s">
        <v>4298</v>
      </c>
      <c r="R917" s="7"/>
      <c r="S917" s="7">
        <v>15</v>
      </c>
      <c r="T917" s="7">
        <v>13.75</v>
      </c>
      <c r="U917" s="7">
        <v>28.75</v>
      </c>
      <c r="V917" s="12">
        <f t="shared" si="288"/>
        <v>29</v>
      </c>
      <c r="W917" s="15" t="str">
        <f>"DEBE GOZAR "&amp;S917&amp;" DÍAS ANTES DEL "&amp;TEXT(G917-1,"DD/MM/YYYY")</f>
        <v>DEBE GOZAR 15 DÍAS ANTES DEL 15/07/2026</v>
      </c>
      <c r="X917" s="15" t="str">
        <f t="shared" si="272"/>
        <v>DEBE GOZAR EN EL AÑO UN TOTAL DE 29 DÍAS ANTES DEL 31/12/2026</v>
      </c>
      <c r="Y917" s="50">
        <v>0</v>
      </c>
      <c r="Z917" s="50">
        <v>0</v>
      </c>
      <c r="AA917" s="50">
        <v>0</v>
      </c>
      <c r="AB917" s="50">
        <v>0</v>
      </c>
      <c r="AC917" s="50">
        <v>15</v>
      </c>
      <c r="AD917" s="50">
        <v>2</v>
      </c>
      <c r="AE917" s="50">
        <v>12</v>
      </c>
      <c r="AF917" s="50">
        <v>0</v>
      </c>
      <c r="AG917" s="50">
        <v>0</v>
      </c>
      <c r="AH917" s="50">
        <v>0</v>
      </c>
      <c r="AI917" s="50">
        <v>0</v>
      </c>
      <c r="AJ917" s="50">
        <v>0</v>
      </c>
      <c r="AK917" s="52">
        <f t="shared" si="274"/>
        <v>29</v>
      </c>
      <c r="AL917" s="50">
        <f t="shared" si="275"/>
        <v>29</v>
      </c>
      <c r="AM917" s="48">
        <f t="shared" si="273"/>
        <v>1</v>
      </c>
      <c r="AN917" s="49">
        <f t="shared" si="276"/>
        <v>0.01</v>
      </c>
      <c r="AO917" s="49">
        <f t="shared" si="287"/>
        <v>0</v>
      </c>
      <c r="AP917" s="49">
        <f t="shared" si="277"/>
        <v>29</v>
      </c>
      <c r="AR917" s="50">
        <f t="shared" si="278"/>
        <v>0</v>
      </c>
      <c r="AT917" s="30">
        <f t="shared" si="279"/>
        <v>29</v>
      </c>
      <c r="AU917">
        <f t="shared" si="280"/>
        <v>9.6666666666666661</v>
      </c>
      <c r="AV917" s="49">
        <f t="shared" si="281"/>
        <v>0</v>
      </c>
      <c r="AW917" s="49">
        <f t="shared" si="282"/>
        <v>0</v>
      </c>
      <c r="AX917" s="53">
        <f t="shared" si="283"/>
        <v>9.6666666666666661</v>
      </c>
      <c r="AY917" s="30">
        <f t="shared" si="284"/>
        <v>29</v>
      </c>
      <c r="AZ917" s="30">
        <f t="shared" si="285"/>
        <v>0</v>
      </c>
      <c r="BA917" s="49">
        <f t="shared" si="286"/>
        <v>0</v>
      </c>
    </row>
    <row r="918" spans="1:53" x14ac:dyDescent="0.35">
      <c r="A918" s="2">
        <v>1048681283</v>
      </c>
      <c r="B918" s="2" t="s">
        <v>918</v>
      </c>
      <c r="C918" s="16" t="s">
        <v>4946</v>
      </c>
      <c r="D918" s="3" t="s">
        <v>3063</v>
      </c>
      <c r="E918" s="4">
        <v>45689</v>
      </c>
      <c r="F918" s="5">
        <v>45689</v>
      </c>
      <c r="G918" s="5">
        <v>46054</v>
      </c>
      <c r="H918" s="3" t="s">
        <v>4410</v>
      </c>
      <c r="I918" s="55">
        <v>46053</v>
      </c>
      <c r="J918" s="6">
        <v>46022</v>
      </c>
      <c r="K918" s="2" t="s">
        <v>4405</v>
      </c>
      <c r="L918" s="2" t="s">
        <v>4830</v>
      </c>
      <c r="M918" s="2" t="s">
        <v>4956</v>
      </c>
      <c r="N918" s="2"/>
      <c r="O918" s="2"/>
      <c r="P918" s="2"/>
      <c r="Q918" s="2"/>
      <c r="R918" s="7"/>
      <c r="S918" s="7">
        <v>0</v>
      </c>
      <c r="T918" s="7">
        <v>27.5</v>
      </c>
      <c r="U918" s="7">
        <v>27.5</v>
      </c>
      <c r="V918" s="12">
        <f t="shared" si="288"/>
        <v>28</v>
      </c>
      <c r="W918" s="15" t="s">
        <v>4738</v>
      </c>
      <c r="X918" s="15" t="str">
        <f t="shared" si="272"/>
        <v>DEBE GOZAR EN EL AÑO UN TOTAL DE 28 DÍAS ANTES DEL 31/12/2026</v>
      </c>
      <c r="Y918" s="50">
        <v>28</v>
      </c>
      <c r="Z918" s="50">
        <v>0</v>
      </c>
      <c r="AA918" s="50">
        <v>0</v>
      </c>
      <c r="AB918" s="50">
        <v>0</v>
      </c>
      <c r="AC918" s="50">
        <v>0</v>
      </c>
      <c r="AD918" s="50">
        <v>0</v>
      </c>
      <c r="AE918" s="50">
        <v>0</v>
      </c>
      <c r="AF918" s="50">
        <v>0</v>
      </c>
      <c r="AG918" s="50">
        <v>0</v>
      </c>
      <c r="AH918" s="50">
        <v>0</v>
      </c>
      <c r="AI918" s="50">
        <v>0</v>
      </c>
      <c r="AJ918" s="50">
        <v>0</v>
      </c>
      <c r="AK918" s="52">
        <f t="shared" si="274"/>
        <v>28</v>
      </c>
      <c r="AL918" s="50">
        <f t="shared" si="275"/>
        <v>28</v>
      </c>
      <c r="AM918" s="48">
        <f t="shared" si="273"/>
        <v>1</v>
      </c>
      <c r="AN918" s="49">
        <f t="shared" si="276"/>
        <v>0.01</v>
      </c>
      <c r="AO918" s="49">
        <f t="shared" si="287"/>
        <v>28</v>
      </c>
      <c r="AP918" s="49">
        <f t="shared" si="277"/>
        <v>28</v>
      </c>
      <c r="AR918" s="50">
        <f t="shared" si="278"/>
        <v>0</v>
      </c>
      <c r="AT918" s="30">
        <f t="shared" si="279"/>
        <v>28</v>
      </c>
      <c r="AU918">
        <f t="shared" si="280"/>
        <v>9.3333333333333339</v>
      </c>
      <c r="AV918" s="49">
        <f t="shared" si="281"/>
        <v>28</v>
      </c>
      <c r="AW918" s="49">
        <f t="shared" si="282"/>
        <v>9.3333333333333339</v>
      </c>
      <c r="AX918" s="53">
        <f t="shared" si="283"/>
        <v>0</v>
      </c>
      <c r="AY918" s="30">
        <f t="shared" si="284"/>
        <v>0</v>
      </c>
      <c r="AZ918" s="30">
        <f t="shared" si="285"/>
        <v>28</v>
      </c>
      <c r="BA918" s="49">
        <f t="shared" si="286"/>
        <v>28</v>
      </c>
    </row>
    <row r="919" spans="1:53" x14ac:dyDescent="0.35">
      <c r="A919" s="2">
        <v>1048703300</v>
      </c>
      <c r="B919" s="2" t="s">
        <v>919</v>
      </c>
      <c r="C919" s="16" t="s">
        <v>4946</v>
      </c>
      <c r="D919" s="3" t="s">
        <v>3064</v>
      </c>
      <c r="E919" s="4">
        <v>44601</v>
      </c>
      <c r="F919" s="5">
        <v>45697</v>
      </c>
      <c r="G919" s="5">
        <v>46062</v>
      </c>
      <c r="H919" s="3" t="s">
        <v>4291</v>
      </c>
      <c r="I919" s="55">
        <v>0</v>
      </c>
      <c r="J919" s="6">
        <v>46022</v>
      </c>
      <c r="K919" s="2" t="s">
        <v>4405</v>
      </c>
      <c r="L919" s="2" t="s">
        <v>4743</v>
      </c>
      <c r="M919" s="2" t="s">
        <v>4956</v>
      </c>
      <c r="N919" s="2" t="s">
        <v>5195</v>
      </c>
      <c r="O919" s="2" t="s">
        <v>5213</v>
      </c>
      <c r="P919" s="2" t="s">
        <v>4436</v>
      </c>
      <c r="Q919" s="2" t="s">
        <v>4297</v>
      </c>
      <c r="R919" s="7"/>
      <c r="S919" s="7">
        <v>2</v>
      </c>
      <c r="T919" s="7">
        <v>26.833299999999994</v>
      </c>
      <c r="U919" s="7">
        <v>28.833299999999994</v>
      </c>
      <c r="V919" s="12">
        <f t="shared" si="288"/>
        <v>29</v>
      </c>
      <c r="W919" s="15" t="str">
        <f>"DEBE GOZAR "&amp;S919&amp;" DÍAS ANTES DEL "&amp;TEXT(G919-1,"DD/MM/YYYY")</f>
        <v>DEBE GOZAR 2 DÍAS ANTES DEL 08/02/2026</v>
      </c>
      <c r="X919" s="15" t="str">
        <f t="shared" si="272"/>
        <v>DEBE GOZAR EN EL AÑO UN TOTAL DE 29 DÍAS ANTES DEL 31/12/2026</v>
      </c>
      <c r="Y919" s="50">
        <v>0</v>
      </c>
      <c r="Z919" s="50">
        <v>2</v>
      </c>
      <c r="AA919" s="50">
        <v>0</v>
      </c>
      <c r="AB919" s="50">
        <v>0</v>
      </c>
      <c r="AC919" s="50">
        <v>0</v>
      </c>
      <c r="AD919" s="50">
        <v>3</v>
      </c>
      <c r="AE919" s="50">
        <v>6</v>
      </c>
      <c r="AF919" s="50">
        <v>0</v>
      </c>
      <c r="AG919" s="50">
        <v>0</v>
      </c>
      <c r="AH919" s="50">
        <v>0</v>
      </c>
      <c r="AI919" s="50">
        <v>0</v>
      </c>
      <c r="AJ919" s="50">
        <v>0</v>
      </c>
      <c r="AK919" s="52">
        <f t="shared" si="274"/>
        <v>11</v>
      </c>
      <c r="AL919" s="50">
        <f t="shared" si="275"/>
        <v>11</v>
      </c>
      <c r="AM919" s="48">
        <f t="shared" si="273"/>
        <v>0.37931034482758619</v>
      </c>
      <c r="AN919" s="49">
        <f t="shared" si="276"/>
        <v>3.7931034482758617E-3</v>
      </c>
      <c r="AO919" s="49">
        <f t="shared" si="287"/>
        <v>2</v>
      </c>
      <c r="AP919" s="49">
        <f t="shared" si="277"/>
        <v>11</v>
      </c>
      <c r="AR919" s="50">
        <f t="shared" si="278"/>
        <v>18</v>
      </c>
      <c r="AT919" s="30">
        <f t="shared" si="279"/>
        <v>29</v>
      </c>
      <c r="AU919">
        <f t="shared" si="280"/>
        <v>9.6666666666666661</v>
      </c>
      <c r="AV919" s="49">
        <f t="shared" si="281"/>
        <v>2</v>
      </c>
      <c r="AW919" s="49">
        <f t="shared" si="282"/>
        <v>2</v>
      </c>
      <c r="AX919" s="53">
        <f t="shared" si="283"/>
        <v>7.6666666666666661</v>
      </c>
      <c r="AY919" s="30">
        <f t="shared" si="284"/>
        <v>9</v>
      </c>
      <c r="AZ919" s="30">
        <f t="shared" si="285"/>
        <v>2</v>
      </c>
      <c r="BA919" s="49">
        <f t="shared" si="286"/>
        <v>2</v>
      </c>
    </row>
    <row r="920" spans="1:53" x14ac:dyDescent="0.35">
      <c r="A920" s="2">
        <v>1048730285</v>
      </c>
      <c r="B920" s="2" t="s">
        <v>920</v>
      </c>
      <c r="C920" s="16" t="s">
        <v>4947</v>
      </c>
      <c r="D920" s="3" t="s">
        <v>3065</v>
      </c>
      <c r="E920" s="4">
        <v>44910</v>
      </c>
      <c r="F920" s="5">
        <v>46006</v>
      </c>
      <c r="G920" s="5">
        <v>46371</v>
      </c>
      <c r="H920" s="3" t="s">
        <v>4290</v>
      </c>
      <c r="I920" s="55">
        <v>0</v>
      </c>
      <c r="J920" s="6">
        <v>46022</v>
      </c>
      <c r="K920" s="2" t="s">
        <v>4405</v>
      </c>
      <c r="L920" s="2" t="s">
        <v>4963</v>
      </c>
      <c r="M920" s="2" t="s">
        <v>4956</v>
      </c>
      <c r="N920" s="2" t="s">
        <v>5200</v>
      </c>
      <c r="O920" s="2" t="s">
        <v>5245</v>
      </c>
      <c r="P920" s="2" t="s">
        <v>4690</v>
      </c>
      <c r="Q920" s="2" t="s">
        <v>4298</v>
      </c>
      <c r="R920" s="7"/>
      <c r="S920" s="7">
        <v>28</v>
      </c>
      <c r="T920" s="7">
        <v>1.3332999999999942</v>
      </c>
      <c r="U920" s="7">
        <v>29.333299999999994</v>
      </c>
      <c r="V920" s="12">
        <f t="shared" si="288"/>
        <v>30</v>
      </c>
      <c r="W920" s="15" t="str">
        <f>"DEBE GOZAR "&amp;S920&amp;" DÍAS ANTES DEL "&amp;TEXT(G920-1,"DD/MM/YYYY")</f>
        <v>DEBE GOZAR 28 DÍAS ANTES DEL 14/12/2026</v>
      </c>
      <c r="X920" s="15" t="str">
        <f t="shared" si="272"/>
        <v>DEBE GOZAR EN EL AÑO UN TOTAL DE 30 DÍAS ANTES DEL 31/12/2026</v>
      </c>
      <c r="Y920" s="50">
        <v>0</v>
      </c>
      <c r="Z920" s="50">
        <v>0</v>
      </c>
      <c r="AA920" s="50">
        <v>0</v>
      </c>
      <c r="AB920" s="50">
        <v>25</v>
      </c>
      <c r="AC920" s="50">
        <v>5</v>
      </c>
      <c r="AD920" s="50">
        <v>0</v>
      </c>
      <c r="AE920" s="50">
        <v>0</v>
      </c>
      <c r="AF920" s="50">
        <v>0</v>
      </c>
      <c r="AG920" s="50">
        <v>0</v>
      </c>
      <c r="AH920" s="50">
        <v>0</v>
      </c>
      <c r="AI920" s="50">
        <v>0</v>
      </c>
      <c r="AJ920" s="50">
        <v>0</v>
      </c>
      <c r="AK920" s="52">
        <f t="shared" si="274"/>
        <v>30</v>
      </c>
      <c r="AL920" s="50">
        <f t="shared" si="275"/>
        <v>30</v>
      </c>
      <c r="AM920" s="48">
        <f t="shared" si="273"/>
        <v>1</v>
      </c>
      <c r="AN920" s="49">
        <f t="shared" si="276"/>
        <v>0.01</v>
      </c>
      <c r="AO920" s="49">
        <f t="shared" si="287"/>
        <v>25</v>
      </c>
      <c r="AP920" s="49">
        <f t="shared" si="277"/>
        <v>30</v>
      </c>
      <c r="AR920" s="50">
        <f t="shared" si="278"/>
        <v>0</v>
      </c>
      <c r="AT920" s="30">
        <f t="shared" si="279"/>
        <v>30</v>
      </c>
      <c r="AU920">
        <f t="shared" si="280"/>
        <v>10</v>
      </c>
      <c r="AV920" s="49">
        <f t="shared" si="281"/>
        <v>25</v>
      </c>
      <c r="AW920" s="49">
        <f t="shared" si="282"/>
        <v>10</v>
      </c>
      <c r="AX920" s="53">
        <f t="shared" si="283"/>
        <v>0</v>
      </c>
      <c r="AY920" s="30">
        <f t="shared" si="284"/>
        <v>5</v>
      </c>
      <c r="AZ920" s="30">
        <f t="shared" si="285"/>
        <v>25</v>
      </c>
      <c r="BA920" s="49">
        <f t="shared" si="286"/>
        <v>25</v>
      </c>
    </row>
    <row r="921" spans="1:53" x14ac:dyDescent="0.35">
      <c r="A921" s="2">
        <v>1048757944</v>
      </c>
      <c r="B921" s="2" t="s">
        <v>921</v>
      </c>
      <c r="C921" s="16" t="s">
        <v>4946</v>
      </c>
      <c r="D921" s="3" t="s">
        <v>3066</v>
      </c>
      <c r="E921" s="4">
        <v>45751</v>
      </c>
      <c r="F921" s="5">
        <v>45751</v>
      </c>
      <c r="G921" s="5">
        <v>46116</v>
      </c>
      <c r="H921" s="3" t="s">
        <v>4290</v>
      </c>
      <c r="I921" s="55">
        <v>46023</v>
      </c>
      <c r="J921" s="6">
        <v>46022</v>
      </c>
      <c r="K921" s="2" t="s">
        <v>4431</v>
      </c>
      <c r="L921" s="2" t="s">
        <v>4963</v>
      </c>
      <c r="M921" s="2" t="s">
        <v>4956</v>
      </c>
      <c r="N921" s="2"/>
      <c r="O921" s="2"/>
      <c r="P921" s="2"/>
      <c r="Q921" s="2"/>
      <c r="R921" s="7"/>
      <c r="S921" s="7">
        <v>0</v>
      </c>
      <c r="T921" s="7">
        <v>4.45</v>
      </c>
      <c r="U921" s="7">
        <v>4.45</v>
      </c>
      <c r="V921" s="12">
        <f t="shared" si="288"/>
        <v>5</v>
      </c>
      <c r="W921" s="15" t="s">
        <v>4738</v>
      </c>
      <c r="X921" s="15" t="str">
        <f t="shared" si="272"/>
        <v>DEBE GOZAR EN EL AÑO UN TOTAL DE 5 DÍAS ANTES DEL 31/12/2026</v>
      </c>
      <c r="Y921" s="50">
        <v>5</v>
      </c>
      <c r="Z921" s="50">
        <v>0</v>
      </c>
      <c r="AA921" s="50">
        <v>0</v>
      </c>
      <c r="AB921" s="50">
        <v>0</v>
      </c>
      <c r="AC921" s="50">
        <v>0</v>
      </c>
      <c r="AD921" s="50">
        <v>0</v>
      </c>
      <c r="AE921" s="50">
        <v>0</v>
      </c>
      <c r="AF921" s="50">
        <v>0</v>
      </c>
      <c r="AG921" s="50">
        <v>0</v>
      </c>
      <c r="AH921" s="50">
        <v>0</v>
      </c>
      <c r="AI921" s="50">
        <v>0</v>
      </c>
      <c r="AJ921" s="50">
        <v>0</v>
      </c>
      <c r="AK921" s="52">
        <f t="shared" si="274"/>
        <v>5</v>
      </c>
      <c r="AL921" s="50">
        <f t="shared" si="275"/>
        <v>5</v>
      </c>
      <c r="AM921" s="48">
        <f t="shared" si="273"/>
        <v>1</v>
      </c>
      <c r="AN921" s="49">
        <f t="shared" si="276"/>
        <v>0.01</v>
      </c>
      <c r="AO921" s="49">
        <f t="shared" si="287"/>
        <v>5</v>
      </c>
      <c r="AP921" s="49">
        <f t="shared" si="277"/>
        <v>5</v>
      </c>
      <c r="AR921" s="50">
        <f t="shared" si="278"/>
        <v>0</v>
      </c>
      <c r="AT921" s="30">
        <f t="shared" si="279"/>
        <v>5</v>
      </c>
      <c r="AU921">
        <f t="shared" si="280"/>
        <v>1.6666666666666667</v>
      </c>
      <c r="AV921" s="49">
        <f t="shared" si="281"/>
        <v>5</v>
      </c>
      <c r="AW921" s="49">
        <f t="shared" si="282"/>
        <v>1.6666666666666667</v>
      </c>
      <c r="AX921" s="53">
        <f t="shared" si="283"/>
        <v>0</v>
      </c>
      <c r="AY921" s="30">
        <f t="shared" si="284"/>
        <v>0</v>
      </c>
      <c r="AZ921" s="30">
        <f t="shared" si="285"/>
        <v>5</v>
      </c>
      <c r="BA921" s="49">
        <f t="shared" si="286"/>
        <v>5</v>
      </c>
    </row>
    <row r="922" spans="1:53" x14ac:dyDescent="0.35">
      <c r="A922" s="2">
        <v>1048779611</v>
      </c>
      <c r="B922" s="2" t="s">
        <v>922</v>
      </c>
      <c r="C922" s="16" t="s">
        <v>4946</v>
      </c>
      <c r="D922" s="3" t="s">
        <v>3067</v>
      </c>
      <c r="E922" s="4">
        <v>45450</v>
      </c>
      <c r="F922" s="5">
        <v>45815</v>
      </c>
      <c r="G922" s="5">
        <v>46180</v>
      </c>
      <c r="H922" s="3" t="s">
        <v>4410</v>
      </c>
      <c r="I922" s="55">
        <v>0</v>
      </c>
      <c r="J922" s="6">
        <v>46022</v>
      </c>
      <c r="K922" s="2" t="s">
        <v>4405</v>
      </c>
      <c r="L922" s="2" t="s">
        <v>5017</v>
      </c>
      <c r="M922" s="2" t="s">
        <v>4956</v>
      </c>
      <c r="N922" s="2" t="s">
        <v>5195</v>
      </c>
      <c r="O922" s="2" t="s">
        <v>5217</v>
      </c>
      <c r="P922" s="2" t="s">
        <v>4607</v>
      </c>
      <c r="Q922" s="2" t="s">
        <v>4297</v>
      </c>
      <c r="R922" s="7"/>
      <c r="S922" s="7">
        <v>13</v>
      </c>
      <c r="T922" s="7">
        <v>17</v>
      </c>
      <c r="U922" s="7">
        <v>30</v>
      </c>
      <c r="V922" s="12">
        <f t="shared" si="288"/>
        <v>30</v>
      </c>
      <c r="W922" s="15" t="str">
        <f t="shared" ref="W922:W927" si="289">"DEBE GOZAR "&amp;S922&amp;" DÍAS ANTES DEL "&amp;TEXT(G922-1,"DD/MM/YYYY")</f>
        <v>DEBE GOZAR 13 DÍAS ANTES DEL 06/06/2026</v>
      </c>
      <c r="X922" s="15" t="str">
        <f t="shared" si="272"/>
        <v>DEBE GOZAR EN EL AÑO UN TOTAL DE 30 DÍAS ANTES DEL 31/12/2026</v>
      </c>
      <c r="Y922" s="50">
        <v>0</v>
      </c>
      <c r="Z922" s="50">
        <v>0</v>
      </c>
      <c r="AA922" s="50">
        <v>0</v>
      </c>
      <c r="AB922" s="50">
        <v>13</v>
      </c>
      <c r="AC922" s="50">
        <v>17</v>
      </c>
      <c r="AD922" s="50">
        <v>0</v>
      </c>
      <c r="AE922" s="50">
        <v>0</v>
      </c>
      <c r="AF922" s="50">
        <v>0</v>
      </c>
      <c r="AG922" s="50">
        <v>0</v>
      </c>
      <c r="AH922" s="50">
        <v>0</v>
      </c>
      <c r="AI922" s="50">
        <v>0</v>
      </c>
      <c r="AJ922" s="50">
        <v>0</v>
      </c>
      <c r="AK922" s="52">
        <f t="shared" si="274"/>
        <v>30</v>
      </c>
      <c r="AL922" s="50">
        <f t="shared" si="275"/>
        <v>30</v>
      </c>
      <c r="AM922" s="48">
        <f t="shared" si="273"/>
        <v>1</v>
      </c>
      <c r="AN922" s="49">
        <f t="shared" si="276"/>
        <v>0.01</v>
      </c>
      <c r="AO922" s="49">
        <f t="shared" si="287"/>
        <v>13</v>
      </c>
      <c r="AP922" s="49">
        <f t="shared" si="277"/>
        <v>30</v>
      </c>
      <c r="AR922" s="50">
        <f t="shared" si="278"/>
        <v>0</v>
      </c>
      <c r="AT922" s="30">
        <f t="shared" si="279"/>
        <v>30</v>
      </c>
      <c r="AU922">
        <f t="shared" si="280"/>
        <v>10</v>
      </c>
      <c r="AV922" s="49">
        <f t="shared" si="281"/>
        <v>13</v>
      </c>
      <c r="AW922" s="49">
        <f t="shared" si="282"/>
        <v>10</v>
      </c>
      <c r="AX922" s="53">
        <f t="shared" si="283"/>
        <v>0</v>
      </c>
      <c r="AY922" s="30">
        <f t="shared" si="284"/>
        <v>17</v>
      </c>
      <c r="AZ922" s="30">
        <f t="shared" si="285"/>
        <v>13</v>
      </c>
      <c r="BA922" s="49">
        <f t="shared" si="286"/>
        <v>13</v>
      </c>
    </row>
    <row r="923" spans="1:53" x14ac:dyDescent="0.35">
      <c r="A923" s="2">
        <v>1048794985</v>
      </c>
      <c r="B923" s="2" t="s">
        <v>923</v>
      </c>
      <c r="C923" s="16" t="s">
        <v>4947</v>
      </c>
      <c r="D923" s="3" t="s">
        <v>3068</v>
      </c>
      <c r="E923" s="4">
        <v>45108</v>
      </c>
      <c r="F923" s="5">
        <v>45839</v>
      </c>
      <c r="G923" s="5">
        <v>46204</v>
      </c>
      <c r="H923" s="3" t="s">
        <v>4407</v>
      </c>
      <c r="I923" s="55">
        <v>0</v>
      </c>
      <c r="J923" s="6">
        <v>46022</v>
      </c>
      <c r="K923" s="2" t="s">
        <v>4405</v>
      </c>
      <c r="L923" s="2" t="s">
        <v>4809</v>
      </c>
      <c r="M923" s="2" t="s">
        <v>4956</v>
      </c>
      <c r="N923" s="2" t="s">
        <v>5197</v>
      </c>
      <c r="O923" s="2" t="s">
        <v>5236</v>
      </c>
      <c r="P923" s="2" t="s">
        <v>4549</v>
      </c>
      <c r="Q923" s="2" t="s">
        <v>4298</v>
      </c>
      <c r="R923" s="7"/>
      <c r="S923" s="7">
        <v>15</v>
      </c>
      <c r="T923" s="7">
        <v>15</v>
      </c>
      <c r="U923" s="7">
        <v>30</v>
      </c>
      <c r="V923" s="12">
        <f t="shared" si="288"/>
        <v>30</v>
      </c>
      <c r="W923" s="15" t="str">
        <f t="shared" si="289"/>
        <v>DEBE GOZAR 15 DÍAS ANTES DEL 30/06/2026</v>
      </c>
      <c r="X923" s="15" t="str">
        <f t="shared" si="272"/>
        <v>DEBE GOZAR EN EL AÑO UN TOTAL DE 30 DÍAS ANTES DEL 31/12/2026</v>
      </c>
      <c r="Y923" s="50">
        <v>0</v>
      </c>
      <c r="Z923" s="50">
        <v>14</v>
      </c>
      <c r="AA923" s="50">
        <v>0</v>
      </c>
      <c r="AB923" s="50">
        <v>0</v>
      </c>
      <c r="AC923" s="50">
        <v>0</v>
      </c>
      <c r="AD923" s="50">
        <v>0</v>
      </c>
      <c r="AE923" s="50">
        <v>0</v>
      </c>
      <c r="AF923" s="50">
        <v>15</v>
      </c>
      <c r="AG923" s="50">
        <v>1</v>
      </c>
      <c r="AH923" s="50">
        <v>0</v>
      </c>
      <c r="AI923" s="50">
        <v>0</v>
      </c>
      <c r="AJ923" s="50">
        <v>0</v>
      </c>
      <c r="AK923" s="52">
        <f t="shared" si="274"/>
        <v>30</v>
      </c>
      <c r="AL923" s="50">
        <f t="shared" si="275"/>
        <v>30</v>
      </c>
      <c r="AM923" s="48">
        <f t="shared" si="273"/>
        <v>1</v>
      </c>
      <c r="AN923" s="49">
        <f t="shared" si="276"/>
        <v>0.01</v>
      </c>
      <c r="AO923" s="49">
        <f t="shared" si="287"/>
        <v>14</v>
      </c>
      <c r="AP923" s="49">
        <f t="shared" si="277"/>
        <v>30</v>
      </c>
      <c r="AR923" s="50">
        <f t="shared" si="278"/>
        <v>0</v>
      </c>
      <c r="AT923" s="30">
        <f t="shared" si="279"/>
        <v>30</v>
      </c>
      <c r="AU923">
        <f t="shared" si="280"/>
        <v>10</v>
      </c>
      <c r="AV923" s="49">
        <f t="shared" si="281"/>
        <v>14</v>
      </c>
      <c r="AW923" s="49">
        <f t="shared" si="282"/>
        <v>10</v>
      </c>
      <c r="AX923" s="53">
        <f t="shared" si="283"/>
        <v>0</v>
      </c>
      <c r="AY923" s="30">
        <f t="shared" si="284"/>
        <v>16</v>
      </c>
      <c r="AZ923" s="30">
        <f t="shared" si="285"/>
        <v>14</v>
      </c>
      <c r="BA923" s="49">
        <f t="shared" si="286"/>
        <v>14</v>
      </c>
    </row>
    <row r="924" spans="1:53" x14ac:dyDescent="0.35">
      <c r="A924" s="2">
        <v>1048872678</v>
      </c>
      <c r="B924" s="2" t="s">
        <v>924</v>
      </c>
      <c r="C924" s="16" t="s">
        <v>4946</v>
      </c>
      <c r="D924" s="3" t="s">
        <v>3069</v>
      </c>
      <c r="E924" s="4">
        <v>45233</v>
      </c>
      <c r="F924" s="5">
        <v>45964</v>
      </c>
      <c r="G924" s="5">
        <v>46329</v>
      </c>
      <c r="H924" s="3" t="s">
        <v>4410</v>
      </c>
      <c r="I924" s="55">
        <v>0</v>
      </c>
      <c r="J924" s="6">
        <v>46022</v>
      </c>
      <c r="K924" s="2" t="s">
        <v>4405</v>
      </c>
      <c r="L924" s="2" t="s">
        <v>4914</v>
      </c>
      <c r="M924" s="2" t="s">
        <v>4956</v>
      </c>
      <c r="N924" s="2" t="s">
        <v>5196</v>
      </c>
      <c r="O924" s="2" t="s">
        <v>5241</v>
      </c>
      <c r="P924" s="2" t="s">
        <v>4701</v>
      </c>
      <c r="Q924" s="2" t="s">
        <v>4297</v>
      </c>
      <c r="R924" s="7"/>
      <c r="S924" s="7">
        <v>16</v>
      </c>
      <c r="T924" s="7">
        <v>4.8332999999999942</v>
      </c>
      <c r="U924" s="7">
        <v>20.833299999999994</v>
      </c>
      <c r="V924" s="12">
        <f t="shared" si="288"/>
        <v>21</v>
      </c>
      <c r="W924" s="15" t="str">
        <f t="shared" si="289"/>
        <v>DEBE GOZAR 16 DÍAS ANTES DEL 02/11/2026</v>
      </c>
      <c r="X924" s="15" t="str">
        <f t="shared" si="272"/>
        <v>DEBE GOZAR EN EL AÑO UN TOTAL DE 21 DÍAS ANTES DEL 31/12/2026</v>
      </c>
      <c r="Y924" s="50">
        <v>0</v>
      </c>
      <c r="Z924" s="50">
        <v>0</v>
      </c>
      <c r="AA924" s="50">
        <v>0</v>
      </c>
      <c r="AB924" s="50">
        <v>0</v>
      </c>
      <c r="AC924" s="50">
        <v>3</v>
      </c>
      <c r="AD924" s="50">
        <v>18</v>
      </c>
      <c r="AE924" s="50">
        <v>0</v>
      </c>
      <c r="AF924" s="50">
        <v>0</v>
      </c>
      <c r="AG924" s="50">
        <v>0</v>
      </c>
      <c r="AH924" s="50">
        <v>0</v>
      </c>
      <c r="AI924" s="50">
        <v>0</v>
      </c>
      <c r="AJ924" s="50">
        <v>0</v>
      </c>
      <c r="AK924" s="52">
        <f t="shared" si="274"/>
        <v>21</v>
      </c>
      <c r="AL924" s="50">
        <f t="shared" si="275"/>
        <v>21</v>
      </c>
      <c r="AM924" s="48">
        <f t="shared" si="273"/>
        <v>1</v>
      </c>
      <c r="AN924" s="49">
        <f t="shared" si="276"/>
        <v>0.01</v>
      </c>
      <c r="AO924" s="49">
        <f t="shared" si="287"/>
        <v>0</v>
      </c>
      <c r="AP924" s="49">
        <f t="shared" si="277"/>
        <v>21</v>
      </c>
      <c r="AR924" s="50">
        <f t="shared" si="278"/>
        <v>0</v>
      </c>
      <c r="AT924" s="30">
        <f t="shared" si="279"/>
        <v>21</v>
      </c>
      <c r="AU924">
        <f t="shared" si="280"/>
        <v>7</v>
      </c>
      <c r="AV924" s="49">
        <f t="shared" si="281"/>
        <v>0</v>
      </c>
      <c r="AW924" s="49">
        <f t="shared" si="282"/>
        <v>0</v>
      </c>
      <c r="AX924" s="53">
        <f t="shared" si="283"/>
        <v>7</v>
      </c>
      <c r="AY924" s="30">
        <f t="shared" si="284"/>
        <v>21</v>
      </c>
      <c r="AZ924" s="30">
        <f t="shared" si="285"/>
        <v>0</v>
      </c>
      <c r="BA924" s="49">
        <f t="shared" si="286"/>
        <v>0</v>
      </c>
    </row>
    <row r="925" spans="1:53" x14ac:dyDescent="0.35">
      <c r="A925" s="2">
        <v>1048888992</v>
      </c>
      <c r="B925" s="2" t="s">
        <v>925</v>
      </c>
      <c r="C925" s="16" t="s">
        <v>4946</v>
      </c>
      <c r="D925" s="3" t="s">
        <v>3070</v>
      </c>
      <c r="E925" s="4">
        <v>45621</v>
      </c>
      <c r="F925" s="5">
        <v>45986</v>
      </c>
      <c r="G925" s="5">
        <v>46351</v>
      </c>
      <c r="H925" s="3" t="s">
        <v>4418</v>
      </c>
      <c r="I925" s="55">
        <v>0</v>
      </c>
      <c r="J925" s="6">
        <v>46022</v>
      </c>
      <c r="K925" s="2" t="s">
        <v>4405</v>
      </c>
      <c r="L925" s="2" t="s">
        <v>4862</v>
      </c>
      <c r="M925" s="2" t="s">
        <v>4956</v>
      </c>
      <c r="N925" s="2" t="s">
        <v>5197</v>
      </c>
      <c r="O925" s="2" t="s">
        <v>5228</v>
      </c>
      <c r="P925" s="2" t="s">
        <v>4627</v>
      </c>
      <c r="Q925" s="2" t="s">
        <v>4297</v>
      </c>
      <c r="R925" s="7"/>
      <c r="S925" s="7">
        <v>27</v>
      </c>
      <c r="T925" s="7">
        <v>3</v>
      </c>
      <c r="U925" s="7">
        <v>30</v>
      </c>
      <c r="V925" s="12">
        <f t="shared" si="288"/>
        <v>30</v>
      </c>
      <c r="W925" s="15" t="str">
        <f t="shared" si="289"/>
        <v>DEBE GOZAR 27 DÍAS ANTES DEL 24/11/2026</v>
      </c>
      <c r="X925" s="15" t="str">
        <f t="shared" si="272"/>
        <v>DEBE GOZAR EN EL AÑO UN TOTAL DE 30 DÍAS ANTES DEL 31/12/2026</v>
      </c>
      <c r="Y925" s="50">
        <v>0</v>
      </c>
      <c r="Z925" s="50">
        <v>16</v>
      </c>
      <c r="AA925" s="50">
        <v>1</v>
      </c>
      <c r="AB925" s="50">
        <v>0</v>
      </c>
      <c r="AC925" s="50">
        <v>0</v>
      </c>
      <c r="AD925" s="50">
        <v>0</v>
      </c>
      <c r="AE925" s="50">
        <v>0</v>
      </c>
      <c r="AF925" s="50">
        <v>0</v>
      </c>
      <c r="AG925" s="50">
        <v>0</v>
      </c>
      <c r="AH925" s="50">
        <v>0</v>
      </c>
      <c r="AI925" s="50">
        <v>0</v>
      </c>
      <c r="AJ925" s="50">
        <v>0</v>
      </c>
      <c r="AK925" s="52">
        <f t="shared" si="274"/>
        <v>17</v>
      </c>
      <c r="AL925" s="50">
        <f t="shared" si="275"/>
        <v>17</v>
      </c>
      <c r="AM925" s="48">
        <f t="shared" si="273"/>
        <v>0.56666666666666665</v>
      </c>
      <c r="AN925" s="49">
        <f t="shared" si="276"/>
        <v>5.6666666666666662E-3</v>
      </c>
      <c r="AO925" s="49">
        <f t="shared" si="287"/>
        <v>17</v>
      </c>
      <c r="AP925" s="49">
        <f t="shared" si="277"/>
        <v>17</v>
      </c>
      <c r="AR925" s="50">
        <f t="shared" si="278"/>
        <v>13</v>
      </c>
      <c r="AT925" s="30">
        <f t="shared" si="279"/>
        <v>30</v>
      </c>
      <c r="AU925">
        <f t="shared" si="280"/>
        <v>10</v>
      </c>
      <c r="AV925" s="49">
        <f t="shared" si="281"/>
        <v>17</v>
      </c>
      <c r="AW925" s="49">
        <f t="shared" si="282"/>
        <v>10</v>
      </c>
      <c r="AX925" s="53">
        <f t="shared" si="283"/>
        <v>0</v>
      </c>
      <c r="AY925" s="30">
        <f t="shared" si="284"/>
        <v>0</v>
      </c>
      <c r="AZ925" s="30">
        <f t="shared" si="285"/>
        <v>17</v>
      </c>
      <c r="BA925" s="49">
        <f t="shared" si="286"/>
        <v>17</v>
      </c>
    </row>
    <row r="926" spans="1:53" x14ac:dyDescent="0.35">
      <c r="A926" s="2">
        <v>1048948653</v>
      </c>
      <c r="B926" s="2" t="s">
        <v>926</v>
      </c>
      <c r="C926" s="16" t="s">
        <v>4946</v>
      </c>
      <c r="D926" s="3" t="s">
        <v>3071</v>
      </c>
      <c r="E926" s="4">
        <v>44137</v>
      </c>
      <c r="F926" s="5">
        <v>45963</v>
      </c>
      <c r="G926" s="5">
        <v>46328</v>
      </c>
      <c r="H926" s="3" t="s">
        <v>4290</v>
      </c>
      <c r="I926" s="55">
        <v>0</v>
      </c>
      <c r="J926" s="6">
        <v>46022</v>
      </c>
      <c r="K926" s="2" t="s">
        <v>4405</v>
      </c>
      <c r="L926" s="2" t="s">
        <v>4974</v>
      </c>
      <c r="M926" s="2" t="s">
        <v>4957</v>
      </c>
      <c r="N926" s="2" t="s">
        <v>5199</v>
      </c>
      <c r="O926" s="2" t="s">
        <v>5229</v>
      </c>
      <c r="P926" s="2" t="s">
        <v>4482</v>
      </c>
      <c r="Q926" s="2" t="s">
        <v>4297</v>
      </c>
      <c r="R926" s="7"/>
      <c r="S926" s="7">
        <v>22</v>
      </c>
      <c r="T926" s="7">
        <v>4.9166999999999916</v>
      </c>
      <c r="U926" s="7">
        <v>26.916699999999992</v>
      </c>
      <c r="V926" s="12">
        <f t="shared" si="288"/>
        <v>27</v>
      </c>
      <c r="W926" s="15" t="str">
        <f t="shared" si="289"/>
        <v>DEBE GOZAR 22 DÍAS ANTES DEL 01/11/2026</v>
      </c>
      <c r="X926" s="15" t="str">
        <f t="shared" si="272"/>
        <v>DEBE GOZAR EN EL AÑO UN TOTAL DE 27 DÍAS ANTES DEL 31/12/2026</v>
      </c>
      <c r="Y926" s="50">
        <v>0</v>
      </c>
      <c r="Z926" s="50">
        <v>0</v>
      </c>
      <c r="AA926" s="50">
        <v>30</v>
      </c>
      <c r="AB926" s="50">
        <v>0</v>
      </c>
      <c r="AC926" s="50">
        <v>0</v>
      </c>
      <c r="AD926" s="50">
        <v>0</v>
      </c>
      <c r="AE926" s="50">
        <v>0</v>
      </c>
      <c r="AF926" s="50">
        <v>0</v>
      </c>
      <c r="AG926" s="50">
        <v>0</v>
      </c>
      <c r="AH926" s="50">
        <v>0</v>
      </c>
      <c r="AI926" s="50">
        <v>0</v>
      </c>
      <c r="AJ926" s="50">
        <v>0</v>
      </c>
      <c r="AK926" s="52">
        <f t="shared" si="274"/>
        <v>30</v>
      </c>
      <c r="AL926" s="50">
        <f t="shared" si="275"/>
        <v>30</v>
      </c>
      <c r="AM926" s="48">
        <f t="shared" ref="AM926:AM957" si="290">+AL926/V926</f>
        <v>1.1111111111111112</v>
      </c>
      <c r="AN926" s="49">
        <f t="shared" si="276"/>
        <v>1.1111111111111112E-2</v>
      </c>
      <c r="AO926" s="49">
        <f t="shared" si="287"/>
        <v>30</v>
      </c>
      <c r="AP926" s="49">
        <f t="shared" si="277"/>
        <v>27</v>
      </c>
      <c r="AR926" s="50">
        <f t="shared" si="278"/>
        <v>0</v>
      </c>
      <c r="AT926" s="30">
        <f t="shared" si="279"/>
        <v>27</v>
      </c>
      <c r="AU926">
        <f t="shared" si="280"/>
        <v>9</v>
      </c>
      <c r="AV926" s="49">
        <f t="shared" si="281"/>
        <v>30</v>
      </c>
      <c r="AW926" s="49">
        <f t="shared" si="282"/>
        <v>9</v>
      </c>
      <c r="AX926" s="53">
        <f t="shared" si="283"/>
        <v>0</v>
      </c>
      <c r="AY926" s="30">
        <f t="shared" si="284"/>
        <v>0</v>
      </c>
      <c r="AZ926" s="30">
        <f t="shared" si="285"/>
        <v>30</v>
      </c>
      <c r="BA926" s="49">
        <f t="shared" si="286"/>
        <v>27</v>
      </c>
    </row>
    <row r="927" spans="1:53" x14ac:dyDescent="0.35">
      <c r="A927" s="2">
        <v>1048990129</v>
      </c>
      <c r="B927" s="2" t="s">
        <v>927</v>
      </c>
      <c r="C927" s="16" t="s">
        <v>4946</v>
      </c>
      <c r="D927" s="3" t="s">
        <v>3072</v>
      </c>
      <c r="E927" s="4">
        <v>44947</v>
      </c>
      <c r="F927" s="5">
        <v>45678</v>
      </c>
      <c r="G927" s="5">
        <v>46043</v>
      </c>
      <c r="H927" s="3" t="s">
        <v>4418</v>
      </c>
      <c r="I927" s="55">
        <v>0</v>
      </c>
      <c r="J927" s="6">
        <v>46022</v>
      </c>
      <c r="K927" s="2" t="s">
        <v>4405</v>
      </c>
      <c r="L927" s="2" t="s">
        <v>4887</v>
      </c>
      <c r="M927" s="2" t="s">
        <v>4956</v>
      </c>
      <c r="N927" s="2" t="s">
        <v>5197</v>
      </c>
      <c r="O927" s="2" t="s">
        <v>5251</v>
      </c>
      <c r="P927" s="2" t="s">
        <v>4667</v>
      </c>
      <c r="Q927" s="2" t="s">
        <v>4297</v>
      </c>
      <c r="R927" s="7"/>
      <c r="S927" s="7">
        <v>1</v>
      </c>
      <c r="T927" s="7">
        <v>28.333299999999994</v>
      </c>
      <c r="U927" s="7">
        <v>29.333299999999994</v>
      </c>
      <c r="V927" s="12">
        <f t="shared" si="288"/>
        <v>30</v>
      </c>
      <c r="W927" s="15" t="str">
        <f t="shared" si="289"/>
        <v>DEBE GOZAR 1 DÍAS ANTES DEL 20/01/2026</v>
      </c>
      <c r="X927" s="15" t="str">
        <f t="shared" si="272"/>
        <v>DEBE GOZAR EN EL AÑO UN TOTAL DE 30 DÍAS ANTES DEL 31/12/2026</v>
      </c>
      <c r="Y927" s="50">
        <v>7</v>
      </c>
      <c r="Z927" s="50">
        <v>0</v>
      </c>
      <c r="AA927" s="50">
        <v>0</v>
      </c>
      <c r="AB927" s="50">
        <v>10</v>
      </c>
      <c r="AC927" s="50">
        <v>0</v>
      </c>
      <c r="AD927" s="50">
        <v>0</v>
      </c>
      <c r="AE927" s="50">
        <v>13</v>
      </c>
      <c r="AF927" s="50">
        <v>0</v>
      </c>
      <c r="AG927" s="50">
        <v>0</v>
      </c>
      <c r="AH927" s="50">
        <v>0</v>
      </c>
      <c r="AI927" s="50">
        <v>0</v>
      </c>
      <c r="AJ927" s="50">
        <v>0</v>
      </c>
      <c r="AK927" s="52">
        <f t="shared" si="274"/>
        <v>30</v>
      </c>
      <c r="AL927" s="50">
        <f t="shared" si="275"/>
        <v>30</v>
      </c>
      <c r="AM927" s="48">
        <f t="shared" si="290"/>
        <v>1</v>
      </c>
      <c r="AN927" s="49">
        <f t="shared" si="276"/>
        <v>0.01</v>
      </c>
      <c r="AO927" s="49">
        <f t="shared" si="287"/>
        <v>17</v>
      </c>
      <c r="AP927" s="49">
        <f t="shared" si="277"/>
        <v>30</v>
      </c>
      <c r="AR927" s="50">
        <f t="shared" si="278"/>
        <v>0</v>
      </c>
      <c r="AT927" s="30">
        <f t="shared" si="279"/>
        <v>30</v>
      </c>
      <c r="AU927">
        <f t="shared" si="280"/>
        <v>10</v>
      </c>
      <c r="AV927" s="49">
        <f t="shared" si="281"/>
        <v>17</v>
      </c>
      <c r="AW927" s="49">
        <f t="shared" si="282"/>
        <v>10</v>
      </c>
      <c r="AX927" s="53">
        <f t="shared" si="283"/>
        <v>0</v>
      </c>
      <c r="AY927" s="30">
        <f t="shared" si="284"/>
        <v>13</v>
      </c>
      <c r="AZ927" s="30">
        <f t="shared" si="285"/>
        <v>17</v>
      </c>
      <c r="BA927" s="49">
        <f t="shared" si="286"/>
        <v>17</v>
      </c>
    </row>
    <row r="928" spans="1:53" x14ac:dyDescent="0.35">
      <c r="A928" s="2">
        <v>1048992665</v>
      </c>
      <c r="B928" s="2" t="s">
        <v>928</v>
      </c>
      <c r="C928" s="16" t="s">
        <v>4946</v>
      </c>
      <c r="D928" s="3" t="s">
        <v>3073</v>
      </c>
      <c r="E928" s="4">
        <v>45749</v>
      </c>
      <c r="F928" s="5">
        <v>45749</v>
      </c>
      <c r="G928" s="5">
        <v>46114</v>
      </c>
      <c r="H928" s="3" t="s">
        <v>4414</v>
      </c>
      <c r="I928" s="55">
        <v>0</v>
      </c>
      <c r="J928" s="6">
        <v>46022</v>
      </c>
      <c r="K928" s="2" t="s">
        <v>4405</v>
      </c>
      <c r="L928" s="2" t="s">
        <v>4883</v>
      </c>
      <c r="M928" s="2" t="s">
        <v>4956</v>
      </c>
      <c r="N928" s="2" t="s">
        <v>5196</v>
      </c>
      <c r="O928" s="2" t="s">
        <v>5234</v>
      </c>
      <c r="P928" s="2" t="s">
        <v>4656</v>
      </c>
      <c r="Q928" s="2" t="s">
        <v>4297</v>
      </c>
      <c r="R928" s="7"/>
      <c r="S928" s="7">
        <v>0</v>
      </c>
      <c r="T928" s="7">
        <v>22.416699999999999</v>
      </c>
      <c r="U928" s="7">
        <v>22.416699999999999</v>
      </c>
      <c r="V928" s="12">
        <f t="shared" si="288"/>
        <v>23</v>
      </c>
      <c r="W928" s="15" t="s">
        <v>4738</v>
      </c>
      <c r="X928" s="15" t="str">
        <f t="shared" si="272"/>
        <v>DEBE GOZAR EN EL AÑO UN TOTAL DE 23 DÍAS ANTES DEL 31/12/2026</v>
      </c>
      <c r="Y928" s="50">
        <v>0</v>
      </c>
      <c r="Z928" s="50">
        <v>0</v>
      </c>
      <c r="AA928" s="50">
        <v>15</v>
      </c>
      <c r="AB928" s="50">
        <v>0</v>
      </c>
      <c r="AC928" s="50">
        <v>8</v>
      </c>
      <c r="AD928" s="50">
        <v>0</v>
      </c>
      <c r="AE928" s="50">
        <v>0</v>
      </c>
      <c r="AF928" s="50">
        <v>0</v>
      </c>
      <c r="AG928" s="50">
        <v>0</v>
      </c>
      <c r="AH928" s="50">
        <v>0</v>
      </c>
      <c r="AI928" s="50">
        <v>0</v>
      </c>
      <c r="AJ928" s="50">
        <v>0</v>
      </c>
      <c r="AK928" s="52">
        <f t="shared" si="274"/>
        <v>23</v>
      </c>
      <c r="AL928" s="50">
        <f t="shared" si="275"/>
        <v>23</v>
      </c>
      <c r="AM928" s="48">
        <f t="shared" si="290"/>
        <v>1</v>
      </c>
      <c r="AN928" s="49">
        <f t="shared" si="276"/>
        <v>0.01</v>
      </c>
      <c r="AO928" s="49">
        <f t="shared" si="287"/>
        <v>15</v>
      </c>
      <c r="AP928" s="49">
        <f t="shared" si="277"/>
        <v>23</v>
      </c>
      <c r="AR928" s="50">
        <f t="shared" si="278"/>
        <v>0</v>
      </c>
      <c r="AT928" s="30">
        <f t="shared" si="279"/>
        <v>23</v>
      </c>
      <c r="AU928">
        <f t="shared" si="280"/>
        <v>7.666666666666667</v>
      </c>
      <c r="AV928" s="49">
        <f t="shared" si="281"/>
        <v>15</v>
      </c>
      <c r="AW928" s="49">
        <f t="shared" si="282"/>
        <v>7.666666666666667</v>
      </c>
      <c r="AX928" s="53">
        <f t="shared" si="283"/>
        <v>0</v>
      </c>
      <c r="AY928" s="30">
        <f t="shared" si="284"/>
        <v>8</v>
      </c>
      <c r="AZ928" s="30">
        <f t="shared" si="285"/>
        <v>15</v>
      </c>
      <c r="BA928" s="49">
        <f t="shared" si="286"/>
        <v>15</v>
      </c>
    </row>
    <row r="929" spans="1:53" x14ac:dyDescent="0.35">
      <c r="A929" s="2">
        <v>1049051224</v>
      </c>
      <c r="B929" s="2" t="s">
        <v>929</v>
      </c>
      <c r="C929" s="16" t="s">
        <v>4946</v>
      </c>
      <c r="D929" s="3" t="s">
        <v>3074</v>
      </c>
      <c r="E929" s="4">
        <v>44817</v>
      </c>
      <c r="F929" s="5">
        <v>45913</v>
      </c>
      <c r="G929" s="5">
        <v>46278</v>
      </c>
      <c r="H929" s="3" t="s">
        <v>4290</v>
      </c>
      <c r="I929" s="55">
        <v>0</v>
      </c>
      <c r="J929" s="6">
        <v>46022</v>
      </c>
      <c r="K929" s="2" t="s">
        <v>4405</v>
      </c>
      <c r="L929" s="2" t="s">
        <v>4966</v>
      </c>
      <c r="M929" s="2" t="s">
        <v>4956</v>
      </c>
      <c r="N929" s="2" t="s">
        <v>5180</v>
      </c>
      <c r="O929" s="2" t="s">
        <v>5225</v>
      </c>
      <c r="P929" s="2" t="s">
        <v>4461</v>
      </c>
      <c r="Q929" s="2" t="s">
        <v>4297</v>
      </c>
      <c r="R929" s="7"/>
      <c r="S929" s="7">
        <v>20</v>
      </c>
      <c r="T929" s="7">
        <v>9</v>
      </c>
      <c r="U929" s="7">
        <v>29</v>
      </c>
      <c r="V929" s="12">
        <f t="shared" si="288"/>
        <v>29</v>
      </c>
      <c r="W929" s="15" t="str">
        <f>"DEBE GOZAR "&amp;S929&amp;" DÍAS ANTES DEL "&amp;TEXT(G929-1,"DD/MM/YYYY")</f>
        <v>DEBE GOZAR 20 DÍAS ANTES DEL 12/09/2026</v>
      </c>
      <c r="X929" s="15" t="str">
        <f t="shared" si="272"/>
        <v>DEBE GOZAR EN EL AÑO UN TOTAL DE 29 DÍAS ANTES DEL 31/12/2026</v>
      </c>
      <c r="Y929" s="50">
        <v>1</v>
      </c>
      <c r="Z929" s="50">
        <v>14</v>
      </c>
      <c r="AA929" s="50">
        <v>0</v>
      </c>
      <c r="AB929" s="50">
        <v>0</v>
      </c>
      <c r="AC929" s="50">
        <v>0</v>
      </c>
      <c r="AD929" s="50">
        <v>0</v>
      </c>
      <c r="AE929" s="50">
        <v>14</v>
      </c>
      <c r="AF929" s="50">
        <v>0</v>
      </c>
      <c r="AG929" s="50">
        <v>0</v>
      </c>
      <c r="AH929" s="50">
        <v>0</v>
      </c>
      <c r="AI929" s="50">
        <v>0</v>
      </c>
      <c r="AJ929" s="50">
        <v>0</v>
      </c>
      <c r="AK929" s="52">
        <f t="shared" si="274"/>
        <v>29</v>
      </c>
      <c r="AL929" s="50">
        <f t="shared" si="275"/>
        <v>29</v>
      </c>
      <c r="AM929" s="48">
        <f t="shared" si="290"/>
        <v>1</v>
      </c>
      <c r="AN929" s="49">
        <f t="shared" si="276"/>
        <v>0.01</v>
      </c>
      <c r="AO929" s="49">
        <f t="shared" si="287"/>
        <v>15</v>
      </c>
      <c r="AP929" s="49">
        <f t="shared" si="277"/>
        <v>29</v>
      </c>
      <c r="AR929" s="50">
        <f t="shared" si="278"/>
        <v>0</v>
      </c>
      <c r="AT929" s="30">
        <f t="shared" si="279"/>
        <v>29</v>
      </c>
      <c r="AU929">
        <f t="shared" si="280"/>
        <v>9.6666666666666661</v>
      </c>
      <c r="AV929" s="49">
        <f t="shared" si="281"/>
        <v>15</v>
      </c>
      <c r="AW929" s="49">
        <f t="shared" si="282"/>
        <v>9.6666666666666661</v>
      </c>
      <c r="AX929" s="53">
        <f t="shared" si="283"/>
        <v>0</v>
      </c>
      <c r="AY929" s="30">
        <f t="shared" si="284"/>
        <v>14</v>
      </c>
      <c r="AZ929" s="30">
        <f t="shared" si="285"/>
        <v>15</v>
      </c>
      <c r="BA929" s="49">
        <f t="shared" si="286"/>
        <v>15</v>
      </c>
    </row>
    <row r="930" spans="1:53" x14ac:dyDescent="0.35">
      <c r="A930" s="2">
        <v>1049051447</v>
      </c>
      <c r="B930" s="2" t="s">
        <v>930</v>
      </c>
      <c r="C930" s="16" t="s">
        <v>4946</v>
      </c>
      <c r="D930" s="3" t="s">
        <v>3075</v>
      </c>
      <c r="E930" s="4">
        <v>45967</v>
      </c>
      <c r="F930" s="5">
        <v>45967</v>
      </c>
      <c r="G930" s="5">
        <v>46332</v>
      </c>
      <c r="H930" s="3" t="s">
        <v>4290</v>
      </c>
      <c r="I930" s="55">
        <v>46025</v>
      </c>
      <c r="J930" s="6">
        <v>46022</v>
      </c>
      <c r="K930" s="2" t="s">
        <v>4405</v>
      </c>
      <c r="L930" s="2" t="s">
        <v>4751</v>
      </c>
      <c r="M930" s="2" t="s">
        <v>4956</v>
      </c>
      <c r="N930" s="2"/>
      <c r="O930" s="2"/>
      <c r="P930" s="2"/>
      <c r="Q930" s="2"/>
      <c r="R930" s="7"/>
      <c r="S930" s="7">
        <v>0</v>
      </c>
      <c r="T930" s="7">
        <v>4.5833000000000004</v>
      </c>
      <c r="U930" s="7">
        <v>4.5833000000000004</v>
      </c>
      <c r="V930" s="12">
        <f t="shared" si="288"/>
        <v>5</v>
      </c>
      <c r="W930" s="15" t="s">
        <v>4738</v>
      </c>
      <c r="X930" s="15" t="str">
        <f t="shared" si="272"/>
        <v>DEBE GOZAR EN EL AÑO UN TOTAL DE 5 DÍAS ANTES DEL 31/12/2026</v>
      </c>
      <c r="Y930" s="50">
        <v>5</v>
      </c>
      <c r="Z930" s="50">
        <v>0</v>
      </c>
      <c r="AA930" s="50">
        <v>0</v>
      </c>
      <c r="AB930" s="50">
        <v>0</v>
      </c>
      <c r="AC930" s="50">
        <v>0</v>
      </c>
      <c r="AD930" s="50">
        <v>0</v>
      </c>
      <c r="AE930" s="50">
        <v>0</v>
      </c>
      <c r="AF930" s="50">
        <v>0</v>
      </c>
      <c r="AG930" s="50">
        <v>0</v>
      </c>
      <c r="AH930" s="50">
        <v>0</v>
      </c>
      <c r="AI930" s="50">
        <v>0</v>
      </c>
      <c r="AJ930" s="50">
        <v>0</v>
      </c>
      <c r="AK930" s="52">
        <f t="shared" si="274"/>
        <v>5</v>
      </c>
      <c r="AL930" s="50">
        <f t="shared" si="275"/>
        <v>5</v>
      </c>
      <c r="AM930" s="48">
        <f t="shared" si="290"/>
        <v>1</v>
      </c>
      <c r="AN930" s="49">
        <f t="shared" si="276"/>
        <v>0.01</v>
      </c>
      <c r="AO930" s="49">
        <f t="shared" si="287"/>
        <v>5</v>
      </c>
      <c r="AP930" s="49">
        <f t="shared" si="277"/>
        <v>5</v>
      </c>
      <c r="AR930" s="50">
        <f t="shared" si="278"/>
        <v>0</v>
      </c>
      <c r="AT930" s="30">
        <f t="shared" si="279"/>
        <v>5</v>
      </c>
      <c r="AU930">
        <f t="shared" si="280"/>
        <v>1.6666666666666667</v>
      </c>
      <c r="AV930" s="49">
        <f t="shared" si="281"/>
        <v>5</v>
      </c>
      <c r="AW930" s="49">
        <f t="shared" si="282"/>
        <v>1.6666666666666667</v>
      </c>
      <c r="AX930" s="53">
        <f t="shared" si="283"/>
        <v>0</v>
      </c>
      <c r="AY930" s="30">
        <f t="shared" si="284"/>
        <v>0</v>
      </c>
      <c r="AZ930" s="30">
        <f t="shared" si="285"/>
        <v>5</v>
      </c>
      <c r="BA930" s="49">
        <f t="shared" si="286"/>
        <v>5</v>
      </c>
    </row>
    <row r="931" spans="1:53" x14ac:dyDescent="0.35">
      <c r="A931" s="2">
        <v>1060016817</v>
      </c>
      <c r="B931" s="2" t="s">
        <v>931</v>
      </c>
      <c r="C931" s="16" t="s">
        <v>4946</v>
      </c>
      <c r="D931" s="3" t="s">
        <v>3076</v>
      </c>
      <c r="E931" s="4">
        <v>45836</v>
      </c>
      <c r="F931" s="5">
        <v>45836</v>
      </c>
      <c r="G931" s="5">
        <v>46201</v>
      </c>
      <c r="H931" s="3" t="s">
        <v>4410</v>
      </c>
      <c r="I931" s="55">
        <v>0</v>
      </c>
      <c r="J931" s="6">
        <v>46022</v>
      </c>
      <c r="K931" s="2" t="s">
        <v>4431</v>
      </c>
      <c r="L931" s="2" t="s">
        <v>4914</v>
      </c>
      <c r="M931" s="2" t="s">
        <v>4956</v>
      </c>
      <c r="N931" s="2" t="s">
        <v>5196</v>
      </c>
      <c r="O931" s="2" t="s">
        <v>5241</v>
      </c>
      <c r="P931" s="2" t="s">
        <v>4701</v>
      </c>
      <c r="Q931" s="2" t="s">
        <v>4326</v>
      </c>
      <c r="R931" s="7"/>
      <c r="S931" s="7">
        <v>0</v>
      </c>
      <c r="T931" s="7">
        <v>3.05</v>
      </c>
      <c r="U931" s="7">
        <v>3.05</v>
      </c>
      <c r="V931" s="12">
        <f t="shared" si="288"/>
        <v>4</v>
      </c>
      <c r="W931" s="15" t="s">
        <v>4738</v>
      </c>
      <c r="X931" s="15" t="str">
        <f t="shared" si="272"/>
        <v>DEBE GOZAR EN EL AÑO UN TOTAL DE 4 DÍAS ANTES DEL 31/12/2026</v>
      </c>
      <c r="Y931" s="50">
        <v>0</v>
      </c>
      <c r="Z931" s="50">
        <v>0</v>
      </c>
      <c r="AA931" s="50">
        <v>0</v>
      </c>
      <c r="AB931" s="50">
        <v>0</v>
      </c>
      <c r="AC931" s="50">
        <v>0</v>
      </c>
      <c r="AD931" s="50">
        <v>0</v>
      </c>
      <c r="AE931" s="50">
        <v>4</v>
      </c>
      <c r="AF931" s="50">
        <v>0</v>
      </c>
      <c r="AG931" s="50">
        <v>0</v>
      </c>
      <c r="AH931" s="50">
        <v>0</v>
      </c>
      <c r="AI931" s="50">
        <v>0</v>
      </c>
      <c r="AJ931" s="50">
        <v>0</v>
      </c>
      <c r="AK931" s="52">
        <f t="shared" si="274"/>
        <v>4</v>
      </c>
      <c r="AL931" s="50">
        <f t="shared" si="275"/>
        <v>4</v>
      </c>
      <c r="AM931" s="48">
        <f t="shared" si="290"/>
        <v>1</v>
      </c>
      <c r="AN931" s="49">
        <f t="shared" si="276"/>
        <v>0.01</v>
      </c>
      <c r="AO931" s="49">
        <f t="shared" si="287"/>
        <v>0</v>
      </c>
      <c r="AP931" s="49">
        <f t="shared" si="277"/>
        <v>4</v>
      </c>
      <c r="AR931" s="50">
        <f t="shared" si="278"/>
        <v>0</v>
      </c>
      <c r="AT931" s="30">
        <f t="shared" si="279"/>
        <v>4</v>
      </c>
      <c r="AU931">
        <f t="shared" si="280"/>
        <v>1.3333333333333333</v>
      </c>
      <c r="AV931" s="49">
        <f t="shared" si="281"/>
        <v>0</v>
      </c>
      <c r="AW931" s="49">
        <f t="shared" si="282"/>
        <v>0</v>
      </c>
      <c r="AX931" s="53">
        <f t="shared" si="283"/>
        <v>1.3333333333333333</v>
      </c>
      <c r="AY931" s="30">
        <f t="shared" si="284"/>
        <v>4</v>
      </c>
      <c r="AZ931" s="30">
        <f t="shared" si="285"/>
        <v>0</v>
      </c>
      <c r="BA931" s="49">
        <f t="shared" si="286"/>
        <v>0</v>
      </c>
    </row>
    <row r="932" spans="1:53" x14ac:dyDescent="0.35">
      <c r="A932" s="2">
        <v>1060076320</v>
      </c>
      <c r="B932" s="2" t="s">
        <v>932</v>
      </c>
      <c r="C932" s="16" t="s">
        <v>4946</v>
      </c>
      <c r="D932" s="3" t="s">
        <v>3077</v>
      </c>
      <c r="E932" s="4">
        <v>45965</v>
      </c>
      <c r="F932" s="5">
        <v>45965</v>
      </c>
      <c r="G932" s="5">
        <v>46330</v>
      </c>
      <c r="H932" s="3" t="s">
        <v>4290</v>
      </c>
      <c r="I932" s="55">
        <v>0</v>
      </c>
      <c r="J932" s="6">
        <v>46022</v>
      </c>
      <c r="K932" s="2" t="s">
        <v>4405</v>
      </c>
      <c r="L932" s="2" t="s">
        <v>4781</v>
      </c>
      <c r="M932" s="2" t="s">
        <v>4956</v>
      </c>
      <c r="N932" s="2" t="s">
        <v>5196</v>
      </c>
      <c r="O932" s="2" t="s">
        <v>5212</v>
      </c>
      <c r="P932" s="2" t="s">
        <v>4499</v>
      </c>
      <c r="Q932" s="2" t="s">
        <v>4297</v>
      </c>
      <c r="R932" s="7"/>
      <c r="S932" s="7">
        <v>0</v>
      </c>
      <c r="T932" s="7">
        <v>4.75</v>
      </c>
      <c r="U932" s="7">
        <v>4.75</v>
      </c>
      <c r="V932" s="12">
        <f t="shared" si="288"/>
        <v>5</v>
      </c>
      <c r="W932" s="15" t="s">
        <v>4738</v>
      </c>
      <c r="X932" s="15" t="str">
        <f t="shared" si="272"/>
        <v>DEBE GOZAR EN EL AÑO UN TOTAL DE 5 DÍAS ANTES DEL 31/12/2026</v>
      </c>
      <c r="Y932" s="50">
        <v>0</v>
      </c>
      <c r="Z932" s="50">
        <v>0</v>
      </c>
      <c r="AA932" s="50">
        <v>0</v>
      </c>
      <c r="AB932" s="50">
        <v>0</v>
      </c>
      <c r="AC932" s="50">
        <v>0</v>
      </c>
      <c r="AD932" s="50">
        <v>0</v>
      </c>
      <c r="AE932" s="50">
        <v>0</v>
      </c>
      <c r="AF932" s="50">
        <v>0</v>
      </c>
      <c r="AG932" s="50">
        <v>5</v>
      </c>
      <c r="AH932" s="50">
        <v>0</v>
      </c>
      <c r="AI932" s="50">
        <v>0</v>
      </c>
      <c r="AJ932" s="50">
        <v>0</v>
      </c>
      <c r="AK932" s="52">
        <f t="shared" si="274"/>
        <v>5</v>
      </c>
      <c r="AL932" s="50">
        <f t="shared" si="275"/>
        <v>5</v>
      </c>
      <c r="AM932" s="48">
        <f t="shared" si="290"/>
        <v>1</v>
      </c>
      <c r="AN932" s="49">
        <f t="shared" si="276"/>
        <v>0.01</v>
      </c>
      <c r="AO932" s="49">
        <f t="shared" si="287"/>
        <v>0</v>
      </c>
      <c r="AP932" s="49">
        <f t="shared" si="277"/>
        <v>5</v>
      </c>
      <c r="AR932" s="50">
        <f t="shared" si="278"/>
        <v>0</v>
      </c>
      <c r="AT932" s="30">
        <f t="shared" si="279"/>
        <v>5</v>
      </c>
      <c r="AU932">
        <f t="shared" si="280"/>
        <v>1.6666666666666667</v>
      </c>
      <c r="AV932" s="49">
        <f t="shared" si="281"/>
        <v>0</v>
      </c>
      <c r="AW932" s="49">
        <f t="shared" si="282"/>
        <v>0</v>
      </c>
      <c r="AX932" s="53">
        <f t="shared" si="283"/>
        <v>1.6666666666666667</v>
      </c>
      <c r="AY932" s="30">
        <f t="shared" si="284"/>
        <v>5</v>
      </c>
      <c r="AZ932" s="30">
        <f t="shared" si="285"/>
        <v>0</v>
      </c>
      <c r="BA932" s="49">
        <f t="shared" si="286"/>
        <v>0</v>
      </c>
    </row>
    <row r="933" spans="1:53" x14ac:dyDescent="0.35">
      <c r="A933" s="2">
        <v>1060160908</v>
      </c>
      <c r="B933" s="2" t="s">
        <v>933</v>
      </c>
      <c r="C933" s="16" t="s">
        <v>4946</v>
      </c>
      <c r="D933" s="3" t="s">
        <v>3078</v>
      </c>
      <c r="E933" s="4">
        <v>45762</v>
      </c>
      <c r="F933" s="5">
        <v>45762</v>
      </c>
      <c r="G933" s="5">
        <v>46127</v>
      </c>
      <c r="H933" s="3" t="s">
        <v>4290</v>
      </c>
      <c r="I933" s="55">
        <v>0</v>
      </c>
      <c r="J933" s="6">
        <v>46022</v>
      </c>
      <c r="K933" s="2" t="s">
        <v>4405</v>
      </c>
      <c r="L933" s="2" t="s">
        <v>4977</v>
      </c>
      <c r="M933" s="2" t="s">
        <v>4956</v>
      </c>
      <c r="N933" s="2" t="s">
        <v>5196</v>
      </c>
      <c r="O933" s="2" t="s">
        <v>5234</v>
      </c>
      <c r="P933" s="2" t="s">
        <v>4598</v>
      </c>
      <c r="Q933" s="2" t="s">
        <v>4299</v>
      </c>
      <c r="R933" s="7"/>
      <c r="S933" s="7">
        <v>0</v>
      </c>
      <c r="T933" s="7">
        <v>21.333300000000001</v>
      </c>
      <c r="U933" s="7">
        <v>21.333300000000001</v>
      </c>
      <c r="V933" s="12">
        <f t="shared" si="288"/>
        <v>22</v>
      </c>
      <c r="W933" s="15" t="s">
        <v>4738</v>
      </c>
      <c r="X933" s="15" t="str">
        <f t="shared" si="272"/>
        <v>DEBE GOZAR EN EL AÑO UN TOTAL DE 22 DÍAS ANTES DEL 31/12/2026</v>
      </c>
      <c r="Y933" s="50">
        <v>0</v>
      </c>
      <c r="Z933" s="50">
        <v>0</v>
      </c>
      <c r="AA933" s="50">
        <v>0</v>
      </c>
      <c r="AB933" s="50">
        <v>0</v>
      </c>
      <c r="AC933" s="50">
        <v>0</v>
      </c>
      <c r="AD933" s="50">
        <v>16</v>
      </c>
      <c r="AE933" s="50">
        <v>6</v>
      </c>
      <c r="AF933" s="50">
        <v>0</v>
      </c>
      <c r="AG933" s="50">
        <v>0</v>
      </c>
      <c r="AH933" s="50">
        <v>0</v>
      </c>
      <c r="AI933" s="50">
        <v>0</v>
      </c>
      <c r="AJ933" s="50">
        <v>0</v>
      </c>
      <c r="AK933" s="52">
        <f t="shared" si="274"/>
        <v>22</v>
      </c>
      <c r="AL933" s="50">
        <f t="shared" si="275"/>
        <v>22</v>
      </c>
      <c r="AM933" s="48">
        <f t="shared" si="290"/>
        <v>1</v>
      </c>
      <c r="AN933" s="49">
        <f t="shared" si="276"/>
        <v>0.01</v>
      </c>
      <c r="AO933" s="49">
        <f t="shared" si="287"/>
        <v>0</v>
      </c>
      <c r="AP933" s="49">
        <f t="shared" si="277"/>
        <v>22</v>
      </c>
      <c r="AR933" s="50">
        <f t="shared" si="278"/>
        <v>0</v>
      </c>
      <c r="AT933" s="30">
        <f t="shared" si="279"/>
        <v>22</v>
      </c>
      <c r="AU933">
        <f t="shared" si="280"/>
        <v>7.333333333333333</v>
      </c>
      <c r="AV933" s="49">
        <f t="shared" si="281"/>
        <v>0</v>
      </c>
      <c r="AW933" s="49">
        <f t="shared" si="282"/>
        <v>0</v>
      </c>
      <c r="AX933" s="53">
        <f t="shared" si="283"/>
        <v>7.333333333333333</v>
      </c>
      <c r="AY933" s="30">
        <f t="shared" si="284"/>
        <v>22</v>
      </c>
      <c r="AZ933" s="30">
        <f t="shared" si="285"/>
        <v>0</v>
      </c>
      <c r="BA933" s="49">
        <f t="shared" si="286"/>
        <v>0</v>
      </c>
    </row>
    <row r="934" spans="1:53" x14ac:dyDescent="0.35">
      <c r="A934" s="2">
        <v>1060194067</v>
      </c>
      <c r="B934" s="2" t="s">
        <v>934</v>
      </c>
      <c r="C934" s="16" t="s">
        <v>4946</v>
      </c>
      <c r="D934" s="3" t="s">
        <v>3079</v>
      </c>
      <c r="E934" s="4">
        <v>45841</v>
      </c>
      <c r="F934" s="5">
        <v>45841</v>
      </c>
      <c r="G934" s="5">
        <v>46206</v>
      </c>
      <c r="H934" s="3" t="s">
        <v>4290</v>
      </c>
      <c r="I934" s="55">
        <v>0</v>
      </c>
      <c r="J934" s="6">
        <v>46022</v>
      </c>
      <c r="K934" s="2" t="s">
        <v>4405</v>
      </c>
      <c r="L934" s="2" t="s">
        <v>4964</v>
      </c>
      <c r="M934" s="2" t="s">
        <v>4956</v>
      </c>
      <c r="N934" s="2" t="s">
        <v>5180</v>
      </c>
      <c r="O934" s="2" t="s">
        <v>5221</v>
      </c>
      <c r="P934" s="2" t="s">
        <v>4450</v>
      </c>
      <c r="Q934" s="2" t="s">
        <v>4300</v>
      </c>
      <c r="R934" s="7"/>
      <c r="S934" s="7">
        <v>0</v>
      </c>
      <c r="T934" s="7">
        <v>14.833299999999999</v>
      </c>
      <c r="U934" s="7">
        <v>14.833299999999999</v>
      </c>
      <c r="V934" s="12">
        <f t="shared" si="288"/>
        <v>15</v>
      </c>
      <c r="W934" s="15" t="s">
        <v>4738</v>
      </c>
      <c r="X934" s="15" t="str">
        <f t="shared" si="272"/>
        <v>DEBE GOZAR EN EL AÑO UN TOTAL DE 15 DÍAS ANTES DEL 31/12/2026</v>
      </c>
      <c r="Y934" s="50">
        <v>0</v>
      </c>
      <c r="Z934" s="50">
        <v>0</v>
      </c>
      <c r="AA934" s="50">
        <v>0</v>
      </c>
      <c r="AB934" s="50">
        <v>0</v>
      </c>
      <c r="AC934" s="50">
        <v>0</v>
      </c>
      <c r="AD934" s="50">
        <v>0</v>
      </c>
      <c r="AE934" s="50">
        <v>0</v>
      </c>
      <c r="AF934" s="50">
        <v>0</v>
      </c>
      <c r="AG934" s="50">
        <v>0</v>
      </c>
      <c r="AH934" s="50">
        <v>0</v>
      </c>
      <c r="AI934" s="50">
        <v>0</v>
      </c>
      <c r="AJ934" s="50">
        <v>0</v>
      </c>
      <c r="AK934" s="52">
        <f t="shared" si="274"/>
        <v>0</v>
      </c>
      <c r="AL934" s="50">
        <f t="shared" si="275"/>
        <v>0</v>
      </c>
      <c r="AM934" s="48">
        <f t="shared" si="290"/>
        <v>0</v>
      </c>
      <c r="AN934" s="49">
        <f t="shared" si="276"/>
        <v>0</v>
      </c>
      <c r="AO934" s="49">
        <f t="shared" si="287"/>
        <v>0</v>
      </c>
      <c r="AP934" s="49">
        <f t="shared" si="277"/>
        <v>0</v>
      </c>
      <c r="AR934" s="50">
        <f t="shared" si="278"/>
        <v>15</v>
      </c>
      <c r="AT934" s="30">
        <f t="shared" si="279"/>
        <v>15</v>
      </c>
      <c r="AU934">
        <f t="shared" si="280"/>
        <v>5</v>
      </c>
      <c r="AV934" s="49">
        <f t="shared" si="281"/>
        <v>0</v>
      </c>
      <c r="AW934" s="49">
        <f t="shared" si="282"/>
        <v>0</v>
      </c>
      <c r="AX934" s="53">
        <f t="shared" si="283"/>
        <v>5</v>
      </c>
      <c r="AY934" s="30">
        <f t="shared" si="284"/>
        <v>0</v>
      </c>
      <c r="AZ934" s="30">
        <f t="shared" si="285"/>
        <v>0</v>
      </c>
      <c r="BA934" s="49">
        <f t="shared" si="286"/>
        <v>0</v>
      </c>
    </row>
    <row r="935" spans="1:53" x14ac:dyDescent="0.35">
      <c r="A935" s="2">
        <v>1060198551</v>
      </c>
      <c r="B935" s="2" t="s">
        <v>935</v>
      </c>
      <c r="C935" s="16" t="s">
        <v>4946</v>
      </c>
      <c r="D935" s="3" t="s">
        <v>3080</v>
      </c>
      <c r="E935" s="4">
        <v>45943</v>
      </c>
      <c r="F935" s="5">
        <v>45943</v>
      </c>
      <c r="G935" s="5">
        <v>46308</v>
      </c>
      <c r="H935" s="3" t="s">
        <v>4415</v>
      </c>
      <c r="I935" s="55">
        <v>46054</v>
      </c>
      <c r="J935" s="6">
        <v>46022</v>
      </c>
      <c r="K935" s="2" t="s">
        <v>4405</v>
      </c>
      <c r="L935" s="2" t="s">
        <v>4915</v>
      </c>
      <c r="M935" s="2" t="s">
        <v>4956</v>
      </c>
      <c r="N935" s="2"/>
      <c r="O935" s="2"/>
      <c r="P935" s="2"/>
      <c r="Q935" s="2"/>
      <c r="R935" s="7"/>
      <c r="S935" s="7">
        <v>0</v>
      </c>
      <c r="T935" s="7">
        <v>6.5</v>
      </c>
      <c r="U935" s="7">
        <v>6.5</v>
      </c>
      <c r="V935" s="12">
        <f t="shared" si="288"/>
        <v>7</v>
      </c>
      <c r="W935" s="15" t="s">
        <v>4738</v>
      </c>
      <c r="X935" s="15" t="str">
        <f t="shared" si="272"/>
        <v>DEBE GOZAR EN EL AÑO UN TOTAL DE 7 DÍAS ANTES DEL 31/12/2026</v>
      </c>
      <c r="Y935" s="50">
        <v>0</v>
      </c>
      <c r="Z935" s="50">
        <v>7</v>
      </c>
      <c r="AA935" s="50">
        <v>0</v>
      </c>
      <c r="AB935" s="50">
        <v>0</v>
      </c>
      <c r="AC935" s="50">
        <v>0</v>
      </c>
      <c r="AD935" s="50">
        <v>0</v>
      </c>
      <c r="AE935" s="50">
        <v>0</v>
      </c>
      <c r="AF935" s="50">
        <v>0</v>
      </c>
      <c r="AG935" s="50">
        <v>0</v>
      </c>
      <c r="AH935" s="50">
        <v>0</v>
      </c>
      <c r="AI935" s="50">
        <v>0</v>
      </c>
      <c r="AJ935" s="50">
        <v>0</v>
      </c>
      <c r="AK935" s="52">
        <f t="shared" si="274"/>
        <v>7</v>
      </c>
      <c r="AL935" s="50">
        <f t="shared" si="275"/>
        <v>7</v>
      </c>
      <c r="AM935" s="48">
        <f t="shared" si="290"/>
        <v>1</v>
      </c>
      <c r="AN935" s="49">
        <f t="shared" si="276"/>
        <v>0.01</v>
      </c>
      <c r="AO935" s="49">
        <f t="shared" si="287"/>
        <v>7</v>
      </c>
      <c r="AP935" s="49">
        <f t="shared" si="277"/>
        <v>7</v>
      </c>
      <c r="AR935" s="50">
        <f t="shared" si="278"/>
        <v>0</v>
      </c>
      <c r="AT935" s="30">
        <f t="shared" si="279"/>
        <v>7</v>
      </c>
      <c r="AU935">
        <f t="shared" si="280"/>
        <v>2.3333333333333335</v>
      </c>
      <c r="AV935" s="49">
        <f t="shared" si="281"/>
        <v>7</v>
      </c>
      <c r="AW935" s="49">
        <f t="shared" si="282"/>
        <v>2.3333333333333335</v>
      </c>
      <c r="AX935" s="53">
        <f t="shared" si="283"/>
        <v>0</v>
      </c>
      <c r="AY935" s="30">
        <f t="shared" si="284"/>
        <v>0</v>
      </c>
      <c r="AZ935" s="30">
        <f t="shared" si="285"/>
        <v>7</v>
      </c>
      <c r="BA935" s="49">
        <f t="shared" si="286"/>
        <v>7</v>
      </c>
    </row>
    <row r="936" spans="1:53" x14ac:dyDescent="0.35">
      <c r="A936" s="2">
        <v>1060246346</v>
      </c>
      <c r="B936" s="2" t="s">
        <v>936</v>
      </c>
      <c r="C936" s="16" t="s">
        <v>4946</v>
      </c>
      <c r="D936" s="3" t="s">
        <v>3081</v>
      </c>
      <c r="E936" s="4">
        <v>45733</v>
      </c>
      <c r="F936" s="5">
        <v>45733</v>
      </c>
      <c r="G936" s="5">
        <v>46098</v>
      </c>
      <c r="H936" s="3" t="s">
        <v>4290</v>
      </c>
      <c r="I936" s="55">
        <v>0</v>
      </c>
      <c r="J936" s="6">
        <v>46022</v>
      </c>
      <c r="K936" s="2" t="s">
        <v>4405</v>
      </c>
      <c r="L936" s="2" t="s">
        <v>4853</v>
      </c>
      <c r="M936" s="2" t="s">
        <v>4956</v>
      </c>
      <c r="N936" s="2" t="s">
        <v>5196</v>
      </c>
      <c r="O936" s="2" t="s">
        <v>5246</v>
      </c>
      <c r="P936" s="2" t="s">
        <v>4616</v>
      </c>
      <c r="Q936" s="2" t="s">
        <v>4297</v>
      </c>
      <c r="R936" s="7"/>
      <c r="S936" s="7">
        <v>0</v>
      </c>
      <c r="T936" s="7">
        <v>23.666699999999999</v>
      </c>
      <c r="U936" s="7">
        <v>23.666699999999999</v>
      </c>
      <c r="V936" s="12">
        <f t="shared" si="288"/>
        <v>24</v>
      </c>
      <c r="W936" s="15" t="s">
        <v>4738</v>
      </c>
      <c r="X936" s="15" t="str">
        <f t="shared" si="272"/>
        <v>DEBE GOZAR EN EL AÑO UN TOTAL DE 24 DÍAS ANTES DEL 31/12/2026</v>
      </c>
      <c r="Y936" s="50">
        <v>0</v>
      </c>
      <c r="Z936" s="50">
        <v>15</v>
      </c>
      <c r="AA936" s="50">
        <v>15</v>
      </c>
      <c r="AB936" s="50">
        <v>0</v>
      </c>
      <c r="AC936" s="50">
        <v>0</v>
      </c>
      <c r="AD936" s="50">
        <v>0</v>
      </c>
      <c r="AE936" s="50">
        <v>0</v>
      </c>
      <c r="AF936" s="50">
        <v>0</v>
      </c>
      <c r="AG936" s="50">
        <v>0</v>
      </c>
      <c r="AH936" s="50">
        <v>0</v>
      </c>
      <c r="AI936" s="50">
        <v>0</v>
      </c>
      <c r="AJ936" s="50">
        <v>0</v>
      </c>
      <c r="AK936" s="52">
        <f t="shared" si="274"/>
        <v>30</v>
      </c>
      <c r="AL936" s="50">
        <f t="shared" si="275"/>
        <v>30</v>
      </c>
      <c r="AM936" s="48">
        <f t="shared" si="290"/>
        <v>1.25</v>
      </c>
      <c r="AN936" s="49">
        <f t="shared" si="276"/>
        <v>1.2500000000000001E-2</v>
      </c>
      <c r="AO936" s="49">
        <f t="shared" si="287"/>
        <v>30</v>
      </c>
      <c r="AP936" s="49">
        <f t="shared" si="277"/>
        <v>24</v>
      </c>
      <c r="AR936" s="50">
        <f t="shared" si="278"/>
        <v>0</v>
      </c>
      <c r="AT936" s="30">
        <f t="shared" si="279"/>
        <v>24</v>
      </c>
      <c r="AU936">
        <f t="shared" si="280"/>
        <v>8</v>
      </c>
      <c r="AV936" s="49">
        <f t="shared" si="281"/>
        <v>30</v>
      </c>
      <c r="AW936" s="49">
        <f t="shared" si="282"/>
        <v>8</v>
      </c>
      <c r="AX936" s="53">
        <f t="shared" si="283"/>
        <v>0</v>
      </c>
      <c r="AY936" s="30">
        <f t="shared" si="284"/>
        <v>0</v>
      </c>
      <c r="AZ936" s="30">
        <f t="shared" si="285"/>
        <v>30</v>
      </c>
      <c r="BA936" s="49">
        <f t="shared" si="286"/>
        <v>24</v>
      </c>
    </row>
    <row r="937" spans="1:53" x14ac:dyDescent="0.35">
      <c r="A937" s="2">
        <v>1060276096</v>
      </c>
      <c r="B937" s="2" t="s">
        <v>937</v>
      </c>
      <c r="C937" s="16" t="s">
        <v>4946</v>
      </c>
      <c r="D937" s="3" t="s">
        <v>3082</v>
      </c>
      <c r="E937" s="4">
        <v>45709</v>
      </c>
      <c r="F937" s="5">
        <v>45709</v>
      </c>
      <c r="G937" s="5">
        <v>46074</v>
      </c>
      <c r="H937" s="3" t="s">
        <v>4290</v>
      </c>
      <c r="I937" s="55">
        <v>46039</v>
      </c>
      <c r="J937" s="6">
        <v>46022</v>
      </c>
      <c r="K937" s="2" t="s">
        <v>4405</v>
      </c>
      <c r="L937" s="2" t="s">
        <v>4986</v>
      </c>
      <c r="M937" s="2" t="s">
        <v>4956</v>
      </c>
      <c r="N937" s="2"/>
      <c r="O937" s="2"/>
      <c r="P937" s="2"/>
      <c r="Q937" s="2"/>
      <c r="R937" s="7"/>
      <c r="S937" s="7">
        <v>0</v>
      </c>
      <c r="T937" s="7">
        <v>8.8333000000000013</v>
      </c>
      <c r="U937" s="7">
        <v>8.8333000000000013</v>
      </c>
      <c r="V937" s="12">
        <f t="shared" si="288"/>
        <v>9</v>
      </c>
      <c r="W937" s="15" t="s">
        <v>4738</v>
      </c>
      <c r="X937" s="15" t="str">
        <f t="shared" si="272"/>
        <v>DEBE GOZAR EN EL AÑO UN TOTAL DE 9 DÍAS ANTES DEL 31/12/2026</v>
      </c>
      <c r="Y937" s="50">
        <v>9</v>
      </c>
      <c r="Z937" s="50">
        <v>0</v>
      </c>
      <c r="AA937" s="50">
        <v>0</v>
      </c>
      <c r="AB937" s="50">
        <v>0</v>
      </c>
      <c r="AC937" s="50">
        <v>0</v>
      </c>
      <c r="AD937" s="50">
        <v>0</v>
      </c>
      <c r="AE937" s="50">
        <v>0</v>
      </c>
      <c r="AF937" s="50">
        <v>0</v>
      </c>
      <c r="AG937" s="50">
        <v>0</v>
      </c>
      <c r="AH937" s="50">
        <v>0</v>
      </c>
      <c r="AI937" s="50">
        <v>0</v>
      </c>
      <c r="AJ937" s="50">
        <v>0</v>
      </c>
      <c r="AK937" s="52">
        <f t="shared" si="274"/>
        <v>9</v>
      </c>
      <c r="AL937" s="50">
        <f t="shared" si="275"/>
        <v>9</v>
      </c>
      <c r="AM937" s="48">
        <f t="shared" si="290"/>
        <v>1</v>
      </c>
      <c r="AN937" s="49">
        <f t="shared" si="276"/>
        <v>0.01</v>
      </c>
      <c r="AO937" s="49">
        <f t="shared" si="287"/>
        <v>9</v>
      </c>
      <c r="AP937" s="49">
        <f t="shared" si="277"/>
        <v>9</v>
      </c>
      <c r="AR937" s="50">
        <f t="shared" si="278"/>
        <v>0</v>
      </c>
      <c r="AT937" s="30">
        <f t="shared" si="279"/>
        <v>9</v>
      </c>
      <c r="AU937">
        <f t="shared" si="280"/>
        <v>3</v>
      </c>
      <c r="AV937" s="49">
        <f t="shared" si="281"/>
        <v>9</v>
      </c>
      <c r="AW937" s="49">
        <f t="shared" si="282"/>
        <v>3</v>
      </c>
      <c r="AX937" s="53">
        <f t="shared" si="283"/>
        <v>0</v>
      </c>
      <c r="AY937" s="30">
        <f t="shared" si="284"/>
        <v>0</v>
      </c>
      <c r="AZ937" s="30">
        <f t="shared" si="285"/>
        <v>9</v>
      </c>
      <c r="BA937" s="49">
        <f t="shared" si="286"/>
        <v>9</v>
      </c>
    </row>
    <row r="938" spans="1:53" x14ac:dyDescent="0.35">
      <c r="A938" s="2">
        <v>1060433882</v>
      </c>
      <c r="B938" s="2" t="s">
        <v>938</v>
      </c>
      <c r="C938" s="16" t="s">
        <v>4946</v>
      </c>
      <c r="D938" s="3" t="s">
        <v>3083</v>
      </c>
      <c r="E938" s="4">
        <v>45833</v>
      </c>
      <c r="F938" s="5">
        <v>45833</v>
      </c>
      <c r="G938" s="5">
        <v>46198</v>
      </c>
      <c r="H938" s="3" t="s">
        <v>4290</v>
      </c>
      <c r="I938" s="55">
        <v>0</v>
      </c>
      <c r="J938" s="6">
        <v>46022</v>
      </c>
      <c r="K938" s="2" t="s">
        <v>4405</v>
      </c>
      <c r="L938" s="2" t="s">
        <v>4975</v>
      </c>
      <c r="M938" s="2" t="s">
        <v>4956</v>
      </c>
      <c r="N938" s="2" t="s">
        <v>5180</v>
      </c>
      <c r="O938" s="2" t="s">
        <v>5187</v>
      </c>
      <c r="P938" s="2" t="s">
        <v>4483</v>
      </c>
      <c r="Q938" s="2" t="s">
        <v>4297</v>
      </c>
      <c r="R938" s="7"/>
      <c r="S938" s="7">
        <v>0</v>
      </c>
      <c r="T938" s="7">
        <v>15.5</v>
      </c>
      <c r="U938" s="7">
        <v>15.5</v>
      </c>
      <c r="V938" s="12">
        <f t="shared" si="288"/>
        <v>16</v>
      </c>
      <c r="W938" s="15" t="s">
        <v>4738</v>
      </c>
      <c r="X938" s="15" t="str">
        <f t="shared" si="272"/>
        <v>DEBE GOZAR EN EL AÑO UN TOTAL DE 16 DÍAS ANTES DEL 31/12/2026</v>
      </c>
      <c r="Y938" s="50">
        <v>0</v>
      </c>
      <c r="Z938" s="50">
        <v>0</v>
      </c>
      <c r="AA938" s="50">
        <v>0</v>
      </c>
      <c r="AB938" s="50">
        <v>0</v>
      </c>
      <c r="AC938" s="50">
        <v>0</v>
      </c>
      <c r="AD938" s="50">
        <v>0</v>
      </c>
      <c r="AE938" s="50">
        <v>0</v>
      </c>
      <c r="AF938" s="50">
        <v>0</v>
      </c>
      <c r="AG938" s="50">
        <v>0</v>
      </c>
      <c r="AH938" s="50">
        <v>0</v>
      </c>
      <c r="AI938" s="50">
        <v>0</v>
      </c>
      <c r="AJ938" s="50">
        <v>0</v>
      </c>
      <c r="AK938" s="52">
        <f t="shared" si="274"/>
        <v>0</v>
      </c>
      <c r="AL938" s="50">
        <f t="shared" si="275"/>
        <v>0</v>
      </c>
      <c r="AM938" s="48">
        <f t="shared" si="290"/>
        <v>0</v>
      </c>
      <c r="AN938" s="49">
        <f t="shared" si="276"/>
        <v>0</v>
      </c>
      <c r="AO938" s="49">
        <f t="shared" si="287"/>
        <v>0</v>
      </c>
      <c r="AP938" s="49">
        <f t="shared" si="277"/>
        <v>0</v>
      </c>
      <c r="AR938" s="50">
        <f t="shared" si="278"/>
        <v>16</v>
      </c>
      <c r="AT938" s="30">
        <f t="shared" si="279"/>
        <v>16</v>
      </c>
      <c r="AU938">
        <f t="shared" si="280"/>
        <v>5.333333333333333</v>
      </c>
      <c r="AV938" s="49">
        <f t="shared" si="281"/>
        <v>0</v>
      </c>
      <c r="AW938" s="49">
        <f t="shared" si="282"/>
        <v>0</v>
      </c>
      <c r="AX938" s="53">
        <f t="shared" si="283"/>
        <v>5.333333333333333</v>
      </c>
      <c r="AY938" s="30">
        <f t="shared" si="284"/>
        <v>0</v>
      </c>
      <c r="AZ938" s="30">
        <f t="shared" si="285"/>
        <v>0</v>
      </c>
      <c r="BA938" s="49">
        <f t="shared" si="286"/>
        <v>0</v>
      </c>
    </row>
    <row r="939" spans="1:53" x14ac:dyDescent="0.35">
      <c r="A939" s="2">
        <v>1060469730</v>
      </c>
      <c r="B939" s="2" t="s">
        <v>939</v>
      </c>
      <c r="C939" s="16" t="s">
        <v>4946</v>
      </c>
      <c r="D939" s="3" t="s">
        <v>3084</v>
      </c>
      <c r="E939" s="4">
        <v>45953</v>
      </c>
      <c r="F939" s="5">
        <v>45953</v>
      </c>
      <c r="G939" s="5">
        <v>46318</v>
      </c>
      <c r="H939" s="3" t="s">
        <v>4290</v>
      </c>
      <c r="I939" s="55">
        <v>46023</v>
      </c>
      <c r="J939" s="6">
        <v>46022</v>
      </c>
      <c r="K939" s="2" t="s">
        <v>4405</v>
      </c>
      <c r="L939" s="2" t="s">
        <v>4772</v>
      </c>
      <c r="M939" s="2" t="s">
        <v>4956</v>
      </c>
      <c r="N939" s="2"/>
      <c r="O939" s="2"/>
      <c r="P939" s="2"/>
      <c r="Q939" s="2"/>
      <c r="R939" s="7"/>
      <c r="S939" s="7">
        <v>0</v>
      </c>
      <c r="T939" s="7">
        <v>5.6666999999999996</v>
      </c>
      <c r="U939" s="7">
        <v>5.6666999999999996</v>
      </c>
      <c r="V939" s="12">
        <f t="shared" si="288"/>
        <v>6</v>
      </c>
      <c r="W939" s="15" t="s">
        <v>4738</v>
      </c>
      <c r="X939" s="15" t="str">
        <f t="shared" si="272"/>
        <v>DEBE GOZAR EN EL AÑO UN TOTAL DE 6 DÍAS ANTES DEL 31/12/2026</v>
      </c>
      <c r="Y939" s="50">
        <v>6</v>
      </c>
      <c r="Z939" s="50">
        <v>0</v>
      </c>
      <c r="AA939" s="50">
        <v>0</v>
      </c>
      <c r="AB939" s="50">
        <v>0</v>
      </c>
      <c r="AC939" s="50">
        <v>0</v>
      </c>
      <c r="AD939" s="50">
        <v>0</v>
      </c>
      <c r="AE939" s="50">
        <v>0</v>
      </c>
      <c r="AF939" s="50">
        <v>0</v>
      </c>
      <c r="AG939" s="50">
        <v>0</v>
      </c>
      <c r="AH939" s="50">
        <v>0</v>
      </c>
      <c r="AI939" s="50">
        <v>0</v>
      </c>
      <c r="AJ939" s="50">
        <v>0</v>
      </c>
      <c r="AK939" s="52">
        <f t="shared" si="274"/>
        <v>6</v>
      </c>
      <c r="AL939" s="50">
        <f t="shared" si="275"/>
        <v>6</v>
      </c>
      <c r="AM939" s="48">
        <f t="shared" si="290"/>
        <v>1</v>
      </c>
      <c r="AN939" s="49">
        <f t="shared" si="276"/>
        <v>0.01</v>
      </c>
      <c r="AO939" s="49">
        <f t="shared" si="287"/>
        <v>6</v>
      </c>
      <c r="AP939" s="49">
        <f t="shared" si="277"/>
        <v>6</v>
      </c>
      <c r="AR939" s="50">
        <f t="shared" si="278"/>
        <v>0</v>
      </c>
      <c r="AT939" s="30">
        <f t="shared" si="279"/>
        <v>6</v>
      </c>
      <c r="AU939">
        <f t="shared" si="280"/>
        <v>2</v>
      </c>
      <c r="AV939" s="49">
        <f t="shared" si="281"/>
        <v>6</v>
      </c>
      <c r="AW939" s="49">
        <f t="shared" si="282"/>
        <v>2</v>
      </c>
      <c r="AX939" s="53">
        <f t="shared" si="283"/>
        <v>0</v>
      </c>
      <c r="AY939" s="30">
        <f t="shared" si="284"/>
        <v>0</v>
      </c>
      <c r="AZ939" s="30">
        <f t="shared" si="285"/>
        <v>6</v>
      </c>
      <c r="BA939" s="49">
        <f t="shared" si="286"/>
        <v>6</v>
      </c>
    </row>
    <row r="940" spans="1:53" x14ac:dyDescent="0.35">
      <c r="A940" s="2">
        <v>1060511772</v>
      </c>
      <c r="B940" s="2" t="s">
        <v>940</v>
      </c>
      <c r="C940" s="16" t="s">
        <v>4946</v>
      </c>
      <c r="D940" s="3" t="s">
        <v>3085</v>
      </c>
      <c r="E940" s="4">
        <v>45909</v>
      </c>
      <c r="F940" s="5">
        <v>45909</v>
      </c>
      <c r="G940" s="5">
        <v>46274</v>
      </c>
      <c r="H940" s="3" t="s">
        <v>4290</v>
      </c>
      <c r="I940" s="55">
        <v>0</v>
      </c>
      <c r="J940" s="6">
        <v>46022</v>
      </c>
      <c r="K940" s="2" t="s">
        <v>4405</v>
      </c>
      <c r="L940" s="2" t="s">
        <v>4975</v>
      </c>
      <c r="M940" s="2" t="s">
        <v>4956</v>
      </c>
      <c r="N940" s="2" t="s">
        <v>5180</v>
      </c>
      <c r="O940" s="2" t="s">
        <v>5187</v>
      </c>
      <c r="P940" s="2" t="s">
        <v>4483</v>
      </c>
      <c r="Q940" s="2" t="s">
        <v>4308</v>
      </c>
      <c r="R940" s="7"/>
      <c r="S940" s="7">
        <v>0</v>
      </c>
      <c r="T940" s="7">
        <v>9.3332999999999995</v>
      </c>
      <c r="U940" s="7">
        <v>9.3332999999999995</v>
      </c>
      <c r="V940" s="12">
        <f t="shared" si="288"/>
        <v>10</v>
      </c>
      <c r="W940" s="15" t="s">
        <v>4738</v>
      </c>
      <c r="X940" s="15" t="str">
        <f t="shared" si="272"/>
        <v>DEBE GOZAR EN EL AÑO UN TOTAL DE 10 DÍAS ANTES DEL 31/12/2026</v>
      </c>
      <c r="Y940" s="50">
        <v>0</v>
      </c>
      <c r="Z940" s="50">
        <v>0</v>
      </c>
      <c r="AA940" s="50">
        <v>0</v>
      </c>
      <c r="AB940" s="50">
        <v>10</v>
      </c>
      <c r="AC940" s="50">
        <v>0</v>
      </c>
      <c r="AD940" s="50">
        <v>0</v>
      </c>
      <c r="AE940" s="50">
        <v>0</v>
      </c>
      <c r="AF940" s="50">
        <v>0</v>
      </c>
      <c r="AG940" s="50">
        <v>0</v>
      </c>
      <c r="AH940" s="50">
        <v>0</v>
      </c>
      <c r="AI940" s="50">
        <v>0</v>
      </c>
      <c r="AJ940" s="50">
        <v>0</v>
      </c>
      <c r="AK940" s="52">
        <f t="shared" si="274"/>
        <v>10</v>
      </c>
      <c r="AL940" s="50">
        <f t="shared" si="275"/>
        <v>10</v>
      </c>
      <c r="AM940" s="48">
        <f t="shared" si="290"/>
        <v>1</v>
      </c>
      <c r="AN940" s="49">
        <f t="shared" si="276"/>
        <v>0.01</v>
      </c>
      <c r="AO940" s="49">
        <f t="shared" si="287"/>
        <v>10</v>
      </c>
      <c r="AP940" s="49">
        <f t="shared" si="277"/>
        <v>10</v>
      </c>
      <c r="AR940" s="50">
        <f t="shared" si="278"/>
        <v>0</v>
      </c>
      <c r="AT940" s="30">
        <f t="shared" si="279"/>
        <v>10</v>
      </c>
      <c r="AU940">
        <f t="shared" si="280"/>
        <v>3.3333333333333335</v>
      </c>
      <c r="AV940" s="49">
        <f t="shared" si="281"/>
        <v>10</v>
      </c>
      <c r="AW940" s="49">
        <f t="shared" si="282"/>
        <v>3.3333333333333335</v>
      </c>
      <c r="AX940" s="53">
        <f t="shared" si="283"/>
        <v>0</v>
      </c>
      <c r="AY940" s="30">
        <f t="shared" si="284"/>
        <v>0</v>
      </c>
      <c r="AZ940" s="30">
        <f t="shared" si="285"/>
        <v>10</v>
      </c>
      <c r="BA940" s="49">
        <f t="shared" si="286"/>
        <v>10</v>
      </c>
    </row>
    <row r="941" spans="1:53" x14ac:dyDescent="0.35">
      <c r="A941" s="2">
        <v>1060547462</v>
      </c>
      <c r="B941" s="2" t="s">
        <v>941</v>
      </c>
      <c r="C941" s="16" t="s">
        <v>4946</v>
      </c>
      <c r="D941" s="3" t="s">
        <v>3086</v>
      </c>
      <c r="E941" s="4">
        <v>45943</v>
      </c>
      <c r="F941" s="5">
        <v>45943</v>
      </c>
      <c r="G941" s="5">
        <v>46308</v>
      </c>
      <c r="H941" s="3" t="s">
        <v>4408</v>
      </c>
      <c r="I941" s="55">
        <v>46112</v>
      </c>
      <c r="J941" s="6">
        <v>46022</v>
      </c>
      <c r="K941" s="2" t="s">
        <v>4405</v>
      </c>
      <c r="L941" s="2" t="s">
        <v>4880</v>
      </c>
      <c r="M941" s="2" t="s">
        <v>4956</v>
      </c>
      <c r="N941" s="2"/>
      <c r="O941" s="2"/>
      <c r="P941" s="2"/>
      <c r="Q941" s="2"/>
      <c r="R941" s="7"/>
      <c r="S941" s="7">
        <v>0</v>
      </c>
      <c r="T941" s="7">
        <v>6.5</v>
      </c>
      <c r="U941" s="7">
        <v>6.5</v>
      </c>
      <c r="V941" s="12">
        <f t="shared" si="288"/>
        <v>7</v>
      </c>
      <c r="W941" s="15" t="s">
        <v>4738</v>
      </c>
      <c r="X941" s="15" t="str">
        <f t="shared" si="272"/>
        <v>DEBE GOZAR EN EL AÑO UN TOTAL DE 7 DÍAS ANTES DEL 31/12/2026</v>
      </c>
      <c r="Y941" s="50">
        <v>0</v>
      </c>
      <c r="Z941" s="50">
        <v>0</v>
      </c>
      <c r="AA941" s="50">
        <v>7</v>
      </c>
      <c r="AB941" s="50">
        <v>0</v>
      </c>
      <c r="AC941" s="50">
        <v>0</v>
      </c>
      <c r="AD941" s="50">
        <v>0</v>
      </c>
      <c r="AE941" s="50">
        <v>0</v>
      </c>
      <c r="AF941" s="50">
        <v>0</v>
      </c>
      <c r="AG941" s="50">
        <v>0</v>
      </c>
      <c r="AH941" s="50">
        <v>0</v>
      </c>
      <c r="AI941" s="50">
        <v>0</v>
      </c>
      <c r="AJ941" s="50">
        <v>0</v>
      </c>
      <c r="AK941" s="52">
        <f t="shared" si="274"/>
        <v>7</v>
      </c>
      <c r="AL941" s="50">
        <f t="shared" si="275"/>
        <v>7</v>
      </c>
      <c r="AM941" s="48">
        <f t="shared" si="290"/>
        <v>1</v>
      </c>
      <c r="AN941" s="49">
        <f t="shared" si="276"/>
        <v>0.01</v>
      </c>
      <c r="AO941" s="49">
        <f t="shared" si="287"/>
        <v>7</v>
      </c>
      <c r="AP941" s="49">
        <f t="shared" si="277"/>
        <v>7</v>
      </c>
      <c r="AR941" s="50">
        <f t="shared" si="278"/>
        <v>0</v>
      </c>
      <c r="AT941" s="30">
        <f t="shared" si="279"/>
        <v>7</v>
      </c>
      <c r="AU941">
        <f t="shared" si="280"/>
        <v>2.3333333333333335</v>
      </c>
      <c r="AV941" s="49">
        <f t="shared" si="281"/>
        <v>7</v>
      </c>
      <c r="AW941" s="49">
        <f t="shared" si="282"/>
        <v>2.3333333333333335</v>
      </c>
      <c r="AX941" s="53">
        <f t="shared" si="283"/>
        <v>0</v>
      </c>
      <c r="AY941" s="30">
        <f t="shared" si="284"/>
        <v>0</v>
      </c>
      <c r="AZ941" s="30">
        <f t="shared" si="285"/>
        <v>7</v>
      </c>
      <c r="BA941" s="49">
        <f t="shared" si="286"/>
        <v>7</v>
      </c>
    </row>
    <row r="942" spans="1:53" x14ac:dyDescent="0.35">
      <c r="A942" s="2">
        <v>1060574051</v>
      </c>
      <c r="B942" s="2" t="s">
        <v>942</v>
      </c>
      <c r="C942" s="16" t="s">
        <v>4946</v>
      </c>
      <c r="D942" s="3" t="s">
        <v>3087</v>
      </c>
      <c r="E942" s="4">
        <v>45735</v>
      </c>
      <c r="F942" s="5">
        <v>45735</v>
      </c>
      <c r="G942" s="5">
        <v>46100</v>
      </c>
      <c r="H942" s="3" t="s">
        <v>4290</v>
      </c>
      <c r="I942" s="55">
        <v>46023</v>
      </c>
      <c r="J942" s="6">
        <v>46022</v>
      </c>
      <c r="K942" s="2" t="s">
        <v>4405</v>
      </c>
      <c r="L942" s="2" t="s">
        <v>4842</v>
      </c>
      <c r="M942" s="2" t="s">
        <v>4956</v>
      </c>
      <c r="N942" s="2"/>
      <c r="O942" s="2"/>
      <c r="P942" s="2"/>
      <c r="Q942" s="2"/>
      <c r="R942" s="7"/>
      <c r="S942" s="7">
        <v>0</v>
      </c>
      <c r="T942" s="7">
        <v>23.5</v>
      </c>
      <c r="U942" s="7">
        <v>23.5</v>
      </c>
      <c r="V942" s="12">
        <f t="shared" si="288"/>
        <v>24</v>
      </c>
      <c r="W942" s="15" t="s">
        <v>4738</v>
      </c>
      <c r="X942" s="15" t="str">
        <f t="shared" si="272"/>
        <v>DEBE GOZAR EN EL AÑO UN TOTAL DE 24 DÍAS ANTES DEL 31/12/2026</v>
      </c>
      <c r="Y942" s="50">
        <v>24</v>
      </c>
      <c r="Z942" s="50">
        <v>0</v>
      </c>
      <c r="AA942" s="50">
        <v>0</v>
      </c>
      <c r="AB942" s="50">
        <v>0</v>
      </c>
      <c r="AC942" s="50">
        <v>0</v>
      </c>
      <c r="AD942" s="50">
        <v>0</v>
      </c>
      <c r="AE942" s="50">
        <v>0</v>
      </c>
      <c r="AF942" s="50">
        <v>0</v>
      </c>
      <c r="AG942" s="50">
        <v>0</v>
      </c>
      <c r="AH942" s="50">
        <v>0</v>
      </c>
      <c r="AI942" s="50">
        <v>0</v>
      </c>
      <c r="AJ942" s="50">
        <v>0</v>
      </c>
      <c r="AK942" s="52">
        <f t="shared" si="274"/>
        <v>24</v>
      </c>
      <c r="AL942" s="50">
        <f t="shared" si="275"/>
        <v>24</v>
      </c>
      <c r="AM942" s="48">
        <f t="shared" si="290"/>
        <v>1</v>
      </c>
      <c r="AN942" s="49">
        <f t="shared" si="276"/>
        <v>0.01</v>
      </c>
      <c r="AO942" s="49">
        <f t="shared" si="287"/>
        <v>24</v>
      </c>
      <c r="AP942" s="49">
        <f t="shared" si="277"/>
        <v>24</v>
      </c>
      <c r="AR942" s="50">
        <f t="shared" si="278"/>
        <v>0</v>
      </c>
      <c r="AT942" s="30">
        <f t="shared" si="279"/>
        <v>24</v>
      </c>
      <c r="AU942">
        <f t="shared" si="280"/>
        <v>8</v>
      </c>
      <c r="AV942" s="49">
        <f t="shared" si="281"/>
        <v>24</v>
      </c>
      <c r="AW942" s="49">
        <f t="shared" si="282"/>
        <v>8</v>
      </c>
      <c r="AX942" s="53">
        <f t="shared" si="283"/>
        <v>0</v>
      </c>
      <c r="AY942" s="30">
        <f t="shared" si="284"/>
        <v>0</v>
      </c>
      <c r="AZ942" s="30">
        <f t="shared" si="285"/>
        <v>24</v>
      </c>
      <c r="BA942" s="49">
        <f t="shared" si="286"/>
        <v>24</v>
      </c>
    </row>
    <row r="943" spans="1:53" x14ac:dyDescent="0.35">
      <c r="A943" s="2">
        <v>1060721471</v>
      </c>
      <c r="B943" s="2" t="s">
        <v>943</v>
      </c>
      <c r="C943" s="16" t="s">
        <v>4946</v>
      </c>
      <c r="D943" s="3" t="s">
        <v>3088</v>
      </c>
      <c r="E943" s="4">
        <v>45475</v>
      </c>
      <c r="F943" s="5">
        <v>45840</v>
      </c>
      <c r="G943" s="5">
        <v>46205</v>
      </c>
      <c r="H943" s="3" t="s">
        <v>4290</v>
      </c>
      <c r="I943" s="55">
        <v>0</v>
      </c>
      <c r="J943" s="6">
        <v>46022</v>
      </c>
      <c r="K943" s="2" t="s">
        <v>4405</v>
      </c>
      <c r="L943" s="2" t="s">
        <v>4785</v>
      </c>
      <c r="M943" s="2" t="s">
        <v>4956</v>
      </c>
      <c r="N943" s="2" t="s">
        <v>5196</v>
      </c>
      <c r="O943" s="2" t="s">
        <v>5234</v>
      </c>
      <c r="P943" s="2" t="s">
        <v>4505</v>
      </c>
      <c r="Q943" s="2" t="s">
        <v>4297</v>
      </c>
      <c r="R943" s="7"/>
      <c r="S943" s="7">
        <v>15</v>
      </c>
      <c r="T943" s="7">
        <v>14.916699999999999</v>
      </c>
      <c r="U943" s="7">
        <v>29.916699999999999</v>
      </c>
      <c r="V943" s="12">
        <f t="shared" si="288"/>
        <v>30</v>
      </c>
      <c r="W943" s="15" t="str">
        <f>"DEBE GOZAR "&amp;S943&amp;" DÍAS ANTES DEL "&amp;TEXT(G943-1,"DD/MM/YYYY")</f>
        <v>DEBE GOZAR 15 DÍAS ANTES DEL 01/07/2026</v>
      </c>
      <c r="X943" s="15" t="str">
        <f t="shared" ref="X943:X1006" si="291">"DEBE GOZAR EN EL AÑO UN TOTAL DE "&amp;ROUNDUP(V943,0)&amp;" DÍAS ANTES DEL 31/12/2026"</f>
        <v>DEBE GOZAR EN EL AÑO UN TOTAL DE 30 DÍAS ANTES DEL 31/12/2026</v>
      </c>
      <c r="Y943" s="50">
        <v>0</v>
      </c>
      <c r="Z943" s="50">
        <v>0</v>
      </c>
      <c r="AA943" s="50">
        <v>0</v>
      </c>
      <c r="AB943" s="50">
        <v>0</v>
      </c>
      <c r="AC943" s="50">
        <v>28</v>
      </c>
      <c r="AD943" s="50">
        <v>2</v>
      </c>
      <c r="AE943" s="50">
        <v>0</v>
      </c>
      <c r="AF943" s="50">
        <v>0</v>
      </c>
      <c r="AG943" s="50">
        <v>0</v>
      </c>
      <c r="AH943" s="50">
        <v>0</v>
      </c>
      <c r="AI943" s="50">
        <v>0</v>
      </c>
      <c r="AJ943" s="50">
        <v>0</v>
      </c>
      <c r="AK943" s="52">
        <f t="shared" si="274"/>
        <v>30</v>
      </c>
      <c r="AL943" s="50">
        <f t="shared" si="275"/>
        <v>30</v>
      </c>
      <c r="AM943" s="48">
        <f t="shared" si="290"/>
        <v>1</v>
      </c>
      <c r="AN943" s="49">
        <f t="shared" si="276"/>
        <v>0.01</v>
      </c>
      <c r="AO943" s="49">
        <f t="shared" si="287"/>
        <v>0</v>
      </c>
      <c r="AP943" s="49">
        <f t="shared" si="277"/>
        <v>30</v>
      </c>
      <c r="AR943" s="50">
        <f t="shared" si="278"/>
        <v>0</v>
      </c>
      <c r="AT943" s="30">
        <f t="shared" si="279"/>
        <v>30</v>
      </c>
      <c r="AU943">
        <f t="shared" si="280"/>
        <v>10</v>
      </c>
      <c r="AV943" s="49">
        <f t="shared" si="281"/>
        <v>0</v>
      </c>
      <c r="AW943" s="49">
        <f t="shared" si="282"/>
        <v>0</v>
      </c>
      <c r="AX943" s="53">
        <f t="shared" si="283"/>
        <v>10</v>
      </c>
      <c r="AY943" s="30">
        <f t="shared" si="284"/>
        <v>30</v>
      </c>
      <c r="AZ943" s="30">
        <f t="shared" si="285"/>
        <v>0</v>
      </c>
      <c r="BA943" s="49">
        <f t="shared" si="286"/>
        <v>0</v>
      </c>
    </row>
    <row r="944" spans="1:53" x14ac:dyDescent="0.35">
      <c r="A944" s="2">
        <v>1060722406</v>
      </c>
      <c r="B944" s="2" t="s">
        <v>944</v>
      </c>
      <c r="C944" s="16" t="s">
        <v>4946</v>
      </c>
      <c r="D944" s="3" t="s">
        <v>3089</v>
      </c>
      <c r="E944" s="4">
        <v>45681</v>
      </c>
      <c r="F944" s="5">
        <v>45681</v>
      </c>
      <c r="G944" s="5">
        <v>46046</v>
      </c>
      <c r="H944" s="3" t="s">
        <v>4290</v>
      </c>
      <c r="I944" s="55">
        <v>0</v>
      </c>
      <c r="J944" s="6">
        <v>46022</v>
      </c>
      <c r="K944" s="2" t="s">
        <v>4405</v>
      </c>
      <c r="L944" s="2" t="s">
        <v>4988</v>
      </c>
      <c r="M944" s="2" t="s">
        <v>4957</v>
      </c>
      <c r="N944" s="2" t="s">
        <v>5199</v>
      </c>
      <c r="O944" s="2" t="s">
        <v>5219</v>
      </c>
      <c r="P944" s="2" t="s">
        <v>4515</v>
      </c>
      <c r="Q944" s="2" t="s">
        <v>4306</v>
      </c>
      <c r="R944" s="7"/>
      <c r="S944" s="7">
        <v>0</v>
      </c>
      <c r="T944" s="7">
        <v>28.083300000000001</v>
      </c>
      <c r="U944" s="7">
        <v>28.083300000000001</v>
      </c>
      <c r="V944" s="12">
        <f t="shared" si="288"/>
        <v>29</v>
      </c>
      <c r="W944" s="15" t="s">
        <v>4738</v>
      </c>
      <c r="X944" s="15" t="str">
        <f t="shared" si="291"/>
        <v>DEBE GOZAR EN EL AÑO UN TOTAL DE 29 DÍAS ANTES DEL 31/12/2026</v>
      </c>
      <c r="Y944" s="50">
        <v>0</v>
      </c>
      <c r="Z944" s="50">
        <v>0</v>
      </c>
      <c r="AA944" s="50">
        <v>0</v>
      </c>
      <c r="AB944" s="50">
        <v>0</v>
      </c>
      <c r="AC944" s="50">
        <v>0</v>
      </c>
      <c r="AD944" s="50">
        <v>30</v>
      </c>
      <c r="AE944" s="50">
        <v>0</v>
      </c>
      <c r="AF944" s="50">
        <v>0</v>
      </c>
      <c r="AG944" s="50">
        <v>0</v>
      </c>
      <c r="AH944" s="50">
        <v>0</v>
      </c>
      <c r="AI944" s="50">
        <v>0</v>
      </c>
      <c r="AJ944" s="50">
        <v>0</v>
      </c>
      <c r="AK944" s="52">
        <f t="shared" si="274"/>
        <v>30</v>
      </c>
      <c r="AL944" s="50">
        <f t="shared" si="275"/>
        <v>30</v>
      </c>
      <c r="AM944" s="48">
        <f t="shared" si="290"/>
        <v>1.0344827586206897</v>
      </c>
      <c r="AN944" s="49">
        <f t="shared" si="276"/>
        <v>1.0344827586206896E-2</v>
      </c>
      <c r="AO944" s="49">
        <f t="shared" si="287"/>
        <v>0</v>
      </c>
      <c r="AP944" s="49">
        <f t="shared" si="277"/>
        <v>29</v>
      </c>
      <c r="AR944" s="50">
        <f t="shared" si="278"/>
        <v>0</v>
      </c>
      <c r="AT944" s="30">
        <f t="shared" si="279"/>
        <v>29</v>
      </c>
      <c r="AU944">
        <f t="shared" si="280"/>
        <v>9.6666666666666661</v>
      </c>
      <c r="AV944" s="49">
        <f t="shared" si="281"/>
        <v>0</v>
      </c>
      <c r="AW944" s="49">
        <f t="shared" si="282"/>
        <v>0</v>
      </c>
      <c r="AX944" s="53">
        <f t="shared" si="283"/>
        <v>9.6666666666666661</v>
      </c>
      <c r="AY944" s="30">
        <f t="shared" si="284"/>
        <v>30</v>
      </c>
      <c r="AZ944" s="30">
        <f t="shared" si="285"/>
        <v>0</v>
      </c>
      <c r="BA944" s="49">
        <f t="shared" si="286"/>
        <v>0</v>
      </c>
    </row>
    <row r="945" spans="1:53" x14ac:dyDescent="0.35">
      <c r="A945" s="2">
        <v>1060730507</v>
      </c>
      <c r="B945" s="2" t="s">
        <v>945</v>
      </c>
      <c r="C945" s="16" t="s">
        <v>4946</v>
      </c>
      <c r="D945" s="3" t="s">
        <v>3090</v>
      </c>
      <c r="E945" s="4">
        <v>45132</v>
      </c>
      <c r="F945" s="5">
        <v>45863</v>
      </c>
      <c r="G945" s="5">
        <v>46228</v>
      </c>
      <c r="H945" s="3" t="s">
        <v>4290</v>
      </c>
      <c r="I945" s="55">
        <v>46089</v>
      </c>
      <c r="J945" s="6">
        <v>46022</v>
      </c>
      <c r="K945" s="2" t="s">
        <v>4405</v>
      </c>
      <c r="L945" s="2" t="s">
        <v>4778</v>
      </c>
      <c r="M945" s="2" t="s">
        <v>4956</v>
      </c>
      <c r="N945" s="2"/>
      <c r="O945" s="2"/>
      <c r="P945" s="2"/>
      <c r="Q945" s="2"/>
      <c r="R945" s="7"/>
      <c r="S945" s="7">
        <v>17</v>
      </c>
      <c r="T945" s="7">
        <v>13</v>
      </c>
      <c r="U945" s="7">
        <v>30</v>
      </c>
      <c r="V945" s="12">
        <f t="shared" si="288"/>
        <v>30</v>
      </c>
      <c r="W945" s="15" t="str">
        <f>"DEBE GOZAR "&amp;S945&amp;" DÍAS ANTES DEL "&amp;TEXT(G945-1,"DD/MM/YYYY")</f>
        <v>DEBE GOZAR 17 DÍAS ANTES DEL 24/07/2026</v>
      </c>
      <c r="X945" s="15" t="str">
        <f t="shared" si="291"/>
        <v>DEBE GOZAR EN EL AÑO UN TOTAL DE 30 DÍAS ANTES DEL 31/12/2026</v>
      </c>
      <c r="Y945" s="50">
        <v>0</v>
      </c>
      <c r="Z945" s="50">
        <v>0</v>
      </c>
      <c r="AA945" s="50">
        <v>30</v>
      </c>
      <c r="AB945" s="50">
        <v>0</v>
      </c>
      <c r="AC945" s="50">
        <v>0</v>
      </c>
      <c r="AD945" s="50">
        <v>0</v>
      </c>
      <c r="AE945" s="50">
        <v>0</v>
      </c>
      <c r="AF945" s="50">
        <v>0</v>
      </c>
      <c r="AG945" s="50">
        <v>0</v>
      </c>
      <c r="AH945" s="50">
        <v>0</v>
      </c>
      <c r="AI945" s="50">
        <v>0</v>
      </c>
      <c r="AJ945" s="50">
        <v>0</v>
      </c>
      <c r="AK945" s="52">
        <f t="shared" si="274"/>
        <v>30</v>
      </c>
      <c r="AL945" s="50">
        <f t="shared" si="275"/>
        <v>30</v>
      </c>
      <c r="AM945" s="48">
        <f t="shared" si="290"/>
        <v>1</v>
      </c>
      <c r="AN945" s="49">
        <f t="shared" si="276"/>
        <v>0.01</v>
      </c>
      <c r="AO945" s="49">
        <f t="shared" si="287"/>
        <v>30</v>
      </c>
      <c r="AP945" s="49">
        <f t="shared" si="277"/>
        <v>30</v>
      </c>
      <c r="AR945" s="50">
        <f t="shared" si="278"/>
        <v>0</v>
      </c>
      <c r="AT945" s="30">
        <f t="shared" si="279"/>
        <v>30</v>
      </c>
      <c r="AU945">
        <f t="shared" si="280"/>
        <v>10</v>
      </c>
      <c r="AV945" s="49">
        <f t="shared" si="281"/>
        <v>30</v>
      </c>
      <c r="AW945" s="49">
        <f t="shared" si="282"/>
        <v>10</v>
      </c>
      <c r="AX945" s="53">
        <f t="shared" si="283"/>
        <v>0</v>
      </c>
      <c r="AY945" s="30">
        <f t="shared" si="284"/>
        <v>0</v>
      </c>
      <c r="AZ945" s="30">
        <f t="shared" si="285"/>
        <v>30</v>
      </c>
      <c r="BA945" s="49">
        <f t="shared" si="286"/>
        <v>30</v>
      </c>
    </row>
    <row r="946" spans="1:53" x14ac:dyDescent="0.35">
      <c r="A946" s="2">
        <v>1060736659</v>
      </c>
      <c r="B946" s="2" t="s">
        <v>946</v>
      </c>
      <c r="C946" s="16" t="s">
        <v>4946</v>
      </c>
      <c r="D946" s="3" t="s">
        <v>3091</v>
      </c>
      <c r="E946" s="4">
        <v>45992</v>
      </c>
      <c r="F946" s="5">
        <v>45992</v>
      </c>
      <c r="G946" s="5">
        <v>46357</v>
      </c>
      <c r="H946" s="3" t="s">
        <v>4290</v>
      </c>
      <c r="I946" s="55">
        <v>0</v>
      </c>
      <c r="J946" s="6">
        <v>46022</v>
      </c>
      <c r="K946" s="2" t="s">
        <v>4405</v>
      </c>
      <c r="L946" s="2" t="s">
        <v>4790</v>
      </c>
      <c r="M946" s="2" t="s">
        <v>4956</v>
      </c>
      <c r="N946" s="2" t="s">
        <v>5195</v>
      </c>
      <c r="O946" s="2" t="s">
        <v>5217</v>
      </c>
      <c r="P946" s="2" t="s">
        <v>4514</v>
      </c>
      <c r="Q946" s="2" t="s">
        <v>4297</v>
      </c>
      <c r="R946" s="7"/>
      <c r="S946" s="7">
        <v>0</v>
      </c>
      <c r="T946" s="7">
        <v>2.5</v>
      </c>
      <c r="U946" s="7">
        <v>2.5</v>
      </c>
      <c r="V946" s="12">
        <f t="shared" si="288"/>
        <v>3</v>
      </c>
      <c r="W946" s="15" t="s">
        <v>4738</v>
      </c>
      <c r="X946" s="15" t="str">
        <f t="shared" si="291"/>
        <v>DEBE GOZAR EN EL AÑO UN TOTAL DE 3 DÍAS ANTES DEL 31/12/2026</v>
      </c>
      <c r="Y946" s="50">
        <v>0</v>
      </c>
      <c r="Z946" s="50">
        <v>0</v>
      </c>
      <c r="AA946" s="50">
        <v>3</v>
      </c>
      <c r="AB946" s="50">
        <v>0</v>
      </c>
      <c r="AC946" s="50">
        <v>0</v>
      </c>
      <c r="AD946" s="50">
        <v>0</v>
      </c>
      <c r="AE946" s="50">
        <v>0</v>
      </c>
      <c r="AF946" s="50">
        <v>0</v>
      </c>
      <c r="AG946" s="50">
        <v>0</v>
      </c>
      <c r="AH946" s="50">
        <v>0</v>
      </c>
      <c r="AI946" s="50">
        <v>0</v>
      </c>
      <c r="AJ946" s="50">
        <v>0</v>
      </c>
      <c r="AK946" s="52">
        <f t="shared" si="274"/>
        <v>3</v>
      </c>
      <c r="AL946" s="50">
        <f t="shared" si="275"/>
        <v>3</v>
      </c>
      <c r="AM946" s="48">
        <f t="shared" si="290"/>
        <v>1</v>
      </c>
      <c r="AN946" s="49">
        <f t="shared" si="276"/>
        <v>0.01</v>
      </c>
      <c r="AO946" s="49">
        <f t="shared" si="287"/>
        <v>3</v>
      </c>
      <c r="AP946" s="49">
        <f t="shared" si="277"/>
        <v>3</v>
      </c>
      <c r="AR946" s="50">
        <f t="shared" si="278"/>
        <v>0</v>
      </c>
      <c r="AT946" s="30">
        <f t="shared" si="279"/>
        <v>3</v>
      </c>
      <c r="AU946">
        <f t="shared" si="280"/>
        <v>1</v>
      </c>
      <c r="AV946" s="49">
        <f t="shared" si="281"/>
        <v>3</v>
      </c>
      <c r="AW946" s="49">
        <f t="shared" si="282"/>
        <v>1</v>
      </c>
      <c r="AX946" s="53">
        <f t="shared" si="283"/>
        <v>0</v>
      </c>
      <c r="AY946" s="30">
        <f t="shared" si="284"/>
        <v>0</v>
      </c>
      <c r="AZ946" s="30">
        <f t="shared" si="285"/>
        <v>3</v>
      </c>
      <c r="BA946" s="49">
        <f t="shared" si="286"/>
        <v>3</v>
      </c>
    </row>
    <row r="947" spans="1:53" x14ac:dyDescent="0.35">
      <c r="A947" s="2">
        <v>1060747566</v>
      </c>
      <c r="B947" s="2" t="s">
        <v>947</v>
      </c>
      <c r="C947" s="16" t="s">
        <v>4946</v>
      </c>
      <c r="D947" s="3" t="s">
        <v>3092</v>
      </c>
      <c r="E947" s="4">
        <v>45855</v>
      </c>
      <c r="F947" s="5">
        <v>45855</v>
      </c>
      <c r="G947" s="5">
        <v>46220</v>
      </c>
      <c r="H947" s="3" t="s">
        <v>4290</v>
      </c>
      <c r="I947" s="55">
        <v>46092</v>
      </c>
      <c r="J947" s="6">
        <v>46022</v>
      </c>
      <c r="K947" s="2" t="s">
        <v>4431</v>
      </c>
      <c r="L947" s="2" t="s">
        <v>4759</v>
      </c>
      <c r="M947" s="2" t="s">
        <v>4956</v>
      </c>
      <c r="N947" s="2"/>
      <c r="O947" s="2"/>
      <c r="P947" s="2"/>
      <c r="Q947" s="2"/>
      <c r="R947" s="7"/>
      <c r="S947" s="7">
        <v>0</v>
      </c>
      <c r="T947" s="7">
        <v>2.7332999999999998</v>
      </c>
      <c r="U947" s="7">
        <v>2.7332999999999998</v>
      </c>
      <c r="V947" s="12">
        <f t="shared" si="288"/>
        <v>3</v>
      </c>
      <c r="W947" s="15" t="s">
        <v>4738</v>
      </c>
      <c r="X947" s="15" t="str">
        <f t="shared" si="291"/>
        <v>DEBE GOZAR EN EL AÑO UN TOTAL DE 3 DÍAS ANTES DEL 31/12/2026</v>
      </c>
      <c r="Y947" s="50">
        <v>0</v>
      </c>
      <c r="Z947" s="50">
        <v>0</v>
      </c>
      <c r="AA947" s="50">
        <v>3</v>
      </c>
      <c r="AB947" s="50">
        <v>0</v>
      </c>
      <c r="AC947" s="50">
        <v>0</v>
      </c>
      <c r="AD947" s="50">
        <v>0</v>
      </c>
      <c r="AE947" s="50">
        <v>0</v>
      </c>
      <c r="AF947" s="50">
        <v>0</v>
      </c>
      <c r="AG947" s="50">
        <v>0</v>
      </c>
      <c r="AH947" s="50">
        <v>0</v>
      </c>
      <c r="AI947" s="50">
        <v>0</v>
      </c>
      <c r="AJ947" s="50">
        <v>0</v>
      </c>
      <c r="AK947" s="52">
        <f t="shared" si="274"/>
        <v>3</v>
      </c>
      <c r="AL947" s="50">
        <f t="shared" si="275"/>
        <v>3</v>
      </c>
      <c r="AM947" s="48">
        <f t="shared" si="290"/>
        <v>1</v>
      </c>
      <c r="AN947" s="49">
        <f t="shared" si="276"/>
        <v>0.01</v>
      </c>
      <c r="AO947" s="49">
        <f t="shared" si="287"/>
        <v>3</v>
      </c>
      <c r="AP947" s="49">
        <f t="shared" si="277"/>
        <v>3</v>
      </c>
      <c r="AR947" s="50">
        <f t="shared" si="278"/>
        <v>0</v>
      </c>
      <c r="AT947" s="30">
        <f t="shared" si="279"/>
        <v>3</v>
      </c>
      <c r="AU947">
        <f t="shared" si="280"/>
        <v>1</v>
      </c>
      <c r="AV947" s="49">
        <f t="shared" si="281"/>
        <v>3</v>
      </c>
      <c r="AW947" s="49">
        <f t="shared" si="282"/>
        <v>1</v>
      </c>
      <c r="AX947" s="53">
        <f t="shared" si="283"/>
        <v>0</v>
      </c>
      <c r="AY947" s="30">
        <f t="shared" si="284"/>
        <v>0</v>
      </c>
      <c r="AZ947" s="30">
        <f t="shared" si="285"/>
        <v>3</v>
      </c>
      <c r="BA947" s="49">
        <f t="shared" si="286"/>
        <v>3</v>
      </c>
    </row>
    <row r="948" spans="1:53" x14ac:dyDescent="0.35">
      <c r="A948" s="2">
        <v>1060748593</v>
      </c>
      <c r="B948" s="2" t="s">
        <v>948</v>
      </c>
      <c r="C948" s="16" t="s">
        <v>4946</v>
      </c>
      <c r="D948" s="3" t="s">
        <v>3093</v>
      </c>
      <c r="E948" s="4">
        <v>45655</v>
      </c>
      <c r="F948" s="5">
        <v>46020</v>
      </c>
      <c r="G948" s="5">
        <v>46385</v>
      </c>
      <c r="H948" s="3" t="s">
        <v>4290</v>
      </c>
      <c r="I948" s="55">
        <v>0</v>
      </c>
      <c r="J948" s="6">
        <v>46022</v>
      </c>
      <c r="K948" s="2" t="s">
        <v>4405</v>
      </c>
      <c r="L948" s="2" t="s">
        <v>4853</v>
      </c>
      <c r="M948" s="2" t="s">
        <v>4956</v>
      </c>
      <c r="N948" s="2" t="s">
        <v>5196</v>
      </c>
      <c r="O948" s="2" t="s">
        <v>5246</v>
      </c>
      <c r="P948" s="2" t="s">
        <v>4616</v>
      </c>
      <c r="Q948" s="2" t="s">
        <v>4297</v>
      </c>
      <c r="R948" s="7"/>
      <c r="S948" s="7">
        <v>30</v>
      </c>
      <c r="T948" s="7">
        <v>0.16669999999999874</v>
      </c>
      <c r="U948" s="7">
        <v>30.166699999999999</v>
      </c>
      <c r="V948" s="12">
        <f t="shared" si="288"/>
        <v>31</v>
      </c>
      <c r="W948" s="15" t="str">
        <f>"DEBE GOZAR "&amp;S948&amp;" DÍAS ANTES DEL "&amp;TEXT(G948-1,"DD/MM/YYYY")</f>
        <v>DEBE GOZAR 30 DÍAS ANTES DEL 28/12/2026</v>
      </c>
      <c r="X948" s="15" t="str">
        <f t="shared" si="291"/>
        <v>DEBE GOZAR EN EL AÑO UN TOTAL DE 31 DÍAS ANTES DEL 31/12/2026</v>
      </c>
      <c r="Y948" s="50">
        <v>0</v>
      </c>
      <c r="Z948" s="50">
        <v>0</v>
      </c>
      <c r="AA948" s="50">
        <v>0</v>
      </c>
      <c r="AB948" s="50">
        <v>0</v>
      </c>
      <c r="AC948" s="50">
        <v>0</v>
      </c>
      <c r="AD948" s="50">
        <v>0</v>
      </c>
      <c r="AE948" s="50">
        <v>0</v>
      </c>
      <c r="AF948" s="50">
        <v>0</v>
      </c>
      <c r="AG948" s="50">
        <v>0</v>
      </c>
      <c r="AH948" s="50">
        <v>0</v>
      </c>
      <c r="AI948" s="50">
        <v>0</v>
      </c>
      <c r="AJ948" s="50">
        <v>0</v>
      </c>
      <c r="AK948" s="52">
        <f t="shared" si="274"/>
        <v>0</v>
      </c>
      <c r="AL948" s="50">
        <f t="shared" si="275"/>
        <v>0</v>
      </c>
      <c r="AM948" s="48">
        <f t="shared" si="290"/>
        <v>0</v>
      </c>
      <c r="AN948" s="49">
        <f t="shared" si="276"/>
        <v>0</v>
      </c>
      <c r="AO948" s="49">
        <f t="shared" si="287"/>
        <v>0</v>
      </c>
      <c r="AP948" s="49">
        <f t="shared" si="277"/>
        <v>0</v>
      </c>
      <c r="AR948" s="50">
        <f t="shared" si="278"/>
        <v>31</v>
      </c>
      <c r="AT948" s="30">
        <f t="shared" si="279"/>
        <v>31</v>
      </c>
      <c r="AU948">
        <f t="shared" si="280"/>
        <v>10.333333333333334</v>
      </c>
      <c r="AV948" s="49">
        <f t="shared" si="281"/>
        <v>0</v>
      </c>
      <c r="AW948" s="49">
        <f t="shared" si="282"/>
        <v>0</v>
      </c>
      <c r="AX948" s="53">
        <f t="shared" si="283"/>
        <v>10.333333333333334</v>
      </c>
      <c r="AY948" s="30">
        <f t="shared" si="284"/>
        <v>0</v>
      </c>
      <c r="AZ948" s="30">
        <f t="shared" si="285"/>
        <v>0</v>
      </c>
      <c r="BA948" s="49">
        <f t="shared" si="286"/>
        <v>0</v>
      </c>
    </row>
    <row r="949" spans="1:53" x14ac:dyDescent="0.35">
      <c r="A949" s="2">
        <v>1060749722</v>
      </c>
      <c r="B949" s="2" t="s">
        <v>949</v>
      </c>
      <c r="C949" s="16" t="s">
        <v>4946</v>
      </c>
      <c r="D949" s="3" t="s">
        <v>3094</v>
      </c>
      <c r="E949" s="4">
        <v>45736</v>
      </c>
      <c r="F949" s="5">
        <v>45736</v>
      </c>
      <c r="G949" s="5">
        <v>46101</v>
      </c>
      <c r="H949" s="3" t="s">
        <v>4290</v>
      </c>
      <c r="I949" s="55">
        <v>46113</v>
      </c>
      <c r="J949" s="6">
        <v>46022</v>
      </c>
      <c r="K949" s="2" t="s">
        <v>4405</v>
      </c>
      <c r="L949" s="2" t="s">
        <v>4975</v>
      </c>
      <c r="M949" s="2" t="s">
        <v>4956</v>
      </c>
      <c r="N949" s="2"/>
      <c r="O949" s="2"/>
      <c r="P949" s="2"/>
      <c r="Q949" s="2"/>
      <c r="R949" s="7"/>
      <c r="S949" s="7">
        <v>0</v>
      </c>
      <c r="T949" s="7">
        <v>23.416699999999999</v>
      </c>
      <c r="U949" s="7">
        <v>23.416699999999999</v>
      </c>
      <c r="V949" s="12">
        <f t="shared" si="288"/>
        <v>24</v>
      </c>
      <c r="W949" s="15" t="s">
        <v>4738</v>
      </c>
      <c r="X949" s="15" t="str">
        <f t="shared" si="291"/>
        <v>DEBE GOZAR EN EL AÑO UN TOTAL DE 24 DÍAS ANTES DEL 31/12/2026</v>
      </c>
      <c r="Y949" s="50">
        <v>0</v>
      </c>
      <c r="Z949" s="50">
        <v>0</v>
      </c>
      <c r="AA949" s="50">
        <v>0</v>
      </c>
      <c r="AB949" s="50">
        <v>24</v>
      </c>
      <c r="AC949" s="50">
        <v>0</v>
      </c>
      <c r="AD949" s="50">
        <v>0</v>
      </c>
      <c r="AE949" s="50">
        <v>0</v>
      </c>
      <c r="AF949" s="50">
        <v>0</v>
      </c>
      <c r="AG949" s="50">
        <v>0</v>
      </c>
      <c r="AH949" s="50">
        <v>0</v>
      </c>
      <c r="AI949" s="50">
        <v>0</v>
      </c>
      <c r="AJ949" s="50">
        <v>0</v>
      </c>
      <c r="AK949" s="52">
        <f t="shared" si="274"/>
        <v>24</v>
      </c>
      <c r="AL949" s="50">
        <f t="shared" si="275"/>
        <v>24</v>
      </c>
      <c r="AM949" s="48">
        <f t="shared" si="290"/>
        <v>1</v>
      </c>
      <c r="AN949" s="49">
        <f t="shared" si="276"/>
        <v>0.01</v>
      </c>
      <c r="AO949" s="49">
        <f t="shared" si="287"/>
        <v>24</v>
      </c>
      <c r="AP949" s="49">
        <f t="shared" si="277"/>
        <v>24</v>
      </c>
      <c r="AR949" s="50">
        <f t="shared" si="278"/>
        <v>0</v>
      </c>
      <c r="AT949" s="30">
        <f t="shared" si="279"/>
        <v>24</v>
      </c>
      <c r="AU949">
        <f t="shared" si="280"/>
        <v>8</v>
      </c>
      <c r="AV949" s="49">
        <f t="shared" si="281"/>
        <v>24</v>
      </c>
      <c r="AW949" s="49">
        <f t="shared" si="282"/>
        <v>8</v>
      </c>
      <c r="AX949" s="53">
        <f t="shared" si="283"/>
        <v>0</v>
      </c>
      <c r="AY949" s="30">
        <f t="shared" si="284"/>
        <v>0</v>
      </c>
      <c r="AZ949" s="30">
        <f t="shared" si="285"/>
        <v>24</v>
      </c>
      <c r="BA949" s="49">
        <f t="shared" si="286"/>
        <v>24</v>
      </c>
    </row>
    <row r="950" spans="1:53" x14ac:dyDescent="0.35">
      <c r="A950" s="2">
        <v>1060759370</v>
      </c>
      <c r="B950" s="2" t="s">
        <v>950</v>
      </c>
      <c r="C950" s="16" t="s">
        <v>4946</v>
      </c>
      <c r="D950" s="3" t="s">
        <v>3095</v>
      </c>
      <c r="E950" s="4">
        <v>45911</v>
      </c>
      <c r="F950" s="5">
        <v>45911</v>
      </c>
      <c r="G950" s="5">
        <v>46276</v>
      </c>
      <c r="H950" s="3" t="s">
        <v>4290</v>
      </c>
      <c r="I950" s="55">
        <v>46081</v>
      </c>
      <c r="J950" s="6">
        <v>46022</v>
      </c>
      <c r="K950" s="2" t="s">
        <v>4405</v>
      </c>
      <c r="L950" s="2" t="s">
        <v>4834</v>
      </c>
      <c r="M950" s="2" t="s">
        <v>4956</v>
      </c>
      <c r="N950" s="2"/>
      <c r="O950" s="2"/>
      <c r="P950" s="2"/>
      <c r="Q950" s="2"/>
      <c r="R950" s="7"/>
      <c r="S950" s="7">
        <v>0</v>
      </c>
      <c r="T950" s="7">
        <v>9.1667000000000005</v>
      </c>
      <c r="U950" s="7">
        <v>9.1667000000000005</v>
      </c>
      <c r="V950" s="12">
        <f t="shared" si="288"/>
        <v>10</v>
      </c>
      <c r="W950" s="15" t="s">
        <v>4738</v>
      </c>
      <c r="X950" s="15" t="str">
        <f t="shared" si="291"/>
        <v>DEBE GOZAR EN EL AÑO UN TOTAL DE 10 DÍAS ANTES DEL 31/12/2026</v>
      </c>
      <c r="Y950" s="50">
        <v>0</v>
      </c>
      <c r="Z950" s="50">
        <v>10</v>
      </c>
      <c r="AA950" s="50">
        <v>0</v>
      </c>
      <c r="AB950" s="50">
        <v>0</v>
      </c>
      <c r="AC950" s="50">
        <v>0</v>
      </c>
      <c r="AD950" s="50">
        <v>0</v>
      </c>
      <c r="AE950" s="50">
        <v>0</v>
      </c>
      <c r="AF950" s="50">
        <v>0</v>
      </c>
      <c r="AG950" s="50">
        <v>0</v>
      </c>
      <c r="AH950" s="50">
        <v>0</v>
      </c>
      <c r="AI950" s="50">
        <v>0</v>
      </c>
      <c r="AJ950" s="50">
        <v>0</v>
      </c>
      <c r="AK950" s="52">
        <f t="shared" si="274"/>
        <v>10</v>
      </c>
      <c r="AL950" s="50">
        <f t="shared" si="275"/>
        <v>10</v>
      </c>
      <c r="AM950" s="48">
        <f t="shared" si="290"/>
        <v>1</v>
      </c>
      <c r="AN950" s="49">
        <f t="shared" si="276"/>
        <v>0.01</v>
      </c>
      <c r="AO950" s="49">
        <f t="shared" si="287"/>
        <v>10</v>
      </c>
      <c r="AP950" s="49">
        <f t="shared" si="277"/>
        <v>10</v>
      </c>
      <c r="AR950" s="50">
        <f t="shared" si="278"/>
        <v>0</v>
      </c>
      <c r="AT950" s="30">
        <f t="shared" si="279"/>
        <v>10</v>
      </c>
      <c r="AU950">
        <f t="shared" si="280"/>
        <v>3.3333333333333335</v>
      </c>
      <c r="AV950" s="49">
        <f t="shared" si="281"/>
        <v>10</v>
      </c>
      <c r="AW950" s="49">
        <f t="shared" si="282"/>
        <v>3.3333333333333335</v>
      </c>
      <c r="AX950" s="53">
        <f t="shared" si="283"/>
        <v>0</v>
      </c>
      <c r="AY950" s="30">
        <f t="shared" si="284"/>
        <v>0</v>
      </c>
      <c r="AZ950" s="30">
        <f t="shared" si="285"/>
        <v>10</v>
      </c>
      <c r="BA950" s="49">
        <f t="shared" si="286"/>
        <v>10</v>
      </c>
    </row>
    <row r="951" spans="1:53" x14ac:dyDescent="0.35">
      <c r="A951" s="2">
        <v>1060766007</v>
      </c>
      <c r="B951" s="2" t="s">
        <v>951</v>
      </c>
      <c r="C951" s="16" t="s">
        <v>4946</v>
      </c>
      <c r="D951" s="3" t="s">
        <v>3096</v>
      </c>
      <c r="E951" s="4">
        <v>45810</v>
      </c>
      <c r="F951" s="5">
        <v>45810</v>
      </c>
      <c r="G951" s="5">
        <v>46175</v>
      </c>
      <c r="H951" s="3" t="s">
        <v>4294</v>
      </c>
      <c r="I951" s="55">
        <v>46112</v>
      </c>
      <c r="J951" s="6">
        <v>46022</v>
      </c>
      <c r="K951" s="2" t="s">
        <v>4405</v>
      </c>
      <c r="L951" s="2" t="s">
        <v>4829</v>
      </c>
      <c r="M951" s="2" t="s">
        <v>4956</v>
      </c>
      <c r="N951" s="2"/>
      <c r="O951" s="2"/>
      <c r="P951" s="2"/>
      <c r="Q951" s="2"/>
      <c r="R951" s="7"/>
      <c r="S951" s="7">
        <v>0</v>
      </c>
      <c r="T951" s="7">
        <v>17.416699999999999</v>
      </c>
      <c r="U951" s="7">
        <v>17.416699999999999</v>
      </c>
      <c r="V951" s="12">
        <f t="shared" si="288"/>
        <v>18</v>
      </c>
      <c r="W951" s="15" t="s">
        <v>4738</v>
      </c>
      <c r="X951" s="15" t="str">
        <f t="shared" si="291"/>
        <v>DEBE GOZAR EN EL AÑO UN TOTAL DE 18 DÍAS ANTES DEL 31/12/2026</v>
      </c>
      <c r="Y951" s="50">
        <v>0</v>
      </c>
      <c r="Z951" s="50">
        <v>0</v>
      </c>
      <c r="AA951" s="50">
        <v>18</v>
      </c>
      <c r="AB951" s="50">
        <v>0</v>
      </c>
      <c r="AC951" s="50">
        <v>0</v>
      </c>
      <c r="AD951" s="50">
        <v>0</v>
      </c>
      <c r="AE951" s="50">
        <v>0</v>
      </c>
      <c r="AF951" s="50">
        <v>0</v>
      </c>
      <c r="AG951" s="50">
        <v>0</v>
      </c>
      <c r="AH951" s="50">
        <v>0</v>
      </c>
      <c r="AI951" s="50">
        <v>0</v>
      </c>
      <c r="AJ951" s="50">
        <v>0</v>
      </c>
      <c r="AK951" s="52">
        <f t="shared" si="274"/>
        <v>18</v>
      </c>
      <c r="AL951" s="50">
        <f t="shared" si="275"/>
        <v>18</v>
      </c>
      <c r="AM951" s="48">
        <f t="shared" si="290"/>
        <v>1</v>
      </c>
      <c r="AN951" s="49">
        <f t="shared" si="276"/>
        <v>0.01</v>
      </c>
      <c r="AO951" s="49">
        <f t="shared" si="287"/>
        <v>18</v>
      </c>
      <c r="AP951" s="49">
        <f t="shared" si="277"/>
        <v>18</v>
      </c>
      <c r="AR951" s="50">
        <f t="shared" si="278"/>
        <v>0</v>
      </c>
      <c r="AT951" s="30">
        <f t="shared" si="279"/>
        <v>18</v>
      </c>
      <c r="AU951">
        <f t="shared" si="280"/>
        <v>6</v>
      </c>
      <c r="AV951" s="49">
        <f t="shared" si="281"/>
        <v>18</v>
      </c>
      <c r="AW951" s="49">
        <f t="shared" si="282"/>
        <v>6</v>
      </c>
      <c r="AX951" s="53">
        <f t="shared" si="283"/>
        <v>0</v>
      </c>
      <c r="AY951" s="30">
        <f t="shared" si="284"/>
        <v>0</v>
      </c>
      <c r="AZ951" s="30">
        <f t="shared" si="285"/>
        <v>18</v>
      </c>
      <c r="BA951" s="49">
        <f t="shared" si="286"/>
        <v>18</v>
      </c>
    </row>
    <row r="952" spans="1:53" x14ac:dyDescent="0.35">
      <c r="A952" s="2">
        <v>1060768472</v>
      </c>
      <c r="B952" s="2" t="s">
        <v>952</v>
      </c>
      <c r="C952" s="16" t="s">
        <v>4946</v>
      </c>
      <c r="D952" s="3" t="s">
        <v>3097</v>
      </c>
      <c r="E952" s="4">
        <v>45966</v>
      </c>
      <c r="F952" s="5">
        <v>45966</v>
      </c>
      <c r="G952" s="5">
        <v>46331</v>
      </c>
      <c r="H952" s="3" t="s">
        <v>4290</v>
      </c>
      <c r="I952" s="55">
        <v>0</v>
      </c>
      <c r="J952" s="6">
        <v>46022</v>
      </c>
      <c r="K952" s="2" t="s">
        <v>4405</v>
      </c>
      <c r="L952" s="2" t="s">
        <v>4751</v>
      </c>
      <c r="M952" s="2" t="s">
        <v>4956</v>
      </c>
      <c r="N952" s="2" t="s">
        <v>5195</v>
      </c>
      <c r="O952" s="2" t="s">
        <v>5213</v>
      </c>
      <c r="P952" s="2" t="s">
        <v>4445</v>
      </c>
      <c r="Q952" s="2" t="s">
        <v>4299</v>
      </c>
      <c r="R952" s="7"/>
      <c r="S952" s="7">
        <v>0</v>
      </c>
      <c r="T952" s="7">
        <v>4.6666999999999996</v>
      </c>
      <c r="U952" s="7">
        <v>4.6666999999999996</v>
      </c>
      <c r="V952" s="12">
        <f t="shared" si="288"/>
        <v>5</v>
      </c>
      <c r="W952" s="15" t="s">
        <v>4738</v>
      </c>
      <c r="X952" s="15" t="str">
        <f t="shared" si="291"/>
        <v>DEBE GOZAR EN EL AÑO UN TOTAL DE 5 DÍAS ANTES DEL 31/12/2026</v>
      </c>
      <c r="Y952" s="50">
        <v>0</v>
      </c>
      <c r="Z952" s="50">
        <v>0</v>
      </c>
      <c r="AA952" s="50">
        <v>0</v>
      </c>
      <c r="AB952" s="50">
        <v>0</v>
      </c>
      <c r="AC952" s="50">
        <v>0</v>
      </c>
      <c r="AD952" s="50">
        <v>0</v>
      </c>
      <c r="AE952" s="50">
        <v>0</v>
      </c>
      <c r="AF952" s="50">
        <v>0</v>
      </c>
      <c r="AG952" s="50">
        <v>0</v>
      </c>
      <c r="AH952" s="50">
        <v>0</v>
      </c>
      <c r="AI952" s="50">
        <v>0</v>
      </c>
      <c r="AJ952" s="50">
        <v>0</v>
      </c>
      <c r="AK952" s="52">
        <f t="shared" si="274"/>
        <v>0</v>
      </c>
      <c r="AL952" s="50">
        <f t="shared" si="275"/>
        <v>0</v>
      </c>
      <c r="AM952" s="48">
        <f t="shared" si="290"/>
        <v>0</v>
      </c>
      <c r="AN952" s="49">
        <f t="shared" si="276"/>
        <v>0</v>
      </c>
      <c r="AO952" s="49">
        <f t="shared" si="287"/>
        <v>0</v>
      </c>
      <c r="AP952" s="49">
        <f t="shared" si="277"/>
        <v>0</v>
      </c>
      <c r="AR952" s="50">
        <f t="shared" si="278"/>
        <v>5</v>
      </c>
      <c r="AT952" s="30">
        <f t="shared" si="279"/>
        <v>5</v>
      </c>
      <c r="AU952">
        <f t="shared" si="280"/>
        <v>1.6666666666666667</v>
      </c>
      <c r="AV952" s="49">
        <f t="shared" si="281"/>
        <v>0</v>
      </c>
      <c r="AW952" s="49">
        <f t="shared" si="282"/>
        <v>0</v>
      </c>
      <c r="AX952" s="53">
        <f t="shared" si="283"/>
        <v>1.6666666666666667</v>
      </c>
      <c r="AY952" s="30">
        <f t="shared" si="284"/>
        <v>0</v>
      </c>
      <c r="AZ952" s="30">
        <f t="shared" si="285"/>
        <v>0</v>
      </c>
      <c r="BA952" s="49">
        <f t="shared" si="286"/>
        <v>0</v>
      </c>
    </row>
    <row r="953" spans="1:53" x14ac:dyDescent="0.35">
      <c r="A953" s="2">
        <v>1060769192</v>
      </c>
      <c r="B953" s="2" t="s">
        <v>953</v>
      </c>
      <c r="C953" s="16" t="s">
        <v>4946</v>
      </c>
      <c r="D953" s="3" t="s">
        <v>3098</v>
      </c>
      <c r="E953" s="4">
        <v>45727</v>
      </c>
      <c r="F953" s="5">
        <v>45727</v>
      </c>
      <c r="G953" s="5">
        <v>46092</v>
      </c>
      <c r="H953" s="3" t="s">
        <v>4290</v>
      </c>
      <c r="I953" s="55">
        <v>46082</v>
      </c>
      <c r="J953" s="6">
        <v>46022</v>
      </c>
      <c r="K953" s="2" t="s">
        <v>4405</v>
      </c>
      <c r="L953" s="2" t="s">
        <v>4963</v>
      </c>
      <c r="M953" s="2" t="s">
        <v>4956</v>
      </c>
      <c r="N953" s="2"/>
      <c r="O953" s="2"/>
      <c r="P953" s="2"/>
      <c r="Q953" s="2"/>
      <c r="R953" s="7"/>
      <c r="S953" s="7">
        <v>0</v>
      </c>
      <c r="T953" s="7">
        <v>24.166699999999999</v>
      </c>
      <c r="U953" s="7">
        <v>24.166699999999999</v>
      </c>
      <c r="V953" s="12">
        <f t="shared" si="288"/>
        <v>25</v>
      </c>
      <c r="W953" s="15" t="s">
        <v>4738</v>
      </c>
      <c r="X953" s="15" t="str">
        <f t="shared" si="291"/>
        <v>DEBE GOZAR EN EL AÑO UN TOTAL DE 25 DÍAS ANTES DEL 31/12/2026</v>
      </c>
      <c r="Y953" s="50">
        <v>0</v>
      </c>
      <c r="Z953" s="50">
        <v>0</v>
      </c>
      <c r="AA953" s="50">
        <v>25</v>
      </c>
      <c r="AB953" s="50">
        <v>0</v>
      </c>
      <c r="AC953" s="50">
        <v>0</v>
      </c>
      <c r="AD953" s="50">
        <v>0</v>
      </c>
      <c r="AE953" s="50">
        <v>0</v>
      </c>
      <c r="AF953" s="50">
        <v>0</v>
      </c>
      <c r="AG953" s="50">
        <v>0</v>
      </c>
      <c r="AH953" s="50">
        <v>0</v>
      </c>
      <c r="AI953" s="50">
        <v>0</v>
      </c>
      <c r="AJ953" s="50">
        <v>0</v>
      </c>
      <c r="AK953" s="52">
        <f t="shared" si="274"/>
        <v>25</v>
      </c>
      <c r="AL953" s="50">
        <f t="shared" si="275"/>
        <v>25</v>
      </c>
      <c r="AM953" s="48">
        <f t="shared" si="290"/>
        <v>1</v>
      </c>
      <c r="AN953" s="49">
        <f t="shared" si="276"/>
        <v>0.01</v>
      </c>
      <c r="AO953" s="49">
        <f t="shared" si="287"/>
        <v>25</v>
      </c>
      <c r="AP953" s="49">
        <f t="shared" si="277"/>
        <v>25</v>
      </c>
      <c r="AR953" s="50">
        <f t="shared" si="278"/>
        <v>0</v>
      </c>
      <c r="AT953" s="30">
        <f t="shared" si="279"/>
        <v>25</v>
      </c>
      <c r="AU953">
        <f t="shared" si="280"/>
        <v>8.3333333333333339</v>
      </c>
      <c r="AV953" s="49">
        <f t="shared" si="281"/>
        <v>25</v>
      </c>
      <c r="AW953" s="49">
        <f t="shared" si="282"/>
        <v>8.3333333333333339</v>
      </c>
      <c r="AX953" s="53">
        <f t="shared" si="283"/>
        <v>0</v>
      </c>
      <c r="AY953" s="30">
        <f t="shared" si="284"/>
        <v>0</v>
      </c>
      <c r="AZ953" s="30">
        <f t="shared" si="285"/>
        <v>25</v>
      </c>
      <c r="BA953" s="49">
        <f t="shared" si="286"/>
        <v>25</v>
      </c>
    </row>
    <row r="954" spans="1:53" x14ac:dyDescent="0.35">
      <c r="A954" s="2">
        <v>1060772689</v>
      </c>
      <c r="B954" s="2" t="s">
        <v>954</v>
      </c>
      <c r="C954" s="16" t="s">
        <v>4946</v>
      </c>
      <c r="D954" s="3" t="s">
        <v>3099</v>
      </c>
      <c r="E954" s="4">
        <v>45541</v>
      </c>
      <c r="F954" s="5">
        <v>45906</v>
      </c>
      <c r="G954" s="5">
        <v>46271</v>
      </c>
      <c r="H954" s="3" t="s">
        <v>4290</v>
      </c>
      <c r="I954" s="55">
        <v>46052</v>
      </c>
      <c r="J954" s="6">
        <v>46022</v>
      </c>
      <c r="K954" s="2" t="s">
        <v>4405</v>
      </c>
      <c r="L954" s="2" t="s">
        <v>4966</v>
      </c>
      <c r="M954" s="2" t="s">
        <v>4956</v>
      </c>
      <c r="N954" s="2"/>
      <c r="O954" s="2"/>
      <c r="P954" s="2"/>
      <c r="Q954" s="2"/>
      <c r="R954" s="7"/>
      <c r="S954" s="7">
        <v>20</v>
      </c>
      <c r="T954" s="7">
        <v>9.5833000000000013</v>
      </c>
      <c r="U954" s="7">
        <v>29.583300000000001</v>
      </c>
      <c r="V954" s="12">
        <f t="shared" si="288"/>
        <v>30</v>
      </c>
      <c r="W954" s="15" t="str">
        <f>"DEBE GOZAR "&amp;S954&amp;" DÍAS ANTES DEL "&amp;TEXT(G954-1,"DD/MM/YYYY")</f>
        <v>DEBE GOZAR 20 DÍAS ANTES DEL 05/09/2026</v>
      </c>
      <c r="X954" s="15" t="str">
        <f t="shared" si="291"/>
        <v>DEBE GOZAR EN EL AÑO UN TOTAL DE 30 DÍAS ANTES DEL 31/12/2026</v>
      </c>
      <c r="Y954" s="50">
        <v>30</v>
      </c>
      <c r="Z954" s="50">
        <v>0</v>
      </c>
      <c r="AA954" s="50">
        <v>0</v>
      </c>
      <c r="AB954" s="50">
        <v>0</v>
      </c>
      <c r="AC954" s="50">
        <v>0</v>
      </c>
      <c r="AD954" s="50">
        <v>0</v>
      </c>
      <c r="AE954" s="50">
        <v>0</v>
      </c>
      <c r="AF954" s="50">
        <v>0</v>
      </c>
      <c r="AG954" s="50">
        <v>0</v>
      </c>
      <c r="AH954" s="50">
        <v>0</v>
      </c>
      <c r="AI954" s="50">
        <v>0</v>
      </c>
      <c r="AJ954" s="50">
        <v>0</v>
      </c>
      <c r="AK954" s="52">
        <f t="shared" si="274"/>
        <v>30</v>
      </c>
      <c r="AL954" s="50">
        <f t="shared" si="275"/>
        <v>30</v>
      </c>
      <c r="AM954" s="48">
        <f t="shared" si="290"/>
        <v>1</v>
      </c>
      <c r="AN954" s="49">
        <f t="shared" si="276"/>
        <v>0.01</v>
      </c>
      <c r="AO954" s="49">
        <f t="shared" si="287"/>
        <v>30</v>
      </c>
      <c r="AP954" s="49">
        <f t="shared" si="277"/>
        <v>30</v>
      </c>
      <c r="AR954" s="50">
        <f t="shared" si="278"/>
        <v>0</v>
      </c>
      <c r="AT954" s="30">
        <f t="shared" si="279"/>
        <v>30</v>
      </c>
      <c r="AU954">
        <f t="shared" si="280"/>
        <v>10</v>
      </c>
      <c r="AV954" s="49">
        <f t="shared" si="281"/>
        <v>30</v>
      </c>
      <c r="AW954" s="49">
        <f t="shared" si="282"/>
        <v>10</v>
      </c>
      <c r="AX954" s="53">
        <f t="shared" si="283"/>
        <v>0</v>
      </c>
      <c r="AY954" s="30">
        <f t="shared" si="284"/>
        <v>0</v>
      </c>
      <c r="AZ954" s="30">
        <f t="shared" si="285"/>
        <v>30</v>
      </c>
      <c r="BA954" s="49">
        <f t="shared" si="286"/>
        <v>30</v>
      </c>
    </row>
    <row r="955" spans="1:53" x14ac:dyDescent="0.35">
      <c r="A955" s="2">
        <v>1060772844</v>
      </c>
      <c r="B955" s="2" t="s">
        <v>955</v>
      </c>
      <c r="C955" s="16" t="s">
        <v>4946</v>
      </c>
      <c r="D955" s="3" t="s">
        <v>3100</v>
      </c>
      <c r="E955" s="4">
        <v>45883</v>
      </c>
      <c r="F955" s="5">
        <v>45883</v>
      </c>
      <c r="G955" s="5">
        <v>46248</v>
      </c>
      <c r="H955" s="3" t="s">
        <v>4290</v>
      </c>
      <c r="I955" s="55">
        <v>46054</v>
      </c>
      <c r="J955" s="6">
        <v>46022</v>
      </c>
      <c r="K955" s="2" t="s">
        <v>4431</v>
      </c>
      <c r="L955" s="2" t="s">
        <v>4908</v>
      </c>
      <c r="M955" s="2" t="s">
        <v>4956</v>
      </c>
      <c r="N955" s="2"/>
      <c r="O955" s="2"/>
      <c r="P955" s="2"/>
      <c r="Q955" s="2"/>
      <c r="R955" s="7"/>
      <c r="S955" s="7">
        <v>0</v>
      </c>
      <c r="T955" s="7">
        <v>2.2833000000000001</v>
      </c>
      <c r="U955" s="7">
        <v>2.2833000000000001</v>
      </c>
      <c r="V955" s="12">
        <f t="shared" si="288"/>
        <v>3</v>
      </c>
      <c r="W955" s="15" t="s">
        <v>4738</v>
      </c>
      <c r="X955" s="15" t="str">
        <f t="shared" si="291"/>
        <v>DEBE GOZAR EN EL AÑO UN TOTAL DE 3 DÍAS ANTES DEL 31/12/2026</v>
      </c>
      <c r="Y955" s="50">
        <v>0</v>
      </c>
      <c r="Z955" s="50">
        <v>3</v>
      </c>
      <c r="AA955" s="50">
        <v>0</v>
      </c>
      <c r="AB955" s="50">
        <v>0</v>
      </c>
      <c r="AC955" s="50">
        <v>0</v>
      </c>
      <c r="AD955" s="50">
        <v>0</v>
      </c>
      <c r="AE955" s="50">
        <v>0</v>
      </c>
      <c r="AF955" s="50">
        <v>0</v>
      </c>
      <c r="AG955" s="50">
        <v>0</v>
      </c>
      <c r="AH955" s="50">
        <v>0</v>
      </c>
      <c r="AI955" s="50">
        <v>0</v>
      </c>
      <c r="AJ955" s="50">
        <v>0</v>
      </c>
      <c r="AK955" s="52">
        <f t="shared" si="274"/>
        <v>3</v>
      </c>
      <c r="AL955" s="50">
        <f t="shared" si="275"/>
        <v>3</v>
      </c>
      <c r="AM955" s="48">
        <f t="shared" si="290"/>
        <v>1</v>
      </c>
      <c r="AN955" s="49">
        <f t="shared" si="276"/>
        <v>0.01</v>
      </c>
      <c r="AO955" s="49">
        <f t="shared" si="287"/>
        <v>3</v>
      </c>
      <c r="AP955" s="49">
        <f t="shared" si="277"/>
        <v>3</v>
      </c>
      <c r="AR955" s="50">
        <f t="shared" si="278"/>
        <v>0</v>
      </c>
      <c r="AT955" s="30">
        <f t="shared" si="279"/>
        <v>3</v>
      </c>
      <c r="AU955">
        <f t="shared" si="280"/>
        <v>1</v>
      </c>
      <c r="AV955" s="49">
        <f t="shared" si="281"/>
        <v>3</v>
      </c>
      <c r="AW955" s="49">
        <f t="shared" si="282"/>
        <v>1</v>
      </c>
      <c r="AX955" s="53">
        <f t="shared" si="283"/>
        <v>0</v>
      </c>
      <c r="AY955" s="30">
        <f t="shared" si="284"/>
        <v>0</v>
      </c>
      <c r="AZ955" s="30">
        <f t="shared" si="285"/>
        <v>3</v>
      </c>
      <c r="BA955" s="49">
        <f t="shared" si="286"/>
        <v>3</v>
      </c>
    </row>
    <row r="956" spans="1:53" x14ac:dyDescent="0.35">
      <c r="A956" s="2">
        <v>1060796095</v>
      </c>
      <c r="B956" s="2" t="s">
        <v>956</v>
      </c>
      <c r="C956" s="16" t="s">
        <v>4946</v>
      </c>
      <c r="D956" s="3" t="s">
        <v>3101</v>
      </c>
      <c r="E956" s="4">
        <v>45809</v>
      </c>
      <c r="F956" s="5">
        <v>45809</v>
      </c>
      <c r="G956" s="5">
        <v>46174</v>
      </c>
      <c r="H956" s="3" t="s">
        <v>4290</v>
      </c>
      <c r="I956" s="55">
        <v>46053</v>
      </c>
      <c r="J956" s="6">
        <v>46022</v>
      </c>
      <c r="K956" s="2" t="s">
        <v>4405</v>
      </c>
      <c r="L956" s="2" t="s">
        <v>4964</v>
      </c>
      <c r="M956" s="2" t="s">
        <v>4956</v>
      </c>
      <c r="N956" s="2"/>
      <c r="O956" s="2"/>
      <c r="P956" s="2"/>
      <c r="Q956" s="2"/>
      <c r="R956" s="7"/>
      <c r="S956" s="7">
        <v>0</v>
      </c>
      <c r="T956" s="7">
        <v>14.5</v>
      </c>
      <c r="U956" s="7">
        <v>14.5</v>
      </c>
      <c r="V956" s="12">
        <f t="shared" si="288"/>
        <v>15</v>
      </c>
      <c r="W956" s="15" t="s">
        <v>4738</v>
      </c>
      <c r="X956" s="15" t="str">
        <f t="shared" si="291"/>
        <v>DEBE GOZAR EN EL AÑO UN TOTAL DE 15 DÍAS ANTES DEL 31/12/2026</v>
      </c>
      <c r="Y956" s="50">
        <v>15</v>
      </c>
      <c r="Z956" s="50">
        <v>0</v>
      </c>
      <c r="AA956" s="50">
        <v>0</v>
      </c>
      <c r="AB956" s="50">
        <v>0</v>
      </c>
      <c r="AC956" s="50">
        <v>0</v>
      </c>
      <c r="AD956" s="50">
        <v>0</v>
      </c>
      <c r="AE956" s="50">
        <v>0</v>
      </c>
      <c r="AF956" s="50">
        <v>0</v>
      </c>
      <c r="AG956" s="50">
        <v>0</v>
      </c>
      <c r="AH956" s="50">
        <v>0</v>
      </c>
      <c r="AI956" s="50">
        <v>0</v>
      </c>
      <c r="AJ956" s="50">
        <v>0</v>
      </c>
      <c r="AK956" s="52">
        <f t="shared" si="274"/>
        <v>15</v>
      </c>
      <c r="AL956" s="50">
        <f t="shared" si="275"/>
        <v>15</v>
      </c>
      <c r="AM956" s="48">
        <f t="shared" si="290"/>
        <v>1</v>
      </c>
      <c r="AN956" s="49">
        <f t="shared" si="276"/>
        <v>0.01</v>
      </c>
      <c r="AO956" s="49">
        <f t="shared" si="287"/>
        <v>15</v>
      </c>
      <c r="AP956" s="49">
        <f t="shared" si="277"/>
        <v>15</v>
      </c>
      <c r="AR956" s="50">
        <f t="shared" si="278"/>
        <v>0</v>
      </c>
      <c r="AT956" s="30">
        <f t="shared" si="279"/>
        <v>15</v>
      </c>
      <c r="AU956">
        <f t="shared" si="280"/>
        <v>5</v>
      </c>
      <c r="AV956" s="49">
        <f t="shared" si="281"/>
        <v>15</v>
      </c>
      <c r="AW956" s="49">
        <f t="shared" si="282"/>
        <v>5</v>
      </c>
      <c r="AX956" s="53">
        <f t="shared" si="283"/>
        <v>0</v>
      </c>
      <c r="AY956" s="30">
        <f t="shared" si="284"/>
        <v>0</v>
      </c>
      <c r="AZ956" s="30">
        <f t="shared" si="285"/>
        <v>15</v>
      </c>
      <c r="BA956" s="49">
        <f t="shared" si="286"/>
        <v>15</v>
      </c>
    </row>
    <row r="957" spans="1:53" x14ac:dyDescent="0.35">
      <c r="A957" s="2">
        <v>1060796257</v>
      </c>
      <c r="B957" s="2" t="s">
        <v>957</v>
      </c>
      <c r="C957" s="16" t="s">
        <v>4946</v>
      </c>
      <c r="D957" s="3" t="s">
        <v>3102</v>
      </c>
      <c r="E957" s="4">
        <v>45919</v>
      </c>
      <c r="F957" s="5">
        <v>45919</v>
      </c>
      <c r="G957" s="5">
        <v>46284</v>
      </c>
      <c r="H957" s="3" t="s">
        <v>4290</v>
      </c>
      <c r="I957" s="55">
        <v>0</v>
      </c>
      <c r="J957" s="6">
        <v>46022</v>
      </c>
      <c r="K957" s="2" t="s">
        <v>4405</v>
      </c>
      <c r="L957" s="2" t="s">
        <v>4966</v>
      </c>
      <c r="M957" s="2" t="s">
        <v>4956</v>
      </c>
      <c r="N957" s="2" t="s">
        <v>5180</v>
      </c>
      <c r="O957" s="2" t="s">
        <v>5225</v>
      </c>
      <c r="P957" s="2" t="s">
        <v>4461</v>
      </c>
      <c r="Q957" s="2" t="s">
        <v>4297</v>
      </c>
      <c r="R957" s="7"/>
      <c r="S957" s="7">
        <v>0</v>
      </c>
      <c r="T957" s="7">
        <v>8.5</v>
      </c>
      <c r="U957" s="7">
        <v>8.5</v>
      </c>
      <c r="V957" s="12">
        <f t="shared" si="288"/>
        <v>9</v>
      </c>
      <c r="W957" s="15" t="s">
        <v>4738</v>
      </c>
      <c r="X957" s="15" t="str">
        <f t="shared" si="291"/>
        <v>DEBE GOZAR EN EL AÑO UN TOTAL DE 9 DÍAS ANTES DEL 31/12/2026</v>
      </c>
      <c r="Y957" s="50">
        <v>0</v>
      </c>
      <c r="Z957" s="50">
        <v>0</v>
      </c>
      <c r="AA957" s="50">
        <v>0</v>
      </c>
      <c r="AB957" s="50">
        <v>0</v>
      </c>
      <c r="AC957" s="50">
        <v>0</v>
      </c>
      <c r="AD957" s="50">
        <v>1</v>
      </c>
      <c r="AE957" s="50">
        <v>8</v>
      </c>
      <c r="AF957" s="50">
        <v>0</v>
      </c>
      <c r="AG957" s="50">
        <v>0</v>
      </c>
      <c r="AH957" s="50">
        <v>0</v>
      </c>
      <c r="AI957" s="50">
        <v>0</v>
      </c>
      <c r="AJ957" s="50">
        <v>0</v>
      </c>
      <c r="AK957" s="52">
        <f t="shared" si="274"/>
        <v>9</v>
      </c>
      <c r="AL957" s="50">
        <f t="shared" si="275"/>
        <v>9</v>
      </c>
      <c r="AM957" s="48">
        <f t="shared" si="290"/>
        <v>1</v>
      </c>
      <c r="AN957" s="49">
        <f t="shared" si="276"/>
        <v>0.01</v>
      </c>
      <c r="AO957" s="49">
        <f t="shared" si="287"/>
        <v>0</v>
      </c>
      <c r="AP957" s="49">
        <f t="shared" si="277"/>
        <v>9</v>
      </c>
      <c r="AR957" s="50">
        <f t="shared" si="278"/>
        <v>0</v>
      </c>
      <c r="AT957" s="30">
        <f t="shared" si="279"/>
        <v>9</v>
      </c>
      <c r="AU957">
        <f t="shared" si="280"/>
        <v>3</v>
      </c>
      <c r="AV957" s="49">
        <f t="shared" si="281"/>
        <v>0</v>
      </c>
      <c r="AW957" s="49">
        <f t="shared" si="282"/>
        <v>0</v>
      </c>
      <c r="AX957" s="53">
        <f t="shared" si="283"/>
        <v>3</v>
      </c>
      <c r="AY957" s="30">
        <f t="shared" si="284"/>
        <v>9</v>
      </c>
      <c r="AZ957" s="30">
        <f t="shared" si="285"/>
        <v>0</v>
      </c>
      <c r="BA957" s="49">
        <f t="shared" si="286"/>
        <v>0</v>
      </c>
    </row>
    <row r="958" spans="1:53" x14ac:dyDescent="0.35">
      <c r="A958" s="2">
        <v>1060800540</v>
      </c>
      <c r="B958" s="2" t="s">
        <v>958</v>
      </c>
      <c r="C958" s="16" t="s">
        <v>4946</v>
      </c>
      <c r="D958" s="3" t="s">
        <v>3103</v>
      </c>
      <c r="E958" s="4">
        <v>45905</v>
      </c>
      <c r="F958" s="5">
        <v>45905</v>
      </c>
      <c r="G958" s="5">
        <v>46270</v>
      </c>
      <c r="H958" s="3" t="s">
        <v>4290</v>
      </c>
      <c r="I958" s="55">
        <v>46023</v>
      </c>
      <c r="J958" s="6">
        <v>46022</v>
      </c>
      <c r="K958" s="2" t="s">
        <v>4431</v>
      </c>
      <c r="L958" s="2" t="s">
        <v>4982</v>
      </c>
      <c r="M958" s="2" t="s">
        <v>4956</v>
      </c>
      <c r="N958" s="2"/>
      <c r="O958" s="2"/>
      <c r="P958" s="2"/>
      <c r="Q958" s="2"/>
      <c r="R958" s="7"/>
      <c r="S958" s="7">
        <v>0</v>
      </c>
      <c r="T958" s="7">
        <v>1.9333</v>
      </c>
      <c r="U958" s="7">
        <v>1.9333</v>
      </c>
      <c r="V958" s="12">
        <f t="shared" si="288"/>
        <v>2</v>
      </c>
      <c r="W958" s="15" t="s">
        <v>4738</v>
      </c>
      <c r="X958" s="15" t="str">
        <f t="shared" si="291"/>
        <v>DEBE GOZAR EN EL AÑO UN TOTAL DE 2 DÍAS ANTES DEL 31/12/2026</v>
      </c>
      <c r="Y958" s="50">
        <v>2</v>
      </c>
      <c r="Z958" s="50">
        <v>0</v>
      </c>
      <c r="AA958" s="50">
        <v>0</v>
      </c>
      <c r="AB958" s="50">
        <v>0</v>
      </c>
      <c r="AC958" s="50">
        <v>0</v>
      </c>
      <c r="AD958" s="50">
        <v>0</v>
      </c>
      <c r="AE958" s="50">
        <v>0</v>
      </c>
      <c r="AF958" s="50">
        <v>0</v>
      </c>
      <c r="AG958" s="50">
        <v>0</v>
      </c>
      <c r="AH958" s="50">
        <v>0</v>
      </c>
      <c r="AI958" s="50">
        <v>0</v>
      </c>
      <c r="AJ958" s="50">
        <v>0</v>
      </c>
      <c r="AK958" s="52">
        <f t="shared" si="274"/>
        <v>2</v>
      </c>
      <c r="AL958" s="50">
        <f t="shared" si="275"/>
        <v>2</v>
      </c>
      <c r="AM958" s="48">
        <f t="shared" ref="AM958:AM989" si="292">+AL958/V958</f>
        <v>1</v>
      </c>
      <c r="AN958" s="49">
        <f t="shared" si="276"/>
        <v>0.01</v>
      </c>
      <c r="AO958" s="49">
        <f t="shared" si="287"/>
        <v>2</v>
      </c>
      <c r="AP958" s="49">
        <f t="shared" si="277"/>
        <v>2</v>
      </c>
      <c r="AR958" s="50">
        <f t="shared" si="278"/>
        <v>0</v>
      </c>
      <c r="AT958" s="30">
        <f t="shared" si="279"/>
        <v>2</v>
      </c>
      <c r="AU958">
        <f t="shared" si="280"/>
        <v>0.66666666666666663</v>
      </c>
      <c r="AV958" s="49">
        <f t="shared" si="281"/>
        <v>2</v>
      </c>
      <c r="AW958" s="49">
        <f t="shared" si="282"/>
        <v>0.66666666666666663</v>
      </c>
      <c r="AX958" s="53">
        <f t="shared" si="283"/>
        <v>0</v>
      </c>
      <c r="AY958" s="30">
        <f t="shared" si="284"/>
        <v>0</v>
      </c>
      <c r="AZ958" s="30">
        <f t="shared" si="285"/>
        <v>2</v>
      </c>
      <c r="BA958" s="49">
        <f t="shared" si="286"/>
        <v>2</v>
      </c>
    </row>
    <row r="959" spans="1:53" x14ac:dyDescent="0.35">
      <c r="A959" s="2">
        <v>1060804476</v>
      </c>
      <c r="B959" s="2" t="s">
        <v>959</v>
      </c>
      <c r="C959" s="16" t="s">
        <v>4946</v>
      </c>
      <c r="D959" s="3" t="s">
        <v>3104</v>
      </c>
      <c r="E959" s="4">
        <v>45866</v>
      </c>
      <c r="F959" s="5">
        <v>45866</v>
      </c>
      <c r="G959" s="5">
        <v>46231</v>
      </c>
      <c r="H959" s="3" t="s">
        <v>4290</v>
      </c>
      <c r="I959" s="55">
        <v>46023</v>
      </c>
      <c r="J959" s="6">
        <v>46022</v>
      </c>
      <c r="K959" s="2" t="s">
        <v>4405</v>
      </c>
      <c r="L959" s="2" t="s">
        <v>4835</v>
      </c>
      <c r="M959" s="2" t="s">
        <v>4956</v>
      </c>
      <c r="N959" s="2"/>
      <c r="O959" s="2"/>
      <c r="P959" s="2"/>
      <c r="Q959" s="2"/>
      <c r="R959" s="7"/>
      <c r="S959" s="7">
        <v>0</v>
      </c>
      <c r="T959" s="7">
        <v>12.75</v>
      </c>
      <c r="U959" s="7">
        <v>12.75</v>
      </c>
      <c r="V959" s="12">
        <f t="shared" si="288"/>
        <v>13</v>
      </c>
      <c r="W959" s="15" t="s">
        <v>4738</v>
      </c>
      <c r="X959" s="15" t="str">
        <f t="shared" si="291"/>
        <v>DEBE GOZAR EN EL AÑO UN TOTAL DE 13 DÍAS ANTES DEL 31/12/2026</v>
      </c>
      <c r="Y959" s="50">
        <v>13</v>
      </c>
      <c r="Z959" s="50">
        <v>0</v>
      </c>
      <c r="AA959" s="50">
        <v>0</v>
      </c>
      <c r="AB959" s="50">
        <v>0</v>
      </c>
      <c r="AC959" s="50">
        <v>0</v>
      </c>
      <c r="AD959" s="50">
        <v>0</v>
      </c>
      <c r="AE959" s="50">
        <v>0</v>
      </c>
      <c r="AF959" s="50">
        <v>0</v>
      </c>
      <c r="AG959" s="50">
        <v>0</v>
      </c>
      <c r="AH959" s="50">
        <v>0</v>
      </c>
      <c r="AI959" s="50">
        <v>0</v>
      </c>
      <c r="AJ959" s="50">
        <v>0</v>
      </c>
      <c r="AK959" s="52">
        <f t="shared" si="274"/>
        <v>13</v>
      </c>
      <c r="AL959" s="50">
        <f t="shared" si="275"/>
        <v>13</v>
      </c>
      <c r="AM959" s="48">
        <f t="shared" si="292"/>
        <v>1</v>
      </c>
      <c r="AN959" s="49">
        <f t="shared" si="276"/>
        <v>0.01</v>
      </c>
      <c r="AO959" s="49">
        <f t="shared" si="287"/>
        <v>13</v>
      </c>
      <c r="AP959" s="49">
        <f t="shared" si="277"/>
        <v>13</v>
      </c>
      <c r="AR959" s="50">
        <f t="shared" si="278"/>
        <v>0</v>
      </c>
      <c r="AT959" s="30">
        <f t="shared" si="279"/>
        <v>13</v>
      </c>
      <c r="AU959">
        <f t="shared" si="280"/>
        <v>4.333333333333333</v>
      </c>
      <c r="AV959" s="49">
        <f t="shared" si="281"/>
        <v>13</v>
      </c>
      <c r="AW959" s="49">
        <f t="shared" si="282"/>
        <v>4.333333333333333</v>
      </c>
      <c r="AX959" s="53">
        <f t="shared" si="283"/>
        <v>0</v>
      </c>
      <c r="AY959" s="30">
        <f t="shared" si="284"/>
        <v>0</v>
      </c>
      <c r="AZ959" s="30">
        <f t="shared" si="285"/>
        <v>13</v>
      </c>
      <c r="BA959" s="49">
        <f t="shared" si="286"/>
        <v>13</v>
      </c>
    </row>
    <row r="960" spans="1:53" x14ac:dyDescent="0.35">
      <c r="A960" s="2">
        <v>1060847652</v>
      </c>
      <c r="B960" s="2" t="s">
        <v>960</v>
      </c>
      <c r="C960" s="16" t="s">
        <v>4946</v>
      </c>
      <c r="D960" s="3" t="s">
        <v>3105</v>
      </c>
      <c r="E960" s="4">
        <v>45939</v>
      </c>
      <c r="F960" s="5">
        <v>45939</v>
      </c>
      <c r="G960" s="5">
        <v>46304</v>
      </c>
      <c r="H960" s="3" t="s">
        <v>4291</v>
      </c>
      <c r="I960" s="55">
        <v>0</v>
      </c>
      <c r="J960" s="6">
        <v>46022</v>
      </c>
      <c r="K960" s="2" t="s">
        <v>4405</v>
      </c>
      <c r="L960" s="2" t="s">
        <v>4854</v>
      </c>
      <c r="M960" s="2" t="s">
        <v>4956</v>
      </c>
      <c r="N960" s="2" t="s">
        <v>5197</v>
      </c>
      <c r="O960" s="2" t="s">
        <v>5178</v>
      </c>
      <c r="P960" s="2" t="s">
        <v>4617</v>
      </c>
      <c r="Q960" s="2" t="s">
        <v>4297</v>
      </c>
      <c r="R960" s="7"/>
      <c r="S960" s="7">
        <v>0</v>
      </c>
      <c r="T960" s="7">
        <v>6.8333000000000004</v>
      </c>
      <c r="U960" s="7">
        <v>6.8333000000000004</v>
      </c>
      <c r="V960" s="12">
        <f t="shared" si="288"/>
        <v>7</v>
      </c>
      <c r="W960" s="15" t="s">
        <v>4738</v>
      </c>
      <c r="X960" s="15" t="str">
        <f t="shared" si="291"/>
        <v>DEBE GOZAR EN EL AÑO UN TOTAL DE 7 DÍAS ANTES DEL 31/12/2026</v>
      </c>
      <c r="Y960" s="50">
        <v>0</v>
      </c>
      <c r="Z960" s="50">
        <v>0</v>
      </c>
      <c r="AA960" s="50">
        <v>0</v>
      </c>
      <c r="AB960" s="50">
        <v>0</v>
      </c>
      <c r="AC960" s="50">
        <v>0</v>
      </c>
      <c r="AD960" s="50">
        <v>0</v>
      </c>
      <c r="AE960" s="50">
        <v>0</v>
      </c>
      <c r="AF960" s="50">
        <v>0</v>
      </c>
      <c r="AG960" s="50">
        <v>0</v>
      </c>
      <c r="AH960" s="50">
        <v>0</v>
      </c>
      <c r="AI960" s="50">
        <v>0</v>
      </c>
      <c r="AJ960" s="50">
        <v>0</v>
      </c>
      <c r="AK960" s="52">
        <f t="shared" si="274"/>
        <v>0</v>
      </c>
      <c r="AL960" s="50">
        <f t="shared" si="275"/>
        <v>0</v>
      </c>
      <c r="AM960" s="48">
        <f t="shared" si="292"/>
        <v>0</v>
      </c>
      <c r="AN960" s="49">
        <f t="shared" si="276"/>
        <v>0</v>
      </c>
      <c r="AO960" s="49">
        <f t="shared" si="287"/>
        <v>0</v>
      </c>
      <c r="AP960" s="49">
        <f t="shared" si="277"/>
        <v>0</v>
      </c>
      <c r="AR960" s="50">
        <f t="shared" si="278"/>
        <v>7</v>
      </c>
      <c r="AT960" s="30">
        <f t="shared" si="279"/>
        <v>7</v>
      </c>
      <c r="AU960">
        <f t="shared" si="280"/>
        <v>2.3333333333333335</v>
      </c>
      <c r="AV960" s="49">
        <f t="shared" si="281"/>
        <v>0</v>
      </c>
      <c r="AW960" s="49">
        <f t="shared" si="282"/>
        <v>0</v>
      </c>
      <c r="AX960" s="53">
        <f t="shared" si="283"/>
        <v>2.3333333333333335</v>
      </c>
      <c r="AY960" s="30">
        <f t="shared" si="284"/>
        <v>0</v>
      </c>
      <c r="AZ960" s="30">
        <f t="shared" si="285"/>
        <v>0</v>
      </c>
      <c r="BA960" s="49">
        <f t="shared" si="286"/>
        <v>0</v>
      </c>
    </row>
    <row r="961" spans="1:53" x14ac:dyDescent="0.35">
      <c r="A961" s="2">
        <v>1060848691</v>
      </c>
      <c r="B961" s="2" t="s">
        <v>961</v>
      </c>
      <c r="C961" s="16" t="s">
        <v>4946</v>
      </c>
      <c r="D961" s="3" t="s">
        <v>3106</v>
      </c>
      <c r="E961" s="4">
        <v>45979</v>
      </c>
      <c r="F961" s="5">
        <v>45979</v>
      </c>
      <c r="G961" s="5">
        <v>46344</v>
      </c>
      <c r="H961" s="3" t="s">
        <v>4290</v>
      </c>
      <c r="I961" s="55">
        <v>46073</v>
      </c>
      <c r="J961" s="6">
        <v>46022</v>
      </c>
      <c r="K961" s="2" t="s">
        <v>4431</v>
      </c>
      <c r="L961" s="2" t="s">
        <v>5039</v>
      </c>
      <c r="M961" s="2" t="s">
        <v>4956</v>
      </c>
      <c r="N961" s="2"/>
      <c r="O961" s="2"/>
      <c r="P961" s="2"/>
      <c r="Q961" s="2"/>
      <c r="R961" s="7"/>
      <c r="S961" s="7">
        <v>0</v>
      </c>
      <c r="T961" s="7">
        <v>0.7167</v>
      </c>
      <c r="U961" s="7">
        <v>0.7167</v>
      </c>
      <c r="V961" s="12">
        <f t="shared" si="288"/>
        <v>1</v>
      </c>
      <c r="W961" s="15" t="s">
        <v>4738</v>
      </c>
      <c r="X961" s="15" t="str">
        <f t="shared" si="291"/>
        <v>DEBE GOZAR EN EL AÑO UN TOTAL DE 1 DÍAS ANTES DEL 31/12/2026</v>
      </c>
      <c r="Y961" s="50">
        <v>0</v>
      </c>
      <c r="Z961" s="50">
        <v>1</v>
      </c>
      <c r="AA961" s="50">
        <v>0</v>
      </c>
      <c r="AB961" s="50">
        <v>0</v>
      </c>
      <c r="AC961" s="50">
        <v>0</v>
      </c>
      <c r="AD961" s="50">
        <v>0</v>
      </c>
      <c r="AE961" s="50">
        <v>0</v>
      </c>
      <c r="AF961" s="50">
        <v>0</v>
      </c>
      <c r="AG961" s="50">
        <v>0</v>
      </c>
      <c r="AH961" s="50">
        <v>0</v>
      </c>
      <c r="AI961" s="50">
        <v>0</v>
      </c>
      <c r="AJ961" s="50">
        <v>0</v>
      </c>
      <c r="AK961" s="52">
        <f t="shared" si="274"/>
        <v>1</v>
      </c>
      <c r="AL961" s="50">
        <f t="shared" si="275"/>
        <v>1</v>
      </c>
      <c r="AM961" s="48">
        <f t="shared" si="292"/>
        <v>1</v>
      </c>
      <c r="AN961" s="49">
        <f t="shared" si="276"/>
        <v>0.01</v>
      </c>
      <c r="AO961" s="49">
        <f t="shared" si="287"/>
        <v>1</v>
      </c>
      <c r="AP961" s="49">
        <f t="shared" si="277"/>
        <v>1</v>
      </c>
      <c r="AR961" s="50">
        <f t="shared" si="278"/>
        <v>0</v>
      </c>
      <c r="AT961" s="30">
        <f t="shared" si="279"/>
        <v>1</v>
      </c>
      <c r="AU961">
        <f t="shared" si="280"/>
        <v>0.33333333333333331</v>
      </c>
      <c r="AV961" s="49">
        <f t="shared" si="281"/>
        <v>1</v>
      </c>
      <c r="AW961" s="49">
        <f t="shared" si="282"/>
        <v>0.33333333333333331</v>
      </c>
      <c r="AX961" s="53">
        <f t="shared" si="283"/>
        <v>0</v>
      </c>
      <c r="AY961" s="30">
        <f t="shared" si="284"/>
        <v>0</v>
      </c>
      <c r="AZ961" s="30">
        <f t="shared" si="285"/>
        <v>1</v>
      </c>
      <c r="BA961" s="49">
        <f t="shared" si="286"/>
        <v>1</v>
      </c>
    </row>
    <row r="962" spans="1:53" x14ac:dyDescent="0.35">
      <c r="A962" s="2">
        <v>1060866517</v>
      </c>
      <c r="B962" s="2" t="s">
        <v>962</v>
      </c>
      <c r="C962" s="16" t="s">
        <v>4946</v>
      </c>
      <c r="D962" s="3" t="s">
        <v>3107</v>
      </c>
      <c r="E962" s="4">
        <v>45912</v>
      </c>
      <c r="F962" s="5">
        <v>45912</v>
      </c>
      <c r="G962" s="5">
        <v>46277</v>
      </c>
      <c r="H962" s="3" t="s">
        <v>4409</v>
      </c>
      <c r="I962" s="55">
        <v>0</v>
      </c>
      <c r="J962" s="6">
        <v>46022</v>
      </c>
      <c r="K962" s="2" t="s">
        <v>4431</v>
      </c>
      <c r="L962" s="2" t="s">
        <v>4857</v>
      </c>
      <c r="M962" s="2" t="s">
        <v>4956</v>
      </c>
      <c r="N962" s="2" t="s">
        <v>5196</v>
      </c>
      <c r="O962" s="2" t="s">
        <v>5247</v>
      </c>
      <c r="P962" s="2" t="s">
        <v>4621</v>
      </c>
      <c r="Q962" s="2" t="s">
        <v>4326</v>
      </c>
      <c r="R962" s="7"/>
      <c r="S962" s="7">
        <v>0</v>
      </c>
      <c r="T962" s="7">
        <v>1.8167</v>
      </c>
      <c r="U962" s="7">
        <v>1.8167</v>
      </c>
      <c r="V962" s="12">
        <f t="shared" si="288"/>
        <v>2</v>
      </c>
      <c r="W962" s="15" t="s">
        <v>4738</v>
      </c>
      <c r="X962" s="15" t="str">
        <f t="shared" si="291"/>
        <v>DEBE GOZAR EN EL AÑO UN TOTAL DE 2 DÍAS ANTES DEL 31/12/2026</v>
      </c>
      <c r="Y962" s="50">
        <v>0</v>
      </c>
      <c r="Z962" s="50">
        <v>0</v>
      </c>
      <c r="AA962" s="50">
        <v>0</v>
      </c>
      <c r="AB962" s="50">
        <v>0</v>
      </c>
      <c r="AC962" s="50">
        <v>0</v>
      </c>
      <c r="AD962" s="50">
        <v>3</v>
      </c>
      <c r="AE962" s="50">
        <v>0</v>
      </c>
      <c r="AF962" s="50">
        <v>0</v>
      </c>
      <c r="AG962" s="50">
        <v>0</v>
      </c>
      <c r="AH962" s="50">
        <v>0</v>
      </c>
      <c r="AI962" s="50">
        <v>0</v>
      </c>
      <c r="AJ962" s="50">
        <v>0</v>
      </c>
      <c r="AK962" s="52">
        <f t="shared" ref="AK962:AK1025" si="293">SUM(Y962:AJ962)</f>
        <v>3</v>
      </c>
      <c r="AL962" s="50">
        <f t="shared" ref="AL962:AL1025" si="294">+AK962</f>
        <v>3</v>
      </c>
      <c r="AM962" s="48">
        <f t="shared" si="292"/>
        <v>1.5</v>
      </c>
      <c r="AN962" s="49">
        <f t="shared" ref="AN962:AN1025" si="295">AM962/100</f>
        <v>1.4999999999999999E-2</v>
      </c>
      <c r="AO962" s="49">
        <f t="shared" si="287"/>
        <v>0</v>
      </c>
      <c r="AP962" s="49">
        <f t="shared" ref="AP962:AP1025" si="296">IF(V962-AL962&lt;=0,V962,AL962)</f>
        <v>2</v>
      </c>
      <c r="AR962" s="50">
        <f t="shared" ref="AR962:AR1025" si="297">+V962-AP962</f>
        <v>0</v>
      </c>
      <c r="AT962" s="30">
        <f t="shared" ref="AT962:AT1025" si="298">+V962</f>
        <v>2</v>
      </c>
      <c r="AU962">
        <f t="shared" ref="AU962:AU1025" si="299">+AT962/12*4</f>
        <v>0.66666666666666663</v>
      </c>
      <c r="AV962" s="49">
        <f t="shared" ref="AV962:AV1025" si="300">SUM(Y962:AB962)</f>
        <v>0</v>
      </c>
      <c r="AW962" s="49">
        <f t="shared" ref="AW962:AW1025" si="301">IF(AU962-AV962&lt;=0,AU962,AV962)</f>
        <v>0</v>
      </c>
      <c r="AX962" s="53">
        <f t="shared" ref="AX962:AX1025" si="302">+AU962-AW962</f>
        <v>0.66666666666666663</v>
      </c>
      <c r="AY962" s="30">
        <f t="shared" ref="AY962:AY1025" si="303">SUM(AC962:AJ962)</f>
        <v>3</v>
      </c>
      <c r="AZ962" s="30">
        <f t="shared" ref="AZ962:AZ1025" si="304">SUM(Y962:AB962)</f>
        <v>0</v>
      </c>
      <c r="BA962" s="49">
        <f t="shared" ref="BA962:BA1025" si="305">IF(AT962-AZ962&lt;=0,AT962,AZ962)</f>
        <v>0</v>
      </c>
    </row>
    <row r="963" spans="1:53" x14ac:dyDescent="0.35">
      <c r="A963" s="2">
        <v>1060869292</v>
      </c>
      <c r="B963" s="2" t="s">
        <v>963</v>
      </c>
      <c r="C963" s="16" t="s">
        <v>4946</v>
      </c>
      <c r="D963" s="3" t="s">
        <v>3108</v>
      </c>
      <c r="E963" s="4">
        <v>45957</v>
      </c>
      <c r="F963" s="5">
        <v>45957</v>
      </c>
      <c r="G963" s="5">
        <v>46322</v>
      </c>
      <c r="H963" s="3" t="s">
        <v>4290</v>
      </c>
      <c r="I963" s="55">
        <v>46102</v>
      </c>
      <c r="J963" s="6">
        <v>46022</v>
      </c>
      <c r="K963" s="2" t="s">
        <v>4405</v>
      </c>
      <c r="L963" s="2" t="s">
        <v>5010</v>
      </c>
      <c r="M963" s="2" t="s">
        <v>4957</v>
      </c>
      <c r="N963" s="2"/>
      <c r="O963" s="2"/>
      <c r="P963" s="2"/>
      <c r="Q963" s="2"/>
      <c r="R963" s="7"/>
      <c r="S963" s="7">
        <v>0</v>
      </c>
      <c r="T963" s="7">
        <v>5.3333000000000004</v>
      </c>
      <c r="U963" s="7">
        <v>5.3333000000000004</v>
      </c>
      <c r="V963" s="12">
        <f t="shared" si="288"/>
        <v>6</v>
      </c>
      <c r="W963" s="15" t="s">
        <v>4738</v>
      </c>
      <c r="X963" s="15" t="str">
        <f t="shared" si="291"/>
        <v>DEBE GOZAR EN EL AÑO UN TOTAL DE 6 DÍAS ANTES DEL 31/12/2026</v>
      </c>
      <c r="Y963" s="50">
        <v>0</v>
      </c>
      <c r="Z963" s="50">
        <v>0</v>
      </c>
      <c r="AA963" s="50">
        <v>6</v>
      </c>
      <c r="AB963" s="50">
        <v>0</v>
      </c>
      <c r="AC963" s="50">
        <v>0</v>
      </c>
      <c r="AD963" s="50">
        <v>0</v>
      </c>
      <c r="AE963" s="50">
        <v>0</v>
      </c>
      <c r="AF963" s="50">
        <v>0</v>
      </c>
      <c r="AG963" s="50">
        <v>0</v>
      </c>
      <c r="AH963" s="50">
        <v>0</v>
      </c>
      <c r="AI963" s="50">
        <v>0</v>
      </c>
      <c r="AJ963" s="50">
        <v>0</v>
      </c>
      <c r="AK963" s="52">
        <f t="shared" si="293"/>
        <v>6</v>
      </c>
      <c r="AL963" s="50">
        <f t="shared" si="294"/>
        <v>6</v>
      </c>
      <c r="AM963" s="48">
        <f t="shared" si="292"/>
        <v>1</v>
      </c>
      <c r="AN963" s="49">
        <f t="shared" si="295"/>
        <v>0.01</v>
      </c>
      <c r="AO963" s="49">
        <f t="shared" ref="AO963:AO1026" si="306">+Y963+Z963+AA963+AB963</f>
        <v>6</v>
      </c>
      <c r="AP963" s="49">
        <f t="shared" si="296"/>
        <v>6</v>
      </c>
      <c r="AR963" s="50">
        <f t="shared" si="297"/>
        <v>0</v>
      </c>
      <c r="AT963" s="30">
        <f t="shared" si="298"/>
        <v>6</v>
      </c>
      <c r="AU963">
        <f t="shared" si="299"/>
        <v>2</v>
      </c>
      <c r="AV963" s="49">
        <f t="shared" si="300"/>
        <v>6</v>
      </c>
      <c r="AW963" s="49">
        <f t="shared" si="301"/>
        <v>2</v>
      </c>
      <c r="AX963" s="53">
        <f t="shared" si="302"/>
        <v>0</v>
      </c>
      <c r="AY963" s="30">
        <f t="shared" si="303"/>
        <v>0</v>
      </c>
      <c r="AZ963" s="30">
        <f t="shared" si="304"/>
        <v>6</v>
      </c>
      <c r="BA963" s="49">
        <f t="shared" si="305"/>
        <v>6</v>
      </c>
    </row>
    <row r="964" spans="1:53" x14ac:dyDescent="0.35">
      <c r="A964" s="2">
        <v>1060872728</v>
      </c>
      <c r="B964" s="2" t="s">
        <v>964</v>
      </c>
      <c r="C964" s="16" t="s">
        <v>4946</v>
      </c>
      <c r="D964" s="3" t="s">
        <v>3109</v>
      </c>
      <c r="E964" s="4">
        <v>45958</v>
      </c>
      <c r="F964" s="5">
        <v>45958</v>
      </c>
      <c r="G964" s="5">
        <v>46323</v>
      </c>
      <c r="H964" s="3" t="s">
        <v>4290</v>
      </c>
      <c r="I964" s="55">
        <v>46065</v>
      </c>
      <c r="J964" s="6">
        <v>46022</v>
      </c>
      <c r="K964" s="2" t="s">
        <v>4405</v>
      </c>
      <c r="L964" s="2" t="s">
        <v>4916</v>
      </c>
      <c r="M964" s="2" t="s">
        <v>4956</v>
      </c>
      <c r="N964" s="2"/>
      <c r="O964" s="2"/>
      <c r="P964" s="2"/>
      <c r="Q964" s="2"/>
      <c r="R964" s="7"/>
      <c r="S964" s="7">
        <v>0</v>
      </c>
      <c r="T964" s="7">
        <v>5.25</v>
      </c>
      <c r="U964" s="7">
        <v>5.25</v>
      </c>
      <c r="V964" s="12">
        <f t="shared" si="288"/>
        <v>6</v>
      </c>
      <c r="W964" s="15" t="s">
        <v>4738</v>
      </c>
      <c r="X964" s="15" t="str">
        <f t="shared" si="291"/>
        <v>DEBE GOZAR EN EL AÑO UN TOTAL DE 6 DÍAS ANTES DEL 31/12/2026</v>
      </c>
      <c r="Y964" s="50">
        <v>0</v>
      </c>
      <c r="Z964" s="50">
        <v>6</v>
      </c>
      <c r="AA964" s="50">
        <v>0</v>
      </c>
      <c r="AB964" s="50">
        <v>0</v>
      </c>
      <c r="AC964" s="50">
        <v>0</v>
      </c>
      <c r="AD964" s="50">
        <v>0</v>
      </c>
      <c r="AE964" s="50">
        <v>0</v>
      </c>
      <c r="AF964" s="50">
        <v>0</v>
      </c>
      <c r="AG964" s="50">
        <v>0</v>
      </c>
      <c r="AH964" s="50">
        <v>0</v>
      </c>
      <c r="AI964" s="50">
        <v>0</v>
      </c>
      <c r="AJ964" s="50">
        <v>0</v>
      </c>
      <c r="AK964" s="52">
        <f t="shared" si="293"/>
        <v>6</v>
      </c>
      <c r="AL964" s="50">
        <f t="shared" si="294"/>
        <v>6</v>
      </c>
      <c r="AM964" s="48">
        <f t="shared" si="292"/>
        <v>1</v>
      </c>
      <c r="AN964" s="49">
        <f t="shared" si="295"/>
        <v>0.01</v>
      </c>
      <c r="AO964" s="49">
        <f t="shared" si="306"/>
        <v>6</v>
      </c>
      <c r="AP964" s="49">
        <f t="shared" si="296"/>
        <v>6</v>
      </c>
      <c r="AR964" s="50">
        <f t="shared" si="297"/>
        <v>0</v>
      </c>
      <c r="AT964" s="30">
        <f t="shared" si="298"/>
        <v>6</v>
      </c>
      <c r="AU964">
        <f t="shared" si="299"/>
        <v>2</v>
      </c>
      <c r="AV964" s="49">
        <f t="shared" si="300"/>
        <v>6</v>
      </c>
      <c r="AW964" s="49">
        <f t="shared" si="301"/>
        <v>2</v>
      </c>
      <c r="AX964" s="53">
        <f t="shared" si="302"/>
        <v>0</v>
      </c>
      <c r="AY964" s="30">
        <f t="shared" si="303"/>
        <v>0</v>
      </c>
      <c r="AZ964" s="30">
        <f t="shared" si="304"/>
        <v>6</v>
      </c>
      <c r="BA964" s="49">
        <f t="shared" si="305"/>
        <v>6</v>
      </c>
    </row>
    <row r="965" spans="1:53" x14ac:dyDescent="0.35">
      <c r="A965" s="2">
        <v>1060875829</v>
      </c>
      <c r="B965" s="2" t="s">
        <v>965</v>
      </c>
      <c r="C965" s="16" t="s">
        <v>4946</v>
      </c>
      <c r="D965" s="3" t="s">
        <v>3110</v>
      </c>
      <c r="E965" s="4">
        <v>45922</v>
      </c>
      <c r="F965" s="5">
        <v>45922</v>
      </c>
      <c r="G965" s="5">
        <v>46287</v>
      </c>
      <c r="H965" s="3" t="s">
        <v>4290</v>
      </c>
      <c r="I965" s="55">
        <v>46035</v>
      </c>
      <c r="J965" s="6">
        <v>46022</v>
      </c>
      <c r="K965" s="2" t="s">
        <v>4405</v>
      </c>
      <c r="L965" s="2" t="s">
        <v>4784</v>
      </c>
      <c r="M965" s="2" t="s">
        <v>4956</v>
      </c>
      <c r="N965" s="2"/>
      <c r="O965" s="2"/>
      <c r="P965" s="2"/>
      <c r="Q965" s="2"/>
      <c r="R965" s="7"/>
      <c r="S965" s="7">
        <v>0</v>
      </c>
      <c r="T965" s="7">
        <v>8.25</v>
      </c>
      <c r="U965" s="7">
        <v>8.25</v>
      </c>
      <c r="V965" s="12">
        <f t="shared" si="288"/>
        <v>9</v>
      </c>
      <c r="W965" s="15" t="s">
        <v>4738</v>
      </c>
      <c r="X965" s="15" t="str">
        <f t="shared" si="291"/>
        <v>DEBE GOZAR EN EL AÑO UN TOTAL DE 9 DÍAS ANTES DEL 31/12/2026</v>
      </c>
      <c r="Y965" s="50">
        <v>9</v>
      </c>
      <c r="Z965" s="50">
        <v>0</v>
      </c>
      <c r="AA965" s="50">
        <v>0</v>
      </c>
      <c r="AB965" s="50">
        <v>0</v>
      </c>
      <c r="AC965" s="50">
        <v>0</v>
      </c>
      <c r="AD965" s="50">
        <v>0</v>
      </c>
      <c r="AE965" s="50">
        <v>0</v>
      </c>
      <c r="AF965" s="50">
        <v>0</v>
      </c>
      <c r="AG965" s="50">
        <v>0</v>
      </c>
      <c r="AH965" s="50">
        <v>0</v>
      </c>
      <c r="AI965" s="50">
        <v>0</v>
      </c>
      <c r="AJ965" s="50">
        <v>0</v>
      </c>
      <c r="AK965" s="52">
        <f t="shared" si="293"/>
        <v>9</v>
      </c>
      <c r="AL965" s="50">
        <f t="shared" si="294"/>
        <v>9</v>
      </c>
      <c r="AM965" s="48">
        <f t="shared" si="292"/>
        <v>1</v>
      </c>
      <c r="AN965" s="49">
        <f t="shared" si="295"/>
        <v>0.01</v>
      </c>
      <c r="AO965" s="49">
        <f t="shared" si="306"/>
        <v>9</v>
      </c>
      <c r="AP965" s="49">
        <f t="shared" si="296"/>
        <v>9</v>
      </c>
      <c r="AR965" s="50">
        <f t="shared" si="297"/>
        <v>0</v>
      </c>
      <c r="AT965" s="30">
        <f t="shared" si="298"/>
        <v>9</v>
      </c>
      <c r="AU965">
        <f t="shared" si="299"/>
        <v>3</v>
      </c>
      <c r="AV965" s="49">
        <f t="shared" si="300"/>
        <v>9</v>
      </c>
      <c r="AW965" s="49">
        <f t="shared" si="301"/>
        <v>3</v>
      </c>
      <c r="AX965" s="53">
        <f t="shared" si="302"/>
        <v>0</v>
      </c>
      <c r="AY965" s="30">
        <f t="shared" si="303"/>
        <v>0</v>
      </c>
      <c r="AZ965" s="30">
        <f t="shared" si="304"/>
        <v>9</v>
      </c>
      <c r="BA965" s="49">
        <f t="shared" si="305"/>
        <v>9</v>
      </c>
    </row>
    <row r="966" spans="1:53" x14ac:dyDescent="0.35">
      <c r="A966" s="2">
        <v>1060889434</v>
      </c>
      <c r="B966" s="2" t="s">
        <v>966</v>
      </c>
      <c r="C966" s="16" t="s">
        <v>4946</v>
      </c>
      <c r="D966" s="3" t="s">
        <v>3111</v>
      </c>
      <c r="E966" s="4">
        <v>45624</v>
      </c>
      <c r="F966" s="5">
        <v>45989</v>
      </c>
      <c r="G966" s="5">
        <v>46354</v>
      </c>
      <c r="H966" s="3" t="s">
        <v>4291</v>
      </c>
      <c r="I966" s="55">
        <v>46096</v>
      </c>
      <c r="J966" s="6">
        <v>46022</v>
      </c>
      <c r="K966" s="2" t="s">
        <v>4405</v>
      </c>
      <c r="L966" s="2" t="s">
        <v>4745</v>
      </c>
      <c r="M966" s="2" t="s">
        <v>4956</v>
      </c>
      <c r="N966" s="2"/>
      <c r="O966" s="2"/>
      <c r="P966" s="2"/>
      <c r="Q966" s="2"/>
      <c r="R966" s="7"/>
      <c r="S966" s="7">
        <v>24</v>
      </c>
      <c r="T966" s="7">
        <v>2.75</v>
      </c>
      <c r="U966" s="7">
        <v>26.75</v>
      </c>
      <c r="V966" s="12">
        <f t="shared" si="288"/>
        <v>27</v>
      </c>
      <c r="W966" s="15" t="str">
        <f>"DEBE GOZAR "&amp;S966&amp;" DÍAS ANTES DEL "&amp;TEXT(G966-1,"DD/MM/YYYY")</f>
        <v>DEBE GOZAR 24 DÍAS ANTES DEL 27/11/2026</v>
      </c>
      <c r="X966" s="15" t="str">
        <f t="shared" si="291"/>
        <v>DEBE GOZAR EN EL AÑO UN TOTAL DE 27 DÍAS ANTES DEL 31/12/2026</v>
      </c>
      <c r="Y966" s="50">
        <v>0</v>
      </c>
      <c r="Z966" s="50">
        <v>0</v>
      </c>
      <c r="AA966" s="50">
        <v>27</v>
      </c>
      <c r="AB966" s="50">
        <v>0</v>
      </c>
      <c r="AC966" s="50">
        <v>0</v>
      </c>
      <c r="AD966" s="50">
        <v>0</v>
      </c>
      <c r="AE966" s="50">
        <v>0</v>
      </c>
      <c r="AF966" s="50">
        <v>0</v>
      </c>
      <c r="AG966" s="50">
        <v>0</v>
      </c>
      <c r="AH966" s="50">
        <v>0</v>
      </c>
      <c r="AI966" s="50">
        <v>0</v>
      </c>
      <c r="AJ966" s="50">
        <v>0</v>
      </c>
      <c r="AK966" s="52">
        <f t="shared" si="293"/>
        <v>27</v>
      </c>
      <c r="AL966" s="50">
        <f t="shared" si="294"/>
        <v>27</v>
      </c>
      <c r="AM966" s="48">
        <f t="shared" si="292"/>
        <v>1</v>
      </c>
      <c r="AN966" s="49">
        <f t="shared" si="295"/>
        <v>0.01</v>
      </c>
      <c r="AO966" s="49">
        <f t="shared" si="306"/>
        <v>27</v>
      </c>
      <c r="AP966" s="49">
        <f t="shared" si="296"/>
        <v>27</v>
      </c>
      <c r="AR966" s="50">
        <f t="shared" si="297"/>
        <v>0</v>
      </c>
      <c r="AT966" s="30">
        <f t="shared" si="298"/>
        <v>27</v>
      </c>
      <c r="AU966">
        <f t="shared" si="299"/>
        <v>9</v>
      </c>
      <c r="AV966" s="49">
        <f t="shared" si="300"/>
        <v>27</v>
      </c>
      <c r="AW966" s="49">
        <f t="shared" si="301"/>
        <v>9</v>
      </c>
      <c r="AX966" s="53">
        <f t="shared" si="302"/>
        <v>0</v>
      </c>
      <c r="AY966" s="30">
        <f t="shared" si="303"/>
        <v>0</v>
      </c>
      <c r="AZ966" s="30">
        <f t="shared" si="304"/>
        <v>27</v>
      </c>
      <c r="BA966" s="49">
        <f t="shared" si="305"/>
        <v>27</v>
      </c>
    </row>
    <row r="967" spans="1:53" x14ac:dyDescent="0.35">
      <c r="A967" s="2">
        <v>1060896008</v>
      </c>
      <c r="B967" s="2" t="s">
        <v>967</v>
      </c>
      <c r="C967" s="16" t="s">
        <v>4946</v>
      </c>
      <c r="D967" s="3" t="s">
        <v>3112</v>
      </c>
      <c r="E967" s="4">
        <v>45992</v>
      </c>
      <c r="F967" s="5">
        <v>45992</v>
      </c>
      <c r="G967" s="5">
        <v>46357</v>
      </c>
      <c r="H967" s="3" t="s">
        <v>4290</v>
      </c>
      <c r="I967" s="55">
        <v>0</v>
      </c>
      <c r="J967" s="6">
        <v>46022</v>
      </c>
      <c r="K967" s="2" t="s">
        <v>4405</v>
      </c>
      <c r="L967" s="2" t="s">
        <v>4802</v>
      </c>
      <c r="M967" s="2" t="s">
        <v>4956</v>
      </c>
      <c r="N967" s="2" t="s">
        <v>5195</v>
      </c>
      <c r="O967" s="2" t="s">
        <v>5213</v>
      </c>
      <c r="P967" s="2" t="s">
        <v>4533</v>
      </c>
      <c r="Q967" s="2" t="s">
        <v>4297</v>
      </c>
      <c r="R967" s="7"/>
      <c r="S967" s="7">
        <v>0</v>
      </c>
      <c r="T967" s="7">
        <v>2.5</v>
      </c>
      <c r="U967" s="7">
        <v>2.5</v>
      </c>
      <c r="V967" s="12">
        <f t="shared" si="288"/>
        <v>3</v>
      </c>
      <c r="W967" s="15" t="s">
        <v>4738</v>
      </c>
      <c r="X967" s="15" t="str">
        <f t="shared" si="291"/>
        <v>DEBE GOZAR EN EL AÑO UN TOTAL DE 3 DÍAS ANTES DEL 31/12/2026</v>
      </c>
      <c r="Y967" s="50">
        <v>0</v>
      </c>
      <c r="Z967" s="50">
        <v>0</v>
      </c>
      <c r="AA967" s="50">
        <v>0</v>
      </c>
      <c r="AB967" s="50">
        <v>0</v>
      </c>
      <c r="AC967" s="50">
        <v>0</v>
      </c>
      <c r="AD967" s="50">
        <v>0</v>
      </c>
      <c r="AE967" s="50">
        <v>0</v>
      </c>
      <c r="AF967" s="50">
        <v>0</v>
      </c>
      <c r="AG967" s="50">
        <v>0</v>
      </c>
      <c r="AH967" s="50">
        <v>0</v>
      </c>
      <c r="AI967" s="50">
        <v>0</v>
      </c>
      <c r="AJ967" s="50">
        <v>0</v>
      </c>
      <c r="AK967" s="52">
        <f t="shared" si="293"/>
        <v>0</v>
      </c>
      <c r="AL967" s="50">
        <f t="shared" si="294"/>
        <v>0</v>
      </c>
      <c r="AM967" s="48">
        <f t="shared" si="292"/>
        <v>0</v>
      </c>
      <c r="AN967" s="49">
        <f t="shared" si="295"/>
        <v>0</v>
      </c>
      <c r="AO967" s="49">
        <f t="shared" si="306"/>
        <v>0</v>
      </c>
      <c r="AP967" s="49">
        <f t="shared" si="296"/>
        <v>0</v>
      </c>
      <c r="AR967" s="50">
        <f t="shared" si="297"/>
        <v>3</v>
      </c>
      <c r="AT967" s="30">
        <f t="shared" si="298"/>
        <v>3</v>
      </c>
      <c r="AU967">
        <f t="shared" si="299"/>
        <v>1</v>
      </c>
      <c r="AV967" s="49">
        <f t="shared" si="300"/>
        <v>0</v>
      </c>
      <c r="AW967" s="49">
        <f t="shared" si="301"/>
        <v>0</v>
      </c>
      <c r="AX967" s="53">
        <f t="shared" si="302"/>
        <v>1</v>
      </c>
      <c r="AY967" s="30">
        <f t="shared" si="303"/>
        <v>0</v>
      </c>
      <c r="AZ967" s="30">
        <f t="shared" si="304"/>
        <v>0</v>
      </c>
      <c r="BA967" s="49">
        <f t="shared" si="305"/>
        <v>0</v>
      </c>
    </row>
    <row r="968" spans="1:53" x14ac:dyDescent="0.35">
      <c r="A968" s="2">
        <v>1060898363</v>
      </c>
      <c r="B968" s="2" t="s">
        <v>968</v>
      </c>
      <c r="C968" s="16" t="s">
        <v>4946</v>
      </c>
      <c r="D968" s="3" t="s">
        <v>3113</v>
      </c>
      <c r="E968" s="4">
        <v>45901</v>
      </c>
      <c r="F968" s="5">
        <v>45901</v>
      </c>
      <c r="G968" s="5">
        <v>46266</v>
      </c>
      <c r="H968" s="3" t="s">
        <v>4290</v>
      </c>
      <c r="I968" s="55">
        <v>0</v>
      </c>
      <c r="J968" s="6">
        <v>46022</v>
      </c>
      <c r="K968" s="2" t="s">
        <v>4405</v>
      </c>
      <c r="L968" s="2" t="s">
        <v>4747</v>
      </c>
      <c r="M968" s="2" t="s">
        <v>4956</v>
      </c>
      <c r="N968" s="2" t="s">
        <v>5195</v>
      </c>
      <c r="O968" s="2" t="s">
        <v>5216</v>
      </c>
      <c r="P968" s="2" t="s">
        <v>4440</v>
      </c>
      <c r="Q968" s="2" t="s">
        <v>4297</v>
      </c>
      <c r="R968" s="7"/>
      <c r="S968" s="7">
        <v>0</v>
      </c>
      <c r="T968" s="7">
        <v>10</v>
      </c>
      <c r="U968" s="7">
        <v>10</v>
      </c>
      <c r="V968" s="12">
        <f t="shared" si="288"/>
        <v>10</v>
      </c>
      <c r="W968" s="15" t="s">
        <v>4738</v>
      </c>
      <c r="X968" s="15" t="str">
        <f t="shared" si="291"/>
        <v>DEBE GOZAR EN EL AÑO UN TOTAL DE 10 DÍAS ANTES DEL 31/12/2026</v>
      </c>
      <c r="Y968" s="50">
        <v>0</v>
      </c>
      <c r="Z968" s="50">
        <v>0</v>
      </c>
      <c r="AA968" s="50">
        <v>0</v>
      </c>
      <c r="AB968" s="50">
        <v>0</v>
      </c>
      <c r="AC968" s="50">
        <v>0</v>
      </c>
      <c r="AD968" s="50">
        <v>0</v>
      </c>
      <c r="AE968" s="50">
        <v>0</v>
      </c>
      <c r="AF968" s="50">
        <v>0</v>
      </c>
      <c r="AG968" s="50">
        <v>0</v>
      </c>
      <c r="AH968" s="50">
        <v>0</v>
      </c>
      <c r="AI968" s="50">
        <v>0</v>
      </c>
      <c r="AJ968" s="50">
        <v>0</v>
      </c>
      <c r="AK968" s="52">
        <f t="shared" si="293"/>
        <v>0</v>
      </c>
      <c r="AL968" s="50">
        <f t="shared" si="294"/>
        <v>0</v>
      </c>
      <c r="AM968" s="48">
        <f t="shared" si="292"/>
        <v>0</v>
      </c>
      <c r="AN968" s="49">
        <f t="shared" si="295"/>
        <v>0</v>
      </c>
      <c r="AO968" s="49">
        <f t="shared" si="306"/>
        <v>0</v>
      </c>
      <c r="AP968" s="49">
        <f t="shared" si="296"/>
        <v>0</v>
      </c>
      <c r="AR968" s="50">
        <f t="shared" si="297"/>
        <v>10</v>
      </c>
      <c r="AT968" s="30">
        <f t="shared" si="298"/>
        <v>10</v>
      </c>
      <c r="AU968">
        <f t="shared" si="299"/>
        <v>3.3333333333333335</v>
      </c>
      <c r="AV968" s="49">
        <f t="shared" si="300"/>
        <v>0</v>
      </c>
      <c r="AW968" s="49">
        <f t="shared" si="301"/>
        <v>0</v>
      </c>
      <c r="AX968" s="53">
        <f t="shared" si="302"/>
        <v>3.3333333333333335</v>
      </c>
      <c r="AY968" s="30">
        <f t="shared" si="303"/>
        <v>0</v>
      </c>
      <c r="AZ968" s="30">
        <f t="shared" si="304"/>
        <v>0</v>
      </c>
      <c r="BA968" s="49">
        <f t="shared" si="305"/>
        <v>0</v>
      </c>
    </row>
    <row r="969" spans="1:53" x14ac:dyDescent="0.35">
      <c r="A969" s="2">
        <v>1060910324</v>
      </c>
      <c r="B969" s="2" t="s">
        <v>969</v>
      </c>
      <c r="C969" s="16" t="s">
        <v>4946</v>
      </c>
      <c r="D969" s="3" t="s">
        <v>3114</v>
      </c>
      <c r="E969" s="4">
        <v>45689</v>
      </c>
      <c r="F969" s="5">
        <v>45689</v>
      </c>
      <c r="G969" s="5">
        <v>46054</v>
      </c>
      <c r="H969" s="3" t="s">
        <v>4290</v>
      </c>
      <c r="I969" s="55">
        <v>0</v>
      </c>
      <c r="J969" s="6">
        <v>46022</v>
      </c>
      <c r="K969" s="2" t="s">
        <v>4405</v>
      </c>
      <c r="L969" s="2" t="s">
        <v>4766</v>
      </c>
      <c r="M969" s="2" t="s">
        <v>4956</v>
      </c>
      <c r="N969" s="2" t="s">
        <v>5195</v>
      </c>
      <c r="O969" s="2" t="s">
        <v>5211</v>
      </c>
      <c r="P969" s="2" t="s">
        <v>4470</v>
      </c>
      <c r="Q969" s="2" t="s">
        <v>4297</v>
      </c>
      <c r="R969" s="7"/>
      <c r="S969" s="7">
        <v>0</v>
      </c>
      <c r="T969" s="7">
        <v>27.5</v>
      </c>
      <c r="U969" s="7">
        <v>27.5</v>
      </c>
      <c r="V969" s="12">
        <f t="shared" si="288"/>
        <v>28</v>
      </c>
      <c r="W969" s="15" t="s">
        <v>4738</v>
      </c>
      <c r="X969" s="15" t="str">
        <f t="shared" si="291"/>
        <v>DEBE GOZAR EN EL AÑO UN TOTAL DE 28 DÍAS ANTES DEL 31/12/2026</v>
      </c>
      <c r="Y969" s="50">
        <v>0</v>
      </c>
      <c r="Z969" s="50">
        <v>0</v>
      </c>
      <c r="AA969" s="50">
        <v>23</v>
      </c>
      <c r="AB969" s="50">
        <v>6</v>
      </c>
      <c r="AC969" s="50">
        <v>0</v>
      </c>
      <c r="AD969" s="50">
        <v>0</v>
      </c>
      <c r="AE969" s="50">
        <v>0</v>
      </c>
      <c r="AF969" s="50">
        <v>0</v>
      </c>
      <c r="AG969" s="50">
        <v>0</v>
      </c>
      <c r="AH969" s="50">
        <v>0</v>
      </c>
      <c r="AI969" s="50">
        <v>0</v>
      </c>
      <c r="AJ969" s="50">
        <v>0</v>
      </c>
      <c r="AK969" s="52">
        <f t="shared" si="293"/>
        <v>29</v>
      </c>
      <c r="AL969" s="50">
        <f t="shared" si="294"/>
        <v>29</v>
      </c>
      <c r="AM969" s="48">
        <f t="shared" si="292"/>
        <v>1.0357142857142858</v>
      </c>
      <c r="AN969" s="49">
        <f t="shared" si="295"/>
        <v>1.0357142857142858E-2</v>
      </c>
      <c r="AO969" s="49">
        <f t="shared" si="306"/>
        <v>29</v>
      </c>
      <c r="AP969" s="49">
        <f t="shared" si="296"/>
        <v>28</v>
      </c>
      <c r="AR969" s="50">
        <f t="shared" si="297"/>
        <v>0</v>
      </c>
      <c r="AT969" s="30">
        <f t="shared" si="298"/>
        <v>28</v>
      </c>
      <c r="AU969">
        <f t="shared" si="299"/>
        <v>9.3333333333333339</v>
      </c>
      <c r="AV969" s="49">
        <f t="shared" si="300"/>
        <v>29</v>
      </c>
      <c r="AW969" s="49">
        <f t="shared" si="301"/>
        <v>9.3333333333333339</v>
      </c>
      <c r="AX969" s="53">
        <f t="shared" si="302"/>
        <v>0</v>
      </c>
      <c r="AY969" s="30">
        <f t="shared" si="303"/>
        <v>0</v>
      </c>
      <c r="AZ969" s="30">
        <f t="shared" si="304"/>
        <v>29</v>
      </c>
      <c r="BA969" s="49">
        <f t="shared" si="305"/>
        <v>28</v>
      </c>
    </row>
    <row r="970" spans="1:53" x14ac:dyDescent="0.35">
      <c r="A970" s="2">
        <v>1060943190</v>
      </c>
      <c r="B970" s="2" t="s">
        <v>970</v>
      </c>
      <c r="C970" s="16" t="s">
        <v>4946</v>
      </c>
      <c r="D970" s="3" t="s">
        <v>3115</v>
      </c>
      <c r="E970" s="4">
        <v>45783</v>
      </c>
      <c r="F970" s="5">
        <v>45783</v>
      </c>
      <c r="G970" s="5">
        <v>46148</v>
      </c>
      <c r="H970" s="3" t="s">
        <v>4290</v>
      </c>
      <c r="I970" s="55">
        <v>46055</v>
      </c>
      <c r="J970" s="6">
        <v>46022</v>
      </c>
      <c r="K970" s="2" t="s">
        <v>4405</v>
      </c>
      <c r="L970" s="2" t="s">
        <v>4746</v>
      </c>
      <c r="M970" s="2" t="s">
        <v>4956</v>
      </c>
      <c r="N970" s="2"/>
      <c r="O970" s="2"/>
      <c r="P970" s="2"/>
      <c r="Q970" s="2"/>
      <c r="R970" s="7"/>
      <c r="S970" s="7">
        <v>0</v>
      </c>
      <c r="T970" s="7">
        <v>19.583300000000001</v>
      </c>
      <c r="U970" s="7">
        <v>19.583300000000001</v>
      </c>
      <c r="V970" s="12">
        <f t="shared" si="288"/>
        <v>20</v>
      </c>
      <c r="W970" s="15" t="s">
        <v>4738</v>
      </c>
      <c r="X970" s="15" t="str">
        <f t="shared" si="291"/>
        <v>DEBE GOZAR EN EL AÑO UN TOTAL DE 20 DÍAS ANTES DEL 31/12/2026</v>
      </c>
      <c r="Y970" s="50">
        <v>0</v>
      </c>
      <c r="Z970" s="50">
        <v>20</v>
      </c>
      <c r="AA970" s="50">
        <v>0</v>
      </c>
      <c r="AB970" s="50">
        <v>0</v>
      </c>
      <c r="AC970" s="50">
        <v>0</v>
      </c>
      <c r="AD970" s="50">
        <v>0</v>
      </c>
      <c r="AE970" s="50">
        <v>0</v>
      </c>
      <c r="AF970" s="50">
        <v>0</v>
      </c>
      <c r="AG970" s="50">
        <v>0</v>
      </c>
      <c r="AH970" s="50">
        <v>0</v>
      </c>
      <c r="AI970" s="50">
        <v>0</v>
      </c>
      <c r="AJ970" s="50">
        <v>0</v>
      </c>
      <c r="AK970" s="52">
        <f t="shared" si="293"/>
        <v>20</v>
      </c>
      <c r="AL970" s="50">
        <f t="shared" si="294"/>
        <v>20</v>
      </c>
      <c r="AM970" s="48">
        <f t="shared" si="292"/>
        <v>1</v>
      </c>
      <c r="AN970" s="49">
        <f t="shared" si="295"/>
        <v>0.01</v>
      </c>
      <c r="AO970" s="49">
        <f t="shared" si="306"/>
        <v>20</v>
      </c>
      <c r="AP970" s="49">
        <f t="shared" si="296"/>
        <v>20</v>
      </c>
      <c r="AR970" s="50">
        <f t="shared" si="297"/>
        <v>0</v>
      </c>
      <c r="AT970" s="30">
        <f t="shared" si="298"/>
        <v>20</v>
      </c>
      <c r="AU970">
        <f t="shared" si="299"/>
        <v>6.666666666666667</v>
      </c>
      <c r="AV970" s="49">
        <f t="shared" si="300"/>
        <v>20</v>
      </c>
      <c r="AW970" s="49">
        <f t="shared" si="301"/>
        <v>6.666666666666667</v>
      </c>
      <c r="AX970" s="53">
        <f t="shared" si="302"/>
        <v>0</v>
      </c>
      <c r="AY970" s="30">
        <f t="shared" si="303"/>
        <v>0</v>
      </c>
      <c r="AZ970" s="30">
        <f t="shared" si="304"/>
        <v>20</v>
      </c>
      <c r="BA970" s="49">
        <f t="shared" si="305"/>
        <v>20</v>
      </c>
    </row>
    <row r="971" spans="1:53" x14ac:dyDescent="0.35">
      <c r="A971" s="2">
        <v>1060946760</v>
      </c>
      <c r="B971" s="2" t="s">
        <v>971</v>
      </c>
      <c r="C971" s="16" t="s">
        <v>4946</v>
      </c>
      <c r="D971" s="3" t="s">
        <v>3116</v>
      </c>
      <c r="E971" s="4">
        <v>45749</v>
      </c>
      <c r="F971" s="5">
        <v>45749</v>
      </c>
      <c r="G971" s="5">
        <v>46114</v>
      </c>
      <c r="H971" s="3" t="s">
        <v>4290</v>
      </c>
      <c r="I971" s="55">
        <v>0</v>
      </c>
      <c r="J971" s="6">
        <v>46022</v>
      </c>
      <c r="K971" s="2" t="s">
        <v>4405</v>
      </c>
      <c r="L971" s="2" t="s">
        <v>4821</v>
      </c>
      <c r="M971" s="2" t="s">
        <v>4956</v>
      </c>
      <c r="N971" s="2" t="s">
        <v>5195</v>
      </c>
      <c r="O971" s="2" t="s">
        <v>5216</v>
      </c>
      <c r="P971" s="2" t="s">
        <v>4568</v>
      </c>
      <c r="Q971" s="2" t="s">
        <v>4297</v>
      </c>
      <c r="R971" s="7"/>
      <c r="S971" s="7">
        <v>0</v>
      </c>
      <c r="T971" s="7">
        <v>22.416699999999999</v>
      </c>
      <c r="U971" s="7">
        <v>22.416699999999999</v>
      </c>
      <c r="V971" s="12">
        <f t="shared" si="288"/>
        <v>23</v>
      </c>
      <c r="W971" s="15" t="s">
        <v>4738</v>
      </c>
      <c r="X971" s="15" t="str">
        <f t="shared" si="291"/>
        <v>DEBE GOZAR EN EL AÑO UN TOTAL DE 23 DÍAS ANTES DEL 31/12/2026</v>
      </c>
      <c r="Y971" s="50">
        <v>0</v>
      </c>
      <c r="Z971" s="50">
        <v>0</v>
      </c>
      <c r="AA971" s="50">
        <v>0</v>
      </c>
      <c r="AB971" s="50">
        <v>0</v>
      </c>
      <c r="AC971" s="50">
        <v>0</v>
      </c>
      <c r="AD971" s="50">
        <v>0</v>
      </c>
      <c r="AE971" s="50">
        <v>0</v>
      </c>
      <c r="AF971" s="50">
        <v>0</v>
      </c>
      <c r="AG971" s="50">
        <v>0</v>
      </c>
      <c r="AH971" s="50">
        <v>0</v>
      </c>
      <c r="AI971" s="50">
        <v>0</v>
      </c>
      <c r="AJ971" s="50">
        <v>0</v>
      </c>
      <c r="AK971" s="52">
        <f t="shared" si="293"/>
        <v>0</v>
      </c>
      <c r="AL971" s="50">
        <f t="shared" si="294"/>
        <v>0</v>
      </c>
      <c r="AM971" s="48">
        <f t="shared" si="292"/>
        <v>0</v>
      </c>
      <c r="AN971" s="49">
        <f t="shared" si="295"/>
        <v>0</v>
      </c>
      <c r="AO971" s="49">
        <f t="shared" si="306"/>
        <v>0</v>
      </c>
      <c r="AP971" s="49">
        <f t="shared" si="296"/>
        <v>0</v>
      </c>
      <c r="AR971" s="50">
        <f t="shared" si="297"/>
        <v>23</v>
      </c>
      <c r="AT971" s="30">
        <f t="shared" si="298"/>
        <v>23</v>
      </c>
      <c r="AU971">
        <f t="shared" si="299"/>
        <v>7.666666666666667</v>
      </c>
      <c r="AV971" s="49">
        <f t="shared" si="300"/>
        <v>0</v>
      </c>
      <c r="AW971" s="49">
        <f t="shared" si="301"/>
        <v>0</v>
      </c>
      <c r="AX971" s="53">
        <f t="shared" si="302"/>
        <v>7.666666666666667</v>
      </c>
      <c r="AY971" s="30">
        <f t="shared" si="303"/>
        <v>0</v>
      </c>
      <c r="AZ971" s="30">
        <f t="shared" si="304"/>
        <v>0</v>
      </c>
      <c r="BA971" s="49">
        <f t="shared" si="305"/>
        <v>0</v>
      </c>
    </row>
    <row r="972" spans="1:53" x14ac:dyDescent="0.35">
      <c r="A972" s="2">
        <v>1060949537</v>
      </c>
      <c r="B972" s="2" t="s">
        <v>972</v>
      </c>
      <c r="C972" s="16" t="s">
        <v>4946</v>
      </c>
      <c r="D972" s="3" t="s">
        <v>3117</v>
      </c>
      <c r="E972" s="4">
        <v>45873</v>
      </c>
      <c r="F972" s="5">
        <v>45873</v>
      </c>
      <c r="G972" s="5">
        <v>46238</v>
      </c>
      <c r="H972" s="3" t="s">
        <v>4290</v>
      </c>
      <c r="I972" s="55">
        <v>46064</v>
      </c>
      <c r="J972" s="6">
        <v>46022</v>
      </c>
      <c r="K972" s="2" t="s">
        <v>4405</v>
      </c>
      <c r="L972" s="2" t="s">
        <v>4873</v>
      </c>
      <c r="M972" s="2" t="s">
        <v>4956</v>
      </c>
      <c r="N972" s="2"/>
      <c r="O972" s="2"/>
      <c r="P972" s="2"/>
      <c r="Q972" s="2"/>
      <c r="R972" s="7"/>
      <c r="S972" s="7">
        <v>0</v>
      </c>
      <c r="T972" s="7">
        <v>12.25</v>
      </c>
      <c r="U972" s="7">
        <v>12.25</v>
      </c>
      <c r="V972" s="12">
        <f t="shared" si="288"/>
        <v>13</v>
      </c>
      <c r="W972" s="15" t="s">
        <v>4738</v>
      </c>
      <c r="X972" s="15" t="str">
        <f t="shared" si="291"/>
        <v>DEBE GOZAR EN EL AÑO UN TOTAL DE 13 DÍAS ANTES DEL 31/12/2026</v>
      </c>
      <c r="Y972" s="50">
        <v>0</v>
      </c>
      <c r="Z972" s="50">
        <v>13</v>
      </c>
      <c r="AA972" s="50">
        <v>0</v>
      </c>
      <c r="AB972" s="50">
        <v>0</v>
      </c>
      <c r="AC972" s="50">
        <v>0</v>
      </c>
      <c r="AD972" s="50">
        <v>0</v>
      </c>
      <c r="AE972" s="50">
        <v>0</v>
      </c>
      <c r="AF972" s="50">
        <v>0</v>
      </c>
      <c r="AG972" s="50">
        <v>0</v>
      </c>
      <c r="AH972" s="50">
        <v>0</v>
      </c>
      <c r="AI972" s="50">
        <v>0</v>
      </c>
      <c r="AJ972" s="50">
        <v>0</v>
      </c>
      <c r="AK972" s="52">
        <f t="shared" si="293"/>
        <v>13</v>
      </c>
      <c r="AL972" s="50">
        <f t="shared" si="294"/>
        <v>13</v>
      </c>
      <c r="AM972" s="48">
        <f t="shared" si="292"/>
        <v>1</v>
      </c>
      <c r="AN972" s="49">
        <f t="shared" si="295"/>
        <v>0.01</v>
      </c>
      <c r="AO972" s="49">
        <f t="shared" si="306"/>
        <v>13</v>
      </c>
      <c r="AP972" s="49">
        <f t="shared" si="296"/>
        <v>13</v>
      </c>
      <c r="AR972" s="50">
        <f t="shared" si="297"/>
        <v>0</v>
      </c>
      <c r="AT972" s="30">
        <f t="shared" si="298"/>
        <v>13</v>
      </c>
      <c r="AU972">
        <f t="shared" si="299"/>
        <v>4.333333333333333</v>
      </c>
      <c r="AV972" s="49">
        <f t="shared" si="300"/>
        <v>13</v>
      </c>
      <c r="AW972" s="49">
        <f t="shared" si="301"/>
        <v>4.333333333333333</v>
      </c>
      <c r="AX972" s="53">
        <f t="shared" si="302"/>
        <v>0</v>
      </c>
      <c r="AY972" s="30">
        <f t="shared" si="303"/>
        <v>0</v>
      </c>
      <c r="AZ972" s="30">
        <f t="shared" si="304"/>
        <v>13</v>
      </c>
      <c r="BA972" s="49">
        <f t="shared" si="305"/>
        <v>13</v>
      </c>
    </row>
    <row r="973" spans="1:53" x14ac:dyDescent="0.35">
      <c r="A973" s="2">
        <v>1060960647</v>
      </c>
      <c r="B973" s="2" t="s">
        <v>973</v>
      </c>
      <c r="C973" s="16" t="s">
        <v>4946</v>
      </c>
      <c r="D973" s="3" t="s">
        <v>3118</v>
      </c>
      <c r="E973" s="4">
        <v>45703</v>
      </c>
      <c r="F973" s="5">
        <v>45703</v>
      </c>
      <c r="G973" s="5">
        <v>46068</v>
      </c>
      <c r="H973" s="3" t="s">
        <v>4290</v>
      </c>
      <c r="I973" s="55">
        <v>46053</v>
      </c>
      <c r="J973" s="6">
        <v>46022</v>
      </c>
      <c r="K973" s="2" t="s">
        <v>4405</v>
      </c>
      <c r="L973" s="2" t="s">
        <v>4807</v>
      </c>
      <c r="M973" s="2" t="s">
        <v>4956</v>
      </c>
      <c r="N973" s="2"/>
      <c r="O973" s="2"/>
      <c r="P973" s="2"/>
      <c r="Q973" s="2"/>
      <c r="R973" s="7"/>
      <c r="S973" s="7">
        <v>0</v>
      </c>
      <c r="T973" s="7">
        <v>26.333300000000001</v>
      </c>
      <c r="U973" s="7">
        <v>26.333300000000001</v>
      </c>
      <c r="V973" s="12">
        <f t="shared" ref="V973:V1036" si="307">ROUNDUP(U973,0)</f>
        <v>27</v>
      </c>
      <c r="W973" s="15" t="s">
        <v>4738</v>
      </c>
      <c r="X973" s="15" t="str">
        <f t="shared" si="291"/>
        <v>DEBE GOZAR EN EL AÑO UN TOTAL DE 27 DÍAS ANTES DEL 31/12/2026</v>
      </c>
      <c r="Y973" s="50">
        <v>27</v>
      </c>
      <c r="Z973" s="50">
        <v>0</v>
      </c>
      <c r="AA973" s="50">
        <v>0</v>
      </c>
      <c r="AB973" s="50">
        <v>0</v>
      </c>
      <c r="AC973" s="50">
        <v>0</v>
      </c>
      <c r="AD973" s="50">
        <v>0</v>
      </c>
      <c r="AE973" s="50">
        <v>0</v>
      </c>
      <c r="AF973" s="50">
        <v>0</v>
      </c>
      <c r="AG973" s="50">
        <v>0</v>
      </c>
      <c r="AH973" s="50">
        <v>0</v>
      </c>
      <c r="AI973" s="50">
        <v>0</v>
      </c>
      <c r="AJ973" s="50">
        <v>0</v>
      </c>
      <c r="AK973" s="52">
        <f t="shared" si="293"/>
        <v>27</v>
      </c>
      <c r="AL973" s="50">
        <f t="shared" si="294"/>
        <v>27</v>
      </c>
      <c r="AM973" s="48">
        <f t="shared" si="292"/>
        <v>1</v>
      </c>
      <c r="AN973" s="49">
        <f t="shared" si="295"/>
        <v>0.01</v>
      </c>
      <c r="AO973" s="49">
        <f t="shared" si="306"/>
        <v>27</v>
      </c>
      <c r="AP973" s="49">
        <f t="shared" si="296"/>
        <v>27</v>
      </c>
      <c r="AR973" s="50">
        <f t="shared" si="297"/>
        <v>0</v>
      </c>
      <c r="AT973" s="30">
        <f t="shared" si="298"/>
        <v>27</v>
      </c>
      <c r="AU973">
        <f t="shared" si="299"/>
        <v>9</v>
      </c>
      <c r="AV973" s="49">
        <f t="shared" si="300"/>
        <v>27</v>
      </c>
      <c r="AW973" s="49">
        <f t="shared" si="301"/>
        <v>9</v>
      </c>
      <c r="AX973" s="53">
        <f t="shared" si="302"/>
        <v>0</v>
      </c>
      <c r="AY973" s="30">
        <f t="shared" si="303"/>
        <v>0</v>
      </c>
      <c r="AZ973" s="30">
        <f t="shared" si="304"/>
        <v>27</v>
      </c>
      <c r="BA973" s="49">
        <f t="shared" si="305"/>
        <v>27</v>
      </c>
    </row>
    <row r="974" spans="1:53" x14ac:dyDescent="0.35">
      <c r="A974" s="2">
        <v>1060960749</v>
      </c>
      <c r="B974" s="2" t="s">
        <v>974</v>
      </c>
      <c r="C974" s="16" t="s">
        <v>4946</v>
      </c>
      <c r="D974" s="3" t="s">
        <v>3119</v>
      </c>
      <c r="E974" s="4">
        <v>45940</v>
      </c>
      <c r="F974" s="5">
        <v>45940</v>
      </c>
      <c r="G974" s="5">
        <v>46305</v>
      </c>
      <c r="H974" s="3" t="s">
        <v>4290</v>
      </c>
      <c r="I974" s="55">
        <v>0</v>
      </c>
      <c r="J974" s="6">
        <v>46022</v>
      </c>
      <c r="K974" s="2" t="s">
        <v>4405</v>
      </c>
      <c r="L974" s="2" t="s">
        <v>4762</v>
      </c>
      <c r="M974" s="2" t="s">
        <v>4956</v>
      </c>
      <c r="N974" s="2" t="s">
        <v>5180</v>
      </c>
      <c r="O974" s="2" t="s">
        <v>5226</v>
      </c>
      <c r="P974" s="2" t="s">
        <v>4463</v>
      </c>
      <c r="Q974" s="2" t="s">
        <v>4297</v>
      </c>
      <c r="R974" s="7"/>
      <c r="S974" s="7">
        <v>0</v>
      </c>
      <c r="T974" s="7">
        <v>6.75</v>
      </c>
      <c r="U974" s="7">
        <v>6.75</v>
      </c>
      <c r="V974" s="12">
        <f t="shared" si="307"/>
        <v>7</v>
      </c>
      <c r="W974" s="15" t="s">
        <v>4738</v>
      </c>
      <c r="X974" s="15" t="str">
        <f t="shared" si="291"/>
        <v>DEBE GOZAR EN EL AÑO UN TOTAL DE 7 DÍAS ANTES DEL 31/12/2026</v>
      </c>
      <c r="Y974" s="50">
        <v>0</v>
      </c>
      <c r="Z974" s="50">
        <v>0</v>
      </c>
      <c r="AA974" s="50">
        <v>0</v>
      </c>
      <c r="AB974" s="50">
        <v>0</v>
      </c>
      <c r="AC974" s="50">
        <v>0</v>
      </c>
      <c r="AD974" s="50">
        <v>0</v>
      </c>
      <c r="AE974" s="50">
        <v>0</v>
      </c>
      <c r="AF974" s="50">
        <v>0</v>
      </c>
      <c r="AG974" s="50">
        <v>0</v>
      </c>
      <c r="AH974" s="50">
        <v>0</v>
      </c>
      <c r="AI974" s="50">
        <v>0</v>
      </c>
      <c r="AJ974" s="50">
        <v>0</v>
      </c>
      <c r="AK974" s="52">
        <f t="shared" si="293"/>
        <v>0</v>
      </c>
      <c r="AL974" s="50">
        <f t="shared" si="294"/>
        <v>0</v>
      </c>
      <c r="AM974" s="48">
        <f t="shared" si="292"/>
        <v>0</v>
      </c>
      <c r="AN974" s="49">
        <f t="shared" si="295"/>
        <v>0</v>
      </c>
      <c r="AO974" s="49">
        <f t="shared" si="306"/>
        <v>0</v>
      </c>
      <c r="AP974" s="49">
        <f t="shared" si="296"/>
        <v>0</v>
      </c>
      <c r="AR974" s="50">
        <f t="shared" si="297"/>
        <v>7</v>
      </c>
      <c r="AT974" s="30">
        <f t="shared" si="298"/>
        <v>7</v>
      </c>
      <c r="AU974">
        <f t="shared" si="299"/>
        <v>2.3333333333333335</v>
      </c>
      <c r="AV974" s="49">
        <f t="shared" si="300"/>
        <v>0</v>
      </c>
      <c r="AW974" s="49">
        <f t="shared" si="301"/>
        <v>0</v>
      </c>
      <c r="AX974" s="53">
        <f t="shared" si="302"/>
        <v>2.3333333333333335</v>
      </c>
      <c r="AY974" s="30">
        <f t="shared" si="303"/>
        <v>0</v>
      </c>
      <c r="AZ974" s="30">
        <f t="shared" si="304"/>
        <v>0</v>
      </c>
      <c r="BA974" s="49">
        <f t="shared" si="305"/>
        <v>0</v>
      </c>
    </row>
    <row r="975" spans="1:53" x14ac:dyDescent="0.35">
      <c r="A975" s="2">
        <v>1060961209</v>
      </c>
      <c r="B975" s="2" t="s">
        <v>975</v>
      </c>
      <c r="C975" s="16" t="s">
        <v>4946</v>
      </c>
      <c r="D975" s="3" t="s">
        <v>3120</v>
      </c>
      <c r="E975" s="4">
        <v>45986</v>
      </c>
      <c r="F975" s="5">
        <v>45986</v>
      </c>
      <c r="G975" s="5">
        <v>46351</v>
      </c>
      <c r="H975" s="3" t="s">
        <v>4290</v>
      </c>
      <c r="I975" s="55">
        <v>46023</v>
      </c>
      <c r="J975" s="6">
        <v>46022</v>
      </c>
      <c r="K975" s="2" t="s">
        <v>4405</v>
      </c>
      <c r="L975" s="2" t="s">
        <v>4980</v>
      </c>
      <c r="M975" s="2" t="s">
        <v>4957</v>
      </c>
      <c r="N975" s="2"/>
      <c r="O975" s="2"/>
      <c r="P975" s="2"/>
      <c r="Q975" s="2"/>
      <c r="R975" s="7"/>
      <c r="S975" s="7">
        <v>0</v>
      </c>
      <c r="T975" s="7">
        <v>3</v>
      </c>
      <c r="U975" s="7">
        <v>3</v>
      </c>
      <c r="V975" s="12">
        <f t="shared" si="307"/>
        <v>3</v>
      </c>
      <c r="W975" s="15" t="s">
        <v>4738</v>
      </c>
      <c r="X975" s="15" t="str">
        <f t="shared" si="291"/>
        <v>DEBE GOZAR EN EL AÑO UN TOTAL DE 3 DÍAS ANTES DEL 31/12/2026</v>
      </c>
      <c r="Y975" s="50">
        <v>3</v>
      </c>
      <c r="Z975" s="50">
        <v>0</v>
      </c>
      <c r="AA975" s="50">
        <v>0</v>
      </c>
      <c r="AB975" s="50">
        <v>0</v>
      </c>
      <c r="AC975" s="50">
        <v>0</v>
      </c>
      <c r="AD975" s="50">
        <v>0</v>
      </c>
      <c r="AE975" s="50">
        <v>0</v>
      </c>
      <c r="AF975" s="50">
        <v>0</v>
      </c>
      <c r="AG975" s="50">
        <v>0</v>
      </c>
      <c r="AH975" s="50">
        <v>0</v>
      </c>
      <c r="AI975" s="50">
        <v>0</v>
      </c>
      <c r="AJ975" s="50">
        <v>0</v>
      </c>
      <c r="AK975" s="52">
        <f t="shared" si="293"/>
        <v>3</v>
      </c>
      <c r="AL975" s="50">
        <f t="shared" si="294"/>
        <v>3</v>
      </c>
      <c r="AM975" s="48">
        <f t="shared" si="292"/>
        <v>1</v>
      </c>
      <c r="AN975" s="49">
        <f t="shared" si="295"/>
        <v>0.01</v>
      </c>
      <c r="AO975" s="49">
        <f t="shared" si="306"/>
        <v>3</v>
      </c>
      <c r="AP975" s="49">
        <f t="shared" si="296"/>
        <v>3</v>
      </c>
      <c r="AR975" s="50">
        <f t="shared" si="297"/>
        <v>0</v>
      </c>
      <c r="AT975" s="30">
        <f t="shared" si="298"/>
        <v>3</v>
      </c>
      <c r="AU975">
        <f t="shared" si="299"/>
        <v>1</v>
      </c>
      <c r="AV975" s="49">
        <f t="shared" si="300"/>
        <v>3</v>
      </c>
      <c r="AW975" s="49">
        <f t="shared" si="301"/>
        <v>1</v>
      </c>
      <c r="AX975" s="53">
        <f t="shared" si="302"/>
        <v>0</v>
      </c>
      <c r="AY975" s="30">
        <f t="shared" si="303"/>
        <v>0</v>
      </c>
      <c r="AZ975" s="30">
        <f t="shared" si="304"/>
        <v>3</v>
      </c>
      <c r="BA975" s="49">
        <f t="shared" si="305"/>
        <v>3</v>
      </c>
    </row>
    <row r="976" spans="1:53" x14ac:dyDescent="0.35">
      <c r="A976" s="2">
        <v>1060966396</v>
      </c>
      <c r="B976" s="2" t="s">
        <v>976</v>
      </c>
      <c r="C976" s="16" t="s">
        <v>4946</v>
      </c>
      <c r="D976" s="3" t="s">
        <v>3121</v>
      </c>
      <c r="E976" s="4">
        <v>45783</v>
      </c>
      <c r="F976" s="5">
        <v>45783</v>
      </c>
      <c r="G976" s="5">
        <v>46148</v>
      </c>
      <c r="H976" s="3" t="s">
        <v>4409</v>
      </c>
      <c r="I976" s="55">
        <v>46025</v>
      </c>
      <c r="J976" s="6">
        <v>46022</v>
      </c>
      <c r="K976" s="2" t="s">
        <v>4405</v>
      </c>
      <c r="L976" s="2" t="s">
        <v>4823</v>
      </c>
      <c r="M976" s="2" t="s">
        <v>4956</v>
      </c>
      <c r="N976" s="2"/>
      <c r="O976" s="2"/>
      <c r="P976" s="2"/>
      <c r="Q976" s="2"/>
      <c r="R976" s="7"/>
      <c r="S976" s="7">
        <v>0</v>
      </c>
      <c r="T976" s="7">
        <v>19.583300000000001</v>
      </c>
      <c r="U976" s="7">
        <v>19.583300000000001</v>
      </c>
      <c r="V976" s="12">
        <f t="shared" si="307"/>
        <v>20</v>
      </c>
      <c r="W976" s="15" t="s">
        <v>4738</v>
      </c>
      <c r="X976" s="15" t="str">
        <f t="shared" si="291"/>
        <v>DEBE GOZAR EN EL AÑO UN TOTAL DE 20 DÍAS ANTES DEL 31/12/2026</v>
      </c>
      <c r="Y976" s="50">
        <v>20</v>
      </c>
      <c r="Z976" s="50">
        <v>0</v>
      </c>
      <c r="AA976" s="50">
        <v>0</v>
      </c>
      <c r="AB976" s="50">
        <v>0</v>
      </c>
      <c r="AC976" s="50">
        <v>0</v>
      </c>
      <c r="AD976" s="50">
        <v>0</v>
      </c>
      <c r="AE976" s="50">
        <v>0</v>
      </c>
      <c r="AF976" s="50">
        <v>0</v>
      </c>
      <c r="AG976" s="50">
        <v>0</v>
      </c>
      <c r="AH976" s="50">
        <v>0</v>
      </c>
      <c r="AI976" s="50">
        <v>0</v>
      </c>
      <c r="AJ976" s="50">
        <v>0</v>
      </c>
      <c r="AK976" s="52">
        <f t="shared" si="293"/>
        <v>20</v>
      </c>
      <c r="AL976" s="50">
        <f t="shared" si="294"/>
        <v>20</v>
      </c>
      <c r="AM976" s="48">
        <f t="shared" si="292"/>
        <v>1</v>
      </c>
      <c r="AN976" s="49">
        <f t="shared" si="295"/>
        <v>0.01</v>
      </c>
      <c r="AO976" s="49">
        <f t="shared" si="306"/>
        <v>20</v>
      </c>
      <c r="AP976" s="49">
        <f t="shared" si="296"/>
        <v>20</v>
      </c>
      <c r="AR976" s="50">
        <f t="shared" si="297"/>
        <v>0</v>
      </c>
      <c r="AT976" s="30">
        <f t="shared" si="298"/>
        <v>20</v>
      </c>
      <c r="AU976">
        <f t="shared" si="299"/>
        <v>6.666666666666667</v>
      </c>
      <c r="AV976" s="49">
        <f t="shared" si="300"/>
        <v>20</v>
      </c>
      <c r="AW976" s="49">
        <f t="shared" si="301"/>
        <v>6.666666666666667</v>
      </c>
      <c r="AX976" s="53">
        <f t="shared" si="302"/>
        <v>0</v>
      </c>
      <c r="AY976" s="30">
        <f t="shared" si="303"/>
        <v>0</v>
      </c>
      <c r="AZ976" s="30">
        <f t="shared" si="304"/>
        <v>20</v>
      </c>
      <c r="BA976" s="49">
        <f t="shared" si="305"/>
        <v>20</v>
      </c>
    </row>
    <row r="977" spans="1:53" x14ac:dyDescent="0.35">
      <c r="A977" s="2">
        <v>1060971804</v>
      </c>
      <c r="B977" s="2" t="s">
        <v>977</v>
      </c>
      <c r="C977" s="16" t="s">
        <v>4946</v>
      </c>
      <c r="D977" s="3" t="s">
        <v>3122</v>
      </c>
      <c r="E977" s="4">
        <v>45848</v>
      </c>
      <c r="F977" s="5">
        <v>45848</v>
      </c>
      <c r="G977" s="5">
        <v>46213</v>
      </c>
      <c r="H977" s="3" t="s">
        <v>4290</v>
      </c>
      <c r="I977" s="55">
        <v>0</v>
      </c>
      <c r="J977" s="6">
        <v>46022</v>
      </c>
      <c r="K977" s="2" t="s">
        <v>4405</v>
      </c>
      <c r="L977" s="2" t="s">
        <v>4807</v>
      </c>
      <c r="M977" s="2" t="s">
        <v>4956</v>
      </c>
      <c r="N977" s="2" t="s">
        <v>5195</v>
      </c>
      <c r="O977" s="2" t="s">
        <v>5211</v>
      </c>
      <c r="P977" s="2" t="s">
        <v>4547</v>
      </c>
      <c r="Q977" s="2" t="s">
        <v>4297</v>
      </c>
      <c r="R977" s="7"/>
      <c r="S977" s="7">
        <v>0</v>
      </c>
      <c r="T977" s="7">
        <v>14.25</v>
      </c>
      <c r="U977" s="7">
        <v>14.25</v>
      </c>
      <c r="V977" s="12">
        <f t="shared" si="307"/>
        <v>15</v>
      </c>
      <c r="W977" s="15" t="s">
        <v>4738</v>
      </c>
      <c r="X977" s="15" t="str">
        <f t="shared" si="291"/>
        <v>DEBE GOZAR EN EL AÑO UN TOTAL DE 15 DÍAS ANTES DEL 31/12/2026</v>
      </c>
      <c r="Y977" s="50">
        <v>0</v>
      </c>
      <c r="Z977" s="50">
        <v>0</v>
      </c>
      <c r="AA977" s="50">
        <v>0</v>
      </c>
      <c r="AB977" s="50">
        <v>0</v>
      </c>
      <c r="AC977" s="50">
        <v>0</v>
      </c>
      <c r="AD977" s="50">
        <v>15</v>
      </c>
      <c r="AE977" s="50">
        <v>0</v>
      </c>
      <c r="AF977" s="50">
        <v>0</v>
      </c>
      <c r="AG977" s="50">
        <v>0</v>
      </c>
      <c r="AH977" s="50">
        <v>0</v>
      </c>
      <c r="AI977" s="50">
        <v>0</v>
      </c>
      <c r="AJ977" s="50">
        <v>0</v>
      </c>
      <c r="AK977" s="52">
        <f t="shared" si="293"/>
        <v>15</v>
      </c>
      <c r="AL977" s="50">
        <f t="shared" si="294"/>
        <v>15</v>
      </c>
      <c r="AM977" s="48">
        <f t="shared" si="292"/>
        <v>1</v>
      </c>
      <c r="AN977" s="49">
        <f t="shared" si="295"/>
        <v>0.01</v>
      </c>
      <c r="AO977" s="49">
        <f t="shared" si="306"/>
        <v>0</v>
      </c>
      <c r="AP977" s="49">
        <f t="shared" si="296"/>
        <v>15</v>
      </c>
      <c r="AR977" s="50">
        <f t="shared" si="297"/>
        <v>0</v>
      </c>
      <c r="AT977" s="30">
        <f t="shared" si="298"/>
        <v>15</v>
      </c>
      <c r="AU977">
        <f t="shared" si="299"/>
        <v>5</v>
      </c>
      <c r="AV977" s="49">
        <f t="shared" si="300"/>
        <v>0</v>
      </c>
      <c r="AW977" s="49">
        <f t="shared" si="301"/>
        <v>0</v>
      </c>
      <c r="AX977" s="53">
        <f t="shared" si="302"/>
        <v>5</v>
      </c>
      <c r="AY977" s="30">
        <f t="shared" si="303"/>
        <v>15</v>
      </c>
      <c r="AZ977" s="30">
        <f t="shared" si="304"/>
        <v>0</v>
      </c>
      <c r="BA977" s="49">
        <f t="shared" si="305"/>
        <v>0</v>
      </c>
    </row>
    <row r="978" spans="1:53" x14ac:dyDescent="0.35">
      <c r="A978" s="2">
        <v>1061018990</v>
      </c>
      <c r="B978" s="2" t="s">
        <v>978</v>
      </c>
      <c r="C978" s="16" t="s">
        <v>4946</v>
      </c>
      <c r="D978" s="3" t="s">
        <v>3123</v>
      </c>
      <c r="E978" s="4">
        <v>45978</v>
      </c>
      <c r="F978" s="5">
        <v>45978</v>
      </c>
      <c r="G978" s="5">
        <v>46343</v>
      </c>
      <c r="H978" s="3" t="s">
        <v>4290</v>
      </c>
      <c r="I978" s="55">
        <v>46054</v>
      </c>
      <c r="J978" s="6">
        <v>46022</v>
      </c>
      <c r="K978" s="2" t="s">
        <v>4405</v>
      </c>
      <c r="L978" s="2" t="s">
        <v>4963</v>
      </c>
      <c r="M978" s="2" t="s">
        <v>4956</v>
      </c>
      <c r="N978" s="2"/>
      <c r="O978" s="2"/>
      <c r="P978" s="2"/>
      <c r="Q978" s="2"/>
      <c r="R978" s="7"/>
      <c r="S978" s="7">
        <v>0</v>
      </c>
      <c r="T978" s="7">
        <v>3.6667000000000001</v>
      </c>
      <c r="U978" s="7">
        <v>3.6667000000000001</v>
      </c>
      <c r="V978" s="12">
        <f t="shared" si="307"/>
        <v>4</v>
      </c>
      <c r="W978" s="15" t="s">
        <v>4738</v>
      </c>
      <c r="X978" s="15" t="str">
        <f t="shared" si="291"/>
        <v>DEBE GOZAR EN EL AÑO UN TOTAL DE 4 DÍAS ANTES DEL 31/12/2026</v>
      </c>
      <c r="Y978" s="50">
        <v>0</v>
      </c>
      <c r="Z978" s="50">
        <v>4</v>
      </c>
      <c r="AA978" s="50">
        <v>0</v>
      </c>
      <c r="AB978" s="50">
        <v>0</v>
      </c>
      <c r="AC978" s="50">
        <v>0</v>
      </c>
      <c r="AD978" s="50">
        <v>0</v>
      </c>
      <c r="AE978" s="50">
        <v>0</v>
      </c>
      <c r="AF978" s="50">
        <v>0</v>
      </c>
      <c r="AG978" s="50">
        <v>0</v>
      </c>
      <c r="AH978" s="50">
        <v>0</v>
      </c>
      <c r="AI978" s="50">
        <v>0</v>
      </c>
      <c r="AJ978" s="50">
        <v>0</v>
      </c>
      <c r="AK978" s="52">
        <f t="shared" si="293"/>
        <v>4</v>
      </c>
      <c r="AL978" s="50">
        <f t="shared" si="294"/>
        <v>4</v>
      </c>
      <c r="AM978" s="48">
        <f t="shared" si="292"/>
        <v>1</v>
      </c>
      <c r="AN978" s="49">
        <f t="shared" si="295"/>
        <v>0.01</v>
      </c>
      <c r="AO978" s="49">
        <f t="shared" si="306"/>
        <v>4</v>
      </c>
      <c r="AP978" s="49">
        <f t="shared" si="296"/>
        <v>4</v>
      </c>
      <c r="AR978" s="50">
        <f t="shared" si="297"/>
        <v>0</v>
      </c>
      <c r="AT978" s="30">
        <f t="shared" si="298"/>
        <v>4</v>
      </c>
      <c r="AU978">
        <f t="shared" si="299"/>
        <v>1.3333333333333333</v>
      </c>
      <c r="AV978" s="49">
        <f t="shared" si="300"/>
        <v>4</v>
      </c>
      <c r="AW978" s="49">
        <f t="shared" si="301"/>
        <v>1.3333333333333333</v>
      </c>
      <c r="AX978" s="53">
        <f t="shared" si="302"/>
        <v>0</v>
      </c>
      <c r="AY978" s="30">
        <f t="shared" si="303"/>
        <v>0</v>
      </c>
      <c r="AZ978" s="30">
        <f t="shared" si="304"/>
        <v>4</v>
      </c>
      <c r="BA978" s="49">
        <f t="shared" si="305"/>
        <v>4</v>
      </c>
    </row>
    <row r="979" spans="1:53" x14ac:dyDescent="0.35">
      <c r="A979" s="2">
        <v>1061022717</v>
      </c>
      <c r="B979" s="2" t="s">
        <v>979</v>
      </c>
      <c r="C979" s="16" t="s">
        <v>4946</v>
      </c>
      <c r="D979" s="3" t="s">
        <v>3124</v>
      </c>
      <c r="E979" s="4">
        <v>45987</v>
      </c>
      <c r="F979" s="5">
        <v>45987</v>
      </c>
      <c r="G979" s="5">
        <v>46352</v>
      </c>
      <c r="H979" s="3" t="s">
        <v>4290</v>
      </c>
      <c r="I979" s="55">
        <v>46117</v>
      </c>
      <c r="J979" s="6">
        <v>46022</v>
      </c>
      <c r="K979" s="2" t="s">
        <v>4405</v>
      </c>
      <c r="L979" s="2" t="s">
        <v>4966</v>
      </c>
      <c r="M979" s="2" t="s">
        <v>4956</v>
      </c>
      <c r="N979" s="2"/>
      <c r="O979" s="2"/>
      <c r="P979" s="2"/>
      <c r="Q979" s="2"/>
      <c r="R979" s="7"/>
      <c r="S979" s="7">
        <v>0</v>
      </c>
      <c r="T979" s="7">
        <v>2.9167000000000001</v>
      </c>
      <c r="U979" s="7">
        <v>2.9167000000000001</v>
      </c>
      <c r="V979" s="12">
        <f t="shared" si="307"/>
        <v>3</v>
      </c>
      <c r="W979" s="15" t="s">
        <v>4738</v>
      </c>
      <c r="X979" s="15" t="str">
        <f t="shared" si="291"/>
        <v>DEBE GOZAR EN EL AÑO UN TOTAL DE 3 DÍAS ANTES DEL 31/12/2026</v>
      </c>
      <c r="Y979" s="50">
        <v>0</v>
      </c>
      <c r="Z979" s="50">
        <v>0</v>
      </c>
      <c r="AA979" s="50">
        <v>0</v>
      </c>
      <c r="AB979" s="50">
        <v>3</v>
      </c>
      <c r="AC979" s="50">
        <v>0</v>
      </c>
      <c r="AD979" s="50">
        <v>0</v>
      </c>
      <c r="AE979" s="50">
        <v>0</v>
      </c>
      <c r="AF979" s="50">
        <v>0</v>
      </c>
      <c r="AG979" s="50">
        <v>0</v>
      </c>
      <c r="AH979" s="50">
        <v>0</v>
      </c>
      <c r="AI979" s="50">
        <v>0</v>
      </c>
      <c r="AJ979" s="50">
        <v>0</v>
      </c>
      <c r="AK979" s="52">
        <f t="shared" si="293"/>
        <v>3</v>
      </c>
      <c r="AL979" s="50">
        <f t="shared" si="294"/>
        <v>3</v>
      </c>
      <c r="AM979" s="48">
        <f t="shared" si="292"/>
        <v>1</v>
      </c>
      <c r="AN979" s="49">
        <f t="shared" si="295"/>
        <v>0.01</v>
      </c>
      <c r="AO979" s="49">
        <f t="shared" si="306"/>
        <v>3</v>
      </c>
      <c r="AP979" s="49">
        <f t="shared" si="296"/>
        <v>3</v>
      </c>
      <c r="AR979" s="50">
        <f t="shared" si="297"/>
        <v>0</v>
      </c>
      <c r="AT979" s="30">
        <f t="shared" si="298"/>
        <v>3</v>
      </c>
      <c r="AU979">
        <f t="shared" si="299"/>
        <v>1</v>
      </c>
      <c r="AV979" s="49">
        <f t="shared" si="300"/>
        <v>3</v>
      </c>
      <c r="AW979" s="49">
        <f t="shared" si="301"/>
        <v>1</v>
      </c>
      <c r="AX979" s="53">
        <f t="shared" si="302"/>
        <v>0</v>
      </c>
      <c r="AY979" s="30">
        <f t="shared" si="303"/>
        <v>0</v>
      </c>
      <c r="AZ979" s="30">
        <f t="shared" si="304"/>
        <v>3</v>
      </c>
      <c r="BA979" s="49">
        <f t="shared" si="305"/>
        <v>3</v>
      </c>
    </row>
    <row r="980" spans="1:53" x14ac:dyDescent="0.35">
      <c r="A980" s="2">
        <v>1061028679</v>
      </c>
      <c r="B980" s="2" t="s">
        <v>980</v>
      </c>
      <c r="C980" s="16" t="s">
        <v>4946</v>
      </c>
      <c r="D980" s="3" t="s">
        <v>3125</v>
      </c>
      <c r="E980" s="4">
        <v>45919</v>
      </c>
      <c r="F980" s="5">
        <v>45919</v>
      </c>
      <c r="G980" s="5">
        <v>46284</v>
      </c>
      <c r="H980" s="3" t="s">
        <v>4294</v>
      </c>
      <c r="I980" s="55">
        <v>46081</v>
      </c>
      <c r="J980" s="6">
        <v>46022</v>
      </c>
      <c r="K980" s="2" t="s">
        <v>4405</v>
      </c>
      <c r="L980" s="2" t="s">
        <v>4815</v>
      </c>
      <c r="M980" s="2" t="s">
        <v>4956</v>
      </c>
      <c r="N980" s="2"/>
      <c r="O980" s="2"/>
      <c r="P980" s="2"/>
      <c r="Q980" s="2"/>
      <c r="R980" s="7"/>
      <c r="S980" s="7">
        <v>0</v>
      </c>
      <c r="T980" s="7">
        <v>8.5</v>
      </c>
      <c r="U980" s="7">
        <v>8.5</v>
      </c>
      <c r="V980" s="12">
        <f t="shared" si="307"/>
        <v>9</v>
      </c>
      <c r="W980" s="15" t="s">
        <v>4738</v>
      </c>
      <c r="X980" s="15" t="str">
        <f t="shared" si="291"/>
        <v>DEBE GOZAR EN EL AÑO UN TOTAL DE 9 DÍAS ANTES DEL 31/12/2026</v>
      </c>
      <c r="Y980" s="50">
        <v>0</v>
      </c>
      <c r="Z980" s="50">
        <v>9</v>
      </c>
      <c r="AA980" s="50">
        <v>0</v>
      </c>
      <c r="AB980" s="50">
        <v>0</v>
      </c>
      <c r="AC980" s="50">
        <v>0</v>
      </c>
      <c r="AD980" s="50">
        <v>0</v>
      </c>
      <c r="AE980" s="50">
        <v>0</v>
      </c>
      <c r="AF980" s="50">
        <v>0</v>
      </c>
      <c r="AG980" s="50">
        <v>0</v>
      </c>
      <c r="AH980" s="50">
        <v>0</v>
      </c>
      <c r="AI980" s="50">
        <v>0</v>
      </c>
      <c r="AJ980" s="50">
        <v>0</v>
      </c>
      <c r="AK980" s="52">
        <f t="shared" si="293"/>
        <v>9</v>
      </c>
      <c r="AL980" s="50">
        <f t="shared" si="294"/>
        <v>9</v>
      </c>
      <c r="AM980" s="48">
        <f t="shared" si="292"/>
        <v>1</v>
      </c>
      <c r="AN980" s="49">
        <f t="shared" si="295"/>
        <v>0.01</v>
      </c>
      <c r="AO980" s="49">
        <f t="shared" si="306"/>
        <v>9</v>
      </c>
      <c r="AP980" s="49">
        <f t="shared" si="296"/>
        <v>9</v>
      </c>
      <c r="AR980" s="50">
        <f t="shared" si="297"/>
        <v>0</v>
      </c>
      <c r="AT980" s="30">
        <f t="shared" si="298"/>
        <v>9</v>
      </c>
      <c r="AU980">
        <f t="shared" si="299"/>
        <v>3</v>
      </c>
      <c r="AV980" s="49">
        <f t="shared" si="300"/>
        <v>9</v>
      </c>
      <c r="AW980" s="49">
        <f t="shared" si="301"/>
        <v>3</v>
      </c>
      <c r="AX980" s="53">
        <f t="shared" si="302"/>
        <v>0</v>
      </c>
      <c r="AY980" s="30">
        <f t="shared" si="303"/>
        <v>0</v>
      </c>
      <c r="AZ980" s="30">
        <f t="shared" si="304"/>
        <v>9</v>
      </c>
      <c r="BA980" s="49">
        <f t="shared" si="305"/>
        <v>9</v>
      </c>
    </row>
    <row r="981" spans="1:53" x14ac:dyDescent="0.35">
      <c r="A981" s="2">
        <v>1061030960</v>
      </c>
      <c r="B981" s="2" t="s">
        <v>981</v>
      </c>
      <c r="C981" s="16" t="s">
        <v>4946</v>
      </c>
      <c r="D981" s="3" t="s">
        <v>3126</v>
      </c>
      <c r="E981" s="4">
        <v>45871</v>
      </c>
      <c r="F981" s="5">
        <v>45871</v>
      </c>
      <c r="G981" s="5">
        <v>46236</v>
      </c>
      <c r="H981" s="3" t="s">
        <v>4290</v>
      </c>
      <c r="I981" s="55">
        <v>46112</v>
      </c>
      <c r="J981" s="6">
        <v>46022</v>
      </c>
      <c r="K981" s="2" t="s">
        <v>4405</v>
      </c>
      <c r="L981" s="2" t="s">
        <v>4752</v>
      </c>
      <c r="M981" s="2" t="s">
        <v>4956</v>
      </c>
      <c r="N981" s="2"/>
      <c r="O981" s="2"/>
      <c r="P981" s="2"/>
      <c r="Q981" s="2"/>
      <c r="R981" s="7"/>
      <c r="S981" s="7">
        <v>0</v>
      </c>
      <c r="T981" s="7">
        <v>12.416700000000001</v>
      </c>
      <c r="U981" s="7">
        <v>12.416700000000001</v>
      </c>
      <c r="V981" s="12">
        <f t="shared" si="307"/>
        <v>13</v>
      </c>
      <c r="W981" s="15" t="s">
        <v>4738</v>
      </c>
      <c r="X981" s="15" t="str">
        <f t="shared" si="291"/>
        <v>DEBE GOZAR EN EL AÑO UN TOTAL DE 13 DÍAS ANTES DEL 31/12/2026</v>
      </c>
      <c r="Y981" s="50">
        <v>0</v>
      </c>
      <c r="Z981" s="50">
        <v>0</v>
      </c>
      <c r="AA981" s="50">
        <v>13</v>
      </c>
      <c r="AB981" s="50">
        <v>0</v>
      </c>
      <c r="AC981" s="50">
        <v>0</v>
      </c>
      <c r="AD981" s="50">
        <v>0</v>
      </c>
      <c r="AE981" s="50">
        <v>0</v>
      </c>
      <c r="AF981" s="50">
        <v>0</v>
      </c>
      <c r="AG981" s="50">
        <v>0</v>
      </c>
      <c r="AH981" s="50">
        <v>0</v>
      </c>
      <c r="AI981" s="50">
        <v>0</v>
      </c>
      <c r="AJ981" s="50">
        <v>0</v>
      </c>
      <c r="AK981" s="52">
        <f t="shared" si="293"/>
        <v>13</v>
      </c>
      <c r="AL981" s="50">
        <f t="shared" si="294"/>
        <v>13</v>
      </c>
      <c r="AM981" s="48">
        <f t="shared" si="292"/>
        <v>1</v>
      </c>
      <c r="AN981" s="49">
        <f t="shared" si="295"/>
        <v>0.01</v>
      </c>
      <c r="AO981" s="49">
        <f t="shared" si="306"/>
        <v>13</v>
      </c>
      <c r="AP981" s="49">
        <f t="shared" si="296"/>
        <v>13</v>
      </c>
      <c r="AR981" s="50">
        <f t="shared" si="297"/>
        <v>0</v>
      </c>
      <c r="AT981" s="30">
        <f t="shared" si="298"/>
        <v>13</v>
      </c>
      <c r="AU981">
        <f t="shared" si="299"/>
        <v>4.333333333333333</v>
      </c>
      <c r="AV981" s="49">
        <f t="shared" si="300"/>
        <v>13</v>
      </c>
      <c r="AW981" s="49">
        <f t="shared" si="301"/>
        <v>4.333333333333333</v>
      </c>
      <c r="AX981" s="53">
        <f t="shared" si="302"/>
        <v>0</v>
      </c>
      <c r="AY981" s="30">
        <f t="shared" si="303"/>
        <v>0</v>
      </c>
      <c r="AZ981" s="30">
        <f t="shared" si="304"/>
        <v>13</v>
      </c>
      <c r="BA981" s="49">
        <f t="shared" si="305"/>
        <v>13</v>
      </c>
    </row>
    <row r="982" spans="1:53" x14ac:dyDescent="0.35">
      <c r="A982" s="2">
        <v>1061031026</v>
      </c>
      <c r="B982" s="2" t="s">
        <v>982</v>
      </c>
      <c r="C982" s="16" t="s">
        <v>4946</v>
      </c>
      <c r="D982" s="3" t="s">
        <v>3127</v>
      </c>
      <c r="E982" s="4">
        <v>45981</v>
      </c>
      <c r="F982" s="5">
        <v>45981</v>
      </c>
      <c r="G982" s="5">
        <v>46346</v>
      </c>
      <c r="H982" s="3" t="s">
        <v>4290</v>
      </c>
      <c r="I982" s="55">
        <v>46054</v>
      </c>
      <c r="J982" s="6">
        <v>46022</v>
      </c>
      <c r="K982" s="2" t="s">
        <v>4431</v>
      </c>
      <c r="L982" s="2" t="s">
        <v>4805</v>
      </c>
      <c r="M982" s="2" t="s">
        <v>4956</v>
      </c>
      <c r="N982" s="2"/>
      <c r="O982" s="2"/>
      <c r="P982" s="2"/>
      <c r="Q982" s="2"/>
      <c r="R982" s="7"/>
      <c r="S982" s="7">
        <v>0</v>
      </c>
      <c r="T982" s="7">
        <v>0.68330000000000002</v>
      </c>
      <c r="U982" s="7">
        <v>0.68330000000000002</v>
      </c>
      <c r="V982" s="12">
        <f t="shared" si="307"/>
        <v>1</v>
      </c>
      <c r="W982" s="15" t="s">
        <v>4738</v>
      </c>
      <c r="X982" s="15" t="str">
        <f t="shared" si="291"/>
        <v>DEBE GOZAR EN EL AÑO UN TOTAL DE 1 DÍAS ANTES DEL 31/12/2026</v>
      </c>
      <c r="Y982" s="50">
        <v>0</v>
      </c>
      <c r="Z982" s="50">
        <v>1</v>
      </c>
      <c r="AA982" s="50">
        <v>0</v>
      </c>
      <c r="AB982" s="50">
        <v>0</v>
      </c>
      <c r="AC982" s="50">
        <v>0</v>
      </c>
      <c r="AD982" s="50">
        <v>0</v>
      </c>
      <c r="AE982" s="50">
        <v>0</v>
      </c>
      <c r="AF982" s="50">
        <v>0</v>
      </c>
      <c r="AG982" s="50">
        <v>0</v>
      </c>
      <c r="AH982" s="50">
        <v>0</v>
      </c>
      <c r="AI982" s="50">
        <v>0</v>
      </c>
      <c r="AJ982" s="50">
        <v>0</v>
      </c>
      <c r="AK982" s="52">
        <f t="shared" si="293"/>
        <v>1</v>
      </c>
      <c r="AL982" s="50">
        <f t="shared" si="294"/>
        <v>1</v>
      </c>
      <c r="AM982" s="48">
        <f t="shared" si="292"/>
        <v>1</v>
      </c>
      <c r="AN982" s="49">
        <f t="shared" si="295"/>
        <v>0.01</v>
      </c>
      <c r="AO982" s="49">
        <f t="shared" si="306"/>
        <v>1</v>
      </c>
      <c r="AP982" s="49">
        <f t="shared" si="296"/>
        <v>1</v>
      </c>
      <c r="AR982" s="50">
        <f t="shared" si="297"/>
        <v>0</v>
      </c>
      <c r="AT982" s="30">
        <f t="shared" si="298"/>
        <v>1</v>
      </c>
      <c r="AU982">
        <f t="shared" si="299"/>
        <v>0.33333333333333331</v>
      </c>
      <c r="AV982" s="49">
        <f t="shared" si="300"/>
        <v>1</v>
      </c>
      <c r="AW982" s="49">
        <f t="shared" si="301"/>
        <v>0.33333333333333331</v>
      </c>
      <c r="AX982" s="53">
        <f t="shared" si="302"/>
        <v>0</v>
      </c>
      <c r="AY982" s="30">
        <f t="shared" si="303"/>
        <v>0</v>
      </c>
      <c r="AZ982" s="30">
        <f t="shared" si="304"/>
        <v>1</v>
      </c>
      <c r="BA982" s="49">
        <f t="shared" si="305"/>
        <v>1</v>
      </c>
    </row>
    <row r="983" spans="1:53" x14ac:dyDescent="0.35">
      <c r="A983" s="2">
        <v>1061032784</v>
      </c>
      <c r="B983" s="2" t="s">
        <v>983</v>
      </c>
      <c r="C983" s="16" t="s">
        <v>4946</v>
      </c>
      <c r="D983" s="3" t="s">
        <v>3128</v>
      </c>
      <c r="E983" s="4">
        <v>45863</v>
      </c>
      <c r="F983" s="5">
        <v>45863</v>
      </c>
      <c r="G983" s="5">
        <v>46228</v>
      </c>
      <c r="H983" s="3" t="s">
        <v>4290</v>
      </c>
      <c r="I983" s="55">
        <v>46023</v>
      </c>
      <c r="J983" s="6">
        <v>46022</v>
      </c>
      <c r="K983" s="2" t="s">
        <v>4405</v>
      </c>
      <c r="L983" s="2" t="s">
        <v>4963</v>
      </c>
      <c r="M983" s="2" t="s">
        <v>4956</v>
      </c>
      <c r="N983" s="2"/>
      <c r="O983" s="2"/>
      <c r="P983" s="2"/>
      <c r="Q983" s="2"/>
      <c r="R983" s="7"/>
      <c r="S983" s="7">
        <v>0</v>
      </c>
      <c r="T983" s="7">
        <v>13</v>
      </c>
      <c r="U983" s="7">
        <v>13</v>
      </c>
      <c r="V983" s="12">
        <f t="shared" si="307"/>
        <v>13</v>
      </c>
      <c r="W983" s="15" t="s">
        <v>4738</v>
      </c>
      <c r="X983" s="15" t="str">
        <f t="shared" si="291"/>
        <v>DEBE GOZAR EN EL AÑO UN TOTAL DE 13 DÍAS ANTES DEL 31/12/2026</v>
      </c>
      <c r="Y983" s="50">
        <v>13</v>
      </c>
      <c r="Z983" s="50">
        <v>0</v>
      </c>
      <c r="AA983" s="50">
        <v>0</v>
      </c>
      <c r="AB983" s="50">
        <v>0</v>
      </c>
      <c r="AC983" s="50">
        <v>0</v>
      </c>
      <c r="AD983" s="50">
        <v>0</v>
      </c>
      <c r="AE983" s="50">
        <v>0</v>
      </c>
      <c r="AF983" s="50">
        <v>0</v>
      </c>
      <c r="AG983" s="50">
        <v>0</v>
      </c>
      <c r="AH983" s="50">
        <v>0</v>
      </c>
      <c r="AI983" s="50">
        <v>0</v>
      </c>
      <c r="AJ983" s="50">
        <v>0</v>
      </c>
      <c r="AK983" s="52">
        <f t="shared" si="293"/>
        <v>13</v>
      </c>
      <c r="AL983" s="50">
        <f t="shared" si="294"/>
        <v>13</v>
      </c>
      <c r="AM983" s="48">
        <f t="shared" si="292"/>
        <v>1</v>
      </c>
      <c r="AN983" s="49">
        <f t="shared" si="295"/>
        <v>0.01</v>
      </c>
      <c r="AO983" s="49">
        <f t="shared" si="306"/>
        <v>13</v>
      </c>
      <c r="AP983" s="49">
        <f t="shared" si="296"/>
        <v>13</v>
      </c>
      <c r="AR983" s="50">
        <f t="shared" si="297"/>
        <v>0</v>
      </c>
      <c r="AT983" s="30">
        <f t="shared" si="298"/>
        <v>13</v>
      </c>
      <c r="AU983">
        <f t="shared" si="299"/>
        <v>4.333333333333333</v>
      </c>
      <c r="AV983" s="49">
        <f t="shared" si="300"/>
        <v>13</v>
      </c>
      <c r="AW983" s="49">
        <f t="shared" si="301"/>
        <v>4.333333333333333</v>
      </c>
      <c r="AX983" s="53">
        <f t="shared" si="302"/>
        <v>0</v>
      </c>
      <c r="AY983" s="30">
        <f t="shared" si="303"/>
        <v>0</v>
      </c>
      <c r="AZ983" s="30">
        <f t="shared" si="304"/>
        <v>13</v>
      </c>
      <c r="BA983" s="49">
        <f t="shared" si="305"/>
        <v>13</v>
      </c>
    </row>
    <row r="984" spans="1:53" x14ac:dyDescent="0.35">
      <c r="A984" s="2">
        <v>1061063985</v>
      </c>
      <c r="B984" s="2" t="s">
        <v>984</v>
      </c>
      <c r="C984" s="16" t="s">
        <v>4946</v>
      </c>
      <c r="D984" s="3" t="s">
        <v>3129</v>
      </c>
      <c r="E984" s="4">
        <v>45965</v>
      </c>
      <c r="F984" s="5">
        <v>45965</v>
      </c>
      <c r="G984" s="5">
        <v>46330</v>
      </c>
      <c r="H984" s="3" t="s">
        <v>4290</v>
      </c>
      <c r="I984" s="55">
        <v>46112</v>
      </c>
      <c r="J984" s="6">
        <v>46022</v>
      </c>
      <c r="K984" s="2" t="s">
        <v>4405</v>
      </c>
      <c r="L984" s="2" t="s">
        <v>5040</v>
      </c>
      <c r="M984" s="2" t="s">
        <v>4957</v>
      </c>
      <c r="N984" s="2"/>
      <c r="O984" s="2"/>
      <c r="P984" s="2"/>
      <c r="Q984" s="2"/>
      <c r="R984" s="7"/>
      <c r="S984" s="7">
        <v>0</v>
      </c>
      <c r="T984" s="7">
        <v>4.75</v>
      </c>
      <c r="U984" s="7">
        <v>4.75</v>
      </c>
      <c r="V984" s="12">
        <f t="shared" si="307"/>
        <v>5</v>
      </c>
      <c r="W984" s="15" t="s">
        <v>4738</v>
      </c>
      <c r="X984" s="15" t="str">
        <f t="shared" si="291"/>
        <v>DEBE GOZAR EN EL AÑO UN TOTAL DE 5 DÍAS ANTES DEL 31/12/2026</v>
      </c>
      <c r="Y984" s="50">
        <v>0</v>
      </c>
      <c r="Z984" s="50">
        <v>0</v>
      </c>
      <c r="AA984" s="50">
        <v>5</v>
      </c>
      <c r="AB984" s="50">
        <v>0</v>
      </c>
      <c r="AC984" s="50">
        <v>0</v>
      </c>
      <c r="AD984" s="50">
        <v>0</v>
      </c>
      <c r="AE984" s="50">
        <v>0</v>
      </c>
      <c r="AF984" s="50">
        <v>0</v>
      </c>
      <c r="AG984" s="50">
        <v>0</v>
      </c>
      <c r="AH984" s="50">
        <v>0</v>
      </c>
      <c r="AI984" s="50">
        <v>0</v>
      </c>
      <c r="AJ984" s="50">
        <v>0</v>
      </c>
      <c r="AK984" s="52">
        <f t="shared" si="293"/>
        <v>5</v>
      </c>
      <c r="AL984" s="50">
        <f t="shared" si="294"/>
        <v>5</v>
      </c>
      <c r="AM984" s="48">
        <f t="shared" si="292"/>
        <v>1</v>
      </c>
      <c r="AN984" s="49">
        <f t="shared" si="295"/>
        <v>0.01</v>
      </c>
      <c r="AO984" s="49">
        <f t="shared" si="306"/>
        <v>5</v>
      </c>
      <c r="AP984" s="49">
        <f t="shared" si="296"/>
        <v>5</v>
      </c>
      <c r="AR984" s="50">
        <f t="shared" si="297"/>
        <v>0</v>
      </c>
      <c r="AT984" s="30">
        <f t="shared" si="298"/>
        <v>5</v>
      </c>
      <c r="AU984">
        <f t="shared" si="299"/>
        <v>1.6666666666666667</v>
      </c>
      <c r="AV984" s="49">
        <f t="shared" si="300"/>
        <v>5</v>
      </c>
      <c r="AW984" s="49">
        <f t="shared" si="301"/>
        <v>1.6666666666666667</v>
      </c>
      <c r="AX984" s="53">
        <f t="shared" si="302"/>
        <v>0</v>
      </c>
      <c r="AY984" s="30">
        <f t="shared" si="303"/>
        <v>0</v>
      </c>
      <c r="AZ984" s="30">
        <f t="shared" si="304"/>
        <v>5</v>
      </c>
      <c r="BA984" s="49">
        <f t="shared" si="305"/>
        <v>5</v>
      </c>
    </row>
    <row r="985" spans="1:53" x14ac:dyDescent="0.35">
      <c r="A985" s="2">
        <v>1061068980</v>
      </c>
      <c r="B985" s="2" t="s">
        <v>985</v>
      </c>
      <c r="C985" s="16" t="s">
        <v>4946</v>
      </c>
      <c r="D985" s="3" t="s">
        <v>3130</v>
      </c>
      <c r="E985" s="4">
        <v>45992</v>
      </c>
      <c r="F985" s="5">
        <v>45992</v>
      </c>
      <c r="G985" s="5">
        <v>46357</v>
      </c>
      <c r="H985" s="3" t="s">
        <v>4421</v>
      </c>
      <c r="I985" s="55">
        <v>46064</v>
      </c>
      <c r="J985" s="6">
        <v>46022</v>
      </c>
      <c r="K985" s="2" t="s">
        <v>4431</v>
      </c>
      <c r="L985" s="2" t="s">
        <v>4917</v>
      </c>
      <c r="M985" s="2" t="s">
        <v>4956</v>
      </c>
      <c r="N985" s="2"/>
      <c r="O985" s="2"/>
      <c r="P985" s="2"/>
      <c r="Q985" s="2"/>
      <c r="R985" s="7"/>
      <c r="S985" s="7">
        <v>0</v>
      </c>
      <c r="T985" s="7">
        <v>0.5</v>
      </c>
      <c r="U985" s="7">
        <v>0.5</v>
      </c>
      <c r="V985" s="12">
        <f t="shared" si="307"/>
        <v>1</v>
      </c>
      <c r="W985" s="15" t="s">
        <v>4738</v>
      </c>
      <c r="X985" s="15" t="str">
        <f t="shared" si="291"/>
        <v>DEBE GOZAR EN EL AÑO UN TOTAL DE 1 DÍAS ANTES DEL 31/12/2026</v>
      </c>
      <c r="Y985" s="50">
        <v>0</v>
      </c>
      <c r="Z985" s="50">
        <v>1</v>
      </c>
      <c r="AA985" s="50">
        <v>0</v>
      </c>
      <c r="AB985" s="50">
        <v>0</v>
      </c>
      <c r="AC985" s="50">
        <v>0</v>
      </c>
      <c r="AD985" s="50">
        <v>0</v>
      </c>
      <c r="AE985" s="50">
        <v>0</v>
      </c>
      <c r="AF985" s="50">
        <v>0</v>
      </c>
      <c r="AG985" s="50">
        <v>0</v>
      </c>
      <c r="AH985" s="50">
        <v>0</v>
      </c>
      <c r="AI985" s="50">
        <v>0</v>
      </c>
      <c r="AJ985" s="50">
        <v>0</v>
      </c>
      <c r="AK985" s="52">
        <f t="shared" si="293"/>
        <v>1</v>
      </c>
      <c r="AL985" s="50">
        <f t="shared" si="294"/>
        <v>1</v>
      </c>
      <c r="AM985" s="48">
        <f t="shared" si="292"/>
        <v>1</v>
      </c>
      <c r="AN985" s="49">
        <f t="shared" si="295"/>
        <v>0.01</v>
      </c>
      <c r="AO985" s="49">
        <f t="shared" si="306"/>
        <v>1</v>
      </c>
      <c r="AP985" s="49">
        <f t="shared" si="296"/>
        <v>1</v>
      </c>
      <c r="AR985" s="50">
        <f t="shared" si="297"/>
        <v>0</v>
      </c>
      <c r="AT985" s="30">
        <f t="shared" si="298"/>
        <v>1</v>
      </c>
      <c r="AU985">
        <f t="shared" si="299"/>
        <v>0.33333333333333331</v>
      </c>
      <c r="AV985" s="49">
        <f t="shared" si="300"/>
        <v>1</v>
      </c>
      <c r="AW985" s="49">
        <f t="shared" si="301"/>
        <v>0.33333333333333331</v>
      </c>
      <c r="AX985" s="53">
        <f t="shared" si="302"/>
        <v>0</v>
      </c>
      <c r="AY985" s="30">
        <f t="shared" si="303"/>
        <v>0</v>
      </c>
      <c r="AZ985" s="30">
        <f t="shared" si="304"/>
        <v>1</v>
      </c>
      <c r="BA985" s="49">
        <f t="shared" si="305"/>
        <v>1</v>
      </c>
    </row>
    <row r="986" spans="1:53" x14ac:dyDescent="0.35">
      <c r="A986" s="2">
        <v>1061079207</v>
      </c>
      <c r="B986" s="2" t="s">
        <v>986</v>
      </c>
      <c r="C986" s="16" t="s">
        <v>4946</v>
      </c>
      <c r="D986" s="3" t="s">
        <v>3131</v>
      </c>
      <c r="E986" s="4">
        <v>45852</v>
      </c>
      <c r="F986" s="5">
        <v>45852</v>
      </c>
      <c r="G986" s="5">
        <v>46217</v>
      </c>
      <c r="H986" s="3" t="s">
        <v>4290</v>
      </c>
      <c r="I986" s="55">
        <v>46059</v>
      </c>
      <c r="J986" s="6">
        <v>46022</v>
      </c>
      <c r="K986" s="2" t="s">
        <v>4405</v>
      </c>
      <c r="L986" s="2" t="s">
        <v>4993</v>
      </c>
      <c r="M986" s="2" t="s">
        <v>4956</v>
      </c>
      <c r="N986" s="2"/>
      <c r="O986" s="2"/>
      <c r="P986" s="2"/>
      <c r="Q986" s="2"/>
      <c r="R986" s="7"/>
      <c r="S986" s="7">
        <v>0</v>
      </c>
      <c r="T986" s="7">
        <v>13.916700000000001</v>
      </c>
      <c r="U986" s="7">
        <v>13.916700000000001</v>
      </c>
      <c r="V986" s="12">
        <f t="shared" si="307"/>
        <v>14</v>
      </c>
      <c r="W986" s="15" t="s">
        <v>4738</v>
      </c>
      <c r="X986" s="15" t="str">
        <f t="shared" si="291"/>
        <v>DEBE GOZAR EN EL AÑO UN TOTAL DE 14 DÍAS ANTES DEL 31/12/2026</v>
      </c>
      <c r="Y986" s="50">
        <v>0</v>
      </c>
      <c r="Z986" s="50">
        <v>14</v>
      </c>
      <c r="AA986" s="50">
        <v>0</v>
      </c>
      <c r="AB986" s="50">
        <v>0</v>
      </c>
      <c r="AC986" s="50">
        <v>0</v>
      </c>
      <c r="AD986" s="50">
        <v>0</v>
      </c>
      <c r="AE986" s="50">
        <v>0</v>
      </c>
      <c r="AF986" s="50">
        <v>0</v>
      </c>
      <c r="AG986" s="50">
        <v>0</v>
      </c>
      <c r="AH986" s="50">
        <v>0</v>
      </c>
      <c r="AI986" s="50">
        <v>0</v>
      </c>
      <c r="AJ986" s="50">
        <v>0</v>
      </c>
      <c r="AK986" s="52">
        <f t="shared" si="293"/>
        <v>14</v>
      </c>
      <c r="AL986" s="50">
        <f t="shared" si="294"/>
        <v>14</v>
      </c>
      <c r="AM986" s="48">
        <f t="shared" si="292"/>
        <v>1</v>
      </c>
      <c r="AN986" s="49">
        <f t="shared" si="295"/>
        <v>0.01</v>
      </c>
      <c r="AO986" s="49">
        <f t="shared" si="306"/>
        <v>14</v>
      </c>
      <c r="AP986" s="49">
        <f t="shared" si="296"/>
        <v>14</v>
      </c>
      <c r="AR986" s="50">
        <f t="shared" si="297"/>
        <v>0</v>
      </c>
      <c r="AT986" s="30">
        <f t="shared" si="298"/>
        <v>14</v>
      </c>
      <c r="AU986">
        <f t="shared" si="299"/>
        <v>4.666666666666667</v>
      </c>
      <c r="AV986" s="49">
        <f t="shared" si="300"/>
        <v>14</v>
      </c>
      <c r="AW986" s="49">
        <f t="shared" si="301"/>
        <v>4.666666666666667</v>
      </c>
      <c r="AX986" s="53">
        <f t="shared" si="302"/>
        <v>0</v>
      </c>
      <c r="AY986" s="30">
        <f t="shared" si="303"/>
        <v>0</v>
      </c>
      <c r="AZ986" s="30">
        <f t="shared" si="304"/>
        <v>14</v>
      </c>
      <c r="BA986" s="49">
        <f t="shared" si="305"/>
        <v>14</v>
      </c>
    </row>
    <row r="987" spans="1:53" x14ac:dyDescent="0.35">
      <c r="A987" s="2">
        <v>1061103480</v>
      </c>
      <c r="B987" s="2" t="s">
        <v>987</v>
      </c>
      <c r="C987" s="16" t="s">
        <v>4946</v>
      </c>
      <c r="D987" s="3" t="s">
        <v>3132</v>
      </c>
      <c r="E987" s="4">
        <v>45873</v>
      </c>
      <c r="F987" s="5">
        <v>45873</v>
      </c>
      <c r="G987" s="5">
        <v>46238</v>
      </c>
      <c r="H987" s="3" t="s">
        <v>4290</v>
      </c>
      <c r="I987" s="55">
        <v>46026</v>
      </c>
      <c r="J987" s="6">
        <v>46022</v>
      </c>
      <c r="K987" s="2" t="s">
        <v>4405</v>
      </c>
      <c r="L987" s="2" t="s">
        <v>4916</v>
      </c>
      <c r="M987" s="2" t="s">
        <v>4956</v>
      </c>
      <c r="N987" s="2"/>
      <c r="O987" s="2"/>
      <c r="P987" s="2"/>
      <c r="Q987" s="2"/>
      <c r="R987" s="7"/>
      <c r="S987" s="7">
        <v>0</v>
      </c>
      <c r="T987" s="7">
        <v>12.25</v>
      </c>
      <c r="U987" s="7">
        <v>12.25</v>
      </c>
      <c r="V987" s="12">
        <f t="shared" si="307"/>
        <v>13</v>
      </c>
      <c r="W987" s="15" t="s">
        <v>4738</v>
      </c>
      <c r="X987" s="15" t="str">
        <f t="shared" si="291"/>
        <v>DEBE GOZAR EN EL AÑO UN TOTAL DE 13 DÍAS ANTES DEL 31/12/2026</v>
      </c>
      <c r="Y987" s="50">
        <v>13</v>
      </c>
      <c r="Z987" s="50">
        <v>0</v>
      </c>
      <c r="AA987" s="50">
        <v>0</v>
      </c>
      <c r="AB987" s="50">
        <v>0</v>
      </c>
      <c r="AC987" s="50">
        <v>0</v>
      </c>
      <c r="AD987" s="50">
        <v>0</v>
      </c>
      <c r="AE987" s="50">
        <v>0</v>
      </c>
      <c r="AF987" s="50">
        <v>0</v>
      </c>
      <c r="AG987" s="50">
        <v>0</v>
      </c>
      <c r="AH987" s="50">
        <v>0</v>
      </c>
      <c r="AI987" s="50">
        <v>0</v>
      </c>
      <c r="AJ987" s="50">
        <v>0</v>
      </c>
      <c r="AK987" s="52">
        <f t="shared" si="293"/>
        <v>13</v>
      </c>
      <c r="AL987" s="50">
        <f t="shared" si="294"/>
        <v>13</v>
      </c>
      <c r="AM987" s="48">
        <f t="shared" si="292"/>
        <v>1</v>
      </c>
      <c r="AN987" s="49">
        <f t="shared" si="295"/>
        <v>0.01</v>
      </c>
      <c r="AO987" s="49">
        <f t="shared" si="306"/>
        <v>13</v>
      </c>
      <c r="AP987" s="49">
        <f t="shared" si="296"/>
        <v>13</v>
      </c>
      <c r="AR987" s="50">
        <f t="shared" si="297"/>
        <v>0</v>
      </c>
      <c r="AT987" s="30">
        <f t="shared" si="298"/>
        <v>13</v>
      </c>
      <c r="AU987">
        <f t="shared" si="299"/>
        <v>4.333333333333333</v>
      </c>
      <c r="AV987" s="49">
        <f t="shared" si="300"/>
        <v>13</v>
      </c>
      <c r="AW987" s="49">
        <f t="shared" si="301"/>
        <v>4.333333333333333</v>
      </c>
      <c r="AX987" s="53">
        <f t="shared" si="302"/>
        <v>0</v>
      </c>
      <c r="AY987" s="30">
        <f t="shared" si="303"/>
        <v>0</v>
      </c>
      <c r="AZ987" s="30">
        <f t="shared" si="304"/>
        <v>13</v>
      </c>
      <c r="BA987" s="49">
        <f t="shared" si="305"/>
        <v>13</v>
      </c>
    </row>
    <row r="988" spans="1:53" x14ac:dyDescent="0.35">
      <c r="A988" s="2">
        <v>1061107635</v>
      </c>
      <c r="B988" s="2" t="s">
        <v>988</v>
      </c>
      <c r="C988" s="16" t="s">
        <v>4946</v>
      </c>
      <c r="D988" s="3" t="s">
        <v>3133</v>
      </c>
      <c r="E988" s="4">
        <v>45932</v>
      </c>
      <c r="F988" s="5">
        <v>45932</v>
      </c>
      <c r="G988" s="5">
        <v>46297</v>
      </c>
      <c r="H988" s="3" t="s">
        <v>4290</v>
      </c>
      <c r="I988" s="55">
        <v>0</v>
      </c>
      <c r="J988" s="6">
        <v>46022</v>
      </c>
      <c r="K988" s="2" t="s">
        <v>4405</v>
      </c>
      <c r="L988" s="2" t="s">
        <v>4749</v>
      </c>
      <c r="M988" s="2" t="s">
        <v>4956</v>
      </c>
      <c r="N988" s="2" t="s">
        <v>5180</v>
      </c>
      <c r="O988" s="2" t="s">
        <v>5181</v>
      </c>
      <c r="P988" s="2" t="s">
        <v>4443</v>
      </c>
      <c r="Q988" s="2" t="s">
        <v>4297</v>
      </c>
      <c r="R988" s="7"/>
      <c r="S988" s="7">
        <v>0</v>
      </c>
      <c r="T988" s="7">
        <v>7.4166999999999996</v>
      </c>
      <c r="U988" s="7">
        <v>7.4166999999999996</v>
      </c>
      <c r="V988" s="12">
        <f t="shared" si="307"/>
        <v>8</v>
      </c>
      <c r="W988" s="15" t="s">
        <v>4738</v>
      </c>
      <c r="X988" s="15" t="str">
        <f t="shared" si="291"/>
        <v>DEBE GOZAR EN EL AÑO UN TOTAL DE 8 DÍAS ANTES DEL 31/12/2026</v>
      </c>
      <c r="Y988" s="50">
        <v>0</v>
      </c>
      <c r="Z988" s="50">
        <v>0</v>
      </c>
      <c r="AA988" s="50">
        <v>0</v>
      </c>
      <c r="AB988" s="50">
        <v>0</v>
      </c>
      <c r="AC988" s="50">
        <v>0</v>
      </c>
      <c r="AD988" s="50">
        <v>0</v>
      </c>
      <c r="AE988" s="50">
        <v>0</v>
      </c>
      <c r="AF988" s="50">
        <v>0</v>
      </c>
      <c r="AG988" s="50">
        <v>0</v>
      </c>
      <c r="AH988" s="50">
        <v>8</v>
      </c>
      <c r="AI988" s="50">
        <v>0</v>
      </c>
      <c r="AJ988" s="50">
        <v>0</v>
      </c>
      <c r="AK988" s="52">
        <f t="shared" si="293"/>
        <v>8</v>
      </c>
      <c r="AL988" s="50">
        <f t="shared" si="294"/>
        <v>8</v>
      </c>
      <c r="AM988" s="48">
        <f t="shared" si="292"/>
        <v>1</v>
      </c>
      <c r="AN988" s="49">
        <f t="shared" si="295"/>
        <v>0.01</v>
      </c>
      <c r="AO988" s="49">
        <f t="shared" si="306"/>
        <v>0</v>
      </c>
      <c r="AP988" s="49">
        <f t="shared" si="296"/>
        <v>8</v>
      </c>
      <c r="AR988" s="50">
        <f t="shared" si="297"/>
        <v>0</v>
      </c>
      <c r="AT988" s="30">
        <f t="shared" si="298"/>
        <v>8</v>
      </c>
      <c r="AU988">
        <f t="shared" si="299"/>
        <v>2.6666666666666665</v>
      </c>
      <c r="AV988" s="49">
        <f t="shared" si="300"/>
        <v>0</v>
      </c>
      <c r="AW988" s="49">
        <f t="shared" si="301"/>
        <v>0</v>
      </c>
      <c r="AX988" s="53">
        <f t="shared" si="302"/>
        <v>2.6666666666666665</v>
      </c>
      <c r="AY988" s="30">
        <f t="shared" si="303"/>
        <v>8</v>
      </c>
      <c r="AZ988" s="30">
        <f t="shared" si="304"/>
        <v>0</v>
      </c>
      <c r="BA988" s="49">
        <f t="shared" si="305"/>
        <v>0</v>
      </c>
    </row>
    <row r="989" spans="1:53" x14ac:dyDescent="0.35">
      <c r="A989" s="2">
        <v>1061130131</v>
      </c>
      <c r="B989" s="2" t="s">
        <v>989</v>
      </c>
      <c r="C989" s="16" t="s">
        <v>4946</v>
      </c>
      <c r="D989" s="3" t="s">
        <v>3134</v>
      </c>
      <c r="E989" s="4">
        <v>45946</v>
      </c>
      <c r="F989" s="5">
        <v>45946</v>
      </c>
      <c r="G989" s="5">
        <v>46311</v>
      </c>
      <c r="H989" s="3" t="s">
        <v>4290</v>
      </c>
      <c r="I989" s="55">
        <v>46091</v>
      </c>
      <c r="J989" s="6">
        <v>46022</v>
      </c>
      <c r="K989" s="2" t="s">
        <v>4405</v>
      </c>
      <c r="L989" s="2" t="s">
        <v>5016</v>
      </c>
      <c r="M989" s="2" t="s">
        <v>4957</v>
      </c>
      <c r="N989" s="2"/>
      <c r="O989" s="2"/>
      <c r="P989" s="2"/>
      <c r="Q989" s="2"/>
      <c r="R989" s="7"/>
      <c r="S989" s="7">
        <v>0</v>
      </c>
      <c r="T989" s="7">
        <v>6.25</v>
      </c>
      <c r="U989" s="7">
        <v>6.25</v>
      </c>
      <c r="V989" s="12">
        <f t="shared" si="307"/>
        <v>7</v>
      </c>
      <c r="W989" s="15" t="s">
        <v>4738</v>
      </c>
      <c r="X989" s="15" t="str">
        <f t="shared" si="291"/>
        <v>DEBE GOZAR EN EL AÑO UN TOTAL DE 7 DÍAS ANTES DEL 31/12/2026</v>
      </c>
      <c r="Y989" s="50">
        <v>0</v>
      </c>
      <c r="Z989" s="50">
        <v>0</v>
      </c>
      <c r="AA989" s="50">
        <v>0</v>
      </c>
      <c r="AB989" s="50">
        <v>7</v>
      </c>
      <c r="AC989" s="50">
        <v>0</v>
      </c>
      <c r="AD989" s="50">
        <v>0</v>
      </c>
      <c r="AE989" s="50">
        <v>0</v>
      </c>
      <c r="AF989" s="50">
        <v>0</v>
      </c>
      <c r="AG989" s="50">
        <v>0</v>
      </c>
      <c r="AH989" s="50">
        <v>0</v>
      </c>
      <c r="AI989" s="50">
        <v>0</v>
      </c>
      <c r="AJ989" s="50">
        <v>0</v>
      </c>
      <c r="AK989" s="52">
        <f t="shared" si="293"/>
        <v>7</v>
      </c>
      <c r="AL989" s="50">
        <f t="shared" si="294"/>
        <v>7</v>
      </c>
      <c r="AM989" s="48">
        <f t="shared" si="292"/>
        <v>1</v>
      </c>
      <c r="AN989" s="49">
        <f t="shared" si="295"/>
        <v>0.01</v>
      </c>
      <c r="AO989" s="49">
        <f t="shared" si="306"/>
        <v>7</v>
      </c>
      <c r="AP989" s="49">
        <f t="shared" si="296"/>
        <v>7</v>
      </c>
      <c r="AR989" s="50">
        <f t="shared" si="297"/>
        <v>0</v>
      </c>
      <c r="AT989" s="30">
        <f t="shared" si="298"/>
        <v>7</v>
      </c>
      <c r="AU989">
        <f t="shared" si="299"/>
        <v>2.3333333333333335</v>
      </c>
      <c r="AV989" s="49">
        <f t="shared" si="300"/>
        <v>7</v>
      </c>
      <c r="AW989" s="49">
        <f t="shared" si="301"/>
        <v>2.3333333333333335</v>
      </c>
      <c r="AX989" s="53">
        <f t="shared" si="302"/>
        <v>0</v>
      </c>
      <c r="AY989" s="30">
        <f t="shared" si="303"/>
        <v>0</v>
      </c>
      <c r="AZ989" s="30">
        <f t="shared" si="304"/>
        <v>7</v>
      </c>
      <c r="BA989" s="49">
        <f t="shared" si="305"/>
        <v>7</v>
      </c>
    </row>
    <row r="990" spans="1:53" x14ac:dyDescent="0.35">
      <c r="A990" s="2">
        <v>1061143183</v>
      </c>
      <c r="B990" s="2" t="s">
        <v>990</v>
      </c>
      <c r="C990" s="16" t="s">
        <v>4946</v>
      </c>
      <c r="D990" s="3" t="s">
        <v>3135</v>
      </c>
      <c r="E990" s="4">
        <v>45968</v>
      </c>
      <c r="F990" s="5">
        <v>45968</v>
      </c>
      <c r="G990" s="5">
        <v>46333</v>
      </c>
      <c r="H990" s="3" t="s">
        <v>4290</v>
      </c>
      <c r="I990" s="55">
        <v>0</v>
      </c>
      <c r="J990" s="6">
        <v>46022</v>
      </c>
      <c r="K990" s="2" t="s">
        <v>4405</v>
      </c>
      <c r="L990" s="2" t="s">
        <v>4976</v>
      </c>
      <c r="M990" s="2" t="s">
        <v>4957</v>
      </c>
      <c r="N990" s="2" t="s">
        <v>5199</v>
      </c>
      <c r="O990" s="2" t="s">
        <v>5232</v>
      </c>
      <c r="P990" s="2" t="s">
        <v>4487</v>
      </c>
      <c r="Q990" s="2" t="s">
        <v>4297</v>
      </c>
      <c r="R990" s="7"/>
      <c r="S990" s="7">
        <v>0</v>
      </c>
      <c r="T990" s="7">
        <v>4.5</v>
      </c>
      <c r="U990" s="7">
        <v>4.5</v>
      </c>
      <c r="V990" s="12">
        <f t="shared" si="307"/>
        <v>5</v>
      </c>
      <c r="W990" s="15" t="s">
        <v>4738</v>
      </c>
      <c r="X990" s="15" t="str">
        <f t="shared" si="291"/>
        <v>DEBE GOZAR EN EL AÑO UN TOTAL DE 5 DÍAS ANTES DEL 31/12/2026</v>
      </c>
      <c r="Y990" s="50">
        <v>0</v>
      </c>
      <c r="Z990" s="50">
        <v>0</v>
      </c>
      <c r="AA990" s="50">
        <v>0</v>
      </c>
      <c r="AB990" s="50">
        <v>0</v>
      </c>
      <c r="AC990" s="50">
        <v>0</v>
      </c>
      <c r="AD990" s="50">
        <v>0</v>
      </c>
      <c r="AE990" s="50">
        <v>0</v>
      </c>
      <c r="AF990" s="50">
        <v>0</v>
      </c>
      <c r="AG990" s="50">
        <v>0</v>
      </c>
      <c r="AH990" s="50">
        <v>0</v>
      </c>
      <c r="AI990" s="50">
        <v>0</v>
      </c>
      <c r="AJ990" s="50">
        <v>0</v>
      </c>
      <c r="AK990" s="52">
        <f t="shared" si="293"/>
        <v>0</v>
      </c>
      <c r="AL990" s="50">
        <f t="shared" si="294"/>
        <v>0</v>
      </c>
      <c r="AM990" s="48">
        <f t="shared" ref="AM990:AM1000" si="308">+AL990/V990</f>
        <v>0</v>
      </c>
      <c r="AN990" s="49">
        <f t="shared" si="295"/>
        <v>0</v>
      </c>
      <c r="AO990" s="49">
        <f t="shared" si="306"/>
        <v>0</v>
      </c>
      <c r="AP990" s="49">
        <f t="shared" si="296"/>
        <v>0</v>
      </c>
      <c r="AR990" s="50">
        <f t="shared" si="297"/>
        <v>5</v>
      </c>
      <c r="AT990" s="30">
        <f t="shared" si="298"/>
        <v>5</v>
      </c>
      <c r="AU990">
        <f t="shared" si="299"/>
        <v>1.6666666666666667</v>
      </c>
      <c r="AV990" s="49">
        <f t="shared" si="300"/>
        <v>0</v>
      </c>
      <c r="AW990" s="49">
        <f t="shared" si="301"/>
        <v>0</v>
      </c>
      <c r="AX990" s="53">
        <f t="shared" si="302"/>
        <v>1.6666666666666667</v>
      </c>
      <c r="AY990" s="30">
        <f t="shared" si="303"/>
        <v>0</v>
      </c>
      <c r="AZ990" s="30">
        <f t="shared" si="304"/>
        <v>0</v>
      </c>
      <c r="BA990" s="49">
        <f t="shared" si="305"/>
        <v>0</v>
      </c>
    </row>
    <row r="991" spans="1:53" x14ac:dyDescent="0.35">
      <c r="A991" s="2">
        <v>1061148427</v>
      </c>
      <c r="B991" s="2" t="s">
        <v>991</v>
      </c>
      <c r="C991" s="16" t="s">
        <v>4946</v>
      </c>
      <c r="D991" s="3" t="s">
        <v>3136</v>
      </c>
      <c r="E991" s="4">
        <v>45673</v>
      </c>
      <c r="F991" s="5">
        <v>45673</v>
      </c>
      <c r="G991" s="5">
        <v>46038</v>
      </c>
      <c r="H991" s="3" t="s">
        <v>4290</v>
      </c>
      <c r="I991" s="55">
        <v>46059</v>
      </c>
      <c r="J991" s="6">
        <v>46022</v>
      </c>
      <c r="K991" s="2" t="s">
        <v>4405</v>
      </c>
      <c r="L991" s="2" t="s">
        <v>4993</v>
      </c>
      <c r="M991" s="2" t="s">
        <v>4956</v>
      </c>
      <c r="N991" s="2"/>
      <c r="O991" s="2"/>
      <c r="P991" s="2"/>
      <c r="Q991" s="2"/>
      <c r="R991" s="7"/>
      <c r="S991" s="7">
        <v>0</v>
      </c>
      <c r="T991" s="7">
        <v>28.75</v>
      </c>
      <c r="U991" s="7">
        <v>28.75</v>
      </c>
      <c r="V991" s="12">
        <f t="shared" si="307"/>
        <v>29</v>
      </c>
      <c r="W991" s="15" t="s">
        <v>4738</v>
      </c>
      <c r="X991" s="15" t="str">
        <f t="shared" si="291"/>
        <v>DEBE GOZAR EN EL AÑO UN TOTAL DE 29 DÍAS ANTES DEL 31/12/2026</v>
      </c>
      <c r="Y991" s="50">
        <v>0</v>
      </c>
      <c r="Z991" s="50">
        <v>29</v>
      </c>
      <c r="AA991" s="50">
        <v>0</v>
      </c>
      <c r="AB991" s="50">
        <v>0</v>
      </c>
      <c r="AC991" s="50">
        <v>0</v>
      </c>
      <c r="AD991" s="50">
        <v>0</v>
      </c>
      <c r="AE991" s="50">
        <v>0</v>
      </c>
      <c r="AF991" s="50">
        <v>0</v>
      </c>
      <c r="AG991" s="50">
        <v>0</v>
      </c>
      <c r="AH991" s="50">
        <v>0</v>
      </c>
      <c r="AI991" s="50">
        <v>0</v>
      </c>
      <c r="AJ991" s="50">
        <v>0</v>
      </c>
      <c r="AK991" s="52">
        <f t="shared" si="293"/>
        <v>29</v>
      </c>
      <c r="AL991" s="50">
        <f t="shared" si="294"/>
        <v>29</v>
      </c>
      <c r="AM991" s="48">
        <f t="shared" si="308"/>
        <v>1</v>
      </c>
      <c r="AN991" s="49">
        <f t="shared" si="295"/>
        <v>0.01</v>
      </c>
      <c r="AO991" s="49">
        <f t="shared" si="306"/>
        <v>29</v>
      </c>
      <c r="AP991" s="49">
        <f t="shared" si="296"/>
        <v>29</v>
      </c>
      <c r="AR991" s="50">
        <f t="shared" si="297"/>
        <v>0</v>
      </c>
      <c r="AT991" s="30">
        <f t="shared" si="298"/>
        <v>29</v>
      </c>
      <c r="AU991">
        <f t="shared" si="299"/>
        <v>9.6666666666666661</v>
      </c>
      <c r="AV991" s="49">
        <f t="shared" si="300"/>
        <v>29</v>
      </c>
      <c r="AW991" s="49">
        <f t="shared" si="301"/>
        <v>9.6666666666666661</v>
      </c>
      <c r="AX991" s="53">
        <f t="shared" si="302"/>
        <v>0</v>
      </c>
      <c r="AY991" s="30">
        <f t="shared" si="303"/>
        <v>0</v>
      </c>
      <c r="AZ991" s="30">
        <f t="shared" si="304"/>
        <v>29</v>
      </c>
      <c r="BA991" s="49">
        <f t="shared" si="305"/>
        <v>29</v>
      </c>
    </row>
    <row r="992" spans="1:53" x14ac:dyDescent="0.35">
      <c r="A992" s="2">
        <v>1061151899</v>
      </c>
      <c r="B992" s="2" t="s">
        <v>992</v>
      </c>
      <c r="C992" s="16" t="s">
        <v>4946</v>
      </c>
      <c r="D992" s="3" t="s">
        <v>3137</v>
      </c>
      <c r="E992" s="4">
        <v>45940</v>
      </c>
      <c r="F992" s="5">
        <v>45940</v>
      </c>
      <c r="G992" s="5">
        <v>46305</v>
      </c>
      <c r="H992" s="3" t="s">
        <v>4290</v>
      </c>
      <c r="I992" s="55">
        <v>46023</v>
      </c>
      <c r="J992" s="6">
        <v>46022</v>
      </c>
      <c r="K992" s="2" t="s">
        <v>4405</v>
      </c>
      <c r="L992" s="2" t="s">
        <v>4791</v>
      </c>
      <c r="M992" s="2" t="s">
        <v>4956</v>
      </c>
      <c r="N992" s="2"/>
      <c r="O992" s="2"/>
      <c r="P992" s="2"/>
      <c r="Q992" s="2"/>
      <c r="R992" s="7"/>
      <c r="S992" s="7">
        <v>0</v>
      </c>
      <c r="T992" s="7">
        <v>6.75</v>
      </c>
      <c r="U992" s="7">
        <v>6.75</v>
      </c>
      <c r="V992" s="12">
        <f t="shared" si="307"/>
        <v>7</v>
      </c>
      <c r="W992" s="15" t="s">
        <v>4738</v>
      </c>
      <c r="X992" s="15" t="str">
        <f t="shared" si="291"/>
        <v>DEBE GOZAR EN EL AÑO UN TOTAL DE 7 DÍAS ANTES DEL 31/12/2026</v>
      </c>
      <c r="Y992" s="50">
        <v>7</v>
      </c>
      <c r="Z992" s="50">
        <v>0</v>
      </c>
      <c r="AA992" s="50">
        <v>0</v>
      </c>
      <c r="AB992" s="50">
        <v>0</v>
      </c>
      <c r="AC992" s="50">
        <v>0</v>
      </c>
      <c r="AD992" s="50">
        <v>0</v>
      </c>
      <c r="AE992" s="50">
        <v>0</v>
      </c>
      <c r="AF992" s="50">
        <v>0</v>
      </c>
      <c r="AG992" s="50">
        <v>0</v>
      </c>
      <c r="AH992" s="50">
        <v>0</v>
      </c>
      <c r="AI992" s="50">
        <v>0</v>
      </c>
      <c r="AJ992" s="50">
        <v>0</v>
      </c>
      <c r="AK992" s="52">
        <f t="shared" si="293"/>
        <v>7</v>
      </c>
      <c r="AL992" s="50">
        <f t="shared" si="294"/>
        <v>7</v>
      </c>
      <c r="AM992" s="48">
        <f t="shared" si="308"/>
        <v>1</v>
      </c>
      <c r="AN992" s="49">
        <f t="shared" si="295"/>
        <v>0.01</v>
      </c>
      <c r="AO992" s="49">
        <f t="shared" si="306"/>
        <v>7</v>
      </c>
      <c r="AP992" s="49">
        <f t="shared" si="296"/>
        <v>7</v>
      </c>
      <c r="AR992" s="50">
        <f t="shared" si="297"/>
        <v>0</v>
      </c>
      <c r="AT992" s="30">
        <f t="shared" si="298"/>
        <v>7</v>
      </c>
      <c r="AU992">
        <f t="shared" si="299"/>
        <v>2.3333333333333335</v>
      </c>
      <c r="AV992" s="49">
        <f t="shared" si="300"/>
        <v>7</v>
      </c>
      <c r="AW992" s="49">
        <f t="shared" si="301"/>
        <v>2.3333333333333335</v>
      </c>
      <c r="AX992" s="53">
        <f t="shared" si="302"/>
        <v>0</v>
      </c>
      <c r="AY992" s="30">
        <f t="shared" si="303"/>
        <v>0</v>
      </c>
      <c r="AZ992" s="30">
        <f t="shared" si="304"/>
        <v>7</v>
      </c>
      <c r="BA992" s="49">
        <f t="shared" si="305"/>
        <v>7</v>
      </c>
    </row>
    <row r="993" spans="1:53" x14ac:dyDescent="0.35">
      <c r="A993" s="2">
        <v>1061165393</v>
      </c>
      <c r="B993" s="2" t="s">
        <v>993</v>
      </c>
      <c r="C993" s="16" t="s">
        <v>4946</v>
      </c>
      <c r="D993" s="3" t="s">
        <v>3138</v>
      </c>
      <c r="E993" s="4">
        <v>45901</v>
      </c>
      <c r="F993" s="5">
        <v>45901</v>
      </c>
      <c r="G993" s="5">
        <v>46266</v>
      </c>
      <c r="H993" s="3" t="s">
        <v>4290</v>
      </c>
      <c r="I993" s="55">
        <v>46023</v>
      </c>
      <c r="J993" s="6">
        <v>46022</v>
      </c>
      <c r="K993" s="2" t="s">
        <v>4405</v>
      </c>
      <c r="L993" s="2" t="s">
        <v>4980</v>
      </c>
      <c r="M993" s="2" t="s">
        <v>4957</v>
      </c>
      <c r="N993" s="2"/>
      <c r="O993" s="2"/>
      <c r="P993" s="2"/>
      <c r="Q993" s="2"/>
      <c r="R993" s="7"/>
      <c r="S993" s="7">
        <v>0</v>
      </c>
      <c r="T993" s="7">
        <v>10</v>
      </c>
      <c r="U993" s="7">
        <v>10</v>
      </c>
      <c r="V993" s="12">
        <f t="shared" si="307"/>
        <v>10</v>
      </c>
      <c r="W993" s="15" t="s">
        <v>4738</v>
      </c>
      <c r="X993" s="15" t="str">
        <f t="shared" si="291"/>
        <v>DEBE GOZAR EN EL AÑO UN TOTAL DE 10 DÍAS ANTES DEL 31/12/2026</v>
      </c>
      <c r="Y993" s="50">
        <v>10</v>
      </c>
      <c r="Z993" s="50">
        <v>0</v>
      </c>
      <c r="AA993" s="50">
        <v>0</v>
      </c>
      <c r="AB993" s="50">
        <v>0</v>
      </c>
      <c r="AC993" s="50">
        <v>0</v>
      </c>
      <c r="AD993" s="50">
        <v>0</v>
      </c>
      <c r="AE993" s="50">
        <v>0</v>
      </c>
      <c r="AF993" s="50">
        <v>0</v>
      </c>
      <c r="AG993" s="50">
        <v>0</v>
      </c>
      <c r="AH993" s="50">
        <v>0</v>
      </c>
      <c r="AI993" s="50">
        <v>0</v>
      </c>
      <c r="AJ993" s="50">
        <v>0</v>
      </c>
      <c r="AK993" s="52">
        <f t="shared" si="293"/>
        <v>10</v>
      </c>
      <c r="AL993" s="50">
        <f t="shared" si="294"/>
        <v>10</v>
      </c>
      <c r="AM993" s="48">
        <f t="shared" si="308"/>
        <v>1</v>
      </c>
      <c r="AN993" s="49">
        <f t="shared" si="295"/>
        <v>0.01</v>
      </c>
      <c r="AO993" s="49">
        <f t="shared" si="306"/>
        <v>10</v>
      </c>
      <c r="AP993" s="49">
        <f t="shared" si="296"/>
        <v>10</v>
      </c>
      <c r="AR993" s="50">
        <f t="shared" si="297"/>
        <v>0</v>
      </c>
      <c r="AT993" s="30">
        <f t="shared" si="298"/>
        <v>10</v>
      </c>
      <c r="AU993">
        <f t="shared" si="299"/>
        <v>3.3333333333333335</v>
      </c>
      <c r="AV993" s="49">
        <f t="shared" si="300"/>
        <v>10</v>
      </c>
      <c r="AW993" s="49">
        <f t="shared" si="301"/>
        <v>3.3333333333333335</v>
      </c>
      <c r="AX993" s="53">
        <f t="shared" si="302"/>
        <v>0</v>
      </c>
      <c r="AY993" s="30">
        <f t="shared" si="303"/>
        <v>0</v>
      </c>
      <c r="AZ993" s="30">
        <f t="shared" si="304"/>
        <v>10</v>
      </c>
      <c r="BA993" s="49">
        <f t="shared" si="305"/>
        <v>10</v>
      </c>
    </row>
    <row r="994" spans="1:53" x14ac:dyDescent="0.35">
      <c r="A994" s="2">
        <v>1061176534</v>
      </c>
      <c r="B994" s="2" t="s">
        <v>994</v>
      </c>
      <c r="C994" s="16" t="s">
        <v>4946</v>
      </c>
      <c r="D994" s="3" t="s">
        <v>3139</v>
      </c>
      <c r="E994" s="4">
        <v>45940</v>
      </c>
      <c r="F994" s="5">
        <v>45940</v>
      </c>
      <c r="G994" s="5">
        <v>46305</v>
      </c>
      <c r="H994" s="3" t="s">
        <v>4290</v>
      </c>
      <c r="I994" s="55">
        <v>46033</v>
      </c>
      <c r="J994" s="6">
        <v>46022</v>
      </c>
      <c r="K994" s="2" t="s">
        <v>4405</v>
      </c>
      <c r="L994" s="2" t="s">
        <v>4891</v>
      </c>
      <c r="M994" s="2" t="s">
        <v>4956</v>
      </c>
      <c r="N994" s="2"/>
      <c r="O994" s="2"/>
      <c r="P994" s="2"/>
      <c r="Q994" s="2"/>
      <c r="R994" s="7"/>
      <c r="S994" s="7">
        <v>0</v>
      </c>
      <c r="T994" s="7">
        <v>6.75</v>
      </c>
      <c r="U994" s="7">
        <v>6.75</v>
      </c>
      <c r="V994" s="12">
        <f t="shared" si="307"/>
        <v>7</v>
      </c>
      <c r="W994" s="15" t="s">
        <v>4738</v>
      </c>
      <c r="X994" s="15" t="str">
        <f t="shared" si="291"/>
        <v>DEBE GOZAR EN EL AÑO UN TOTAL DE 7 DÍAS ANTES DEL 31/12/2026</v>
      </c>
      <c r="Y994" s="50">
        <v>7</v>
      </c>
      <c r="Z994" s="50">
        <v>0</v>
      </c>
      <c r="AA994" s="50">
        <v>0</v>
      </c>
      <c r="AB994" s="50">
        <v>0</v>
      </c>
      <c r="AC994" s="50">
        <v>0</v>
      </c>
      <c r="AD994" s="50">
        <v>0</v>
      </c>
      <c r="AE994" s="50">
        <v>0</v>
      </c>
      <c r="AF994" s="50">
        <v>0</v>
      </c>
      <c r="AG994" s="50">
        <v>0</v>
      </c>
      <c r="AH994" s="50">
        <v>0</v>
      </c>
      <c r="AI994" s="50">
        <v>0</v>
      </c>
      <c r="AJ994" s="50">
        <v>0</v>
      </c>
      <c r="AK994" s="52">
        <f t="shared" si="293"/>
        <v>7</v>
      </c>
      <c r="AL994" s="50">
        <f t="shared" si="294"/>
        <v>7</v>
      </c>
      <c r="AM994" s="48">
        <f t="shared" si="308"/>
        <v>1</v>
      </c>
      <c r="AN994" s="49">
        <f t="shared" si="295"/>
        <v>0.01</v>
      </c>
      <c r="AO994" s="49">
        <f t="shared" si="306"/>
        <v>7</v>
      </c>
      <c r="AP994" s="49">
        <f t="shared" si="296"/>
        <v>7</v>
      </c>
      <c r="AR994" s="50">
        <f t="shared" si="297"/>
        <v>0</v>
      </c>
      <c r="AT994" s="30">
        <f t="shared" si="298"/>
        <v>7</v>
      </c>
      <c r="AU994">
        <f t="shared" si="299"/>
        <v>2.3333333333333335</v>
      </c>
      <c r="AV994" s="49">
        <f t="shared" si="300"/>
        <v>7</v>
      </c>
      <c r="AW994" s="49">
        <f t="shared" si="301"/>
        <v>2.3333333333333335</v>
      </c>
      <c r="AX994" s="53">
        <f t="shared" si="302"/>
        <v>0</v>
      </c>
      <c r="AY994" s="30">
        <f t="shared" si="303"/>
        <v>0</v>
      </c>
      <c r="AZ994" s="30">
        <f t="shared" si="304"/>
        <v>7</v>
      </c>
      <c r="BA994" s="49">
        <f t="shared" si="305"/>
        <v>7</v>
      </c>
    </row>
    <row r="995" spans="1:53" x14ac:dyDescent="0.35">
      <c r="A995" s="2">
        <v>1061184093</v>
      </c>
      <c r="B995" s="2" t="s">
        <v>995</v>
      </c>
      <c r="C995" s="16" t="s">
        <v>4946</v>
      </c>
      <c r="D995" s="3" t="s">
        <v>3140</v>
      </c>
      <c r="E995" s="4">
        <v>45997</v>
      </c>
      <c r="F995" s="5">
        <v>45997</v>
      </c>
      <c r="G995" s="5">
        <v>46362</v>
      </c>
      <c r="H995" s="3" t="s">
        <v>4290</v>
      </c>
      <c r="I995" s="55">
        <v>46081</v>
      </c>
      <c r="J995" s="6">
        <v>46022</v>
      </c>
      <c r="K995" s="2" t="s">
        <v>4405</v>
      </c>
      <c r="L995" s="2" t="s">
        <v>4764</v>
      </c>
      <c r="M995" s="2" t="s">
        <v>4956</v>
      </c>
      <c r="N995" s="2"/>
      <c r="O995" s="2"/>
      <c r="P995" s="2"/>
      <c r="Q995" s="2"/>
      <c r="R995" s="7"/>
      <c r="S995" s="7">
        <v>0</v>
      </c>
      <c r="T995" s="7">
        <v>2.0832999999999999</v>
      </c>
      <c r="U995" s="7">
        <v>2.0832999999999999</v>
      </c>
      <c r="V995" s="12">
        <f t="shared" si="307"/>
        <v>3</v>
      </c>
      <c r="W995" s="15" t="s">
        <v>4738</v>
      </c>
      <c r="X995" s="15" t="str">
        <f t="shared" si="291"/>
        <v>DEBE GOZAR EN EL AÑO UN TOTAL DE 3 DÍAS ANTES DEL 31/12/2026</v>
      </c>
      <c r="Y995" s="50">
        <v>0</v>
      </c>
      <c r="Z995" s="50">
        <v>3</v>
      </c>
      <c r="AA995" s="50">
        <v>0</v>
      </c>
      <c r="AB995" s="50">
        <v>0</v>
      </c>
      <c r="AC995" s="50">
        <v>0</v>
      </c>
      <c r="AD995" s="50">
        <v>0</v>
      </c>
      <c r="AE995" s="50">
        <v>0</v>
      </c>
      <c r="AF995" s="50">
        <v>0</v>
      </c>
      <c r="AG995" s="50">
        <v>0</v>
      </c>
      <c r="AH995" s="50">
        <v>0</v>
      </c>
      <c r="AI995" s="50">
        <v>0</v>
      </c>
      <c r="AJ995" s="50">
        <v>0</v>
      </c>
      <c r="AK995" s="52">
        <f t="shared" si="293"/>
        <v>3</v>
      </c>
      <c r="AL995" s="50">
        <f t="shared" si="294"/>
        <v>3</v>
      </c>
      <c r="AM995" s="48">
        <f t="shared" si="308"/>
        <v>1</v>
      </c>
      <c r="AN995" s="49">
        <f t="shared" si="295"/>
        <v>0.01</v>
      </c>
      <c r="AO995" s="49">
        <f t="shared" si="306"/>
        <v>3</v>
      </c>
      <c r="AP995" s="49">
        <f t="shared" si="296"/>
        <v>3</v>
      </c>
      <c r="AR995" s="50">
        <f t="shared" si="297"/>
        <v>0</v>
      </c>
      <c r="AT995" s="30">
        <f t="shared" si="298"/>
        <v>3</v>
      </c>
      <c r="AU995">
        <f t="shared" si="299"/>
        <v>1</v>
      </c>
      <c r="AV995" s="49">
        <f t="shared" si="300"/>
        <v>3</v>
      </c>
      <c r="AW995" s="49">
        <f t="shared" si="301"/>
        <v>1</v>
      </c>
      <c r="AX995" s="53">
        <f t="shared" si="302"/>
        <v>0</v>
      </c>
      <c r="AY995" s="30">
        <f t="shared" si="303"/>
        <v>0</v>
      </c>
      <c r="AZ995" s="30">
        <f t="shared" si="304"/>
        <v>3</v>
      </c>
      <c r="BA995" s="49">
        <f t="shared" si="305"/>
        <v>3</v>
      </c>
    </row>
    <row r="996" spans="1:53" x14ac:dyDescent="0.35">
      <c r="A996" s="2">
        <v>1061222568</v>
      </c>
      <c r="B996" s="2" t="s">
        <v>996</v>
      </c>
      <c r="C996" s="16" t="s">
        <v>4946</v>
      </c>
      <c r="D996" s="3" t="s">
        <v>3141</v>
      </c>
      <c r="E996" s="4">
        <v>45783</v>
      </c>
      <c r="F996" s="5">
        <v>45783</v>
      </c>
      <c r="G996" s="5">
        <v>46148</v>
      </c>
      <c r="H996" s="3" t="s">
        <v>4290</v>
      </c>
      <c r="I996" s="55">
        <v>0</v>
      </c>
      <c r="J996" s="6">
        <v>46022</v>
      </c>
      <c r="K996" s="2" t="s">
        <v>4405</v>
      </c>
      <c r="L996" s="2" t="s">
        <v>4783</v>
      </c>
      <c r="M996" s="2" t="s">
        <v>4956</v>
      </c>
      <c r="N996" s="2" t="s">
        <v>5195</v>
      </c>
      <c r="O996" s="2" t="s">
        <v>5211</v>
      </c>
      <c r="P996" s="2" t="s">
        <v>4503</v>
      </c>
      <c r="Q996" s="2" t="s">
        <v>4297</v>
      </c>
      <c r="R996" s="7"/>
      <c r="S996" s="7">
        <v>0</v>
      </c>
      <c r="T996" s="7">
        <v>19.583300000000001</v>
      </c>
      <c r="U996" s="7">
        <v>19.583300000000001</v>
      </c>
      <c r="V996" s="12">
        <f t="shared" si="307"/>
        <v>20</v>
      </c>
      <c r="W996" s="15" t="s">
        <v>4738</v>
      </c>
      <c r="X996" s="15" t="str">
        <f t="shared" si="291"/>
        <v>DEBE GOZAR EN EL AÑO UN TOTAL DE 20 DÍAS ANTES DEL 31/12/2026</v>
      </c>
      <c r="Y996" s="50">
        <v>0</v>
      </c>
      <c r="Z996" s="50">
        <v>0</v>
      </c>
      <c r="AA996" s="50">
        <v>0</v>
      </c>
      <c r="AB996" s="50">
        <v>20</v>
      </c>
      <c r="AC996" s="50">
        <v>0</v>
      </c>
      <c r="AD996" s="50">
        <v>0</v>
      </c>
      <c r="AE996" s="50">
        <v>0</v>
      </c>
      <c r="AF996" s="50">
        <v>0</v>
      </c>
      <c r="AG996" s="50">
        <v>0</v>
      </c>
      <c r="AH996" s="50">
        <v>0</v>
      </c>
      <c r="AI996" s="50">
        <v>0</v>
      </c>
      <c r="AJ996" s="50">
        <v>0</v>
      </c>
      <c r="AK996" s="52">
        <f t="shared" si="293"/>
        <v>20</v>
      </c>
      <c r="AL996" s="50">
        <f t="shared" si="294"/>
        <v>20</v>
      </c>
      <c r="AM996" s="48">
        <f t="shared" si="308"/>
        <v>1</v>
      </c>
      <c r="AN996" s="49">
        <f t="shared" si="295"/>
        <v>0.01</v>
      </c>
      <c r="AO996" s="49">
        <f t="shared" si="306"/>
        <v>20</v>
      </c>
      <c r="AP996" s="49">
        <f t="shared" si="296"/>
        <v>20</v>
      </c>
      <c r="AR996" s="50">
        <f t="shared" si="297"/>
        <v>0</v>
      </c>
      <c r="AT996" s="30">
        <f t="shared" si="298"/>
        <v>20</v>
      </c>
      <c r="AU996">
        <f t="shared" si="299"/>
        <v>6.666666666666667</v>
      </c>
      <c r="AV996" s="49">
        <f t="shared" si="300"/>
        <v>20</v>
      </c>
      <c r="AW996" s="49">
        <f t="shared" si="301"/>
        <v>6.666666666666667</v>
      </c>
      <c r="AX996" s="53">
        <f t="shared" si="302"/>
        <v>0</v>
      </c>
      <c r="AY996" s="30">
        <f t="shared" si="303"/>
        <v>0</v>
      </c>
      <c r="AZ996" s="30">
        <f t="shared" si="304"/>
        <v>20</v>
      </c>
      <c r="BA996" s="49">
        <f t="shared" si="305"/>
        <v>20</v>
      </c>
    </row>
    <row r="997" spans="1:53" x14ac:dyDescent="0.35">
      <c r="A997" s="2">
        <v>1061229279</v>
      </c>
      <c r="B997" s="2" t="s">
        <v>997</v>
      </c>
      <c r="C997" s="16" t="s">
        <v>4946</v>
      </c>
      <c r="D997" s="3" t="s">
        <v>3142</v>
      </c>
      <c r="E997" s="4">
        <v>45017</v>
      </c>
      <c r="F997" s="5">
        <v>45748</v>
      </c>
      <c r="G997" s="5">
        <v>46113</v>
      </c>
      <c r="H997" s="3" t="s">
        <v>4290</v>
      </c>
      <c r="I997" s="55">
        <v>0</v>
      </c>
      <c r="J997" s="6">
        <v>46022</v>
      </c>
      <c r="K997" s="2" t="s">
        <v>4405</v>
      </c>
      <c r="L997" s="2" t="s">
        <v>4790</v>
      </c>
      <c r="M997" s="2" t="s">
        <v>4956</v>
      </c>
      <c r="N997" s="2" t="s">
        <v>5195</v>
      </c>
      <c r="O997" s="2" t="s">
        <v>5217</v>
      </c>
      <c r="P997" s="2" t="s">
        <v>4514</v>
      </c>
      <c r="Q997" s="2" t="s">
        <v>4297</v>
      </c>
      <c r="R997" s="7"/>
      <c r="S997" s="7">
        <v>6</v>
      </c>
      <c r="T997" s="7">
        <v>22.5</v>
      </c>
      <c r="U997" s="7">
        <v>28.5</v>
      </c>
      <c r="V997" s="12">
        <f t="shared" si="307"/>
        <v>29</v>
      </c>
      <c r="W997" s="15" t="str">
        <f>"DEBE GOZAR "&amp;S997&amp;" DÍAS ANTES DEL "&amp;TEXT(G997-1,"DD/MM/YYYY")</f>
        <v>DEBE GOZAR 6 DÍAS ANTES DEL 31/03/2026</v>
      </c>
      <c r="X997" s="15" t="str">
        <f t="shared" si="291"/>
        <v>DEBE GOZAR EN EL AÑO UN TOTAL DE 29 DÍAS ANTES DEL 31/12/2026</v>
      </c>
      <c r="Y997" s="50">
        <v>1</v>
      </c>
      <c r="Z997" s="50">
        <v>28</v>
      </c>
      <c r="AA997" s="50">
        <v>1</v>
      </c>
      <c r="AB997" s="50">
        <v>0</v>
      </c>
      <c r="AC997" s="50">
        <v>0</v>
      </c>
      <c r="AD997" s="50">
        <v>0</v>
      </c>
      <c r="AE997" s="50">
        <v>0</v>
      </c>
      <c r="AF997" s="50">
        <v>0</v>
      </c>
      <c r="AG997" s="50">
        <v>0</v>
      </c>
      <c r="AH997" s="50">
        <v>0</v>
      </c>
      <c r="AI997" s="50">
        <v>0</v>
      </c>
      <c r="AJ997" s="50">
        <v>0</v>
      </c>
      <c r="AK997" s="52">
        <f t="shared" si="293"/>
        <v>30</v>
      </c>
      <c r="AL997" s="50">
        <f t="shared" si="294"/>
        <v>30</v>
      </c>
      <c r="AM997" s="48">
        <f t="shared" si="308"/>
        <v>1.0344827586206897</v>
      </c>
      <c r="AN997" s="49">
        <f t="shared" si="295"/>
        <v>1.0344827586206896E-2</v>
      </c>
      <c r="AO997" s="49">
        <f t="shared" si="306"/>
        <v>30</v>
      </c>
      <c r="AP997" s="49">
        <f t="shared" si="296"/>
        <v>29</v>
      </c>
      <c r="AR997" s="50">
        <f t="shared" si="297"/>
        <v>0</v>
      </c>
      <c r="AT997" s="30">
        <f t="shared" si="298"/>
        <v>29</v>
      </c>
      <c r="AU997">
        <f t="shared" si="299"/>
        <v>9.6666666666666661</v>
      </c>
      <c r="AV997" s="49">
        <f t="shared" si="300"/>
        <v>30</v>
      </c>
      <c r="AW997" s="49">
        <f t="shared" si="301"/>
        <v>9.6666666666666661</v>
      </c>
      <c r="AX997" s="53">
        <f t="shared" si="302"/>
        <v>0</v>
      </c>
      <c r="AY997" s="30">
        <f t="shared" si="303"/>
        <v>0</v>
      </c>
      <c r="AZ997" s="30">
        <f t="shared" si="304"/>
        <v>30</v>
      </c>
      <c r="BA997" s="49">
        <f t="shared" si="305"/>
        <v>29</v>
      </c>
    </row>
    <row r="998" spans="1:53" x14ac:dyDescent="0.35">
      <c r="A998" s="2">
        <v>1061243141</v>
      </c>
      <c r="B998" s="2" t="s">
        <v>998</v>
      </c>
      <c r="C998" s="16" t="s">
        <v>4946</v>
      </c>
      <c r="D998" s="3" t="s">
        <v>3143</v>
      </c>
      <c r="E998" s="4">
        <v>45993</v>
      </c>
      <c r="F998" s="5">
        <v>45993</v>
      </c>
      <c r="G998" s="5">
        <v>46358</v>
      </c>
      <c r="H998" s="3" t="s">
        <v>4418</v>
      </c>
      <c r="I998" s="55">
        <v>0</v>
      </c>
      <c r="J998" s="6">
        <v>46022</v>
      </c>
      <c r="K998" s="2" t="s">
        <v>4405</v>
      </c>
      <c r="L998" s="2" t="s">
        <v>4862</v>
      </c>
      <c r="M998" s="2" t="s">
        <v>4956</v>
      </c>
      <c r="N998" s="2" t="s">
        <v>5197</v>
      </c>
      <c r="O998" s="2" t="s">
        <v>5228</v>
      </c>
      <c r="P998" s="2" t="s">
        <v>4627</v>
      </c>
      <c r="Q998" s="2" t="s">
        <v>4299</v>
      </c>
      <c r="R998" s="7"/>
      <c r="S998" s="7">
        <v>0</v>
      </c>
      <c r="T998" s="7">
        <v>2.4167000000000001</v>
      </c>
      <c r="U998" s="7">
        <v>2.4167000000000001</v>
      </c>
      <c r="V998" s="12">
        <f t="shared" si="307"/>
        <v>3</v>
      </c>
      <c r="W998" s="15" t="s">
        <v>4738</v>
      </c>
      <c r="X998" s="15" t="str">
        <f t="shared" si="291"/>
        <v>DEBE GOZAR EN EL AÑO UN TOTAL DE 3 DÍAS ANTES DEL 31/12/2026</v>
      </c>
      <c r="Y998" s="50">
        <v>0</v>
      </c>
      <c r="Z998" s="50">
        <v>0</v>
      </c>
      <c r="AA998" s="50">
        <v>0</v>
      </c>
      <c r="AB998" s="50">
        <v>0</v>
      </c>
      <c r="AC998" s="50">
        <v>0</v>
      </c>
      <c r="AD998" s="50">
        <v>0</v>
      </c>
      <c r="AE998" s="50">
        <v>0</v>
      </c>
      <c r="AF998" s="50">
        <v>0</v>
      </c>
      <c r="AG998" s="50">
        <v>0</v>
      </c>
      <c r="AH998" s="50">
        <v>0</v>
      </c>
      <c r="AI998" s="50">
        <v>0</v>
      </c>
      <c r="AJ998" s="50">
        <v>0</v>
      </c>
      <c r="AK998" s="52">
        <f t="shared" si="293"/>
        <v>0</v>
      </c>
      <c r="AL998" s="50">
        <f t="shared" si="294"/>
        <v>0</v>
      </c>
      <c r="AM998" s="48">
        <f t="shared" si="308"/>
        <v>0</v>
      </c>
      <c r="AN998" s="49">
        <f t="shared" si="295"/>
        <v>0</v>
      </c>
      <c r="AO998" s="49">
        <f t="shared" si="306"/>
        <v>0</v>
      </c>
      <c r="AP998" s="49">
        <f t="shared" si="296"/>
        <v>0</v>
      </c>
      <c r="AR998" s="50">
        <f t="shared" si="297"/>
        <v>3</v>
      </c>
      <c r="AT998" s="30">
        <f t="shared" si="298"/>
        <v>3</v>
      </c>
      <c r="AU998">
        <f t="shared" si="299"/>
        <v>1</v>
      </c>
      <c r="AV998" s="49">
        <f t="shared" si="300"/>
        <v>0</v>
      </c>
      <c r="AW998" s="49">
        <f t="shared" si="301"/>
        <v>0</v>
      </c>
      <c r="AX998" s="53">
        <f t="shared" si="302"/>
        <v>1</v>
      </c>
      <c r="AY998" s="30">
        <f t="shared" si="303"/>
        <v>0</v>
      </c>
      <c r="AZ998" s="30">
        <f t="shared" si="304"/>
        <v>0</v>
      </c>
      <c r="BA998" s="49">
        <f t="shared" si="305"/>
        <v>0</v>
      </c>
    </row>
    <row r="999" spans="1:53" x14ac:dyDescent="0.35">
      <c r="A999" s="2">
        <v>1061249994</v>
      </c>
      <c r="B999" s="2" t="s">
        <v>999</v>
      </c>
      <c r="C999" s="16" t="s">
        <v>4946</v>
      </c>
      <c r="D999" s="3" t="s">
        <v>3144</v>
      </c>
      <c r="E999" s="4">
        <v>45302</v>
      </c>
      <c r="F999" s="5">
        <v>45668</v>
      </c>
      <c r="G999" s="5">
        <v>46033</v>
      </c>
      <c r="H999" s="3" t="s">
        <v>4290</v>
      </c>
      <c r="I999" s="55">
        <v>0</v>
      </c>
      <c r="J999" s="6">
        <v>46022</v>
      </c>
      <c r="K999" s="2" t="s">
        <v>4405</v>
      </c>
      <c r="L999" s="2" t="s">
        <v>4966</v>
      </c>
      <c r="M999" s="2" t="s">
        <v>4956</v>
      </c>
      <c r="N999" s="2" t="s">
        <v>5180</v>
      </c>
      <c r="O999" s="2" t="s">
        <v>5221</v>
      </c>
      <c r="P999" s="2" t="s">
        <v>4450</v>
      </c>
      <c r="Q999" s="2" t="s">
        <v>4298</v>
      </c>
      <c r="R999" s="7"/>
      <c r="S999" s="7">
        <v>0</v>
      </c>
      <c r="T999" s="7">
        <v>28.166699999999999</v>
      </c>
      <c r="U999" s="7">
        <v>28.166699999999999</v>
      </c>
      <c r="V999" s="12">
        <f t="shared" si="307"/>
        <v>29</v>
      </c>
      <c r="W999" s="15" t="s">
        <v>4738</v>
      </c>
      <c r="X999" s="15" t="str">
        <f t="shared" si="291"/>
        <v>DEBE GOZAR EN EL AÑO UN TOTAL DE 29 DÍAS ANTES DEL 31/12/2026</v>
      </c>
      <c r="Y999" s="50">
        <v>0</v>
      </c>
      <c r="Z999" s="50">
        <v>0</v>
      </c>
      <c r="AA999" s="50">
        <v>0</v>
      </c>
      <c r="AB999" s="50">
        <v>0</v>
      </c>
      <c r="AC999" s="50">
        <v>9</v>
      </c>
      <c r="AD999" s="50">
        <v>0</v>
      </c>
      <c r="AE999" s="50">
        <v>0</v>
      </c>
      <c r="AF999" s="50">
        <v>0</v>
      </c>
      <c r="AG999" s="50">
        <v>0</v>
      </c>
      <c r="AH999" s="50">
        <v>0</v>
      </c>
      <c r="AI999" s="50">
        <v>0</v>
      </c>
      <c r="AJ999" s="50">
        <v>0</v>
      </c>
      <c r="AK999" s="52">
        <f t="shared" si="293"/>
        <v>9</v>
      </c>
      <c r="AL999" s="50">
        <f t="shared" si="294"/>
        <v>9</v>
      </c>
      <c r="AM999" s="48">
        <f t="shared" si="308"/>
        <v>0.31034482758620691</v>
      </c>
      <c r="AN999" s="49">
        <f t="shared" si="295"/>
        <v>3.1034482758620693E-3</v>
      </c>
      <c r="AO999" s="49">
        <f t="shared" si="306"/>
        <v>0</v>
      </c>
      <c r="AP999" s="49">
        <f t="shared" si="296"/>
        <v>9</v>
      </c>
      <c r="AR999" s="50">
        <f t="shared" si="297"/>
        <v>20</v>
      </c>
      <c r="AT999" s="30">
        <f t="shared" si="298"/>
        <v>29</v>
      </c>
      <c r="AU999">
        <f t="shared" si="299"/>
        <v>9.6666666666666661</v>
      </c>
      <c r="AV999" s="49">
        <f t="shared" si="300"/>
        <v>0</v>
      </c>
      <c r="AW999" s="49">
        <f t="shared" si="301"/>
        <v>0</v>
      </c>
      <c r="AX999" s="53">
        <f t="shared" si="302"/>
        <v>9.6666666666666661</v>
      </c>
      <c r="AY999" s="30">
        <f t="shared" si="303"/>
        <v>9</v>
      </c>
      <c r="AZ999" s="30">
        <f t="shared" si="304"/>
        <v>0</v>
      </c>
      <c r="BA999" s="49">
        <f t="shared" si="305"/>
        <v>0</v>
      </c>
    </row>
    <row r="1000" spans="1:53" x14ac:dyDescent="0.35">
      <c r="A1000" s="2">
        <v>1061252189</v>
      </c>
      <c r="B1000" s="2" t="s">
        <v>1000</v>
      </c>
      <c r="C1000" s="16" t="s">
        <v>4946</v>
      </c>
      <c r="D1000" s="3" t="s">
        <v>3145</v>
      </c>
      <c r="E1000" s="4">
        <v>45646</v>
      </c>
      <c r="F1000" s="5">
        <v>46011</v>
      </c>
      <c r="G1000" s="5">
        <v>46376</v>
      </c>
      <c r="H1000" s="3" t="s">
        <v>4290</v>
      </c>
      <c r="I1000" s="55">
        <v>0</v>
      </c>
      <c r="J1000" s="6">
        <v>46022</v>
      </c>
      <c r="K1000" s="2" t="s">
        <v>4405</v>
      </c>
      <c r="L1000" s="2" t="s">
        <v>4973</v>
      </c>
      <c r="M1000" s="2" t="s">
        <v>4956</v>
      </c>
      <c r="N1000" s="2" t="s">
        <v>5180</v>
      </c>
      <c r="O1000" s="2" t="s">
        <v>5226</v>
      </c>
      <c r="P1000" s="2" t="s">
        <v>4481</v>
      </c>
      <c r="Q1000" s="2" t="s">
        <v>4297</v>
      </c>
      <c r="R1000" s="7"/>
      <c r="S1000" s="7">
        <v>29</v>
      </c>
      <c r="T1000" s="7">
        <v>0.91669999999999874</v>
      </c>
      <c r="U1000" s="7">
        <v>29.916699999999999</v>
      </c>
      <c r="V1000" s="12">
        <f t="shared" si="307"/>
        <v>30</v>
      </c>
      <c r="W1000" s="15" t="str">
        <f>"DEBE GOZAR "&amp;S1000&amp;" DÍAS ANTES DEL "&amp;TEXT(G1000-1,"DD/MM/YYYY")</f>
        <v>DEBE GOZAR 29 DÍAS ANTES DEL 19/12/2026</v>
      </c>
      <c r="X1000" s="15" t="str">
        <f t="shared" si="291"/>
        <v>DEBE GOZAR EN EL AÑO UN TOTAL DE 30 DÍAS ANTES DEL 31/12/2026</v>
      </c>
      <c r="Y1000" s="50">
        <v>0</v>
      </c>
      <c r="Z1000" s="50">
        <v>0</v>
      </c>
      <c r="AA1000" s="50">
        <v>0</v>
      </c>
      <c r="AB1000" s="50">
        <v>0</v>
      </c>
      <c r="AC1000" s="50">
        <v>0</v>
      </c>
      <c r="AD1000" s="50">
        <v>0</v>
      </c>
      <c r="AE1000" s="50">
        <v>0</v>
      </c>
      <c r="AF1000" s="50">
        <v>0</v>
      </c>
      <c r="AG1000" s="50">
        <v>0</v>
      </c>
      <c r="AH1000" s="50">
        <v>0</v>
      </c>
      <c r="AI1000" s="50">
        <v>0</v>
      </c>
      <c r="AJ1000" s="50">
        <v>0</v>
      </c>
      <c r="AK1000" s="52">
        <f t="shared" si="293"/>
        <v>0</v>
      </c>
      <c r="AL1000" s="50">
        <f t="shared" si="294"/>
        <v>0</v>
      </c>
      <c r="AM1000" s="48">
        <f t="shared" si="308"/>
        <v>0</v>
      </c>
      <c r="AN1000" s="49">
        <f t="shared" si="295"/>
        <v>0</v>
      </c>
      <c r="AO1000" s="49">
        <f t="shared" si="306"/>
        <v>0</v>
      </c>
      <c r="AP1000" s="49">
        <f t="shared" si="296"/>
        <v>0</v>
      </c>
      <c r="AR1000" s="50">
        <f t="shared" si="297"/>
        <v>30</v>
      </c>
      <c r="AT1000" s="30">
        <f t="shared" si="298"/>
        <v>30</v>
      </c>
      <c r="AU1000">
        <f t="shared" si="299"/>
        <v>10</v>
      </c>
      <c r="AV1000" s="49">
        <f t="shared" si="300"/>
        <v>0</v>
      </c>
      <c r="AW1000" s="49">
        <f t="shared" si="301"/>
        <v>0</v>
      </c>
      <c r="AX1000" s="53">
        <f t="shared" si="302"/>
        <v>10</v>
      </c>
      <c r="AY1000" s="30">
        <f t="shared" si="303"/>
        <v>0</v>
      </c>
      <c r="AZ1000" s="30">
        <f t="shared" si="304"/>
        <v>0</v>
      </c>
      <c r="BA1000" s="49">
        <f t="shared" si="305"/>
        <v>0</v>
      </c>
    </row>
    <row r="1001" spans="1:53" x14ac:dyDescent="0.35">
      <c r="A1001" s="2">
        <v>1061286208</v>
      </c>
      <c r="B1001" s="2" t="s">
        <v>1001</v>
      </c>
      <c r="C1001" s="16" t="s">
        <v>4947</v>
      </c>
      <c r="D1001" s="3" t="s">
        <v>3146</v>
      </c>
      <c r="E1001" s="4">
        <v>44674</v>
      </c>
      <c r="F1001" s="5">
        <v>45770</v>
      </c>
      <c r="G1001" s="5">
        <v>46135</v>
      </c>
      <c r="H1001" s="3" t="s">
        <v>4414</v>
      </c>
      <c r="I1001" s="55">
        <v>0</v>
      </c>
      <c r="J1001" s="6">
        <v>46022</v>
      </c>
      <c r="K1001" s="2" t="s">
        <v>4405</v>
      </c>
      <c r="L1001" s="2" t="s">
        <v>4894</v>
      </c>
      <c r="M1001" s="2" t="s">
        <v>4956</v>
      </c>
      <c r="N1001" s="2" t="s">
        <v>5197</v>
      </c>
      <c r="O1001" s="2" t="s">
        <v>5228</v>
      </c>
      <c r="P1001" s="2" t="s">
        <v>4676</v>
      </c>
      <c r="Q1001" s="2" t="s">
        <v>4298</v>
      </c>
      <c r="R1001" s="7"/>
      <c r="S1001" s="7">
        <v>0</v>
      </c>
      <c r="T1001" s="7">
        <v>0</v>
      </c>
      <c r="U1001" s="7">
        <v>0</v>
      </c>
      <c r="V1001" s="12">
        <f t="shared" si="307"/>
        <v>0</v>
      </c>
      <c r="W1001" s="15" t="s">
        <v>4738</v>
      </c>
      <c r="X1001" s="15" t="str">
        <f t="shared" si="291"/>
        <v>DEBE GOZAR EN EL AÑO UN TOTAL DE 0 DÍAS ANTES DEL 31/12/2026</v>
      </c>
      <c r="Y1001" s="50">
        <v>0</v>
      </c>
      <c r="Z1001" s="50">
        <v>0</v>
      </c>
      <c r="AA1001" s="50">
        <v>0</v>
      </c>
      <c r="AB1001" s="50">
        <v>0</v>
      </c>
      <c r="AC1001" s="50">
        <v>0</v>
      </c>
      <c r="AD1001" s="50">
        <v>0</v>
      </c>
      <c r="AE1001" s="50">
        <v>0</v>
      </c>
      <c r="AF1001" s="50">
        <v>0</v>
      </c>
      <c r="AG1001" s="50">
        <v>0</v>
      </c>
      <c r="AH1001" s="50">
        <v>0</v>
      </c>
      <c r="AI1001" s="50">
        <v>0</v>
      </c>
      <c r="AJ1001" s="50">
        <v>0</v>
      </c>
      <c r="AK1001" s="52">
        <f t="shared" si="293"/>
        <v>0</v>
      </c>
      <c r="AL1001" s="50">
        <f t="shared" si="294"/>
        <v>0</v>
      </c>
      <c r="AM1001" s="48">
        <f>IFERROR(+AL1001/V1001,"100"%)</f>
        <v>1</v>
      </c>
      <c r="AN1001" s="49">
        <f t="shared" si="295"/>
        <v>0.01</v>
      </c>
      <c r="AO1001" s="49">
        <f t="shared" si="306"/>
        <v>0</v>
      </c>
      <c r="AP1001" s="49">
        <f t="shared" si="296"/>
        <v>0</v>
      </c>
      <c r="AR1001" s="50">
        <f t="shared" si="297"/>
        <v>0</v>
      </c>
      <c r="AT1001" s="30">
        <f t="shared" si="298"/>
        <v>0</v>
      </c>
      <c r="AU1001">
        <f t="shared" si="299"/>
        <v>0</v>
      </c>
      <c r="AV1001" s="49">
        <f t="shared" si="300"/>
        <v>0</v>
      </c>
      <c r="AW1001" s="49">
        <f t="shared" si="301"/>
        <v>0</v>
      </c>
      <c r="AX1001" s="53">
        <f t="shared" si="302"/>
        <v>0</v>
      </c>
      <c r="AY1001" s="30">
        <f t="shared" si="303"/>
        <v>0</v>
      </c>
      <c r="AZ1001" s="30">
        <f t="shared" si="304"/>
        <v>0</v>
      </c>
      <c r="BA1001" s="49">
        <f t="shared" si="305"/>
        <v>0</v>
      </c>
    </row>
    <row r="1002" spans="1:53" x14ac:dyDescent="0.35">
      <c r="A1002" s="2">
        <v>1061319437</v>
      </c>
      <c r="B1002" s="2" t="s">
        <v>1002</v>
      </c>
      <c r="C1002" s="16" t="s">
        <v>4946</v>
      </c>
      <c r="D1002" s="3" t="s">
        <v>3147</v>
      </c>
      <c r="E1002" s="4">
        <v>45201</v>
      </c>
      <c r="F1002" s="5">
        <v>45932</v>
      </c>
      <c r="G1002" s="5">
        <v>46297</v>
      </c>
      <c r="H1002" s="3" t="s">
        <v>4418</v>
      </c>
      <c r="I1002" s="55">
        <v>0</v>
      </c>
      <c r="J1002" s="6">
        <v>46022</v>
      </c>
      <c r="K1002" s="2" t="s">
        <v>4405</v>
      </c>
      <c r="L1002" s="2" t="s">
        <v>4862</v>
      </c>
      <c r="M1002" s="2" t="s">
        <v>4956</v>
      </c>
      <c r="N1002" s="2" t="s">
        <v>5197</v>
      </c>
      <c r="O1002" s="2" t="s">
        <v>5228</v>
      </c>
      <c r="P1002" s="2" t="s">
        <v>4627</v>
      </c>
      <c r="Q1002" s="2" t="s">
        <v>4297</v>
      </c>
      <c r="R1002" s="7"/>
      <c r="S1002" s="7">
        <v>22</v>
      </c>
      <c r="T1002" s="7">
        <v>7.4167000000000058</v>
      </c>
      <c r="U1002" s="7">
        <v>29.416700000000006</v>
      </c>
      <c r="V1002" s="12">
        <f t="shared" si="307"/>
        <v>30</v>
      </c>
      <c r="W1002" s="15" t="str">
        <f>"DEBE GOZAR "&amp;S1002&amp;" DÍAS ANTES DEL "&amp;TEXT(G1002-1,"DD/MM/YYYY")</f>
        <v>DEBE GOZAR 22 DÍAS ANTES DEL 01/10/2026</v>
      </c>
      <c r="X1002" s="15" t="str">
        <f t="shared" si="291"/>
        <v>DEBE GOZAR EN EL AÑO UN TOTAL DE 30 DÍAS ANTES DEL 31/12/2026</v>
      </c>
      <c r="Y1002" s="50">
        <v>0</v>
      </c>
      <c r="Z1002" s="50">
        <v>0</v>
      </c>
      <c r="AA1002" s="50">
        <v>0</v>
      </c>
      <c r="AB1002" s="50">
        <v>0</v>
      </c>
      <c r="AC1002" s="50">
        <v>15</v>
      </c>
      <c r="AD1002" s="50">
        <v>1</v>
      </c>
      <c r="AE1002" s="50">
        <v>0</v>
      </c>
      <c r="AF1002" s="50">
        <v>0</v>
      </c>
      <c r="AG1002" s="50">
        <v>0</v>
      </c>
      <c r="AH1002" s="50">
        <v>0</v>
      </c>
      <c r="AI1002" s="50">
        <v>0</v>
      </c>
      <c r="AJ1002" s="50">
        <v>0</v>
      </c>
      <c r="AK1002" s="52">
        <f t="shared" si="293"/>
        <v>16</v>
      </c>
      <c r="AL1002" s="50">
        <f t="shared" si="294"/>
        <v>16</v>
      </c>
      <c r="AM1002" s="48">
        <f t="shared" ref="AM1002:AM1033" si="309">+AL1002/V1002</f>
        <v>0.53333333333333333</v>
      </c>
      <c r="AN1002" s="49">
        <f t="shared" si="295"/>
        <v>5.3333333333333332E-3</v>
      </c>
      <c r="AO1002" s="49">
        <f t="shared" si="306"/>
        <v>0</v>
      </c>
      <c r="AP1002" s="49">
        <f t="shared" si="296"/>
        <v>16</v>
      </c>
      <c r="AR1002" s="50">
        <f t="shared" si="297"/>
        <v>14</v>
      </c>
      <c r="AT1002" s="30">
        <f t="shared" si="298"/>
        <v>30</v>
      </c>
      <c r="AU1002">
        <f t="shared" si="299"/>
        <v>10</v>
      </c>
      <c r="AV1002" s="49">
        <f t="shared" si="300"/>
        <v>0</v>
      </c>
      <c r="AW1002" s="49">
        <f t="shared" si="301"/>
        <v>0</v>
      </c>
      <c r="AX1002" s="53">
        <f t="shared" si="302"/>
        <v>10</v>
      </c>
      <c r="AY1002" s="30">
        <f t="shared" si="303"/>
        <v>16</v>
      </c>
      <c r="AZ1002" s="30">
        <f t="shared" si="304"/>
        <v>0</v>
      </c>
      <c r="BA1002" s="49">
        <f t="shared" si="305"/>
        <v>0</v>
      </c>
    </row>
    <row r="1003" spans="1:53" x14ac:dyDescent="0.35">
      <c r="A1003" s="2">
        <v>1061338925</v>
      </c>
      <c r="B1003" s="2" t="s">
        <v>1003</v>
      </c>
      <c r="C1003" s="16" t="s">
        <v>4946</v>
      </c>
      <c r="D1003" s="3" t="s">
        <v>3148</v>
      </c>
      <c r="E1003" s="4">
        <v>45695</v>
      </c>
      <c r="F1003" s="5">
        <v>45695</v>
      </c>
      <c r="G1003" s="5">
        <v>46060</v>
      </c>
      <c r="H1003" s="3" t="s">
        <v>4290</v>
      </c>
      <c r="I1003" s="55">
        <v>0</v>
      </c>
      <c r="J1003" s="6">
        <v>46022</v>
      </c>
      <c r="K1003" s="2" t="s">
        <v>4405</v>
      </c>
      <c r="L1003" s="2" t="s">
        <v>4993</v>
      </c>
      <c r="M1003" s="2" t="s">
        <v>4956</v>
      </c>
      <c r="N1003" s="2" t="s">
        <v>5195</v>
      </c>
      <c r="O1003" s="2" t="s">
        <v>5211</v>
      </c>
      <c r="P1003" s="2" t="s">
        <v>4531</v>
      </c>
      <c r="Q1003" s="2" t="s">
        <v>4297</v>
      </c>
      <c r="R1003" s="7"/>
      <c r="S1003" s="7">
        <v>0</v>
      </c>
      <c r="T1003" s="7">
        <v>27</v>
      </c>
      <c r="U1003" s="7">
        <v>27</v>
      </c>
      <c r="V1003" s="12">
        <f t="shared" si="307"/>
        <v>27</v>
      </c>
      <c r="W1003" s="15" t="s">
        <v>4738</v>
      </c>
      <c r="X1003" s="15" t="str">
        <f t="shared" si="291"/>
        <v>DEBE GOZAR EN EL AÑO UN TOTAL DE 27 DÍAS ANTES DEL 31/12/2026</v>
      </c>
      <c r="Y1003" s="50">
        <v>0</v>
      </c>
      <c r="Z1003" s="50">
        <v>0</v>
      </c>
      <c r="AA1003" s="50">
        <v>0</v>
      </c>
      <c r="AB1003" s="50">
        <v>0</v>
      </c>
      <c r="AC1003" s="50">
        <v>0</v>
      </c>
      <c r="AD1003" s="50">
        <v>0</v>
      </c>
      <c r="AE1003" s="50">
        <v>0</v>
      </c>
      <c r="AF1003" s="50">
        <v>0</v>
      </c>
      <c r="AG1003" s="50">
        <v>0</v>
      </c>
      <c r="AH1003" s="50">
        <v>0</v>
      </c>
      <c r="AI1003" s="50">
        <v>0</v>
      </c>
      <c r="AJ1003" s="50">
        <v>0</v>
      </c>
      <c r="AK1003" s="52">
        <f t="shared" si="293"/>
        <v>0</v>
      </c>
      <c r="AL1003" s="50">
        <f t="shared" si="294"/>
        <v>0</v>
      </c>
      <c r="AM1003" s="48">
        <f t="shared" si="309"/>
        <v>0</v>
      </c>
      <c r="AN1003" s="49">
        <f t="shared" si="295"/>
        <v>0</v>
      </c>
      <c r="AO1003" s="49">
        <f t="shared" si="306"/>
        <v>0</v>
      </c>
      <c r="AP1003" s="49">
        <f t="shared" si="296"/>
        <v>0</v>
      </c>
      <c r="AR1003" s="50">
        <f t="shared" si="297"/>
        <v>27</v>
      </c>
      <c r="AT1003" s="30">
        <f t="shared" si="298"/>
        <v>27</v>
      </c>
      <c r="AU1003">
        <f t="shared" si="299"/>
        <v>9</v>
      </c>
      <c r="AV1003" s="49">
        <f t="shared" si="300"/>
        <v>0</v>
      </c>
      <c r="AW1003" s="49">
        <f t="shared" si="301"/>
        <v>0</v>
      </c>
      <c r="AX1003" s="53">
        <f t="shared" si="302"/>
        <v>9</v>
      </c>
      <c r="AY1003" s="30">
        <f t="shared" si="303"/>
        <v>0</v>
      </c>
      <c r="AZ1003" s="30">
        <f t="shared" si="304"/>
        <v>0</v>
      </c>
      <c r="BA1003" s="49">
        <f t="shared" si="305"/>
        <v>0</v>
      </c>
    </row>
    <row r="1004" spans="1:53" x14ac:dyDescent="0.35">
      <c r="A1004" s="2">
        <v>1061393276</v>
      </c>
      <c r="B1004" s="2" t="s">
        <v>1004</v>
      </c>
      <c r="C1004" s="16" t="s">
        <v>4946</v>
      </c>
      <c r="D1004" s="3" t="s">
        <v>3149</v>
      </c>
      <c r="E1004" s="4">
        <v>45754</v>
      </c>
      <c r="F1004" s="5">
        <v>45754</v>
      </c>
      <c r="G1004" s="5">
        <v>46119</v>
      </c>
      <c r="H1004" s="3" t="s">
        <v>4290</v>
      </c>
      <c r="I1004" s="55">
        <v>46082</v>
      </c>
      <c r="J1004" s="6">
        <v>46022</v>
      </c>
      <c r="K1004" s="2" t="s">
        <v>4405</v>
      </c>
      <c r="L1004" s="2" t="s">
        <v>4869</v>
      </c>
      <c r="M1004" s="2" t="s">
        <v>4956</v>
      </c>
      <c r="N1004" s="2"/>
      <c r="O1004" s="2"/>
      <c r="P1004" s="2"/>
      <c r="Q1004" s="2"/>
      <c r="R1004" s="7"/>
      <c r="S1004" s="7">
        <v>0</v>
      </c>
      <c r="T1004" s="7">
        <v>22</v>
      </c>
      <c r="U1004" s="7">
        <v>22</v>
      </c>
      <c r="V1004" s="12">
        <f t="shared" si="307"/>
        <v>22</v>
      </c>
      <c r="W1004" s="15" t="s">
        <v>4738</v>
      </c>
      <c r="X1004" s="15" t="str">
        <f t="shared" si="291"/>
        <v>DEBE GOZAR EN EL AÑO UN TOTAL DE 22 DÍAS ANTES DEL 31/12/2026</v>
      </c>
      <c r="Y1004" s="50">
        <v>0</v>
      </c>
      <c r="Z1004" s="50">
        <v>0</v>
      </c>
      <c r="AA1004" s="50">
        <v>22</v>
      </c>
      <c r="AB1004" s="50">
        <v>0</v>
      </c>
      <c r="AC1004" s="50">
        <v>0</v>
      </c>
      <c r="AD1004" s="50">
        <v>0</v>
      </c>
      <c r="AE1004" s="50">
        <v>0</v>
      </c>
      <c r="AF1004" s="50">
        <v>0</v>
      </c>
      <c r="AG1004" s="50">
        <v>0</v>
      </c>
      <c r="AH1004" s="50">
        <v>0</v>
      </c>
      <c r="AI1004" s="50">
        <v>0</v>
      </c>
      <c r="AJ1004" s="50">
        <v>0</v>
      </c>
      <c r="AK1004" s="52">
        <f t="shared" si="293"/>
        <v>22</v>
      </c>
      <c r="AL1004" s="50">
        <f t="shared" si="294"/>
        <v>22</v>
      </c>
      <c r="AM1004" s="48">
        <f t="shared" si="309"/>
        <v>1</v>
      </c>
      <c r="AN1004" s="49">
        <f t="shared" si="295"/>
        <v>0.01</v>
      </c>
      <c r="AO1004" s="49">
        <f t="shared" si="306"/>
        <v>22</v>
      </c>
      <c r="AP1004" s="49">
        <f t="shared" si="296"/>
        <v>22</v>
      </c>
      <c r="AR1004" s="50">
        <f t="shared" si="297"/>
        <v>0</v>
      </c>
      <c r="AT1004" s="30">
        <f t="shared" si="298"/>
        <v>22</v>
      </c>
      <c r="AU1004">
        <f t="shared" si="299"/>
        <v>7.333333333333333</v>
      </c>
      <c r="AV1004" s="49">
        <f t="shared" si="300"/>
        <v>22</v>
      </c>
      <c r="AW1004" s="49">
        <f t="shared" si="301"/>
        <v>7.333333333333333</v>
      </c>
      <c r="AX1004" s="53">
        <f t="shared" si="302"/>
        <v>0</v>
      </c>
      <c r="AY1004" s="30">
        <f t="shared" si="303"/>
        <v>0</v>
      </c>
      <c r="AZ1004" s="30">
        <f t="shared" si="304"/>
        <v>22</v>
      </c>
      <c r="BA1004" s="49">
        <f t="shared" si="305"/>
        <v>22</v>
      </c>
    </row>
    <row r="1005" spans="1:53" x14ac:dyDescent="0.35">
      <c r="A1005" s="2">
        <v>1061491903</v>
      </c>
      <c r="B1005" s="2" t="s">
        <v>1005</v>
      </c>
      <c r="C1005" s="16" t="s">
        <v>4946</v>
      </c>
      <c r="D1005" s="3" t="s">
        <v>3150</v>
      </c>
      <c r="E1005" s="4">
        <v>45183</v>
      </c>
      <c r="F1005" s="5">
        <v>45914</v>
      </c>
      <c r="G1005" s="5">
        <v>46279</v>
      </c>
      <c r="H1005" s="3" t="s">
        <v>4410</v>
      </c>
      <c r="I1005" s="55">
        <v>46023</v>
      </c>
      <c r="J1005" s="6">
        <v>46022</v>
      </c>
      <c r="K1005" s="2" t="s">
        <v>4405</v>
      </c>
      <c r="L1005" s="2" t="s">
        <v>4881</v>
      </c>
      <c r="M1005" s="2" t="s">
        <v>4956</v>
      </c>
      <c r="N1005" s="2"/>
      <c r="O1005" s="2"/>
      <c r="P1005" s="2"/>
      <c r="Q1005" s="2"/>
      <c r="R1005" s="7"/>
      <c r="S1005" s="7">
        <v>21</v>
      </c>
      <c r="T1005" s="7">
        <v>8.9167000000000058</v>
      </c>
      <c r="U1005" s="7">
        <v>29.916700000000006</v>
      </c>
      <c r="V1005" s="12">
        <f t="shared" si="307"/>
        <v>30</v>
      </c>
      <c r="W1005" s="15" t="str">
        <f>"DEBE GOZAR "&amp;S1005&amp;" DÍAS ANTES DEL "&amp;TEXT(G1005-1,"DD/MM/YYYY")</f>
        <v>DEBE GOZAR 21 DÍAS ANTES DEL 13/09/2026</v>
      </c>
      <c r="X1005" s="15" t="str">
        <f t="shared" si="291"/>
        <v>DEBE GOZAR EN EL AÑO UN TOTAL DE 30 DÍAS ANTES DEL 31/12/2026</v>
      </c>
      <c r="Y1005" s="50">
        <v>30</v>
      </c>
      <c r="Z1005" s="50">
        <v>0</v>
      </c>
      <c r="AA1005" s="50">
        <v>0</v>
      </c>
      <c r="AB1005" s="50">
        <v>0</v>
      </c>
      <c r="AC1005" s="50">
        <v>0</v>
      </c>
      <c r="AD1005" s="50">
        <v>0</v>
      </c>
      <c r="AE1005" s="50">
        <v>0</v>
      </c>
      <c r="AF1005" s="50">
        <v>0</v>
      </c>
      <c r="AG1005" s="50">
        <v>0</v>
      </c>
      <c r="AH1005" s="50">
        <v>0</v>
      </c>
      <c r="AI1005" s="50">
        <v>0</v>
      </c>
      <c r="AJ1005" s="50">
        <v>0</v>
      </c>
      <c r="AK1005" s="52">
        <f t="shared" si="293"/>
        <v>30</v>
      </c>
      <c r="AL1005" s="50">
        <f t="shared" si="294"/>
        <v>30</v>
      </c>
      <c r="AM1005" s="48">
        <f t="shared" si="309"/>
        <v>1</v>
      </c>
      <c r="AN1005" s="49">
        <f t="shared" si="295"/>
        <v>0.01</v>
      </c>
      <c r="AO1005" s="49">
        <f t="shared" si="306"/>
        <v>30</v>
      </c>
      <c r="AP1005" s="49">
        <f t="shared" si="296"/>
        <v>30</v>
      </c>
      <c r="AR1005" s="50">
        <f t="shared" si="297"/>
        <v>0</v>
      </c>
      <c r="AT1005" s="30">
        <f t="shared" si="298"/>
        <v>30</v>
      </c>
      <c r="AU1005">
        <f t="shared" si="299"/>
        <v>10</v>
      </c>
      <c r="AV1005" s="49">
        <f t="shared" si="300"/>
        <v>30</v>
      </c>
      <c r="AW1005" s="49">
        <f t="shared" si="301"/>
        <v>10</v>
      </c>
      <c r="AX1005" s="53">
        <f t="shared" si="302"/>
        <v>0</v>
      </c>
      <c r="AY1005" s="30">
        <f t="shared" si="303"/>
        <v>0</v>
      </c>
      <c r="AZ1005" s="30">
        <f t="shared" si="304"/>
        <v>30</v>
      </c>
      <c r="BA1005" s="49">
        <f t="shared" si="305"/>
        <v>30</v>
      </c>
    </row>
    <row r="1006" spans="1:53" x14ac:dyDescent="0.35">
      <c r="A1006" s="2">
        <v>1061528280</v>
      </c>
      <c r="B1006" s="2" t="s">
        <v>1006</v>
      </c>
      <c r="C1006" s="16" t="s">
        <v>4946</v>
      </c>
      <c r="D1006" s="3" t="s">
        <v>3151</v>
      </c>
      <c r="E1006" s="4">
        <v>45943</v>
      </c>
      <c r="F1006" s="5">
        <v>45943</v>
      </c>
      <c r="G1006" s="5">
        <v>46308</v>
      </c>
      <c r="H1006" s="3" t="s">
        <v>4290</v>
      </c>
      <c r="I1006" s="55">
        <v>0</v>
      </c>
      <c r="J1006" s="6">
        <v>46022</v>
      </c>
      <c r="K1006" s="2" t="s">
        <v>4405</v>
      </c>
      <c r="L1006" s="2" t="s">
        <v>4874</v>
      </c>
      <c r="M1006" s="2" t="s">
        <v>4956</v>
      </c>
      <c r="N1006" s="2" t="s">
        <v>5195</v>
      </c>
      <c r="O1006" s="2" t="s">
        <v>5216</v>
      </c>
      <c r="P1006" s="2" t="s">
        <v>4646</v>
      </c>
      <c r="Q1006" s="2" t="s">
        <v>4297</v>
      </c>
      <c r="R1006" s="7"/>
      <c r="S1006" s="7">
        <v>0</v>
      </c>
      <c r="T1006" s="7">
        <v>6.5</v>
      </c>
      <c r="U1006" s="7">
        <v>6.5</v>
      </c>
      <c r="V1006" s="12">
        <f t="shared" si="307"/>
        <v>7</v>
      </c>
      <c r="W1006" s="15" t="s">
        <v>4738</v>
      </c>
      <c r="X1006" s="15" t="str">
        <f t="shared" si="291"/>
        <v>DEBE GOZAR EN EL AÑO UN TOTAL DE 7 DÍAS ANTES DEL 31/12/2026</v>
      </c>
      <c r="Y1006" s="50">
        <v>0</v>
      </c>
      <c r="Z1006" s="50">
        <v>0</v>
      </c>
      <c r="AA1006" s="50">
        <v>0</v>
      </c>
      <c r="AB1006" s="50">
        <v>0</v>
      </c>
      <c r="AC1006" s="50">
        <v>0</v>
      </c>
      <c r="AD1006" s="50">
        <v>0</v>
      </c>
      <c r="AE1006" s="50">
        <v>0</v>
      </c>
      <c r="AF1006" s="50">
        <v>0</v>
      </c>
      <c r="AG1006" s="50">
        <v>0</v>
      </c>
      <c r="AH1006" s="50">
        <v>0</v>
      </c>
      <c r="AI1006" s="50">
        <v>0</v>
      </c>
      <c r="AJ1006" s="50">
        <v>0</v>
      </c>
      <c r="AK1006" s="52">
        <f t="shared" si="293"/>
        <v>0</v>
      </c>
      <c r="AL1006" s="50">
        <f t="shared" si="294"/>
        <v>0</v>
      </c>
      <c r="AM1006" s="48">
        <f t="shared" si="309"/>
        <v>0</v>
      </c>
      <c r="AN1006" s="49">
        <f t="shared" si="295"/>
        <v>0</v>
      </c>
      <c r="AO1006" s="49">
        <f t="shared" si="306"/>
        <v>0</v>
      </c>
      <c r="AP1006" s="49">
        <f t="shared" si="296"/>
        <v>0</v>
      </c>
      <c r="AR1006" s="50">
        <f t="shared" si="297"/>
        <v>7</v>
      </c>
      <c r="AT1006" s="30">
        <f t="shared" si="298"/>
        <v>7</v>
      </c>
      <c r="AU1006">
        <f t="shared" si="299"/>
        <v>2.3333333333333335</v>
      </c>
      <c r="AV1006" s="49">
        <f t="shared" si="300"/>
        <v>0</v>
      </c>
      <c r="AW1006" s="49">
        <f t="shared" si="301"/>
        <v>0</v>
      </c>
      <c r="AX1006" s="53">
        <f t="shared" si="302"/>
        <v>2.3333333333333335</v>
      </c>
      <c r="AY1006" s="30">
        <f t="shared" si="303"/>
        <v>0</v>
      </c>
      <c r="AZ1006" s="30">
        <f t="shared" si="304"/>
        <v>0</v>
      </c>
      <c r="BA1006" s="49">
        <f t="shared" si="305"/>
        <v>0</v>
      </c>
    </row>
    <row r="1007" spans="1:53" x14ac:dyDescent="0.35">
      <c r="A1007" s="2">
        <v>1061602962</v>
      </c>
      <c r="B1007" s="2" t="s">
        <v>1007</v>
      </c>
      <c r="C1007" s="16" t="s">
        <v>4946</v>
      </c>
      <c r="D1007" s="3" t="s">
        <v>3152</v>
      </c>
      <c r="E1007" s="4">
        <v>45609</v>
      </c>
      <c r="F1007" s="5">
        <v>45974</v>
      </c>
      <c r="G1007" s="5">
        <v>46339</v>
      </c>
      <c r="H1007" s="3" t="s">
        <v>4290</v>
      </c>
      <c r="I1007" s="55">
        <v>46089</v>
      </c>
      <c r="J1007" s="6">
        <v>46022</v>
      </c>
      <c r="K1007" s="2" t="s">
        <v>4405</v>
      </c>
      <c r="L1007" s="2" t="s">
        <v>4789</v>
      </c>
      <c r="M1007" s="2" t="s">
        <v>4956</v>
      </c>
      <c r="N1007" s="2"/>
      <c r="O1007" s="2"/>
      <c r="P1007" s="2"/>
      <c r="Q1007" s="2"/>
      <c r="R1007" s="7"/>
      <c r="S1007" s="7">
        <v>26</v>
      </c>
      <c r="T1007" s="7">
        <v>4</v>
      </c>
      <c r="U1007" s="7">
        <v>30</v>
      </c>
      <c r="V1007" s="12">
        <f t="shared" si="307"/>
        <v>30</v>
      </c>
      <c r="W1007" s="15" t="str">
        <f>"DEBE GOZAR "&amp;S1007&amp;" DÍAS ANTES DEL "&amp;TEXT(G1007-1,"DD/MM/YYYY")</f>
        <v>DEBE GOZAR 26 DÍAS ANTES DEL 12/11/2026</v>
      </c>
      <c r="X1007" s="15" t="str">
        <f t="shared" ref="X1007:X1070" si="310">"DEBE GOZAR EN EL AÑO UN TOTAL DE "&amp;ROUNDUP(V1007,0)&amp;" DÍAS ANTES DEL 31/12/2026"</f>
        <v>DEBE GOZAR EN EL AÑO UN TOTAL DE 30 DÍAS ANTES DEL 31/12/2026</v>
      </c>
      <c r="Y1007" s="50">
        <v>0</v>
      </c>
      <c r="Z1007" s="50">
        <v>0</v>
      </c>
      <c r="AA1007" s="50">
        <v>30</v>
      </c>
      <c r="AB1007" s="50">
        <v>0</v>
      </c>
      <c r="AC1007" s="50">
        <v>0</v>
      </c>
      <c r="AD1007" s="50">
        <v>0</v>
      </c>
      <c r="AE1007" s="50">
        <v>0</v>
      </c>
      <c r="AF1007" s="50">
        <v>0</v>
      </c>
      <c r="AG1007" s="50">
        <v>0</v>
      </c>
      <c r="AH1007" s="50">
        <v>0</v>
      </c>
      <c r="AI1007" s="50">
        <v>0</v>
      </c>
      <c r="AJ1007" s="50">
        <v>0</v>
      </c>
      <c r="AK1007" s="52">
        <f t="shared" si="293"/>
        <v>30</v>
      </c>
      <c r="AL1007" s="50">
        <f t="shared" si="294"/>
        <v>30</v>
      </c>
      <c r="AM1007" s="48">
        <f t="shared" si="309"/>
        <v>1</v>
      </c>
      <c r="AN1007" s="49">
        <f t="shared" si="295"/>
        <v>0.01</v>
      </c>
      <c r="AO1007" s="49">
        <f t="shared" si="306"/>
        <v>30</v>
      </c>
      <c r="AP1007" s="49">
        <f t="shared" si="296"/>
        <v>30</v>
      </c>
      <c r="AR1007" s="50">
        <f t="shared" si="297"/>
        <v>0</v>
      </c>
      <c r="AT1007" s="30">
        <f t="shared" si="298"/>
        <v>30</v>
      </c>
      <c r="AU1007">
        <f t="shared" si="299"/>
        <v>10</v>
      </c>
      <c r="AV1007" s="49">
        <f t="shared" si="300"/>
        <v>30</v>
      </c>
      <c r="AW1007" s="49">
        <f t="shared" si="301"/>
        <v>10</v>
      </c>
      <c r="AX1007" s="53">
        <f t="shared" si="302"/>
        <v>0</v>
      </c>
      <c r="AY1007" s="30">
        <f t="shared" si="303"/>
        <v>0</v>
      </c>
      <c r="AZ1007" s="30">
        <f t="shared" si="304"/>
        <v>30</v>
      </c>
      <c r="BA1007" s="49">
        <f t="shared" si="305"/>
        <v>30</v>
      </c>
    </row>
    <row r="1008" spans="1:53" x14ac:dyDescent="0.35">
      <c r="A1008" s="2">
        <v>1061656847</v>
      </c>
      <c r="B1008" s="2" t="s">
        <v>1008</v>
      </c>
      <c r="C1008" s="16" t="s">
        <v>4946</v>
      </c>
      <c r="D1008" s="3" t="s">
        <v>3153</v>
      </c>
      <c r="E1008" s="4">
        <v>45566</v>
      </c>
      <c r="F1008" s="5">
        <v>45931</v>
      </c>
      <c r="G1008" s="5">
        <v>46296</v>
      </c>
      <c r="H1008" s="3" t="s">
        <v>4294</v>
      </c>
      <c r="I1008" s="55">
        <v>0</v>
      </c>
      <c r="J1008" s="6">
        <v>46022</v>
      </c>
      <c r="K1008" s="2" t="s">
        <v>4405</v>
      </c>
      <c r="L1008" s="2" t="s">
        <v>4884</v>
      </c>
      <c r="M1008" s="2" t="s">
        <v>4956</v>
      </c>
      <c r="N1008" s="2" t="s">
        <v>5196</v>
      </c>
      <c r="O1008" s="2" t="s">
        <v>5239</v>
      </c>
      <c r="P1008" s="2" t="s">
        <v>4659</v>
      </c>
      <c r="Q1008" s="2" t="s">
        <v>4297</v>
      </c>
      <c r="R1008" s="7"/>
      <c r="S1008" s="7">
        <v>22</v>
      </c>
      <c r="T1008" s="7">
        <v>7.5</v>
      </c>
      <c r="U1008" s="7">
        <v>29.5</v>
      </c>
      <c r="V1008" s="12">
        <f t="shared" si="307"/>
        <v>30</v>
      </c>
      <c r="W1008" s="15" t="str">
        <f>"DEBE GOZAR "&amp;S1008&amp;" DÍAS ANTES DEL "&amp;TEXT(G1008-1,"DD/MM/YYYY")</f>
        <v>DEBE GOZAR 22 DÍAS ANTES DEL 30/09/2026</v>
      </c>
      <c r="X1008" s="15" t="str">
        <f t="shared" si="310"/>
        <v>DEBE GOZAR EN EL AÑO UN TOTAL DE 30 DÍAS ANTES DEL 31/12/2026</v>
      </c>
      <c r="Y1008" s="50">
        <v>0</v>
      </c>
      <c r="Z1008" s="50">
        <v>0</v>
      </c>
      <c r="AA1008" s="50">
        <v>0</v>
      </c>
      <c r="AB1008" s="50">
        <v>26</v>
      </c>
      <c r="AC1008" s="50">
        <v>4</v>
      </c>
      <c r="AD1008" s="50">
        <v>0</v>
      </c>
      <c r="AE1008" s="50">
        <v>0</v>
      </c>
      <c r="AF1008" s="50">
        <v>0</v>
      </c>
      <c r="AG1008" s="50">
        <v>0</v>
      </c>
      <c r="AH1008" s="50">
        <v>0</v>
      </c>
      <c r="AI1008" s="50">
        <v>0</v>
      </c>
      <c r="AJ1008" s="50">
        <v>0</v>
      </c>
      <c r="AK1008" s="52">
        <f t="shared" si="293"/>
        <v>30</v>
      </c>
      <c r="AL1008" s="50">
        <f t="shared" si="294"/>
        <v>30</v>
      </c>
      <c r="AM1008" s="48">
        <f t="shared" si="309"/>
        <v>1</v>
      </c>
      <c r="AN1008" s="49">
        <f t="shared" si="295"/>
        <v>0.01</v>
      </c>
      <c r="AO1008" s="49">
        <f t="shared" si="306"/>
        <v>26</v>
      </c>
      <c r="AP1008" s="49">
        <f t="shared" si="296"/>
        <v>30</v>
      </c>
      <c r="AR1008" s="50">
        <f t="shared" si="297"/>
        <v>0</v>
      </c>
      <c r="AT1008" s="30">
        <f t="shared" si="298"/>
        <v>30</v>
      </c>
      <c r="AU1008">
        <f t="shared" si="299"/>
        <v>10</v>
      </c>
      <c r="AV1008" s="49">
        <f t="shared" si="300"/>
        <v>26</v>
      </c>
      <c r="AW1008" s="49">
        <f t="shared" si="301"/>
        <v>10</v>
      </c>
      <c r="AX1008" s="53">
        <f t="shared" si="302"/>
        <v>0</v>
      </c>
      <c r="AY1008" s="30">
        <f t="shared" si="303"/>
        <v>4</v>
      </c>
      <c r="AZ1008" s="30">
        <f t="shared" si="304"/>
        <v>26</v>
      </c>
      <c r="BA1008" s="49">
        <f t="shared" si="305"/>
        <v>26</v>
      </c>
    </row>
    <row r="1009" spans="1:53" x14ac:dyDescent="0.35">
      <c r="A1009" s="2">
        <v>1061782922</v>
      </c>
      <c r="B1009" s="2" t="s">
        <v>1009</v>
      </c>
      <c r="C1009" s="16" t="s">
        <v>4946</v>
      </c>
      <c r="D1009" s="3" t="s">
        <v>3154</v>
      </c>
      <c r="E1009" s="4">
        <v>45903</v>
      </c>
      <c r="F1009" s="5">
        <v>45903</v>
      </c>
      <c r="G1009" s="5">
        <v>46268</v>
      </c>
      <c r="H1009" s="3" t="s">
        <v>4290</v>
      </c>
      <c r="I1009" s="55">
        <v>46033</v>
      </c>
      <c r="J1009" s="6">
        <v>46022</v>
      </c>
      <c r="K1009" s="2" t="s">
        <v>4405</v>
      </c>
      <c r="L1009" s="2" t="s">
        <v>4966</v>
      </c>
      <c r="M1009" s="2" t="s">
        <v>4956</v>
      </c>
      <c r="N1009" s="2"/>
      <c r="O1009" s="2"/>
      <c r="P1009" s="2"/>
      <c r="Q1009" s="2"/>
      <c r="R1009" s="7"/>
      <c r="S1009" s="7">
        <v>0</v>
      </c>
      <c r="T1009" s="7">
        <v>9.8332999999999995</v>
      </c>
      <c r="U1009" s="7">
        <v>9.8332999999999995</v>
      </c>
      <c r="V1009" s="12">
        <f t="shared" si="307"/>
        <v>10</v>
      </c>
      <c r="W1009" s="15" t="s">
        <v>4738</v>
      </c>
      <c r="X1009" s="15" t="str">
        <f t="shared" si="310"/>
        <v>DEBE GOZAR EN EL AÑO UN TOTAL DE 10 DÍAS ANTES DEL 31/12/2026</v>
      </c>
      <c r="Y1009" s="50">
        <v>10</v>
      </c>
      <c r="Z1009" s="50">
        <v>0</v>
      </c>
      <c r="AA1009" s="50">
        <v>0</v>
      </c>
      <c r="AB1009" s="50">
        <v>0</v>
      </c>
      <c r="AC1009" s="50">
        <v>0</v>
      </c>
      <c r="AD1009" s="50">
        <v>0</v>
      </c>
      <c r="AE1009" s="50">
        <v>0</v>
      </c>
      <c r="AF1009" s="50">
        <v>0</v>
      </c>
      <c r="AG1009" s="50">
        <v>0</v>
      </c>
      <c r="AH1009" s="50">
        <v>0</v>
      </c>
      <c r="AI1009" s="50">
        <v>0</v>
      </c>
      <c r="AJ1009" s="50">
        <v>0</v>
      </c>
      <c r="AK1009" s="52">
        <f t="shared" si="293"/>
        <v>10</v>
      </c>
      <c r="AL1009" s="50">
        <f t="shared" si="294"/>
        <v>10</v>
      </c>
      <c r="AM1009" s="48">
        <f t="shared" si="309"/>
        <v>1</v>
      </c>
      <c r="AN1009" s="49">
        <f t="shared" si="295"/>
        <v>0.01</v>
      </c>
      <c r="AO1009" s="49">
        <f t="shared" si="306"/>
        <v>10</v>
      </c>
      <c r="AP1009" s="49">
        <f t="shared" si="296"/>
        <v>10</v>
      </c>
      <c r="AR1009" s="50">
        <f t="shared" si="297"/>
        <v>0</v>
      </c>
      <c r="AT1009" s="30">
        <f t="shared" si="298"/>
        <v>10</v>
      </c>
      <c r="AU1009">
        <f t="shared" si="299"/>
        <v>3.3333333333333335</v>
      </c>
      <c r="AV1009" s="49">
        <f t="shared" si="300"/>
        <v>10</v>
      </c>
      <c r="AW1009" s="49">
        <f t="shared" si="301"/>
        <v>3.3333333333333335</v>
      </c>
      <c r="AX1009" s="53">
        <f t="shared" si="302"/>
        <v>0</v>
      </c>
      <c r="AY1009" s="30">
        <f t="shared" si="303"/>
        <v>0</v>
      </c>
      <c r="AZ1009" s="30">
        <f t="shared" si="304"/>
        <v>10</v>
      </c>
      <c r="BA1009" s="49">
        <f t="shared" si="305"/>
        <v>10</v>
      </c>
    </row>
    <row r="1010" spans="1:53" x14ac:dyDescent="0.35">
      <c r="A1010" s="2">
        <v>1061846565</v>
      </c>
      <c r="B1010" s="2" t="s">
        <v>1010</v>
      </c>
      <c r="C1010" s="16" t="s">
        <v>4946</v>
      </c>
      <c r="D1010" s="3" t="s">
        <v>3155</v>
      </c>
      <c r="E1010" s="4">
        <v>45474</v>
      </c>
      <c r="F1010" s="5">
        <v>45839</v>
      </c>
      <c r="G1010" s="5">
        <v>46204</v>
      </c>
      <c r="H1010" s="3" t="s">
        <v>4291</v>
      </c>
      <c r="I1010" s="55">
        <v>0</v>
      </c>
      <c r="J1010" s="6">
        <v>46022</v>
      </c>
      <c r="K1010" s="2" t="s">
        <v>4405</v>
      </c>
      <c r="L1010" s="2" t="s">
        <v>4745</v>
      </c>
      <c r="M1010" s="2" t="s">
        <v>4956</v>
      </c>
      <c r="N1010" s="2" t="s">
        <v>5196</v>
      </c>
      <c r="O1010" s="2" t="s">
        <v>5214</v>
      </c>
      <c r="P1010" s="2" t="s">
        <v>4438</v>
      </c>
      <c r="Q1010" s="2" t="s">
        <v>4297</v>
      </c>
      <c r="R1010" s="7"/>
      <c r="S1010" s="7">
        <v>15</v>
      </c>
      <c r="T1010" s="7">
        <v>15</v>
      </c>
      <c r="U1010" s="7">
        <v>30</v>
      </c>
      <c r="V1010" s="12">
        <f t="shared" si="307"/>
        <v>30</v>
      </c>
      <c r="W1010" s="15" t="str">
        <f>"DEBE GOZAR "&amp;S1010&amp;" DÍAS ANTES DEL "&amp;TEXT(G1010-1,"DD/MM/YYYY")</f>
        <v>DEBE GOZAR 15 DÍAS ANTES DEL 30/06/2026</v>
      </c>
      <c r="X1010" s="15" t="str">
        <f t="shared" si="310"/>
        <v>DEBE GOZAR EN EL AÑO UN TOTAL DE 30 DÍAS ANTES DEL 31/12/2026</v>
      </c>
      <c r="Y1010" s="50">
        <v>0</v>
      </c>
      <c r="Z1010" s="50">
        <v>0</v>
      </c>
      <c r="AA1010" s="50">
        <v>6</v>
      </c>
      <c r="AB1010" s="50">
        <v>9</v>
      </c>
      <c r="AC1010" s="50">
        <v>0</v>
      </c>
      <c r="AD1010" s="50">
        <v>0</v>
      </c>
      <c r="AE1010" s="50">
        <v>0</v>
      </c>
      <c r="AF1010" s="50">
        <v>0</v>
      </c>
      <c r="AG1010" s="50">
        <v>0</v>
      </c>
      <c r="AH1010" s="50">
        <v>0</v>
      </c>
      <c r="AI1010" s="50">
        <v>0</v>
      </c>
      <c r="AJ1010" s="50">
        <v>0</v>
      </c>
      <c r="AK1010" s="52">
        <f t="shared" si="293"/>
        <v>15</v>
      </c>
      <c r="AL1010" s="50">
        <f t="shared" si="294"/>
        <v>15</v>
      </c>
      <c r="AM1010" s="48">
        <f t="shared" si="309"/>
        <v>0.5</v>
      </c>
      <c r="AN1010" s="49">
        <f t="shared" si="295"/>
        <v>5.0000000000000001E-3</v>
      </c>
      <c r="AO1010" s="49">
        <f t="shared" si="306"/>
        <v>15</v>
      </c>
      <c r="AP1010" s="49">
        <f t="shared" si="296"/>
        <v>15</v>
      </c>
      <c r="AR1010" s="50">
        <f t="shared" si="297"/>
        <v>15</v>
      </c>
      <c r="AT1010" s="30">
        <f t="shared" si="298"/>
        <v>30</v>
      </c>
      <c r="AU1010">
        <f t="shared" si="299"/>
        <v>10</v>
      </c>
      <c r="AV1010" s="49">
        <f t="shared" si="300"/>
        <v>15</v>
      </c>
      <c r="AW1010" s="49">
        <f t="shared" si="301"/>
        <v>10</v>
      </c>
      <c r="AX1010" s="53">
        <f t="shared" si="302"/>
        <v>0</v>
      </c>
      <c r="AY1010" s="30">
        <f t="shared" si="303"/>
        <v>0</v>
      </c>
      <c r="AZ1010" s="30">
        <f t="shared" si="304"/>
        <v>15</v>
      </c>
      <c r="BA1010" s="49">
        <f t="shared" si="305"/>
        <v>15</v>
      </c>
    </row>
    <row r="1011" spans="1:53" x14ac:dyDescent="0.35">
      <c r="A1011" s="2">
        <v>1061968301</v>
      </c>
      <c r="B1011" s="2" t="s">
        <v>1011</v>
      </c>
      <c r="C1011" s="16" t="s">
        <v>4946</v>
      </c>
      <c r="D1011" s="3" t="s">
        <v>3156</v>
      </c>
      <c r="E1011" s="4">
        <v>45854</v>
      </c>
      <c r="F1011" s="5">
        <v>45854</v>
      </c>
      <c r="G1011" s="5">
        <v>46219</v>
      </c>
      <c r="H1011" s="3" t="s">
        <v>4290</v>
      </c>
      <c r="I1011" s="55">
        <v>46023</v>
      </c>
      <c r="J1011" s="6">
        <v>46022</v>
      </c>
      <c r="K1011" s="2" t="s">
        <v>4405</v>
      </c>
      <c r="L1011" s="2" t="s">
        <v>4975</v>
      </c>
      <c r="M1011" s="2" t="s">
        <v>4956</v>
      </c>
      <c r="N1011" s="2"/>
      <c r="O1011" s="2"/>
      <c r="P1011" s="2"/>
      <c r="Q1011" s="2"/>
      <c r="R1011" s="7"/>
      <c r="S1011" s="7">
        <v>0</v>
      </c>
      <c r="T1011" s="7">
        <v>13.75</v>
      </c>
      <c r="U1011" s="7">
        <v>13.75</v>
      </c>
      <c r="V1011" s="12">
        <f t="shared" si="307"/>
        <v>14</v>
      </c>
      <c r="W1011" s="15" t="s">
        <v>4738</v>
      </c>
      <c r="X1011" s="15" t="str">
        <f t="shared" si="310"/>
        <v>DEBE GOZAR EN EL AÑO UN TOTAL DE 14 DÍAS ANTES DEL 31/12/2026</v>
      </c>
      <c r="Y1011" s="50">
        <v>14</v>
      </c>
      <c r="Z1011" s="50">
        <v>0</v>
      </c>
      <c r="AA1011" s="50">
        <v>0</v>
      </c>
      <c r="AB1011" s="50">
        <v>0</v>
      </c>
      <c r="AC1011" s="50">
        <v>0</v>
      </c>
      <c r="AD1011" s="50">
        <v>0</v>
      </c>
      <c r="AE1011" s="50">
        <v>0</v>
      </c>
      <c r="AF1011" s="50">
        <v>0</v>
      </c>
      <c r="AG1011" s="50">
        <v>0</v>
      </c>
      <c r="AH1011" s="50">
        <v>0</v>
      </c>
      <c r="AI1011" s="50">
        <v>0</v>
      </c>
      <c r="AJ1011" s="50">
        <v>0</v>
      </c>
      <c r="AK1011" s="52">
        <f t="shared" si="293"/>
        <v>14</v>
      </c>
      <c r="AL1011" s="50">
        <f t="shared" si="294"/>
        <v>14</v>
      </c>
      <c r="AM1011" s="48">
        <f t="shared" si="309"/>
        <v>1</v>
      </c>
      <c r="AN1011" s="49">
        <f t="shared" si="295"/>
        <v>0.01</v>
      </c>
      <c r="AO1011" s="49">
        <f t="shared" si="306"/>
        <v>14</v>
      </c>
      <c r="AP1011" s="49">
        <f t="shared" si="296"/>
        <v>14</v>
      </c>
      <c r="AR1011" s="50">
        <f t="shared" si="297"/>
        <v>0</v>
      </c>
      <c r="AT1011" s="30">
        <f t="shared" si="298"/>
        <v>14</v>
      </c>
      <c r="AU1011">
        <f t="shared" si="299"/>
        <v>4.666666666666667</v>
      </c>
      <c r="AV1011" s="49">
        <f t="shared" si="300"/>
        <v>14</v>
      </c>
      <c r="AW1011" s="49">
        <f t="shared" si="301"/>
        <v>4.666666666666667</v>
      </c>
      <c r="AX1011" s="53">
        <f t="shared" si="302"/>
        <v>0</v>
      </c>
      <c r="AY1011" s="30">
        <f t="shared" si="303"/>
        <v>0</v>
      </c>
      <c r="AZ1011" s="30">
        <f t="shared" si="304"/>
        <v>14</v>
      </c>
      <c r="BA1011" s="49">
        <f t="shared" si="305"/>
        <v>14</v>
      </c>
    </row>
    <row r="1012" spans="1:53" x14ac:dyDescent="0.35">
      <c r="A1012" s="2">
        <v>1062056823</v>
      </c>
      <c r="B1012" s="2" t="s">
        <v>1012</v>
      </c>
      <c r="C1012" s="16" t="s">
        <v>4946</v>
      </c>
      <c r="D1012" s="3" t="s">
        <v>3157</v>
      </c>
      <c r="E1012" s="4">
        <v>45870</v>
      </c>
      <c r="F1012" s="5">
        <v>45870</v>
      </c>
      <c r="G1012" s="5">
        <v>46235</v>
      </c>
      <c r="H1012" s="3" t="s">
        <v>4294</v>
      </c>
      <c r="I1012" s="55">
        <v>0</v>
      </c>
      <c r="J1012" s="6">
        <v>46022</v>
      </c>
      <c r="K1012" s="2" t="s">
        <v>4405</v>
      </c>
      <c r="L1012" s="2" t="s">
        <v>4829</v>
      </c>
      <c r="M1012" s="2" t="s">
        <v>4956</v>
      </c>
      <c r="N1012" s="2" t="s">
        <v>5196</v>
      </c>
      <c r="O1012" s="2" t="s">
        <v>5239</v>
      </c>
      <c r="P1012" s="2" t="s">
        <v>4581</v>
      </c>
      <c r="Q1012" s="2" t="s">
        <v>4297</v>
      </c>
      <c r="R1012" s="7"/>
      <c r="S1012" s="7">
        <v>0</v>
      </c>
      <c r="T1012" s="7">
        <v>12.5</v>
      </c>
      <c r="U1012" s="7">
        <v>12.5</v>
      </c>
      <c r="V1012" s="12">
        <f t="shared" si="307"/>
        <v>13</v>
      </c>
      <c r="W1012" s="15" t="s">
        <v>4738</v>
      </c>
      <c r="X1012" s="15" t="str">
        <f t="shared" si="310"/>
        <v>DEBE GOZAR EN EL AÑO UN TOTAL DE 13 DÍAS ANTES DEL 31/12/2026</v>
      </c>
      <c r="Y1012" s="50">
        <v>0</v>
      </c>
      <c r="Z1012" s="50">
        <v>0</v>
      </c>
      <c r="AA1012" s="50">
        <v>0</v>
      </c>
      <c r="AB1012" s="50">
        <v>0</v>
      </c>
      <c r="AC1012" s="50">
        <v>0</v>
      </c>
      <c r="AD1012" s="50">
        <v>0</v>
      </c>
      <c r="AE1012" s="50">
        <v>0</v>
      </c>
      <c r="AF1012" s="50">
        <v>0</v>
      </c>
      <c r="AG1012" s="50">
        <v>11</v>
      </c>
      <c r="AH1012" s="50">
        <v>2</v>
      </c>
      <c r="AI1012" s="50">
        <v>0</v>
      </c>
      <c r="AJ1012" s="50">
        <v>0</v>
      </c>
      <c r="AK1012" s="52">
        <f t="shared" si="293"/>
        <v>13</v>
      </c>
      <c r="AL1012" s="50">
        <f t="shared" si="294"/>
        <v>13</v>
      </c>
      <c r="AM1012" s="48">
        <f t="shared" si="309"/>
        <v>1</v>
      </c>
      <c r="AN1012" s="49">
        <f t="shared" si="295"/>
        <v>0.01</v>
      </c>
      <c r="AO1012" s="49">
        <f t="shared" si="306"/>
        <v>0</v>
      </c>
      <c r="AP1012" s="49">
        <f t="shared" si="296"/>
        <v>13</v>
      </c>
      <c r="AR1012" s="50">
        <f t="shared" si="297"/>
        <v>0</v>
      </c>
      <c r="AT1012" s="30">
        <f t="shared" si="298"/>
        <v>13</v>
      </c>
      <c r="AU1012">
        <f t="shared" si="299"/>
        <v>4.333333333333333</v>
      </c>
      <c r="AV1012" s="49">
        <f t="shared" si="300"/>
        <v>0</v>
      </c>
      <c r="AW1012" s="49">
        <f t="shared" si="301"/>
        <v>0</v>
      </c>
      <c r="AX1012" s="53">
        <f t="shared" si="302"/>
        <v>4.333333333333333</v>
      </c>
      <c r="AY1012" s="30">
        <f t="shared" si="303"/>
        <v>13</v>
      </c>
      <c r="AZ1012" s="30">
        <f t="shared" si="304"/>
        <v>0</v>
      </c>
      <c r="BA1012" s="49">
        <f t="shared" si="305"/>
        <v>0</v>
      </c>
    </row>
    <row r="1013" spans="1:53" x14ac:dyDescent="0.35">
      <c r="A1013" s="2">
        <v>1062174868</v>
      </c>
      <c r="B1013" s="2" t="s">
        <v>1013</v>
      </c>
      <c r="C1013" s="16" t="s">
        <v>4946</v>
      </c>
      <c r="D1013" s="3" t="s">
        <v>3158</v>
      </c>
      <c r="E1013" s="4">
        <v>45839</v>
      </c>
      <c r="F1013" s="5">
        <v>45839</v>
      </c>
      <c r="G1013" s="5">
        <v>46204</v>
      </c>
      <c r="H1013" s="3" t="s">
        <v>4290</v>
      </c>
      <c r="I1013" s="55">
        <v>0</v>
      </c>
      <c r="J1013" s="6">
        <v>46022</v>
      </c>
      <c r="K1013" s="2" t="s">
        <v>4405</v>
      </c>
      <c r="L1013" s="2" t="s">
        <v>5041</v>
      </c>
      <c r="M1013" s="2" t="s">
        <v>4956</v>
      </c>
      <c r="N1013" s="2" t="s">
        <v>5200</v>
      </c>
      <c r="O1013" s="2" t="s">
        <v>5245</v>
      </c>
      <c r="P1013" s="2" t="s">
        <v>4690</v>
      </c>
      <c r="Q1013" s="2" t="s">
        <v>4297</v>
      </c>
      <c r="R1013" s="7"/>
      <c r="S1013" s="7">
        <v>0</v>
      </c>
      <c r="T1013" s="7">
        <v>15</v>
      </c>
      <c r="U1013" s="7">
        <v>15</v>
      </c>
      <c r="V1013" s="12">
        <f t="shared" si="307"/>
        <v>15</v>
      </c>
      <c r="W1013" s="15" t="s">
        <v>4738</v>
      </c>
      <c r="X1013" s="15" t="str">
        <f t="shared" si="310"/>
        <v>DEBE GOZAR EN EL AÑO UN TOTAL DE 15 DÍAS ANTES DEL 31/12/2026</v>
      </c>
      <c r="Y1013" s="50">
        <v>0</v>
      </c>
      <c r="Z1013" s="50">
        <v>0</v>
      </c>
      <c r="AA1013" s="50">
        <v>0</v>
      </c>
      <c r="AB1013" s="50">
        <v>6</v>
      </c>
      <c r="AC1013" s="50">
        <v>9</v>
      </c>
      <c r="AD1013" s="50">
        <v>0</v>
      </c>
      <c r="AE1013" s="50">
        <v>0</v>
      </c>
      <c r="AF1013" s="50">
        <v>0</v>
      </c>
      <c r="AG1013" s="50">
        <v>0</v>
      </c>
      <c r="AH1013" s="50">
        <v>0</v>
      </c>
      <c r="AI1013" s="50">
        <v>0</v>
      </c>
      <c r="AJ1013" s="50">
        <v>0</v>
      </c>
      <c r="AK1013" s="52">
        <f t="shared" si="293"/>
        <v>15</v>
      </c>
      <c r="AL1013" s="50">
        <f t="shared" si="294"/>
        <v>15</v>
      </c>
      <c r="AM1013" s="48">
        <f t="shared" si="309"/>
        <v>1</v>
      </c>
      <c r="AN1013" s="49">
        <f t="shared" si="295"/>
        <v>0.01</v>
      </c>
      <c r="AO1013" s="49">
        <f t="shared" si="306"/>
        <v>6</v>
      </c>
      <c r="AP1013" s="49">
        <f t="shared" si="296"/>
        <v>15</v>
      </c>
      <c r="AR1013" s="50">
        <f t="shared" si="297"/>
        <v>0</v>
      </c>
      <c r="AT1013" s="30">
        <f t="shared" si="298"/>
        <v>15</v>
      </c>
      <c r="AU1013">
        <f t="shared" si="299"/>
        <v>5</v>
      </c>
      <c r="AV1013" s="49">
        <f t="shared" si="300"/>
        <v>6</v>
      </c>
      <c r="AW1013" s="49">
        <f t="shared" si="301"/>
        <v>5</v>
      </c>
      <c r="AX1013" s="53">
        <f t="shared" si="302"/>
        <v>0</v>
      </c>
      <c r="AY1013" s="30">
        <f t="shared" si="303"/>
        <v>9</v>
      </c>
      <c r="AZ1013" s="30">
        <f t="shared" si="304"/>
        <v>6</v>
      </c>
      <c r="BA1013" s="49">
        <f t="shared" si="305"/>
        <v>6</v>
      </c>
    </row>
    <row r="1014" spans="1:53" x14ac:dyDescent="0.35">
      <c r="A1014" s="2">
        <v>1062274677</v>
      </c>
      <c r="B1014" s="2" t="s">
        <v>1014</v>
      </c>
      <c r="C1014" s="16" t="s">
        <v>4946</v>
      </c>
      <c r="D1014" s="3" t="s">
        <v>3159</v>
      </c>
      <c r="E1014" s="4">
        <v>45995</v>
      </c>
      <c r="F1014" s="5">
        <v>45995</v>
      </c>
      <c r="G1014" s="5">
        <v>46360</v>
      </c>
      <c r="H1014" s="3" t="s">
        <v>4408</v>
      </c>
      <c r="I1014" s="55">
        <v>46112</v>
      </c>
      <c r="J1014" s="6">
        <v>46022</v>
      </c>
      <c r="K1014" s="2" t="s">
        <v>4405</v>
      </c>
      <c r="L1014" s="2" t="s">
        <v>4880</v>
      </c>
      <c r="M1014" s="2" t="s">
        <v>4956</v>
      </c>
      <c r="N1014" s="2"/>
      <c r="O1014" s="2"/>
      <c r="P1014" s="2"/>
      <c r="Q1014" s="2"/>
      <c r="R1014" s="7"/>
      <c r="S1014" s="7">
        <v>0</v>
      </c>
      <c r="T1014" s="7">
        <v>2.25</v>
      </c>
      <c r="U1014" s="7">
        <v>2.25</v>
      </c>
      <c r="V1014" s="12">
        <f t="shared" si="307"/>
        <v>3</v>
      </c>
      <c r="W1014" s="15" t="s">
        <v>4738</v>
      </c>
      <c r="X1014" s="15" t="str">
        <f t="shared" si="310"/>
        <v>DEBE GOZAR EN EL AÑO UN TOTAL DE 3 DÍAS ANTES DEL 31/12/2026</v>
      </c>
      <c r="Y1014" s="50">
        <v>0</v>
      </c>
      <c r="Z1014" s="50">
        <v>0</v>
      </c>
      <c r="AA1014" s="50">
        <v>3</v>
      </c>
      <c r="AB1014" s="50">
        <v>0</v>
      </c>
      <c r="AC1014" s="50">
        <v>0</v>
      </c>
      <c r="AD1014" s="50">
        <v>0</v>
      </c>
      <c r="AE1014" s="50">
        <v>0</v>
      </c>
      <c r="AF1014" s="50">
        <v>0</v>
      </c>
      <c r="AG1014" s="50">
        <v>0</v>
      </c>
      <c r="AH1014" s="50">
        <v>0</v>
      </c>
      <c r="AI1014" s="50">
        <v>0</v>
      </c>
      <c r="AJ1014" s="50">
        <v>0</v>
      </c>
      <c r="AK1014" s="52">
        <f t="shared" si="293"/>
        <v>3</v>
      </c>
      <c r="AL1014" s="50">
        <f t="shared" si="294"/>
        <v>3</v>
      </c>
      <c r="AM1014" s="48">
        <f t="shared" si="309"/>
        <v>1</v>
      </c>
      <c r="AN1014" s="49">
        <f t="shared" si="295"/>
        <v>0.01</v>
      </c>
      <c r="AO1014" s="49">
        <f t="shared" si="306"/>
        <v>3</v>
      </c>
      <c r="AP1014" s="49">
        <f t="shared" si="296"/>
        <v>3</v>
      </c>
      <c r="AR1014" s="50">
        <f t="shared" si="297"/>
        <v>0</v>
      </c>
      <c r="AT1014" s="30">
        <f t="shared" si="298"/>
        <v>3</v>
      </c>
      <c r="AU1014">
        <f t="shared" si="299"/>
        <v>1</v>
      </c>
      <c r="AV1014" s="49">
        <f t="shared" si="300"/>
        <v>3</v>
      </c>
      <c r="AW1014" s="49">
        <f t="shared" si="301"/>
        <v>1</v>
      </c>
      <c r="AX1014" s="53">
        <f t="shared" si="302"/>
        <v>0</v>
      </c>
      <c r="AY1014" s="30">
        <f t="shared" si="303"/>
        <v>0</v>
      </c>
      <c r="AZ1014" s="30">
        <f t="shared" si="304"/>
        <v>3</v>
      </c>
      <c r="BA1014" s="49">
        <f t="shared" si="305"/>
        <v>3</v>
      </c>
    </row>
    <row r="1015" spans="1:53" x14ac:dyDescent="0.35">
      <c r="A1015" s="2">
        <v>1062375892</v>
      </c>
      <c r="B1015" s="2" t="s">
        <v>1015</v>
      </c>
      <c r="C1015" s="16" t="s">
        <v>4946</v>
      </c>
      <c r="D1015" s="3" t="s">
        <v>3160</v>
      </c>
      <c r="E1015" s="4">
        <v>45792</v>
      </c>
      <c r="F1015" s="5">
        <v>45792</v>
      </c>
      <c r="G1015" s="5">
        <v>46157</v>
      </c>
      <c r="H1015" s="3" t="s">
        <v>4290</v>
      </c>
      <c r="I1015" s="55">
        <v>0</v>
      </c>
      <c r="J1015" s="6">
        <v>46022</v>
      </c>
      <c r="K1015" s="2" t="s">
        <v>4405</v>
      </c>
      <c r="L1015" s="2" t="s">
        <v>4775</v>
      </c>
      <c r="M1015" s="2" t="s">
        <v>4956</v>
      </c>
      <c r="N1015" s="2" t="s">
        <v>5195</v>
      </c>
      <c r="O1015" s="2" t="s">
        <v>5211</v>
      </c>
      <c r="P1015" s="2" t="s">
        <v>4488</v>
      </c>
      <c r="Q1015" s="2" t="s">
        <v>4297</v>
      </c>
      <c r="R1015" s="7"/>
      <c r="S1015" s="7">
        <v>0</v>
      </c>
      <c r="T1015" s="7">
        <v>18.833300000000001</v>
      </c>
      <c r="U1015" s="7">
        <v>18.833300000000001</v>
      </c>
      <c r="V1015" s="12">
        <f t="shared" si="307"/>
        <v>19</v>
      </c>
      <c r="W1015" s="15" t="s">
        <v>4738</v>
      </c>
      <c r="X1015" s="15" t="str">
        <f t="shared" si="310"/>
        <v>DEBE GOZAR EN EL AÑO UN TOTAL DE 19 DÍAS ANTES DEL 31/12/2026</v>
      </c>
      <c r="Y1015" s="50">
        <v>0</v>
      </c>
      <c r="Z1015" s="50">
        <v>0</v>
      </c>
      <c r="AA1015" s="50">
        <v>0</v>
      </c>
      <c r="AB1015" s="50">
        <v>0</v>
      </c>
      <c r="AC1015" s="50">
        <v>0</v>
      </c>
      <c r="AD1015" s="50">
        <v>0</v>
      </c>
      <c r="AE1015" s="50">
        <v>0</v>
      </c>
      <c r="AF1015" s="50">
        <v>0</v>
      </c>
      <c r="AG1015" s="50">
        <v>0</v>
      </c>
      <c r="AH1015" s="50">
        <v>0</v>
      </c>
      <c r="AI1015" s="50">
        <v>0</v>
      </c>
      <c r="AJ1015" s="50">
        <v>0</v>
      </c>
      <c r="AK1015" s="52">
        <f t="shared" si="293"/>
        <v>0</v>
      </c>
      <c r="AL1015" s="50">
        <f t="shared" si="294"/>
        <v>0</v>
      </c>
      <c r="AM1015" s="48">
        <f t="shared" si="309"/>
        <v>0</v>
      </c>
      <c r="AN1015" s="49">
        <f t="shared" si="295"/>
        <v>0</v>
      </c>
      <c r="AO1015" s="49">
        <f t="shared" si="306"/>
        <v>0</v>
      </c>
      <c r="AP1015" s="49">
        <f t="shared" si="296"/>
        <v>0</v>
      </c>
      <c r="AR1015" s="50">
        <f t="shared" si="297"/>
        <v>19</v>
      </c>
      <c r="AT1015" s="30">
        <f t="shared" si="298"/>
        <v>19</v>
      </c>
      <c r="AU1015">
        <f t="shared" si="299"/>
        <v>6.333333333333333</v>
      </c>
      <c r="AV1015" s="49">
        <f t="shared" si="300"/>
        <v>0</v>
      </c>
      <c r="AW1015" s="49">
        <f t="shared" si="301"/>
        <v>0</v>
      </c>
      <c r="AX1015" s="53">
        <f t="shared" si="302"/>
        <v>6.333333333333333</v>
      </c>
      <c r="AY1015" s="30">
        <f t="shared" si="303"/>
        <v>0</v>
      </c>
      <c r="AZ1015" s="30">
        <f t="shared" si="304"/>
        <v>0</v>
      </c>
      <c r="BA1015" s="49">
        <f t="shared" si="305"/>
        <v>0</v>
      </c>
    </row>
    <row r="1016" spans="1:53" x14ac:dyDescent="0.35">
      <c r="A1016" s="2">
        <v>1062399287</v>
      </c>
      <c r="B1016" s="2" t="s">
        <v>1016</v>
      </c>
      <c r="C1016" s="16" t="s">
        <v>4946</v>
      </c>
      <c r="D1016" s="3" t="s">
        <v>3161</v>
      </c>
      <c r="E1016" s="4">
        <v>45783</v>
      </c>
      <c r="F1016" s="5">
        <v>45783</v>
      </c>
      <c r="G1016" s="5">
        <v>46148</v>
      </c>
      <c r="H1016" s="3" t="s">
        <v>4290</v>
      </c>
      <c r="I1016" s="55">
        <v>0</v>
      </c>
      <c r="J1016" s="6">
        <v>46022</v>
      </c>
      <c r="K1016" s="2" t="s">
        <v>4405</v>
      </c>
      <c r="L1016" s="2" t="s">
        <v>4836</v>
      </c>
      <c r="M1016" s="2" t="s">
        <v>4956</v>
      </c>
      <c r="N1016" s="2" t="s">
        <v>5197</v>
      </c>
      <c r="O1016" s="2" t="s">
        <v>5244</v>
      </c>
      <c r="P1016" s="2" t="s">
        <v>4591</v>
      </c>
      <c r="Q1016" s="2" t="s">
        <v>4297</v>
      </c>
      <c r="R1016" s="7"/>
      <c r="S1016" s="7">
        <v>0</v>
      </c>
      <c r="T1016" s="7">
        <v>19.583300000000001</v>
      </c>
      <c r="U1016" s="7">
        <v>19.583300000000001</v>
      </c>
      <c r="V1016" s="12">
        <f t="shared" si="307"/>
        <v>20</v>
      </c>
      <c r="W1016" s="15" t="s">
        <v>4738</v>
      </c>
      <c r="X1016" s="15" t="str">
        <f t="shared" si="310"/>
        <v>DEBE GOZAR EN EL AÑO UN TOTAL DE 20 DÍAS ANTES DEL 31/12/2026</v>
      </c>
      <c r="Y1016" s="50">
        <v>0</v>
      </c>
      <c r="Z1016" s="50">
        <v>0</v>
      </c>
      <c r="AA1016" s="50">
        <v>0</v>
      </c>
      <c r="AB1016" s="50">
        <v>0</v>
      </c>
      <c r="AC1016" s="50">
        <v>0</v>
      </c>
      <c r="AD1016" s="50">
        <v>15</v>
      </c>
      <c r="AE1016" s="50">
        <v>0</v>
      </c>
      <c r="AF1016" s="50">
        <v>0</v>
      </c>
      <c r="AG1016" s="50">
        <v>0</v>
      </c>
      <c r="AH1016" s="50">
        <v>5</v>
      </c>
      <c r="AI1016" s="50">
        <v>0</v>
      </c>
      <c r="AJ1016" s="50">
        <v>0</v>
      </c>
      <c r="AK1016" s="52">
        <f t="shared" si="293"/>
        <v>20</v>
      </c>
      <c r="AL1016" s="50">
        <f t="shared" si="294"/>
        <v>20</v>
      </c>
      <c r="AM1016" s="48">
        <f t="shared" si="309"/>
        <v>1</v>
      </c>
      <c r="AN1016" s="49">
        <f t="shared" si="295"/>
        <v>0.01</v>
      </c>
      <c r="AO1016" s="49">
        <f t="shared" si="306"/>
        <v>0</v>
      </c>
      <c r="AP1016" s="49">
        <f t="shared" si="296"/>
        <v>20</v>
      </c>
      <c r="AR1016" s="50">
        <f t="shared" si="297"/>
        <v>0</v>
      </c>
      <c r="AT1016" s="30">
        <f t="shared" si="298"/>
        <v>20</v>
      </c>
      <c r="AU1016">
        <f t="shared" si="299"/>
        <v>6.666666666666667</v>
      </c>
      <c r="AV1016" s="49">
        <f t="shared" si="300"/>
        <v>0</v>
      </c>
      <c r="AW1016" s="49">
        <f t="shared" si="301"/>
        <v>0</v>
      </c>
      <c r="AX1016" s="53">
        <f t="shared" si="302"/>
        <v>6.666666666666667</v>
      </c>
      <c r="AY1016" s="30">
        <f t="shared" si="303"/>
        <v>20</v>
      </c>
      <c r="AZ1016" s="30">
        <f t="shared" si="304"/>
        <v>0</v>
      </c>
      <c r="BA1016" s="49">
        <f t="shared" si="305"/>
        <v>0</v>
      </c>
    </row>
    <row r="1017" spans="1:53" x14ac:dyDescent="0.35">
      <c r="A1017" s="2">
        <v>1062457412</v>
      </c>
      <c r="B1017" s="2" t="s">
        <v>1017</v>
      </c>
      <c r="C1017" s="16" t="s">
        <v>4946</v>
      </c>
      <c r="D1017" s="3" t="s">
        <v>3162</v>
      </c>
      <c r="E1017" s="4">
        <v>45610</v>
      </c>
      <c r="F1017" s="5">
        <v>45975</v>
      </c>
      <c r="G1017" s="5">
        <v>46340</v>
      </c>
      <c r="H1017" s="3" t="s">
        <v>4293</v>
      </c>
      <c r="I1017" s="55">
        <v>0</v>
      </c>
      <c r="J1017" s="6">
        <v>46022</v>
      </c>
      <c r="K1017" s="2" t="s">
        <v>4405</v>
      </c>
      <c r="L1017" s="2" t="s">
        <v>4825</v>
      </c>
      <c r="M1017" s="2" t="s">
        <v>4956</v>
      </c>
      <c r="N1017" s="2" t="s">
        <v>5196</v>
      </c>
      <c r="O1017" s="2" t="s">
        <v>5234</v>
      </c>
      <c r="P1017" s="2" t="s">
        <v>4573</v>
      </c>
      <c r="Q1017" s="2" t="s">
        <v>4297</v>
      </c>
      <c r="R1017" s="7"/>
      <c r="S1017" s="7">
        <v>26</v>
      </c>
      <c r="T1017" s="7">
        <v>3.9166999999999987</v>
      </c>
      <c r="U1017" s="7">
        <v>29.916699999999999</v>
      </c>
      <c r="V1017" s="12">
        <f t="shared" si="307"/>
        <v>30</v>
      </c>
      <c r="W1017" s="15" t="str">
        <f>"DEBE GOZAR "&amp;S1017&amp;" DÍAS ANTES DEL "&amp;TEXT(G1017-1,"DD/MM/YYYY")</f>
        <v>DEBE GOZAR 26 DÍAS ANTES DEL 13/11/2026</v>
      </c>
      <c r="X1017" s="15" t="str">
        <f t="shared" si="310"/>
        <v>DEBE GOZAR EN EL AÑO UN TOTAL DE 30 DÍAS ANTES DEL 31/12/2026</v>
      </c>
      <c r="Y1017" s="50">
        <v>0</v>
      </c>
      <c r="Z1017" s="50">
        <v>0</v>
      </c>
      <c r="AA1017" s="50">
        <v>30</v>
      </c>
      <c r="AB1017" s="50">
        <v>0</v>
      </c>
      <c r="AC1017" s="50">
        <v>0</v>
      </c>
      <c r="AD1017" s="50">
        <v>0</v>
      </c>
      <c r="AE1017" s="50">
        <v>0</v>
      </c>
      <c r="AF1017" s="50">
        <v>0</v>
      </c>
      <c r="AG1017" s="50">
        <v>0</v>
      </c>
      <c r="AH1017" s="50">
        <v>0</v>
      </c>
      <c r="AI1017" s="50">
        <v>0</v>
      </c>
      <c r="AJ1017" s="50">
        <v>0</v>
      </c>
      <c r="AK1017" s="52">
        <f t="shared" si="293"/>
        <v>30</v>
      </c>
      <c r="AL1017" s="50">
        <f t="shared" si="294"/>
        <v>30</v>
      </c>
      <c r="AM1017" s="48">
        <f t="shared" si="309"/>
        <v>1</v>
      </c>
      <c r="AN1017" s="49">
        <f t="shared" si="295"/>
        <v>0.01</v>
      </c>
      <c r="AO1017" s="49">
        <f t="shared" si="306"/>
        <v>30</v>
      </c>
      <c r="AP1017" s="49">
        <f t="shared" si="296"/>
        <v>30</v>
      </c>
      <c r="AR1017" s="50">
        <f t="shared" si="297"/>
        <v>0</v>
      </c>
      <c r="AT1017" s="30">
        <f t="shared" si="298"/>
        <v>30</v>
      </c>
      <c r="AU1017">
        <f t="shared" si="299"/>
        <v>10</v>
      </c>
      <c r="AV1017" s="49">
        <f t="shared" si="300"/>
        <v>30</v>
      </c>
      <c r="AW1017" s="49">
        <f t="shared" si="301"/>
        <v>10</v>
      </c>
      <c r="AX1017" s="53">
        <f t="shared" si="302"/>
        <v>0</v>
      </c>
      <c r="AY1017" s="30">
        <f t="shared" si="303"/>
        <v>0</v>
      </c>
      <c r="AZ1017" s="30">
        <f t="shared" si="304"/>
        <v>30</v>
      </c>
      <c r="BA1017" s="49">
        <f t="shared" si="305"/>
        <v>30</v>
      </c>
    </row>
    <row r="1018" spans="1:53" x14ac:dyDescent="0.35">
      <c r="A1018" s="2">
        <v>1062526207</v>
      </c>
      <c r="B1018" s="2" t="s">
        <v>1018</v>
      </c>
      <c r="C1018" s="16" t="s">
        <v>4946</v>
      </c>
      <c r="D1018" s="3" t="s">
        <v>3163</v>
      </c>
      <c r="E1018" s="4">
        <v>45947</v>
      </c>
      <c r="F1018" s="5">
        <v>45947</v>
      </c>
      <c r="G1018" s="5">
        <v>46312</v>
      </c>
      <c r="H1018" s="3" t="s">
        <v>4290</v>
      </c>
      <c r="I1018" s="55">
        <v>0</v>
      </c>
      <c r="J1018" s="6">
        <v>46022</v>
      </c>
      <c r="K1018" s="2" t="s">
        <v>4405</v>
      </c>
      <c r="L1018" s="2" t="s">
        <v>4741</v>
      </c>
      <c r="M1018" s="2" t="s">
        <v>4956</v>
      </c>
      <c r="N1018" s="2" t="s">
        <v>5196</v>
      </c>
      <c r="O1018" s="2" t="s">
        <v>5212</v>
      </c>
      <c r="P1018" s="2" t="s">
        <v>4434</v>
      </c>
      <c r="Q1018" s="2" t="s">
        <v>4297</v>
      </c>
      <c r="R1018" s="7"/>
      <c r="S1018" s="7">
        <v>0</v>
      </c>
      <c r="T1018" s="7">
        <v>6.1666999999999996</v>
      </c>
      <c r="U1018" s="7">
        <v>6.1666999999999996</v>
      </c>
      <c r="V1018" s="12">
        <f t="shared" si="307"/>
        <v>7</v>
      </c>
      <c r="W1018" s="15" t="s">
        <v>4738</v>
      </c>
      <c r="X1018" s="15" t="str">
        <f t="shared" si="310"/>
        <v>DEBE GOZAR EN EL AÑO UN TOTAL DE 7 DÍAS ANTES DEL 31/12/2026</v>
      </c>
      <c r="Y1018" s="50">
        <v>0</v>
      </c>
      <c r="Z1018" s="50">
        <v>0</v>
      </c>
      <c r="AA1018" s="50">
        <v>0</v>
      </c>
      <c r="AB1018" s="50">
        <v>0</v>
      </c>
      <c r="AC1018" s="50">
        <v>0</v>
      </c>
      <c r="AD1018" s="50">
        <v>0</v>
      </c>
      <c r="AE1018" s="50">
        <v>0</v>
      </c>
      <c r="AF1018" s="50">
        <v>6</v>
      </c>
      <c r="AG1018" s="50">
        <v>1</v>
      </c>
      <c r="AH1018" s="50">
        <v>0</v>
      </c>
      <c r="AI1018" s="50">
        <v>0</v>
      </c>
      <c r="AJ1018" s="50">
        <v>0</v>
      </c>
      <c r="AK1018" s="52">
        <f t="shared" si="293"/>
        <v>7</v>
      </c>
      <c r="AL1018" s="50">
        <f t="shared" si="294"/>
        <v>7</v>
      </c>
      <c r="AM1018" s="48">
        <f t="shared" si="309"/>
        <v>1</v>
      </c>
      <c r="AN1018" s="49">
        <f t="shared" si="295"/>
        <v>0.01</v>
      </c>
      <c r="AO1018" s="49">
        <f t="shared" si="306"/>
        <v>0</v>
      </c>
      <c r="AP1018" s="49">
        <f t="shared" si="296"/>
        <v>7</v>
      </c>
      <c r="AR1018" s="50">
        <f t="shared" si="297"/>
        <v>0</v>
      </c>
      <c r="AT1018" s="30">
        <f t="shared" si="298"/>
        <v>7</v>
      </c>
      <c r="AU1018">
        <f t="shared" si="299"/>
        <v>2.3333333333333335</v>
      </c>
      <c r="AV1018" s="49">
        <f t="shared" si="300"/>
        <v>0</v>
      </c>
      <c r="AW1018" s="49">
        <f t="shared" si="301"/>
        <v>0</v>
      </c>
      <c r="AX1018" s="53">
        <f t="shared" si="302"/>
        <v>2.3333333333333335</v>
      </c>
      <c r="AY1018" s="30">
        <f t="shared" si="303"/>
        <v>7</v>
      </c>
      <c r="AZ1018" s="30">
        <f t="shared" si="304"/>
        <v>0</v>
      </c>
      <c r="BA1018" s="49">
        <f t="shared" si="305"/>
        <v>0</v>
      </c>
    </row>
    <row r="1019" spans="1:53" x14ac:dyDescent="0.35">
      <c r="A1019" s="2">
        <v>1062539558</v>
      </c>
      <c r="B1019" s="2" t="s">
        <v>1019</v>
      </c>
      <c r="C1019" s="16" t="s">
        <v>4946</v>
      </c>
      <c r="D1019" s="3" t="s">
        <v>3164</v>
      </c>
      <c r="E1019" s="4">
        <v>45784</v>
      </c>
      <c r="F1019" s="5">
        <v>45784</v>
      </c>
      <c r="G1019" s="5">
        <v>46149</v>
      </c>
      <c r="H1019" s="3" t="s">
        <v>4290</v>
      </c>
      <c r="I1019" s="55">
        <v>46037</v>
      </c>
      <c r="J1019" s="6">
        <v>46022</v>
      </c>
      <c r="K1019" s="2" t="s">
        <v>4405</v>
      </c>
      <c r="L1019" s="2" t="s">
        <v>4970</v>
      </c>
      <c r="M1019" s="2" t="s">
        <v>4957</v>
      </c>
      <c r="N1019" s="2"/>
      <c r="O1019" s="2"/>
      <c r="P1019" s="2"/>
      <c r="Q1019" s="2"/>
      <c r="R1019" s="7"/>
      <c r="S1019" s="7">
        <v>0</v>
      </c>
      <c r="T1019" s="7">
        <v>19.5</v>
      </c>
      <c r="U1019" s="7">
        <v>19.5</v>
      </c>
      <c r="V1019" s="12">
        <f t="shared" si="307"/>
        <v>20</v>
      </c>
      <c r="W1019" s="15" t="s">
        <v>4738</v>
      </c>
      <c r="X1019" s="15" t="str">
        <f t="shared" si="310"/>
        <v>DEBE GOZAR EN EL AÑO UN TOTAL DE 20 DÍAS ANTES DEL 31/12/2026</v>
      </c>
      <c r="Y1019" s="50">
        <v>20</v>
      </c>
      <c r="Z1019" s="50">
        <v>0</v>
      </c>
      <c r="AA1019" s="50">
        <v>0</v>
      </c>
      <c r="AB1019" s="50">
        <v>0</v>
      </c>
      <c r="AC1019" s="50">
        <v>0</v>
      </c>
      <c r="AD1019" s="50">
        <v>0</v>
      </c>
      <c r="AE1019" s="50">
        <v>0</v>
      </c>
      <c r="AF1019" s="50">
        <v>0</v>
      </c>
      <c r="AG1019" s="50">
        <v>0</v>
      </c>
      <c r="AH1019" s="50">
        <v>0</v>
      </c>
      <c r="AI1019" s="50">
        <v>0</v>
      </c>
      <c r="AJ1019" s="50">
        <v>0</v>
      </c>
      <c r="AK1019" s="52">
        <f t="shared" si="293"/>
        <v>20</v>
      </c>
      <c r="AL1019" s="50">
        <f t="shared" si="294"/>
        <v>20</v>
      </c>
      <c r="AM1019" s="48">
        <f t="shared" si="309"/>
        <v>1</v>
      </c>
      <c r="AN1019" s="49">
        <f t="shared" si="295"/>
        <v>0.01</v>
      </c>
      <c r="AO1019" s="49">
        <f t="shared" si="306"/>
        <v>20</v>
      </c>
      <c r="AP1019" s="49">
        <f t="shared" si="296"/>
        <v>20</v>
      </c>
      <c r="AR1019" s="50">
        <f t="shared" si="297"/>
        <v>0</v>
      </c>
      <c r="AT1019" s="30">
        <f t="shared" si="298"/>
        <v>20</v>
      </c>
      <c r="AU1019">
        <f t="shared" si="299"/>
        <v>6.666666666666667</v>
      </c>
      <c r="AV1019" s="49">
        <f t="shared" si="300"/>
        <v>20</v>
      </c>
      <c r="AW1019" s="49">
        <f t="shared" si="301"/>
        <v>6.666666666666667</v>
      </c>
      <c r="AX1019" s="53">
        <f t="shared" si="302"/>
        <v>0</v>
      </c>
      <c r="AY1019" s="30">
        <f t="shared" si="303"/>
        <v>0</v>
      </c>
      <c r="AZ1019" s="30">
        <f t="shared" si="304"/>
        <v>20</v>
      </c>
      <c r="BA1019" s="49">
        <f t="shared" si="305"/>
        <v>20</v>
      </c>
    </row>
    <row r="1020" spans="1:53" x14ac:dyDescent="0.35">
      <c r="A1020" s="2">
        <v>1062606108</v>
      </c>
      <c r="B1020" s="2" t="s">
        <v>1020</v>
      </c>
      <c r="C1020" s="16" t="s">
        <v>4946</v>
      </c>
      <c r="D1020" s="3" t="s">
        <v>3165</v>
      </c>
      <c r="E1020" s="4">
        <v>45896</v>
      </c>
      <c r="F1020" s="5">
        <v>45896</v>
      </c>
      <c r="G1020" s="5">
        <v>46261</v>
      </c>
      <c r="H1020" s="3" t="s">
        <v>4290</v>
      </c>
      <c r="I1020" s="55">
        <v>46079</v>
      </c>
      <c r="J1020" s="6">
        <v>46022</v>
      </c>
      <c r="K1020" s="2" t="s">
        <v>4405</v>
      </c>
      <c r="L1020" s="2" t="s">
        <v>4918</v>
      </c>
      <c r="M1020" s="2" t="s">
        <v>4956</v>
      </c>
      <c r="N1020" s="2"/>
      <c r="O1020" s="2"/>
      <c r="P1020" s="2"/>
      <c r="Q1020" s="2"/>
      <c r="R1020" s="7"/>
      <c r="S1020" s="7">
        <v>0</v>
      </c>
      <c r="T1020" s="7">
        <v>10.333299999999999</v>
      </c>
      <c r="U1020" s="7">
        <v>10.333299999999999</v>
      </c>
      <c r="V1020" s="12">
        <f t="shared" si="307"/>
        <v>11</v>
      </c>
      <c r="W1020" s="15" t="s">
        <v>4738</v>
      </c>
      <c r="X1020" s="15" t="str">
        <f t="shared" si="310"/>
        <v>DEBE GOZAR EN EL AÑO UN TOTAL DE 11 DÍAS ANTES DEL 31/12/2026</v>
      </c>
      <c r="Y1020" s="50">
        <v>0</v>
      </c>
      <c r="Z1020" s="50">
        <v>11</v>
      </c>
      <c r="AA1020" s="50">
        <v>0</v>
      </c>
      <c r="AB1020" s="50">
        <v>0</v>
      </c>
      <c r="AC1020" s="50">
        <v>0</v>
      </c>
      <c r="AD1020" s="50">
        <v>0</v>
      </c>
      <c r="AE1020" s="50">
        <v>0</v>
      </c>
      <c r="AF1020" s="50">
        <v>0</v>
      </c>
      <c r="AG1020" s="50">
        <v>0</v>
      </c>
      <c r="AH1020" s="50">
        <v>0</v>
      </c>
      <c r="AI1020" s="50">
        <v>0</v>
      </c>
      <c r="AJ1020" s="50">
        <v>0</v>
      </c>
      <c r="AK1020" s="52">
        <f t="shared" si="293"/>
        <v>11</v>
      </c>
      <c r="AL1020" s="50">
        <f t="shared" si="294"/>
        <v>11</v>
      </c>
      <c r="AM1020" s="48">
        <f t="shared" si="309"/>
        <v>1</v>
      </c>
      <c r="AN1020" s="49">
        <f t="shared" si="295"/>
        <v>0.01</v>
      </c>
      <c r="AO1020" s="49">
        <f t="shared" si="306"/>
        <v>11</v>
      </c>
      <c r="AP1020" s="49">
        <f t="shared" si="296"/>
        <v>11</v>
      </c>
      <c r="AR1020" s="50">
        <f t="shared" si="297"/>
        <v>0</v>
      </c>
      <c r="AT1020" s="30">
        <f t="shared" si="298"/>
        <v>11</v>
      </c>
      <c r="AU1020">
        <f t="shared" si="299"/>
        <v>3.6666666666666665</v>
      </c>
      <c r="AV1020" s="49">
        <f t="shared" si="300"/>
        <v>11</v>
      </c>
      <c r="AW1020" s="49">
        <f t="shared" si="301"/>
        <v>3.6666666666666665</v>
      </c>
      <c r="AX1020" s="53">
        <f t="shared" si="302"/>
        <v>0</v>
      </c>
      <c r="AY1020" s="30">
        <f t="shared" si="303"/>
        <v>0</v>
      </c>
      <c r="AZ1020" s="30">
        <f t="shared" si="304"/>
        <v>11</v>
      </c>
      <c r="BA1020" s="49">
        <f t="shared" si="305"/>
        <v>11</v>
      </c>
    </row>
    <row r="1021" spans="1:53" x14ac:dyDescent="0.35">
      <c r="A1021" s="2">
        <v>1062719714</v>
      </c>
      <c r="B1021" s="2" t="s">
        <v>1021</v>
      </c>
      <c r="C1021" s="16" t="s">
        <v>4946</v>
      </c>
      <c r="D1021" s="3" t="s">
        <v>3166</v>
      </c>
      <c r="E1021" s="4">
        <v>45588</v>
      </c>
      <c r="F1021" s="5">
        <v>45953</v>
      </c>
      <c r="G1021" s="5">
        <v>46318</v>
      </c>
      <c r="H1021" s="3" t="s">
        <v>4409</v>
      </c>
      <c r="I1021" s="55">
        <v>46053</v>
      </c>
      <c r="J1021" s="6">
        <v>46022</v>
      </c>
      <c r="K1021" s="2" t="s">
        <v>4405</v>
      </c>
      <c r="L1021" s="2" t="s">
        <v>5034</v>
      </c>
      <c r="M1021" s="2" t="s">
        <v>4957</v>
      </c>
      <c r="N1021" s="2"/>
      <c r="O1021" s="2"/>
      <c r="P1021" s="2"/>
      <c r="Q1021" s="2"/>
      <c r="R1021" s="7"/>
      <c r="S1021" s="7">
        <v>15</v>
      </c>
      <c r="T1021" s="7">
        <v>5.6666999999999987</v>
      </c>
      <c r="U1021" s="7">
        <v>20.666699999999999</v>
      </c>
      <c r="V1021" s="12">
        <f t="shared" si="307"/>
        <v>21</v>
      </c>
      <c r="W1021" s="15" t="str">
        <f>"DEBE GOZAR "&amp;S1021&amp;" DÍAS ANTES DEL "&amp;TEXT(G1021-1,"DD/MM/YYYY")</f>
        <v>DEBE GOZAR 15 DÍAS ANTES DEL 22/10/2026</v>
      </c>
      <c r="X1021" s="15" t="str">
        <f t="shared" si="310"/>
        <v>DEBE GOZAR EN EL AÑO UN TOTAL DE 21 DÍAS ANTES DEL 31/12/2026</v>
      </c>
      <c r="Y1021" s="50">
        <v>21</v>
      </c>
      <c r="Z1021" s="50">
        <v>0</v>
      </c>
      <c r="AA1021" s="50">
        <v>0</v>
      </c>
      <c r="AB1021" s="50">
        <v>0</v>
      </c>
      <c r="AC1021" s="50">
        <v>0</v>
      </c>
      <c r="AD1021" s="50">
        <v>0</v>
      </c>
      <c r="AE1021" s="50">
        <v>0</v>
      </c>
      <c r="AF1021" s="50">
        <v>0</v>
      </c>
      <c r="AG1021" s="50">
        <v>0</v>
      </c>
      <c r="AH1021" s="50">
        <v>0</v>
      </c>
      <c r="AI1021" s="50">
        <v>0</v>
      </c>
      <c r="AJ1021" s="50">
        <v>0</v>
      </c>
      <c r="AK1021" s="52">
        <f t="shared" si="293"/>
        <v>21</v>
      </c>
      <c r="AL1021" s="50">
        <f t="shared" si="294"/>
        <v>21</v>
      </c>
      <c r="AM1021" s="48">
        <f t="shared" si="309"/>
        <v>1</v>
      </c>
      <c r="AN1021" s="49">
        <f t="shared" si="295"/>
        <v>0.01</v>
      </c>
      <c r="AO1021" s="49">
        <f t="shared" si="306"/>
        <v>21</v>
      </c>
      <c r="AP1021" s="49">
        <f t="shared" si="296"/>
        <v>21</v>
      </c>
      <c r="AR1021" s="50">
        <f t="shared" si="297"/>
        <v>0</v>
      </c>
      <c r="AT1021" s="30">
        <f t="shared" si="298"/>
        <v>21</v>
      </c>
      <c r="AU1021">
        <f t="shared" si="299"/>
        <v>7</v>
      </c>
      <c r="AV1021" s="49">
        <f t="shared" si="300"/>
        <v>21</v>
      </c>
      <c r="AW1021" s="49">
        <f t="shared" si="301"/>
        <v>7</v>
      </c>
      <c r="AX1021" s="53">
        <f t="shared" si="302"/>
        <v>0</v>
      </c>
      <c r="AY1021" s="30">
        <f t="shared" si="303"/>
        <v>0</v>
      </c>
      <c r="AZ1021" s="30">
        <f t="shared" si="304"/>
        <v>21</v>
      </c>
      <c r="BA1021" s="49">
        <f t="shared" si="305"/>
        <v>21</v>
      </c>
    </row>
    <row r="1022" spans="1:53" x14ac:dyDescent="0.35">
      <c r="A1022" s="2">
        <v>1062720937</v>
      </c>
      <c r="B1022" s="2" t="s">
        <v>1022</v>
      </c>
      <c r="C1022" s="16" t="s">
        <v>4946</v>
      </c>
      <c r="D1022" s="3" t="s">
        <v>3167</v>
      </c>
      <c r="E1022" s="4">
        <v>45888</v>
      </c>
      <c r="F1022" s="5">
        <v>45888</v>
      </c>
      <c r="G1022" s="5">
        <v>46253</v>
      </c>
      <c r="H1022" s="3" t="s">
        <v>4290</v>
      </c>
      <c r="I1022" s="55">
        <v>46053</v>
      </c>
      <c r="J1022" s="6">
        <v>46022</v>
      </c>
      <c r="K1022" s="2" t="s">
        <v>4405</v>
      </c>
      <c r="L1022" s="2" t="s">
        <v>4980</v>
      </c>
      <c r="M1022" s="2" t="s">
        <v>4957</v>
      </c>
      <c r="N1022" s="2"/>
      <c r="O1022" s="2"/>
      <c r="P1022" s="2"/>
      <c r="Q1022" s="2"/>
      <c r="R1022" s="7"/>
      <c r="S1022" s="7">
        <v>0</v>
      </c>
      <c r="T1022" s="7">
        <v>11</v>
      </c>
      <c r="U1022" s="7">
        <v>11</v>
      </c>
      <c r="V1022" s="12">
        <f t="shared" si="307"/>
        <v>11</v>
      </c>
      <c r="W1022" s="15" t="s">
        <v>4738</v>
      </c>
      <c r="X1022" s="15" t="str">
        <f t="shared" si="310"/>
        <v>DEBE GOZAR EN EL AÑO UN TOTAL DE 11 DÍAS ANTES DEL 31/12/2026</v>
      </c>
      <c r="Y1022" s="50">
        <v>11</v>
      </c>
      <c r="Z1022" s="50">
        <v>0</v>
      </c>
      <c r="AA1022" s="50">
        <v>0</v>
      </c>
      <c r="AB1022" s="50">
        <v>0</v>
      </c>
      <c r="AC1022" s="50">
        <v>0</v>
      </c>
      <c r="AD1022" s="50">
        <v>0</v>
      </c>
      <c r="AE1022" s="50">
        <v>0</v>
      </c>
      <c r="AF1022" s="50">
        <v>0</v>
      </c>
      <c r="AG1022" s="50">
        <v>0</v>
      </c>
      <c r="AH1022" s="50">
        <v>0</v>
      </c>
      <c r="AI1022" s="50">
        <v>0</v>
      </c>
      <c r="AJ1022" s="50">
        <v>0</v>
      </c>
      <c r="AK1022" s="52">
        <f t="shared" si="293"/>
        <v>11</v>
      </c>
      <c r="AL1022" s="50">
        <f t="shared" si="294"/>
        <v>11</v>
      </c>
      <c r="AM1022" s="48">
        <f t="shared" si="309"/>
        <v>1</v>
      </c>
      <c r="AN1022" s="49">
        <f t="shared" si="295"/>
        <v>0.01</v>
      </c>
      <c r="AO1022" s="49">
        <f t="shared" si="306"/>
        <v>11</v>
      </c>
      <c r="AP1022" s="49">
        <f t="shared" si="296"/>
        <v>11</v>
      </c>
      <c r="AR1022" s="50">
        <f t="shared" si="297"/>
        <v>0</v>
      </c>
      <c r="AT1022" s="30">
        <f t="shared" si="298"/>
        <v>11</v>
      </c>
      <c r="AU1022">
        <f t="shared" si="299"/>
        <v>3.6666666666666665</v>
      </c>
      <c r="AV1022" s="49">
        <f t="shared" si="300"/>
        <v>11</v>
      </c>
      <c r="AW1022" s="49">
        <f t="shared" si="301"/>
        <v>3.6666666666666665</v>
      </c>
      <c r="AX1022" s="53">
        <f t="shared" si="302"/>
        <v>0</v>
      </c>
      <c r="AY1022" s="30">
        <f t="shared" si="303"/>
        <v>0</v>
      </c>
      <c r="AZ1022" s="30">
        <f t="shared" si="304"/>
        <v>11</v>
      </c>
      <c r="BA1022" s="49">
        <f t="shared" si="305"/>
        <v>11</v>
      </c>
    </row>
    <row r="1023" spans="1:53" x14ac:dyDescent="0.35">
      <c r="A1023" s="2">
        <v>1063080022</v>
      </c>
      <c r="B1023" s="2" t="s">
        <v>1023</v>
      </c>
      <c r="C1023" s="16" t="s">
        <v>4946</v>
      </c>
      <c r="D1023" s="3" t="s">
        <v>3168</v>
      </c>
      <c r="E1023" s="4">
        <v>45968</v>
      </c>
      <c r="F1023" s="5">
        <v>45968</v>
      </c>
      <c r="G1023" s="5">
        <v>46333</v>
      </c>
      <c r="H1023" s="3" t="s">
        <v>4290</v>
      </c>
      <c r="I1023" s="55">
        <v>46154</v>
      </c>
      <c r="J1023" s="6">
        <v>46022</v>
      </c>
      <c r="K1023" s="2" t="s">
        <v>4405</v>
      </c>
      <c r="L1023" s="2" t="s">
        <v>5007</v>
      </c>
      <c r="M1023" s="2" t="s">
        <v>4956</v>
      </c>
      <c r="N1023" s="2" t="s">
        <v>5195</v>
      </c>
      <c r="O1023" s="2" t="s">
        <v>5231</v>
      </c>
      <c r="P1023" s="2" t="s">
        <v>4578</v>
      </c>
      <c r="Q1023" s="2" t="s">
        <v>4301</v>
      </c>
      <c r="R1023" s="7"/>
      <c r="S1023" s="7">
        <v>0</v>
      </c>
      <c r="T1023" s="7">
        <v>4.5</v>
      </c>
      <c r="U1023" s="7">
        <v>4.5</v>
      </c>
      <c r="V1023" s="12">
        <f t="shared" si="307"/>
        <v>5</v>
      </c>
      <c r="W1023" s="15" t="s">
        <v>4738</v>
      </c>
      <c r="X1023" s="15" t="str">
        <f t="shared" si="310"/>
        <v>DEBE GOZAR EN EL AÑO UN TOTAL DE 5 DÍAS ANTES DEL 31/12/2026</v>
      </c>
      <c r="Y1023" s="50">
        <v>0</v>
      </c>
      <c r="Z1023" s="50">
        <v>0</v>
      </c>
      <c r="AA1023" s="50">
        <v>4</v>
      </c>
      <c r="AB1023" s="50">
        <v>4</v>
      </c>
      <c r="AC1023" s="50">
        <v>0</v>
      </c>
      <c r="AD1023" s="50">
        <v>0</v>
      </c>
      <c r="AE1023" s="50">
        <v>0</v>
      </c>
      <c r="AF1023" s="50">
        <v>0</v>
      </c>
      <c r="AG1023" s="50">
        <v>0</v>
      </c>
      <c r="AH1023" s="50">
        <v>0</v>
      </c>
      <c r="AI1023" s="50">
        <v>0</v>
      </c>
      <c r="AJ1023" s="50">
        <v>0</v>
      </c>
      <c r="AK1023" s="52">
        <f t="shared" si="293"/>
        <v>8</v>
      </c>
      <c r="AL1023" s="50">
        <f t="shared" si="294"/>
        <v>8</v>
      </c>
      <c r="AM1023" s="48">
        <f t="shared" si="309"/>
        <v>1.6</v>
      </c>
      <c r="AN1023" s="49">
        <f t="shared" si="295"/>
        <v>1.6E-2</v>
      </c>
      <c r="AO1023" s="49">
        <f t="shared" si="306"/>
        <v>8</v>
      </c>
      <c r="AP1023" s="49">
        <f t="shared" si="296"/>
        <v>5</v>
      </c>
      <c r="AR1023" s="50">
        <f t="shared" si="297"/>
        <v>0</v>
      </c>
      <c r="AT1023" s="30">
        <f t="shared" si="298"/>
        <v>5</v>
      </c>
      <c r="AU1023">
        <f t="shared" si="299"/>
        <v>1.6666666666666667</v>
      </c>
      <c r="AV1023" s="49">
        <f t="shared" si="300"/>
        <v>8</v>
      </c>
      <c r="AW1023" s="49">
        <f t="shared" si="301"/>
        <v>1.6666666666666667</v>
      </c>
      <c r="AX1023" s="53">
        <f t="shared" si="302"/>
        <v>0</v>
      </c>
      <c r="AY1023" s="30">
        <f t="shared" si="303"/>
        <v>0</v>
      </c>
      <c r="AZ1023" s="30">
        <f t="shared" si="304"/>
        <v>8</v>
      </c>
      <c r="BA1023" s="49">
        <f t="shared" si="305"/>
        <v>5</v>
      </c>
    </row>
    <row r="1024" spans="1:53" x14ac:dyDescent="0.35">
      <c r="A1024" s="2">
        <v>1070015110</v>
      </c>
      <c r="B1024" s="2" t="s">
        <v>1024</v>
      </c>
      <c r="C1024" s="16" t="s">
        <v>4946</v>
      </c>
      <c r="D1024" s="3" t="s">
        <v>3169</v>
      </c>
      <c r="E1024" s="4">
        <v>45748</v>
      </c>
      <c r="F1024" s="5">
        <v>45748</v>
      </c>
      <c r="G1024" s="5">
        <v>46113</v>
      </c>
      <c r="H1024" s="3" t="s">
        <v>4290</v>
      </c>
      <c r="I1024" s="55">
        <v>0</v>
      </c>
      <c r="J1024" s="6">
        <v>46022</v>
      </c>
      <c r="K1024" s="2" t="s">
        <v>4405</v>
      </c>
      <c r="L1024" s="2" t="s">
        <v>4807</v>
      </c>
      <c r="M1024" s="2" t="s">
        <v>4956</v>
      </c>
      <c r="N1024" s="2" t="s">
        <v>5195</v>
      </c>
      <c r="O1024" s="2" t="s">
        <v>5211</v>
      </c>
      <c r="P1024" s="2" t="s">
        <v>4547</v>
      </c>
      <c r="Q1024" s="2" t="s">
        <v>4297</v>
      </c>
      <c r="R1024" s="7"/>
      <c r="S1024" s="7">
        <v>0</v>
      </c>
      <c r="T1024" s="7">
        <v>22.5</v>
      </c>
      <c r="U1024" s="7">
        <v>22.5</v>
      </c>
      <c r="V1024" s="12">
        <f t="shared" si="307"/>
        <v>23</v>
      </c>
      <c r="W1024" s="15" t="s">
        <v>4738</v>
      </c>
      <c r="X1024" s="15" t="str">
        <f t="shared" si="310"/>
        <v>DEBE GOZAR EN EL AÑO UN TOTAL DE 23 DÍAS ANTES DEL 31/12/2026</v>
      </c>
      <c r="Y1024" s="50">
        <v>0</v>
      </c>
      <c r="Z1024" s="50">
        <v>0</v>
      </c>
      <c r="AA1024" s="50">
        <v>0</v>
      </c>
      <c r="AB1024" s="50">
        <v>1</v>
      </c>
      <c r="AC1024" s="50">
        <v>22</v>
      </c>
      <c r="AD1024" s="50">
        <v>0</v>
      </c>
      <c r="AE1024" s="50">
        <v>0</v>
      </c>
      <c r="AF1024" s="50">
        <v>0</v>
      </c>
      <c r="AG1024" s="50">
        <v>0</v>
      </c>
      <c r="AH1024" s="50">
        <v>0</v>
      </c>
      <c r="AI1024" s="50">
        <v>0</v>
      </c>
      <c r="AJ1024" s="50">
        <v>0</v>
      </c>
      <c r="AK1024" s="52">
        <f t="shared" si="293"/>
        <v>23</v>
      </c>
      <c r="AL1024" s="50">
        <f t="shared" si="294"/>
        <v>23</v>
      </c>
      <c r="AM1024" s="48">
        <f t="shared" si="309"/>
        <v>1</v>
      </c>
      <c r="AN1024" s="49">
        <f t="shared" si="295"/>
        <v>0.01</v>
      </c>
      <c r="AO1024" s="49">
        <f t="shared" si="306"/>
        <v>1</v>
      </c>
      <c r="AP1024" s="49">
        <f t="shared" si="296"/>
        <v>23</v>
      </c>
      <c r="AR1024" s="50">
        <f t="shared" si="297"/>
        <v>0</v>
      </c>
      <c r="AT1024" s="30">
        <f t="shared" si="298"/>
        <v>23</v>
      </c>
      <c r="AU1024">
        <f t="shared" si="299"/>
        <v>7.666666666666667</v>
      </c>
      <c r="AV1024" s="49">
        <f t="shared" si="300"/>
        <v>1</v>
      </c>
      <c r="AW1024" s="49">
        <f t="shared" si="301"/>
        <v>1</v>
      </c>
      <c r="AX1024" s="53">
        <f t="shared" si="302"/>
        <v>6.666666666666667</v>
      </c>
      <c r="AY1024" s="30">
        <f t="shared" si="303"/>
        <v>22</v>
      </c>
      <c r="AZ1024" s="30">
        <f t="shared" si="304"/>
        <v>1</v>
      </c>
      <c r="BA1024" s="49">
        <f t="shared" si="305"/>
        <v>1</v>
      </c>
    </row>
    <row r="1025" spans="1:53" x14ac:dyDescent="0.35">
      <c r="A1025" s="2">
        <v>1070017753</v>
      </c>
      <c r="B1025" s="2" t="s">
        <v>1025</v>
      </c>
      <c r="C1025" s="16" t="s">
        <v>4946</v>
      </c>
      <c r="D1025" s="3" t="s">
        <v>3170</v>
      </c>
      <c r="E1025" s="4">
        <v>45664</v>
      </c>
      <c r="F1025" s="5">
        <v>45664</v>
      </c>
      <c r="G1025" s="5">
        <v>46029</v>
      </c>
      <c r="H1025" s="3" t="s">
        <v>4421</v>
      </c>
      <c r="I1025" s="55">
        <v>0</v>
      </c>
      <c r="J1025" s="6">
        <v>46022</v>
      </c>
      <c r="K1025" s="2" t="s">
        <v>4405</v>
      </c>
      <c r="L1025" s="2" t="s">
        <v>4882</v>
      </c>
      <c r="M1025" s="2" t="s">
        <v>4956</v>
      </c>
      <c r="N1025" s="2" t="s">
        <v>5196</v>
      </c>
      <c r="O1025" s="2" t="s">
        <v>5238</v>
      </c>
      <c r="P1025" s="2" t="s">
        <v>4655</v>
      </c>
      <c r="Q1025" s="2" t="s">
        <v>4297</v>
      </c>
      <c r="R1025" s="7"/>
      <c r="S1025" s="7">
        <v>0</v>
      </c>
      <c r="T1025" s="7">
        <v>29.5</v>
      </c>
      <c r="U1025" s="7">
        <v>29.5</v>
      </c>
      <c r="V1025" s="12">
        <f t="shared" si="307"/>
        <v>30</v>
      </c>
      <c r="W1025" s="15" t="s">
        <v>4738</v>
      </c>
      <c r="X1025" s="15" t="str">
        <f t="shared" si="310"/>
        <v>DEBE GOZAR EN EL AÑO UN TOTAL DE 30 DÍAS ANTES DEL 31/12/2026</v>
      </c>
      <c r="Y1025" s="50">
        <v>0</v>
      </c>
      <c r="Z1025" s="50">
        <v>0</v>
      </c>
      <c r="AA1025" s="50">
        <v>0</v>
      </c>
      <c r="AB1025" s="50">
        <v>0</v>
      </c>
      <c r="AC1025" s="50">
        <v>0</v>
      </c>
      <c r="AD1025" s="50">
        <v>0</v>
      </c>
      <c r="AE1025" s="50">
        <v>0</v>
      </c>
      <c r="AF1025" s="50">
        <v>11</v>
      </c>
      <c r="AG1025" s="50">
        <v>19</v>
      </c>
      <c r="AH1025" s="50">
        <v>0</v>
      </c>
      <c r="AI1025" s="50">
        <v>0</v>
      </c>
      <c r="AJ1025" s="50">
        <v>0</v>
      </c>
      <c r="AK1025" s="52">
        <f t="shared" si="293"/>
        <v>30</v>
      </c>
      <c r="AL1025" s="50">
        <f t="shared" si="294"/>
        <v>30</v>
      </c>
      <c r="AM1025" s="48">
        <f t="shared" si="309"/>
        <v>1</v>
      </c>
      <c r="AN1025" s="49">
        <f t="shared" si="295"/>
        <v>0.01</v>
      </c>
      <c r="AO1025" s="49">
        <f t="shared" si="306"/>
        <v>0</v>
      </c>
      <c r="AP1025" s="49">
        <f t="shared" si="296"/>
        <v>30</v>
      </c>
      <c r="AR1025" s="50">
        <f t="shared" si="297"/>
        <v>0</v>
      </c>
      <c r="AT1025" s="30">
        <f t="shared" si="298"/>
        <v>30</v>
      </c>
      <c r="AU1025">
        <f t="shared" si="299"/>
        <v>10</v>
      </c>
      <c r="AV1025" s="49">
        <f t="shared" si="300"/>
        <v>0</v>
      </c>
      <c r="AW1025" s="49">
        <f t="shared" si="301"/>
        <v>0</v>
      </c>
      <c r="AX1025" s="53">
        <f t="shared" si="302"/>
        <v>10</v>
      </c>
      <c r="AY1025" s="30">
        <f t="shared" si="303"/>
        <v>30</v>
      </c>
      <c r="AZ1025" s="30">
        <f t="shared" si="304"/>
        <v>0</v>
      </c>
      <c r="BA1025" s="49">
        <f t="shared" si="305"/>
        <v>0</v>
      </c>
    </row>
    <row r="1026" spans="1:53" x14ac:dyDescent="0.35">
      <c r="A1026" s="2">
        <v>1070022351</v>
      </c>
      <c r="B1026" s="2" t="s">
        <v>1026</v>
      </c>
      <c r="C1026" s="16" t="s">
        <v>4948</v>
      </c>
      <c r="D1026" s="3" t="s">
        <v>3171</v>
      </c>
      <c r="E1026" s="4">
        <v>45191</v>
      </c>
      <c r="F1026" s="5">
        <v>45922</v>
      </c>
      <c r="G1026" s="5">
        <v>46287</v>
      </c>
      <c r="H1026" s="3" t="s">
        <v>4290</v>
      </c>
      <c r="I1026" s="55">
        <v>0</v>
      </c>
      <c r="J1026" s="6">
        <v>46022</v>
      </c>
      <c r="K1026" s="2" t="s">
        <v>4405</v>
      </c>
      <c r="L1026" s="2" t="s">
        <v>4757</v>
      </c>
      <c r="M1026" s="2" t="s">
        <v>4956</v>
      </c>
      <c r="N1026" s="2" t="s">
        <v>5197</v>
      </c>
      <c r="O1026" s="2" t="s">
        <v>5223</v>
      </c>
      <c r="P1026" s="2" t="s">
        <v>4455</v>
      </c>
      <c r="Q1026" s="2" t="s">
        <v>4323</v>
      </c>
      <c r="R1026" s="7"/>
      <c r="S1026" s="7">
        <v>10</v>
      </c>
      <c r="T1026" s="7">
        <v>8.25</v>
      </c>
      <c r="U1026" s="7">
        <v>18.25</v>
      </c>
      <c r="V1026" s="12">
        <f t="shared" si="307"/>
        <v>19</v>
      </c>
      <c r="W1026" s="15" t="str">
        <f>"DEBE GOZAR "&amp;S1026&amp;" DÍAS ANTES DEL "&amp;TEXT(G1026-1,"DD/MM/YYYY")</f>
        <v>DEBE GOZAR 10 DÍAS ANTES DEL 21/09/2026</v>
      </c>
      <c r="X1026" s="15" t="str">
        <f t="shared" si="310"/>
        <v>DEBE GOZAR EN EL AÑO UN TOTAL DE 19 DÍAS ANTES DEL 31/12/2026</v>
      </c>
      <c r="Y1026" s="50">
        <v>0</v>
      </c>
      <c r="Z1026" s="50">
        <v>8</v>
      </c>
      <c r="AA1026" s="50">
        <v>6</v>
      </c>
      <c r="AB1026" s="50">
        <v>0</v>
      </c>
      <c r="AC1026" s="50">
        <v>0</v>
      </c>
      <c r="AD1026" s="50">
        <v>0</v>
      </c>
      <c r="AE1026" s="50">
        <v>0</v>
      </c>
      <c r="AF1026" s="50">
        <v>0</v>
      </c>
      <c r="AG1026" s="50">
        <v>0</v>
      </c>
      <c r="AH1026" s="50">
        <v>0</v>
      </c>
      <c r="AI1026" s="50">
        <v>0</v>
      </c>
      <c r="AJ1026" s="50">
        <v>0</v>
      </c>
      <c r="AK1026" s="52">
        <f t="shared" ref="AK1026:AK1089" si="311">SUM(Y1026:AJ1026)</f>
        <v>14</v>
      </c>
      <c r="AL1026" s="50">
        <f t="shared" ref="AL1026:AL1089" si="312">+AK1026</f>
        <v>14</v>
      </c>
      <c r="AM1026" s="48">
        <f t="shared" si="309"/>
        <v>0.73684210526315785</v>
      </c>
      <c r="AN1026" s="49">
        <f t="shared" ref="AN1026:AN1089" si="313">AM1026/100</f>
        <v>7.3684210526315788E-3</v>
      </c>
      <c r="AO1026" s="49">
        <f t="shared" si="306"/>
        <v>14</v>
      </c>
      <c r="AP1026" s="49">
        <f t="shared" ref="AP1026:AP1089" si="314">IF(V1026-AL1026&lt;=0,V1026,AL1026)</f>
        <v>14</v>
      </c>
      <c r="AR1026" s="50">
        <f t="shared" ref="AR1026:AR1089" si="315">+V1026-AP1026</f>
        <v>5</v>
      </c>
      <c r="AT1026" s="30">
        <f t="shared" ref="AT1026:AT1089" si="316">+V1026</f>
        <v>19</v>
      </c>
      <c r="AU1026">
        <f t="shared" ref="AU1026:AU1089" si="317">+AT1026/12*4</f>
        <v>6.333333333333333</v>
      </c>
      <c r="AV1026" s="49">
        <f t="shared" ref="AV1026:AV1089" si="318">SUM(Y1026:AB1026)</f>
        <v>14</v>
      </c>
      <c r="AW1026" s="49">
        <f t="shared" ref="AW1026:AW1089" si="319">IF(AU1026-AV1026&lt;=0,AU1026,AV1026)</f>
        <v>6.333333333333333</v>
      </c>
      <c r="AX1026" s="53">
        <f t="shared" ref="AX1026:AX1089" si="320">+AU1026-AW1026</f>
        <v>0</v>
      </c>
      <c r="AY1026" s="30">
        <f t="shared" ref="AY1026:AY1089" si="321">SUM(AC1026:AJ1026)</f>
        <v>0</v>
      </c>
      <c r="AZ1026" s="30">
        <f t="shared" ref="AZ1026:AZ1089" si="322">SUM(Y1026:AB1026)</f>
        <v>14</v>
      </c>
      <c r="BA1026" s="49">
        <f t="shared" ref="BA1026:BA1089" si="323">IF(AT1026-AZ1026&lt;=0,AT1026,AZ1026)</f>
        <v>14</v>
      </c>
    </row>
    <row r="1027" spans="1:53" x14ac:dyDescent="0.35">
      <c r="A1027" s="2">
        <v>1070022667</v>
      </c>
      <c r="B1027" s="2" t="s">
        <v>1027</v>
      </c>
      <c r="C1027" s="16" t="s">
        <v>4946</v>
      </c>
      <c r="D1027" s="3" t="s">
        <v>3172</v>
      </c>
      <c r="E1027" s="4">
        <v>44552</v>
      </c>
      <c r="F1027" s="5">
        <v>46013</v>
      </c>
      <c r="G1027" s="5">
        <v>46378</v>
      </c>
      <c r="H1027" s="3" t="s">
        <v>4290</v>
      </c>
      <c r="I1027" s="55">
        <v>0</v>
      </c>
      <c r="J1027" s="6">
        <v>46022</v>
      </c>
      <c r="K1027" s="2" t="s">
        <v>4405</v>
      </c>
      <c r="L1027" s="2" t="s">
        <v>4757</v>
      </c>
      <c r="M1027" s="2" t="s">
        <v>4956</v>
      </c>
      <c r="N1027" s="2" t="s">
        <v>5197</v>
      </c>
      <c r="O1027" s="2" t="s">
        <v>5223</v>
      </c>
      <c r="P1027" s="2" t="s">
        <v>4455</v>
      </c>
      <c r="Q1027" s="2" t="s">
        <v>4297</v>
      </c>
      <c r="R1027" s="7"/>
      <c r="S1027" s="7">
        <v>30</v>
      </c>
      <c r="T1027" s="7">
        <v>0</v>
      </c>
      <c r="U1027" s="7">
        <v>30</v>
      </c>
      <c r="V1027" s="12">
        <f t="shared" si="307"/>
        <v>30</v>
      </c>
      <c r="W1027" s="15" t="str">
        <f>"DEBE GOZAR "&amp;S1027&amp;" DÍAS ANTES DEL "&amp;TEXT(G1027-1,"DD/MM/YYYY")</f>
        <v>DEBE GOZAR 30 DÍAS ANTES DEL 21/12/2026</v>
      </c>
      <c r="X1027" s="15" t="str">
        <f t="shared" si="310"/>
        <v>DEBE GOZAR EN EL AÑO UN TOTAL DE 30 DÍAS ANTES DEL 31/12/2026</v>
      </c>
      <c r="Y1027" s="50">
        <v>0</v>
      </c>
      <c r="Z1027" s="50">
        <v>0</v>
      </c>
      <c r="AA1027" s="50">
        <v>0</v>
      </c>
      <c r="AB1027" s="50">
        <v>30</v>
      </c>
      <c r="AC1027" s="50">
        <v>0</v>
      </c>
      <c r="AD1027" s="50">
        <v>0</v>
      </c>
      <c r="AE1027" s="50">
        <v>0</v>
      </c>
      <c r="AF1027" s="50">
        <v>0</v>
      </c>
      <c r="AG1027" s="50">
        <v>0</v>
      </c>
      <c r="AH1027" s="50">
        <v>0</v>
      </c>
      <c r="AI1027" s="50">
        <v>0</v>
      </c>
      <c r="AJ1027" s="50">
        <v>0</v>
      </c>
      <c r="AK1027" s="52">
        <f t="shared" si="311"/>
        <v>30</v>
      </c>
      <c r="AL1027" s="50">
        <f t="shared" si="312"/>
        <v>30</v>
      </c>
      <c r="AM1027" s="48">
        <f t="shared" si="309"/>
        <v>1</v>
      </c>
      <c r="AN1027" s="49">
        <f t="shared" si="313"/>
        <v>0.01</v>
      </c>
      <c r="AO1027" s="49">
        <f t="shared" ref="AO1027:AO1090" si="324">+Y1027+Z1027+AA1027+AB1027</f>
        <v>30</v>
      </c>
      <c r="AP1027" s="49">
        <f t="shared" si="314"/>
        <v>30</v>
      </c>
      <c r="AR1027" s="50">
        <f t="shared" si="315"/>
        <v>0</v>
      </c>
      <c r="AT1027" s="30">
        <f t="shared" si="316"/>
        <v>30</v>
      </c>
      <c r="AU1027">
        <f t="shared" si="317"/>
        <v>10</v>
      </c>
      <c r="AV1027" s="49">
        <f t="shared" si="318"/>
        <v>30</v>
      </c>
      <c r="AW1027" s="49">
        <f t="shared" si="319"/>
        <v>10</v>
      </c>
      <c r="AX1027" s="53">
        <f t="shared" si="320"/>
        <v>0</v>
      </c>
      <c r="AY1027" s="30">
        <f t="shared" si="321"/>
        <v>0</v>
      </c>
      <c r="AZ1027" s="30">
        <f t="shared" si="322"/>
        <v>30</v>
      </c>
      <c r="BA1027" s="49">
        <f t="shared" si="323"/>
        <v>30</v>
      </c>
    </row>
    <row r="1028" spans="1:53" x14ac:dyDescent="0.35">
      <c r="A1028" s="2">
        <v>1070025429</v>
      </c>
      <c r="B1028" s="2" t="s">
        <v>1028</v>
      </c>
      <c r="C1028" s="16" t="s">
        <v>4946</v>
      </c>
      <c r="D1028" s="3" t="s">
        <v>3173</v>
      </c>
      <c r="E1028" s="4">
        <v>45932</v>
      </c>
      <c r="F1028" s="5">
        <v>45932</v>
      </c>
      <c r="G1028" s="5">
        <v>46297</v>
      </c>
      <c r="H1028" s="3" t="s">
        <v>4290</v>
      </c>
      <c r="I1028" s="55">
        <v>46023</v>
      </c>
      <c r="J1028" s="6">
        <v>46022</v>
      </c>
      <c r="K1028" s="2" t="s">
        <v>4405</v>
      </c>
      <c r="L1028" s="2" t="s">
        <v>4919</v>
      </c>
      <c r="M1028" s="2" t="s">
        <v>4956</v>
      </c>
      <c r="N1028" s="2"/>
      <c r="O1028" s="2"/>
      <c r="P1028" s="2"/>
      <c r="Q1028" s="2"/>
      <c r="R1028" s="7"/>
      <c r="S1028" s="7">
        <v>0</v>
      </c>
      <c r="T1028" s="7">
        <v>7.4166999999999996</v>
      </c>
      <c r="U1028" s="7">
        <v>7.4166999999999996</v>
      </c>
      <c r="V1028" s="12">
        <f t="shared" si="307"/>
        <v>8</v>
      </c>
      <c r="W1028" s="15" t="s">
        <v>4738</v>
      </c>
      <c r="X1028" s="15" t="str">
        <f t="shared" si="310"/>
        <v>DEBE GOZAR EN EL AÑO UN TOTAL DE 8 DÍAS ANTES DEL 31/12/2026</v>
      </c>
      <c r="Y1028" s="50">
        <v>8</v>
      </c>
      <c r="Z1028" s="50">
        <v>0</v>
      </c>
      <c r="AA1028" s="50">
        <v>0</v>
      </c>
      <c r="AB1028" s="50">
        <v>0</v>
      </c>
      <c r="AC1028" s="50">
        <v>0</v>
      </c>
      <c r="AD1028" s="50">
        <v>0</v>
      </c>
      <c r="AE1028" s="50">
        <v>0</v>
      </c>
      <c r="AF1028" s="50">
        <v>0</v>
      </c>
      <c r="AG1028" s="50">
        <v>0</v>
      </c>
      <c r="AH1028" s="50">
        <v>0</v>
      </c>
      <c r="AI1028" s="50">
        <v>0</v>
      </c>
      <c r="AJ1028" s="50">
        <v>0</v>
      </c>
      <c r="AK1028" s="52">
        <f t="shared" si="311"/>
        <v>8</v>
      </c>
      <c r="AL1028" s="50">
        <f t="shared" si="312"/>
        <v>8</v>
      </c>
      <c r="AM1028" s="48">
        <f t="shared" si="309"/>
        <v>1</v>
      </c>
      <c r="AN1028" s="49">
        <f t="shared" si="313"/>
        <v>0.01</v>
      </c>
      <c r="AO1028" s="49">
        <f t="shared" si="324"/>
        <v>8</v>
      </c>
      <c r="AP1028" s="49">
        <f t="shared" si="314"/>
        <v>8</v>
      </c>
      <c r="AR1028" s="50">
        <f t="shared" si="315"/>
        <v>0</v>
      </c>
      <c r="AT1028" s="30">
        <f t="shared" si="316"/>
        <v>8</v>
      </c>
      <c r="AU1028">
        <f t="shared" si="317"/>
        <v>2.6666666666666665</v>
      </c>
      <c r="AV1028" s="49">
        <f t="shared" si="318"/>
        <v>8</v>
      </c>
      <c r="AW1028" s="49">
        <f t="shared" si="319"/>
        <v>2.6666666666666665</v>
      </c>
      <c r="AX1028" s="53">
        <f t="shared" si="320"/>
        <v>0</v>
      </c>
      <c r="AY1028" s="30">
        <f t="shared" si="321"/>
        <v>0</v>
      </c>
      <c r="AZ1028" s="30">
        <f t="shared" si="322"/>
        <v>8</v>
      </c>
      <c r="BA1028" s="49">
        <f t="shared" si="323"/>
        <v>8</v>
      </c>
    </row>
    <row r="1029" spans="1:53" x14ac:dyDescent="0.35">
      <c r="A1029" s="2">
        <v>1070026322</v>
      </c>
      <c r="B1029" s="2" t="s">
        <v>1029</v>
      </c>
      <c r="C1029" s="16" t="s">
        <v>4946</v>
      </c>
      <c r="D1029" s="3" t="s">
        <v>3174</v>
      </c>
      <c r="E1029" s="4">
        <v>41576</v>
      </c>
      <c r="F1029" s="5">
        <v>45959</v>
      </c>
      <c r="G1029" s="5">
        <v>46324</v>
      </c>
      <c r="H1029" s="3" t="s">
        <v>4290</v>
      </c>
      <c r="I1029" s="55">
        <v>0</v>
      </c>
      <c r="J1029" s="6">
        <v>46022</v>
      </c>
      <c r="K1029" s="2" t="s">
        <v>4405</v>
      </c>
      <c r="L1029" s="2" t="s">
        <v>4786</v>
      </c>
      <c r="M1029" s="2" t="s">
        <v>4956</v>
      </c>
      <c r="N1029" s="2" t="s">
        <v>5197</v>
      </c>
      <c r="O1029" s="2" t="s">
        <v>5222</v>
      </c>
      <c r="P1029" s="2" t="s">
        <v>4508</v>
      </c>
      <c r="Q1029" s="2" t="s">
        <v>4297</v>
      </c>
      <c r="R1029" s="7"/>
      <c r="S1029" s="7">
        <v>8</v>
      </c>
      <c r="T1029" s="7">
        <v>5.1666999999999916</v>
      </c>
      <c r="U1029" s="7">
        <v>13.166699999999992</v>
      </c>
      <c r="V1029" s="12">
        <f t="shared" si="307"/>
        <v>14</v>
      </c>
      <c r="W1029" s="15" t="str">
        <f>"DEBE GOZAR "&amp;S1029&amp;" DÍAS ANTES DEL "&amp;TEXT(G1029-1,"DD/MM/YYYY")</f>
        <v>DEBE GOZAR 8 DÍAS ANTES DEL 28/10/2026</v>
      </c>
      <c r="X1029" s="15" t="str">
        <f t="shared" si="310"/>
        <v>DEBE GOZAR EN EL AÑO UN TOTAL DE 14 DÍAS ANTES DEL 31/12/2026</v>
      </c>
      <c r="Y1029" s="50">
        <v>0</v>
      </c>
      <c r="Z1029" s="50">
        <v>0</v>
      </c>
      <c r="AA1029" s="50">
        <v>14</v>
      </c>
      <c r="AB1029" s="50">
        <v>0</v>
      </c>
      <c r="AC1029" s="50">
        <v>0</v>
      </c>
      <c r="AD1029" s="50">
        <v>0</v>
      </c>
      <c r="AE1029" s="50">
        <v>0</v>
      </c>
      <c r="AF1029" s="50">
        <v>0</v>
      </c>
      <c r="AG1029" s="50">
        <v>0</v>
      </c>
      <c r="AH1029" s="50">
        <v>0</v>
      </c>
      <c r="AI1029" s="50">
        <v>0</v>
      </c>
      <c r="AJ1029" s="50">
        <v>0</v>
      </c>
      <c r="AK1029" s="52">
        <f t="shared" si="311"/>
        <v>14</v>
      </c>
      <c r="AL1029" s="50">
        <f t="shared" si="312"/>
        <v>14</v>
      </c>
      <c r="AM1029" s="48">
        <f t="shared" si="309"/>
        <v>1</v>
      </c>
      <c r="AN1029" s="49">
        <f t="shared" si="313"/>
        <v>0.01</v>
      </c>
      <c r="AO1029" s="49">
        <f t="shared" si="324"/>
        <v>14</v>
      </c>
      <c r="AP1029" s="49">
        <f t="shared" si="314"/>
        <v>14</v>
      </c>
      <c r="AR1029" s="50">
        <f t="shared" si="315"/>
        <v>0</v>
      </c>
      <c r="AT1029" s="30">
        <f t="shared" si="316"/>
        <v>14</v>
      </c>
      <c r="AU1029">
        <f t="shared" si="317"/>
        <v>4.666666666666667</v>
      </c>
      <c r="AV1029" s="49">
        <f t="shared" si="318"/>
        <v>14</v>
      </c>
      <c r="AW1029" s="49">
        <f t="shared" si="319"/>
        <v>4.666666666666667</v>
      </c>
      <c r="AX1029" s="53">
        <f t="shared" si="320"/>
        <v>0</v>
      </c>
      <c r="AY1029" s="30">
        <f t="shared" si="321"/>
        <v>0</v>
      </c>
      <c r="AZ1029" s="30">
        <f t="shared" si="322"/>
        <v>14</v>
      </c>
      <c r="BA1029" s="49">
        <f t="shared" si="323"/>
        <v>14</v>
      </c>
    </row>
    <row r="1030" spans="1:53" x14ac:dyDescent="0.35">
      <c r="A1030" s="2">
        <v>1070026502</v>
      </c>
      <c r="B1030" s="2" t="s">
        <v>1030</v>
      </c>
      <c r="C1030" s="16" t="s">
        <v>4946</v>
      </c>
      <c r="D1030" s="3" t="s">
        <v>3175</v>
      </c>
      <c r="E1030" s="4">
        <v>45792</v>
      </c>
      <c r="F1030" s="5">
        <v>45792</v>
      </c>
      <c r="G1030" s="5">
        <v>46157</v>
      </c>
      <c r="H1030" s="3" t="s">
        <v>4290</v>
      </c>
      <c r="I1030" s="55">
        <v>0</v>
      </c>
      <c r="J1030" s="6">
        <v>46022</v>
      </c>
      <c r="K1030" s="2" t="s">
        <v>4405</v>
      </c>
      <c r="L1030" s="2" t="s">
        <v>4762</v>
      </c>
      <c r="M1030" s="2" t="s">
        <v>4956</v>
      </c>
      <c r="N1030" s="2" t="s">
        <v>5180</v>
      </c>
      <c r="O1030" s="2" t="s">
        <v>5226</v>
      </c>
      <c r="P1030" s="2" t="s">
        <v>4463</v>
      </c>
      <c r="Q1030" s="2" t="s">
        <v>4297</v>
      </c>
      <c r="R1030" s="7"/>
      <c r="S1030" s="7">
        <v>0</v>
      </c>
      <c r="T1030" s="7">
        <v>18.833300000000001</v>
      </c>
      <c r="U1030" s="7">
        <v>18.833300000000001</v>
      </c>
      <c r="V1030" s="12">
        <f t="shared" si="307"/>
        <v>19</v>
      </c>
      <c r="W1030" s="15" t="s">
        <v>4738</v>
      </c>
      <c r="X1030" s="15" t="str">
        <f t="shared" si="310"/>
        <v>DEBE GOZAR EN EL AÑO UN TOTAL DE 19 DÍAS ANTES DEL 31/12/2026</v>
      </c>
      <c r="Y1030" s="50">
        <v>0</v>
      </c>
      <c r="Z1030" s="50">
        <v>0</v>
      </c>
      <c r="AA1030" s="50">
        <v>0</v>
      </c>
      <c r="AB1030" s="50">
        <v>0</v>
      </c>
      <c r="AC1030" s="50">
        <v>0</v>
      </c>
      <c r="AD1030" s="50">
        <v>0</v>
      </c>
      <c r="AE1030" s="50">
        <v>0</v>
      </c>
      <c r="AF1030" s="50">
        <v>0</v>
      </c>
      <c r="AG1030" s="50">
        <v>0</v>
      </c>
      <c r="AH1030" s="50">
        <v>0</v>
      </c>
      <c r="AI1030" s="50">
        <v>0</v>
      </c>
      <c r="AJ1030" s="50">
        <v>0</v>
      </c>
      <c r="AK1030" s="52">
        <f t="shared" si="311"/>
        <v>0</v>
      </c>
      <c r="AL1030" s="50">
        <f t="shared" si="312"/>
        <v>0</v>
      </c>
      <c r="AM1030" s="48">
        <f t="shared" si="309"/>
        <v>0</v>
      </c>
      <c r="AN1030" s="49">
        <f t="shared" si="313"/>
        <v>0</v>
      </c>
      <c r="AO1030" s="49">
        <f t="shared" si="324"/>
        <v>0</v>
      </c>
      <c r="AP1030" s="49">
        <f t="shared" si="314"/>
        <v>0</v>
      </c>
      <c r="AR1030" s="50">
        <f t="shared" si="315"/>
        <v>19</v>
      </c>
      <c r="AT1030" s="30">
        <f t="shared" si="316"/>
        <v>19</v>
      </c>
      <c r="AU1030">
        <f t="shared" si="317"/>
        <v>6.333333333333333</v>
      </c>
      <c r="AV1030" s="49">
        <f t="shared" si="318"/>
        <v>0</v>
      </c>
      <c r="AW1030" s="49">
        <f t="shared" si="319"/>
        <v>0</v>
      </c>
      <c r="AX1030" s="53">
        <f t="shared" si="320"/>
        <v>6.333333333333333</v>
      </c>
      <c r="AY1030" s="30">
        <f t="shared" si="321"/>
        <v>0</v>
      </c>
      <c r="AZ1030" s="30">
        <f t="shared" si="322"/>
        <v>0</v>
      </c>
      <c r="BA1030" s="49">
        <f t="shared" si="323"/>
        <v>0</v>
      </c>
    </row>
    <row r="1031" spans="1:53" x14ac:dyDescent="0.35">
      <c r="A1031" s="2">
        <v>1070027884</v>
      </c>
      <c r="B1031" s="2" t="s">
        <v>1031</v>
      </c>
      <c r="C1031" s="16" t="s">
        <v>4946</v>
      </c>
      <c r="D1031" s="3" t="s">
        <v>3176</v>
      </c>
      <c r="E1031" s="4">
        <v>45526</v>
      </c>
      <c r="F1031" s="5">
        <v>45891</v>
      </c>
      <c r="G1031" s="5">
        <v>46256</v>
      </c>
      <c r="H1031" s="3" t="s">
        <v>4290</v>
      </c>
      <c r="I1031" s="55">
        <v>0</v>
      </c>
      <c r="J1031" s="6">
        <v>46022</v>
      </c>
      <c r="K1031" s="2" t="s">
        <v>4405</v>
      </c>
      <c r="L1031" s="2" t="s">
        <v>4980</v>
      </c>
      <c r="M1031" s="2" t="s">
        <v>4957</v>
      </c>
      <c r="N1031" s="2" t="s">
        <v>5199</v>
      </c>
      <c r="O1031" s="2" t="s">
        <v>5229</v>
      </c>
      <c r="P1031" s="2" t="s">
        <v>4497</v>
      </c>
      <c r="Q1031" s="2" t="s">
        <v>4308</v>
      </c>
      <c r="R1031" s="7"/>
      <c r="S1031" s="7">
        <v>15</v>
      </c>
      <c r="T1031" s="7">
        <v>10.75</v>
      </c>
      <c r="U1031" s="7">
        <v>25.75</v>
      </c>
      <c r="V1031" s="12">
        <f t="shared" si="307"/>
        <v>26</v>
      </c>
      <c r="W1031" s="15" t="str">
        <f>"DEBE GOZAR "&amp;S1031&amp;" DÍAS ANTES DEL "&amp;TEXT(G1031-1,"DD/MM/YYYY")</f>
        <v>DEBE GOZAR 15 DÍAS ANTES DEL 21/08/2026</v>
      </c>
      <c r="X1031" s="15" t="str">
        <f t="shared" si="310"/>
        <v>DEBE GOZAR EN EL AÑO UN TOTAL DE 26 DÍAS ANTES DEL 31/12/2026</v>
      </c>
      <c r="Y1031" s="50">
        <v>0</v>
      </c>
      <c r="Z1031" s="50">
        <v>15</v>
      </c>
      <c r="AA1031" s="50">
        <v>0</v>
      </c>
      <c r="AB1031" s="50">
        <v>0</v>
      </c>
      <c r="AC1031" s="50">
        <v>0</v>
      </c>
      <c r="AD1031" s="50">
        <v>0</v>
      </c>
      <c r="AE1031" s="50">
        <v>0</v>
      </c>
      <c r="AF1031" s="50">
        <v>0</v>
      </c>
      <c r="AG1031" s="50">
        <v>15</v>
      </c>
      <c r="AH1031" s="50">
        <v>0</v>
      </c>
      <c r="AI1031" s="50">
        <v>0</v>
      </c>
      <c r="AJ1031" s="50">
        <v>0</v>
      </c>
      <c r="AK1031" s="52">
        <f t="shared" si="311"/>
        <v>30</v>
      </c>
      <c r="AL1031" s="50">
        <f t="shared" si="312"/>
        <v>30</v>
      </c>
      <c r="AM1031" s="48">
        <f t="shared" si="309"/>
        <v>1.1538461538461537</v>
      </c>
      <c r="AN1031" s="49">
        <f t="shared" si="313"/>
        <v>1.1538461538461537E-2</v>
      </c>
      <c r="AO1031" s="49">
        <f t="shared" si="324"/>
        <v>15</v>
      </c>
      <c r="AP1031" s="49">
        <f t="shared" si="314"/>
        <v>26</v>
      </c>
      <c r="AR1031" s="50">
        <f t="shared" si="315"/>
        <v>0</v>
      </c>
      <c r="AT1031" s="30">
        <f t="shared" si="316"/>
        <v>26</v>
      </c>
      <c r="AU1031">
        <f t="shared" si="317"/>
        <v>8.6666666666666661</v>
      </c>
      <c r="AV1031" s="49">
        <f t="shared" si="318"/>
        <v>15</v>
      </c>
      <c r="AW1031" s="49">
        <f t="shared" si="319"/>
        <v>8.6666666666666661</v>
      </c>
      <c r="AX1031" s="53">
        <f t="shared" si="320"/>
        <v>0</v>
      </c>
      <c r="AY1031" s="30">
        <f t="shared" si="321"/>
        <v>15</v>
      </c>
      <c r="AZ1031" s="30">
        <f t="shared" si="322"/>
        <v>15</v>
      </c>
      <c r="BA1031" s="49">
        <f t="shared" si="323"/>
        <v>15</v>
      </c>
    </row>
    <row r="1032" spans="1:53" x14ac:dyDescent="0.35">
      <c r="A1032" s="2">
        <v>1070028399</v>
      </c>
      <c r="B1032" s="2" t="s">
        <v>1032</v>
      </c>
      <c r="C1032" s="16" t="s">
        <v>4946</v>
      </c>
      <c r="D1032" s="3" t="s">
        <v>3177</v>
      </c>
      <c r="E1032" s="4">
        <v>41869</v>
      </c>
      <c r="F1032" s="5">
        <v>45887</v>
      </c>
      <c r="G1032" s="5">
        <v>46252</v>
      </c>
      <c r="H1032" s="3" t="s">
        <v>4290</v>
      </c>
      <c r="I1032" s="55">
        <v>0</v>
      </c>
      <c r="J1032" s="6">
        <v>46022</v>
      </c>
      <c r="K1032" s="2" t="s">
        <v>4405</v>
      </c>
      <c r="L1032" s="2" t="s">
        <v>4963</v>
      </c>
      <c r="M1032" s="2" t="s">
        <v>4956</v>
      </c>
      <c r="N1032" s="2" t="s">
        <v>5200</v>
      </c>
      <c r="O1032" s="2" t="s">
        <v>5220</v>
      </c>
      <c r="P1032" s="2" t="s">
        <v>4449</v>
      </c>
      <c r="Q1032" s="2" t="s">
        <v>4297</v>
      </c>
      <c r="R1032" s="7"/>
      <c r="S1032" s="7">
        <v>15</v>
      </c>
      <c r="T1032" s="7">
        <v>11.083300000000008</v>
      </c>
      <c r="U1032" s="7">
        <v>26.083300000000008</v>
      </c>
      <c r="V1032" s="12">
        <f t="shared" si="307"/>
        <v>27</v>
      </c>
      <c r="W1032" s="15" t="str">
        <f>"DEBE GOZAR "&amp;S1032&amp;" DÍAS ANTES DEL "&amp;TEXT(G1032-1,"DD/MM/YYYY")</f>
        <v>DEBE GOZAR 15 DÍAS ANTES DEL 17/08/2026</v>
      </c>
      <c r="X1032" s="15" t="str">
        <f t="shared" si="310"/>
        <v>DEBE GOZAR EN EL AÑO UN TOTAL DE 27 DÍAS ANTES DEL 31/12/2026</v>
      </c>
      <c r="Y1032" s="50">
        <v>0</v>
      </c>
      <c r="Z1032" s="50">
        <v>0</v>
      </c>
      <c r="AA1032" s="50">
        <v>0</v>
      </c>
      <c r="AB1032" s="50">
        <v>0</v>
      </c>
      <c r="AC1032" s="50">
        <v>0</v>
      </c>
      <c r="AD1032" s="50">
        <v>0</v>
      </c>
      <c r="AE1032" s="50">
        <v>0</v>
      </c>
      <c r="AF1032" s="50">
        <v>0</v>
      </c>
      <c r="AG1032" s="50">
        <v>0</v>
      </c>
      <c r="AH1032" s="50">
        <v>0</v>
      </c>
      <c r="AI1032" s="50">
        <v>0</v>
      </c>
      <c r="AJ1032" s="50">
        <v>0</v>
      </c>
      <c r="AK1032" s="52">
        <f t="shared" si="311"/>
        <v>0</v>
      </c>
      <c r="AL1032" s="50">
        <f t="shared" si="312"/>
        <v>0</v>
      </c>
      <c r="AM1032" s="48">
        <f t="shared" si="309"/>
        <v>0</v>
      </c>
      <c r="AN1032" s="49">
        <f t="shared" si="313"/>
        <v>0</v>
      </c>
      <c r="AO1032" s="49">
        <f t="shared" si="324"/>
        <v>0</v>
      </c>
      <c r="AP1032" s="49">
        <f t="shared" si="314"/>
        <v>0</v>
      </c>
      <c r="AR1032" s="50">
        <f t="shared" si="315"/>
        <v>27</v>
      </c>
      <c r="AT1032" s="30">
        <f t="shared" si="316"/>
        <v>27</v>
      </c>
      <c r="AU1032">
        <f t="shared" si="317"/>
        <v>9</v>
      </c>
      <c r="AV1032" s="49">
        <f t="shared" si="318"/>
        <v>0</v>
      </c>
      <c r="AW1032" s="49">
        <f t="shared" si="319"/>
        <v>0</v>
      </c>
      <c r="AX1032" s="53">
        <f t="shared" si="320"/>
        <v>9</v>
      </c>
      <c r="AY1032" s="30">
        <f t="shared" si="321"/>
        <v>0</v>
      </c>
      <c r="AZ1032" s="30">
        <f t="shared" si="322"/>
        <v>0</v>
      </c>
      <c r="BA1032" s="49">
        <f t="shared" si="323"/>
        <v>0</v>
      </c>
    </row>
    <row r="1033" spans="1:53" x14ac:dyDescent="0.35">
      <c r="A1033" s="2">
        <v>1070040821</v>
      </c>
      <c r="B1033" s="2" t="s">
        <v>1033</v>
      </c>
      <c r="C1033" s="16" t="s">
        <v>4946</v>
      </c>
      <c r="D1033" s="3" t="s">
        <v>3178</v>
      </c>
      <c r="E1033" s="4">
        <v>45140</v>
      </c>
      <c r="F1033" s="5">
        <v>45871</v>
      </c>
      <c r="G1033" s="5">
        <v>46236</v>
      </c>
      <c r="H1033" s="3" t="s">
        <v>4290</v>
      </c>
      <c r="I1033" s="55">
        <v>46054</v>
      </c>
      <c r="J1033" s="6">
        <v>46022</v>
      </c>
      <c r="K1033" s="2" t="s">
        <v>4405</v>
      </c>
      <c r="L1033" s="2" t="s">
        <v>4908</v>
      </c>
      <c r="M1033" s="2" t="s">
        <v>4956</v>
      </c>
      <c r="N1033" s="2"/>
      <c r="O1033" s="2"/>
      <c r="P1033" s="2"/>
      <c r="Q1033" s="2"/>
      <c r="R1033" s="7"/>
      <c r="S1033" s="7">
        <v>30</v>
      </c>
      <c r="T1033" s="7">
        <v>-2.5832999999999942</v>
      </c>
      <c r="U1033" s="7">
        <v>27.416700000000006</v>
      </c>
      <c r="V1033" s="12">
        <f t="shared" si="307"/>
        <v>28</v>
      </c>
      <c r="W1033" s="15" t="str">
        <f>"DEBE GOZAR "&amp;S1033&amp;" DÍAS ANTES DEL "&amp;TEXT(G1033-1,"DD/MM/YYYY")</f>
        <v>DEBE GOZAR 30 DÍAS ANTES DEL 01/08/2026</v>
      </c>
      <c r="X1033" s="15" t="str">
        <f t="shared" si="310"/>
        <v>DEBE GOZAR EN EL AÑO UN TOTAL DE 28 DÍAS ANTES DEL 31/12/2026</v>
      </c>
      <c r="Y1033" s="50">
        <v>0</v>
      </c>
      <c r="Z1033" s="50">
        <v>28</v>
      </c>
      <c r="AA1033" s="50">
        <v>0</v>
      </c>
      <c r="AB1033" s="50">
        <v>0</v>
      </c>
      <c r="AC1033" s="50">
        <v>0</v>
      </c>
      <c r="AD1033" s="50">
        <v>0</v>
      </c>
      <c r="AE1033" s="50">
        <v>0</v>
      </c>
      <c r="AF1033" s="50">
        <v>0</v>
      </c>
      <c r="AG1033" s="50">
        <v>0</v>
      </c>
      <c r="AH1033" s="50">
        <v>0</v>
      </c>
      <c r="AI1033" s="50">
        <v>0</v>
      </c>
      <c r="AJ1033" s="50">
        <v>0</v>
      </c>
      <c r="AK1033" s="52">
        <f t="shared" si="311"/>
        <v>28</v>
      </c>
      <c r="AL1033" s="50">
        <f t="shared" si="312"/>
        <v>28</v>
      </c>
      <c r="AM1033" s="48">
        <f t="shared" si="309"/>
        <v>1</v>
      </c>
      <c r="AN1033" s="49">
        <f t="shared" si="313"/>
        <v>0.01</v>
      </c>
      <c r="AO1033" s="49">
        <f t="shared" si="324"/>
        <v>28</v>
      </c>
      <c r="AP1033" s="49">
        <f t="shared" si="314"/>
        <v>28</v>
      </c>
      <c r="AR1033" s="50">
        <f t="shared" si="315"/>
        <v>0</v>
      </c>
      <c r="AT1033" s="30">
        <f t="shared" si="316"/>
        <v>28</v>
      </c>
      <c r="AU1033">
        <f t="shared" si="317"/>
        <v>9.3333333333333339</v>
      </c>
      <c r="AV1033" s="49">
        <f t="shared" si="318"/>
        <v>28</v>
      </c>
      <c r="AW1033" s="49">
        <f t="shared" si="319"/>
        <v>9.3333333333333339</v>
      </c>
      <c r="AX1033" s="53">
        <f t="shared" si="320"/>
        <v>0</v>
      </c>
      <c r="AY1033" s="30">
        <f t="shared" si="321"/>
        <v>0</v>
      </c>
      <c r="AZ1033" s="30">
        <f t="shared" si="322"/>
        <v>28</v>
      </c>
      <c r="BA1033" s="49">
        <f t="shared" si="323"/>
        <v>28</v>
      </c>
    </row>
    <row r="1034" spans="1:53" x14ac:dyDescent="0.35">
      <c r="A1034" s="2">
        <v>1010630398</v>
      </c>
      <c r="B1034" s="2" t="s">
        <v>163</v>
      </c>
      <c r="C1034" s="16" t="s">
        <v>4948</v>
      </c>
      <c r="D1034" s="3" t="s">
        <v>2308</v>
      </c>
      <c r="E1034" s="4">
        <v>45245</v>
      </c>
      <c r="F1034" s="5">
        <v>45976</v>
      </c>
      <c r="G1034" s="5">
        <v>46341</v>
      </c>
      <c r="H1034" s="3" t="s">
        <v>4292</v>
      </c>
      <c r="I1034" s="55">
        <v>0</v>
      </c>
      <c r="J1034" s="6">
        <v>46022</v>
      </c>
      <c r="K1034" s="2" t="s">
        <v>4405</v>
      </c>
      <c r="L1034" s="2">
        <v>2003030100</v>
      </c>
      <c r="M1034" s="2" t="s">
        <v>5052</v>
      </c>
      <c r="N1034" s="2" t="s">
        <v>5184</v>
      </c>
      <c r="O1034" s="2" t="s">
        <v>5184</v>
      </c>
      <c r="P1034" s="2" t="s">
        <v>4535</v>
      </c>
      <c r="Q1034" s="2" t="s">
        <v>4320</v>
      </c>
      <c r="R1034" s="7"/>
      <c r="S1034" s="7">
        <v>12</v>
      </c>
      <c r="T1034" s="7">
        <v>3.8333000000000013</v>
      </c>
      <c r="U1034" s="7">
        <v>15.833300000000001</v>
      </c>
      <c r="V1034" s="12">
        <f t="shared" si="307"/>
        <v>16</v>
      </c>
      <c r="W1034" s="15" t="str">
        <f>"DEBE GOZAR "&amp;S1034&amp;" DÍAS ANTES DEL "&amp;TEXT(G1034-1,"DD/MM/YYYY")</f>
        <v>DEBE GOZAR 12 DÍAS ANTES DEL 14/11/2026</v>
      </c>
      <c r="X1034" s="15" t="str">
        <f t="shared" si="310"/>
        <v>DEBE GOZAR EN EL AÑO UN TOTAL DE 16 DÍAS ANTES DEL 31/12/2026</v>
      </c>
      <c r="Y1034" s="50">
        <v>0</v>
      </c>
      <c r="Z1034" s="50">
        <v>0</v>
      </c>
      <c r="AA1034" s="50">
        <v>12</v>
      </c>
      <c r="AB1034" s="50">
        <v>0</v>
      </c>
      <c r="AC1034" s="50">
        <v>0</v>
      </c>
      <c r="AD1034" s="50">
        <v>0</v>
      </c>
      <c r="AE1034" s="50">
        <v>0</v>
      </c>
      <c r="AF1034" s="50">
        <v>0</v>
      </c>
      <c r="AG1034" s="50">
        <v>0</v>
      </c>
      <c r="AH1034" s="50">
        <v>0</v>
      </c>
      <c r="AI1034" s="50">
        <v>0</v>
      </c>
      <c r="AJ1034" s="50">
        <v>0</v>
      </c>
      <c r="AK1034" s="52">
        <f t="shared" si="311"/>
        <v>12</v>
      </c>
      <c r="AL1034" s="50">
        <f t="shared" si="312"/>
        <v>12</v>
      </c>
      <c r="AM1034" s="48">
        <f t="shared" ref="AM1034:AM1065" si="325">+AL1034/V1034</f>
        <v>0.75</v>
      </c>
      <c r="AN1034" s="49">
        <f t="shared" si="313"/>
        <v>7.4999999999999997E-3</v>
      </c>
      <c r="AO1034" s="49">
        <f t="shared" si="324"/>
        <v>12</v>
      </c>
      <c r="AP1034" s="49">
        <f t="shared" si="314"/>
        <v>12</v>
      </c>
      <c r="AR1034" s="50">
        <f t="shared" si="315"/>
        <v>4</v>
      </c>
      <c r="AT1034" s="30">
        <f t="shared" si="316"/>
        <v>16</v>
      </c>
      <c r="AU1034">
        <f t="shared" si="317"/>
        <v>5.333333333333333</v>
      </c>
      <c r="AV1034" s="49">
        <f t="shared" si="318"/>
        <v>12</v>
      </c>
      <c r="AW1034" s="49">
        <f t="shared" si="319"/>
        <v>5.333333333333333</v>
      </c>
      <c r="AX1034" s="53">
        <f t="shared" si="320"/>
        <v>0</v>
      </c>
      <c r="AY1034" s="30">
        <f t="shared" si="321"/>
        <v>0</v>
      </c>
      <c r="AZ1034" s="30">
        <f t="shared" si="322"/>
        <v>12</v>
      </c>
      <c r="BA1034" s="49">
        <f t="shared" si="323"/>
        <v>12</v>
      </c>
    </row>
    <row r="1035" spans="1:53" x14ac:dyDescent="0.35">
      <c r="A1035" s="2">
        <v>1070058438</v>
      </c>
      <c r="B1035" s="2" t="s">
        <v>1035</v>
      </c>
      <c r="C1035" s="16" t="s">
        <v>4948</v>
      </c>
      <c r="D1035" s="3" t="s">
        <v>3180</v>
      </c>
      <c r="E1035" s="4">
        <v>45162</v>
      </c>
      <c r="F1035" s="5">
        <v>45893</v>
      </c>
      <c r="G1035" s="5">
        <v>46258</v>
      </c>
      <c r="H1035" s="3" t="s">
        <v>4420</v>
      </c>
      <c r="I1035" s="55">
        <v>0</v>
      </c>
      <c r="J1035" s="6">
        <v>46022</v>
      </c>
      <c r="K1035" s="2" t="s">
        <v>4405</v>
      </c>
      <c r="L1035" s="2">
        <v>2003020100</v>
      </c>
      <c r="M1035" s="2" t="s">
        <v>4956</v>
      </c>
      <c r="N1035" s="2" t="s">
        <v>5188</v>
      </c>
      <c r="O1035" s="2" t="s">
        <v>5188</v>
      </c>
      <c r="P1035" s="2" t="s">
        <v>4543</v>
      </c>
      <c r="Q1035" s="2" t="s">
        <v>4323</v>
      </c>
      <c r="R1035" s="7"/>
      <c r="S1035" s="7">
        <v>19</v>
      </c>
      <c r="T1035" s="7">
        <v>10.583299999999994</v>
      </c>
      <c r="U1035" s="7">
        <v>29.583299999999994</v>
      </c>
      <c r="V1035" s="12">
        <f t="shared" si="307"/>
        <v>30</v>
      </c>
      <c r="W1035" s="15" t="str">
        <f>"DEBE GOZAR "&amp;S1035&amp;" DÍAS ANTES DEL "&amp;TEXT(G1035-1,"DD/MM/YYYY")</f>
        <v>DEBE GOZAR 19 DÍAS ANTES DEL 23/08/2026</v>
      </c>
      <c r="X1035" s="15" t="str">
        <f t="shared" si="310"/>
        <v>DEBE GOZAR EN EL AÑO UN TOTAL DE 30 DÍAS ANTES DEL 31/12/2026</v>
      </c>
      <c r="Y1035" s="50">
        <v>0</v>
      </c>
      <c r="Z1035" s="50">
        <v>0</v>
      </c>
      <c r="AA1035" s="50">
        <v>0</v>
      </c>
      <c r="AB1035" s="50">
        <v>0</v>
      </c>
      <c r="AC1035" s="50">
        <v>0</v>
      </c>
      <c r="AD1035" s="50">
        <v>0</v>
      </c>
      <c r="AE1035" s="50">
        <v>0</v>
      </c>
      <c r="AF1035" s="50">
        <v>0</v>
      </c>
      <c r="AG1035" s="50">
        <v>0</v>
      </c>
      <c r="AH1035" s="50">
        <v>0</v>
      </c>
      <c r="AI1035" s="50">
        <v>0</v>
      </c>
      <c r="AJ1035" s="50">
        <v>0</v>
      </c>
      <c r="AK1035" s="52">
        <f t="shared" si="311"/>
        <v>0</v>
      </c>
      <c r="AL1035" s="50">
        <f t="shared" si="312"/>
        <v>0</v>
      </c>
      <c r="AM1035" s="48">
        <f t="shared" si="325"/>
        <v>0</v>
      </c>
      <c r="AN1035" s="49">
        <f t="shared" si="313"/>
        <v>0</v>
      </c>
      <c r="AO1035" s="49">
        <f t="shared" si="324"/>
        <v>0</v>
      </c>
      <c r="AP1035" s="49">
        <f t="shared" si="314"/>
        <v>0</v>
      </c>
      <c r="AR1035" s="50">
        <f t="shared" si="315"/>
        <v>30</v>
      </c>
      <c r="AT1035" s="30">
        <f t="shared" si="316"/>
        <v>30</v>
      </c>
      <c r="AU1035">
        <f t="shared" si="317"/>
        <v>10</v>
      </c>
      <c r="AV1035" s="49">
        <f t="shared" si="318"/>
        <v>0</v>
      </c>
      <c r="AW1035" s="49">
        <f t="shared" si="319"/>
        <v>0</v>
      </c>
      <c r="AX1035" s="53">
        <f t="shared" si="320"/>
        <v>10</v>
      </c>
      <c r="AY1035" s="30">
        <f t="shared" si="321"/>
        <v>0</v>
      </c>
      <c r="AZ1035" s="30">
        <f t="shared" si="322"/>
        <v>0</v>
      </c>
      <c r="BA1035" s="49">
        <f t="shared" si="323"/>
        <v>0</v>
      </c>
    </row>
    <row r="1036" spans="1:53" x14ac:dyDescent="0.35">
      <c r="A1036" s="2">
        <v>1070060378</v>
      </c>
      <c r="B1036" s="2" t="s">
        <v>1036</v>
      </c>
      <c r="C1036" s="16" t="s">
        <v>4946</v>
      </c>
      <c r="D1036" s="3" t="s">
        <v>3181</v>
      </c>
      <c r="E1036" s="4">
        <v>45839</v>
      </c>
      <c r="F1036" s="5">
        <v>45839</v>
      </c>
      <c r="G1036" s="5">
        <v>46204</v>
      </c>
      <c r="H1036" s="3" t="s">
        <v>4412</v>
      </c>
      <c r="I1036" s="55">
        <v>0</v>
      </c>
      <c r="J1036" s="6">
        <v>46022</v>
      </c>
      <c r="K1036" s="2" t="s">
        <v>4405</v>
      </c>
      <c r="L1036" s="2" t="s">
        <v>4811</v>
      </c>
      <c r="M1036" s="2" t="s">
        <v>4956</v>
      </c>
      <c r="N1036" s="2" t="s">
        <v>5196</v>
      </c>
      <c r="O1036" s="2" t="s">
        <v>5237</v>
      </c>
      <c r="P1036" s="2" t="s">
        <v>4552</v>
      </c>
      <c r="Q1036" s="2" t="s">
        <v>4297</v>
      </c>
      <c r="R1036" s="7"/>
      <c r="S1036" s="7">
        <v>0</v>
      </c>
      <c r="T1036" s="7">
        <v>15</v>
      </c>
      <c r="U1036" s="7">
        <v>15</v>
      </c>
      <c r="V1036" s="12">
        <f t="shared" si="307"/>
        <v>15</v>
      </c>
      <c r="W1036" s="15" t="s">
        <v>4738</v>
      </c>
      <c r="X1036" s="15" t="str">
        <f t="shared" si="310"/>
        <v>DEBE GOZAR EN EL AÑO UN TOTAL DE 15 DÍAS ANTES DEL 31/12/2026</v>
      </c>
      <c r="Y1036" s="50">
        <v>0</v>
      </c>
      <c r="Z1036" s="50">
        <v>0</v>
      </c>
      <c r="AA1036" s="50">
        <v>0</v>
      </c>
      <c r="AB1036" s="50">
        <v>0</v>
      </c>
      <c r="AC1036" s="50">
        <v>0</v>
      </c>
      <c r="AD1036" s="50">
        <v>15</v>
      </c>
      <c r="AE1036" s="50">
        <v>0</v>
      </c>
      <c r="AF1036" s="50">
        <v>0</v>
      </c>
      <c r="AG1036" s="50">
        <v>0</v>
      </c>
      <c r="AH1036" s="50">
        <v>0</v>
      </c>
      <c r="AI1036" s="50">
        <v>0</v>
      </c>
      <c r="AJ1036" s="50">
        <v>0</v>
      </c>
      <c r="AK1036" s="52">
        <f t="shared" si="311"/>
        <v>15</v>
      </c>
      <c r="AL1036" s="50">
        <f t="shared" si="312"/>
        <v>15</v>
      </c>
      <c r="AM1036" s="48">
        <f t="shared" si="325"/>
        <v>1</v>
      </c>
      <c r="AN1036" s="49">
        <f t="shared" si="313"/>
        <v>0.01</v>
      </c>
      <c r="AO1036" s="49">
        <f t="shared" si="324"/>
        <v>0</v>
      </c>
      <c r="AP1036" s="49">
        <f t="shared" si="314"/>
        <v>15</v>
      </c>
      <c r="AR1036" s="50">
        <f t="shared" si="315"/>
        <v>0</v>
      </c>
      <c r="AT1036" s="30">
        <f t="shared" si="316"/>
        <v>15</v>
      </c>
      <c r="AU1036">
        <f t="shared" si="317"/>
        <v>5</v>
      </c>
      <c r="AV1036" s="49">
        <f t="shared" si="318"/>
        <v>0</v>
      </c>
      <c r="AW1036" s="49">
        <f t="shared" si="319"/>
        <v>0</v>
      </c>
      <c r="AX1036" s="53">
        <f t="shared" si="320"/>
        <v>5</v>
      </c>
      <c r="AY1036" s="30">
        <f t="shared" si="321"/>
        <v>15</v>
      </c>
      <c r="AZ1036" s="30">
        <f t="shared" si="322"/>
        <v>0</v>
      </c>
      <c r="BA1036" s="49">
        <f t="shared" si="323"/>
        <v>0</v>
      </c>
    </row>
    <row r="1037" spans="1:53" x14ac:dyDescent="0.35">
      <c r="A1037" s="2">
        <v>1070062559</v>
      </c>
      <c r="B1037" s="2" t="s">
        <v>1037</v>
      </c>
      <c r="C1037" s="16" t="s">
        <v>4946</v>
      </c>
      <c r="D1037" s="3" t="s">
        <v>3182</v>
      </c>
      <c r="E1037" s="4">
        <v>45800</v>
      </c>
      <c r="F1037" s="5">
        <v>45800</v>
      </c>
      <c r="G1037" s="5">
        <v>46165</v>
      </c>
      <c r="H1037" s="3" t="s">
        <v>4291</v>
      </c>
      <c r="I1037" s="55">
        <v>0</v>
      </c>
      <c r="J1037" s="6">
        <v>46022</v>
      </c>
      <c r="K1037" s="2" t="s">
        <v>4405</v>
      </c>
      <c r="L1037" s="2" t="s">
        <v>4745</v>
      </c>
      <c r="M1037" s="2" t="s">
        <v>4956</v>
      </c>
      <c r="N1037" s="2" t="s">
        <v>5196</v>
      </c>
      <c r="O1037" s="2" t="s">
        <v>5214</v>
      </c>
      <c r="P1037" s="2" t="s">
        <v>4438</v>
      </c>
      <c r="Q1037" s="2" t="s">
        <v>4297</v>
      </c>
      <c r="R1037" s="7"/>
      <c r="S1037" s="7">
        <v>0</v>
      </c>
      <c r="T1037" s="7">
        <v>18.166699999999999</v>
      </c>
      <c r="U1037" s="7">
        <v>18.166699999999999</v>
      </c>
      <c r="V1037" s="12">
        <f t="shared" ref="V1037:V1100" si="326">ROUNDUP(U1037,0)</f>
        <v>19</v>
      </c>
      <c r="W1037" s="15" t="s">
        <v>4738</v>
      </c>
      <c r="X1037" s="15" t="str">
        <f t="shared" si="310"/>
        <v>DEBE GOZAR EN EL AÑO UN TOTAL DE 19 DÍAS ANTES DEL 31/12/2026</v>
      </c>
      <c r="Y1037" s="50">
        <v>0</v>
      </c>
      <c r="Z1037" s="50">
        <v>0</v>
      </c>
      <c r="AA1037" s="50">
        <v>0</v>
      </c>
      <c r="AB1037" s="50">
        <v>0</v>
      </c>
      <c r="AC1037" s="50">
        <v>0</v>
      </c>
      <c r="AD1037" s="50">
        <v>0</v>
      </c>
      <c r="AE1037" s="50">
        <v>0</v>
      </c>
      <c r="AF1037" s="50">
        <v>0</v>
      </c>
      <c r="AG1037" s="50">
        <v>0</v>
      </c>
      <c r="AH1037" s="50">
        <v>0</v>
      </c>
      <c r="AI1037" s="50">
        <v>0</v>
      </c>
      <c r="AJ1037" s="50">
        <v>0</v>
      </c>
      <c r="AK1037" s="52">
        <f t="shared" si="311"/>
        <v>0</v>
      </c>
      <c r="AL1037" s="50">
        <f t="shared" si="312"/>
        <v>0</v>
      </c>
      <c r="AM1037" s="48">
        <f t="shared" si="325"/>
        <v>0</v>
      </c>
      <c r="AN1037" s="49">
        <f t="shared" si="313"/>
        <v>0</v>
      </c>
      <c r="AO1037" s="49">
        <f t="shared" si="324"/>
        <v>0</v>
      </c>
      <c r="AP1037" s="49">
        <f t="shared" si="314"/>
        <v>0</v>
      </c>
      <c r="AR1037" s="50">
        <f t="shared" si="315"/>
        <v>19</v>
      </c>
      <c r="AT1037" s="30">
        <f t="shared" si="316"/>
        <v>19</v>
      </c>
      <c r="AU1037">
        <f t="shared" si="317"/>
        <v>6.333333333333333</v>
      </c>
      <c r="AV1037" s="49">
        <f t="shared" si="318"/>
        <v>0</v>
      </c>
      <c r="AW1037" s="49">
        <f t="shared" si="319"/>
        <v>0</v>
      </c>
      <c r="AX1037" s="53">
        <f t="shared" si="320"/>
        <v>6.333333333333333</v>
      </c>
      <c r="AY1037" s="30">
        <f t="shared" si="321"/>
        <v>0</v>
      </c>
      <c r="AZ1037" s="30">
        <f t="shared" si="322"/>
        <v>0</v>
      </c>
      <c r="BA1037" s="49">
        <f t="shared" si="323"/>
        <v>0</v>
      </c>
    </row>
    <row r="1038" spans="1:53" x14ac:dyDescent="0.35">
      <c r="A1038" s="2">
        <v>1070068242</v>
      </c>
      <c r="B1038" s="2" t="s">
        <v>1038</v>
      </c>
      <c r="C1038" s="16" t="s">
        <v>4946</v>
      </c>
      <c r="D1038" s="3" t="s">
        <v>3183</v>
      </c>
      <c r="E1038" s="4">
        <v>45975</v>
      </c>
      <c r="F1038" s="5">
        <v>45975</v>
      </c>
      <c r="G1038" s="5">
        <v>46340</v>
      </c>
      <c r="H1038" s="3" t="s">
        <v>4290</v>
      </c>
      <c r="I1038" s="55">
        <v>0</v>
      </c>
      <c r="J1038" s="6">
        <v>46022</v>
      </c>
      <c r="K1038" s="2" t="s">
        <v>4405</v>
      </c>
      <c r="L1038" s="2" t="s">
        <v>4975</v>
      </c>
      <c r="M1038" s="2" t="s">
        <v>4956</v>
      </c>
      <c r="N1038" s="2" t="s">
        <v>5180</v>
      </c>
      <c r="O1038" s="2" t="s">
        <v>5187</v>
      </c>
      <c r="P1038" s="2" t="s">
        <v>4483</v>
      </c>
      <c r="Q1038" s="2" t="s">
        <v>4306</v>
      </c>
      <c r="R1038" s="7"/>
      <c r="S1038" s="7">
        <v>0</v>
      </c>
      <c r="T1038" s="7">
        <v>3.9167000000000001</v>
      </c>
      <c r="U1038" s="7">
        <v>3.9167000000000001</v>
      </c>
      <c r="V1038" s="12">
        <f t="shared" si="326"/>
        <v>4</v>
      </c>
      <c r="W1038" s="15" t="s">
        <v>4738</v>
      </c>
      <c r="X1038" s="15" t="str">
        <f t="shared" si="310"/>
        <v>DEBE GOZAR EN EL AÑO UN TOTAL DE 4 DÍAS ANTES DEL 31/12/2026</v>
      </c>
      <c r="Y1038" s="50">
        <v>0</v>
      </c>
      <c r="Z1038" s="50">
        <v>0</v>
      </c>
      <c r="AA1038" s="50">
        <v>0</v>
      </c>
      <c r="AB1038" s="50">
        <v>0</v>
      </c>
      <c r="AC1038" s="50">
        <v>0</v>
      </c>
      <c r="AD1038" s="50">
        <v>0</v>
      </c>
      <c r="AE1038" s="50">
        <v>0</v>
      </c>
      <c r="AF1038" s="50">
        <v>0</v>
      </c>
      <c r="AG1038" s="50">
        <v>0</v>
      </c>
      <c r="AH1038" s="50">
        <v>0</v>
      </c>
      <c r="AI1038" s="50">
        <v>0</v>
      </c>
      <c r="AJ1038" s="50">
        <v>0</v>
      </c>
      <c r="AK1038" s="52">
        <f t="shared" si="311"/>
        <v>0</v>
      </c>
      <c r="AL1038" s="50">
        <f t="shared" si="312"/>
        <v>0</v>
      </c>
      <c r="AM1038" s="48">
        <f t="shared" si="325"/>
        <v>0</v>
      </c>
      <c r="AN1038" s="49">
        <f t="shared" si="313"/>
        <v>0</v>
      </c>
      <c r="AO1038" s="49">
        <f t="shared" si="324"/>
        <v>0</v>
      </c>
      <c r="AP1038" s="49">
        <f t="shared" si="314"/>
        <v>0</v>
      </c>
      <c r="AR1038" s="50">
        <f t="shared" si="315"/>
        <v>4</v>
      </c>
      <c r="AT1038" s="30">
        <f t="shared" si="316"/>
        <v>4</v>
      </c>
      <c r="AU1038">
        <f t="shared" si="317"/>
        <v>1.3333333333333333</v>
      </c>
      <c r="AV1038" s="49">
        <f t="shared" si="318"/>
        <v>0</v>
      </c>
      <c r="AW1038" s="49">
        <f t="shared" si="319"/>
        <v>0</v>
      </c>
      <c r="AX1038" s="53">
        <f t="shared" si="320"/>
        <v>1.3333333333333333</v>
      </c>
      <c r="AY1038" s="30">
        <f t="shared" si="321"/>
        <v>0</v>
      </c>
      <c r="AZ1038" s="30">
        <f t="shared" si="322"/>
        <v>0</v>
      </c>
      <c r="BA1038" s="49">
        <f t="shared" si="323"/>
        <v>0</v>
      </c>
    </row>
    <row r="1039" spans="1:53" x14ac:dyDescent="0.35">
      <c r="A1039" s="2">
        <v>1070097976</v>
      </c>
      <c r="B1039" s="2" t="s">
        <v>1039</v>
      </c>
      <c r="C1039" s="16" t="s">
        <v>4946</v>
      </c>
      <c r="D1039" s="3" t="s">
        <v>3184</v>
      </c>
      <c r="E1039" s="4">
        <v>45819</v>
      </c>
      <c r="F1039" s="5">
        <v>45819</v>
      </c>
      <c r="G1039" s="5">
        <v>46184</v>
      </c>
      <c r="H1039" s="3" t="s">
        <v>4290</v>
      </c>
      <c r="I1039" s="55">
        <v>46153</v>
      </c>
      <c r="J1039" s="6">
        <v>46022</v>
      </c>
      <c r="K1039" s="2" t="s">
        <v>4405</v>
      </c>
      <c r="L1039" s="2" t="s">
        <v>4764</v>
      </c>
      <c r="M1039" s="2" t="s">
        <v>4956</v>
      </c>
      <c r="N1039" s="2" t="s">
        <v>5197</v>
      </c>
      <c r="O1039" s="2" t="s">
        <v>5228</v>
      </c>
      <c r="P1039" s="2" t="s">
        <v>4466</v>
      </c>
      <c r="Q1039" s="2" t="s">
        <v>4341</v>
      </c>
      <c r="R1039" s="7"/>
      <c r="S1039" s="7">
        <v>0</v>
      </c>
      <c r="T1039" s="7">
        <v>16.666699999999999</v>
      </c>
      <c r="U1039" s="7">
        <v>16.666699999999999</v>
      </c>
      <c r="V1039" s="12">
        <f t="shared" si="326"/>
        <v>17</v>
      </c>
      <c r="W1039" s="15" t="s">
        <v>4738</v>
      </c>
      <c r="X1039" s="15" t="str">
        <f t="shared" si="310"/>
        <v>DEBE GOZAR EN EL AÑO UN TOTAL DE 17 DÍAS ANTES DEL 31/12/2026</v>
      </c>
      <c r="Y1039" s="50">
        <v>0</v>
      </c>
      <c r="Z1039" s="50">
        <v>0</v>
      </c>
      <c r="AA1039" s="50">
        <v>0</v>
      </c>
      <c r="AB1039" s="50">
        <v>0</v>
      </c>
      <c r="AC1039" s="50">
        <v>17</v>
      </c>
      <c r="AD1039" s="50">
        <v>0</v>
      </c>
      <c r="AE1039" s="50">
        <v>0</v>
      </c>
      <c r="AF1039" s="50">
        <v>0</v>
      </c>
      <c r="AG1039" s="50">
        <v>0</v>
      </c>
      <c r="AH1039" s="50">
        <v>0</v>
      </c>
      <c r="AI1039" s="50">
        <v>0</v>
      </c>
      <c r="AJ1039" s="50">
        <v>0</v>
      </c>
      <c r="AK1039" s="52">
        <f t="shared" si="311"/>
        <v>17</v>
      </c>
      <c r="AL1039" s="50">
        <f t="shared" si="312"/>
        <v>17</v>
      </c>
      <c r="AM1039" s="48">
        <f t="shared" si="325"/>
        <v>1</v>
      </c>
      <c r="AN1039" s="49">
        <f t="shared" si="313"/>
        <v>0.01</v>
      </c>
      <c r="AO1039" s="49">
        <f t="shared" si="324"/>
        <v>0</v>
      </c>
      <c r="AP1039" s="49">
        <f t="shared" si="314"/>
        <v>17</v>
      </c>
      <c r="AR1039" s="50">
        <f t="shared" si="315"/>
        <v>0</v>
      </c>
      <c r="AT1039" s="30">
        <f t="shared" si="316"/>
        <v>17</v>
      </c>
      <c r="AU1039">
        <f t="shared" si="317"/>
        <v>5.666666666666667</v>
      </c>
      <c r="AV1039" s="49">
        <f t="shared" si="318"/>
        <v>0</v>
      </c>
      <c r="AW1039" s="49">
        <f t="shared" si="319"/>
        <v>0</v>
      </c>
      <c r="AX1039" s="53">
        <f t="shared" si="320"/>
        <v>5.666666666666667</v>
      </c>
      <c r="AY1039" s="30">
        <f t="shared" si="321"/>
        <v>17</v>
      </c>
      <c r="AZ1039" s="30">
        <f t="shared" si="322"/>
        <v>0</v>
      </c>
      <c r="BA1039" s="49">
        <f t="shared" si="323"/>
        <v>0</v>
      </c>
    </row>
    <row r="1040" spans="1:53" x14ac:dyDescent="0.35">
      <c r="A1040" s="2">
        <v>1070146256</v>
      </c>
      <c r="B1040" s="2" t="s">
        <v>1040</v>
      </c>
      <c r="C1040" s="16" t="s">
        <v>4948</v>
      </c>
      <c r="D1040" s="3" t="s">
        <v>3185</v>
      </c>
      <c r="E1040" s="4">
        <v>44762</v>
      </c>
      <c r="F1040" s="5">
        <v>45858</v>
      </c>
      <c r="G1040" s="5">
        <v>46223</v>
      </c>
      <c r="H1040" s="3" t="s">
        <v>4292</v>
      </c>
      <c r="I1040" s="55">
        <v>0</v>
      </c>
      <c r="J1040" s="6">
        <v>46022</v>
      </c>
      <c r="K1040" s="2" t="s">
        <v>4405</v>
      </c>
      <c r="L1040" s="2">
        <v>2001020702</v>
      </c>
      <c r="M1040" s="2" t="s">
        <v>5051</v>
      </c>
      <c r="N1040" s="2" t="s">
        <v>5208</v>
      </c>
      <c r="O1040" s="2" t="s">
        <v>5208</v>
      </c>
      <c r="P1040" s="2" t="s">
        <v>4661</v>
      </c>
      <c r="Q1040" s="2" t="s">
        <v>5264</v>
      </c>
      <c r="R1040" s="7"/>
      <c r="S1040" s="7">
        <v>15</v>
      </c>
      <c r="T1040" s="7">
        <v>13.416700000000006</v>
      </c>
      <c r="U1040" s="7">
        <v>28.416700000000006</v>
      </c>
      <c r="V1040" s="12">
        <f t="shared" si="326"/>
        <v>29</v>
      </c>
      <c r="W1040" s="15" t="str">
        <f>"DEBE GOZAR "&amp;S1040&amp;" DÍAS ANTES DEL "&amp;TEXT(G1040-1,"DD/MM/YYYY")</f>
        <v>DEBE GOZAR 15 DÍAS ANTES DEL 19/07/2026</v>
      </c>
      <c r="X1040" s="15" t="str">
        <f t="shared" si="310"/>
        <v>DEBE GOZAR EN EL AÑO UN TOTAL DE 29 DÍAS ANTES DEL 31/12/2026</v>
      </c>
      <c r="Y1040" s="50">
        <v>0</v>
      </c>
      <c r="Z1040" s="50">
        <v>0</v>
      </c>
      <c r="AA1040" s="50">
        <v>7</v>
      </c>
      <c r="AB1040" s="50">
        <v>0</v>
      </c>
      <c r="AC1040" s="50">
        <v>8</v>
      </c>
      <c r="AD1040" s="50">
        <v>0</v>
      </c>
      <c r="AE1040" s="50">
        <v>1</v>
      </c>
      <c r="AF1040" s="50">
        <v>7</v>
      </c>
      <c r="AG1040" s="50">
        <v>0</v>
      </c>
      <c r="AH1040" s="50">
        <v>0</v>
      </c>
      <c r="AI1040" s="50">
        <v>7</v>
      </c>
      <c r="AJ1040" s="50">
        <v>0</v>
      </c>
      <c r="AK1040" s="52">
        <f t="shared" si="311"/>
        <v>30</v>
      </c>
      <c r="AL1040" s="50">
        <f t="shared" si="312"/>
        <v>30</v>
      </c>
      <c r="AM1040" s="48">
        <f t="shared" si="325"/>
        <v>1.0344827586206897</v>
      </c>
      <c r="AN1040" s="49">
        <f t="shared" si="313"/>
        <v>1.0344827586206896E-2</v>
      </c>
      <c r="AO1040" s="49">
        <f t="shared" si="324"/>
        <v>7</v>
      </c>
      <c r="AP1040" s="49">
        <f t="shared" si="314"/>
        <v>29</v>
      </c>
      <c r="AR1040" s="50">
        <f t="shared" si="315"/>
        <v>0</v>
      </c>
      <c r="AT1040" s="30">
        <f t="shared" si="316"/>
        <v>29</v>
      </c>
      <c r="AU1040">
        <f t="shared" si="317"/>
        <v>9.6666666666666661</v>
      </c>
      <c r="AV1040" s="49">
        <f t="shared" si="318"/>
        <v>7</v>
      </c>
      <c r="AW1040" s="49">
        <f t="shared" si="319"/>
        <v>7</v>
      </c>
      <c r="AX1040" s="53">
        <f t="shared" si="320"/>
        <v>2.6666666666666661</v>
      </c>
      <c r="AY1040" s="30">
        <f t="shared" si="321"/>
        <v>23</v>
      </c>
      <c r="AZ1040" s="30">
        <f t="shared" si="322"/>
        <v>7</v>
      </c>
      <c r="BA1040" s="49">
        <f t="shared" si="323"/>
        <v>7</v>
      </c>
    </row>
    <row r="1041" spans="1:53" x14ac:dyDescent="0.35">
      <c r="A1041" s="2">
        <v>1070153447</v>
      </c>
      <c r="B1041" s="2" t="s">
        <v>1041</v>
      </c>
      <c r="C1041" s="16" t="s">
        <v>4946</v>
      </c>
      <c r="D1041" s="3" t="s">
        <v>3186</v>
      </c>
      <c r="E1041" s="4">
        <v>45748</v>
      </c>
      <c r="F1041" s="5">
        <v>45748</v>
      </c>
      <c r="G1041" s="5">
        <v>46113</v>
      </c>
      <c r="H1041" s="3" t="s">
        <v>4417</v>
      </c>
      <c r="I1041" s="55">
        <v>0</v>
      </c>
      <c r="J1041" s="6">
        <v>46022</v>
      </c>
      <c r="K1041" s="2" t="s">
        <v>4405</v>
      </c>
      <c r="L1041" s="2" t="s">
        <v>4860</v>
      </c>
      <c r="M1041" s="2" t="s">
        <v>4956</v>
      </c>
      <c r="N1041" s="2" t="s">
        <v>5196</v>
      </c>
      <c r="O1041" s="2" t="s">
        <v>5234</v>
      </c>
      <c r="P1041" s="2" t="s">
        <v>4625</v>
      </c>
      <c r="Q1041" s="2" t="s">
        <v>4306</v>
      </c>
      <c r="R1041" s="7"/>
      <c r="S1041" s="7">
        <v>0</v>
      </c>
      <c r="T1041" s="7">
        <v>22.5</v>
      </c>
      <c r="U1041" s="7">
        <v>22.5</v>
      </c>
      <c r="V1041" s="12">
        <f t="shared" si="326"/>
        <v>23</v>
      </c>
      <c r="W1041" s="15" t="s">
        <v>4738</v>
      </c>
      <c r="X1041" s="15" t="str">
        <f t="shared" si="310"/>
        <v>DEBE GOZAR EN EL AÑO UN TOTAL DE 23 DÍAS ANTES DEL 31/12/2026</v>
      </c>
      <c r="Y1041" s="50">
        <v>0</v>
      </c>
      <c r="Z1041" s="50">
        <v>0</v>
      </c>
      <c r="AA1041" s="50">
        <v>0</v>
      </c>
      <c r="AB1041" s="50">
        <v>0</v>
      </c>
      <c r="AC1041" s="50">
        <v>14</v>
      </c>
      <c r="AD1041" s="50">
        <v>9</v>
      </c>
      <c r="AE1041" s="50">
        <v>0</v>
      </c>
      <c r="AF1041" s="50">
        <v>0</v>
      </c>
      <c r="AG1041" s="50">
        <v>0</v>
      </c>
      <c r="AH1041" s="50">
        <v>0</v>
      </c>
      <c r="AI1041" s="50">
        <v>0</v>
      </c>
      <c r="AJ1041" s="50">
        <v>0</v>
      </c>
      <c r="AK1041" s="52">
        <f t="shared" si="311"/>
        <v>23</v>
      </c>
      <c r="AL1041" s="50">
        <f t="shared" si="312"/>
        <v>23</v>
      </c>
      <c r="AM1041" s="48">
        <f t="shared" si="325"/>
        <v>1</v>
      </c>
      <c r="AN1041" s="49">
        <f t="shared" si="313"/>
        <v>0.01</v>
      </c>
      <c r="AO1041" s="49">
        <f t="shared" si="324"/>
        <v>0</v>
      </c>
      <c r="AP1041" s="49">
        <f t="shared" si="314"/>
        <v>23</v>
      </c>
      <c r="AR1041" s="50">
        <f t="shared" si="315"/>
        <v>0</v>
      </c>
      <c r="AT1041" s="30">
        <f t="shared" si="316"/>
        <v>23</v>
      </c>
      <c r="AU1041">
        <f t="shared" si="317"/>
        <v>7.666666666666667</v>
      </c>
      <c r="AV1041" s="49">
        <f t="shared" si="318"/>
        <v>0</v>
      </c>
      <c r="AW1041" s="49">
        <f t="shared" si="319"/>
        <v>0</v>
      </c>
      <c r="AX1041" s="53">
        <f t="shared" si="320"/>
        <v>7.666666666666667</v>
      </c>
      <c r="AY1041" s="30">
        <f t="shared" si="321"/>
        <v>23</v>
      </c>
      <c r="AZ1041" s="30">
        <f t="shared" si="322"/>
        <v>0</v>
      </c>
      <c r="BA1041" s="49">
        <f t="shared" si="323"/>
        <v>0</v>
      </c>
    </row>
    <row r="1042" spans="1:53" x14ac:dyDescent="0.35">
      <c r="A1042" s="2">
        <v>1070172564</v>
      </c>
      <c r="B1042" s="2" t="s">
        <v>1042</v>
      </c>
      <c r="C1042" s="16" t="s">
        <v>4946</v>
      </c>
      <c r="D1042" s="3" t="s">
        <v>3187</v>
      </c>
      <c r="E1042" s="4">
        <v>44958</v>
      </c>
      <c r="F1042" s="5">
        <v>45689</v>
      </c>
      <c r="G1042" s="5">
        <v>46054</v>
      </c>
      <c r="H1042" s="3" t="s">
        <v>4290</v>
      </c>
      <c r="I1042" s="55">
        <v>0</v>
      </c>
      <c r="J1042" s="6">
        <v>46022</v>
      </c>
      <c r="K1042" s="2" t="s">
        <v>4405</v>
      </c>
      <c r="L1042" s="2" t="s">
        <v>4963</v>
      </c>
      <c r="M1042" s="2" t="s">
        <v>4956</v>
      </c>
      <c r="N1042" s="2" t="s">
        <v>5200</v>
      </c>
      <c r="O1042" s="2" t="s">
        <v>5220</v>
      </c>
      <c r="P1042" s="2" t="s">
        <v>4449</v>
      </c>
      <c r="Q1042" s="2" t="s">
        <v>4300</v>
      </c>
      <c r="R1042" s="7"/>
      <c r="S1042" s="7">
        <v>10</v>
      </c>
      <c r="T1042" s="7">
        <v>17.5</v>
      </c>
      <c r="U1042" s="7">
        <v>27.5</v>
      </c>
      <c r="V1042" s="12">
        <f t="shared" si="326"/>
        <v>28</v>
      </c>
      <c r="W1042" s="15" t="str">
        <f>"DEBE GOZAR "&amp;S1042&amp;" DÍAS ANTES DEL "&amp;TEXT(G1042-1,"DD/MM/YYYY")</f>
        <v>DEBE GOZAR 10 DÍAS ANTES DEL 31/01/2026</v>
      </c>
      <c r="X1042" s="15" t="str">
        <f t="shared" si="310"/>
        <v>DEBE GOZAR EN EL AÑO UN TOTAL DE 28 DÍAS ANTES DEL 31/12/2026</v>
      </c>
      <c r="Y1042" s="50">
        <v>14</v>
      </c>
      <c r="Z1042" s="50">
        <v>7</v>
      </c>
      <c r="AA1042" s="50">
        <v>0</v>
      </c>
      <c r="AB1042" s="50">
        <v>0</v>
      </c>
      <c r="AC1042" s="50">
        <v>0</v>
      </c>
      <c r="AD1042" s="50">
        <v>0</v>
      </c>
      <c r="AE1042" s="50">
        <v>0</v>
      </c>
      <c r="AF1042" s="50">
        <v>0</v>
      </c>
      <c r="AG1042" s="50">
        <v>0</v>
      </c>
      <c r="AH1042" s="50">
        <v>0</v>
      </c>
      <c r="AI1042" s="50">
        <v>0</v>
      </c>
      <c r="AJ1042" s="50">
        <v>0</v>
      </c>
      <c r="AK1042" s="52">
        <f t="shared" si="311"/>
        <v>21</v>
      </c>
      <c r="AL1042" s="50">
        <f t="shared" si="312"/>
        <v>21</v>
      </c>
      <c r="AM1042" s="48">
        <f t="shared" si="325"/>
        <v>0.75</v>
      </c>
      <c r="AN1042" s="49">
        <f t="shared" si="313"/>
        <v>7.4999999999999997E-3</v>
      </c>
      <c r="AO1042" s="49">
        <f t="shared" si="324"/>
        <v>21</v>
      </c>
      <c r="AP1042" s="49">
        <f t="shared" si="314"/>
        <v>21</v>
      </c>
      <c r="AR1042" s="50">
        <f t="shared" si="315"/>
        <v>7</v>
      </c>
      <c r="AT1042" s="30">
        <f t="shared" si="316"/>
        <v>28</v>
      </c>
      <c r="AU1042">
        <f t="shared" si="317"/>
        <v>9.3333333333333339</v>
      </c>
      <c r="AV1042" s="49">
        <f t="shared" si="318"/>
        <v>21</v>
      </c>
      <c r="AW1042" s="49">
        <f t="shared" si="319"/>
        <v>9.3333333333333339</v>
      </c>
      <c r="AX1042" s="53">
        <f t="shared" si="320"/>
        <v>0</v>
      </c>
      <c r="AY1042" s="30">
        <f t="shared" si="321"/>
        <v>0</v>
      </c>
      <c r="AZ1042" s="30">
        <f t="shared" si="322"/>
        <v>21</v>
      </c>
      <c r="BA1042" s="49">
        <f t="shared" si="323"/>
        <v>21</v>
      </c>
    </row>
    <row r="1043" spans="1:53" x14ac:dyDescent="0.35">
      <c r="A1043" s="2">
        <v>1070184810</v>
      </c>
      <c r="B1043" s="2" t="s">
        <v>1043</v>
      </c>
      <c r="C1043" s="16" t="s">
        <v>4946</v>
      </c>
      <c r="D1043" s="3" t="s">
        <v>3188</v>
      </c>
      <c r="E1043" s="4">
        <v>45733</v>
      </c>
      <c r="F1043" s="5">
        <v>45733</v>
      </c>
      <c r="G1043" s="5">
        <v>46098</v>
      </c>
      <c r="H1043" s="3" t="s">
        <v>4409</v>
      </c>
      <c r="I1043" s="55">
        <v>0</v>
      </c>
      <c r="J1043" s="6">
        <v>46022</v>
      </c>
      <c r="K1043" s="2" t="s">
        <v>4405</v>
      </c>
      <c r="L1043" s="2" t="s">
        <v>5018</v>
      </c>
      <c r="M1043" s="2" t="s">
        <v>4957</v>
      </c>
      <c r="N1043" s="2" t="s">
        <v>5199</v>
      </c>
      <c r="O1043" s="2" t="s">
        <v>5240</v>
      </c>
      <c r="P1043" s="2" t="s">
        <v>4623</v>
      </c>
      <c r="Q1043" s="2" t="s">
        <v>4297</v>
      </c>
      <c r="R1043" s="7"/>
      <c r="S1043" s="7">
        <v>0</v>
      </c>
      <c r="T1043" s="7">
        <v>23.666699999999999</v>
      </c>
      <c r="U1043" s="7">
        <v>23.666699999999999</v>
      </c>
      <c r="V1043" s="12">
        <f t="shared" si="326"/>
        <v>24</v>
      </c>
      <c r="W1043" s="15" t="s">
        <v>4738</v>
      </c>
      <c r="X1043" s="15" t="str">
        <f t="shared" si="310"/>
        <v>DEBE GOZAR EN EL AÑO UN TOTAL DE 24 DÍAS ANTES DEL 31/12/2026</v>
      </c>
      <c r="Y1043" s="50">
        <v>0</v>
      </c>
      <c r="Z1043" s="50">
        <v>0</v>
      </c>
      <c r="AA1043" s="50">
        <v>0</v>
      </c>
      <c r="AB1043" s="50">
        <v>0</v>
      </c>
      <c r="AC1043" s="50">
        <v>0</v>
      </c>
      <c r="AD1043" s="50">
        <v>0</v>
      </c>
      <c r="AE1043" s="50">
        <v>0</v>
      </c>
      <c r="AF1043" s="50">
        <v>0</v>
      </c>
      <c r="AG1043" s="50">
        <v>0</v>
      </c>
      <c r="AH1043" s="50">
        <v>0</v>
      </c>
      <c r="AI1043" s="50">
        <v>22</v>
      </c>
      <c r="AJ1043" s="50">
        <v>2</v>
      </c>
      <c r="AK1043" s="52">
        <f t="shared" si="311"/>
        <v>24</v>
      </c>
      <c r="AL1043" s="50">
        <f t="shared" si="312"/>
        <v>24</v>
      </c>
      <c r="AM1043" s="48">
        <f t="shared" si="325"/>
        <v>1</v>
      </c>
      <c r="AN1043" s="49">
        <f t="shared" si="313"/>
        <v>0.01</v>
      </c>
      <c r="AO1043" s="49">
        <f t="shared" si="324"/>
        <v>0</v>
      </c>
      <c r="AP1043" s="49">
        <f t="shared" si="314"/>
        <v>24</v>
      </c>
      <c r="AR1043" s="50">
        <f t="shared" si="315"/>
        <v>0</v>
      </c>
      <c r="AT1043" s="30">
        <f t="shared" si="316"/>
        <v>24</v>
      </c>
      <c r="AU1043">
        <f t="shared" si="317"/>
        <v>8</v>
      </c>
      <c r="AV1043" s="49">
        <f t="shared" si="318"/>
        <v>0</v>
      </c>
      <c r="AW1043" s="49">
        <f t="shared" si="319"/>
        <v>0</v>
      </c>
      <c r="AX1043" s="53">
        <f t="shared" si="320"/>
        <v>8</v>
      </c>
      <c r="AY1043" s="30">
        <f t="shared" si="321"/>
        <v>24</v>
      </c>
      <c r="AZ1043" s="30">
        <f t="shared" si="322"/>
        <v>0</v>
      </c>
      <c r="BA1043" s="49">
        <f t="shared" si="323"/>
        <v>0</v>
      </c>
    </row>
    <row r="1044" spans="1:53" x14ac:dyDescent="0.35">
      <c r="A1044" s="2">
        <v>1070199357</v>
      </c>
      <c r="B1044" s="2" t="s">
        <v>1044</v>
      </c>
      <c r="C1044" s="16" t="s">
        <v>4948</v>
      </c>
      <c r="D1044" s="3" t="s">
        <v>3189</v>
      </c>
      <c r="E1044" s="4">
        <v>43304</v>
      </c>
      <c r="F1044" s="5">
        <v>45861</v>
      </c>
      <c r="G1044" s="5">
        <v>46226</v>
      </c>
      <c r="H1044" s="3" t="s">
        <v>4415</v>
      </c>
      <c r="I1044" s="55">
        <v>0</v>
      </c>
      <c r="J1044" s="6">
        <v>46022</v>
      </c>
      <c r="K1044" s="2" t="s">
        <v>4405</v>
      </c>
      <c r="L1044" s="2" t="s">
        <v>4844</v>
      </c>
      <c r="M1044" s="2" t="s">
        <v>4956</v>
      </c>
      <c r="N1044" s="2" t="s">
        <v>5180</v>
      </c>
      <c r="O1044" s="2" t="s">
        <v>5248</v>
      </c>
      <c r="P1044" s="2" t="s">
        <v>4600</v>
      </c>
      <c r="Q1044" s="2" t="s">
        <v>4323</v>
      </c>
      <c r="R1044" s="7"/>
      <c r="S1044" s="7">
        <v>16</v>
      </c>
      <c r="T1044" s="7">
        <v>13.166699999999992</v>
      </c>
      <c r="U1044" s="7">
        <v>29.166699999999992</v>
      </c>
      <c r="V1044" s="12">
        <f t="shared" si="326"/>
        <v>30</v>
      </c>
      <c r="W1044" s="15" t="str">
        <f>"DEBE GOZAR "&amp;S1044&amp;" DÍAS ANTES DEL "&amp;TEXT(G1044-1,"DD/MM/YYYY")</f>
        <v>DEBE GOZAR 16 DÍAS ANTES DEL 22/07/2026</v>
      </c>
      <c r="X1044" s="15" t="str">
        <f t="shared" si="310"/>
        <v>DEBE GOZAR EN EL AÑO UN TOTAL DE 30 DÍAS ANTES DEL 31/12/2026</v>
      </c>
      <c r="Y1044" s="50">
        <v>0</v>
      </c>
      <c r="Z1044" s="50">
        <v>7</v>
      </c>
      <c r="AA1044" s="50">
        <v>17</v>
      </c>
      <c r="AB1044" s="50">
        <v>0</v>
      </c>
      <c r="AC1044" s="50">
        <v>7</v>
      </c>
      <c r="AD1044" s="50">
        <v>7</v>
      </c>
      <c r="AE1044" s="50">
        <v>0</v>
      </c>
      <c r="AF1044" s="50">
        <v>0</v>
      </c>
      <c r="AG1044" s="50">
        <v>0</v>
      </c>
      <c r="AH1044" s="50">
        <v>0</v>
      </c>
      <c r="AI1044" s="50">
        <v>0</v>
      </c>
      <c r="AJ1044" s="50">
        <v>0</v>
      </c>
      <c r="AK1044" s="52">
        <f t="shared" si="311"/>
        <v>38</v>
      </c>
      <c r="AL1044" s="50">
        <f t="shared" si="312"/>
        <v>38</v>
      </c>
      <c r="AM1044" s="48">
        <f t="shared" si="325"/>
        <v>1.2666666666666666</v>
      </c>
      <c r="AN1044" s="49">
        <f t="shared" si="313"/>
        <v>1.2666666666666666E-2</v>
      </c>
      <c r="AO1044" s="49">
        <f t="shared" si="324"/>
        <v>24</v>
      </c>
      <c r="AP1044" s="49">
        <f t="shared" si="314"/>
        <v>30</v>
      </c>
      <c r="AR1044" s="50">
        <f t="shared" si="315"/>
        <v>0</v>
      </c>
      <c r="AT1044" s="30">
        <f t="shared" si="316"/>
        <v>30</v>
      </c>
      <c r="AU1044">
        <f t="shared" si="317"/>
        <v>10</v>
      </c>
      <c r="AV1044" s="49">
        <f t="shared" si="318"/>
        <v>24</v>
      </c>
      <c r="AW1044" s="49">
        <f t="shared" si="319"/>
        <v>10</v>
      </c>
      <c r="AX1044" s="53">
        <f t="shared" si="320"/>
        <v>0</v>
      </c>
      <c r="AY1044" s="30">
        <f t="shared" si="321"/>
        <v>14</v>
      </c>
      <c r="AZ1044" s="30">
        <f t="shared" si="322"/>
        <v>24</v>
      </c>
      <c r="BA1044" s="49">
        <f t="shared" si="323"/>
        <v>24</v>
      </c>
    </row>
    <row r="1045" spans="1:53" x14ac:dyDescent="0.35">
      <c r="A1045" s="2">
        <v>1070200771</v>
      </c>
      <c r="B1045" s="2" t="s">
        <v>1045</v>
      </c>
      <c r="C1045" s="16" t="s">
        <v>4946</v>
      </c>
      <c r="D1045" s="3" t="s">
        <v>3190</v>
      </c>
      <c r="E1045" s="4">
        <v>45461</v>
      </c>
      <c r="F1045" s="5">
        <v>45826</v>
      </c>
      <c r="G1045" s="5">
        <v>46191</v>
      </c>
      <c r="H1045" s="3" t="s">
        <v>4290</v>
      </c>
      <c r="I1045" s="55">
        <v>0</v>
      </c>
      <c r="J1045" s="6">
        <v>46022</v>
      </c>
      <c r="K1045" s="2" t="s">
        <v>4405</v>
      </c>
      <c r="L1045" s="2" t="s">
        <v>5041</v>
      </c>
      <c r="M1045" s="2" t="s">
        <v>4956</v>
      </c>
      <c r="N1045" s="2" t="s">
        <v>5200</v>
      </c>
      <c r="O1045" s="2" t="s">
        <v>5245</v>
      </c>
      <c r="P1045" s="2" t="s">
        <v>4690</v>
      </c>
      <c r="Q1045" s="2" t="s">
        <v>4297</v>
      </c>
      <c r="R1045" s="7"/>
      <c r="S1045" s="7">
        <v>0</v>
      </c>
      <c r="T1045" s="7">
        <v>16.083300000000001</v>
      </c>
      <c r="U1045" s="7">
        <v>16.083300000000001</v>
      </c>
      <c r="V1045" s="12">
        <f t="shared" si="326"/>
        <v>17</v>
      </c>
      <c r="W1045" s="15" t="s">
        <v>4738</v>
      </c>
      <c r="X1045" s="15" t="str">
        <f t="shared" si="310"/>
        <v>DEBE GOZAR EN EL AÑO UN TOTAL DE 17 DÍAS ANTES DEL 31/12/2026</v>
      </c>
      <c r="Y1045" s="50">
        <v>0</v>
      </c>
      <c r="Z1045" s="50">
        <v>0</v>
      </c>
      <c r="AA1045" s="50">
        <v>0</v>
      </c>
      <c r="AB1045" s="50">
        <v>17</v>
      </c>
      <c r="AC1045" s="50">
        <v>0</v>
      </c>
      <c r="AD1045" s="50">
        <v>0</v>
      </c>
      <c r="AE1045" s="50">
        <v>0</v>
      </c>
      <c r="AF1045" s="50">
        <v>0</v>
      </c>
      <c r="AG1045" s="50">
        <v>0</v>
      </c>
      <c r="AH1045" s="50">
        <v>0</v>
      </c>
      <c r="AI1045" s="50">
        <v>0</v>
      </c>
      <c r="AJ1045" s="50">
        <v>0</v>
      </c>
      <c r="AK1045" s="52">
        <f t="shared" si="311"/>
        <v>17</v>
      </c>
      <c r="AL1045" s="50">
        <f t="shared" si="312"/>
        <v>17</v>
      </c>
      <c r="AM1045" s="48">
        <f t="shared" si="325"/>
        <v>1</v>
      </c>
      <c r="AN1045" s="49">
        <f t="shared" si="313"/>
        <v>0.01</v>
      </c>
      <c r="AO1045" s="49">
        <f t="shared" si="324"/>
        <v>17</v>
      </c>
      <c r="AP1045" s="49">
        <f t="shared" si="314"/>
        <v>17</v>
      </c>
      <c r="AR1045" s="50">
        <f t="shared" si="315"/>
        <v>0</v>
      </c>
      <c r="AT1045" s="30">
        <f t="shared" si="316"/>
        <v>17</v>
      </c>
      <c r="AU1045">
        <f t="shared" si="317"/>
        <v>5.666666666666667</v>
      </c>
      <c r="AV1045" s="49">
        <f t="shared" si="318"/>
        <v>17</v>
      </c>
      <c r="AW1045" s="49">
        <f t="shared" si="319"/>
        <v>5.666666666666667</v>
      </c>
      <c r="AX1045" s="53">
        <f t="shared" si="320"/>
        <v>0</v>
      </c>
      <c r="AY1045" s="30">
        <f t="shared" si="321"/>
        <v>0</v>
      </c>
      <c r="AZ1045" s="30">
        <f t="shared" si="322"/>
        <v>17</v>
      </c>
      <c r="BA1045" s="49">
        <f t="shared" si="323"/>
        <v>17</v>
      </c>
    </row>
    <row r="1046" spans="1:53" x14ac:dyDescent="0.35">
      <c r="A1046" s="2">
        <v>1070251262</v>
      </c>
      <c r="B1046" s="2" t="s">
        <v>1046</v>
      </c>
      <c r="C1046" s="16" t="s">
        <v>4946</v>
      </c>
      <c r="D1046" s="3" t="s">
        <v>3191</v>
      </c>
      <c r="E1046" s="4">
        <v>45992</v>
      </c>
      <c r="F1046" s="5">
        <v>45992</v>
      </c>
      <c r="G1046" s="5">
        <v>46357</v>
      </c>
      <c r="H1046" s="3" t="s">
        <v>4418</v>
      </c>
      <c r="I1046" s="55">
        <v>46053</v>
      </c>
      <c r="J1046" s="6">
        <v>46022</v>
      </c>
      <c r="K1046" s="2" t="s">
        <v>4431</v>
      </c>
      <c r="L1046" s="2" t="s">
        <v>4862</v>
      </c>
      <c r="M1046" s="2" t="s">
        <v>4956</v>
      </c>
      <c r="N1046" s="2"/>
      <c r="O1046" s="2"/>
      <c r="P1046" s="2"/>
      <c r="Q1046" s="2"/>
      <c r="R1046" s="7"/>
      <c r="S1046" s="7">
        <v>0</v>
      </c>
      <c r="T1046" s="7">
        <v>0.5</v>
      </c>
      <c r="U1046" s="7">
        <v>0.5</v>
      </c>
      <c r="V1046" s="12">
        <f t="shared" si="326"/>
        <v>1</v>
      </c>
      <c r="W1046" s="15" t="s">
        <v>4738</v>
      </c>
      <c r="X1046" s="15" t="str">
        <f t="shared" si="310"/>
        <v>DEBE GOZAR EN EL AÑO UN TOTAL DE 1 DÍAS ANTES DEL 31/12/2026</v>
      </c>
      <c r="Y1046" s="50">
        <v>1</v>
      </c>
      <c r="Z1046" s="50">
        <v>0</v>
      </c>
      <c r="AA1046" s="50">
        <v>0</v>
      </c>
      <c r="AB1046" s="50">
        <v>0</v>
      </c>
      <c r="AC1046" s="50">
        <v>0</v>
      </c>
      <c r="AD1046" s="50">
        <v>0</v>
      </c>
      <c r="AE1046" s="50">
        <v>0</v>
      </c>
      <c r="AF1046" s="50">
        <v>0</v>
      </c>
      <c r="AG1046" s="50">
        <v>0</v>
      </c>
      <c r="AH1046" s="50">
        <v>0</v>
      </c>
      <c r="AI1046" s="50">
        <v>0</v>
      </c>
      <c r="AJ1046" s="50">
        <v>0</v>
      </c>
      <c r="AK1046" s="52">
        <f t="shared" si="311"/>
        <v>1</v>
      </c>
      <c r="AL1046" s="50">
        <f t="shared" si="312"/>
        <v>1</v>
      </c>
      <c r="AM1046" s="48">
        <f t="shared" si="325"/>
        <v>1</v>
      </c>
      <c r="AN1046" s="49">
        <f t="shared" si="313"/>
        <v>0.01</v>
      </c>
      <c r="AO1046" s="49">
        <f t="shared" si="324"/>
        <v>1</v>
      </c>
      <c r="AP1046" s="49">
        <f t="shared" si="314"/>
        <v>1</v>
      </c>
      <c r="AR1046" s="50">
        <f t="shared" si="315"/>
        <v>0</v>
      </c>
      <c r="AT1046" s="30">
        <f t="shared" si="316"/>
        <v>1</v>
      </c>
      <c r="AU1046">
        <f t="shared" si="317"/>
        <v>0.33333333333333331</v>
      </c>
      <c r="AV1046" s="49">
        <f t="shared" si="318"/>
        <v>1</v>
      </c>
      <c r="AW1046" s="49">
        <f t="shared" si="319"/>
        <v>0.33333333333333331</v>
      </c>
      <c r="AX1046" s="53">
        <f t="shared" si="320"/>
        <v>0</v>
      </c>
      <c r="AY1046" s="30">
        <f t="shared" si="321"/>
        <v>0</v>
      </c>
      <c r="AZ1046" s="30">
        <f t="shared" si="322"/>
        <v>1</v>
      </c>
      <c r="BA1046" s="49">
        <f t="shared" si="323"/>
        <v>1</v>
      </c>
    </row>
    <row r="1047" spans="1:53" x14ac:dyDescent="0.35">
      <c r="A1047" s="2">
        <v>1070253030</v>
      </c>
      <c r="B1047" s="2" t="s">
        <v>1047</v>
      </c>
      <c r="C1047" s="16" t="s">
        <v>4946</v>
      </c>
      <c r="D1047" s="3" t="s">
        <v>3192</v>
      </c>
      <c r="E1047" s="4">
        <v>45749</v>
      </c>
      <c r="F1047" s="5">
        <v>45749</v>
      </c>
      <c r="G1047" s="5">
        <v>46114</v>
      </c>
      <c r="H1047" s="3" t="s">
        <v>4414</v>
      </c>
      <c r="I1047" s="55">
        <v>0</v>
      </c>
      <c r="J1047" s="6">
        <v>46022</v>
      </c>
      <c r="K1047" s="2" t="s">
        <v>4405</v>
      </c>
      <c r="L1047" s="2" t="s">
        <v>4843</v>
      </c>
      <c r="M1047" s="2" t="s">
        <v>4956</v>
      </c>
      <c r="N1047" s="2" t="s">
        <v>5195</v>
      </c>
      <c r="O1047" s="2" t="s">
        <v>5216</v>
      </c>
      <c r="P1047" s="2" t="s">
        <v>4599</v>
      </c>
      <c r="Q1047" s="2" t="s">
        <v>4299</v>
      </c>
      <c r="R1047" s="7"/>
      <c r="S1047" s="7">
        <v>0</v>
      </c>
      <c r="T1047" s="7">
        <v>22.416699999999999</v>
      </c>
      <c r="U1047" s="7">
        <v>22.416699999999999</v>
      </c>
      <c r="V1047" s="12">
        <f t="shared" si="326"/>
        <v>23</v>
      </c>
      <c r="W1047" s="15" t="s">
        <v>4738</v>
      </c>
      <c r="X1047" s="15" t="str">
        <f t="shared" si="310"/>
        <v>DEBE GOZAR EN EL AÑO UN TOTAL DE 23 DÍAS ANTES DEL 31/12/2026</v>
      </c>
      <c r="Y1047" s="50">
        <v>0</v>
      </c>
      <c r="Z1047" s="50">
        <v>0</v>
      </c>
      <c r="AA1047" s="50">
        <v>0</v>
      </c>
      <c r="AB1047" s="50">
        <v>0</v>
      </c>
      <c r="AC1047" s="50">
        <v>0</v>
      </c>
      <c r="AD1047" s="50">
        <v>0</v>
      </c>
      <c r="AE1047" s="50">
        <v>0</v>
      </c>
      <c r="AF1047" s="50">
        <v>0</v>
      </c>
      <c r="AG1047" s="50">
        <v>0</v>
      </c>
      <c r="AH1047" s="50">
        <v>0</v>
      </c>
      <c r="AI1047" s="50">
        <v>0</v>
      </c>
      <c r="AJ1047" s="50">
        <v>0</v>
      </c>
      <c r="AK1047" s="52">
        <f t="shared" si="311"/>
        <v>0</v>
      </c>
      <c r="AL1047" s="50">
        <f t="shared" si="312"/>
        <v>0</v>
      </c>
      <c r="AM1047" s="48">
        <f t="shared" si="325"/>
        <v>0</v>
      </c>
      <c r="AN1047" s="49">
        <f t="shared" si="313"/>
        <v>0</v>
      </c>
      <c r="AO1047" s="49">
        <f t="shared" si="324"/>
        <v>0</v>
      </c>
      <c r="AP1047" s="49">
        <f t="shared" si="314"/>
        <v>0</v>
      </c>
      <c r="AR1047" s="50">
        <f t="shared" si="315"/>
        <v>23</v>
      </c>
      <c r="AT1047" s="30">
        <f t="shared" si="316"/>
        <v>23</v>
      </c>
      <c r="AU1047">
        <f t="shared" si="317"/>
        <v>7.666666666666667</v>
      </c>
      <c r="AV1047" s="49">
        <f t="shared" si="318"/>
        <v>0</v>
      </c>
      <c r="AW1047" s="49">
        <f t="shared" si="319"/>
        <v>0</v>
      </c>
      <c r="AX1047" s="53">
        <f t="shared" si="320"/>
        <v>7.666666666666667</v>
      </c>
      <c r="AY1047" s="30">
        <f t="shared" si="321"/>
        <v>0</v>
      </c>
      <c r="AZ1047" s="30">
        <f t="shared" si="322"/>
        <v>0</v>
      </c>
      <c r="BA1047" s="49">
        <f t="shared" si="323"/>
        <v>0</v>
      </c>
    </row>
    <row r="1048" spans="1:53" x14ac:dyDescent="0.35">
      <c r="A1048" s="2">
        <v>1070260574</v>
      </c>
      <c r="B1048" s="2" t="s">
        <v>1048</v>
      </c>
      <c r="C1048" s="16" t="s">
        <v>4948</v>
      </c>
      <c r="D1048" s="3" t="s">
        <v>3193</v>
      </c>
      <c r="E1048" s="4">
        <v>45674</v>
      </c>
      <c r="F1048" s="5">
        <v>45674</v>
      </c>
      <c r="G1048" s="5">
        <v>46039</v>
      </c>
      <c r="H1048" s="3" t="s">
        <v>4292</v>
      </c>
      <c r="I1048" s="55">
        <v>46112</v>
      </c>
      <c r="J1048" s="6">
        <v>46022</v>
      </c>
      <c r="K1048" s="2" t="s">
        <v>4405</v>
      </c>
      <c r="L1048" s="2">
        <v>2001020600</v>
      </c>
      <c r="M1048" s="2" t="s">
        <v>5051</v>
      </c>
      <c r="N1048" s="2"/>
      <c r="O1048" s="2"/>
      <c r="P1048" s="2"/>
      <c r="Q1048" s="2"/>
      <c r="R1048" s="7"/>
      <c r="S1048" s="7">
        <v>0</v>
      </c>
      <c r="T1048" s="7">
        <v>28.666699999999999</v>
      </c>
      <c r="U1048" s="7">
        <v>28.666699999999999</v>
      </c>
      <c r="V1048" s="12">
        <f t="shared" si="326"/>
        <v>29</v>
      </c>
      <c r="W1048" s="15" t="s">
        <v>4738</v>
      </c>
      <c r="X1048" s="15" t="str">
        <f t="shared" si="310"/>
        <v>DEBE GOZAR EN EL AÑO UN TOTAL DE 29 DÍAS ANTES DEL 31/12/2026</v>
      </c>
      <c r="Y1048" s="50">
        <v>0</v>
      </c>
      <c r="Z1048" s="50">
        <v>1</v>
      </c>
      <c r="AA1048" s="50">
        <v>28</v>
      </c>
      <c r="AB1048" s="50">
        <v>0</v>
      </c>
      <c r="AC1048" s="50">
        <v>0</v>
      </c>
      <c r="AD1048" s="50">
        <v>0</v>
      </c>
      <c r="AE1048" s="50">
        <v>0</v>
      </c>
      <c r="AF1048" s="50">
        <v>0</v>
      </c>
      <c r="AG1048" s="50">
        <v>0</v>
      </c>
      <c r="AH1048" s="50">
        <v>0</v>
      </c>
      <c r="AI1048" s="50">
        <v>0</v>
      </c>
      <c r="AJ1048" s="50">
        <v>0</v>
      </c>
      <c r="AK1048" s="52">
        <f t="shared" si="311"/>
        <v>29</v>
      </c>
      <c r="AL1048" s="50">
        <f t="shared" si="312"/>
        <v>29</v>
      </c>
      <c r="AM1048" s="48">
        <f t="shared" si="325"/>
        <v>1</v>
      </c>
      <c r="AN1048" s="49">
        <f t="shared" si="313"/>
        <v>0.01</v>
      </c>
      <c r="AO1048" s="49">
        <f t="shared" si="324"/>
        <v>29</v>
      </c>
      <c r="AP1048" s="49">
        <f t="shared" si="314"/>
        <v>29</v>
      </c>
      <c r="AR1048" s="50">
        <f t="shared" si="315"/>
        <v>0</v>
      </c>
      <c r="AT1048" s="30">
        <f t="shared" si="316"/>
        <v>29</v>
      </c>
      <c r="AU1048">
        <f t="shared" si="317"/>
        <v>9.6666666666666661</v>
      </c>
      <c r="AV1048" s="49">
        <f t="shared" si="318"/>
        <v>29</v>
      </c>
      <c r="AW1048" s="49">
        <f t="shared" si="319"/>
        <v>9.6666666666666661</v>
      </c>
      <c r="AX1048" s="53">
        <f t="shared" si="320"/>
        <v>0</v>
      </c>
      <c r="AY1048" s="30">
        <f t="shared" si="321"/>
        <v>0</v>
      </c>
      <c r="AZ1048" s="30">
        <f t="shared" si="322"/>
        <v>29</v>
      </c>
      <c r="BA1048" s="49">
        <f t="shared" si="323"/>
        <v>29</v>
      </c>
    </row>
    <row r="1049" spans="1:53" x14ac:dyDescent="0.35">
      <c r="A1049" s="2">
        <v>1070280962</v>
      </c>
      <c r="B1049" s="2" t="s">
        <v>1049</v>
      </c>
      <c r="C1049" s="16" t="s">
        <v>4946</v>
      </c>
      <c r="D1049" s="3" t="s">
        <v>3194</v>
      </c>
      <c r="E1049" s="4">
        <v>44743</v>
      </c>
      <c r="F1049" s="5">
        <v>45839</v>
      </c>
      <c r="G1049" s="5">
        <v>46204</v>
      </c>
      <c r="H1049" s="3" t="s">
        <v>4290</v>
      </c>
      <c r="I1049" s="55">
        <v>0</v>
      </c>
      <c r="J1049" s="6">
        <v>46022</v>
      </c>
      <c r="K1049" s="2" t="s">
        <v>4405</v>
      </c>
      <c r="L1049" s="2" t="s">
        <v>4744</v>
      </c>
      <c r="M1049" s="2" t="s">
        <v>4956</v>
      </c>
      <c r="N1049" s="2" t="s">
        <v>5195</v>
      </c>
      <c r="O1049" s="2" t="s">
        <v>5213</v>
      </c>
      <c r="P1049" s="2" t="s">
        <v>4437</v>
      </c>
      <c r="Q1049" s="2" t="s">
        <v>4297</v>
      </c>
      <c r="R1049" s="7"/>
      <c r="S1049" s="7">
        <v>15</v>
      </c>
      <c r="T1049" s="7">
        <v>15</v>
      </c>
      <c r="U1049" s="7">
        <v>30</v>
      </c>
      <c r="V1049" s="12">
        <f t="shared" si="326"/>
        <v>30</v>
      </c>
      <c r="W1049" s="15" t="str">
        <f>"DEBE GOZAR "&amp;S1049&amp;" DÍAS ANTES DEL "&amp;TEXT(G1049-1,"DD/MM/YYYY")</f>
        <v>DEBE GOZAR 15 DÍAS ANTES DEL 30/06/2026</v>
      </c>
      <c r="X1049" s="15" t="str">
        <f t="shared" si="310"/>
        <v>DEBE GOZAR EN EL AÑO UN TOTAL DE 30 DÍAS ANTES DEL 31/12/2026</v>
      </c>
      <c r="Y1049" s="50">
        <v>0</v>
      </c>
      <c r="Z1049" s="50">
        <v>0</v>
      </c>
      <c r="AA1049" s="50">
        <v>0</v>
      </c>
      <c r="AB1049" s="50">
        <v>0</v>
      </c>
      <c r="AC1049" s="50">
        <v>15</v>
      </c>
      <c r="AD1049" s="50">
        <v>0</v>
      </c>
      <c r="AE1049" s="50">
        <v>0</v>
      </c>
      <c r="AF1049" s="50">
        <v>0</v>
      </c>
      <c r="AG1049" s="50">
        <v>0</v>
      </c>
      <c r="AH1049" s="50">
        <v>0</v>
      </c>
      <c r="AI1049" s="50">
        <v>0</v>
      </c>
      <c r="AJ1049" s="50">
        <v>0</v>
      </c>
      <c r="AK1049" s="52">
        <f t="shared" si="311"/>
        <v>15</v>
      </c>
      <c r="AL1049" s="50">
        <f t="shared" si="312"/>
        <v>15</v>
      </c>
      <c r="AM1049" s="48">
        <f t="shared" si="325"/>
        <v>0.5</v>
      </c>
      <c r="AN1049" s="49">
        <f t="shared" si="313"/>
        <v>5.0000000000000001E-3</v>
      </c>
      <c r="AO1049" s="49">
        <f t="shared" si="324"/>
        <v>0</v>
      </c>
      <c r="AP1049" s="49">
        <f t="shared" si="314"/>
        <v>15</v>
      </c>
      <c r="AR1049" s="50">
        <f t="shared" si="315"/>
        <v>15</v>
      </c>
      <c r="AT1049" s="30">
        <f t="shared" si="316"/>
        <v>30</v>
      </c>
      <c r="AU1049">
        <f t="shared" si="317"/>
        <v>10</v>
      </c>
      <c r="AV1049" s="49">
        <f t="shared" si="318"/>
        <v>0</v>
      </c>
      <c r="AW1049" s="49">
        <f t="shared" si="319"/>
        <v>0</v>
      </c>
      <c r="AX1049" s="53">
        <f t="shared" si="320"/>
        <v>10</v>
      </c>
      <c r="AY1049" s="30">
        <f t="shared" si="321"/>
        <v>15</v>
      </c>
      <c r="AZ1049" s="30">
        <f t="shared" si="322"/>
        <v>0</v>
      </c>
      <c r="BA1049" s="49">
        <f t="shared" si="323"/>
        <v>0</v>
      </c>
    </row>
    <row r="1050" spans="1:53" x14ac:dyDescent="0.35">
      <c r="A1050" s="2">
        <v>1070284420</v>
      </c>
      <c r="B1050" s="2" t="s">
        <v>1050</v>
      </c>
      <c r="C1050" s="16" t="s">
        <v>4946</v>
      </c>
      <c r="D1050" s="3" t="s">
        <v>3195</v>
      </c>
      <c r="E1050" s="4">
        <v>45192</v>
      </c>
      <c r="F1050" s="5">
        <v>45923</v>
      </c>
      <c r="G1050" s="5">
        <v>46288</v>
      </c>
      <c r="H1050" s="3" t="s">
        <v>4290</v>
      </c>
      <c r="I1050" s="55">
        <v>0</v>
      </c>
      <c r="J1050" s="6">
        <v>46022</v>
      </c>
      <c r="K1050" s="2" t="s">
        <v>4405</v>
      </c>
      <c r="L1050" s="2" t="s">
        <v>4964</v>
      </c>
      <c r="M1050" s="2" t="s">
        <v>4956</v>
      </c>
      <c r="N1050" s="2" t="s">
        <v>5180</v>
      </c>
      <c r="O1050" s="2" t="s">
        <v>5221</v>
      </c>
      <c r="P1050" s="2" t="s">
        <v>4450</v>
      </c>
      <c r="Q1050" s="2" t="s">
        <v>4300</v>
      </c>
      <c r="R1050" s="7"/>
      <c r="S1050" s="7">
        <v>21</v>
      </c>
      <c r="T1050" s="7">
        <v>8.1667000000000058</v>
      </c>
      <c r="U1050" s="7">
        <v>29.166700000000006</v>
      </c>
      <c r="V1050" s="12">
        <f t="shared" si="326"/>
        <v>30</v>
      </c>
      <c r="W1050" s="15" t="str">
        <f>"DEBE GOZAR "&amp;S1050&amp;" DÍAS ANTES DEL "&amp;TEXT(G1050-1,"DD/MM/YYYY")</f>
        <v>DEBE GOZAR 21 DÍAS ANTES DEL 22/09/2026</v>
      </c>
      <c r="X1050" s="15" t="str">
        <f t="shared" si="310"/>
        <v>DEBE GOZAR EN EL AÑO UN TOTAL DE 30 DÍAS ANTES DEL 31/12/2026</v>
      </c>
      <c r="Y1050" s="50">
        <v>0</v>
      </c>
      <c r="Z1050" s="50">
        <v>0</v>
      </c>
      <c r="AA1050" s="50">
        <v>3</v>
      </c>
      <c r="AB1050" s="50">
        <v>0</v>
      </c>
      <c r="AC1050" s="50">
        <v>0</v>
      </c>
      <c r="AD1050" s="50">
        <v>0</v>
      </c>
      <c r="AE1050" s="50">
        <v>0</v>
      </c>
      <c r="AF1050" s="50">
        <v>0</v>
      </c>
      <c r="AG1050" s="50">
        <v>0</v>
      </c>
      <c r="AH1050" s="50">
        <v>0</v>
      </c>
      <c r="AI1050" s="50">
        <v>0</v>
      </c>
      <c r="AJ1050" s="50">
        <v>0</v>
      </c>
      <c r="AK1050" s="52">
        <f t="shared" si="311"/>
        <v>3</v>
      </c>
      <c r="AL1050" s="50">
        <f t="shared" si="312"/>
        <v>3</v>
      </c>
      <c r="AM1050" s="48">
        <f t="shared" si="325"/>
        <v>0.1</v>
      </c>
      <c r="AN1050" s="49">
        <f t="shared" si="313"/>
        <v>1E-3</v>
      </c>
      <c r="AO1050" s="49">
        <f t="shared" si="324"/>
        <v>3</v>
      </c>
      <c r="AP1050" s="49">
        <f t="shared" si="314"/>
        <v>3</v>
      </c>
      <c r="AR1050" s="50">
        <f t="shared" si="315"/>
        <v>27</v>
      </c>
      <c r="AT1050" s="30">
        <f t="shared" si="316"/>
        <v>30</v>
      </c>
      <c r="AU1050">
        <f t="shared" si="317"/>
        <v>10</v>
      </c>
      <c r="AV1050" s="49">
        <f t="shared" si="318"/>
        <v>3</v>
      </c>
      <c r="AW1050" s="49">
        <f t="shared" si="319"/>
        <v>3</v>
      </c>
      <c r="AX1050" s="53">
        <f t="shared" si="320"/>
        <v>7</v>
      </c>
      <c r="AY1050" s="30">
        <f t="shared" si="321"/>
        <v>0</v>
      </c>
      <c r="AZ1050" s="30">
        <f t="shared" si="322"/>
        <v>3</v>
      </c>
      <c r="BA1050" s="49">
        <f t="shared" si="323"/>
        <v>3</v>
      </c>
    </row>
    <row r="1051" spans="1:53" x14ac:dyDescent="0.35">
      <c r="A1051" s="2">
        <v>1070289338</v>
      </c>
      <c r="B1051" s="2" t="s">
        <v>1051</v>
      </c>
      <c r="C1051" s="16" t="s">
        <v>4948</v>
      </c>
      <c r="D1051" s="3" t="s">
        <v>3196</v>
      </c>
      <c r="E1051" s="4">
        <v>45127</v>
      </c>
      <c r="F1051" s="5">
        <v>45858</v>
      </c>
      <c r="G1051" s="5">
        <v>46223</v>
      </c>
      <c r="H1051" s="3" t="s">
        <v>4290</v>
      </c>
      <c r="I1051" s="55">
        <v>0</v>
      </c>
      <c r="J1051" s="6">
        <v>46022</v>
      </c>
      <c r="K1051" s="2" t="s">
        <v>4405</v>
      </c>
      <c r="L1051" s="2" t="s">
        <v>4964</v>
      </c>
      <c r="M1051" s="2" t="s">
        <v>5053</v>
      </c>
      <c r="N1051" s="2" t="s">
        <v>5180</v>
      </c>
      <c r="O1051" s="2" t="s">
        <v>5221</v>
      </c>
      <c r="P1051" s="2" t="s">
        <v>4450</v>
      </c>
      <c r="Q1051" s="2" t="s">
        <v>4322</v>
      </c>
      <c r="R1051" s="7"/>
      <c r="S1051" s="7">
        <v>15</v>
      </c>
      <c r="T1051" s="7">
        <v>13.416700000000006</v>
      </c>
      <c r="U1051" s="7">
        <v>28.416700000000006</v>
      </c>
      <c r="V1051" s="12">
        <f t="shared" si="326"/>
        <v>29</v>
      </c>
      <c r="W1051" s="15" t="str">
        <f>"DEBE GOZAR "&amp;S1051&amp;" DÍAS ANTES DEL "&amp;TEXT(G1051-1,"DD/MM/YYYY")</f>
        <v>DEBE GOZAR 15 DÍAS ANTES DEL 19/07/2026</v>
      </c>
      <c r="X1051" s="15" t="str">
        <f t="shared" si="310"/>
        <v>DEBE GOZAR EN EL AÑO UN TOTAL DE 29 DÍAS ANTES DEL 31/12/2026</v>
      </c>
      <c r="Y1051" s="50">
        <v>0</v>
      </c>
      <c r="Z1051" s="50">
        <v>15</v>
      </c>
      <c r="AA1051" s="50">
        <v>0</v>
      </c>
      <c r="AB1051" s="50">
        <v>0</v>
      </c>
      <c r="AC1051" s="50">
        <v>0</v>
      </c>
      <c r="AD1051" s="50">
        <v>1</v>
      </c>
      <c r="AE1051" s="50">
        <v>14</v>
      </c>
      <c r="AF1051" s="50">
        <v>0</v>
      </c>
      <c r="AG1051" s="50">
        <v>0</v>
      </c>
      <c r="AH1051" s="50">
        <v>0</v>
      </c>
      <c r="AI1051" s="50">
        <v>0</v>
      </c>
      <c r="AJ1051" s="50">
        <v>0</v>
      </c>
      <c r="AK1051" s="52">
        <f t="shared" si="311"/>
        <v>30</v>
      </c>
      <c r="AL1051" s="50">
        <f t="shared" si="312"/>
        <v>30</v>
      </c>
      <c r="AM1051" s="48">
        <f t="shared" si="325"/>
        <v>1.0344827586206897</v>
      </c>
      <c r="AN1051" s="49">
        <f t="shared" si="313"/>
        <v>1.0344827586206896E-2</v>
      </c>
      <c r="AO1051" s="49">
        <f t="shared" si="324"/>
        <v>15</v>
      </c>
      <c r="AP1051" s="49">
        <f t="shared" si="314"/>
        <v>29</v>
      </c>
      <c r="AR1051" s="50">
        <f t="shared" si="315"/>
        <v>0</v>
      </c>
      <c r="AT1051" s="30">
        <f t="shared" si="316"/>
        <v>29</v>
      </c>
      <c r="AU1051">
        <f t="shared" si="317"/>
        <v>9.6666666666666661</v>
      </c>
      <c r="AV1051" s="49">
        <f t="shared" si="318"/>
        <v>15</v>
      </c>
      <c r="AW1051" s="49">
        <f t="shared" si="319"/>
        <v>9.6666666666666661</v>
      </c>
      <c r="AX1051" s="53">
        <f t="shared" si="320"/>
        <v>0</v>
      </c>
      <c r="AY1051" s="30">
        <f t="shared" si="321"/>
        <v>15</v>
      </c>
      <c r="AZ1051" s="30">
        <f t="shared" si="322"/>
        <v>15</v>
      </c>
      <c r="BA1051" s="49">
        <f t="shared" si="323"/>
        <v>15</v>
      </c>
    </row>
    <row r="1052" spans="1:53" x14ac:dyDescent="0.35">
      <c r="A1052" s="2">
        <v>1070314474</v>
      </c>
      <c r="B1052" s="2" t="s">
        <v>1052</v>
      </c>
      <c r="C1052" s="16" t="s">
        <v>4948</v>
      </c>
      <c r="D1052" s="3" t="s">
        <v>3197</v>
      </c>
      <c r="E1052" s="4">
        <v>44594</v>
      </c>
      <c r="F1052" s="5">
        <v>45690</v>
      </c>
      <c r="G1052" s="5">
        <v>46055</v>
      </c>
      <c r="H1052" s="3" t="s">
        <v>4292</v>
      </c>
      <c r="I1052" s="55">
        <v>0</v>
      </c>
      <c r="J1052" s="6">
        <v>46022</v>
      </c>
      <c r="K1052" s="2" t="s">
        <v>4405</v>
      </c>
      <c r="L1052" s="2">
        <v>2003010100</v>
      </c>
      <c r="M1052" s="2" t="s">
        <v>4944</v>
      </c>
      <c r="N1052" s="2" t="s">
        <v>5202</v>
      </c>
      <c r="O1052" s="2" t="s">
        <v>5202</v>
      </c>
      <c r="P1052" s="2" t="s">
        <v>4944</v>
      </c>
      <c r="Q1052" s="2" t="s">
        <v>5265</v>
      </c>
      <c r="R1052" s="7"/>
      <c r="S1052" s="7">
        <v>0</v>
      </c>
      <c r="T1052" s="7">
        <v>26.416700000000006</v>
      </c>
      <c r="U1052" s="7">
        <v>26.416700000000006</v>
      </c>
      <c r="V1052" s="12">
        <f t="shared" si="326"/>
        <v>27</v>
      </c>
      <c r="W1052" s="15" t="s">
        <v>4738</v>
      </c>
      <c r="X1052" s="15" t="str">
        <f t="shared" si="310"/>
        <v>DEBE GOZAR EN EL AÑO UN TOTAL DE 27 DÍAS ANTES DEL 31/12/2026</v>
      </c>
      <c r="Y1052" s="50">
        <v>0</v>
      </c>
      <c r="Z1052" s="50">
        <v>0</v>
      </c>
      <c r="AA1052" s="50">
        <v>7</v>
      </c>
      <c r="AB1052" s="50">
        <v>0</v>
      </c>
      <c r="AC1052" s="50">
        <v>0</v>
      </c>
      <c r="AD1052" s="50">
        <v>0</v>
      </c>
      <c r="AE1052" s="50">
        <v>3</v>
      </c>
      <c r="AF1052" s="50">
        <v>0</v>
      </c>
      <c r="AG1052" s="50">
        <v>0</v>
      </c>
      <c r="AH1052" s="50">
        <v>0</v>
      </c>
      <c r="AI1052" s="50">
        <v>3</v>
      </c>
      <c r="AJ1052" s="50">
        <v>4</v>
      </c>
      <c r="AK1052" s="52">
        <f t="shared" si="311"/>
        <v>17</v>
      </c>
      <c r="AL1052" s="50">
        <f t="shared" si="312"/>
        <v>17</v>
      </c>
      <c r="AM1052" s="48">
        <f t="shared" si="325"/>
        <v>0.62962962962962965</v>
      </c>
      <c r="AN1052" s="49">
        <f t="shared" si="313"/>
        <v>6.2962962962962964E-3</v>
      </c>
      <c r="AO1052" s="49">
        <f t="shared" si="324"/>
        <v>7</v>
      </c>
      <c r="AP1052" s="49">
        <f t="shared" si="314"/>
        <v>17</v>
      </c>
      <c r="AR1052" s="50">
        <f t="shared" si="315"/>
        <v>10</v>
      </c>
      <c r="AT1052" s="30">
        <f t="shared" si="316"/>
        <v>27</v>
      </c>
      <c r="AU1052">
        <f t="shared" si="317"/>
        <v>9</v>
      </c>
      <c r="AV1052" s="49">
        <f t="shared" si="318"/>
        <v>7</v>
      </c>
      <c r="AW1052" s="49">
        <f t="shared" si="319"/>
        <v>7</v>
      </c>
      <c r="AX1052" s="53">
        <f t="shared" si="320"/>
        <v>2</v>
      </c>
      <c r="AY1052" s="30">
        <f t="shared" si="321"/>
        <v>10</v>
      </c>
      <c r="AZ1052" s="30">
        <f t="shared" si="322"/>
        <v>7</v>
      </c>
      <c r="BA1052" s="49">
        <f t="shared" si="323"/>
        <v>7</v>
      </c>
    </row>
    <row r="1053" spans="1:53" x14ac:dyDescent="0.35">
      <c r="A1053" s="2">
        <v>1070317746</v>
      </c>
      <c r="B1053" s="2" t="s">
        <v>1053</v>
      </c>
      <c r="C1053" s="16" t="s">
        <v>4946</v>
      </c>
      <c r="D1053" s="3" t="s">
        <v>3198</v>
      </c>
      <c r="E1053" s="4">
        <v>45518</v>
      </c>
      <c r="F1053" s="5">
        <v>45883</v>
      </c>
      <c r="G1053" s="5">
        <v>46248</v>
      </c>
      <c r="H1053" s="3" t="s">
        <v>4290</v>
      </c>
      <c r="I1053" s="55">
        <v>0</v>
      </c>
      <c r="J1053" s="6">
        <v>46022</v>
      </c>
      <c r="K1053" s="2" t="s">
        <v>4405</v>
      </c>
      <c r="L1053" s="2" t="s">
        <v>4984</v>
      </c>
      <c r="M1053" s="2" t="s">
        <v>4956</v>
      </c>
      <c r="N1053" s="2" t="s">
        <v>5197</v>
      </c>
      <c r="O1053" s="2" t="s">
        <v>5228</v>
      </c>
      <c r="P1053" s="2" t="s">
        <v>4506</v>
      </c>
      <c r="Q1053" s="2" t="s">
        <v>4301</v>
      </c>
      <c r="R1053" s="7"/>
      <c r="S1053" s="7">
        <v>18</v>
      </c>
      <c r="T1053" s="7">
        <v>11.416699999999999</v>
      </c>
      <c r="U1053" s="7">
        <v>29.416699999999999</v>
      </c>
      <c r="V1053" s="12">
        <f t="shared" si="326"/>
        <v>30</v>
      </c>
      <c r="W1053" s="15" t="str">
        <f>"DEBE GOZAR "&amp;S1053&amp;" DÍAS ANTES DEL "&amp;TEXT(G1053-1,"DD/MM/YYYY")</f>
        <v>DEBE GOZAR 18 DÍAS ANTES DEL 13/08/2026</v>
      </c>
      <c r="X1053" s="15" t="str">
        <f t="shared" si="310"/>
        <v>DEBE GOZAR EN EL AÑO UN TOTAL DE 30 DÍAS ANTES DEL 31/12/2026</v>
      </c>
      <c r="Y1053" s="50">
        <v>0</v>
      </c>
      <c r="Z1053" s="50">
        <v>0</v>
      </c>
      <c r="AA1053" s="50">
        <v>0</v>
      </c>
      <c r="AB1053" s="50">
        <v>0</v>
      </c>
      <c r="AC1053" s="50">
        <v>0</v>
      </c>
      <c r="AD1053" s="50">
        <v>0</v>
      </c>
      <c r="AE1053" s="50">
        <v>0</v>
      </c>
      <c r="AF1053" s="50">
        <v>0</v>
      </c>
      <c r="AG1053" s="50">
        <v>0</v>
      </c>
      <c r="AH1053" s="50">
        <v>0</v>
      </c>
      <c r="AI1053" s="50">
        <v>0</v>
      </c>
      <c r="AJ1053" s="50">
        <v>0</v>
      </c>
      <c r="AK1053" s="52">
        <f t="shared" si="311"/>
        <v>0</v>
      </c>
      <c r="AL1053" s="50">
        <f t="shared" si="312"/>
        <v>0</v>
      </c>
      <c r="AM1053" s="48">
        <f t="shared" si="325"/>
        <v>0</v>
      </c>
      <c r="AN1053" s="49">
        <f t="shared" si="313"/>
        <v>0</v>
      </c>
      <c r="AO1053" s="49">
        <f t="shared" si="324"/>
        <v>0</v>
      </c>
      <c r="AP1053" s="49">
        <f t="shared" si="314"/>
        <v>0</v>
      </c>
      <c r="AR1053" s="50">
        <f t="shared" si="315"/>
        <v>30</v>
      </c>
      <c r="AT1053" s="30">
        <f t="shared" si="316"/>
        <v>30</v>
      </c>
      <c r="AU1053">
        <f t="shared" si="317"/>
        <v>10</v>
      </c>
      <c r="AV1053" s="49">
        <f t="shared" si="318"/>
        <v>0</v>
      </c>
      <c r="AW1053" s="49">
        <f t="shared" si="319"/>
        <v>0</v>
      </c>
      <c r="AX1053" s="53">
        <f t="shared" si="320"/>
        <v>10</v>
      </c>
      <c r="AY1053" s="30">
        <f t="shared" si="321"/>
        <v>0</v>
      </c>
      <c r="AZ1053" s="30">
        <f t="shared" si="322"/>
        <v>0</v>
      </c>
      <c r="BA1053" s="49">
        <f t="shared" si="323"/>
        <v>0</v>
      </c>
    </row>
    <row r="1054" spans="1:53" x14ac:dyDescent="0.35">
      <c r="A1054" s="2">
        <v>1070331103</v>
      </c>
      <c r="B1054" s="2" t="s">
        <v>1054</v>
      </c>
      <c r="C1054" s="16" t="s">
        <v>4946</v>
      </c>
      <c r="D1054" s="3" t="s">
        <v>3199</v>
      </c>
      <c r="E1054" s="4">
        <v>45132</v>
      </c>
      <c r="F1054" s="5">
        <v>45863</v>
      </c>
      <c r="G1054" s="5">
        <v>46228</v>
      </c>
      <c r="H1054" s="3" t="s">
        <v>4410</v>
      </c>
      <c r="I1054" s="55">
        <v>0</v>
      </c>
      <c r="J1054" s="6">
        <v>46022</v>
      </c>
      <c r="K1054" s="2" t="s">
        <v>4405</v>
      </c>
      <c r="L1054" s="2" t="s">
        <v>5017</v>
      </c>
      <c r="M1054" s="2" t="s">
        <v>4956</v>
      </c>
      <c r="N1054" s="2" t="s">
        <v>5195</v>
      </c>
      <c r="O1054" s="2" t="s">
        <v>5217</v>
      </c>
      <c r="P1054" s="2" t="s">
        <v>4607</v>
      </c>
      <c r="Q1054" s="2" t="s">
        <v>4297</v>
      </c>
      <c r="R1054" s="7"/>
      <c r="S1054" s="7">
        <v>15</v>
      </c>
      <c r="T1054" s="7">
        <v>13</v>
      </c>
      <c r="U1054" s="7">
        <v>28</v>
      </c>
      <c r="V1054" s="12">
        <f t="shared" si="326"/>
        <v>28</v>
      </c>
      <c r="W1054" s="15" t="str">
        <f>"DEBE GOZAR "&amp;S1054&amp;" DÍAS ANTES DEL "&amp;TEXT(G1054-1,"DD/MM/YYYY")</f>
        <v>DEBE GOZAR 15 DÍAS ANTES DEL 24/07/2026</v>
      </c>
      <c r="X1054" s="15" t="str">
        <f t="shared" si="310"/>
        <v>DEBE GOZAR EN EL AÑO UN TOTAL DE 28 DÍAS ANTES DEL 31/12/2026</v>
      </c>
      <c r="Y1054" s="50">
        <v>0</v>
      </c>
      <c r="Z1054" s="50">
        <v>0</v>
      </c>
      <c r="AA1054" s="50">
        <v>0</v>
      </c>
      <c r="AB1054" s="50">
        <v>0</v>
      </c>
      <c r="AC1054" s="50">
        <v>0</v>
      </c>
      <c r="AD1054" s="50">
        <v>30</v>
      </c>
      <c r="AE1054" s="50">
        <v>0</v>
      </c>
      <c r="AF1054" s="50">
        <v>0</v>
      </c>
      <c r="AG1054" s="50">
        <v>0</v>
      </c>
      <c r="AH1054" s="50">
        <v>0</v>
      </c>
      <c r="AI1054" s="50">
        <v>0</v>
      </c>
      <c r="AJ1054" s="50">
        <v>0</v>
      </c>
      <c r="AK1054" s="52">
        <f t="shared" si="311"/>
        <v>30</v>
      </c>
      <c r="AL1054" s="50">
        <f t="shared" si="312"/>
        <v>30</v>
      </c>
      <c r="AM1054" s="48">
        <f t="shared" si="325"/>
        <v>1.0714285714285714</v>
      </c>
      <c r="AN1054" s="49">
        <f t="shared" si="313"/>
        <v>1.0714285714285714E-2</v>
      </c>
      <c r="AO1054" s="49">
        <f t="shared" si="324"/>
        <v>0</v>
      </c>
      <c r="AP1054" s="49">
        <f t="shared" si="314"/>
        <v>28</v>
      </c>
      <c r="AR1054" s="50">
        <f t="shared" si="315"/>
        <v>0</v>
      </c>
      <c r="AT1054" s="30">
        <f t="shared" si="316"/>
        <v>28</v>
      </c>
      <c r="AU1054">
        <f t="shared" si="317"/>
        <v>9.3333333333333339</v>
      </c>
      <c r="AV1054" s="49">
        <f t="shared" si="318"/>
        <v>0</v>
      </c>
      <c r="AW1054" s="49">
        <f t="shared" si="319"/>
        <v>0</v>
      </c>
      <c r="AX1054" s="53">
        <f t="shared" si="320"/>
        <v>9.3333333333333339</v>
      </c>
      <c r="AY1054" s="30">
        <f t="shared" si="321"/>
        <v>30</v>
      </c>
      <c r="AZ1054" s="30">
        <f t="shared" si="322"/>
        <v>0</v>
      </c>
      <c r="BA1054" s="49">
        <f t="shared" si="323"/>
        <v>0</v>
      </c>
    </row>
    <row r="1055" spans="1:53" x14ac:dyDescent="0.35">
      <c r="A1055" s="2">
        <v>1070344401</v>
      </c>
      <c r="B1055" s="2" t="s">
        <v>1055</v>
      </c>
      <c r="C1055" s="16" t="s">
        <v>4946</v>
      </c>
      <c r="D1055" s="3" t="s">
        <v>3200</v>
      </c>
      <c r="E1055" s="4">
        <v>45733</v>
      </c>
      <c r="F1055" s="5">
        <v>45733</v>
      </c>
      <c r="G1055" s="5">
        <v>46098</v>
      </c>
      <c r="H1055" s="3" t="s">
        <v>4290</v>
      </c>
      <c r="I1055" s="55">
        <v>0</v>
      </c>
      <c r="J1055" s="6">
        <v>46022</v>
      </c>
      <c r="K1055" s="2" t="s">
        <v>4405</v>
      </c>
      <c r="L1055" s="2" t="s">
        <v>4754</v>
      </c>
      <c r="M1055" s="2" t="s">
        <v>4956</v>
      </c>
      <c r="N1055" s="2" t="s">
        <v>5197</v>
      </c>
      <c r="O1055" s="2" t="s">
        <v>5222</v>
      </c>
      <c r="P1055" s="2" t="s">
        <v>4452</v>
      </c>
      <c r="Q1055" s="2" t="s">
        <v>4297</v>
      </c>
      <c r="R1055" s="7"/>
      <c r="S1055" s="7">
        <v>0</v>
      </c>
      <c r="T1055" s="7">
        <v>23.666699999999999</v>
      </c>
      <c r="U1055" s="7">
        <v>23.666699999999999</v>
      </c>
      <c r="V1055" s="12">
        <f t="shared" si="326"/>
        <v>24</v>
      </c>
      <c r="W1055" s="15" t="s">
        <v>4738</v>
      </c>
      <c r="X1055" s="15" t="str">
        <f t="shared" si="310"/>
        <v>DEBE GOZAR EN EL AÑO UN TOTAL DE 24 DÍAS ANTES DEL 31/12/2026</v>
      </c>
      <c r="Y1055" s="50">
        <v>0</v>
      </c>
      <c r="Z1055" s="50">
        <v>0</v>
      </c>
      <c r="AA1055" s="50">
        <v>0</v>
      </c>
      <c r="AB1055" s="50">
        <v>0</v>
      </c>
      <c r="AC1055" s="50">
        <v>0</v>
      </c>
      <c r="AD1055" s="50">
        <v>0</v>
      </c>
      <c r="AE1055" s="50">
        <v>0</v>
      </c>
      <c r="AF1055" s="50">
        <v>0</v>
      </c>
      <c r="AG1055" s="50">
        <v>0</v>
      </c>
      <c r="AH1055" s="50">
        <v>0</v>
      </c>
      <c r="AI1055" s="50">
        <v>0</v>
      </c>
      <c r="AJ1055" s="50">
        <v>0</v>
      </c>
      <c r="AK1055" s="52">
        <f t="shared" si="311"/>
        <v>0</v>
      </c>
      <c r="AL1055" s="50">
        <f t="shared" si="312"/>
        <v>0</v>
      </c>
      <c r="AM1055" s="48">
        <f t="shared" si="325"/>
        <v>0</v>
      </c>
      <c r="AN1055" s="49">
        <f t="shared" si="313"/>
        <v>0</v>
      </c>
      <c r="AO1055" s="49">
        <f t="shared" si="324"/>
        <v>0</v>
      </c>
      <c r="AP1055" s="49">
        <f t="shared" si="314"/>
        <v>0</v>
      </c>
      <c r="AR1055" s="50">
        <f t="shared" si="315"/>
        <v>24</v>
      </c>
      <c r="AT1055" s="30">
        <f t="shared" si="316"/>
        <v>24</v>
      </c>
      <c r="AU1055">
        <f t="shared" si="317"/>
        <v>8</v>
      </c>
      <c r="AV1055" s="49">
        <f t="shared" si="318"/>
        <v>0</v>
      </c>
      <c r="AW1055" s="49">
        <f t="shared" si="319"/>
        <v>0</v>
      </c>
      <c r="AX1055" s="53">
        <f t="shared" si="320"/>
        <v>8</v>
      </c>
      <c r="AY1055" s="30">
        <f t="shared" si="321"/>
        <v>0</v>
      </c>
      <c r="AZ1055" s="30">
        <f t="shared" si="322"/>
        <v>0</v>
      </c>
      <c r="BA1055" s="49">
        <f t="shared" si="323"/>
        <v>0</v>
      </c>
    </row>
    <row r="1056" spans="1:53" x14ac:dyDescent="0.35">
      <c r="A1056" s="2">
        <v>1075999492</v>
      </c>
      <c r="B1056" s="2" t="s">
        <v>1888</v>
      </c>
      <c r="C1056" s="16" t="s">
        <v>4948</v>
      </c>
      <c r="D1056" s="3" t="s">
        <v>4033</v>
      </c>
      <c r="E1056" s="4">
        <v>44378</v>
      </c>
      <c r="F1056" s="5">
        <v>45839</v>
      </c>
      <c r="G1056" s="5">
        <v>46204</v>
      </c>
      <c r="H1056" s="3" t="s">
        <v>4292</v>
      </c>
      <c r="I1056" s="55">
        <v>0</v>
      </c>
      <c r="J1056" s="6">
        <v>46022</v>
      </c>
      <c r="K1056" s="2" t="s">
        <v>4405</v>
      </c>
      <c r="L1056" s="2">
        <v>2002010100</v>
      </c>
      <c r="M1056" s="2" t="s">
        <v>4955</v>
      </c>
      <c r="N1056" s="2" t="s">
        <v>5204</v>
      </c>
      <c r="O1056" s="2" t="s">
        <v>5204</v>
      </c>
      <c r="P1056" s="2" t="s">
        <v>4610</v>
      </c>
      <c r="Q1056" s="2" t="s">
        <v>4395</v>
      </c>
      <c r="R1056" s="7"/>
      <c r="S1056" s="7">
        <v>12</v>
      </c>
      <c r="T1056" s="7">
        <v>16</v>
      </c>
      <c r="U1056" s="7">
        <v>28</v>
      </c>
      <c r="V1056" s="12">
        <f t="shared" si="326"/>
        <v>28</v>
      </c>
      <c r="W1056" s="15" t="str">
        <f>"DEBE GOZAR "&amp;S1056&amp;" DÍAS ANTES DEL "&amp;TEXT(G1056-1,"DD/MM/YYYY")</f>
        <v>DEBE GOZAR 12 DÍAS ANTES DEL 30/06/2026</v>
      </c>
      <c r="X1056" s="15" t="str">
        <f t="shared" si="310"/>
        <v>DEBE GOZAR EN EL AÑO UN TOTAL DE 28 DÍAS ANTES DEL 31/12/2026</v>
      </c>
      <c r="Y1056" s="50">
        <v>1</v>
      </c>
      <c r="Z1056" s="50">
        <v>0</v>
      </c>
      <c r="AA1056" s="50">
        <v>5</v>
      </c>
      <c r="AB1056" s="50">
        <v>3</v>
      </c>
      <c r="AC1056" s="50">
        <v>1</v>
      </c>
      <c r="AD1056" s="50">
        <v>5</v>
      </c>
      <c r="AE1056" s="50">
        <v>5</v>
      </c>
      <c r="AF1056" s="50">
        <v>0</v>
      </c>
      <c r="AG1056" s="50">
        <v>0</v>
      </c>
      <c r="AH1056" s="50">
        <v>0</v>
      </c>
      <c r="AI1056" s="50">
        <v>0</v>
      </c>
      <c r="AJ1056" s="50">
        <v>4</v>
      </c>
      <c r="AK1056" s="52">
        <f t="shared" si="311"/>
        <v>24</v>
      </c>
      <c r="AL1056" s="50">
        <f t="shared" si="312"/>
        <v>24</v>
      </c>
      <c r="AM1056" s="48">
        <f t="shared" si="325"/>
        <v>0.8571428571428571</v>
      </c>
      <c r="AN1056" s="49">
        <f t="shared" si="313"/>
        <v>8.5714285714285701E-3</v>
      </c>
      <c r="AO1056" s="49">
        <f t="shared" si="324"/>
        <v>9</v>
      </c>
      <c r="AP1056" s="49">
        <f t="shared" si="314"/>
        <v>24</v>
      </c>
      <c r="AR1056" s="50">
        <f t="shared" si="315"/>
        <v>4</v>
      </c>
      <c r="AT1056" s="30">
        <f t="shared" si="316"/>
        <v>28</v>
      </c>
      <c r="AU1056">
        <f t="shared" si="317"/>
        <v>9.3333333333333339</v>
      </c>
      <c r="AV1056" s="49">
        <f t="shared" si="318"/>
        <v>9</v>
      </c>
      <c r="AW1056" s="49">
        <f t="shared" si="319"/>
        <v>9</v>
      </c>
      <c r="AX1056" s="53">
        <f t="shared" si="320"/>
        <v>0.33333333333333393</v>
      </c>
      <c r="AY1056" s="30">
        <f t="shared" si="321"/>
        <v>15</v>
      </c>
      <c r="AZ1056" s="30">
        <f t="shared" si="322"/>
        <v>9</v>
      </c>
      <c r="BA1056" s="49">
        <f t="shared" si="323"/>
        <v>9</v>
      </c>
    </row>
    <row r="1057" spans="1:53" x14ac:dyDescent="0.35">
      <c r="A1057" s="2">
        <v>1070356976</v>
      </c>
      <c r="B1057" s="2" t="s">
        <v>1057</v>
      </c>
      <c r="C1057" s="16" t="s">
        <v>4946</v>
      </c>
      <c r="D1057" s="3" t="s">
        <v>3202</v>
      </c>
      <c r="E1057" s="4">
        <v>44970</v>
      </c>
      <c r="F1057" s="5">
        <v>45701</v>
      </c>
      <c r="G1057" s="5">
        <v>46066</v>
      </c>
      <c r="H1057" s="3" t="s">
        <v>4290</v>
      </c>
      <c r="I1057" s="55">
        <v>0</v>
      </c>
      <c r="J1057" s="6">
        <v>46022</v>
      </c>
      <c r="K1057" s="2" t="s">
        <v>4405</v>
      </c>
      <c r="L1057" s="2" t="s">
        <v>4911</v>
      </c>
      <c r="M1057" s="2" t="s">
        <v>4956</v>
      </c>
      <c r="N1057" s="2" t="s">
        <v>5196</v>
      </c>
      <c r="O1057" s="2" t="s">
        <v>5230</v>
      </c>
      <c r="P1057" s="2" t="s">
        <v>4698</v>
      </c>
      <c r="Q1057" s="2" t="s">
        <v>4297</v>
      </c>
      <c r="R1057" s="7"/>
      <c r="S1057" s="7">
        <v>3</v>
      </c>
      <c r="T1057" s="7">
        <v>26.5</v>
      </c>
      <c r="U1057" s="7">
        <v>29.5</v>
      </c>
      <c r="V1057" s="12">
        <f t="shared" si="326"/>
        <v>30</v>
      </c>
      <c r="W1057" s="15" t="str">
        <f>"DEBE GOZAR "&amp;S1057&amp;" DÍAS ANTES DEL "&amp;TEXT(G1057-1,"DD/MM/YYYY")</f>
        <v>DEBE GOZAR 3 DÍAS ANTES DEL 12/02/2026</v>
      </c>
      <c r="X1057" s="15" t="str">
        <f t="shared" si="310"/>
        <v>DEBE GOZAR EN EL AÑO UN TOTAL DE 30 DÍAS ANTES DEL 31/12/2026</v>
      </c>
      <c r="Y1057" s="50">
        <v>0</v>
      </c>
      <c r="Z1057" s="50">
        <v>0</v>
      </c>
      <c r="AA1057" s="50">
        <v>0</v>
      </c>
      <c r="AB1057" s="50">
        <v>15</v>
      </c>
      <c r="AC1057" s="50">
        <v>0</v>
      </c>
      <c r="AD1057" s="50">
        <v>0</v>
      </c>
      <c r="AE1057" s="50">
        <v>0</v>
      </c>
      <c r="AF1057" s="50">
        <v>0</v>
      </c>
      <c r="AG1057" s="50">
        <v>0</v>
      </c>
      <c r="AH1057" s="50">
        <v>0</v>
      </c>
      <c r="AI1057" s="50">
        <v>0</v>
      </c>
      <c r="AJ1057" s="50">
        <v>0</v>
      </c>
      <c r="AK1057" s="52">
        <f t="shared" si="311"/>
        <v>15</v>
      </c>
      <c r="AL1057" s="50">
        <f t="shared" si="312"/>
        <v>15</v>
      </c>
      <c r="AM1057" s="48">
        <f t="shared" si="325"/>
        <v>0.5</v>
      </c>
      <c r="AN1057" s="49">
        <f t="shared" si="313"/>
        <v>5.0000000000000001E-3</v>
      </c>
      <c r="AO1057" s="49">
        <f t="shared" si="324"/>
        <v>15</v>
      </c>
      <c r="AP1057" s="49">
        <f t="shared" si="314"/>
        <v>15</v>
      </c>
      <c r="AR1057" s="50">
        <f t="shared" si="315"/>
        <v>15</v>
      </c>
      <c r="AT1057" s="30">
        <f t="shared" si="316"/>
        <v>30</v>
      </c>
      <c r="AU1057">
        <f t="shared" si="317"/>
        <v>10</v>
      </c>
      <c r="AV1057" s="49">
        <f t="shared" si="318"/>
        <v>15</v>
      </c>
      <c r="AW1057" s="49">
        <f t="shared" si="319"/>
        <v>10</v>
      </c>
      <c r="AX1057" s="53">
        <f t="shared" si="320"/>
        <v>0</v>
      </c>
      <c r="AY1057" s="30">
        <f t="shared" si="321"/>
        <v>0</v>
      </c>
      <c r="AZ1057" s="30">
        <f t="shared" si="322"/>
        <v>15</v>
      </c>
      <c r="BA1057" s="49">
        <f t="shared" si="323"/>
        <v>15</v>
      </c>
    </row>
    <row r="1058" spans="1:53" x14ac:dyDescent="0.35">
      <c r="A1058" s="2">
        <v>1070365565</v>
      </c>
      <c r="B1058" s="2" t="s">
        <v>1058</v>
      </c>
      <c r="C1058" s="16" t="s">
        <v>4946</v>
      </c>
      <c r="D1058" s="3" t="s">
        <v>3203</v>
      </c>
      <c r="E1058" s="4">
        <v>46002</v>
      </c>
      <c r="F1058" s="5">
        <v>46002</v>
      </c>
      <c r="G1058" s="5">
        <v>46367</v>
      </c>
      <c r="H1058" s="3" t="s">
        <v>4409</v>
      </c>
      <c r="I1058" s="55">
        <v>46113</v>
      </c>
      <c r="J1058" s="6">
        <v>46022</v>
      </c>
      <c r="K1058" s="2" t="s">
        <v>4405</v>
      </c>
      <c r="L1058" s="2" t="s">
        <v>4857</v>
      </c>
      <c r="M1058" s="2" t="s">
        <v>4956</v>
      </c>
      <c r="N1058" s="2"/>
      <c r="O1058" s="2"/>
      <c r="P1058" s="2"/>
      <c r="Q1058" s="2"/>
      <c r="R1058" s="7"/>
      <c r="S1058" s="7">
        <v>0</v>
      </c>
      <c r="T1058" s="7">
        <v>1.6667000000000001</v>
      </c>
      <c r="U1058" s="7">
        <v>1.6667000000000001</v>
      </c>
      <c r="V1058" s="12">
        <f t="shared" si="326"/>
        <v>2</v>
      </c>
      <c r="W1058" s="15" t="s">
        <v>4738</v>
      </c>
      <c r="X1058" s="15" t="str">
        <f t="shared" si="310"/>
        <v>DEBE GOZAR EN EL AÑO UN TOTAL DE 2 DÍAS ANTES DEL 31/12/2026</v>
      </c>
      <c r="Y1058" s="50">
        <v>0</v>
      </c>
      <c r="Z1058" s="50">
        <v>0</v>
      </c>
      <c r="AA1058" s="50">
        <v>0</v>
      </c>
      <c r="AB1058" s="50">
        <v>2</v>
      </c>
      <c r="AC1058" s="50">
        <v>0</v>
      </c>
      <c r="AD1058" s="50">
        <v>0</v>
      </c>
      <c r="AE1058" s="50">
        <v>0</v>
      </c>
      <c r="AF1058" s="50">
        <v>0</v>
      </c>
      <c r="AG1058" s="50">
        <v>0</v>
      </c>
      <c r="AH1058" s="50">
        <v>0</v>
      </c>
      <c r="AI1058" s="50">
        <v>0</v>
      </c>
      <c r="AJ1058" s="50">
        <v>0</v>
      </c>
      <c r="AK1058" s="52">
        <f t="shared" si="311"/>
        <v>2</v>
      </c>
      <c r="AL1058" s="50">
        <f t="shared" si="312"/>
        <v>2</v>
      </c>
      <c r="AM1058" s="48">
        <f t="shared" si="325"/>
        <v>1</v>
      </c>
      <c r="AN1058" s="49">
        <f t="shared" si="313"/>
        <v>0.01</v>
      </c>
      <c r="AO1058" s="49">
        <f t="shared" si="324"/>
        <v>2</v>
      </c>
      <c r="AP1058" s="49">
        <f t="shared" si="314"/>
        <v>2</v>
      </c>
      <c r="AR1058" s="50">
        <f t="shared" si="315"/>
        <v>0</v>
      </c>
      <c r="AT1058" s="30">
        <f t="shared" si="316"/>
        <v>2</v>
      </c>
      <c r="AU1058">
        <f t="shared" si="317"/>
        <v>0.66666666666666663</v>
      </c>
      <c r="AV1058" s="49">
        <f t="shared" si="318"/>
        <v>2</v>
      </c>
      <c r="AW1058" s="49">
        <f t="shared" si="319"/>
        <v>0.66666666666666663</v>
      </c>
      <c r="AX1058" s="53">
        <f t="shared" si="320"/>
        <v>0</v>
      </c>
      <c r="AY1058" s="30">
        <f t="shared" si="321"/>
        <v>0</v>
      </c>
      <c r="AZ1058" s="30">
        <f t="shared" si="322"/>
        <v>2</v>
      </c>
      <c r="BA1058" s="49">
        <f t="shared" si="323"/>
        <v>2</v>
      </c>
    </row>
    <row r="1059" spans="1:53" x14ac:dyDescent="0.35">
      <c r="A1059" s="2">
        <v>1070368254</v>
      </c>
      <c r="B1059" s="2" t="s">
        <v>1059</v>
      </c>
      <c r="C1059" s="16" t="s">
        <v>4946</v>
      </c>
      <c r="D1059" s="3" t="s">
        <v>3204</v>
      </c>
      <c r="E1059" s="4">
        <v>45665</v>
      </c>
      <c r="F1059" s="5">
        <v>45665</v>
      </c>
      <c r="G1059" s="5">
        <v>46030</v>
      </c>
      <c r="H1059" s="3" t="s">
        <v>4290</v>
      </c>
      <c r="I1059" s="55">
        <v>0</v>
      </c>
      <c r="J1059" s="6">
        <v>46022</v>
      </c>
      <c r="K1059" s="2" t="s">
        <v>4405</v>
      </c>
      <c r="L1059" s="2" t="s">
        <v>5024</v>
      </c>
      <c r="M1059" s="2" t="s">
        <v>4957</v>
      </c>
      <c r="N1059" s="2" t="s">
        <v>5199</v>
      </c>
      <c r="O1059" s="2" t="s">
        <v>5232</v>
      </c>
      <c r="P1059" s="2" t="s">
        <v>4645</v>
      </c>
      <c r="Q1059" s="2" t="s">
        <v>4297</v>
      </c>
      <c r="R1059" s="7"/>
      <c r="S1059" s="7">
        <v>0</v>
      </c>
      <c r="T1059" s="7">
        <v>29.416699999999999</v>
      </c>
      <c r="U1059" s="7">
        <v>29.416699999999999</v>
      </c>
      <c r="V1059" s="12">
        <f t="shared" si="326"/>
        <v>30</v>
      </c>
      <c r="W1059" s="15" t="s">
        <v>4738</v>
      </c>
      <c r="X1059" s="15" t="str">
        <f t="shared" si="310"/>
        <v>DEBE GOZAR EN EL AÑO UN TOTAL DE 30 DÍAS ANTES DEL 31/12/2026</v>
      </c>
      <c r="Y1059" s="50">
        <v>0</v>
      </c>
      <c r="Z1059" s="50">
        <v>0</v>
      </c>
      <c r="AA1059" s="50">
        <v>15</v>
      </c>
      <c r="AB1059" s="50">
        <v>0</v>
      </c>
      <c r="AC1059" s="50">
        <v>0</v>
      </c>
      <c r="AD1059" s="50">
        <v>0</v>
      </c>
      <c r="AE1059" s="50">
        <v>0</v>
      </c>
      <c r="AF1059" s="50">
        <v>0</v>
      </c>
      <c r="AG1059" s="50">
        <v>0</v>
      </c>
      <c r="AH1059" s="50">
        <v>0</v>
      </c>
      <c r="AI1059" s="50">
        <v>0</v>
      </c>
      <c r="AJ1059" s="50">
        <v>0</v>
      </c>
      <c r="AK1059" s="52">
        <f t="shared" si="311"/>
        <v>15</v>
      </c>
      <c r="AL1059" s="50">
        <f t="shared" si="312"/>
        <v>15</v>
      </c>
      <c r="AM1059" s="48">
        <f t="shared" si="325"/>
        <v>0.5</v>
      </c>
      <c r="AN1059" s="49">
        <f t="shared" si="313"/>
        <v>5.0000000000000001E-3</v>
      </c>
      <c r="AO1059" s="49">
        <f t="shared" si="324"/>
        <v>15</v>
      </c>
      <c r="AP1059" s="49">
        <f t="shared" si="314"/>
        <v>15</v>
      </c>
      <c r="AR1059" s="50">
        <f t="shared" si="315"/>
        <v>15</v>
      </c>
      <c r="AT1059" s="30">
        <f t="shared" si="316"/>
        <v>30</v>
      </c>
      <c r="AU1059">
        <f t="shared" si="317"/>
        <v>10</v>
      </c>
      <c r="AV1059" s="49">
        <f t="shared" si="318"/>
        <v>15</v>
      </c>
      <c r="AW1059" s="49">
        <f t="shared" si="319"/>
        <v>10</v>
      </c>
      <c r="AX1059" s="53">
        <f t="shared" si="320"/>
        <v>0</v>
      </c>
      <c r="AY1059" s="30">
        <f t="shared" si="321"/>
        <v>0</v>
      </c>
      <c r="AZ1059" s="30">
        <f t="shared" si="322"/>
        <v>15</v>
      </c>
      <c r="BA1059" s="49">
        <f t="shared" si="323"/>
        <v>15</v>
      </c>
    </row>
    <row r="1060" spans="1:53" x14ac:dyDescent="0.35">
      <c r="A1060" s="2">
        <v>1070370874</v>
      </c>
      <c r="B1060" s="2" t="s">
        <v>1060</v>
      </c>
      <c r="C1060" s="16" t="s">
        <v>4946</v>
      </c>
      <c r="D1060" s="3" t="s">
        <v>3205</v>
      </c>
      <c r="E1060" s="4">
        <v>45160</v>
      </c>
      <c r="F1060" s="5">
        <v>45891</v>
      </c>
      <c r="G1060" s="5">
        <v>46256</v>
      </c>
      <c r="H1060" s="3" t="s">
        <v>4290</v>
      </c>
      <c r="I1060" s="55">
        <v>0</v>
      </c>
      <c r="J1060" s="6">
        <v>46022</v>
      </c>
      <c r="K1060" s="2" t="s">
        <v>4405</v>
      </c>
      <c r="L1060" s="2" t="s">
        <v>4966</v>
      </c>
      <c r="M1060" s="2" t="s">
        <v>4956</v>
      </c>
      <c r="N1060" s="2" t="s">
        <v>5180</v>
      </c>
      <c r="O1060" s="2" t="s">
        <v>5225</v>
      </c>
      <c r="P1060" s="2" t="s">
        <v>4461</v>
      </c>
      <c r="Q1060" s="2" t="s">
        <v>4297</v>
      </c>
      <c r="R1060" s="7"/>
      <c r="S1060" s="7">
        <v>4</v>
      </c>
      <c r="T1060" s="7">
        <v>10.75</v>
      </c>
      <c r="U1060" s="7">
        <v>14.75</v>
      </c>
      <c r="V1060" s="12">
        <f t="shared" si="326"/>
        <v>15</v>
      </c>
      <c r="W1060" s="15" t="str">
        <f>"DEBE GOZAR "&amp;S1060&amp;" DÍAS ANTES DEL "&amp;TEXT(G1060-1,"DD/MM/YYYY")</f>
        <v>DEBE GOZAR 4 DÍAS ANTES DEL 21/08/2026</v>
      </c>
      <c r="X1060" s="15" t="str">
        <f t="shared" si="310"/>
        <v>DEBE GOZAR EN EL AÑO UN TOTAL DE 15 DÍAS ANTES DEL 31/12/2026</v>
      </c>
      <c r="Y1060" s="50">
        <v>0</v>
      </c>
      <c r="Z1060" s="50">
        <v>0</v>
      </c>
      <c r="AA1060" s="50">
        <v>0</v>
      </c>
      <c r="AB1060" s="50">
        <v>15</v>
      </c>
      <c r="AC1060" s="50">
        <v>0</v>
      </c>
      <c r="AD1060" s="50">
        <v>0</v>
      </c>
      <c r="AE1060" s="50">
        <v>0</v>
      </c>
      <c r="AF1060" s="50">
        <v>0</v>
      </c>
      <c r="AG1060" s="50">
        <v>0</v>
      </c>
      <c r="AH1060" s="50">
        <v>0</v>
      </c>
      <c r="AI1060" s="50">
        <v>0</v>
      </c>
      <c r="AJ1060" s="50">
        <v>0</v>
      </c>
      <c r="AK1060" s="52">
        <f t="shared" si="311"/>
        <v>15</v>
      </c>
      <c r="AL1060" s="50">
        <f t="shared" si="312"/>
        <v>15</v>
      </c>
      <c r="AM1060" s="48">
        <f t="shared" si="325"/>
        <v>1</v>
      </c>
      <c r="AN1060" s="49">
        <f t="shared" si="313"/>
        <v>0.01</v>
      </c>
      <c r="AO1060" s="49">
        <f t="shared" si="324"/>
        <v>15</v>
      </c>
      <c r="AP1060" s="49">
        <f t="shared" si="314"/>
        <v>15</v>
      </c>
      <c r="AR1060" s="50">
        <f t="shared" si="315"/>
        <v>0</v>
      </c>
      <c r="AT1060" s="30">
        <f t="shared" si="316"/>
        <v>15</v>
      </c>
      <c r="AU1060">
        <f t="shared" si="317"/>
        <v>5</v>
      </c>
      <c r="AV1060" s="49">
        <f t="shared" si="318"/>
        <v>15</v>
      </c>
      <c r="AW1060" s="49">
        <f t="shared" si="319"/>
        <v>5</v>
      </c>
      <c r="AX1060" s="53">
        <f t="shared" si="320"/>
        <v>0</v>
      </c>
      <c r="AY1060" s="30">
        <f t="shared" si="321"/>
        <v>0</v>
      </c>
      <c r="AZ1060" s="30">
        <f t="shared" si="322"/>
        <v>15</v>
      </c>
      <c r="BA1060" s="49">
        <f t="shared" si="323"/>
        <v>15</v>
      </c>
    </row>
    <row r="1061" spans="1:53" x14ac:dyDescent="0.35">
      <c r="A1061" s="2">
        <v>1070373656</v>
      </c>
      <c r="B1061" s="2" t="s">
        <v>1061</v>
      </c>
      <c r="C1061" s="16" t="s">
        <v>4946</v>
      </c>
      <c r="D1061" s="3" t="s">
        <v>3206</v>
      </c>
      <c r="E1061" s="4">
        <v>45119</v>
      </c>
      <c r="F1061" s="5">
        <v>45850</v>
      </c>
      <c r="G1061" s="5">
        <v>46215</v>
      </c>
      <c r="H1061" s="3" t="s">
        <v>4290</v>
      </c>
      <c r="I1061" s="55">
        <v>46023</v>
      </c>
      <c r="J1061" s="6">
        <v>46022</v>
      </c>
      <c r="K1061" s="2" t="s">
        <v>4405</v>
      </c>
      <c r="L1061" s="2" t="s">
        <v>4852</v>
      </c>
      <c r="M1061" s="2" t="s">
        <v>4956</v>
      </c>
      <c r="N1061" s="2"/>
      <c r="O1061" s="2"/>
      <c r="P1061" s="2"/>
      <c r="Q1061" s="2"/>
      <c r="R1061" s="7"/>
      <c r="S1061" s="7">
        <v>13</v>
      </c>
      <c r="T1061" s="7">
        <v>14.083299999999994</v>
      </c>
      <c r="U1061" s="7">
        <v>27.083299999999994</v>
      </c>
      <c r="V1061" s="12">
        <f t="shared" si="326"/>
        <v>28</v>
      </c>
      <c r="W1061" s="15" t="str">
        <f>"DEBE GOZAR "&amp;S1061&amp;" DÍAS ANTES DEL "&amp;TEXT(G1061-1,"DD/MM/YYYY")</f>
        <v>DEBE GOZAR 13 DÍAS ANTES DEL 11/07/2026</v>
      </c>
      <c r="X1061" s="15" t="str">
        <f t="shared" si="310"/>
        <v>DEBE GOZAR EN EL AÑO UN TOTAL DE 28 DÍAS ANTES DEL 31/12/2026</v>
      </c>
      <c r="Y1061" s="50">
        <v>28</v>
      </c>
      <c r="Z1061" s="50">
        <v>0</v>
      </c>
      <c r="AA1061" s="50">
        <v>0</v>
      </c>
      <c r="AB1061" s="50">
        <v>0</v>
      </c>
      <c r="AC1061" s="50">
        <v>0</v>
      </c>
      <c r="AD1061" s="50">
        <v>0</v>
      </c>
      <c r="AE1061" s="50">
        <v>0</v>
      </c>
      <c r="AF1061" s="50">
        <v>0</v>
      </c>
      <c r="AG1061" s="50">
        <v>0</v>
      </c>
      <c r="AH1061" s="50">
        <v>0</v>
      </c>
      <c r="AI1061" s="50">
        <v>0</v>
      </c>
      <c r="AJ1061" s="50">
        <v>0</v>
      </c>
      <c r="AK1061" s="52">
        <f t="shared" si="311"/>
        <v>28</v>
      </c>
      <c r="AL1061" s="50">
        <f t="shared" si="312"/>
        <v>28</v>
      </c>
      <c r="AM1061" s="48">
        <f t="shared" si="325"/>
        <v>1</v>
      </c>
      <c r="AN1061" s="49">
        <f t="shared" si="313"/>
        <v>0.01</v>
      </c>
      <c r="AO1061" s="49">
        <f t="shared" si="324"/>
        <v>28</v>
      </c>
      <c r="AP1061" s="49">
        <f t="shared" si="314"/>
        <v>28</v>
      </c>
      <c r="AR1061" s="50">
        <f t="shared" si="315"/>
        <v>0</v>
      </c>
      <c r="AT1061" s="30">
        <f t="shared" si="316"/>
        <v>28</v>
      </c>
      <c r="AU1061">
        <f t="shared" si="317"/>
        <v>9.3333333333333339</v>
      </c>
      <c r="AV1061" s="49">
        <f t="shared" si="318"/>
        <v>28</v>
      </c>
      <c r="AW1061" s="49">
        <f t="shared" si="319"/>
        <v>9.3333333333333339</v>
      </c>
      <c r="AX1061" s="53">
        <f t="shared" si="320"/>
        <v>0</v>
      </c>
      <c r="AY1061" s="30">
        <f t="shared" si="321"/>
        <v>0</v>
      </c>
      <c r="AZ1061" s="30">
        <f t="shared" si="322"/>
        <v>28</v>
      </c>
      <c r="BA1061" s="49">
        <f t="shared" si="323"/>
        <v>28</v>
      </c>
    </row>
    <row r="1062" spans="1:53" x14ac:dyDescent="0.35">
      <c r="A1062" s="2">
        <v>1070374122</v>
      </c>
      <c r="B1062" s="2" t="s">
        <v>1062</v>
      </c>
      <c r="C1062" s="16" t="s">
        <v>4946</v>
      </c>
      <c r="D1062" s="3" t="s">
        <v>3207</v>
      </c>
      <c r="E1062" s="4">
        <v>45538</v>
      </c>
      <c r="F1062" s="5">
        <v>45903</v>
      </c>
      <c r="G1062" s="5">
        <v>46268</v>
      </c>
      <c r="H1062" s="3" t="s">
        <v>4290</v>
      </c>
      <c r="I1062" s="55">
        <v>0</v>
      </c>
      <c r="J1062" s="6">
        <v>46022</v>
      </c>
      <c r="K1062" s="2" t="s">
        <v>4405</v>
      </c>
      <c r="L1062" s="2" t="s">
        <v>4766</v>
      </c>
      <c r="M1062" s="2" t="s">
        <v>4956</v>
      </c>
      <c r="N1062" s="2" t="s">
        <v>5195</v>
      </c>
      <c r="O1062" s="2" t="s">
        <v>5211</v>
      </c>
      <c r="P1062" s="2" t="s">
        <v>4470</v>
      </c>
      <c r="Q1062" s="2" t="s">
        <v>4306</v>
      </c>
      <c r="R1062" s="7"/>
      <c r="S1062" s="7">
        <v>15</v>
      </c>
      <c r="T1062" s="7">
        <v>9.8333000000000013</v>
      </c>
      <c r="U1062" s="7">
        <v>24.833300000000001</v>
      </c>
      <c r="V1062" s="12">
        <f t="shared" si="326"/>
        <v>25</v>
      </c>
      <c r="W1062" s="15" t="str">
        <f>"DEBE GOZAR "&amp;S1062&amp;" DÍAS ANTES DEL "&amp;TEXT(G1062-1,"DD/MM/YYYY")</f>
        <v>DEBE GOZAR 15 DÍAS ANTES DEL 02/09/2026</v>
      </c>
      <c r="X1062" s="15" t="str">
        <f t="shared" si="310"/>
        <v>DEBE GOZAR EN EL AÑO UN TOTAL DE 25 DÍAS ANTES DEL 31/12/2026</v>
      </c>
      <c r="Y1062" s="50">
        <v>0</v>
      </c>
      <c r="Z1062" s="50">
        <v>24</v>
      </c>
      <c r="AA1062" s="50">
        <v>1</v>
      </c>
      <c r="AB1062" s="50">
        <v>0</v>
      </c>
      <c r="AC1062" s="50">
        <v>0</v>
      </c>
      <c r="AD1062" s="50">
        <v>0</v>
      </c>
      <c r="AE1062" s="50">
        <v>0</v>
      </c>
      <c r="AF1062" s="50">
        <v>0</v>
      </c>
      <c r="AG1062" s="50">
        <v>0</v>
      </c>
      <c r="AH1062" s="50">
        <v>0</v>
      </c>
      <c r="AI1062" s="50">
        <v>0</v>
      </c>
      <c r="AJ1062" s="50">
        <v>0</v>
      </c>
      <c r="AK1062" s="52">
        <f t="shared" si="311"/>
        <v>25</v>
      </c>
      <c r="AL1062" s="50">
        <f t="shared" si="312"/>
        <v>25</v>
      </c>
      <c r="AM1062" s="48">
        <f t="shared" si="325"/>
        <v>1</v>
      </c>
      <c r="AN1062" s="49">
        <f t="shared" si="313"/>
        <v>0.01</v>
      </c>
      <c r="AO1062" s="49">
        <f t="shared" si="324"/>
        <v>25</v>
      </c>
      <c r="AP1062" s="49">
        <f t="shared" si="314"/>
        <v>25</v>
      </c>
      <c r="AR1062" s="50">
        <f t="shared" si="315"/>
        <v>0</v>
      </c>
      <c r="AT1062" s="30">
        <f t="shared" si="316"/>
        <v>25</v>
      </c>
      <c r="AU1062">
        <f t="shared" si="317"/>
        <v>8.3333333333333339</v>
      </c>
      <c r="AV1062" s="49">
        <f t="shared" si="318"/>
        <v>25</v>
      </c>
      <c r="AW1062" s="49">
        <f t="shared" si="319"/>
        <v>8.3333333333333339</v>
      </c>
      <c r="AX1062" s="53">
        <f t="shared" si="320"/>
        <v>0</v>
      </c>
      <c r="AY1062" s="30">
        <f t="shared" si="321"/>
        <v>0</v>
      </c>
      <c r="AZ1062" s="30">
        <f t="shared" si="322"/>
        <v>25</v>
      </c>
      <c r="BA1062" s="49">
        <f t="shared" si="323"/>
        <v>25</v>
      </c>
    </row>
    <row r="1063" spans="1:53" x14ac:dyDescent="0.35">
      <c r="A1063" s="2">
        <v>1070374901</v>
      </c>
      <c r="B1063" s="2" t="s">
        <v>1063</v>
      </c>
      <c r="C1063" s="16" t="s">
        <v>4946</v>
      </c>
      <c r="D1063" s="3" t="s">
        <v>3208</v>
      </c>
      <c r="E1063" s="4">
        <v>45790</v>
      </c>
      <c r="F1063" s="5">
        <v>45790</v>
      </c>
      <c r="G1063" s="5">
        <v>46155</v>
      </c>
      <c r="H1063" s="3" t="s">
        <v>4290</v>
      </c>
      <c r="I1063" s="55">
        <v>0</v>
      </c>
      <c r="J1063" s="6">
        <v>46022</v>
      </c>
      <c r="K1063" s="2" t="s">
        <v>4405</v>
      </c>
      <c r="L1063" s="2" t="s">
        <v>4890</v>
      </c>
      <c r="M1063" s="2" t="s">
        <v>4956</v>
      </c>
      <c r="N1063" s="2" t="s">
        <v>5195</v>
      </c>
      <c r="O1063" s="2" t="s">
        <v>5213</v>
      </c>
      <c r="P1063" s="2" t="s">
        <v>4671</v>
      </c>
      <c r="Q1063" s="2" t="s">
        <v>4297</v>
      </c>
      <c r="R1063" s="7"/>
      <c r="S1063" s="7">
        <v>0</v>
      </c>
      <c r="T1063" s="7">
        <v>19</v>
      </c>
      <c r="U1063" s="7">
        <v>19</v>
      </c>
      <c r="V1063" s="12">
        <f t="shared" si="326"/>
        <v>19</v>
      </c>
      <c r="W1063" s="15" t="s">
        <v>4738</v>
      </c>
      <c r="X1063" s="15" t="str">
        <f t="shared" si="310"/>
        <v>DEBE GOZAR EN EL AÑO UN TOTAL DE 19 DÍAS ANTES DEL 31/12/2026</v>
      </c>
      <c r="Y1063" s="50">
        <v>0</v>
      </c>
      <c r="Z1063" s="50">
        <v>0</v>
      </c>
      <c r="AA1063" s="50">
        <v>19</v>
      </c>
      <c r="AB1063" s="50">
        <v>2</v>
      </c>
      <c r="AC1063" s="50">
        <v>0</v>
      </c>
      <c r="AD1063" s="50">
        <v>0</v>
      </c>
      <c r="AE1063" s="50">
        <v>0</v>
      </c>
      <c r="AF1063" s="50">
        <v>0</v>
      </c>
      <c r="AG1063" s="50">
        <v>0</v>
      </c>
      <c r="AH1063" s="50">
        <v>0</v>
      </c>
      <c r="AI1063" s="50">
        <v>0</v>
      </c>
      <c r="AJ1063" s="50">
        <v>0</v>
      </c>
      <c r="AK1063" s="52">
        <f t="shared" si="311"/>
        <v>21</v>
      </c>
      <c r="AL1063" s="50">
        <f t="shared" si="312"/>
        <v>21</v>
      </c>
      <c r="AM1063" s="48">
        <f t="shared" si="325"/>
        <v>1.1052631578947369</v>
      </c>
      <c r="AN1063" s="49">
        <f t="shared" si="313"/>
        <v>1.1052631578947369E-2</v>
      </c>
      <c r="AO1063" s="49">
        <f t="shared" si="324"/>
        <v>21</v>
      </c>
      <c r="AP1063" s="49">
        <f t="shared" si="314"/>
        <v>19</v>
      </c>
      <c r="AR1063" s="50">
        <f t="shared" si="315"/>
        <v>0</v>
      </c>
      <c r="AT1063" s="30">
        <f t="shared" si="316"/>
        <v>19</v>
      </c>
      <c r="AU1063">
        <f t="shared" si="317"/>
        <v>6.333333333333333</v>
      </c>
      <c r="AV1063" s="49">
        <f t="shared" si="318"/>
        <v>21</v>
      </c>
      <c r="AW1063" s="49">
        <f t="shared" si="319"/>
        <v>6.333333333333333</v>
      </c>
      <c r="AX1063" s="53">
        <f t="shared" si="320"/>
        <v>0</v>
      </c>
      <c r="AY1063" s="30">
        <f t="shared" si="321"/>
        <v>0</v>
      </c>
      <c r="AZ1063" s="30">
        <f t="shared" si="322"/>
        <v>21</v>
      </c>
      <c r="BA1063" s="49">
        <f t="shared" si="323"/>
        <v>19</v>
      </c>
    </row>
    <row r="1064" spans="1:53" x14ac:dyDescent="0.35">
      <c r="A1064" s="2">
        <v>1070384934</v>
      </c>
      <c r="B1064" s="2" t="s">
        <v>1064</v>
      </c>
      <c r="C1064" s="16" t="s">
        <v>4946</v>
      </c>
      <c r="D1064" s="3" t="s">
        <v>3209</v>
      </c>
      <c r="E1064" s="4">
        <v>45951</v>
      </c>
      <c r="F1064" s="5">
        <v>45951</v>
      </c>
      <c r="G1064" s="5">
        <v>46316</v>
      </c>
      <c r="H1064" s="3" t="s">
        <v>4290</v>
      </c>
      <c r="I1064" s="55">
        <v>46049</v>
      </c>
      <c r="J1064" s="6">
        <v>46022</v>
      </c>
      <c r="K1064" s="2" t="s">
        <v>4405</v>
      </c>
      <c r="L1064" s="2" t="s">
        <v>4988</v>
      </c>
      <c r="M1064" s="2" t="s">
        <v>4957</v>
      </c>
      <c r="N1064" s="2"/>
      <c r="O1064" s="2"/>
      <c r="P1064" s="2"/>
      <c r="Q1064" s="2"/>
      <c r="R1064" s="7"/>
      <c r="S1064" s="7">
        <v>0</v>
      </c>
      <c r="T1064" s="7">
        <v>5.8333000000000004</v>
      </c>
      <c r="U1064" s="7">
        <v>5.8333000000000004</v>
      </c>
      <c r="V1064" s="12">
        <f t="shared" si="326"/>
        <v>6</v>
      </c>
      <c r="W1064" s="15" t="s">
        <v>4738</v>
      </c>
      <c r="X1064" s="15" t="str">
        <f t="shared" si="310"/>
        <v>DEBE GOZAR EN EL AÑO UN TOTAL DE 6 DÍAS ANTES DEL 31/12/2026</v>
      </c>
      <c r="Y1064" s="50">
        <v>6</v>
      </c>
      <c r="Z1064" s="50">
        <v>0</v>
      </c>
      <c r="AA1064" s="50">
        <v>0</v>
      </c>
      <c r="AB1064" s="50">
        <v>0</v>
      </c>
      <c r="AC1064" s="50">
        <v>0</v>
      </c>
      <c r="AD1064" s="50">
        <v>0</v>
      </c>
      <c r="AE1064" s="50">
        <v>0</v>
      </c>
      <c r="AF1064" s="50">
        <v>0</v>
      </c>
      <c r="AG1064" s="50">
        <v>0</v>
      </c>
      <c r="AH1064" s="50">
        <v>0</v>
      </c>
      <c r="AI1064" s="50">
        <v>0</v>
      </c>
      <c r="AJ1064" s="50">
        <v>0</v>
      </c>
      <c r="AK1064" s="52">
        <f t="shared" si="311"/>
        <v>6</v>
      </c>
      <c r="AL1064" s="50">
        <f t="shared" si="312"/>
        <v>6</v>
      </c>
      <c r="AM1064" s="48">
        <f t="shared" si="325"/>
        <v>1</v>
      </c>
      <c r="AN1064" s="49">
        <f t="shared" si="313"/>
        <v>0.01</v>
      </c>
      <c r="AO1064" s="49">
        <f t="shared" si="324"/>
        <v>6</v>
      </c>
      <c r="AP1064" s="49">
        <f t="shared" si="314"/>
        <v>6</v>
      </c>
      <c r="AR1064" s="50">
        <f t="shared" si="315"/>
        <v>0</v>
      </c>
      <c r="AT1064" s="30">
        <f t="shared" si="316"/>
        <v>6</v>
      </c>
      <c r="AU1064">
        <f t="shared" si="317"/>
        <v>2</v>
      </c>
      <c r="AV1064" s="49">
        <f t="shared" si="318"/>
        <v>6</v>
      </c>
      <c r="AW1064" s="49">
        <f t="shared" si="319"/>
        <v>2</v>
      </c>
      <c r="AX1064" s="53">
        <f t="shared" si="320"/>
        <v>0</v>
      </c>
      <c r="AY1064" s="30">
        <f t="shared" si="321"/>
        <v>0</v>
      </c>
      <c r="AZ1064" s="30">
        <f t="shared" si="322"/>
        <v>6</v>
      </c>
      <c r="BA1064" s="49">
        <f t="shared" si="323"/>
        <v>6</v>
      </c>
    </row>
    <row r="1065" spans="1:53" x14ac:dyDescent="0.35">
      <c r="A1065" s="2">
        <v>1070388912</v>
      </c>
      <c r="B1065" s="2" t="s">
        <v>1065</v>
      </c>
      <c r="C1065" s="16" t="s">
        <v>4946</v>
      </c>
      <c r="D1065" s="3" t="s">
        <v>3210</v>
      </c>
      <c r="E1065" s="4">
        <v>45979</v>
      </c>
      <c r="F1065" s="5">
        <v>45979</v>
      </c>
      <c r="G1065" s="5">
        <v>46344</v>
      </c>
      <c r="H1065" s="3" t="s">
        <v>4290</v>
      </c>
      <c r="I1065" s="55">
        <v>46023</v>
      </c>
      <c r="J1065" s="6">
        <v>46022</v>
      </c>
      <c r="K1065" s="2" t="s">
        <v>4405</v>
      </c>
      <c r="L1065" s="2" t="s">
        <v>4878</v>
      </c>
      <c r="M1065" s="2" t="s">
        <v>4956</v>
      </c>
      <c r="N1065" s="2"/>
      <c r="O1065" s="2"/>
      <c r="P1065" s="2"/>
      <c r="Q1065" s="2"/>
      <c r="R1065" s="7"/>
      <c r="S1065" s="7">
        <v>0</v>
      </c>
      <c r="T1065" s="7">
        <v>3.5832999999999999</v>
      </c>
      <c r="U1065" s="7">
        <v>3.5832999999999999</v>
      </c>
      <c r="V1065" s="12">
        <f t="shared" si="326"/>
        <v>4</v>
      </c>
      <c r="W1065" s="15" t="s">
        <v>4738</v>
      </c>
      <c r="X1065" s="15" t="str">
        <f t="shared" si="310"/>
        <v>DEBE GOZAR EN EL AÑO UN TOTAL DE 4 DÍAS ANTES DEL 31/12/2026</v>
      </c>
      <c r="Y1065" s="50">
        <v>4</v>
      </c>
      <c r="Z1065" s="50">
        <v>0</v>
      </c>
      <c r="AA1065" s="50">
        <v>0</v>
      </c>
      <c r="AB1065" s="50">
        <v>0</v>
      </c>
      <c r="AC1065" s="50">
        <v>0</v>
      </c>
      <c r="AD1065" s="50">
        <v>0</v>
      </c>
      <c r="AE1065" s="50">
        <v>0</v>
      </c>
      <c r="AF1065" s="50">
        <v>0</v>
      </c>
      <c r="AG1065" s="50">
        <v>0</v>
      </c>
      <c r="AH1065" s="50">
        <v>0</v>
      </c>
      <c r="AI1065" s="50">
        <v>0</v>
      </c>
      <c r="AJ1065" s="50">
        <v>0</v>
      </c>
      <c r="AK1065" s="52">
        <f t="shared" si="311"/>
        <v>4</v>
      </c>
      <c r="AL1065" s="50">
        <f t="shared" si="312"/>
        <v>4</v>
      </c>
      <c r="AM1065" s="48">
        <f t="shared" si="325"/>
        <v>1</v>
      </c>
      <c r="AN1065" s="49">
        <f t="shared" si="313"/>
        <v>0.01</v>
      </c>
      <c r="AO1065" s="49">
        <f t="shared" si="324"/>
        <v>4</v>
      </c>
      <c r="AP1065" s="49">
        <f t="shared" si="314"/>
        <v>4</v>
      </c>
      <c r="AR1065" s="50">
        <f t="shared" si="315"/>
        <v>0</v>
      </c>
      <c r="AT1065" s="30">
        <f t="shared" si="316"/>
        <v>4</v>
      </c>
      <c r="AU1065">
        <f t="shared" si="317"/>
        <v>1.3333333333333333</v>
      </c>
      <c r="AV1065" s="49">
        <f t="shared" si="318"/>
        <v>4</v>
      </c>
      <c r="AW1065" s="49">
        <f t="shared" si="319"/>
        <v>1.3333333333333333</v>
      </c>
      <c r="AX1065" s="53">
        <f t="shared" si="320"/>
        <v>0</v>
      </c>
      <c r="AY1065" s="30">
        <f t="shared" si="321"/>
        <v>0</v>
      </c>
      <c r="AZ1065" s="30">
        <f t="shared" si="322"/>
        <v>4</v>
      </c>
      <c r="BA1065" s="49">
        <f t="shared" si="323"/>
        <v>4</v>
      </c>
    </row>
    <row r="1066" spans="1:53" x14ac:dyDescent="0.35">
      <c r="A1066" s="2">
        <v>1070401127</v>
      </c>
      <c r="B1066" s="2" t="s">
        <v>1066</v>
      </c>
      <c r="C1066" s="16" t="s">
        <v>4948</v>
      </c>
      <c r="D1066" s="3" t="s">
        <v>3211</v>
      </c>
      <c r="E1066" s="4">
        <v>45446</v>
      </c>
      <c r="F1066" s="5">
        <v>45811</v>
      </c>
      <c r="G1066" s="5">
        <v>46176</v>
      </c>
      <c r="H1066" s="3" t="s">
        <v>4292</v>
      </c>
      <c r="I1066" s="55">
        <v>0</v>
      </c>
      <c r="J1066" s="6">
        <v>46022</v>
      </c>
      <c r="K1066" s="2" t="s">
        <v>4405</v>
      </c>
      <c r="L1066" s="2">
        <v>2001020400</v>
      </c>
      <c r="M1066" s="2" t="s">
        <v>5051</v>
      </c>
      <c r="N1066" s="2" t="s">
        <v>5179</v>
      </c>
      <c r="O1066" s="2" t="s">
        <v>5179</v>
      </c>
      <c r="P1066" s="2" t="s">
        <v>4938</v>
      </c>
      <c r="Q1066" s="2" t="s">
        <v>4369</v>
      </c>
      <c r="R1066" s="7"/>
      <c r="S1066" s="7">
        <v>11</v>
      </c>
      <c r="T1066" s="7">
        <v>17.333300000000001</v>
      </c>
      <c r="U1066" s="7">
        <v>28.333300000000001</v>
      </c>
      <c r="V1066" s="12">
        <f t="shared" si="326"/>
        <v>29</v>
      </c>
      <c r="W1066" s="15" t="str">
        <f>"DEBE GOZAR "&amp;S1066&amp;" DÍAS ANTES DEL "&amp;TEXT(G1066-1,"DD/MM/YYYY")</f>
        <v>DEBE GOZAR 11 DÍAS ANTES DEL 02/06/2026</v>
      </c>
      <c r="X1066" s="15" t="str">
        <f t="shared" si="310"/>
        <v>DEBE GOZAR EN EL AÑO UN TOTAL DE 29 DÍAS ANTES DEL 31/12/2026</v>
      </c>
      <c r="Y1066" s="50">
        <v>0</v>
      </c>
      <c r="Z1066" s="50">
        <v>0</v>
      </c>
      <c r="AA1066" s="50">
        <v>0</v>
      </c>
      <c r="AB1066" s="50">
        <v>4</v>
      </c>
      <c r="AC1066" s="50">
        <v>7</v>
      </c>
      <c r="AD1066" s="50">
        <v>0</v>
      </c>
      <c r="AE1066" s="50">
        <v>0</v>
      </c>
      <c r="AF1066" s="50">
        <v>0</v>
      </c>
      <c r="AG1066" s="50">
        <v>0</v>
      </c>
      <c r="AH1066" s="50">
        <v>0</v>
      </c>
      <c r="AI1066" s="50">
        <v>0</v>
      </c>
      <c r="AJ1066" s="50">
        <v>0</v>
      </c>
      <c r="AK1066" s="52">
        <f t="shared" si="311"/>
        <v>11</v>
      </c>
      <c r="AL1066" s="50">
        <f t="shared" si="312"/>
        <v>11</v>
      </c>
      <c r="AM1066" s="48">
        <f t="shared" ref="AM1066:AM1070" si="327">+AL1066/V1066</f>
        <v>0.37931034482758619</v>
      </c>
      <c r="AN1066" s="49">
        <f t="shared" si="313"/>
        <v>3.7931034482758617E-3</v>
      </c>
      <c r="AO1066" s="49">
        <f t="shared" si="324"/>
        <v>4</v>
      </c>
      <c r="AP1066" s="49">
        <f t="shared" si="314"/>
        <v>11</v>
      </c>
      <c r="AR1066" s="50">
        <f t="shared" si="315"/>
        <v>18</v>
      </c>
      <c r="AT1066" s="30">
        <f t="shared" si="316"/>
        <v>29</v>
      </c>
      <c r="AU1066">
        <f t="shared" si="317"/>
        <v>9.6666666666666661</v>
      </c>
      <c r="AV1066" s="49">
        <f t="shared" si="318"/>
        <v>4</v>
      </c>
      <c r="AW1066" s="49">
        <f t="shared" si="319"/>
        <v>4</v>
      </c>
      <c r="AX1066" s="53">
        <f t="shared" si="320"/>
        <v>5.6666666666666661</v>
      </c>
      <c r="AY1066" s="30">
        <f t="shared" si="321"/>
        <v>7</v>
      </c>
      <c r="AZ1066" s="30">
        <f t="shared" si="322"/>
        <v>4</v>
      </c>
      <c r="BA1066" s="49">
        <f t="shared" si="323"/>
        <v>4</v>
      </c>
    </row>
    <row r="1067" spans="1:53" x14ac:dyDescent="0.35">
      <c r="A1067" s="2">
        <v>1070407405</v>
      </c>
      <c r="B1067" s="2" t="s">
        <v>1067</v>
      </c>
      <c r="C1067" s="16" t="s">
        <v>4947</v>
      </c>
      <c r="D1067" s="3" t="s">
        <v>3212</v>
      </c>
      <c r="E1067" s="4">
        <v>44714</v>
      </c>
      <c r="F1067" s="5">
        <v>45810</v>
      </c>
      <c r="G1067" s="5">
        <v>46175</v>
      </c>
      <c r="H1067" s="3" t="s">
        <v>4290</v>
      </c>
      <c r="I1067" s="55">
        <v>0</v>
      </c>
      <c r="J1067" s="6">
        <v>46022</v>
      </c>
      <c r="K1067" s="2" t="s">
        <v>4405</v>
      </c>
      <c r="L1067" s="2" t="s">
        <v>4785</v>
      </c>
      <c r="M1067" s="2" t="s">
        <v>4956</v>
      </c>
      <c r="N1067" s="2" t="s">
        <v>5196</v>
      </c>
      <c r="O1067" s="2" t="s">
        <v>5234</v>
      </c>
      <c r="P1067" s="2" t="s">
        <v>4505</v>
      </c>
      <c r="Q1067" s="2" t="s">
        <v>4298</v>
      </c>
      <c r="R1067" s="7"/>
      <c r="S1067" s="7">
        <v>12</v>
      </c>
      <c r="T1067" s="7">
        <v>17.416700000000006</v>
      </c>
      <c r="U1067" s="7">
        <v>29.416700000000006</v>
      </c>
      <c r="V1067" s="12">
        <f t="shared" si="326"/>
        <v>30</v>
      </c>
      <c r="W1067" s="15" t="str">
        <f>"DEBE GOZAR "&amp;S1067&amp;" DÍAS ANTES DEL "&amp;TEXT(G1067-1,"DD/MM/YYYY")</f>
        <v>DEBE GOZAR 12 DÍAS ANTES DEL 01/06/2026</v>
      </c>
      <c r="X1067" s="15" t="str">
        <f t="shared" si="310"/>
        <v>DEBE GOZAR EN EL AÑO UN TOTAL DE 30 DÍAS ANTES DEL 31/12/2026</v>
      </c>
      <c r="Y1067" s="50">
        <v>0</v>
      </c>
      <c r="Z1067" s="50">
        <v>0</v>
      </c>
      <c r="AA1067" s="50">
        <v>30</v>
      </c>
      <c r="AB1067" s="50">
        <v>0</v>
      </c>
      <c r="AC1067" s="50">
        <v>0</v>
      </c>
      <c r="AD1067" s="50">
        <v>0</v>
      </c>
      <c r="AE1067" s="50">
        <v>0</v>
      </c>
      <c r="AF1067" s="50">
        <v>0</v>
      </c>
      <c r="AG1067" s="50">
        <v>0</v>
      </c>
      <c r="AH1067" s="50">
        <v>0</v>
      </c>
      <c r="AI1067" s="50">
        <v>0</v>
      </c>
      <c r="AJ1067" s="50">
        <v>0</v>
      </c>
      <c r="AK1067" s="52">
        <f t="shared" si="311"/>
        <v>30</v>
      </c>
      <c r="AL1067" s="50">
        <f t="shared" si="312"/>
        <v>30</v>
      </c>
      <c r="AM1067" s="48">
        <f t="shared" si="327"/>
        <v>1</v>
      </c>
      <c r="AN1067" s="49">
        <f t="shared" si="313"/>
        <v>0.01</v>
      </c>
      <c r="AO1067" s="49">
        <f t="shared" si="324"/>
        <v>30</v>
      </c>
      <c r="AP1067" s="49">
        <f t="shared" si="314"/>
        <v>30</v>
      </c>
      <c r="AR1067" s="50">
        <f t="shared" si="315"/>
        <v>0</v>
      </c>
      <c r="AT1067" s="30">
        <f t="shared" si="316"/>
        <v>30</v>
      </c>
      <c r="AU1067">
        <f t="shared" si="317"/>
        <v>10</v>
      </c>
      <c r="AV1067" s="49">
        <f t="shared" si="318"/>
        <v>30</v>
      </c>
      <c r="AW1067" s="49">
        <f t="shared" si="319"/>
        <v>10</v>
      </c>
      <c r="AX1067" s="53">
        <f t="shared" si="320"/>
        <v>0</v>
      </c>
      <c r="AY1067" s="30">
        <f t="shared" si="321"/>
        <v>0</v>
      </c>
      <c r="AZ1067" s="30">
        <f t="shared" si="322"/>
        <v>30</v>
      </c>
      <c r="BA1067" s="49">
        <f t="shared" si="323"/>
        <v>30</v>
      </c>
    </row>
    <row r="1068" spans="1:53" x14ac:dyDescent="0.35">
      <c r="A1068" s="2">
        <v>1070419213</v>
      </c>
      <c r="B1068" s="2" t="s">
        <v>1068</v>
      </c>
      <c r="C1068" s="16" t="s">
        <v>4947</v>
      </c>
      <c r="D1068" s="3" t="s">
        <v>3213</v>
      </c>
      <c r="E1068" s="4">
        <v>45852</v>
      </c>
      <c r="F1068" s="5">
        <v>45852</v>
      </c>
      <c r="G1068" s="5">
        <v>46217</v>
      </c>
      <c r="H1068" s="3" t="s">
        <v>4290</v>
      </c>
      <c r="I1068" s="55">
        <v>0</v>
      </c>
      <c r="J1068" s="6">
        <v>46022</v>
      </c>
      <c r="K1068" s="2" t="s">
        <v>4405</v>
      </c>
      <c r="L1068" s="2" t="s">
        <v>5039</v>
      </c>
      <c r="M1068" s="2" t="s">
        <v>4956</v>
      </c>
      <c r="N1068" s="2" t="s">
        <v>5197</v>
      </c>
      <c r="O1068" s="2" t="s">
        <v>5228</v>
      </c>
      <c r="P1068" s="2" t="s">
        <v>4703</v>
      </c>
      <c r="Q1068" s="2" t="s">
        <v>4298</v>
      </c>
      <c r="R1068" s="7"/>
      <c r="S1068" s="7">
        <v>0</v>
      </c>
      <c r="T1068" s="7">
        <v>13.916700000000001</v>
      </c>
      <c r="U1068" s="7">
        <v>13.916700000000001</v>
      </c>
      <c r="V1068" s="12">
        <f t="shared" si="326"/>
        <v>14</v>
      </c>
      <c r="W1068" s="15" t="s">
        <v>4738</v>
      </c>
      <c r="X1068" s="15" t="str">
        <f t="shared" si="310"/>
        <v>DEBE GOZAR EN EL AÑO UN TOTAL DE 14 DÍAS ANTES DEL 31/12/2026</v>
      </c>
      <c r="Y1068" s="50">
        <v>0</v>
      </c>
      <c r="Z1068" s="50">
        <v>0</v>
      </c>
      <c r="AA1068" s="50">
        <v>0</v>
      </c>
      <c r="AB1068" s="50">
        <v>0</v>
      </c>
      <c r="AC1068" s="50">
        <v>0</v>
      </c>
      <c r="AD1068" s="50">
        <v>0</v>
      </c>
      <c r="AE1068" s="50">
        <v>0</v>
      </c>
      <c r="AF1068" s="50">
        <v>0</v>
      </c>
      <c r="AG1068" s="50">
        <v>0</v>
      </c>
      <c r="AH1068" s="50">
        <v>0</v>
      </c>
      <c r="AI1068" s="50">
        <v>0</v>
      </c>
      <c r="AJ1068" s="50">
        <v>0</v>
      </c>
      <c r="AK1068" s="52">
        <f t="shared" si="311"/>
        <v>0</v>
      </c>
      <c r="AL1068" s="50">
        <f t="shared" si="312"/>
        <v>0</v>
      </c>
      <c r="AM1068" s="48">
        <f t="shared" si="327"/>
        <v>0</v>
      </c>
      <c r="AN1068" s="49">
        <f t="shared" si="313"/>
        <v>0</v>
      </c>
      <c r="AO1068" s="49">
        <f t="shared" si="324"/>
        <v>0</v>
      </c>
      <c r="AP1068" s="49">
        <f t="shared" si="314"/>
        <v>0</v>
      </c>
      <c r="AR1068" s="50">
        <f t="shared" si="315"/>
        <v>14</v>
      </c>
      <c r="AT1068" s="30">
        <f t="shared" si="316"/>
        <v>14</v>
      </c>
      <c r="AU1068">
        <f t="shared" si="317"/>
        <v>4.666666666666667</v>
      </c>
      <c r="AV1068" s="49">
        <f t="shared" si="318"/>
        <v>0</v>
      </c>
      <c r="AW1068" s="49">
        <f t="shared" si="319"/>
        <v>0</v>
      </c>
      <c r="AX1068" s="53">
        <f t="shared" si="320"/>
        <v>4.666666666666667</v>
      </c>
      <c r="AY1068" s="30">
        <f t="shared" si="321"/>
        <v>0</v>
      </c>
      <c r="AZ1068" s="30">
        <f t="shared" si="322"/>
        <v>0</v>
      </c>
      <c r="BA1068" s="49">
        <f t="shared" si="323"/>
        <v>0</v>
      </c>
    </row>
    <row r="1069" spans="1:53" x14ac:dyDescent="0.35">
      <c r="A1069" s="2">
        <v>1070430410</v>
      </c>
      <c r="B1069" s="2" t="s">
        <v>1069</v>
      </c>
      <c r="C1069" s="16" t="s">
        <v>4946</v>
      </c>
      <c r="D1069" s="3" t="s">
        <v>3214</v>
      </c>
      <c r="E1069" s="4">
        <v>44575</v>
      </c>
      <c r="F1069" s="5">
        <v>45671</v>
      </c>
      <c r="G1069" s="5">
        <v>46036</v>
      </c>
      <c r="H1069" s="3" t="s">
        <v>4290</v>
      </c>
      <c r="I1069" s="55">
        <v>0</v>
      </c>
      <c r="J1069" s="6">
        <v>46022</v>
      </c>
      <c r="K1069" s="2" t="s">
        <v>4405</v>
      </c>
      <c r="L1069" s="2" t="s">
        <v>5042</v>
      </c>
      <c r="M1069" s="2" t="s">
        <v>4957</v>
      </c>
      <c r="N1069" s="2" t="s">
        <v>5199</v>
      </c>
      <c r="O1069" s="2" t="s">
        <v>5227</v>
      </c>
      <c r="P1069" s="2" t="s">
        <v>4708</v>
      </c>
      <c r="Q1069" s="2" t="s">
        <v>4297</v>
      </c>
      <c r="R1069" s="7"/>
      <c r="S1069" s="7">
        <v>0</v>
      </c>
      <c r="T1069" s="7">
        <v>28.916700000000006</v>
      </c>
      <c r="U1069" s="7">
        <v>28.916700000000006</v>
      </c>
      <c r="V1069" s="12">
        <f t="shared" si="326"/>
        <v>29</v>
      </c>
      <c r="W1069" s="15" t="s">
        <v>4738</v>
      </c>
      <c r="X1069" s="15" t="str">
        <f t="shared" si="310"/>
        <v>DEBE GOZAR EN EL AÑO UN TOTAL DE 29 DÍAS ANTES DEL 31/12/2026</v>
      </c>
      <c r="Y1069" s="50">
        <v>0</v>
      </c>
      <c r="Z1069" s="50">
        <v>0</v>
      </c>
      <c r="AA1069" s="50">
        <v>0</v>
      </c>
      <c r="AB1069" s="50">
        <v>0</v>
      </c>
      <c r="AC1069" s="50">
        <v>0</v>
      </c>
      <c r="AD1069" s="50">
        <v>30</v>
      </c>
      <c r="AE1069" s="50">
        <v>0</v>
      </c>
      <c r="AF1069" s="50">
        <v>0</v>
      </c>
      <c r="AG1069" s="50">
        <v>0</v>
      </c>
      <c r="AH1069" s="50">
        <v>0</v>
      </c>
      <c r="AI1069" s="50">
        <v>0</v>
      </c>
      <c r="AJ1069" s="50">
        <v>0</v>
      </c>
      <c r="AK1069" s="52">
        <f t="shared" si="311"/>
        <v>30</v>
      </c>
      <c r="AL1069" s="50">
        <f t="shared" si="312"/>
        <v>30</v>
      </c>
      <c r="AM1069" s="48">
        <f t="shared" si="327"/>
        <v>1.0344827586206897</v>
      </c>
      <c r="AN1069" s="49">
        <f t="shared" si="313"/>
        <v>1.0344827586206896E-2</v>
      </c>
      <c r="AO1069" s="49">
        <f t="shared" si="324"/>
        <v>0</v>
      </c>
      <c r="AP1069" s="49">
        <f t="shared" si="314"/>
        <v>29</v>
      </c>
      <c r="AR1069" s="50">
        <f t="shared" si="315"/>
        <v>0</v>
      </c>
      <c r="AT1069" s="30">
        <f t="shared" si="316"/>
        <v>29</v>
      </c>
      <c r="AU1069">
        <f t="shared" si="317"/>
        <v>9.6666666666666661</v>
      </c>
      <c r="AV1069" s="49">
        <f t="shared" si="318"/>
        <v>0</v>
      </c>
      <c r="AW1069" s="49">
        <f t="shared" si="319"/>
        <v>0</v>
      </c>
      <c r="AX1069" s="53">
        <f t="shared" si="320"/>
        <v>9.6666666666666661</v>
      </c>
      <c r="AY1069" s="30">
        <f t="shared" si="321"/>
        <v>30</v>
      </c>
      <c r="AZ1069" s="30">
        <f t="shared" si="322"/>
        <v>0</v>
      </c>
      <c r="BA1069" s="49">
        <f t="shared" si="323"/>
        <v>0</v>
      </c>
    </row>
    <row r="1070" spans="1:53" x14ac:dyDescent="0.35">
      <c r="A1070" s="2">
        <v>1070432454</v>
      </c>
      <c r="B1070" s="2" t="s">
        <v>1070</v>
      </c>
      <c r="C1070" s="16" t="s">
        <v>4946</v>
      </c>
      <c r="D1070" s="3" t="s">
        <v>3215</v>
      </c>
      <c r="E1070" s="4">
        <v>45939</v>
      </c>
      <c r="F1070" s="5">
        <v>45939</v>
      </c>
      <c r="G1070" s="5">
        <v>46304</v>
      </c>
      <c r="H1070" s="3" t="s">
        <v>4290</v>
      </c>
      <c r="I1070" s="55">
        <v>46143</v>
      </c>
      <c r="J1070" s="6">
        <v>46022</v>
      </c>
      <c r="K1070" s="2" t="s">
        <v>4405</v>
      </c>
      <c r="L1070" s="2" t="s">
        <v>5043</v>
      </c>
      <c r="M1070" s="2" t="s">
        <v>4957</v>
      </c>
      <c r="N1070" s="2" t="s">
        <v>5199</v>
      </c>
      <c r="O1070" s="2" t="s">
        <v>5227</v>
      </c>
      <c r="P1070" s="2" t="s">
        <v>4709</v>
      </c>
      <c r="Q1070" s="2" t="s">
        <v>4301</v>
      </c>
      <c r="R1070" s="7"/>
      <c r="S1070" s="7">
        <v>0</v>
      </c>
      <c r="T1070" s="7">
        <v>6.8333000000000004</v>
      </c>
      <c r="U1070" s="7">
        <v>6.8333000000000004</v>
      </c>
      <c r="V1070" s="12">
        <f t="shared" si="326"/>
        <v>7</v>
      </c>
      <c r="W1070" s="15" t="s">
        <v>4738</v>
      </c>
      <c r="X1070" s="15" t="str">
        <f t="shared" si="310"/>
        <v>DEBE GOZAR EN EL AÑO UN TOTAL DE 7 DÍAS ANTES DEL 31/12/2026</v>
      </c>
      <c r="Y1070" s="50">
        <v>0</v>
      </c>
      <c r="Z1070" s="50">
        <v>0</v>
      </c>
      <c r="AA1070" s="50">
        <v>0</v>
      </c>
      <c r="AB1070" s="50">
        <v>0</v>
      </c>
      <c r="AC1070" s="50">
        <v>7</v>
      </c>
      <c r="AD1070" s="50">
        <v>0</v>
      </c>
      <c r="AE1070" s="50">
        <v>0</v>
      </c>
      <c r="AF1070" s="50">
        <v>0</v>
      </c>
      <c r="AG1070" s="50">
        <v>0</v>
      </c>
      <c r="AH1070" s="50">
        <v>0</v>
      </c>
      <c r="AI1070" s="50">
        <v>0</v>
      </c>
      <c r="AJ1070" s="50">
        <v>0</v>
      </c>
      <c r="AK1070" s="52">
        <f t="shared" si="311"/>
        <v>7</v>
      </c>
      <c r="AL1070" s="50">
        <f t="shared" si="312"/>
        <v>7</v>
      </c>
      <c r="AM1070" s="48">
        <f t="shared" si="327"/>
        <v>1</v>
      </c>
      <c r="AN1070" s="49">
        <f t="shared" si="313"/>
        <v>0.01</v>
      </c>
      <c r="AO1070" s="49">
        <f t="shared" si="324"/>
        <v>0</v>
      </c>
      <c r="AP1070" s="49">
        <f t="shared" si="314"/>
        <v>7</v>
      </c>
      <c r="AR1070" s="50">
        <f t="shared" si="315"/>
        <v>0</v>
      </c>
      <c r="AT1070" s="30">
        <f t="shared" si="316"/>
        <v>7</v>
      </c>
      <c r="AU1070">
        <f t="shared" si="317"/>
        <v>2.3333333333333335</v>
      </c>
      <c r="AV1070" s="49">
        <f t="shared" si="318"/>
        <v>0</v>
      </c>
      <c r="AW1070" s="49">
        <f t="shared" si="319"/>
        <v>0</v>
      </c>
      <c r="AX1070" s="53">
        <f t="shared" si="320"/>
        <v>2.3333333333333335</v>
      </c>
      <c r="AY1070" s="30">
        <f t="shared" si="321"/>
        <v>7</v>
      </c>
      <c r="AZ1070" s="30">
        <f t="shared" si="322"/>
        <v>0</v>
      </c>
      <c r="BA1070" s="49">
        <f t="shared" si="323"/>
        <v>0</v>
      </c>
    </row>
    <row r="1071" spans="1:53" x14ac:dyDescent="0.35">
      <c r="A1071" s="2">
        <v>1070434054</v>
      </c>
      <c r="B1071" s="2" t="s">
        <v>1071</v>
      </c>
      <c r="C1071" s="16" t="s">
        <v>4946</v>
      </c>
      <c r="D1071" s="3" t="s">
        <v>3216</v>
      </c>
      <c r="E1071" s="4">
        <v>45418</v>
      </c>
      <c r="F1071" s="5">
        <v>45783</v>
      </c>
      <c r="G1071" s="5">
        <v>46148</v>
      </c>
      <c r="H1071" s="3" t="s">
        <v>4290</v>
      </c>
      <c r="I1071" s="55">
        <v>0</v>
      </c>
      <c r="J1071" s="6">
        <v>46022</v>
      </c>
      <c r="K1071" s="2" t="s">
        <v>4405</v>
      </c>
      <c r="L1071" s="2" t="s">
        <v>4869</v>
      </c>
      <c r="M1071" s="2" t="s">
        <v>4956</v>
      </c>
      <c r="N1071" s="2" t="s">
        <v>5196</v>
      </c>
      <c r="O1071" s="2" t="s">
        <v>5215</v>
      </c>
      <c r="P1071" s="2" t="s">
        <v>4637</v>
      </c>
      <c r="Q1071" s="2" t="s">
        <v>4297</v>
      </c>
      <c r="R1071" s="7"/>
      <c r="S1071" s="7">
        <v>0</v>
      </c>
      <c r="T1071" s="7">
        <v>0</v>
      </c>
      <c r="U1071" s="7">
        <v>0</v>
      </c>
      <c r="V1071" s="12">
        <f t="shared" si="326"/>
        <v>0</v>
      </c>
      <c r="W1071" s="15" t="s">
        <v>4738</v>
      </c>
      <c r="X1071" s="15" t="str">
        <f t="shared" ref="X1071:X1134" si="328">"DEBE GOZAR EN EL AÑO UN TOTAL DE "&amp;ROUNDUP(V1071,0)&amp;" DÍAS ANTES DEL 31/12/2026"</f>
        <v>DEBE GOZAR EN EL AÑO UN TOTAL DE 0 DÍAS ANTES DEL 31/12/2026</v>
      </c>
      <c r="Y1071" s="50">
        <v>0</v>
      </c>
      <c r="Z1071" s="50">
        <v>0</v>
      </c>
      <c r="AA1071" s="50">
        <v>0</v>
      </c>
      <c r="AB1071" s="50">
        <v>0</v>
      </c>
      <c r="AC1071" s="50">
        <v>0</v>
      </c>
      <c r="AD1071" s="50">
        <v>0</v>
      </c>
      <c r="AE1071" s="50">
        <v>0</v>
      </c>
      <c r="AF1071" s="50">
        <v>0</v>
      </c>
      <c r="AG1071" s="50">
        <v>0</v>
      </c>
      <c r="AH1071" s="50">
        <v>0</v>
      </c>
      <c r="AI1071" s="50">
        <v>0</v>
      </c>
      <c r="AJ1071" s="50">
        <v>0</v>
      </c>
      <c r="AK1071" s="52">
        <f t="shared" si="311"/>
        <v>0</v>
      </c>
      <c r="AL1071" s="50">
        <f t="shared" si="312"/>
        <v>0</v>
      </c>
      <c r="AM1071" s="48">
        <f>IFERROR(+AL1071/V1071,"100"%)</f>
        <v>1</v>
      </c>
      <c r="AN1071" s="49">
        <f t="shared" si="313"/>
        <v>0.01</v>
      </c>
      <c r="AO1071" s="49">
        <f t="shared" si="324"/>
        <v>0</v>
      </c>
      <c r="AP1071" s="49">
        <f t="shared" si="314"/>
        <v>0</v>
      </c>
      <c r="AR1071" s="50">
        <f t="shared" si="315"/>
        <v>0</v>
      </c>
      <c r="AT1071" s="30">
        <f t="shared" si="316"/>
        <v>0</v>
      </c>
      <c r="AU1071">
        <f t="shared" si="317"/>
        <v>0</v>
      </c>
      <c r="AV1071" s="49">
        <f t="shared" si="318"/>
        <v>0</v>
      </c>
      <c r="AW1071" s="49">
        <f t="shared" si="319"/>
        <v>0</v>
      </c>
      <c r="AX1071" s="53">
        <f t="shared" si="320"/>
        <v>0</v>
      </c>
      <c r="AY1071" s="30">
        <f t="shared" si="321"/>
        <v>0</v>
      </c>
      <c r="AZ1071" s="30">
        <f t="shared" si="322"/>
        <v>0</v>
      </c>
      <c r="BA1071" s="49">
        <f t="shared" si="323"/>
        <v>0</v>
      </c>
    </row>
    <row r="1072" spans="1:53" x14ac:dyDescent="0.35">
      <c r="A1072" s="2">
        <v>1070445961</v>
      </c>
      <c r="B1072" s="2" t="s">
        <v>1072</v>
      </c>
      <c r="C1072" s="16" t="s">
        <v>4947</v>
      </c>
      <c r="D1072" s="3" t="s">
        <v>3217</v>
      </c>
      <c r="E1072" s="4">
        <v>44028</v>
      </c>
      <c r="F1072" s="5">
        <v>45854</v>
      </c>
      <c r="G1072" s="5">
        <v>46219</v>
      </c>
      <c r="H1072" s="3" t="s">
        <v>4418</v>
      </c>
      <c r="I1072" s="55">
        <v>0</v>
      </c>
      <c r="J1072" s="6">
        <v>46022</v>
      </c>
      <c r="K1072" s="2" t="s">
        <v>4405</v>
      </c>
      <c r="L1072" s="2" t="s">
        <v>4887</v>
      </c>
      <c r="M1072" s="2" t="s">
        <v>4956</v>
      </c>
      <c r="N1072" s="2" t="s">
        <v>5197</v>
      </c>
      <c r="O1072" s="2" t="s">
        <v>5251</v>
      </c>
      <c r="P1072" s="2" t="s">
        <v>4667</v>
      </c>
      <c r="Q1072" s="2" t="s">
        <v>4298</v>
      </c>
      <c r="R1072" s="7"/>
      <c r="S1072" s="7">
        <v>16</v>
      </c>
      <c r="T1072" s="7">
        <v>13.75</v>
      </c>
      <c r="U1072" s="7">
        <v>29.75</v>
      </c>
      <c r="V1072" s="12">
        <f t="shared" si="326"/>
        <v>30</v>
      </c>
      <c r="W1072" s="15" t="str">
        <f>"DEBE GOZAR "&amp;S1072&amp;" DÍAS ANTES DEL "&amp;TEXT(G1072-1,"DD/MM/YYYY")</f>
        <v>DEBE GOZAR 16 DÍAS ANTES DEL 15/07/2026</v>
      </c>
      <c r="X1072" s="15" t="str">
        <f t="shared" si="328"/>
        <v>DEBE GOZAR EN EL AÑO UN TOTAL DE 30 DÍAS ANTES DEL 31/12/2026</v>
      </c>
      <c r="Y1072" s="50">
        <v>0</v>
      </c>
      <c r="Z1072" s="50">
        <v>0</v>
      </c>
      <c r="AA1072" s="50">
        <v>10</v>
      </c>
      <c r="AB1072" s="50">
        <v>0</v>
      </c>
      <c r="AC1072" s="50">
        <v>0</v>
      </c>
      <c r="AD1072" s="50">
        <v>10</v>
      </c>
      <c r="AE1072" s="50">
        <v>0</v>
      </c>
      <c r="AF1072" s="50">
        <v>0</v>
      </c>
      <c r="AG1072" s="50">
        <v>10</v>
      </c>
      <c r="AH1072" s="50">
        <v>0</v>
      </c>
      <c r="AI1072" s="50">
        <v>0</v>
      </c>
      <c r="AJ1072" s="50">
        <v>0</v>
      </c>
      <c r="AK1072" s="52">
        <f t="shared" si="311"/>
        <v>30</v>
      </c>
      <c r="AL1072" s="50">
        <f t="shared" si="312"/>
        <v>30</v>
      </c>
      <c r="AM1072" s="48">
        <f t="shared" ref="AM1072:AM1103" si="329">+AL1072/V1072</f>
        <v>1</v>
      </c>
      <c r="AN1072" s="49">
        <f t="shared" si="313"/>
        <v>0.01</v>
      </c>
      <c r="AO1072" s="49">
        <f t="shared" si="324"/>
        <v>10</v>
      </c>
      <c r="AP1072" s="49">
        <f t="shared" si="314"/>
        <v>30</v>
      </c>
      <c r="AR1072" s="50">
        <f t="shared" si="315"/>
        <v>0</v>
      </c>
      <c r="AT1072" s="30">
        <f t="shared" si="316"/>
        <v>30</v>
      </c>
      <c r="AU1072">
        <f t="shared" si="317"/>
        <v>10</v>
      </c>
      <c r="AV1072" s="49">
        <f t="shared" si="318"/>
        <v>10</v>
      </c>
      <c r="AW1072" s="49">
        <f t="shared" si="319"/>
        <v>10</v>
      </c>
      <c r="AX1072" s="53">
        <f t="shared" si="320"/>
        <v>0</v>
      </c>
      <c r="AY1072" s="30">
        <f t="shared" si="321"/>
        <v>20</v>
      </c>
      <c r="AZ1072" s="30">
        <f t="shared" si="322"/>
        <v>10</v>
      </c>
      <c r="BA1072" s="49">
        <f t="shared" si="323"/>
        <v>10</v>
      </c>
    </row>
    <row r="1073" spans="1:53" x14ac:dyDescent="0.35">
      <c r="A1073" s="2">
        <v>1041130771</v>
      </c>
      <c r="B1073" s="2" t="s">
        <v>341</v>
      </c>
      <c r="C1073" s="16" t="s">
        <v>4948</v>
      </c>
      <c r="D1073" s="3" t="s">
        <v>2486</v>
      </c>
      <c r="E1073" s="4">
        <v>42817</v>
      </c>
      <c r="F1073" s="5">
        <v>45739</v>
      </c>
      <c r="G1073" s="5">
        <v>46104</v>
      </c>
      <c r="H1073" s="3" t="s">
        <v>4292</v>
      </c>
      <c r="I1073" s="55">
        <v>0</v>
      </c>
      <c r="J1073" s="6">
        <v>46022</v>
      </c>
      <c r="K1073" s="2" t="s">
        <v>4405</v>
      </c>
      <c r="L1073" s="2">
        <v>2003030100</v>
      </c>
      <c r="M1073" s="2" t="s">
        <v>5052</v>
      </c>
      <c r="N1073" s="2" t="s">
        <v>5184</v>
      </c>
      <c r="O1073" s="2" t="s">
        <v>5184</v>
      </c>
      <c r="P1073" s="2" t="s">
        <v>4535</v>
      </c>
      <c r="Q1073" s="2" t="s">
        <v>4320</v>
      </c>
      <c r="R1073" s="7"/>
      <c r="S1073" s="7">
        <v>4</v>
      </c>
      <c r="T1073" s="7">
        <v>23.166699999999992</v>
      </c>
      <c r="U1073" s="7">
        <v>27.166699999999992</v>
      </c>
      <c r="V1073" s="12">
        <f t="shared" si="326"/>
        <v>28</v>
      </c>
      <c r="W1073" s="15" t="str">
        <f>"DEBE GOZAR "&amp;S1073&amp;" DÍAS ANTES DEL "&amp;TEXT(G1073-1,"DD/MM/YYYY")</f>
        <v>DEBE GOZAR 4 DÍAS ANTES DEL 22/03/2026</v>
      </c>
      <c r="X1073" s="15" t="str">
        <f t="shared" si="328"/>
        <v>DEBE GOZAR EN EL AÑO UN TOTAL DE 28 DÍAS ANTES DEL 31/12/2026</v>
      </c>
      <c r="Y1073" s="50">
        <v>0</v>
      </c>
      <c r="Z1073" s="50">
        <v>0</v>
      </c>
      <c r="AA1073" s="50">
        <v>0</v>
      </c>
      <c r="AB1073" s="50">
        <v>0</v>
      </c>
      <c r="AC1073" s="50">
        <v>0</v>
      </c>
      <c r="AD1073" s="50">
        <v>0</v>
      </c>
      <c r="AE1073" s="50">
        <v>0</v>
      </c>
      <c r="AF1073" s="50">
        <v>0</v>
      </c>
      <c r="AG1073" s="50">
        <v>0</v>
      </c>
      <c r="AH1073" s="50">
        <v>0</v>
      </c>
      <c r="AI1073" s="50">
        <v>0</v>
      </c>
      <c r="AJ1073" s="50">
        <v>0</v>
      </c>
      <c r="AK1073" s="52">
        <f t="shared" si="311"/>
        <v>0</v>
      </c>
      <c r="AL1073" s="50">
        <f t="shared" si="312"/>
        <v>0</v>
      </c>
      <c r="AM1073" s="48">
        <f t="shared" si="329"/>
        <v>0</v>
      </c>
      <c r="AN1073" s="49">
        <f t="shared" si="313"/>
        <v>0</v>
      </c>
      <c r="AO1073" s="49">
        <f t="shared" si="324"/>
        <v>0</v>
      </c>
      <c r="AP1073" s="49">
        <f t="shared" si="314"/>
        <v>0</v>
      </c>
      <c r="AR1073" s="50">
        <f t="shared" si="315"/>
        <v>28</v>
      </c>
      <c r="AT1073" s="30">
        <f t="shared" si="316"/>
        <v>28</v>
      </c>
      <c r="AU1073">
        <f t="shared" si="317"/>
        <v>9.3333333333333339</v>
      </c>
      <c r="AV1073" s="49">
        <f t="shared" si="318"/>
        <v>0</v>
      </c>
      <c r="AW1073" s="49">
        <f t="shared" si="319"/>
        <v>0</v>
      </c>
      <c r="AX1073" s="53">
        <f t="shared" si="320"/>
        <v>9.3333333333333339</v>
      </c>
      <c r="AY1073" s="30">
        <f t="shared" si="321"/>
        <v>0</v>
      </c>
      <c r="AZ1073" s="30">
        <f t="shared" si="322"/>
        <v>0</v>
      </c>
      <c r="BA1073" s="49">
        <f t="shared" si="323"/>
        <v>0</v>
      </c>
    </row>
    <row r="1074" spans="1:53" x14ac:dyDescent="0.35">
      <c r="A1074" s="2">
        <v>1070469424</v>
      </c>
      <c r="B1074" s="2" t="s">
        <v>1074</v>
      </c>
      <c r="C1074" s="16" t="s">
        <v>4946</v>
      </c>
      <c r="D1074" s="3" t="s">
        <v>3219</v>
      </c>
      <c r="E1074" s="4">
        <v>45967</v>
      </c>
      <c r="F1074" s="5">
        <v>45967</v>
      </c>
      <c r="G1074" s="5">
        <v>46332</v>
      </c>
      <c r="H1074" s="3" t="s">
        <v>4290</v>
      </c>
      <c r="I1074" s="55">
        <v>46023</v>
      </c>
      <c r="J1074" s="6">
        <v>46022</v>
      </c>
      <c r="K1074" s="2" t="s">
        <v>4405</v>
      </c>
      <c r="L1074" s="2" t="s">
        <v>4963</v>
      </c>
      <c r="M1074" s="2" t="s">
        <v>4956</v>
      </c>
      <c r="N1074" s="2"/>
      <c r="O1074" s="2"/>
      <c r="P1074" s="2"/>
      <c r="Q1074" s="2"/>
      <c r="R1074" s="7"/>
      <c r="S1074" s="7">
        <v>0</v>
      </c>
      <c r="T1074" s="7">
        <v>4.5833000000000004</v>
      </c>
      <c r="U1074" s="7">
        <v>4.5833000000000004</v>
      </c>
      <c r="V1074" s="12">
        <f t="shared" si="326"/>
        <v>5</v>
      </c>
      <c r="W1074" s="15" t="s">
        <v>4738</v>
      </c>
      <c r="X1074" s="15" t="str">
        <f t="shared" si="328"/>
        <v>DEBE GOZAR EN EL AÑO UN TOTAL DE 5 DÍAS ANTES DEL 31/12/2026</v>
      </c>
      <c r="Y1074" s="50">
        <v>5</v>
      </c>
      <c r="Z1074" s="50">
        <v>0</v>
      </c>
      <c r="AA1074" s="50">
        <v>0</v>
      </c>
      <c r="AB1074" s="50">
        <v>0</v>
      </c>
      <c r="AC1074" s="50">
        <v>0</v>
      </c>
      <c r="AD1074" s="50">
        <v>0</v>
      </c>
      <c r="AE1074" s="50">
        <v>0</v>
      </c>
      <c r="AF1074" s="50">
        <v>0</v>
      </c>
      <c r="AG1074" s="50">
        <v>0</v>
      </c>
      <c r="AH1074" s="50">
        <v>0</v>
      </c>
      <c r="AI1074" s="50">
        <v>0</v>
      </c>
      <c r="AJ1074" s="50">
        <v>0</v>
      </c>
      <c r="AK1074" s="52">
        <f t="shared" si="311"/>
        <v>5</v>
      </c>
      <c r="AL1074" s="50">
        <f t="shared" si="312"/>
        <v>5</v>
      </c>
      <c r="AM1074" s="48">
        <f t="shared" si="329"/>
        <v>1</v>
      </c>
      <c r="AN1074" s="49">
        <f t="shared" si="313"/>
        <v>0.01</v>
      </c>
      <c r="AO1074" s="49">
        <f t="shared" si="324"/>
        <v>5</v>
      </c>
      <c r="AP1074" s="49">
        <f t="shared" si="314"/>
        <v>5</v>
      </c>
      <c r="AR1074" s="50">
        <f t="shared" si="315"/>
        <v>0</v>
      </c>
      <c r="AT1074" s="30">
        <f t="shared" si="316"/>
        <v>5</v>
      </c>
      <c r="AU1074">
        <f t="shared" si="317"/>
        <v>1.6666666666666667</v>
      </c>
      <c r="AV1074" s="49">
        <f t="shared" si="318"/>
        <v>5</v>
      </c>
      <c r="AW1074" s="49">
        <f t="shared" si="319"/>
        <v>1.6666666666666667</v>
      </c>
      <c r="AX1074" s="53">
        <f t="shared" si="320"/>
        <v>0</v>
      </c>
      <c r="AY1074" s="30">
        <f t="shared" si="321"/>
        <v>0</v>
      </c>
      <c r="AZ1074" s="30">
        <f t="shared" si="322"/>
        <v>5</v>
      </c>
      <c r="BA1074" s="49">
        <f t="shared" si="323"/>
        <v>5</v>
      </c>
    </row>
    <row r="1075" spans="1:53" x14ac:dyDescent="0.35">
      <c r="A1075" s="2">
        <v>1070474422</v>
      </c>
      <c r="B1075" s="2" t="s">
        <v>1075</v>
      </c>
      <c r="C1075" s="16" t="s">
        <v>4946</v>
      </c>
      <c r="D1075" s="3" t="s">
        <v>3220</v>
      </c>
      <c r="E1075" s="4">
        <v>45983</v>
      </c>
      <c r="F1075" s="5">
        <v>45983</v>
      </c>
      <c r="G1075" s="5">
        <v>46348</v>
      </c>
      <c r="H1075" s="3" t="s">
        <v>4419</v>
      </c>
      <c r="I1075" s="55">
        <v>0</v>
      </c>
      <c r="J1075" s="6">
        <v>46022</v>
      </c>
      <c r="K1075" s="2" t="s">
        <v>4405</v>
      </c>
      <c r="L1075" s="2" t="s">
        <v>4903</v>
      </c>
      <c r="M1075" s="2" t="s">
        <v>4956</v>
      </c>
      <c r="N1075" s="2" t="s">
        <v>5196</v>
      </c>
      <c r="O1075" s="2" t="s">
        <v>5239</v>
      </c>
      <c r="P1075" s="2" t="s">
        <v>4687</v>
      </c>
      <c r="Q1075" s="2" t="s">
        <v>4297</v>
      </c>
      <c r="R1075" s="7"/>
      <c r="S1075" s="7">
        <v>0</v>
      </c>
      <c r="T1075" s="7">
        <v>3.25</v>
      </c>
      <c r="U1075" s="7">
        <v>3.25</v>
      </c>
      <c r="V1075" s="12">
        <f t="shared" si="326"/>
        <v>4</v>
      </c>
      <c r="W1075" s="15" t="s">
        <v>4738</v>
      </c>
      <c r="X1075" s="15" t="str">
        <f t="shared" si="328"/>
        <v>DEBE GOZAR EN EL AÑO UN TOTAL DE 4 DÍAS ANTES DEL 31/12/2026</v>
      </c>
      <c r="Y1075" s="50">
        <v>0</v>
      </c>
      <c r="Z1075" s="50">
        <v>0</v>
      </c>
      <c r="AA1075" s="50">
        <v>0</v>
      </c>
      <c r="AB1075" s="50">
        <v>0</v>
      </c>
      <c r="AC1075" s="50">
        <v>0</v>
      </c>
      <c r="AD1075" s="50">
        <v>0</v>
      </c>
      <c r="AE1075" s="50">
        <v>0</v>
      </c>
      <c r="AF1075" s="50">
        <v>0</v>
      </c>
      <c r="AG1075" s="50">
        <v>0</v>
      </c>
      <c r="AH1075" s="50">
        <v>0</v>
      </c>
      <c r="AI1075" s="50">
        <v>4</v>
      </c>
      <c r="AJ1075" s="50">
        <v>0</v>
      </c>
      <c r="AK1075" s="52">
        <f t="shared" si="311"/>
        <v>4</v>
      </c>
      <c r="AL1075" s="50">
        <f t="shared" si="312"/>
        <v>4</v>
      </c>
      <c r="AM1075" s="48">
        <f t="shared" si="329"/>
        <v>1</v>
      </c>
      <c r="AN1075" s="49">
        <f t="shared" si="313"/>
        <v>0.01</v>
      </c>
      <c r="AO1075" s="49">
        <f t="shared" si="324"/>
        <v>0</v>
      </c>
      <c r="AP1075" s="49">
        <f t="shared" si="314"/>
        <v>4</v>
      </c>
      <c r="AR1075" s="50">
        <f t="shared" si="315"/>
        <v>0</v>
      </c>
      <c r="AT1075" s="30">
        <f t="shared" si="316"/>
        <v>4</v>
      </c>
      <c r="AU1075">
        <f t="shared" si="317"/>
        <v>1.3333333333333333</v>
      </c>
      <c r="AV1075" s="49">
        <f t="shared" si="318"/>
        <v>0</v>
      </c>
      <c r="AW1075" s="49">
        <f t="shared" si="319"/>
        <v>0</v>
      </c>
      <c r="AX1075" s="53">
        <f t="shared" si="320"/>
        <v>1.3333333333333333</v>
      </c>
      <c r="AY1075" s="30">
        <f t="shared" si="321"/>
        <v>4</v>
      </c>
      <c r="AZ1075" s="30">
        <f t="shared" si="322"/>
        <v>0</v>
      </c>
      <c r="BA1075" s="49">
        <f t="shared" si="323"/>
        <v>0</v>
      </c>
    </row>
    <row r="1076" spans="1:53" x14ac:dyDescent="0.35">
      <c r="A1076" s="2">
        <v>1043002514</v>
      </c>
      <c r="B1076" s="2" t="s">
        <v>485</v>
      </c>
      <c r="C1076" s="16" t="s">
        <v>4948</v>
      </c>
      <c r="D1076" s="3" t="s">
        <v>2630</v>
      </c>
      <c r="E1076" s="4">
        <v>45320</v>
      </c>
      <c r="F1076" s="5">
        <v>45686</v>
      </c>
      <c r="G1076" s="5">
        <v>46051</v>
      </c>
      <c r="H1076" s="3" t="s">
        <v>4292</v>
      </c>
      <c r="I1076" s="55">
        <v>0</v>
      </c>
      <c r="J1076" s="6">
        <v>46022</v>
      </c>
      <c r="K1076" s="2" t="s">
        <v>4405</v>
      </c>
      <c r="L1076" s="2">
        <v>2003030100</v>
      </c>
      <c r="M1076" s="2" t="s">
        <v>5052</v>
      </c>
      <c r="N1076" s="2" t="s">
        <v>5184</v>
      </c>
      <c r="O1076" s="2" t="s">
        <v>5184</v>
      </c>
      <c r="P1076" s="2" t="s">
        <v>4535</v>
      </c>
      <c r="Q1076" s="2" t="s">
        <v>4320</v>
      </c>
      <c r="R1076" s="7"/>
      <c r="S1076" s="7">
        <v>0</v>
      </c>
      <c r="T1076" s="7">
        <v>26.666699999999999</v>
      </c>
      <c r="U1076" s="7">
        <v>26.666699999999999</v>
      </c>
      <c r="V1076" s="12">
        <f t="shared" si="326"/>
        <v>27</v>
      </c>
      <c r="W1076" s="15" t="s">
        <v>4738</v>
      </c>
      <c r="X1076" s="15" t="str">
        <f t="shared" si="328"/>
        <v>DEBE GOZAR EN EL AÑO UN TOTAL DE 27 DÍAS ANTES DEL 31/12/2026</v>
      </c>
      <c r="Y1076" s="50">
        <v>0</v>
      </c>
      <c r="Z1076" s="50">
        <v>16</v>
      </c>
      <c r="AA1076" s="50">
        <v>0</v>
      </c>
      <c r="AB1076" s="50">
        <v>0</v>
      </c>
      <c r="AC1076" s="50">
        <v>0</v>
      </c>
      <c r="AD1076" s="50">
        <v>11</v>
      </c>
      <c r="AE1076" s="50">
        <v>0</v>
      </c>
      <c r="AF1076" s="50">
        <v>0</v>
      </c>
      <c r="AG1076" s="50">
        <v>0</v>
      </c>
      <c r="AH1076" s="50">
        <v>0</v>
      </c>
      <c r="AI1076" s="50">
        <v>0</v>
      </c>
      <c r="AJ1076" s="50">
        <v>0</v>
      </c>
      <c r="AK1076" s="52">
        <f t="shared" si="311"/>
        <v>27</v>
      </c>
      <c r="AL1076" s="50">
        <f t="shared" si="312"/>
        <v>27</v>
      </c>
      <c r="AM1076" s="48">
        <f t="shared" si="329"/>
        <v>1</v>
      </c>
      <c r="AN1076" s="49">
        <f t="shared" si="313"/>
        <v>0.01</v>
      </c>
      <c r="AO1076" s="49">
        <f t="shared" si="324"/>
        <v>16</v>
      </c>
      <c r="AP1076" s="49">
        <f t="shared" si="314"/>
        <v>27</v>
      </c>
      <c r="AR1076" s="50">
        <f t="shared" si="315"/>
        <v>0</v>
      </c>
      <c r="AT1076" s="30">
        <f t="shared" si="316"/>
        <v>27</v>
      </c>
      <c r="AU1076">
        <f t="shared" si="317"/>
        <v>9</v>
      </c>
      <c r="AV1076" s="49">
        <f t="shared" si="318"/>
        <v>16</v>
      </c>
      <c r="AW1076" s="49">
        <f t="shared" si="319"/>
        <v>9</v>
      </c>
      <c r="AX1076" s="53">
        <f t="shared" si="320"/>
        <v>0</v>
      </c>
      <c r="AY1076" s="30">
        <f t="shared" si="321"/>
        <v>11</v>
      </c>
      <c r="AZ1076" s="30">
        <f t="shared" si="322"/>
        <v>16</v>
      </c>
      <c r="BA1076" s="49">
        <f t="shared" si="323"/>
        <v>16</v>
      </c>
    </row>
    <row r="1077" spans="1:53" x14ac:dyDescent="0.35">
      <c r="A1077" s="2">
        <v>1070483277</v>
      </c>
      <c r="B1077" s="2" t="s">
        <v>1077</v>
      </c>
      <c r="C1077" s="16" t="s">
        <v>4946</v>
      </c>
      <c r="D1077" s="3" t="s">
        <v>3222</v>
      </c>
      <c r="E1077" s="4">
        <v>45762</v>
      </c>
      <c r="F1077" s="5">
        <v>45762</v>
      </c>
      <c r="G1077" s="5">
        <v>46127</v>
      </c>
      <c r="H1077" s="3" t="s">
        <v>4290</v>
      </c>
      <c r="I1077" s="55">
        <v>0</v>
      </c>
      <c r="J1077" s="6">
        <v>46022</v>
      </c>
      <c r="K1077" s="2" t="s">
        <v>4405</v>
      </c>
      <c r="L1077" s="2" t="s">
        <v>4777</v>
      </c>
      <c r="M1077" s="2" t="s">
        <v>4956</v>
      </c>
      <c r="N1077" s="2" t="s">
        <v>5196</v>
      </c>
      <c r="O1077" s="2" t="s">
        <v>5215</v>
      </c>
      <c r="P1077" s="2" t="s">
        <v>4492</v>
      </c>
      <c r="Q1077" s="2" t="s">
        <v>4297</v>
      </c>
      <c r="R1077" s="7"/>
      <c r="S1077" s="7">
        <v>0</v>
      </c>
      <c r="T1077" s="7">
        <v>21.333300000000001</v>
      </c>
      <c r="U1077" s="7">
        <v>21.333300000000001</v>
      </c>
      <c r="V1077" s="12">
        <f t="shared" si="326"/>
        <v>22</v>
      </c>
      <c r="W1077" s="15" t="s">
        <v>4738</v>
      </c>
      <c r="X1077" s="15" t="str">
        <f t="shared" si="328"/>
        <v>DEBE GOZAR EN EL AÑO UN TOTAL DE 22 DÍAS ANTES DEL 31/12/2026</v>
      </c>
      <c r="Y1077" s="50">
        <v>0</v>
      </c>
      <c r="Z1077" s="50">
        <v>0</v>
      </c>
      <c r="AA1077" s="50">
        <v>0</v>
      </c>
      <c r="AB1077" s="50">
        <v>0</v>
      </c>
      <c r="AC1077" s="50">
        <v>0</v>
      </c>
      <c r="AD1077" s="50">
        <v>0</v>
      </c>
      <c r="AE1077" s="50">
        <v>0</v>
      </c>
      <c r="AF1077" s="50">
        <v>0</v>
      </c>
      <c r="AG1077" s="50">
        <v>0</v>
      </c>
      <c r="AH1077" s="50">
        <v>0</v>
      </c>
      <c r="AI1077" s="50">
        <v>0</v>
      </c>
      <c r="AJ1077" s="50">
        <v>0</v>
      </c>
      <c r="AK1077" s="52">
        <f t="shared" si="311"/>
        <v>0</v>
      </c>
      <c r="AL1077" s="50">
        <f t="shared" si="312"/>
        <v>0</v>
      </c>
      <c r="AM1077" s="48">
        <f t="shared" si="329"/>
        <v>0</v>
      </c>
      <c r="AN1077" s="49">
        <f t="shared" si="313"/>
        <v>0</v>
      </c>
      <c r="AO1077" s="49">
        <f t="shared" si="324"/>
        <v>0</v>
      </c>
      <c r="AP1077" s="49">
        <f t="shared" si="314"/>
        <v>0</v>
      </c>
      <c r="AR1077" s="50">
        <f t="shared" si="315"/>
        <v>22</v>
      </c>
      <c r="AT1077" s="30">
        <f t="shared" si="316"/>
        <v>22</v>
      </c>
      <c r="AU1077">
        <f t="shared" si="317"/>
        <v>7.333333333333333</v>
      </c>
      <c r="AV1077" s="49">
        <f t="shared" si="318"/>
        <v>0</v>
      </c>
      <c r="AW1077" s="49">
        <f t="shared" si="319"/>
        <v>0</v>
      </c>
      <c r="AX1077" s="53">
        <f t="shared" si="320"/>
        <v>7.333333333333333</v>
      </c>
      <c r="AY1077" s="30">
        <f t="shared" si="321"/>
        <v>0</v>
      </c>
      <c r="AZ1077" s="30">
        <f t="shared" si="322"/>
        <v>0</v>
      </c>
      <c r="BA1077" s="49">
        <f t="shared" si="323"/>
        <v>0</v>
      </c>
    </row>
    <row r="1078" spans="1:53" x14ac:dyDescent="0.35">
      <c r="A1078" s="2">
        <v>1070485934</v>
      </c>
      <c r="B1078" s="2" t="s">
        <v>1078</v>
      </c>
      <c r="C1078" s="16" t="s">
        <v>4946</v>
      </c>
      <c r="D1078" s="3" t="s">
        <v>3223</v>
      </c>
      <c r="E1078" s="4">
        <v>45659</v>
      </c>
      <c r="F1078" s="5">
        <v>45659</v>
      </c>
      <c r="G1078" s="5">
        <v>46024</v>
      </c>
      <c r="H1078" s="3" t="s">
        <v>4290</v>
      </c>
      <c r="I1078" s="55">
        <v>46023</v>
      </c>
      <c r="J1078" s="6">
        <v>46022</v>
      </c>
      <c r="K1078" s="2" t="s">
        <v>4405</v>
      </c>
      <c r="L1078" s="2" t="s">
        <v>4975</v>
      </c>
      <c r="M1078" s="2" t="s">
        <v>4956</v>
      </c>
      <c r="N1078" s="2"/>
      <c r="O1078" s="2"/>
      <c r="P1078" s="2"/>
      <c r="Q1078" s="2"/>
      <c r="R1078" s="7"/>
      <c r="S1078" s="7">
        <v>0</v>
      </c>
      <c r="T1078" s="7">
        <v>20.916699999999999</v>
      </c>
      <c r="U1078" s="7">
        <v>20.916699999999999</v>
      </c>
      <c r="V1078" s="12">
        <f t="shared" si="326"/>
        <v>21</v>
      </c>
      <c r="W1078" s="15" t="s">
        <v>4738</v>
      </c>
      <c r="X1078" s="15" t="str">
        <f t="shared" si="328"/>
        <v>DEBE GOZAR EN EL AÑO UN TOTAL DE 21 DÍAS ANTES DEL 31/12/2026</v>
      </c>
      <c r="Y1078" s="50">
        <v>21</v>
      </c>
      <c r="Z1078" s="50">
        <v>0</v>
      </c>
      <c r="AA1078" s="50">
        <v>0</v>
      </c>
      <c r="AB1078" s="50">
        <v>0</v>
      </c>
      <c r="AC1078" s="50">
        <v>0</v>
      </c>
      <c r="AD1078" s="50">
        <v>0</v>
      </c>
      <c r="AE1078" s="50">
        <v>0</v>
      </c>
      <c r="AF1078" s="50">
        <v>0</v>
      </c>
      <c r="AG1078" s="50">
        <v>0</v>
      </c>
      <c r="AH1078" s="50">
        <v>0</v>
      </c>
      <c r="AI1078" s="50">
        <v>0</v>
      </c>
      <c r="AJ1078" s="50">
        <v>0</v>
      </c>
      <c r="AK1078" s="52">
        <f t="shared" si="311"/>
        <v>21</v>
      </c>
      <c r="AL1078" s="50">
        <f t="shared" si="312"/>
        <v>21</v>
      </c>
      <c r="AM1078" s="48">
        <f t="shared" si="329"/>
        <v>1</v>
      </c>
      <c r="AN1078" s="49">
        <f t="shared" si="313"/>
        <v>0.01</v>
      </c>
      <c r="AO1078" s="49">
        <f t="shared" si="324"/>
        <v>21</v>
      </c>
      <c r="AP1078" s="49">
        <f t="shared" si="314"/>
        <v>21</v>
      </c>
      <c r="AR1078" s="50">
        <f t="shared" si="315"/>
        <v>0</v>
      </c>
      <c r="AT1078" s="30">
        <f t="shared" si="316"/>
        <v>21</v>
      </c>
      <c r="AU1078">
        <f t="shared" si="317"/>
        <v>7</v>
      </c>
      <c r="AV1078" s="49">
        <f t="shared" si="318"/>
        <v>21</v>
      </c>
      <c r="AW1078" s="49">
        <f t="shared" si="319"/>
        <v>7</v>
      </c>
      <c r="AX1078" s="53">
        <f t="shared" si="320"/>
        <v>0</v>
      </c>
      <c r="AY1078" s="30">
        <f t="shared" si="321"/>
        <v>0</v>
      </c>
      <c r="AZ1078" s="30">
        <f t="shared" si="322"/>
        <v>21</v>
      </c>
      <c r="BA1078" s="49">
        <f t="shared" si="323"/>
        <v>21</v>
      </c>
    </row>
    <row r="1079" spans="1:53" x14ac:dyDescent="0.35">
      <c r="A1079" s="2">
        <v>1070486539</v>
      </c>
      <c r="B1079" s="2" t="s">
        <v>1079</v>
      </c>
      <c r="C1079" s="16" t="s">
        <v>4946</v>
      </c>
      <c r="D1079" s="3" t="s">
        <v>3224</v>
      </c>
      <c r="E1079" s="4">
        <v>45166</v>
      </c>
      <c r="F1079" s="5">
        <v>45897</v>
      </c>
      <c r="G1079" s="5">
        <v>46262</v>
      </c>
      <c r="H1079" s="3" t="s">
        <v>4290</v>
      </c>
      <c r="I1079" s="55">
        <v>0</v>
      </c>
      <c r="J1079" s="6">
        <v>46022</v>
      </c>
      <c r="K1079" s="2" t="s">
        <v>4405</v>
      </c>
      <c r="L1079" s="2" t="s">
        <v>4800</v>
      </c>
      <c r="M1079" s="2" t="s">
        <v>4956</v>
      </c>
      <c r="N1079" s="2" t="s">
        <v>5195</v>
      </c>
      <c r="O1079" s="2" t="s">
        <v>5213</v>
      </c>
      <c r="P1079" s="2" t="s">
        <v>4529</v>
      </c>
      <c r="Q1079" s="2" t="s">
        <v>4297</v>
      </c>
      <c r="R1079" s="7"/>
      <c r="S1079" s="7">
        <v>16</v>
      </c>
      <c r="T1079" s="7">
        <v>10.25</v>
      </c>
      <c r="U1079" s="7">
        <v>26.25</v>
      </c>
      <c r="V1079" s="12">
        <f t="shared" si="326"/>
        <v>27</v>
      </c>
      <c r="W1079" s="15" t="str">
        <f>"DEBE GOZAR "&amp;S1079&amp;" DÍAS ANTES DEL "&amp;TEXT(G1079-1,"DD/MM/YYYY")</f>
        <v>DEBE GOZAR 16 DÍAS ANTES DEL 27/08/2026</v>
      </c>
      <c r="X1079" s="15" t="str">
        <f t="shared" si="328"/>
        <v>DEBE GOZAR EN EL AÑO UN TOTAL DE 27 DÍAS ANTES DEL 31/12/2026</v>
      </c>
      <c r="Y1079" s="50">
        <v>18</v>
      </c>
      <c r="Z1079" s="50">
        <v>9</v>
      </c>
      <c r="AA1079" s="50">
        <v>0</v>
      </c>
      <c r="AB1079" s="50">
        <v>0</v>
      </c>
      <c r="AC1079" s="50">
        <v>0</v>
      </c>
      <c r="AD1079" s="50">
        <v>0</v>
      </c>
      <c r="AE1079" s="50">
        <v>0</v>
      </c>
      <c r="AF1079" s="50">
        <v>0</v>
      </c>
      <c r="AG1079" s="50">
        <v>0</v>
      </c>
      <c r="AH1079" s="50">
        <v>0</v>
      </c>
      <c r="AI1079" s="50">
        <v>0</v>
      </c>
      <c r="AJ1079" s="50">
        <v>0</v>
      </c>
      <c r="AK1079" s="52">
        <f t="shared" si="311"/>
        <v>27</v>
      </c>
      <c r="AL1079" s="50">
        <f t="shared" si="312"/>
        <v>27</v>
      </c>
      <c r="AM1079" s="48">
        <f t="shared" si="329"/>
        <v>1</v>
      </c>
      <c r="AN1079" s="49">
        <f t="shared" si="313"/>
        <v>0.01</v>
      </c>
      <c r="AO1079" s="49">
        <f t="shared" si="324"/>
        <v>27</v>
      </c>
      <c r="AP1079" s="49">
        <f t="shared" si="314"/>
        <v>27</v>
      </c>
      <c r="AR1079" s="50">
        <f t="shared" si="315"/>
        <v>0</v>
      </c>
      <c r="AT1079" s="30">
        <f t="shared" si="316"/>
        <v>27</v>
      </c>
      <c r="AU1079">
        <f t="shared" si="317"/>
        <v>9</v>
      </c>
      <c r="AV1079" s="49">
        <f t="shared" si="318"/>
        <v>27</v>
      </c>
      <c r="AW1079" s="49">
        <f t="shared" si="319"/>
        <v>9</v>
      </c>
      <c r="AX1079" s="53">
        <f t="shared" si="320"/>
        <v>0</v>
      </c>
      <c r="AY1079" s="30">
        <f t="shared" si="321"/>
        <v>0</v>
      </c>
      <c r="AZ1079" s="30">
        <f t="shared" si="322"/>
        <v>27</v>
      </c>
      <c r="BA1079" s="49">
        <f t="shared" si="323"/>
        <v>27</v>
      </c>
    </row>
    <row r="1080" spans="1:53" x14ac:dyDescent="0.35">
      <c r="A1080" s="2">
        <v>1070487261</v>
      </c>
      <c r="B1080" s="2" t="s">
        <v>1080</v>
      </c>
      <c r="C1080" s="16" t="s">
        <v>4946</v>
      </c>
      <c r="D1080" s="3" t="s">
        <v>3225</v>
      </c>
      <c r="E1080" s="4">
        <v>45978</v>
      </c>
      <c r="F1080" s="5">
        <v>45978</v>
      </c>
      <c r="G1080" s="5">
        <v>46343</v>
      </c>
      <c r="H1080" s="3" t="s">
        <v>4406</v>
      </c>
      <c r="I1080" s="55">
        <v>46075</v>
      </c>
      <c r="J1080" s="6">
        <v>46022</v>
      </c>
      <c r="K1080" s="2" t="s">
        <v>4431</v>
      </c>
      <c r="L1080" s="2" t="s">
        <v>4846</v>
      </c>
      <c r="M1080" s="2" t="s">
        <v>4956</v>
      </c>
      <c r="N1080" s="2"/>
      <c r="O1080" s="2"/>
      <c r="P1080" s="2"/>
      <c r="Q1080" s="2"/>
      <c r="R1080" s="7"/>
      <c r="S1080" s="7">
        <v>0</v>
      </c>
      <c r="T1080" s="7">
        <v>0.73329999999999995</v>
      </c>
      <c r="U1080" s="7">
        <v>0.73329999999999995</v>
      </c>
      <c r="V1080" s="12">
        <f t="shared" si="326"/>
        <v>1</v>
      </c>
      <c r="W1080" s="15" t="s">
        <v>4738</v>
      </c>
      <c r="X1080" s="15" t="str">
        <f t="shared" si="328"/>
        <v>DEBE GOZAR EN EL AÑO UN TOTAL DE 1 DÍAS ANTES DEL 31/12/2026</v>
      </c>
      <c r="Y1080" s="50">
        <v>0</v>
      </c>
      <c r="Z1080" s="50">
        <v>1</v>
      </c>
      <c r="AA1080" s="50">
        <v>0</v>
      </c>
      <c r="AB1080" s="50">
        <v>0</v>
      </c>
      <c r="AC1080" s="50">
        <v>0</v>
      </c>
      <c r="AD1080" s="50">
        <v>0</v>
      </c>
      <c r="AE1080" s="50">
        <v>0</v>
      </c>
      <c r="AF1080" s="50">
        <v>0</v>
      </c>
      <c r="AG1080" s="50">
        <v>0</v>
      </c>
      <c r="AH1080" s="50">
        <v>0</v>
      </c>
      <c r="AI1080" s="50">
        <v>0</v>
      </c>
      <c r="AJ1080" s="50">
        <v>0</v>
      </c>
      <c r="AK1080" s="52">
        <f t="shared" si="311"/>
        <v>1</v>
      </c>
      <c r="AL1080" s="50">
        <f t="shared" si="312"/>
        <v>1</v>
      </c>
      <c r="AM1080" s="48">
        <f t="shared" si="329"/>
        <v>1</v>
      </c>
      <c r="AN1080" s="49">
        <f t="shared" si="313"/>
        <v>0.01</v>
      </c>
      <c r="AO1080" s="49">
        <f t="shared" si="324"/>
        <v>1</v>
      </c>
      <c r="AP1080" s="49">
        <f t="shared" si="314"/>
        <v>1</v>
      </c>
      <c r="AR1080" s="50">
        <f t="shared" si="315"/>
        <v>0</v>
      </c>
      <c r="AT1080" s="30">
        <f t="shared" si="316"/>
        <v>1</v>
      </c>
      <c r="AU1080">
        <f t="shared" si="317"/>
        <v>0.33333333333333331</v>
      </c>
      <c r="AV1080" s="49">
        <f t="shared" si="318"/>
        <v>1</v>
      </c>
      <c r="AW1080" s="49">
        <f t="shared" si="319"/>
        <v>0.33333333333333331</v>
      </c>
      <c r="AX1080" s="53">
        <f t="shared" si="320"/>
        <v>0</v>
      </c>
      <c r="AY1080" s="30">
        <f t="shared" si="321"/>
        <v>0</v>
      </c>
      <c r="AZ1080" s="30">
        <f t="shared" si="322"/>
        <v>1</v>
      </c>
      <c r="BA1080" s="49">
        <f t="shared" si="323"/>
        <v>1</v>
      </c>
    </row>
    <row r="1081" spans="1:53" x14ac:dyDescent="0.35">
      <c r="A1081" s="2">
        <v>1070489418</v>
      </c>
      <c r="B1081" s="2" t="s">
        <v>1081</v>
      </c>
      <c r="C1081" s="16" t="s">
        <v>4946</v>
      </c>
      <c r="D1081" s="3" t="s">
        <v>3226</v>
      </c>
      <c r="E1081" s="4">
        <v>45729</v>
      </c>
      <c r="F1081" s="5">
        <v>45729</v>
      </c>
      <c r="G1081" s="5">
        <v>46094</v>
      </c>
      <c r="H1081" s="3" t="s">
        <v>4290</v>
      </c>
      <c r="I1081" s="55">
        <v>46082</v>
      </c>
      <c r="J1081" s="6">
        <v>46022</v>
      </c>
      <c r="K1081" s="2" t="s">
        <v>4405</v>
      </c>
      <c r="L1081" s="2" t="s">
        <v>4966</v>
      </c>
      <c r="M1081" s="2" t="s">
        <v>4956</v>
      </c>
      <c r="N1081" s="2"/>
      <c r="O1081" s="2"/>
      <c r="P1081" s="2"/>
      <c r="Q1081" s="2"/>
      <c r="R1081" s="7"/>
      <c r="S1081" s="7">
        <v>0</v>
      </c>
      <c r="T1081" s="7">
        <v>24</v>
      </c>
      <c r="U1081" s="7">
        <v>24</v>
      </c>
      <c r="V1081" s="12">
        <f t="shared" si="326"/>
        <v>24</v>
      </c>
      <c r="W1081" s="15" t="s">
        <v>4738</v>
      </c>
      <c r="X1081" s="15" t="str">
        <f t="shared" si="328"/>
        <v>DEBE GOZAR EN EL AÑO UN TOTAL DE 24 DÍAS ANTES DEL 31/12/2026</v>
      </c>
      <c r="Y1081" s="50">
        <v>15</v>
      </c>
      <c r="Z1081" s="50">
        <v>0</v>
      </c>
      <c r="AA1081" s="50">
        <v>9</v>
      </c>
      <c r="AB1081" s="50">
        <v>0</v>
      </c>
      <c r="AC1081" s="50">
        <v>0</v>
      </c>
      <c r="AD1081" s="50">
        <v>0</v>
      </c>
      <c r="AE1081" s="50">
        <v>0</v>
      </c>
      <c r="AF1081" s="50">
        <v>0</v>
      </c>
      <c r="AG1081" s="50">
        <v>0</v>
      </c>
      <c r="AH1081" s="50">
        <v>0</v>
      </c>
      <c r="AI1081" s="50">
        <v>0</v>
      </c>
      <c r="AJ1081" s="50">
        <v>0</v>
      </c>
      <c r="AK1081" s="52">
        <f t="shared" si="311"/>
        <v>24</v>
      </c>
      <c r="AL1081" s="50">
        <f t="shared" si="312"/>
        <v>24</v>
      </c>
      <c r="AM1081" s="48">
        <f t="shared" si="329"/>
        <v>1</v>
      </c>
      <c r="AN1081" s="49">
        <f t="shared" si="313"/>
        <v>0.01</v>
      </c>
      <c r="AO1081" s="49">
        <f t="shared" si="324"/>
        <v>24</v>
      </c>
      <c r="AP1081" s="49">
        <f t="shared" si="314"/>
        <v>24</v>
      </c>
      <c r="AR1081" s="50">
        <f t="shared" si="315"/>
        <v>0</v>
      </c>
      <c r="AT1081" s="30">
        <f t="shared" si="316"/>
        <v>24</v>
      </c>
      <c r="AU1081">
        <f t="shared" si="317"/>
        <v>8</v>
      </c>
      <c r="AV1081" s="49">
        <f t="shared" si="318"/>
        <v>24</v>
      </c>
      <c r="AW1081" s="49">
        <f t="shared" si="319"/>
        <v>8</v>
      </c>
      <c r="AX1081" s="53">
        <f t="shared" si="320"/>
        <v>0</v>
      </c>
      <c r="AY1081" s="30">
        <f t="shared" si="321"/>
        <v>0</v>
      </c>
      <c r="AZ1081" s="30">
        <f t="shared" si="322"/>
        <v>24</v>
      </c>
      <c r="BA1081" s="49">
        <f t="shared" si="323"/>
        <v>24</v>
      </c>
    </row>
    <row r="1082" spans="1:53" x14ac:dyDescent="0.35">
      <c r="A1082" s="2">
        <v>1070494162</v>
      </c>
      <c r="B1082" s="2" t="s">
        <v>1082</v>
      </c>
      <c r="C1082" s="16" t="s">
        <v>4946</v>
      </c>
      <c r="D1082" s="3" t="s">
        <v>3227</v>
      </c>
      <c r="E1082" s="4">
        <v>45909</v>
      </c>
      <c r="F1082" s="5">
        <v>45909</v>
      </c>
      <c r="G1082" s="5">
        <v>46274</v>
      </c>
      <c r="H1082" s="3" t="s">
        <v>4290</v>
      </c>
      <c r="I1082" s="55">
        <v>0</v>
      </c>
      <c r="J1082" s="6">
        <v>46022</v>
      </c>
      <c r="K1082" s="2" t="s">
        <v>4405</v>
      </c>
      <c r="L1082" s="2" t="s">
        <v>4835</v>
      </c>
      <c r="M1082" s="2" t="s">
        <v>4956</v>
      </c>
      <c r="N1082" s="2" t="s">
        <v>5196</v>
      </c>
      <c r="O1082" s="2" t="s">
        <v>5230</v>
      </c>
      <c r="P1082" s="2" t="s">
        <v>4590</v>
      </c>
      <c r="Q1082" s="2" t="s">
        <v>4297</v>
      </c>
      <c r="R1082" s="7"/>
      <c r="S1082" s="7">
        <v>0</v>
      </c>
      <c r="T1082" s="7">
        <v>9.3332999999999995</v>
      </c>
      <c r="U1082" s="7">
        <v>9.3332999999999995</v>
      </c>
      <c r="V1082" s="12">
        <f t="shared" si="326"/>
        <v>10</v>
      </c>
      <c r="W1082" s="15" t="s">
        <v>4738</v>
      </c>
      <c r="X1082" s="15" t="str">
        <f t="shared" si="328"/>
        <v>DEBE GOZAR EN EL AÑO UN TOTAL DE 10 DÍAS ANTES DEL 31/12/2026</v>
      </c>
      <c r="Y1082" s="50">
        <v>0</v>
      </c>
      <c r="Z1082" s="50">
        <v>0</v>
      </c>
      <c r="AA1082" s="50">
        <v>0</v>
      </c>
      <c r="AB1082" s="50">
        <v>0</v>
      </c>
      <c r="AC1082" s="50">
        <v>0</v>
      </c>
      <c r="AD1082" s="50">
        <v>0</v>
      </c>
      <c r="AE1082" s="50">
        <v>0</v>
      </c>
      <c r="AF1082" s="50">
        <v>0</v>
      </c>
      <c r="AG1082" s="50">
        <v>0</v>
      </c>
      <c r="AH1082" s="50">
        <v>0</v>
      </c>
      <c r="AI1082" s="50">
        <v>0</v>
      </c>
      <c r="AJ1082" s="50">
        <v>0</v>
      </c>
      <c r="AK1082" s="52">
        <f t="shared" si="311"/>
        <v>0</v>
      </c>
      <c r="AL1082" s="50">
        <f t="shared" si="312"/>
        <v>0</v>
      </c>
      <c r="AM1082" s="48">
        <f t="shared" si="329"/>
        <v>0</v>
      </c>
      <c r="AN1082" s="49">
        <f t="shared" si="313"/>
        <v>0</v>
      </c>
      <c r="AO1082" s="49">
        <f t="shared" si="324"/>
        <v>0</v>
      </c>
      <c r="AP1082" s="49">
        <f t="shared" si="314"/>
        <v>0</v>
      </c>
      <c r="AR1082" s="50">
        <f t="shared" si="315"/>
        <v>10</v>
      </c>
      <c r="AT1082" s="30">
        <f t="shared" si="316"/>
        <v>10</v>
      </c>
      <c r="AU1082">
        <f t="shared" si="317"/>
        <v>3.3333333333333335</v>
      </c>
      <c r="AV1082" s="49">
        <f t="shared" si="318"/>
        <v>0</v>
      </c>
      <c r="AW1082" s="49">
        <f t="shared" si="319"/>
        <v>0</v>
      </c>
      <c r="AX1082" s="53">
        <f t="shared" si="320"/>
        <v>3.3333333333333335</v>
      </c>
      <c r="AY1082" s="30">
        <f t="shared" si="321"/>
        <v>0</v>
      </c>
      <c r="AZ1082" s="30">
        <f t="shared" si="322"/>
        <v>0</v>
      </c>
      <c r="BA1082" s="49">
        <f t="shared" si="323"/>
        <v>0</v>
      </c>
    </row>
    <row r="1083" spans="1:53" x14ac:dyDescent="0.35">
      <c r="A1083" s="2">
        <v>1070497185</v>
      </c>
      <c r="B1083" s="2" t="s">
        <v>1083</v>
      </c>
      <c r="C1083" s="16" t="s">
        <v>4946</v>
      </c>
      <c r="D1083" s="3" t="s">
        <v>3228</v>
      </c>
      <c r="E1083" s="4">
        <v>45108</v>
      </c>
      <c r="F1083" s="5">
        <v>45839</v>
      </c>
      <c r="G1083" s="5">
        <v>46204</v>
      </c>
      <c r="H1083" s="3" t="s">
        <v>4408</v>
      </c>
      <c r="I1083" s="55">
        <v>46053</v>
      </c>
      <c r="J1083" s="6">
        <v>46022</v>
      </c>
      <c r="K1083" s="2" t="s">
        <v>4405</v>
      </c>
      <c r="L1083" s="2" t="s">
        <v>4813</v>
      </c>
      <c r="M1083" s="2" t="s">
        <v>4956</v>
      </c>
      <c r="N1083" s="2"/>
      <c r="O1083" s="2"/>
      <c r="P1083" s="2"/>
      <c r="Q1083" s="2"/>
      <c r="R1083" s="7"/>
      <c r="S1083" s="7">
        <v>0</v>
      </c>
      <c r="T1083" s="7">
        <v>2</v>
      </c>
      <c r="U1083" s="7">
        <v>2</v>
      </c>
      <c r="V1083" s="12">
        <f t="shared" si="326"/>
        <v>2</v>
      </c>
      <c r="W1083" s="15" t="s">
        <v>4738</v>
      </c>
      <c r="X1083" s="15" t="str">
        <f t="shared" si="328"/>
        <v>DEBE GOZAR EN EL AÑO UN TOTAL DE 2 DÍAS ANTES DEL 31/12/2026</v>
      </c>
      <c r="Y1083" s="50">
        <v>2</v>
      </c>
      <c r="Z1083" s="50">
        <v>0</v>
      </c>
      <c r="AA1083" s="50">
        <v>0</v>
      </c>
      <c r="AB1083" s="50">
        <v>0</v>
      </c>
      <c r="AC1083" s="50">
        <v>0</v>
      </c>
      <c r="AD1083" s="50">
        <v>0</v>
      </c>
      <c r="AE1083" s="50">
        <v>0</v>
      </c>
      <c r="AF1083" s="50">
        <v>0</v>
      </c>
      <c r="AG1083" s="50">
        <v>0</v>
      </c>
      <c r="AH1083" s="50">
        <v>0</v>
      </c>
      <c r="AI1083" s="50">
        <v>0</v>
      </c>
      <c r="AJ1083" s="50">
        <v>0</v>
      </c>
      <c r="AK1083" s="52">
        <f t="shared" si="311"/>
        <v>2</v>
      </c>
      <c r="AL1083" s="50">
        <f t="shared" si="312"/>
        <v>2</v>
      </c>
      <c r="AM1083" s="48">
        <f t="shared" si="329"/>
        <v>1</v>
      </c>
      <c r="AN1083" s="49">
        <f t="shared" si="313"/>
        <v>0.01</v>
      </c>
      <c r="AO1083" s="49">
        <f t="shared" si="324"/>
        <v>2</v>
      </c>
      <c r="AP1083" s="49">
        <f t="shared" si="314"/>
        <v>2</v>
      </c>
      <c r="AR1083" s="50">
        <f t="shared" si="315"/>
        <v>0</v>
      </c>
      <c r="AT1083" s="30">
        <f t="shared" si="316"/>
        <v>2</v>
      </c>
      <c r="AU1083">
        <f t="shared" si="317"/>
        <v>0.66666666666666663</v>
      </c>
      <c r="AV1083" s="49">
        <f t="shared" si="318"/>
        <v>2</v>
      </c>
      <c r="AW1083" s="49">
        <f t="shared" si="319"/>
        <v>0.66666666666666663</v>
      </c>
      <c r="AX1083" s="53">
        <f t="shared" si="320"/>
        <v>0</v>
      </c>
      <c r="AY1083" s="30">
        <f t="shared" si="321"/>
        <v>0</v>
      </c>
      <c r="AZ1083" s="30">
        <f t="shared" si="322"/>
        <v>2</v>
      </c>
      <c r="BA1083" s="49">
        <f t="shared" si="323"/>
        <v>2</v>
      </c>
    </row>
    <row r="1084" spans="1:53" x14ac:dyDescent="0.35">
      <c r="A1084" s="2">
        <v>1070503476</v>
      </c>
      <c r="B1084" s="2" t="s">
        <v>1084</v>
      </c>
      <c r="C1084" s="16" t="s">
        <v>4946</v>
      </c>
      <c r="D1084" s="3" t="s">
        <v>3229</v>
      </c>
      <c r="E1084" s="4">
        <v>45965</v>
      </c>
      <c r="F1084" s="5">
        <v>45965</v>
      </c>
      <c r="G1084" s="5">
        <v>46330</v>
      </c>
      <c r="H1084" s="3" t="s">
        <v>4290</v>
      </c>
      <c r="I1084" s="55">
        <v>46023</v>
      </c>
      <c r="J1084" s="6">
        <v>46022</v>
      </c>
      <c r="K1084" s="2" t="s">
        <v>4405</v>
      </c>
      <c r="L1084" s="2" t="s">
        <v>5015</v>
      </c>
      <c r="M1084" s="2" t="s">
        <v>4956</v>
      </c>
      <c r="N1084" s="2"/>
      <c r="O1084" s="2"/>
      <c r="P1084" s="2"/>
      <c r="Q1084" s="2"/>
      <c r="R1084" s="7"/>
      <c r="S1084" s="7">
        <v>0</v>
      </c>
      <c r="T1084" s="7">
        <v>4.75</v>
      </c>
      <c r="U1084" s="7">
        <v>4.75</v>
      </c>
      <c r="V1084" s="12">
        <f t="shared" si="326"/>
        <v>5</v>
      </c>
      <c r="W1084" s="15" t="s">
        <v>4738</v>
      </c>
      <c r="X1084" s="15" t="str">
        <f t="shared" si="328"/>
        <v>DEBE GOZAR EN EL AÑO UN TOTAL DE 5 DÍAS ANTES DEL 31/12/2026</v>
      </c>
      <c r="Y1084" s="50">
        <v>5</v>
      </c>
      <c r="Z1084" s="50">
        <v>0</v>
      </c>
      <c r="AA1084" s="50">
        <v>0</v>
      </c>
      <c r="AB1084" s="50">
        <v>0</v>
      </c>
      <c r="AC1084" s="50">
        <v>0</v>
      </c>
      <c r="AD1084" s="50">
        <v>0</v>
      </c>
      <c r="AE1084" s="50">
        <v>0</v>
      </c>
      <c r="AF1084" s="50">
        <v>0</v>
      </c>
      <c r="AG1084" s="50">
        <v>0</v>
      </c>
      <c r="AH1084" s="50">
        <v>0</v>
      </c>
      <c r="AI1084" s="50">
        <v>0</v>
      </c>
      <c r="AJ1084" s="50">
        <v>0</v>
      </c>
      <c r="AK1084" s="52">
        <f t="shared" si="311"/>
        <v>5</v>
      </c>
      <c r="AL1084" s="50">
        <f t="shared" si="312"/>
        <v>5</v>
      </c>
      <c r="AM1084" s="48">
        <f t="shared" si="329"/>
        <v>1</v>
      </c>
      <c r="AN1084" s="49">
        <f t="shared" si="313"/>
        <v>0.01</v>
      </c>
      <c r="AO1084" s="49">
        <f t="shared" si="324"/>
        <v>5</v>
      </c>
      <c r="AP1084" s="49">
        <f t="shared" si="314"/>
        <v>5</v>
      </c>
      <c r="AR1084" s="50">
        <f t="shared" si="315"/>
        <v>0</v>
      </c>
      <c r="AT1084" s="30">
        <f t="shared" si="316"/>
        <v>5</v>
      </c>
      <c r="AU1084">
        <f t="shared" si="317"/>
        <v>1.6666666666666667</v>
      </c>
      <c r="AV1084" s="49">
        <f t="shared" si="318"/>
        <v>5</v>
      </c>
      <c r="AW1084" s="49">
        <f t="shared" si="319"/>
        <v>1.6666666666666667</v>
      </c>
      <c r="AX1084" s="53">
        <f t="shared" si="320"/>
        <v>0</v>
      </c>
      <c r="AY1084" s="30">
        <f t="shared" si="321"/>
        <v>0</v>
      </c>
      <c r="AZ1084" s="30">
        <f t="shared" si="322"/>
        <v>5</v>
      </c>
      <c r="BA1084" s="49">
        <f t="shared" si="323"/>
        <v>5</v>
      </c>
    </row>
    <row r="1085" spans="1:53" x14ac:dyDescent="0.35">
      <c r="A1085" s="2">
        <v>1070503954</v>
      </c>
      <c r="B1085" s="2" t="s">
        <v>1085</v>
      </c>
      <c r="C1085" s="16" t="s">
        <v>4946</v>
      </c>
      <c r="D1085" s="3" t="s">
        <v>3230</v>
      </c>
      <c r="E1085" s="4">
        <v>45383</v>
      </c>
      <c r="F1085" s="5">
        <v>45748</v>
      </c>
      <c r="G1085" s="5">
        <v>46113</v>
      </c>
      <c r="H1085" s="3" t="s">
        <v>4291</v>
      </c>
      <c r="I1085" s="55">
        <v>0</v>
      </c>
      <c r="J1085" s="6">
        <v>46022</v>
      </c>
      <c r="K1085" s="2" t="s">
        <v>4405</v>
      </c>
      <c r="L1085" s="2" t="s">
        <v>4896</v>
      </c>
      <c r="M1085" s="2" t="s">
        <v>4956</v>
      </c>
      <c r="N1085" s="2" t="s">
        <v>5196</v>
      </c>
      <c r="O1085" s="2" t="s">
        <v>5238</v>
      </c>
      <c r="P1085" s="2" t="s">
        <v>4678</v>
      </c>
      <c r="Q1085" s="2" t="s">
        <v>4297</v>
      </c>
      <c r="R1085" s="7"/>
      <c r="S1085" s="7">
        <v>7</v>
      </c>
      <c r="T1085" s="7">
        <v>22.5</v>
      </c>
      <c r="U1085" s="7">
        <v>29.5</v>
      </c>
      <c r="V1085" s="12">
        <f t="shared" si="326"/>
        <v>30</v>
      </c>
      <c r="W1085" s="15" t="str">
        <f>"DEBE GOZAR "&amp;S1085&amp;" DÍAS ANTES DEL "&amp;TEXT(G1085-1,"DD/MM/YYYY")</f>
        <v>DEBE GOZAR 7 DÍAS ANTES DEL 31/03/2026</v>
      </c>
      <c r="X1085" s="15" t="str">
        <f t="shared" si="328"/>
        <v>DEBE GOZAR EN EL AÑO UN TOTAL DE 30 DÍAS ANTES DEL 31/12/2026</v>
      </c>
      <c r="Y1085" s="50">
        <v>20</v>
      </c>
      <c r="Z1085" s="50">
        <v>10</v>
      </c>
      <c r="AA1085" s="50">
        <v>0</v>
      </c>
      <c r="AB1085" s="50">
        <v>0</v>
      </c>
      <c r="AC1085" s="50">
        <v>0</v>
      </c>
      <c r="AD1085" s="50">
        <v>0</v>
      </c>
      <c r="AE1085" s="50">
        <v>0</v>
      </c>
      <c r="AF1085" s="50">
        <v>0</v>
      </c>
      <c r="AG1085" s="50">
        <v>0</v>
      </c>
      <c r="AH1085" s="50">
        <v>0</v>
      </c>
      <c r="AI1085" s="50">
        <v>0</v>
      </c>
      <c r="AJ1085" s="50">
        <v>0</v>
      </c>
      <c r="AK1085" s="52">
        <f t="shared" si="311"/>
        <v>30</v>
      </c>
      <c r="AL1085" s="50">
        <f t="shared" si="312"/>
        <v>30</v>
      </c>
      <c r="AM1085" s="48">
        <f t="shared" si="329"/>
        <v>1</v>
      </c>
      <c r="AN1085" s="49">
        <f t="shared" si="313"/>
        <v>0.01</v>
      </c>
      <c r="AO1085" s="49">
        <f t="shared" si="324"/>
        <v>30</v>
      </c>
      <c r="AP1085" s="49">
        <f t="shared" si="314"/>
        <v>30</v>
      </c>
      <c r="AR1085" s="50">
        <f t="shared" si="315"/>
        <v>0</v>
      </c>
      <c r="AT1085" s="30">
        <f t="shared" si="316"/>
        <v>30</v>
      </c>
      <c r="AU1085">
        <f t="shared" si="317"/>
        <v>10</v>
      </c>
      <c r="AV1085" s="49">
        <f t="shared" si="318"/>
        <v>30</v>
      </c>
      <c r="AW1085" s="49">
        <f t="shared" si="319"/>
        <v>10</v>
      </c>
      <c r="AX1085" s="53">
        <f t="shared" si="320"/>
        <v>0</v>
      </c>
      <c r="AY1085" s="30">
        <f t="shared" si="321"/>
        <v>0</v>
      </c>
      <c r="AZ1085" s="30">
        <f t="shared" si="322"/>
        <v>30</v>
      </c>
      <c r="BA1085" s="49">
        <f t="shared" si="323"/>
        <v>30</v>
      </c>
    </row>
    <row r="1086" spans="1:53" x14ac:dyDescent="0.35">
      <c r="A1086" s="2">
        <v>1070504835</v>
      </c>
      <c r="B1086" s="2" t="s">
        <v>1086</v>
      </c>
      <c r="C1086" s="16" t="s">
        <v>4946</v>
      </c>
      <c r="D1086" s="3" t="s">
        <v>3231</v>
      </c>
      <c r="E1086" s="4">
        <v>45939</v>
      </c>
      <c r="F1086" s="5">
        <v>45939</v>
      </c>
      <c r="G1086" s="5">
        <v>46304</v>
      </c>
      <c r="H1086" s="3" t="s">
        <v>4290</v>
      </c>
      <c r="I1086" s="55">
        <v>0</v>
      </c>
      <c r="J1086" s="6">
        <v>46022</v>
      </c>
      <c r="K1086" s="2" t="s">
        <v>4405</v>
      </c>
      <c r="L1086" s="2" t="s">
        <v>5013</v>
      </c>
      <c r="M1086" s="2" t="s">
        <v>4957</v>
      </c>
      <c r="N1086" s="2" t="s">
        <v>5199</v>
      </c>
      <c r="O1086" s="2" t="s">
        <v>5219</v>
      </c>
      <c r="P1086" s="2" t="s">
        <v>4609</v>
      </c>
      <c r="Q1086" s="2" t="s">
        <v>4297</v>
      </c>
      <c r="R1086" s="7"/>
      <c r="S1086" s="7">
        <v>0</v>
      </c>
      <c r="T1086" s="7">
        <v>6.8333000000000004</v>
      </c>
      <c r="U1086" s="7">
        <v>6.8333000000000004</v>
      </c>
      <c r="V1086" s="12">
        <f t="shared" si="326"/>
        <v>7</v>
      </c>
      <c r="W1086" s="15" t="s">
        <v>4738</v>
      </c>
      <c r="X1086" s="15" t="str">
        <f t="shared" si="328"/>
        <v>DEBE GOZAR EN EL AÑO UN TOTAL DE 7 DÍAS ANTES DEL 31/12/2026</v>
      </c>
      <c r="Y1086" s="50">
        <v>0</v>
      </c>
      <c r="Z1086" s="50">
        <v>0</v>
      </c>
      <c r="AA1086" s="50">
        <v>0</v>
      </c>
      <c r="AB1086" s="50">
        <v>0</v>
      </c>
      <c r="AC1086" s="50">
        <v>0</v>
      </c>
      <c r="AD1086" s="50">
        <v>0</v>
      </c>
      <c r="AE1086" s="50">
        <v>0</v>
      </c>
      <c r="AF1086" s="50">
        <v>7</v>
      </c>
      <c r="AG1086" s="50">
        <v>0</v>
      </c>
      <c r="AH1086" s="50">
        <v>0</v>
      </c>
      <c r="AI1086" s="50">
        <v>0</v>
      </c>
      <c r="AJ1086" s="50">
        <v>0</v>
      </c>
      <c r="AK1086" s="52">
        <f t="shared" si="311"/>
        <v>7</v>
      </c>
      <c r="AL1086" s="50">
        <f t="shared" si="312"/>
        <v>7</v>
      </c>
      <c r="AM1086" s="48">
        <f t="shared" si="329"/>
        <v>1</v>
      </c>
      <c r="AN1086" s="49">
        <f t="shared" si="313"/>
        <v>0.01</v>
      </c>
      <c r="AO1086" s="49">
        <f t="shared" si="324"/>
        <v>0</v>
      </c>
      <c r="AP1086" s="49">
        <f t="shared" si="314"/>
        <v>7</v>
      </c>
      <c r="AR1086" s="50">
        <f t="shared" si="315"/>
        <v>0</v>
      </c>
      <c r="AT1086" s="30">
        <f t="shared" si="316"/>
        <v>7</v>
      </c>
      <c r="AU1086">
        <f t="shared" si="317"/>
        <v>2.3333333333333335</v>
      </c>
      <c r="AV1086" s="49">
        <f t="shared" si="318"/>
        <v>0</v>
      </c>
      <c r="AW1086" s="49">
        <f t="shared" si="319"/>
        <v>0</v>
      </c>
      <c r="AX1086" s="53">
        <f t="shared" si="320"/>
        <v>2.3333333333333335</v>
      </c>
      <c r="AY1086" s="30">
        <f t="shared" si="321"/>
        <v>7</v>
      </c>
      <c r="AZ1086" s="30">
        <f t="shared" si="322"/>
        <v>0</v>
      </c>
      <c r="BA1086" s="49">
        <f t="shared" si="323"/>
        <v>0</v>
      </c>
    </row>
    <row r="1087" spans="1:53" x14ac:dyDescent="0.35">
      <c r="A1087" s="2">
        <v>1070528631</v>
      </c>
      <c r="B1087" s="2" t="s">
        <v>1087</v>
      </c>
      <c r="C1087" s="16" t="s">
        <v>4946</v>
      </c>
      <c r="D1087" s="3" t="s">
        <v>3232</v>
      </c>
      <c r="E1087" s="4">
        <v>45730</v>
      </c>
      <c r="F1087" s="5">
        <v>45730</v>
      </c>
      <c r="G1087" s="5">
        <v>46095</v>
      </c>
      <c r="H1087" s="3" t="s">
        <v>4290</v>
      </c>
      <c r="I1087" s="55">
        <v>0</v>
      </c>
      <c r="J1087" s="6">
        <v>46022</v>
      </c>
      <c r="K1087" s="2" t="s">
        <v>4431</v>
      </c>
      <c r="L1087" s="2" t="s">
        <v>4874</v>
      </c>
      <c r="M1087" s="2" t="s">
        <v>4956</v>
      </c>
      <c r="N1087" s="2" t="s">
        <v>5195</v>
      </c>
      <c r="O1087" s="2" t="s">
        <v>5216</v>
      </c>
      <c r="P1087" s="2" t="s">
        <v>4646</v>
      </c>
      <c r="Q1087" s="2" t="s">
        <v>4326</v>
      </c>
      <c r="R1087" s="7"/>
      <c r="S1087" s="7">
        <v>0</v>
      </c>
      <c r="T1087" s="7">
        <v>4.7832999999999997</v>
      </c>
      <c r="U1087" s="7">
        <v>4.7832999999999997</v>
      </c>
      <c r="V1087" s="12">
        <f t="shared" si="326"/>
        <v>5</v>
      </c>
      <c r="W1087" s="15" t="s">
        <v>4738</v>
      </c>
      <c r="X1087" s="15" t="str">
        <f t="shared" si="328"/>
        <v>DEBE GOZAR EN EL AÑO UN TOTAL DE 5 DÍAS ANTES DEL 31/12/2026</v>
      </c>
      <c r="Y1087" s="50">
        <v>0</v>
      </c>
      <c r="Z1087" s="50">
        <v>0</v>
      </c>
      <c r="AA1087" s="50">
        <v>0</v>
      </c>
      <c r="AB1087" s="50">
        <v>0</v>
      </c>
      <c r="AC1087" s="50">
        <v>0</v>
      </c>
      <c r="AD1087" s="50">
        <v>0</v>
      </c>
      <c r="AE1087" s="50">
        <v>0</v>
      </c>
      <c r="AF1087" s="50">
        <v>0</v>
      </c>
      <c r="AG1087" s="50">
        <v>0</v>
      </c>
      <c r="AH1087" s="50">
        <v>0</v>
      </c>
      <c r="AI1087" s="50">
        <v>0</v>
      </c>
      <c r="AJ1087" s="50">
        <v>0</v>
      </c>
      <c r="AK1087" s="52">
        <f t="shared" si="311"/>
        <v>0</v>
      </c>
      <c r="AL1087" s="50">
        <f t="shared" si="312"/>
        <v>0</v>
      </c>
      <c r="AM1087" s="48">
        <f t="shared" si="329"/>
        <v>0</v>
      </c>
      <c r="AN1087" s="49">
        <f t="shared" si="313"/>
        <v>0</v>
      </c>
      <c r="AO1087" s="49">
        <f t="shared" si="324"/>
        <v>0</v>
      </c>
      <c r="AP1087" s="49">
        <f t="shared" si="314"/>
        <v>0</v>
      </c>
      <c r="AR1087" s="50">
        <f t="shared" si="315"/>
        <v>5</v>
      </c>
      <c r="AT1087" s="30">
        <f t="shared" si="316"/>
        <v>5</v>
      </c>
      <c r="AU1087">
        <f t="shared" si="317"/>
        <v>1.6666666666666667</v>
      </c>
      <c r="AV1087" s="49">
        <f t="shared" si="318"/>
        <v>0</v>
      </c>
      <c r="AW1087" s="49">
        <f t="shared" si="319"/>
        <v>0</v>
      </c>
      <c r="AX1087" s="53">
        <f t="shared" si="320"/>
        <v>1.6666666666666667</v>
      </c>
      <c r="AY1087" s="30">
        <f t="shared" si="321"/>
        <v>0</v>
      </c>
      <c r="AZ1087" s="30">
        <f t="shared" si="322"/>
        <v>0</v>
      </c>
      <c r="BA1087" s="49">
        <f t="shared" si="323"/>
        <v>0</v>
      </c>
    </row>
    <row r="1088" spans="1:53" x14ac:dyDescent="0.35">
      <c r="A1088" s="2">
        <v>1070528868</v>
      </c>
      <c r="B1088" s="2" t="s">
        <v>1088</v>
      </c>
      <c r="C1088" s="16" t="s">
        <v>4946</v>
      </c>
      <c r="D1088" s="3" t="s">
        <v>3233</v>
      </c>
      <c r="E1088" s="4">
        <v>45922</v>
      </c>
      <c r="F1088" s="5">
        <v>45922</v>
      </c>
      <c r="G1088" s="5">
        <v>46287</v>
      </c>
      <c r="H1088" s="3" t="s">
        <v>4290</v>
      </c>
      <c r="I1088" s="55">
        <v>0</v>
      </c>
      <c r="J1088" s="6">
        <v>46022</v>
      </c>
      <c r="K1088" s="2" t="s">
        <v>4405</v>
      </c>
      <c r="L1088" s="2" t="s">
        <v>4818</v>
      </c>
      <c r="M1088" s="2" t="s">
        <v>4956</v>
      </c>
      <c r="N1088" s="2" t="s">
        <v>5196</v>
      </c>
      <c r="O1088" s="2" t="s">
        <v>5224</v>
      </c>
      <c r="P1088" s="2" t="s">
        <v>4562</v>
      </c>
      <c r="Q1088" s="2" t="s">
        <v>4297</v>
      </c>
      <c r="R1088" s="7"/>
      <c r="S1088" s="7">
        <v>0</v>
      </c>
      <c r="T1088" s="7">
        <v>8.25</v>
      </c>
      <c r="U1088" s="7">
        <v>8.25</v>
      </c>
      <c r="V1088" s="12">
        <f t="shared" si="326"/>
        <v>9</v>
      </c>
      <c r="W1088" s="15" t="s">
        <v>4738</v>
      </c>
      <c r="X1088" s="15" t="str">
        <f t="shared" si="328"/>
        <v>DEBE GOZAR EN EL AÑO UN TOTAL DE 9 DÍAS ANTES DEL 31/12/2026</v>
      </c>
      <c r="Y1088" s="50">
        <v>0</v>
      </c>
      <c r="Z1088" s="50">
        <v>0</v>
      </c>
      <c r="AA1088" s="50">
        <v>0</v>
      </c>
      <c r="AB1088" s="50">
        <v>0</v>
      </c>
      <c r="AC1088" s="50">
        <v>0</v>
      </c>
      <c r="AD1088" s="50">
        <v>0</v>
      </c>
      <c r="AE1088" s="50">
        <v>0</v>
      </c>
      <c r="AF1088" s="50">
        <v>0</v>
      </c>
      <c r="AG1088" s="50">
        <v>0</v>
      </c>
      <c r="AH1088" s="50">
        <v>0</v>
      </c>
      <c r="AI1088" s="50">
        <v>9</v>
      </c>
      <c r="AJ1088" s="50">
        <v>0</v>
      </c>
      <c r="AK1088" s="52">
        <f t="shared" si="311"/>
        <v>9</v>
      </c>
      <c r="AL1088" s="50">
        <f t="shared" si="312"/>
        <v>9</v>
      </c>
      <c r="AM1088" s="48">
        <f t="shared" si="329"/>
        <v>1</v>
      </c>
      <c r="AN1088" s="49">
        <f t="shared" si="313"/>
        <v>0.01</v>
      </c>
      <c r="AO1088" s="49">
        <f t="shared" si="324"/>
        <v>0</v>
      </c>
      <c r="AP1088" s="49">
        <f t="shared" si="314"/>
        <v>9</v>
      </c>
      <c r="AR1088" s="50">
        <f t="shared" si="315"/>
        <v>0</v>
      </c>
      <c r="AT1088" s="30">
        <f t="shared" si="316"/>
        <v>9</v>
      </c>
      <c r="AU1088">
        <f t="shared" si="317"/>
        <v>3</v>
      </c>
      <c r="AV1088" s="49">
        <f t="shared" si="318"/>
        <v>0</v>
      </c>
      <c r="AW1088" s="49">
        <f t="shared" si="319"/>
        <v>0</v>
      </c>
      <c r="AX1088" s="53">
        <f t="shared" si="320"/>
        <v>3</v>
      </c>
      <c r="AY1088" s="30">
        <f t="shared" si="321"/>
        <v>9</v>
      </c>
      <c r="AZ1088" s="30">
        <f t="shared" si="322"/>
        <v>0</v>
      </c>
      <c r="BA1088" s="49">
        <f t="shared" si="323"/>
        <v>0</v>
      </c>
    </row>
    <row r="1089" spans="1:53" x14ac:dyDescent="0.35">
      <c r="A1089" s="2">
        <v>1070532283</v>
      </c>
      <c r="B1089" s="2" t="s">
        <v>1089</v>
      </c>
      <c r="C1089" s="16" t="s">
        <v>4946</v>
      </c>
      <c r="D1089" s="3" t="s">
        <v>3234</v>
      </c>
      <c r="E1089" s="4">
        <v>45925</v>
      </c>
      <c r="F1089" s="5">
        <v>45925</v>
      </c>
      <c r="G1089" s="5">
        <v>46290</v>
      </c>
      <c r="H1089" s="3" t="s">
        <v>4290</v>
      </c>
      <c r="I1089" s="55">
        <v>46113</v>
      </c>
      <c r="J1089" s="6">
        <v>46022</v>
      </c>
      <c r="K1089" s="2" t="s">
        <v>4405</v>
      </c>
      <c r="L1089" s="2" t="s">
        <v>4797</v>
      </c>
      <c r="M1089" s="2" t="s">
        <v>4956</v>
      </c>
      <c r="N1089" s="2"/>
      <c r="O1089" s="2"/>
      <c r="P1089" s="2"/>
      <c r="Q1089" s="2"/>
      <c r="R1089" s="7"/>
      <c r="S1089" s="7">
        <v>0</v>
      </c>
      <c r="T1089" s="7">
        <v>8</v>
      </c>
      <c r="U1089" s="7">
        <v>8</v>
      </c>
      <c r="V1089" s="12">
        <f t="shared" si="326"/>
        <v>8</v>
      </c>
      <c r="W1089" s="15" t="s">
        <v>4738</v>
      </c>
      <c r="X1089" s="15" t="str">
        <f t="shared" si="328"/>
        <v>DEBE GOZAR EN EL AÑO UN TOTAL DE 8 DÍAS ANTES DEL 31/12/2026</v>
      </c>
      <c r="Y1089" s="50">
        <v>0</v>
      </c>
      <c r="Z1089" s="50">
        <v>0</v>
      </c>
      <c r="AA1089" s="50">
        <v>0</v>
      </c>
      <c r="AB1089" s="50">
        <v>8</v>
      </c>
      <c r="AC1089" s="50">
        <v>0</v>
      </c>
      <c r="AD1089" s="50">
        <v>0</v>
      </c>
      <c r="AE1089" s="50">
        <v>0</v>
      </c>
      <c r="AF1089" s="50">
        <v>0</v>
      </c>
      <c r="AG1089" s="50">
        <v>0</v>
      </c>
      <c r="AH1089" s="50">
        <v>0</v>
      </c>
      <c r="AI1089" s="50">
        <v>0</v>
      </c>
      <c r="AJ1089" s="50">
        <v>0</v>
      </c>
      <c r="AK1089" s="52">
        <f t="shared" si="311"/>
        <v>8</v>
      </c>
      <c r="AL1089" s="50">
        <f t="shared" si="312"/>
        <v>8</v>
      </c>
      <c r="AM1089" s="48">
        <f t="shared" si="329"/>
        <v>1</v>
      </c>
      <c r="AN1089" s="49">
        <f t="shared" si="313"/>
        <v>0.01</v>
      </c>
      <c r="AO1089" s="49">
        <f t="shared" si="324"/>
        <v>8</v>
      </c>
      <c r="AP1089" s="49">
        <f t="shared" si="314"/>
        <v>8</v>
      </c>
      <c r="AR1089" s="50">
        <f t="shared" si="315"/>
        <v>0</v>
      </c>
      <c r="AT1089" s="30">
        <f t="shared" si="316"/>
        <v>8</v>
      </c>
      <c r="AU1089">
        <f t="shared" si="317"/>
        <v>2.6666666666666665</v>
      </c>
      <c r="AV1089" s="49">
        <f t="shared" si="318"/>
        <v>8</v>
      </c>
      <c r="AW1089" s="49">
        <f t="shared" si="319"/>
        <v>2.6666666666666665</v>
      </c>
      <c r="AX1089" s="53">
        <f t="shared" si="320"/>
        <v>0</v>
      </c>
      <c r="AY1089" s="30">
        <f t="shared" si="321"/>
        <v>0</v>
      </c>
      <c r="AZ1089" s="30">
        <f t="shared" si="322"/>
        <v>8</v>
      </c>
      <c r="BA1089" s="49">
        <f t="shared" si="323"/>
        <v>8</v>
      </c>
    </row>
    <row r="1090" spans="1:53" x14ac:dyDescent="0.35">
      <c r="A1090" s="2">
        <v>1070533165</v>
      </c>
      <c r="B1090" s="2" t="s">
        <v>1090</v>
      </c>
      <c r="C1090" s="16" t="s">
        <v>4946</v>
      </c>
      <c r="D1090" s="3" t="s">
        <v>3235</v>
      </c>
      <c r="E1090" s="4">
        <v>45845</v>
      </c>
      <c r="F1090" s="5">
        <v>45845</v>
      </c>
      <c r="G1090" s="5">
        <v>46210</v>
      </c>
      <c r="H1090" s="3" t="s">
        <v>4290</v>
      </c>
      <c r="I1090" s="55">
        <v>46023</v>
      </c>
      <c r="J1090" s="6">
        <v>46022</v>
      </c>
      <c r="K1090" s="2" t="s">
        <v>4405</v>
      </c>
      <c r="L1090" s="2" t="s">
        <v>4850</v>
      </c>
      <c r="M1090" s="2" t="s">
        <v>4956</v>
      </c>
      <c r="N1090" s="2"/>
      <c r="O1090" s="2"/>
      <c r="P1090" s="2"/>
      <c r="Q1090" s="2"/>
      <c r="R1090" s="7"/>
      <c r="S1090" s="7">
        <v>0</v>
      </c>
      <c r="T1090" s="7">
        <v>14.5</v>
      </c>
      <c r="U1090" s="7">
        <v>14.5</v>
      </c>
      <c r="V1090" s="12">
        <f t="shared" si="326"/>
        <v>15</v>
      </c>
      <c r="W1090" s="15" t="s">
        <v>4738</v>
      </c>
      <c r="X1090" s="15" t="str">
        <f t="shared" si="328"/>
        <v>DEBE GOZAR EN EL AÑO UN TOTAL DE 15 DÍAS ANTES DEL 31/12/2026</v>
      </c>
      <c r="Y1090" s="50">
        <v>15</v>
      </c>
      <c r="Z1090" s="50">
        <v>0</v>
      </c>
      <c r="AA1090" s="50">
        <v>0</v>
      </c>
      <c r="AB1090" s="50">
        <v>0</v>
      </c>
      <c r="AC1090" s="50">
        <v>0</v>
      </c>
      <c r="AD1090" s="50">
        <v>0</v>
      </c>
      <c r="AE1090" s="50">
        <v>0</v>
      </c>
      <c r="AF1090" s="50">
        <v>0</v>
      </c>
      <c r="AG1090" s="50">
        <v>0</v>
      </c>
      <c r="AH1090" s="50">
        <v>0</v>
      </c>
      <c r="AI1090" s="50">
        <v>0</v>
      </c>
      <c r="AJ1090" s="50">
        <v>0</v>
      </c>
      <c r="AK1090" s="52">
        <f t="shared" ref="AK1090:AK1153" si="330">SUM(Y1090:AJ1090)</f>
        <v>15</v>
      </c>
      <c r="AL1090" s="50">
        <f t="shared" ref="AL1090:AL1153" si="331">+AK1090</f>
        <v>15</v>
      </c>
      <c r="AM1090" s="48">
        <f t="shared" si="329"/>
        <v>1</v>
      </c>
      <c r="AN1090" s="49">
        <f t="shared" ref="AN1090:AN1153" si="332">AM1090/100</f>
        <v>0.01</v>
      </c>
      <c r="AO1090" s="49">
        <f t="shared" si="324"/>
        <v>15</v>
      </c>
      <c r="AP1090" s="49">
        <f t="shared" ref="AP1090:AP1153" si="333">IF(V1090-AL1090&lt;=0,V1090,AL1090)</f>
        <v>15</v>
      </c>
      <c r="AR1090" s="50">
        <f t="shared" ref="AR1090:AR1153" si="334">+V1090-AP1090</f>
        <v>0</v>
      </c>
      <c r="AT1090" s="30">
        <f t="shared" ref="AT1090:AT1153" si="335">+V1090</f>
        <v>15</v>
      </c>
      <c r="AU1090">
        <f t="shared" ref="AU1090:AU1153" si="336">+AT1090/12*4</f>
        <v>5</v>
      </c>
      <c r="AV1090" s="49">
        <f t="shared" ref="AV1090:AV1153" si="337">SUM(Y1090:AB1090)</f>
        <v>15</v>
      </c>
      <c r="AW1090" s="49">
        <f t="shared" ref="AW1090:AW1153" si="338">IF(AU1090-AV1090&lt;=0,AU1090,AV1090)</f>
        <v>5</v>
      </c>
      <c r="AX1090" s="53">
        <f t="shared" ref="AX1090:AX1153" si="339">+AU1090-AW1090</f>
        <v>0</v>
      </c>
      <c r="AY1090" s="30">
        <f t="shared" ref="AY1090:AY1153" si="340">SUM(AC1090:AJ1090)</f>
        <v>0</v>
      </c>
      <c r="AZ1090" s="30">
        <f t="shared" ref="AZ1090:AZ1153" si="341">SUM(Y1090:AB1090)</f>
        <v>15</v>
      </c>
      <c r="BA1090" s="49">
        <f t="shared" ref="BA1090:BA1153" si="342">IF(AT1090-AZ1090&lt;=0,AT1090,AZ1090)</f>
        <v>15</v>
      </c>
    </row>
    <row r="1091" spans="1:53" x14ac:dyDescent="0.35">
      <c r="A1091" s="2">
        <v>1070536619</v>
      </c>
      <c r="B1091" s="2" t="s">
        <v>1091</v>
      </c>
      <c r="C1091" s="16" t="s">
        <v>4946</v>
      </c>
      <c r="D1091" s="3" t="s">
        <v>3236</v>
      </c>
      <c r="E1091" s="4">
        <v>45870</v>
      </c>
      <c r="F1091" s="5">
        <v>45870</v>
      </c>
      <c r="G1091" s="5">
        <v>46235</v>
      </c>
      <c r="H1091" s="3" t="s">
        <v>4290</v>
      </c>
      <c r="I1091" s="55">
        <v>0</v>
      </c>
      <c r="J1091" s="6">
        <v>46022</v>
      </c>
      <c r="K1091" s="2" t="s">
        <v>4431</v>
      </c>
      <c r="L1091" s="2" t="s">
        <v>4975</v>
      </c>
      <c r="M1091" s="2" t="s">
        <v>4956</v>
      </c>
      <c r="N1091" s="2" t="s">
        <v>5180</v>
      </c>
      <c r="O1091" s="2" t="s">
        <v>5187</v>
      </c>
      <c r="P1091" s="2" t="s">
        <v>4483</v>
      </c>
      <c r="Q1091" s="2" t="s">
        <v>4326</v>
      </c>
      <c r="R1091" s="7"/>
      <c r="S1091" s="7">
        <v>0</v>
      </c>
      <c r="T1091" s="7">
        <v>2.5</v>
      </c>
      <c r="U1091" s="7">
        <v>2.5</v>
      </c>
      <c r="V1091" s="12">
        <f t="shared" si="326"/>
        <v>3</v>
      </c>
      <c r="W1091" s="15" t="s">
        <v>4738</v>
      </c>
      <c r="X1091" s="15" t="str">
        <f t="shared" si="328"/>
        <v>DEBE GOZAR EN EL AÑO UN TOTAL DE 3 DÍAS ANTES DEL 31/12/2026</v>
      </c>
      <c r="Y1091" s="50">
        <v>0</v>
      </c>
      <c r="Z1091" s="50">
        <v>0</v>
      </c>
      <c r="AA1091" s="50">
        <v>0</v>
      </c>
      <c r="AB1091" s="50">
        <v>0</v>
      </c>
      <c r="AC1091" s="50">
        <v>0</v>
      </c>
      <c r="AD1091" s="50">
        <v>0</v>
      </c>
      <c r="AE1091" s="50">
        <v>0</v>
      </c>
      <c r="AF1091" s="50">
        <v>0</v>
      </c>
      <c r="AG1091" s="50">
        <v>0</v>
      </c>
      <c r="AH1091" s="50">
        <v>0</v>
      </c>
      <c r="AI1091" s="50">
        <v>0</v>
      </c>
      <c r="AJ1091" s="50">
        <v>0</v>
      </c>
      <c r="AK1091" s="52">
        <f t="shared" si="330"/>
        <v>0</v>
      </c>
      <c r="AL1091" s="50">
        <f t="shared" si="331"/>
        <v>0</v>
      </c>
      <c r="AM1091" s="48">
        <f t="shared" si="329"/>
        <v>0</v>
      </c>
      <c r="AN1091" s="49">
        <f t="shared" si="332"/>
        <v>0</v>
      </c>
      <c r="AO1091" s="49">
        <f t="shared" ref="AO1091:AO1154" si="343">+Y1091+Z1091+AA1091+AB1091</f>
        <v>0</v>
      </c>
      <c r="AP1091" s="49">
        <f t="shared" si="333"/>
        <v>0</v>
      </c>
      <c r="AR1091" s="50">
        <f t="shared" si="334"/>
        <v>3</v>
      </c>
      <c r="AT1091" s="30">
        <f t="shared" si="335"/>
        <v>3</v>
      </c>
      <c r="AU1091">
        <f t="shared" si="336"/>
        <v>1</v>
      </c>
      <c r="AV1091" s="49">
        <f t="shared" si="337"/>
        <v>0</v>
      </c>
      <c r="AW1091" s="49">
        <f t="shared" si="338"/>
        <v>0</v>
      </c>
      <c r="AX1091" s="53">
        <f t="shared" si="339"/>
        <v>1</v>
      </c>
      <c r="AY1091" s="30">
        <f t="shared" si="340"/>
        <v>0</v>
      </c>
      <c r="AZ1091" s="30">
        <f t="shared" si="341"/>
        <v>0</v>
      </c>
      <c r="BA1091" s="49">
        <f t="shared" si="342"/>
        <v>0</v>
      </c>
    </row>
    <row r="1092" spans="1:53" x14ac:dyDescent="0.35">
      <c r="A1092" s="2">
        <v>1070550379</v>
      </c>
      <c r="B1092" s="2" t="s">
        <v>1092</v>
      </c>
      <c r="C1092" s="16" t="s">
        <v>4946</v>
      </c>
      <c r="D1092" s="3" t="s">
        <v>3237</v>
      </c>
      <c r="E1092" s="4">
        <v>45629</v>
      </c>
      <c r="F1092" s="5">
        <v>45994</v>
      </c>
      <c r="G1092" s="5">
        <v>46359</v>
      </c>
      <c r="H1092" s="3" t="s">
        <v>4409</v>
      </c>
      <c r="I1092" s="55">
        <v>0</v>
      </c>
      <c r="J1092" s="6">
        <v>46022</v>
      </c>
      <c r="K1092" s="2" t="s">
        <v>4405</v>
      </c>
      <c r="L1092" s="2" t="s">
        <v>5004</v>
      </c>
      <c r="M1092" s="2" t="s">
        <v>4957</v>
      </c>
      <c r="N1092" s="2" t="s">
        <v>5199</v>
      </c>
      <c r="O1092" s="2" t="s">
        <v>5240</v>
      </c>
      <c r="P1092" s="2" t="s">
        <v>4623</v>
      </c>
      <c r="Q1092" s="2" t="s">
        <v>4297</v>
      </c>
      <c r="R1092" s="7"/>
      <c r="S1092" s="7">
        <v>27</v>
      </c>
      <c r="T1092" s="7">
        <v>2.3333000000000013</v>
      </c>
      <c r="U1092" s="7">
        <v>29.333300000000001</v>
      </c>
      <c r="V1092" s="12">
        <f t="shared" si="326"/>
        <v>30</v>
      </c>
      <c r="W1092" s="15" t="str">
        <f>"DEBE GOZAR "&amp;S1092&amp;" DÍAS ANTES DEL "&amp;TEXT(G1092-1,"DD/MM/YYYY")</f>
        <v>DEBE GOZAR 27 DÍAS ANTES DEL 02/12/2026</v>
      </c>
      <c r="X1092" s="15" t="str">
        <f t="shared" si="328"/>
        <v>DEBE GOZAR EN EL AÑO UN TOTAL DE 30 DÍAS ANTES DEL 31/12/2026</v>
      </c>
      <c r="Y1092" s="50">
        <v>0</v>
      </c>
      <c r="Z1092" s="50">
        <v>0</v>
      </c>
      <c r="AA1092" s="50">
        <v>0</v>
      </c>
      <c r="AB1092" s="50">
        <v>4</v>
      </c>
      <c r="AC1092" s="50">
        <v>0</v>
      </c>
      <c r="AD1092" s="50">
        <v>0</v>
      </c>
      <c r="AE1092" s="50">
        <v>0</v>
      </c>
      <c r="AF1092" s="50">
        <v>21</v>
      </c>
      <c r="AG1092" s="50">
        <v>5</v>
      </c>
      <c r="AH1092" s="50">
        <v>0</v>
      </c>
      <c r="AI1092" s="50">
        <v>0</v>
      </c>
      <c r="AJ1092" s="50">
        <v>0</v>
      </c>
      <c r="AK1092" s="52">
        <f t="shared" si="330"/>
        <v>30</v>
      </c>
      <c r="AL1092" s="50">
        <f t="shared" si="331"/>
        <v>30</v>
      </c>
      <c r="AM1092" s="48">
        <f t="shared" si="329"/>
        <v>1</v>
      </c>
      <c r="AN1092" s="49">
        <f t="shared" si="332"/>
        <v>0.01</v>
      </c>
      <c r="AO1092" s="49">
        <f t="shared" si="343"/>
        <v>4</v>
      </c>
      <c r="AP1092" s="49">
        <f t="shared" si="333"/>
        <v>30</v>
      </c>
      <c r="AR1092" s="50">
        <f t="shared" si="334"/>
        <v>0</v>
      </c>
      <c r="AT1092" s="30">
        <f t="shared" si="335"/>
        <v>30</v>
      </c>
      <c r="AU1092">
        <f t="shared" si="336"/>
        <v>10</v>
      </c>
      <c r="AV1092" s="49">
        <f t="shared" si="337"/>
        <v>4</v>
      </c>
      <c r="AW1092" s="49">
        <f t="shared" si="338"/>
        <v>4</v>
      </c>
      <c r="AX1092" s="53">
        <f t="shared" si="339"/>
        <v>6</v>
      </c>
      <c r="AY1092" s="30">
        <f t="shared" si="340"/>
        <v>26</v>
      </c>
      <c r="AZ1092" s="30">
        <f t="shared" si="341"/>
        <v>4</v>
      </c>
      <c r="BA1092" s="49">
        <f t="shared" si="342"/>
        <v>4</v>
      </c>
    </row>
    <row r="1093" spans="1:53" x14ac:dyDescent="0.35">
      <c r="A1093" s="2">
        <v>1070556285</v>
      </c>
      <c r="B1093" s="2" t="s">
        <v>1093</v>
      </c>
      <c r="C1093" s="16" t="s">
        <v>4946</v>
      </c>
      <c r="D1093" s="3" t="s">
        <v>3238</v>
      </c>
      <c r="E1093" s="4">
        <v>45967</v>
      </c>
      <c r="F1093" s="5">
        <v>45967</v>
      </c>
      <c r="G1093" s="5">
        <v>46332</v>
      </c>
      <c r="H1093" s="3" t="s">
        <v>4290</v>
      </c>
      <c r="I1093" s="55">
        <v>46023</v>
      </c>
      <c r="J1093" s="6">
        <v>46022</v>
      </c>
      <c r="K1093" s="2" t="s">
        <v>4405</v>
      </c>
      <c r="L1093" s="2" t="s">
        <v>4762</v>
      </c>
      <c r="M1093" s="2" t="s">
        <v>4956</v>
      </c>
      <c r="N1093" s="2"/>
      <c r="O1093" s="2"/>
      <c r="P1093" s="2"/>
      <c r="Q1093" s="2"/>
      <c r="R1093" s="7"/>
      <c r="S1093" s="7">
        <v>0</v>
      </c>
      <c r="T1093" s="7">
        <v>4.5833000000000004</v>
      </c>
      <c r="U1093" s="7">
        <v>4.5833000000000004</v>
      </c>
      <c r="V1093" s="12">
        <f t="shared" si="326"/>
        <v>5</v>
      </c>
      <c r="W1093" s="15" t="s">
        <v>4738</v>
      </c>
      <c r="X1093" s="15" t="str">
        <f t="shared" si="328"/>
        <v>DEBE GOZAR EN EL AÑO UN TOTAL DE 5 DÍAS ANTES DEL 31/12/2026</v>
      </c>
      <c r="Y1093" s="50">
        <v>5</v>
      </c>
      <c r="Z1093" s="50">
        <v>0</v>
      </c>
      <c r="AA1093" s="50">
        <v>0</v>
      </c>
      <c r="AB1093" s="50">
        <v>0</v>
      </c>
      <c r="AC1093" s="50">
        <v>0</v>
      </c>
      <c r="AD1093" s="50">
        <v>0</v>
      </c>
      <c r="AE1093" s="50">
        <v>0</v>
      </c>
      <c r="AF1093" s="50">
        <v>0</v>
      </c>
      <c r="AG1093" s="50">
        <v>0</v>
      </c>
      <c r="AH1093" s="50">
        <v>0</v>
      </c>
      <c r="AI1093" s="50">
        <v>0</v>
      </c>
      <c r="AJ1093" s="50">
        <v>0</v>
      </c>
      <c r="AK1093" s="52">
        <f t="shared" si="330"/>
        <v>5</v>
      </c>
      <c r="AL1093" s="50">
        <f t="shared" si="331"/>
        <v>5</v>
      </c>
      <c r="AM1093" s="48">
        <f t="shared" si="329"/>
        <v>1</v>
      </c>
      <c r="AN1093" s="49">
        <f t="shared" si="332"/>
        <v>0.01</v>
      </c>
      <c r="AO1093" s="49">
        <f t="shared" si="343"/>
        <v>5</v>
      </c>
      <c r="AP1093" s="49">
        <f t="shared" si="333"/>
        <v>5</v>
      </c>
      <c r="AR1093" s="50">
        <f t="shared" si="334"/>
        <v>0</v>
      </c>
      <c r="AT1093" s="30">
        <f t="shared" si="335"/>
        <v>5</v>
      </c>
      <c r="AU1093">
        <f t="shared" si="336"/>
        <v>1.6666666666666667</v>
      </c>
      <c r="AV1093" s="49">
        <f t="shared" si="337"/>
        <v>5</v>
      </c>
      <c r="AW1093" s="49">
        <f t="shared" si="338"/>
        <v>1.6666666666666667</v>
      </c>
      <c r="AX1093" s="53">
        <f t="shared" si="339"/>
        <v>0</v>
      </c>
      <c r="AY1093" s="30">
        <f t="shared" si="340"/>
        <v>0</v>
      </c>
      <c r="AZ1093" s="30">
        <f t="shared" si="341"/>
        <v>5</v>
      </c>
      <c r="BA1093" s="49">
        <f t="shared" si="342"/>
        <v>5</v>
      </c>
    </row>
    <row r="1094" spans="1:53" x14ac:dyDescent="0.35">
      <c r="A1094" s="2">
        <v>1070572422</v>
      </c>
      <c r="B1094" s="2" t="s">
        <v>1094</v>
      </c>
      <c r="C1094" s="16" t="s">
        <v>4946</v>
      </c>
      <c r="D1094" s="3" t="s">
        <v>3239</v>
      </c>
      <c r="E1094" s="4">
        <v>45966</v>
      </c>
      <c r="F1094" s="5">
        <v>45966</v>
      </c>
      <c r="G1094" s="5">
        <v>46331</v>
      </c>
      <c r="H1094" s="3" t="s">
        <v>4290</v>
      </c>
      <c r="I1094" s="55">
        <v>46042</v>
      </c>
      <c r="J1094" s="6">
        <v>46022</v>
      </c>
      <c r="K1094" s="2" t="s">
        <v>4405</v>
      </c>
      <c r="L1094" s="2" t="s">
        <v>4907</v>
      </c>
      <c r="M1094" s="2" t="s">
        <v>4956</v>
      </c>
      <c r="N1094" s="2"/>
      <c r="O1094" s="2"/>
      <c r="P1094" s="2"/>
      <c r="Q1094" s="2"/>
      <c r="R1094" s="7"/>
      <c r="S1094" s="7">
        <v>0</v>
      </c>
      <c r="T1094" s="7">
        <v>4.6666999999999996</v>
      </c>
      <c r="U1094" s="7">
        <v>4.6666999999999996</v>
      </c>
      <c r="V1094" s="12">
        <f t="shared" si="326"/>
        <v>5</v>
      </c>
      <c r="W1094" s="15" t="s">
        <v>4738</v>
      </c>
      <c r="X1094" s="15" t="str">
        <f t="shared" si="328"/>
        <v>DEBE GOZAR EN EL AÑO UN TOTAL DE 5 DÍAS ANTES DEL 31/12/2026</v>
      </c>
      <c r="Y1094" s="50">
        <v>5</v>
      </c>
      <c r="Z1094" s="50">
        <v>0</v>
      </c>
      <c r="AA1094" s="50">
        <v>0</v>
      </c>
      <c r="AB1094" s="50">
        <v>0</v>
      </c>
      <c r="AC1094" s="50">
        <v>0</v>
      </c>
      <c r="AD1094" s="50">
        <v>0</v>
      </c>
      <c r="AE1094" s="50">
        <v>0</v>
      </c>
      <c r="AF1094" s="50">
        <v>0</v>
      </c>
      <c r="AG1094" s="50">
        <v>0</v>
      </c>
      <c r="AH1094" s="50">
        <v>0</v>
      </c>
      <c r="AI1094" s="50">
        <v>0</v>
      </c>
      <c r="AJ1094" s="50">
        <v>0</v>
      </c>
      <c r="AK1094" s="52">
        <f t="shared" si="330"/>
        <v>5</v>
      </c>
      <c r="AL1094" s="50">
        <f t="shared" si="331"/>
        <v>5</v>
      </c>
      <c r="AM1094" s="48">
        <f t="shared" si="329"/>
        <v>1</v>
      </c>
      <c r="AN1094" s="49">
        <f t="shared" si="332"/>
        <v>0.01</v>
      </c>
      <c r="AO1094" s="49">
        <f t="shared" si="343"/>
        <v>5</v>
      </c>
      <c r="AP1094" s="49">
        <f t="shared" si="333"/>
        <v>5</v>
      </c>
      <c r="AR1094" s="50">
        <f t="shared" si="334"/>
        <v>0</v>
      </c>
      <c r="AT1094" s="30">
        <f t="shared" si="335"/>
        <v>5</v>
      </c>
      <c r="AU1094">
        <f t="shared" si="336"/>
        <v>1.6666666666666667</v>
      </c>
      <c r="AV1094" s="49">
        <f t="shared" si="337"/>
        <v>5</v>
      </c>
      <c r="AW1094" s="49">
        <f t="shared" si="338"/>
        <v>1.6666666666666667</v>
      </c>
      <c r="AX1094" s="53">
        <f t="shared" si="339"/>
        <v>0</v>
      </c>
      <c r="AY1094" s="30">
        <f t="shared" si="340"/>
        <v>0</v>
      </c>
      <c r="AZ1094" s="30">
        <f t="shared" si="341"/>
        <v>5</v>
      </c>
      <c r="BA1094" s="49">
        <f t="shared" si="342"/>
        <v>5</v>
      </c>
    </row>
    <row r="1095" spans="1:53" x14ac:dyDescent="0.35">
      <c r="A1095" s="2">
        <v>1070573134</v>
      </c>
      <c r="B1095" s="2" t="s">
        <v>1095</v>
      </c>
      <c r="C1095" s="16" t="s">
        <v>4946</v>
      </c>
      <c r="D1095" s="3" t="s">
        <v>3240</v>
      </c>
      <c r="E1095" s="4">
        <v>45748</v>
      </c>
      <c r="F1095" s="5">
        <v>45748</v>
      </c>
      <c r="G1095" s="5">
        <v>46113</v>
      </c>
      <c r="H1095" s="3" t="s">
        <v>4409</v>
      </c>
      <c r="I1095" s="55">
        <v>0</v>
      </c>
      <c r="J1095" s="6">
        <v>46022</v>
      </c>
      <c r="K1095" s="2" t="s">
        <v>4405</v>
      </c>
      <c r="L1095" s="2" t="s">
        <v>4920</v>
      </c>
      <c r="M1095" s="2" t="s">
        <v>4956</v>
      </c>
      <c r="N1095" s="2" t="s">
        <v>5196</v>
      </c>
      <c r="O1095" s="2" t="s">
        <v>5241</v>
      </c>
      <c r="P1095" s="2" t="s">
        <v>4710</v>
      </c>
      <c r="Q1095" s="2" t="s">
        <v>4297</v>
      </c>
      <c r="R1095" s="7"/>
      <c r="S1095" s="7">
        <v>0</v>
      </c>
      <c r="T1095" s="7">
        <v>22.5</v>
      </c>
      <c r="U1095" s="7">
        <v>22.5</v>
      </c>
      <c r="V1095" s="12">
        <f t="shared" si="326"/>
        <v>23</v>
      </c>
      <c r="W1095" s="15" t="s">
        <v>4738</v>
      </c>
      <c r="X1095" s="15" t="str">
        <f t="shared" si="328"/>
        <v>DEBE GOZAR EN EL AÑO UN TOTAL DE 23 DÍAS ANTES DEL 31/12/2026</v>
      </c>
      <c r="Y1095" s="50">
        <v>0</v>
      </c>
      <c r="Z1095" s="50">
        <v>0</v>
      </c>
      <c r="AA1095" s="50">
        <v>0</v>
      </c>
      <c r="AB1095" s="50">
        <v>0</v>
      </c>
      <c r="AC1095" s="50">
        <v>0</v>
      </c>
      <c r="AD1095" s="50">
        <v>0</v>
      </c>
      <c r="AE1095" s="50">
        <v>7</v>
      </c>
      <c r="AF1095" s="50">
        <v>16</v>
      </c>
      <c r="AG1095" s="50">
        <v>0</v>
      </c>
      <c r="AH1095" s="50">
        <v>0</v>
      </c>
      <c r="AI1095" s="50">
        <v>0</v>
      </c>
      <c r="AJ1095" s="50">
        <v>0</v>
      </c>
      <c r="AK1095" s="52">
        <f t="shared" si="330"/>
        <v>23</v>
      </c>
      <c r="AL1095" s="50">
        <f t="shared" si="331"/>
        <v>23</v>
      </c>
      <c r="AM1095" s="48">
        <f t="shared" si="329"/>
        <v>1</v>
      </c>
      <c r="AN1095" s="49">
        <f t="shared" si="332"/>
        <v>0.01</v>
      </c>
      <c r="AO1095" s="49">
        <f t="shared" si="343"/>
        <v>0</v>
      </c>
      <c r="AP1095" s="49">
        <f t="shared" si="333"/>
        <v>23</v>
      </c>
      <c r="AR1095" s="50">
        <f t="shared" si="334"/>
        <v>0</v>
      </c>
      <c r="AT1095" s="30">
        <f t="shared" si="335"/>
        <v>23</v>
      </c>
      <c r="AU1095">
        <f t="shared" si="336"/>
        <v>7.666666666666667</v>
      </c>
      <c r="AV1095" s="49">
        <f t="shared" si="337"/>
        <v>0</v>
      </c>
      <c r="AW1095" s="49">
        <f t="shared" si="338"/>
        <v>0</v>
      </c>
      <c r="AX1095" s="53">
        <f t="shared" si="339"/>
        <v>7.666666666666667</v>
      </c>
      <c r="AY1095" s="30">
        <f t="shared" si="340"/>
        <v>23</v>
      </c>
      <c r="AZ1095" s="30">
        <f t="shared" si="341"/>
        <v>0</v>
      </c>
      <c r="BA1095" s="49">
        <f t="shared" si="342"/>
        <v>0</v>
      </c>
    </row>
    <row r="1096" spans="1:53" x14ac:dyDescent="0.35">
      <c r="A1096" s="2">
        <v>1070574610</v>
      </c>
      <c r="B1096" s="2" t="s">
        <v>1096</v>
      </c>
      <c r="C1096" s="16" t="s">
        <v>4946</v>
      </c>
      <c r="D1096" s="3" t="s">
        <v>3241</v>
      </c>
      <c r="E1096" s="4">
        <v>45986</v>
      </c>
      <c r="F1096" s="5">
        <v>45986</v>
      </c>
      <c r="G1096" s="5">
        <v>46351</v>
      </c>
      <c r="H1096" s="3" t="s">
        <v>4419</v>
      </c>
      <c r="I1096" s="55">
        <v>0</v>
      </c>
      <c r="J1096" s="6">
        <v>46022</v>
      </c>
      <c r="K1096" s="2" t="s">
        <v>4405</v>
      </c>
      <c r="L1096" s="2" t="s">
        <v>4903</v>
      </c>
      <c r="M1096" s="2" t="s">
        <v>4956</v>
      </c>
      <c r="N1096" s="2" t="s">
        <v>5196</v>
      </c>
      <c r="O1096" s="2" t="s">
        <v>5239</v>
      </c>
      <c r="P1096" s="2" t="s">
        <v>4687</v>
      </c>
      <c r="Q1096" s="2" t="s">
        <v>4297</v>
      </c>
      <c r="R1096" s="7"/>
      <c r="S1096" s="7">
        <v>0</v>
      </c>
      <c r="T1096" s="7">
        <v>3</v>
      </c>
      <c r="U1096" s="7">
        <v>3</v>
      </c>
      <c r="V1096" s="12">
        <f t="shared" si="326"/>
        <v>3</v>
      </c>
      <c r="W1096" s="15" t="s">
        <v>4738</v>
      </c>
      <c r="X1096" s="15" t="str">
        <f t="shared" si="328"/>
        <v>DEBE GOZAR EN EL AÑO UN TOTAL DE 3 DÍAS ANTES DEL 31/12/2026</v>
      </c>
      <c r="Y1096" s="50">
        <v>0</v>
      </c>
      <c r="Z1096" s="50">
        <v>0</v>
      </c>
      <c r="AA1096" s="50">
        <v>0</v>
      </c>
      <c r="AB1096" s="50">
        <v>0</v>
      </c>
      <c r="AC1096" s="50">
        <v>0</v>
      </c>
      <c r="AD1096" s="50">
        <v>0</v>
      </c>
      <c r="AE1096" s="50">
        <v>0</v>
      </c>
      <c r="AF1096" s="50">
        <v>0</v>
      </c>
      <c r="AG1096" s="50">
        <v>0</v>
      </c>
      <c r="AH1096" s="50">
        <v>0</v>
      </c>
      <c r="AI1096" s="50">
        <v>3</v>
      </c>
      <c r="AJ1096" s="50">
        <v>0</v>
      </c>
      <c r="AK1096" s="52">
        <f t="shared" si="330"/>
        <v>3</v>
      </c>
      <c r="AL1096" s="50">
        <f t="shared" si="331"/>
        <v>3</v>
      </c>
      <c r="AM1096" s="48">
        <f t="shared" si="329"/>
        <v>1</v>
      </c>
      <c r="AN1096" s="49">
        <f t="shared" si="332"/>
        <v>0.01</v>
      </c>
      <c r="AO1096" s="49">
        <f t="shared" si="343"/>
        <v>0</v>
      </c>
      <c r="AP1096" s="49">
        <f t="shared" si="333"/>
        <v>3</v>
      </c>
      <c r="AR1096" s="50">
        <f t="shared" si="334"/>
        <v>0</v>
      </c>
      <c r="AT1096" s="30">
        <f t="shared" si="335"/>
        <v>3</v>
      </c>
      <c r="AU1096">
        <f t="shared" si="336"/>
        <v>1</v>
      </c>
      <c r="AV1096" s="49">
        <f t="shared" si="337"/>
        <v>0</v>
      </c>
      <c r="AW1096" s="49">
        <f t="shared" si="338"/>
        <v>0</v>
      </c>
      <c r="AX1096" s="53">
        <f t="shared" si="339"/>
        <v>1</v>
      </c>
      <c r="AY1096" s="30">
        <f t="shared" si="340"/>
        <v>3</v>
      </c>
      <c r="AZ1096" s="30">
        <f t="shared" si="341"/>
        <v>0</v>
      </c>
      <c r="BA1096" s="49">
        <f t="shared" si="342"/>
        <v>0</v>
      </c>
    </row>
    <row r="1097" spans="1:53" x14ac:dyDescent="0.35">
      <c r="A1097" s="2">
        <v>1070590044</v>
      </c>
      <c r="B1097" s="2" t="s">
        <v>1097</v>
      </c>
      <c r="C1097" s="16" t="s">
        <v>4946</v>
      </c>
      <c r="D1097" s="3" t="s">
        <v>3242</v>
      </c>
      <c r="E1097" s="4">
        <v>45859</v>
      </c>
      <c r="F1097" s="5">
        <v>45859</v>
      </c>
      <c r="G1097" s="5">
        <v>46224</v>
      </c>
      <c r="H1097" s="3" t="s">
        <v>4290</v>
      </c>
      <c r="I1097" s="55">
        <v>0</v>
      </c>
      <c r="J1097" s="6">
        <v>46022</v>
      </c>
      <c r="K1097" s="2" t="s">
        <v>4431</v>
      </c>
      <c r="L1097" s="2" t="s">
        <v>5044</v>
      </c>
      <c r="M1097" s="2" t="s">
        <v>4957</v>
      </c>
      <c r="N1097" s="2" t="s">
        <v>5199</v>
      </c>
      <c r="O1097" s="2" t="s">
        <v>5227</v>
      </c>
      <c r="P1097" s="2" t="s">
        <v>4711</v>
      </c>
      <c r="Q1097" s="2" t="s">
        <v>4326</v>
      </c>
      <c r="R1097" s="7"/>
      <c r="S1097" s="7">
        <v>0</v>
      </c>
      <c r="T1097" s="7">
        <v>2.6667000000000001</v>
      </c>
      <c r="U1097" s="7">
        <v>2.6667000000000001</v>
      </c>
      <c r="V1097" s="12">
        <f t="shared" si="326"/>
        <v>3</v>
      </c>
      <c r="W1097" s="15" t="s">
        <v>4738</v>
      </c>
      <c r="X1097" s="15" t="str">
        <f t="shared" si="328"/>
        <v>DEBE GOZAR EN EL AÑO UN TOTAL DE 3 DÍAS ANTES DEL 31/12/2026</v>
      </c>
      <c r="Y1097" s="50">
        <v>0</v>
      </c>
      <c r="Z1097" s="50">
        <v>0</v>
      </c>
      <c r="AA1097" s="50">
        <v>0</v>
      </c>
      <c r="AB1097" s="50">
        <v>0</v>
      </c>
      <c r="AC1097" s="50">
        <v>0</v>
      </c>
      <c r="AD1097" s="50">
        <v>0</v>
      </c>
      <c r="AE1097" s="50">
        <v>0</v>
      </c>
      <c r="AF1097" s="50">
        <v>0</v>
      </c>
      <c r="AG1097" s="50">
        <v>0</v>
      </c>
      <c r="AH1097" s="50">
        <v>0</v>
      </c>
      <c r="AI1097" s="50">
        <v>0</v>
      </c>
      <c r="AJ1097" s="50">
        <v>0</v>
      </c>
      <c r="AK1097" s="52">
        <f t="shared" si="330"/>
        <v>0</v>
      </c>
      <c r="AL1097" s="50">
        <f t="shared" si="331"/>
        <v>0</v>
      </c>
      <c r="AM1097" s="48">
        <f t="shared" si="329"/>
        <v>0</v>
      </c>
      <c r="AN1097" s="49">
        <f t="shared" si="332"/>
        <v>0</v>
      </c>
      <c r="AO1097" s="49">
        <f t="shared" si="343"/>
        <v>0</v>
      </c>
      <c r="AP1097" s="49">
        <f t="shared" si="333"/>
        <v>0</v>
      </c>
      <c r="AR1097" s="50">
        <f t="shared" si="334"/>
        <v>3</v>
      </c>
      <c r="AT1097" s="30">
        <f t="shared" si="335"/>
        <v>3</v>
      </c>
      <c r="AU1097">
        <f t="shared" si="336"/>
        <v>1</v>
      </c>
      <c r="AV1097" s="49">
        <f t="shared" si="337"/>
        <v>0</v>
      </c>
      <c r="AW1097" s="49">
        <f t="shared" si="338"/>
        <v>0</v>
      </c>
      <c r="AX1097" s="53">
        <f t="shared" si="339"/>
        <v>1</v>
      </c>
      <c r="AY1097" s="30">
        <f t="shared" si="340"/>
        <v>0</v>
      </c>
      <c r="AZ1097" s="30">
        <f t="shared" si="341"/>
        <v>0</v>
      </c>
      <c r="BA1097" s="49">
        <f t="shared" si="342"/>
        <v>0</v>
      </c>
    </row>
    <row r="1098" spans="1:53" x14ac:dyDescent="0.35">
      <c r="A1098" s="2">
        <v>1070600849</v>
      </c>
      <c r="B1098" s="2" t="s">
        <v>1098</v>
      </c>
      <c r="C1098" s="16" t="s">
        <v>4947</v>
      </c>
      <c r="D1098" s="3" t="s">
        <v>3243</v>
      </c>
      <c r="E1098" s="4">
        <v>45013</v>
      </c>
      <c r="F1098" s="5">
        <v>45744</v>
      </c>
      <c r="G1098" s="5">
        <v>46109</v>
      </c>
      <c r="H1098" s="3" t="s">
        <v>4413</v>
      </c>
      <c r="I1098" s="55">
        <v>0</v>
      </c>
      <c r="J1098" s="6">
        <v>46022</v>
      </c>
      <c r="K1098" s="2" t="s">
        <v>4405</v>
      </c>
      <c r="L1098" s="2" t="s">
        <v>4837</v>
      </c>
      <c r="M1098" s="2" t="s">
        <v>4956</v>
      </c>
      <c r="N1098" s="2" t="s">
        <v>5197</v>
      </c>
      <c r="O1098" s="2" t="s">
        <v>5228</v>
      </c>
      <c r="P1098" s="2" t="s">
        <v>4592</v>
      </c>
      <c r="Q1098" s="2" t="s">
        <v>4298</v>
      </c>
      <c r="R1098" s="7"/>
      <c r="S1098" s="7">
        <v>7</v>
      </c>
      <c r="T1098" s="7">
        <v>22.75</v>
      </c>
      <c r="U1098" s="7">
        <v>29.75</v>
      </c>
      <c r="V1098" s="12">
        <f t="shared" si="326"/>
        <v>30</v>
      </c>
      <c r="W1098" s="15" t="str">
        <f>"DEBE GOZAR "&amp;S1098&amp;" DÍAS ANTES DEL "&amp;TEXT(G1098-1,"DD/MM/YYYY")</f>
        <v>DEBE GOZAR 7 DÍAS ANTES DEL 27/03/2026</v>
      </c>
      <c r="X1098" s="15" t="str">
        <f t="shared" si="328"/>
        <v>DEBE GOZAR EN EL AÑO UN TOTAL DE 30 DÍAS ANTES DEL 31/12/2026</v>
      </c>
      <c r="Y1098" s="50">
        <v>0</v>
      </c>
      <c r="Z1098" s="50">
        <v>19</v>
      </c>
      <c r="AA1098" s="50">
        <v>0</v>
      </c>
      <c r="AB1098" s="50">
        <v>0</v>
      </c>
      <c r="AC1098" s="50">
        <v>8</v>
      </c>
      <c r="AD1098" s="50">
        <v>3</v>
      </c>
      <c r="AE1098" s="50">
        <v>0</v>
      </c>
      <c r="AF1098" s="50">
        <v>0</v>
      </c>
      <c r="AG1098" s="50">
        <v>0</v>
      </c>
      <c r="AH1098" s="50">
        <v>0</v>
      </c>
      <c r="AI1098" s="50">
        <v>0</v>
      </c>
      <c r="AJ1098" s="50">
        <v>0</v>
      </c>
      <c r="AK1098" s="52">
        <f t="shared" si="330"/>
        <v>30</v>
      </c>
      <c r="AL1098" s="50">
        <f t="shared" si="331"/>
        <v>30</v>
      </c>
      <c r="AM1098" s="48">
        <f t="shared" si="329"/>
        <v>1</v>
      </c>
      <c r="AN1098" s="49">
        <f t="shared" si="332"/>
        <v>0.01</v>
      </c>
      <c r="AO1098" s="49">
        <f t="shared" si="343"/>
        <v>19</v>
      </c>
      <c r="AP1098" s="49">
        <f t="shared" si="333"/>
        <v>30</v>
      </c>
      <c r="AR1098" s="50">
        <f t="shared" si="334"/>
        <v>0</v>
      </c>
      <c r="AT1098" s="30">
        <f t="shared" si="335"/>
        <v>30</v>
      </c>
      <c r="AU1098">
        <f t="shared" si="336"/>
        <v>10</v>
      </c>
      <c r="AV1098" s="49">
        <f t="shared" si="337"/>
        <v>19</v>
      </c>
      <c r="AW1098" s="49">
        <f t="shared" si="338"/>
        <v>10</v>
      </c>
      <c r="AX1098" s="53">
        <f t="shared" si="339"/>
        <v>0</v>
      </c>
      <c r="AY1098" s="30">
        <f t="shared" si="340"/>
        <v>11</v>
      </c>
      <c r="AZ1098" s="30">
        <f t="shared" si="341"/>
        <v>19</v>
      </c>
      <c r="BA1098" s="49">
        <f t="shared" si="342"/>
        <v>19</v>
      </c>
    </row>
    <row r="1099" spans="1:53" x14ac:dyDescent="0.35">
      <c r="A1099" s="2">
        <v>1070600890</v>
      </c>
      <c r="B1099" s="2" t="s">
        <v>1099</v>
      </c>
      <c r="C1099" s="16" t="s">
        <v>4946</v>
      </c>
      <c r="D1099" s="3" t="s">
        <v>3244</v>
      </c>
      <c r="E1099" s="4">
        <v>45944</v>
      </c>
      <c r="F1099" s="5">
        <v>45944</v>
      </c>
      <c r="G1099" s="5">
        <v>46309</v>
      </c>
      <c r="H1099" s="3" t="s">
        <v>4290</v>
      </c>
      <c r="I1099" s="55">
        <v>0</v>
      </c>
      <c r="J1099" s="6">
        <v>46022</v>
      </c>
      <c r="K1099" s="2" t="s">
        <v>4405</v>
      </c>
      <c r="L1099" s="2" t="s">
        <v>4963</v>
      </c>
      <c r="M1099" s="2" t="s">
        <v>4956</v>
      </c>
      <c r="N1099" s="2" t="s">
        <v>5200</v>
      </c>
      <c r="O1099" s="2" t="s">
        <v>5220</v>
      </c>
      <c r="P1099" s="2" t="s">
        <v>4449</v>
      </c>
      <c r="Q1099" s="2" t="s">
        <v>4297</v>
      </c>
      <c r="R1099" s="7"/>
      <c r="S1099" s="7">
        <v>0</v>
      </c>
      <c r="T1099" s="7">
        <v>6.4166999999999996</v>
      </c>
      <c r="U1099" s="7">
        <v>6.4166999999999996</v>
      </c>
      <c r="V1099" s="12">
        <f t="shared" si="326"/>
        <v>7</v>
      </c>
      <c r="W1099" s="15" t="s">
        <v>4738</v>
      </c>
      <c r="X1099" s="15" t="str">
        <f t="shared" si="328"/>
        <v>DEBE GOZAR EN EL AÑO UN TOTAL DE 7 DÍAS ANTES DEL 31/12/2026</v>
      </c>
      <c r="Y1099" s="50">
        <v>0</v>
      </c>
      <c r="Z1099" s="50">
        <v>0</v>
      </c>
      <c r="AA1099" s="50">
        <v>0</v>
      </c>
      <c r="AB1099" s="50">
        <v>0</v>
      </c>
      <c r="AC1099" s="50">
        <v>0</v>
      </c>
      <c r="AD1099" s="50">
        <v>0</v>
      </c>
      <c r="AE1099" s="50">
        <v>0</v>
      </c>
      <c r="AF1099" s="50">
        <v>0</v>
      </c>
      <c r="AG1099" s="50">
        <v>0</v>
      </c>
      <c r="AH1099" s="50">
        <v>0</v>
      </c>
      <c r="AI1099" s="50">
        <v>0</v>
      </c>
      <c r="AJ1099" s="50">
        <v>0</v>
      </c>
      <c r="AK1099" s="52">
        <f t="shared" si="330"/>
        <v>0</v>
      </c>
      <c r="AL1099" s="50">
        <f t="shared" si="331"/>
        <v>0</v>
      </c>
      <c r="AM1099" s="48">
        <f t="shared" si="329"/>
        <v>0</v>
      </c>
      <c r="AN1099" s="49">
        <f t="shared" si="332"/>
        <v>0</v>
      </c>
      <c r="AO1099" s="49">
        <f t="shared" si="343"/>
        <v>0</v>
      </c>
      <c r="AP1099" s="49">
        <f t="shared" si="333"/>
        <v>0</v>
      </c>
      <c r="AR1099" s="50">
        <f t="shared" si="334"/>
        <v>7</v>
      </c>
      <c r="AT1099" s="30">
        <f t="shared" si="335"/>
        <v>7</v>
      </c>
      <c r="AU1099">
        <f t="shared" si="336"/>
        <v>2.3333333333333335</v>
      </c>
      <c r="AV1099" s="49">
        <f t="shared" si="337"/>
        <v>0</v>
      </c>
      <c r="AW1099" s="49">
        <f t="shared" si="338"/>
        <v>0</v>
      </c>
      <c r="AX1099" s="53">
        <f t="shared" si="339"/>
        <v>2.3333333333333335</v>
      </c>
      <c r="AY1099" s="30">
        <f t="shared" si="340"/>
        <v>0</v>
      </c>
      <c r="AZ1099" s="30">
        <f t="shared" si="341"/>
        <v>0</v>
      </c>
      <c r="BA1099" s="49">
        <f t="shared" si="342"/>
        <v>0</v>
      </c>
    </row>
    <row r="1100" spans="1:53" x14ac:dyDescent="0.35">
      <c r="A1100" s="2">
        <v>1070603662</v>
      </c>
      <c r="B1100" s="2" t="s">
        <v>1100</v>
      </c>
      <c r="C1100" s="16" t="s">
        <v>4947</v>
      </c>
      <c r="D1100" s="3" t="s">
        <v>3245</v>
      </c>
      <c r="E1100" s="4">
        <v>45108</v>
      </c>
      <c r="F1100" s="5">
        <v>45839</v>
      </c>
      <c r="G1100" s="5">
        <v>46204</v>
      </c>
      <c r="H1100" s="3" t="s">
        <v>4409</v>
      </c>
      <c r="I1100" s="55">
        <v>0</v>
      </c>
      <c r="J1100" s="6">
        <v>46022</v>
      </c>
      <c r="K1100" s="2" t="s">
        <v>4405</v>
      </c>
      <c r="L1100" s="2">
        <v>2003020100</v>
      </c>
      <c r="M1100" s="2" t="s">
        <v>4956</v>
      </c>
      <c r="N1100" s="2" t="s">
        <v>5188</v>
      </c>
      <c r="O1100" s="2" t="s">
        <v>5188</v>
      </c>
      <c r="P1100" s="2" t="s">
        <v>4543</v>
      </c>
      <c r="Q1100" s="2" t="s">
        <v>4314</v>
      </c>
      <c r="R1100" s="7"/>
      <c r="S1100" s="7">
        <v>15</v>
      </c>
      <c r="T1100" s="7">
        <v>15</v>
      </c>
      <c r="U1100" s="7">
        <v>30</v>
      </c>
      <c r="V1100" s="12">
        <f t="shared" si="326"/>
        <v>30</v>
      </c>
      <c r="W1100" s="15" t="str">
        <f>"DEBE GOZAR "&amp;S1100&amp;" DÍAS ANTES DEL "&amp;TEXT(G1100-1,"DD/MM/YYYY")</f>
        <v>DEBE GOZAR 15 DÍAS ANTES DEL 30/06/2026</v>
      </c>
      <c r="X1100" s="15" t="str">
        <f t="shared" si="328"/>
        <v>DEBE GOZAR EN EL AÑO UN TOTAL DE 30 DÍAS ANTES DEL 31/12/2026</v>
      </c>
      <c r="Y1100" s="50">
        <v>0</v>
      </c>
      <c r="Z1100" s="50">
        <v>0</v>
      </c>
      <c r="AA1100" s="50">
        <v>0</v>
      </c>
      <c r="AB1100" s="50">
        <v>7</v>
      </c>
      <c r="AC1100" s="50">
        <v>7</v>
      </c>
      <c r="AD1100" s="50">
        <v>7</v>
      </c>
      <c r="AE1100" s="50">
        <v>9</v>
      </c>
      <c r="AF1100" s="50">
        <v>0</v>
      </c>
      <c r="AG1100" s="50">
        <v>0</v>
      </c>
      <c r="AH1100" s="50">
        <v>0</v>
      </c>
      <c r="AI1100" s="50">
        <v>0</v>
      </c>
      <c r="AJ1100" s="50">
        <v>0</v>
      </c>
      <c r="AK1100" s="52">
        <f t="shared" si="330"/>
        <v>30</v>
      </c>
      <c r="AL1100" s="50">
        <f t="shared" si="331"/>
        <v>30</v>
      </c>
      <c r="AM1100" s="48">
        <f t="shared" si="329"/>
        <v>1</v>
      </c>
      <c r="AN1100" s="49">
        <f t="shared" si="332"/>
        <v>0.01</v>
      </c>
      <c r="AO1100" s="49">
        <f t="shared" si="343"/>
        <v>7</v>
      </c>
      <c r="AP1100" s="49">
        <f t="shared" si="333"/>
        <v>30</v>
      </c>
      <c r="AR1100" s="50">
        <f t="shared" si="334"/>
        <v>0</v>
      </c>
      <c r="AT1100" s="30">
        <f t="shared" si="335"/>
        <v>30</v>
      </c>
      <c r="AU1100">
        <f t="shared" si="336"/>
        <v>10</v>
      </c>
      <c r="AV1100" s="49">
        <f t="shared" si="337"/>
        <v>7</v>
      </c>
      <c r="AW1100" s="49">
        <f t="shared" si="338"/>
        <v>7</v>
      </c>
      <c r="AX1100" s="53">
        <f t="shared" si="339"/>
        <v>3</v>
      </c>
      <c r="AY1100" s="30">
        <f t="shared" si="340"/>
        <v>23</v>
      </c>
      <c r="AZ1100" s="30">
        <f t="shared" si="341"/>
        <v>7</v>
      </c>
      <c r="BA1100" s="49">
        <f t="shared" si="342"/>
        <v>7</v>
      </c>
    </row>
    <row r="1101" spans="1:53" x14ac:dyDescent="0.35">
      <c r="A1101" s="2">
        <v>1070612064</v>
      </c>
      <c r="B1101" s="2" t="s">
        <v>1101</v>
      </c>
      <c r="C1101" s="16" t="s">
        <v>4946</v>
      </c>
      <c r="D1101" s="3" t="s">
        <v>3246</v>
      </c>
      <c r="E1101" s="4">
        <v>45833</v>
      </c>
      <c r="F1101" s="5">
        <v>45833</v>
      </c>
      <c r="G1101" s="5">
        <v>46198</v>
      </c>
      <c r="H1101" s="3" t="s">
        <v>4290</v>
      </c>
      <c r="I1101" s="55">
        <v>46054</v>
      </c>
      <c r="J1101" s="6">
        <v>46022</v>
      </c>
      <c r="K1101" s="2" t="s">
        <v>4405</v>
      </c>
      <c r="L1101" s="2" t="s">
        <v>4795</v>
      </c>
      <c r="M1101" s="2" t="s">
        <v>4956</v>
      </c>
      <c r="N1101" s="2"/>
      <c r="O1101" s="2"/>
      <c r="P1101" s="2"/>
      <c r="Q1101" s="2"/>
      <c r="R1101" s="7"/>
      <c r="S1101" s="7">
        <v>0</v>
      </c>
      <c r="T1101" s="7">
        <v>15.5</v>
      </c>
      <c r="U1101" s="7">
        <v>15.5</v>
      </c>
      <c r="V1101" s="12">
        <f t="shared" ref="V1101:V1164" si="344">ROUNDUP(U1101,0)</f>
        <v>16</v>
      </c>
      <c r="W1101" s="15" t="s">
        <v>4738</v>
      </c>
      <c r="X1101" s="15" t="str">
        <f t="shared" si="328"/>
        <v>DEBE GOZAR EN EL AÑO UN TOTAL DE 16 DÍAS ANTES DEL 31/12/2026</v>
      </c>
      <c r="Y1101" s="50">
        <v>0</v>
      </c>
      <c r="Z1101" s="50">
        <v>16</v>
      </c>
      <c r="AA1101" s="50">
        <v>0</v>
      </c>
      <c r="AB1101" s="50">
        <v>0</v>
      </c>
      <c r="AC1101" s="50">
        <v>0</v>
      </c>
      <c r="AD1101" s="50">
        <v>0</v>
      </c>
      <c r="AE1101" s="50">
        <v>0</v>
      </c>
      <c r="AF1101" s="50">
        <v>0</v>
      </c>
      <c r="AG1101" s="50">
        <v>0</v>
      </c>
      <c r="AH1101" s="50">
        <v>0</v>
      </c>
      <c r="AI1101" s="50">
        <v>0</v>
      </c>
      <c r="AJ1101" s="50">
        <v>0</v>
      </c>
      <c r="AK1101" s="52">
        <f t="shared" si="330"/>
        <v>16</v>
      </c>
      <c r="AL1101" s="50">
        <f t="shared" si="331"/>
        <v>16</v>
      </c>
      <c r="AM1101" s="48">
        <f t="shared" si="329"/>
        <v>1</v>
      </c>
      <c r="AN1101" s="49">
        <f t="shared" si="332"/>
        <v>0.01</v>
      </c>
      <c r="AO1101" s="49">
        <f t="shared" si="343"/>
        <v>16</v>
      </c>
      <c r="AP1101" s="49">
        <f t="shared" si="333"/>
        <v>16</v>
      </c>
      <c r="AR1101" s="50">
        <f t="shared" si="334"/>
        <v>0</v>
      </c>
      <c r="AT1101" s="30">
        <f t="shared" si="335"/>
        <v>16</v>
      </c>
      <c r="AU1101">
        <f t="shared" si="336"/>
        <v>5.333333333333333</v>
      </c>
      <c r="AV1101" s="49">
        <f t="shared" si="337"/>
        <v>16</v>
      </c>
      <c r="AW1101" s="49">
        <f t="shared" si="338"/>
        <v>5.333333333333333</v>
      </c>
      <c r="AX1101" s="53">
        <f t="shared" si="339"/>
        <v>0</v>
      </c>
      <c r="AY1101" s="30">
        <f t="shared" si="340"/>
        <v>0</v>
      </c>
      <c r="AZ1101" s="30">
        <f t="shared" si="341"/>
        <v>16</v>
      </c>
      <c r="BA1101" s="49">
        <f t="shared" si="342"/>
        <v>16</v>
      </c>
    </row>
    <row r="1102" spans="1:53" x14ac:dyDescent="0.35">
      <c r="A1102" s="2">
        <v>1070613255</v>
      </c>
      <c r="B1102" s="2" t="s">
        <v>1102</v>
      </c>
      <c r="C1102" s="16" t="s">
        <v>4948</v>
      </c>
      <c r="D1102" s="3" t="s">
        <v>3247</v>
      </c>
      <c r="E1102" s="4">
        <v>45853</v>
      </c>
      <c r="F1102" s="5">
        <v>45853</v>
      </c>
      <c r="G1102" s="5">
        <v>46218</v>
      </c>
      <c r="H1102" s="3" t="s">
        <v>4290</v>
      </c>
      <c r="I1102" s="55">
        <v>0</v>
      </c>
      <c r="J1102" s="6">
        <v>46022</v>
      </c>
      <c r="K1102" s="2" t="s">
        <v>4405</v>
      </c>
      <c r="L1102" s="2" t="s">
        <v>4966</v>
      </c>
      <c r="M1102" s="2" t="s">
        <v>5053</v>
      </c>
      <c r="N1102" s="2" t="s">
        <v>5180</v>
      </c>
      <c r="O1102" s="2" t="s">
        <v>5225</v>
      </c>
      <c r="P1102" s="2" t="s">
        <v>4461</v>
      </c>
      <c r="Q1102" s="2" t="s">
        <v>4324</v>
      </c>
      <c r="R1102" s="7"/>
      <c r="S1102" s="7">
        <v>0</v>
      </c>
      <c r="T1102" s="7">
        <v>13.833299999999999</v>
      </c>
      <c r="U1102" s="7">
        <v>13.833299999999999</v>
      </c>
      <c r="V1102" s="12">
        <f t="shared" si="344"/>
        <v>14</v>
      </c>
      <c r="W1102" s="15" t="s">
        <v>4738</v>
      </c>
      <c r="X1102" s="15" t="str">
        <f t="shared" si="328"/>
        <v>DEBE GOZAR EN EL AÑO UN TOTAL DE 14 DÍAS ANTES DEL 31/12/2026</v>
      </c>
      <c r="Y1102" s="50">
        <v>0</v>
      </c>
      <c r="Z1102" s="50">
        <v>0</v>
      </c>
      <c r="AA1102" s="50">
        <v>0</v>
      </c>
      <c r="AB1102" s="50">
        <v>0</v>
      </c>
      <c r="AC1102" s="50">
        <v>0</v>
      </c>
      <c r="AD1102" s="50">
        <v>0</v>
      </c>
      <c r="AE1102" s="50">
        <v>7</v>
      </c>
      <c r="AF1102" s="50">
        <v>0</v>
      </c>
      <c r="AG1102" s="50">
        <v>3</v>
      </c>
      <c r="AH1102" s="50">
        <v>4</v>
      </c>
      <c r="AI1102" s="50">
        <v>0</v>
      </c>
      <c r="AJ1102" s="50">
        <v>0</v>
      </c>
      <c r="AK1102" s="52">
        <f t="shared" si="330"/>
        <v>14</v>
      </c>
      <c r="AL1102" s="50">
        <f t="shared" si="331"/>
        <v>14</v>
      </c>
      <c r="AM1102" s="48">
        <f t="shared" si="329"/>
        <v>1</v>
      </c>
      <c r="AN1102" s="49">
        <f t="shared" si="332"/>
        <v>0.01</v>
      </c>
      <c r="AO1102" s="49">
        <f t="shared" si="343"/>
        <v>0</v>
      </c>
      <c r="AP1102" s="49">
        <f t="shared" si="333"/>
        <v>14</v>
      </c>
      <c r="AR1102" s="50">
        <f t="shared" si="334"/>
        <v>0</v>
      </c>
      <c r="AT1102" s="30">
        <f t="shared" si="335"/>
        <v>14</v>
      </c>
      <c r="AU1102">
        <f t="shared" si="336"/>
        <v>4.666666666666667</v>
      </c>
      <c r="AV1102" s="49">
        <f t="shared" si="337"/>
        <v>0</v>
      </c>
      <c r="AW1102" s="49">
        <f t="shared" si="338"/>
        <v>0</v>
      </c>
      <c r="AX1102" s="53">
        <f t="shared" si="339"/>
        <v>4.666666666666667</v>
      </c>
      <c r="AY1102" s="30">
        <f t="shared" si="340"/>
        <v>14</v>
      </c>
      <c r="AZ1102" s="30">
        <f t="shared" si="341"/>
        <v>0</v>
      </c>
      <c r="BA1102" s="49">
        <f t="shared" si="342"/>
        <v>0</v>
      </c>
    </row>
    <row r="1103" spans="1:53" x14ac:dyDescent="0.35">
      <c r="A1103" s="2">
        <v>1070616706</v>
      </c>
      <c r="B1103" s="2" t="s">
        <v>1103</v>
      </c>
      <c r="C1103" s="16" t="s">
        <v>4946</v>
      </c>
      <c r="D1103" s="3" t="s">
        <v>3248</v>
      </c>
      <c r="E1103" s="4">
        <v>45670</v>
      </c>
      <c r="F1103" s="5">
        <v>45670</v>
      </c>
      <c r="G1103" s="5">
        <v>46035</v>
      </c>
      <c r="H1103" s="3" t="s">
        <v>4290</v>
      </c>
      <c r="I1103" s="55">
        <v>46023</v>
      </c>
      <c r="J1103" s="6">
        <v>46022</v>
      </c>
      <c r="K1103" s="2" t="s">
        <v>4405</v>
      </c>
      <c r="L1103" s="2" t="s">
        <v>4966</v>
      </c>
      <c r="M1103" s="2" t="s">
        <v>4956</v>
      </c>
      <c r="N1103" s="2"/>
      <c r="O1103" s="2"/>
      <c r="P1103" s="2"/>
      <c r="Q1103" s="2"/>
      <c r="R1103" s="7"/>
      <c r="S1103" s="7">
        <v>0</v>
      </c>
      <c r="T1103" s="7">
        <v>29</v>
      </c>
      <c r="U1103" s="7">
        <v>29</v>
      </c>
      <c r="V1103" s="12">
        <f t="shared" si="344"/>
        <v>29</v>
      </c>
      <c r="W1103" s="15" t="s">
        <v>4738</v>
      </c>
      <c r="X1103" s="15" t="str">
        <f t="shared" si="328"/>
        <v>DEBE GOZAR EN EL AÑO UN TOTAL DE 29 DÍAS ANTES DEL 31/12/2026</v>
      </c>
      <c r="Y1103" s="50">
        <v>29</v>
      </c>
      <c r="Z1103" s="50">
        <v>0</v>
      </c>
      <c r="AA1103" s="50">
        <v>0</v>
      </c>
      <c r="AB1103" s="50">
        <v>0</v>
      </c>
      <c r="AC1103" s="50">
        <v>0</v>
      </c>
      <c r="AD1103" s="50">
        <v>0</v>
      </c>
      <c r="AE1103" s="50">
        <v>0</v>
      </c>
      <c r="AF1103" s="50">
        <v>0</v>
      </c>
      <c r="AG1103" s="50">
        <v>0</v>
      </c>
      <c r="AH1103" s="50">
        <v>0</v>
      </c>
      <c r="AI1103" s="50">
        <v>0</v>
      </c>
      <c r="AJ1103" s="50">
        <v>0</v>
      </c>
      <c r="AK1103" s="52">
        <f t="shared" si="330"/>
        <v>29</v>
      </c>
      <c r="AL1103" s="50">
        <f t="shared" si="331"/>
        <v>29</v>
      </c>
      <c r="AM1103" s="48">
        <f t="shared" si="329"/>
        <v>1</v>
      </c>
      <c r="AN1103" s="49">
        <f t="shared" si="332"/>
        <v>0.01</v>
      </c>
      <c r="AO1103" s="49">
        <f t="shared" si="343"/>
        <v>29</v>
      </c>
      <c r="AP1103" s="49">
        <f t="shared" si="333"/>
        <v>29</v>
      </c>
      <c r="AR1103" s="50">
        <f t="shared" si="334"/>
        <v>0</v>
      </c>
      <c r="AT1103" s="30">
        <f t="shared" si="335"/>
        <v>29</v>
      </c>
      <c r="AU1103">
        <f t="shared" si="336"/>
        <v>9.6666666666666661</v>
      </c>
      <c r="AV1103" s="49">
        <f t="shared" si="337"/>
        <v>29</v>
      </c>
      <c r="AW1103" s="49">
        <f t="shared" si="338"/>
        <v>9.6666666666666661</v>
      </c>
      <c r="AX1103" s="53">
        <f t="shared" si="339"/>
        <v>0</v>
      </c>
      <c r="AY1103" s="30">
        <f t="shared" si="340"/>
        <v>0</v>
      </c>
      <c r="AZ1103" s="30">
        <f t="shared" si="341"/>
        <v>29</v>
      </c>
      <c r="BA1103" s="49">
        <f t="shared" si="342"/>
        <v>29</v>
      </c>
    </row>
    <row r="1104" spans="1:53" x14ac:dyDescent="0.35">
      <c r="A1104" s="2">
        <v>1070618264</v>
      </c>
      <c r="B1104" s="2" t="s">
        <v>1104</v>
      </c>
      <c r="C1104" s="16" t="s">
        <v>4947</v>
      </c>
      <c r="D1104" s="3" t="s">
        <v>3249</v>
      </c>
      <c r="E1104" s="4">
        <v>45108</v>
      </c>
      <c r="F1104" s="5">
        <v>45839</v>
      </c>
      <c r="G1104" s="5">
        <v>46204</v>
      </c>
      <c r="H1104" s="3" t="s">
        <v>4291</v>
      </c>
      <c r="I1104" s="55">
        <v>46075</v>
      </c>
      <c r="J1104" s="6">
        <v>46022</v>
      </c>
      <c r="K1104" s="2" t="s">
        <v>4405</v>
      </c>
      <c r="L1104" s="2" t="s">
        <v>4745</v>
      </c>
      <c r="M1104" s="2" t="s">
        <v>4956</v>
      </c>
      <c r="N1104" s="2"/>
      <c r="O1104" s="2"/>
      <c r="P1104" s="2"/>
      <c r="Q1104" s="2"/>
      <c r="R1104" s="7"/>
      <c r="S1104" s="7">
        <v>15</v>
      </c>
      <c r="T1104" s="7">
        <v>15</v>
      </c>
      <c r="U1104" s="7">
        <v>30</v>
      </c>
      <c r="V1104" s="12">
        <f t="shared" si="344"/>
        <v>30</v>
      </c>
      <c r="W1104" s="15" t="str">
        <f>"DEBE GOZAR "&amp;S1104&amp;" DÍAS ANTES DEL "&amp;TEXT(G1104-1,"DD/MM/YYYY")</f>
        <v>DEBE GOZAR 15 DÍAS ANTES DEL 30/06/2026</v>
      </c>
      <c r="X1104" s="15" t="str">
        <f t="shared" si="328"/>
        <v>DEBE GOZAR EN EL AÑO UN TOTAL DE 30 DÍAS ANTES DEL 31/12/2026</v>
      </c>
      <c r="Y1104" s="50">
        <v>0</v>
      </c>
      <c r="Z1104" s="50">
        <v>30</v>
      </c>
      <c r="AA1104" s="50">
        <v>0</v>
      </c>
      <c r="AB1104" s="50">
        <v>0</v>
      </c>
      <c r="AC1104" s="50">
        <v>0</v>
      </c>
      <c r="AD1104" s="50">
        <v>0</v>
      </c>
      <c r="AE1104" s="50">
        <v>0</v>
      </c>
      <c r="AF1104" s="50">
        <v>0</v>
      </c>
      <c r="AG1104" s="50">
        <v>0</v>
      </c>
      <c r="AH1104" s="50">
        <v>0</v>
      </c>
      <c r="AI1104" s="50">
        <v>0</v>
      </c>
      <c r="AJ1104" s="50">
        <v>0</v>
      </c>
      <c r="AK1104" s="52">
        <f t="shared" si="330"/>
        <v>30</v>
      </c>
      <c r="AL1104" s="50">
        <f t="shared" si="331"/>
        <v>30</v>
      </c>
      <c r="AM1104" s="48">
        <f t="shared" ref="AM1104:AM1135" si="345">+AL1104/V1104</f>
        <v>1</v>
      </c>
      <c r="AN1104" s="49">
        <f t="shared" si="332"/>
        <v>0.01</v>
      </c>
      <c r="AO1104" s="49">
        <f t="shared" si="343"/>
        <v>30</v>
      </c>
      <c r="AP1104" s="49">
        <f t="shared" si="333"/>
        <v>30</v>
      </c>
      <c r="AR1104" s="50">
        <f t="shared" si="334"/>
        <v>0</v>
      </c>
      <c r="AT1104" s="30">
        <f t="shared" si="335"/>
        <v>30</v>
      </c>
      <c r="AU1104">
        <f t="shared" si="336"/>
        <v>10</v>
      </c>
      <c r="AV1104" s="49">
        <f t="shared" si="337"/>
        <v>30</v>
      </c>
      <c r="AW1104" s="49">
        <f t="shared" si="338"/>
        <v>10</v>
      </c>
      <c r="AX1104" s="53">
        <f t="shared" si="339"/>
        <v>0</v>
      </c>
      <c r="AY1104" s="30">
        <f t="shared" si="340"/>
        <v>0</v>
      </c>
      <c r="AZ1104" s="30">
        <f t="shared" si="341"/>
        <v>30</v>
      </c>
      <c r="BA1104" s="49">
        <f t="shared" si="342"/>
        <v>30</v>
      </c>
    </row>
    <row r="1105" spans="1:53" x14ac:dyDescent="0.35">
      <c r="A1105" s="2">
        <v>1070629293</v>
      </c>
      <c r="B1105" s="2" t="s">
        <v>1105</v>
      </c>
      <c r="C1105" s="16" t="s">
        <v>4946</v>
      </c>
      <c r="D1105" s="3" t="s">
        <v>3250</v>
      </c>
      <c r="E1105" s="4">
        <v>45804</v>
      </c>
      <c r="F1105" s="5">
        <v>45804</v>
      </c>
      <c r="G1105" s="5">
        <v>46169</v>
      </c>
      <c r="H1105" s="3" t="s">
        <v>4290</v>
      </c>
      <c r="I1105" s="55">
        <v>0</v>
      </c>
      <c r="J1105" s="6">
        <v>46022</v>
      </c>
      <c r="K1105" s="2" t="s">
        <v>4405</v>
      </c>
      <c r="L1105" s="2" t="s">
        <v>4828</v>
      </c>
      <c r="M1105" s="2" t="s">
        <v>4956</v>
      </c>
      <c r="N1105" s="2" t="s">
        <v>5196</v>
      </c>
      <c r="O1105" s="2" t="s">
        <v>5230</v>
      </c>
      <c r="P1105" s="2" t="s">
        <v>4579</v>
      </c>
      <c r="Q1105" s="2" t="s">
        <v>4297</v>
      </c>
      <c r="R1105" s="7"/>
      <c r="S1105" s="7">
        <v>0</v>
      </c>
      <c r="T1105" s="7">
        <v>17.833300000000001</v>
      </c>
      <c r="U1105" s="7">
        <v>17.833300000000001</v>
      </c>
      <c r="V1105" s="12">
        <f t="shared" si="344"/>
        <v>18</v>
      </c>
      <c r="W1105" s="15" t="s">
        <v>4738</v>
      </c>
      <c r="X1105" s="15" t="str">
        <f t="shared" si="328"/>
        <v>DEBE GOZAR EN EL AÑO UN TOTAL DE 18 DÍAS ANTES DEL 31/12/2026</v>
      </c>
      <c r="Y1105" s="50">
        <v>0</v>
      </c>
      <c r="Z1105" s="50">
        <v>10</v>
      </c>
      <c r="AA1105" s="50">
        <v>8</v>
      </c>
      <c r="AB1105" s="50">
        <v>0</v>
      </c>
      <c r="AC1105" s="50">
        <v>0</v>
      </c>
      <c r="AD1105" s="50">
        <v>0</v>
      </c>
      <c r="AE1105" s="50">
        <v>0</v>
      </c>
      <c r="AF1105" s="50">
        <v>0</v>
      </c>
      <c r="AG1105" s="50">
        <v>0</v>
      </c>
      <c r="AH1105" s="50">
        <v>0</v>
      </c>
      <c r="AI1105" s="50">
        <v>0</v>
      </c>
      <c r="AJ1105" s="50">
        <v>0</v>
      </c>
      <c r="AK1105" s="52">
        <f t="shared" si="330"/>
        <v>18</v>
      </c>
      <c r="AL1105" s="50">
        <f t="shared" si="331"/>
        <v>18</v>
      </c>
      <c r="AM1105" s="48">
        <f t="shared" si="345"/>
        <v>1</v>
      </c>
      <c r="AN1105" s="49">
        <f t="shared" si="332"/>
        <v>0.01</v>
      </c>
      <c r="AO1105" s="49">
        <f t="shared" si="343"/>
        <v>18</v>
      </c>
      <c r="AP1105" s="49">
        <f t="shared" si="333"/>
        <v>18</v>
      </c>
      <c r="AR1105" s="50">
        <f t="shared" si="334"/>
        <v>0</v>
      </c>
      <c r="AT1105" s="30">
        <f t="shared" si="335"/>
        <v>18</v>
      </c>
      <c r="AU1105">
        <f t="shared" si="336"/>
        <v>6</v>
      </c>
      <c r="AV1105" s="49">
        <f t="shared" si="337"/>
        <v>18</v>
      </c>
      <c r="AW1105" s="49">
        <f t="shared" si="338"/>
        <v>6</v>
      </c>
      <c r="AX1105" s="53">
        <f t="shared" si="339"/>
        <v>0</v>
      </c>
      <c r="AY1105" s="30">
        <f t="shared" si="340"/>
        <v>0</v>
      </c>
      <c r="AZ1105" s="30">
        <f t="shared" si="341"/>
        <v>18</v>
      </c>
      <c r="BA1105" s="49">
        <f t="shared" si="342"/>
        <v>18</v>
      </c>
    </row>
    <row r="1106" spans="1:53" x14ac:dyDescent="0.35">
      <c r="A1106" s="2">
        <v>1070629470</v>
      </c>
      <c r="B1106" s="2" t="s">
        <v>1106</v>
      </c>
      <c r="C1106" s="16" t="s">
        <v>4946</v>
      </c>
      <c r="D1106" s="3" t="s">
        <v>3251</v>
      </c>
      <c r="E1106" s="4">
        <v>45709</v>
      </c>
      <c r="F1106" s="5">
        <v>45709</v>
      </c>
      <c r="G1106" s="5">
        <v>46074</v>
      </c>
      <c r="H1106" s="3" t="s">
        <v>4290</v>
      </c>
      <c r="I1106" s="55">
        <v>0</v>
      </c>
      <c r="J1106" s="6">
        <v>46022</v>
      </c>
      <c r="K1106" s="2" t="s">
        <v>4405</v>
      </c>
      <c r="L1106" s="2" t="s">
        <v>4752</v>
      </c>
      <c r="M1106" s="2" t="s">
        <v>4956</v>
      </c>
      <c r="N1106" s="2" t="s">
        <v>5195</v>
      </c>
      <c r="O1106" s="2" t="s">
        <v>5216</v>
      </c>
      <c r="P1106" s="2" t="s">
        <v>4540</v>
      </c>
      <c r="Q1106" s="2" t="s">
        <v>4297</v>
      </c>
      <c r="R1106" s="7"/>
      <c r="S1106" s="7">
        <v>0</v>
      </c>
      <c r="T1106" s="7">
        <v>25.833300000000001</v>
      </c>
      <c r="U1106" s="7">
        <v>25.833300000000001</v>
      </c>
      <c r="V1106" s="12">
        <f t="shared" si="344"/>
        <v>26</v>
      </c>
      <c r="W1106" s="15" t="s">
        <v>4738</v>
      </c>
      <c r="X1106" s="15" t="str">
        <f t="shared" si="328"/>
        <v>DEBE GOZAR EN EL AÑO UN TOTAL DE 26 DÍAS ANTES DEL 31/12/2026</v>
      </c>
      <c r="Y1106" s="50">
        <v>0</v>
      </c>
      <c r="Z1106" s="50">
        <v>0</v>
      </c>
      <c r="AA1106" s="50">
        <v>0</v>
      </c>
      <c r="AB1106" s="50">
        <v>0</v>
      </c>
      <c r="AC1106" s="50">
        <v>0</v>
      </c>
      <c r="AD1106" s="50">
        <v>0</v>
      </c>
      <c r="AE1106" s="50">
        <v>0</v>
      </c>
      <c r="AF1106" s="50">
        <v>0</v>
      </c>
      <c r="AG1106" s="50">
        <v>0</v>
      </c>
      <c r="AH1106" s="50">
        <v>0</v>
      </c>
      <c r="AI1106" s="50">
        <v>0</v>
      </c>
      <c r="AJ1106" s="50">
        <v>0</v>
      </c>
      <c r="AK1106" s="52">
        <f t="shared" si="330"/>
        <v>0</v>
      </c>
      <c r="AL1106" s="50">
        <f t="shared" si="331"/>
        <v>0</v>
      </c>
      <c r="AM1106" s="48">
        <f t="shared" si="345"/>
        <v>0</v>
      </c>
      <c r="AN1106" s="49">
        <f t="shared" si="332"/>
        <v>0</v>
      </c>
      <c r="AO1106" s="49">
        <f t="shared" si="343"/>
        <v>0</v>
      </c>
      <c r="AP1106" s="49">
        <f t="shared" si="333"/>
        <v>0</v>
      </c>
      <c r="AR1106" s="50">
        <f t="shared" si="334"/>
        <v>26</v>
      </c>
      <c r="AT1106" s="30">
        <f t="shared" si="335"/>
        <v>26</v>
      </c>
      <c r="AU1106">
        <f t="shared" si="336"/>
        <v>8.6666666666666661</v>
      </c>
      <c r="AV1106" s="49">
        <f t="shared" si="337"/>
        <v>0</v>
      </c>
      <c r="AW1106" s="49">
        <f t="shared" si="338"/>
        <v>0</v>
      </c>
      <c r="AX1106" s="53">
        <f t="shared" si="339"/>
        <v>8.6666666666666661</v>
      </c>
      <c r="AY1106" s="30">
        <f t="shared" si="340"/>
        <v>0</v>
      </c>
      <c r="AZ1106" s="30">
        <f t="shared" si="341"/>
        <v>0</v>
      </c>
      <c r="BA1106" s="49">
        <f t="shared" si="342"/>
        <v>0</v>
      </c>
    </row>
    <row r="1107" spans="1:53" x14ac:dyDescent="0.35">
      <c r="A1107" s="2">
        <v>1070631272</v>
      </c>
      <c r="B1107" s="2" t="s">
        <v>1107</v>
      </c>
      <c r="C1107" s="16" t="s">
        <v>4946</v>
      </c>
      <c r="D1107" s="3" t="s">
        <v>3252</v>
      </c>
      <c r="E1107" s="4">
        <v>45968</v>
      </c>
      <c r="F1107" s="5">
        <v>45968</v>
      </c>
      <c r="G1107" s="5">
        <v>46333</v>
      </c>
      <c r="H1107" s="3" t="s">
        <v>4290</v>
      </c>
      <c r="I1107" s="55">
        <v>46154</v>
      </c>
      <c r="J1107" s="6">
        <v>46022</v>
      </c>
      <c r="K1107" s="2" t="s">
        <v>4431</v>
      </c>
      <c r="L1107" s="2" t="s">
        <v>4797</v>
      </c>
      <c r="M1107" s="2" t="s">
        <v>4956</v>
      </c>
      <c r="N1107" s="2" t="s">
        <v>5196</v>
      </c>
      <c r="O1107" s="2" t="s">
        <v>5224</v>
      </c>
      <c r="P1107" s="2" t="s">
        <v>4526</v>
      </c>
      <c r="Q1107" s="2" t="s">
        <v>4326</v>
      </c>
      <c r="R1107" s="7"/>
      <c r="S1107" s="7">
        <v>0</v>
      </c>
      <c r="T1107" s="7">
        <v>0.9</v>
      </c>
      <c r="U1107" s="7">
        <v>0.9</v>
      </c>
      <c r="V1107" s="12">
        <f t="shared" si="344"/>
        <v>1</v>
      </c>
      <c r="W1107" s="15" t="s">
        <v>4738</v>
      </c>
      <c r="X1107" s="15" t="str">
        <f t="shared" si="328"/>
        <v>DEBE GOZAR EN EL AÑO UN TOTAL DE 1 DÍAS ANTES DEL 31/12/2026</v>
      </c>
      <c r="Y1107" s="50">
        <v>0</v>
      </c>
      <c r="Z1107" s="50">
        <v>0</v>
      </c>
      <c r="AA1107" s="50">
        <v>0</v>
      </c>
      <c r="AB1107" s="50">
        <v>0</v>
      </c>
      <c r="AC1107" s="50">
        <v>1</v>
      </c>
      <c r="AD1107" s="50">
        <v>0</v>
      </c>
      <c r="AE1107" s="50">
        <v>0</v>
      </c>
      <c r="AF1107" s="50">
        <v>0</v>
      </c>
      <c r="AG1107" s="50">
        <v>0</v>
      </c>
      <c r="AH1107" s="50">
        <v>0</v>
      </c>
      <c r="AI1107" s="50">
        <v>0</v>
      </c>
      <c r="AJ1107" s="50">
        <v>0</v>
      </c>
      <c r="AK1107" s="52">
        <f t="shared" si="330"/>
        <v>1</v>
      </c>
      <c r="AL1107" s="50">
        <f t="shared" si="331"/>
        <v>1</v>
      </c>
      <c r="AM1107" s="48">
        <f t="shared" si="345"/>
        <v>1</v>
      </c>
      <c r="AN1107" s="49">
        <f t="shared" si="332"/>
        <v>0.01</v>
      </c>
      <c r="AO1107" s="49">
        <f t="shared" si="343"/>
        <v>0</v>
      </c>
      <c r="AP1107" s="49">
        <f t="shared" si="333"/>
        <v>1</v>
      </c>
      <c r="AR1107" s="50">
        <f t="shared" si="334"/>
        <v>0</v>
      </c>
      <c r="AT1107" s="30">
        <f t="shared" si="335"/>
        <v>1</v>
      </c>
      <c r="AU1107">
        <f t="shared" si="336"/>
        <v>0.33333333333333331</v>
      </c>
      <c r="AV1107" s="49">
        <f t="shared" si="337"/>
        <v>0</v>
      </c>
      <c r="AW1107" s="49">
        <f t="shared" si="338"/>
        <v>0</v>
      </c>
      <c r="AX1107" s="53">
        <f t="shared" si="339"/>
        <v>0.33333333333333331</v>
      </c>
      <c r="AY1107" s="30">
        <f t="shared" si="340"/>
        <v>1</v>
      </c>
      <c r="AZ1107" s="30">
        <f t="shared" si="341"/>
        <v>0</v>
      </c>
      <c r="BA1107" s="49">
        <f t="shared" si="342"/>
        <v>0</v>
      </c>
    </row>
    <row r="1108" spans="1:53" x14ac:dyDescent="0.35">
      <c r="A1108" s="2">
        <v>1070637159</v>
      </c>
      <c r="B1108" s="2" t="s">
        <v>1108</v>
      </c>
      <c r="C1108" s="16" t="s">
        <v>4946</v>
      </c>
      <c r="D1108" s="3" t="s">
        <v>3253</v>
      </c>
      <c r="E1108" s="4">
        <v>45888</v>
      </c>
      <c r="F1108" s="5">
        <v>45888</v>
      </c>
      <c r="G1108" s="5">
        <v>46253</v>
      </c>
      <c r="H1108" s="3" t="s">
        <v>4290</v>
      </c>
      <c r="I1108" s="55">
        <v>46023</v>
      </c>
      <c r="J1108" s="6">
        <v>46022</v>
      </c>
      <c r="K1108" s="2" t="s">
        <v>4405</v>
      </c>
      <c r="L1108" s="2" t="s">
        <v>4964</v>
      </c>
      <c r="M1108" s="2" t="s">
        <v>4956</v>
      </c>
      <c r="N1108" s="2"/>
      <c r="O1108" s="2"/>
      <c r="P1108" s="2"/>
      <c r="Q1108" s="2"/>
      <c r="R1108" s="7"/>
      <c r="S1108" s="7">
        <v>0</v>
      </c>
      <c r="T1108" s="7">
        <v>11</v>
      </c>
      <c r="U1108" s="7">
        <v>11</v>
      </c>
      <c r="V1108" s="12">
        <f t="shared" si="344"/>
        <v>11</v>
      </c>
      <c r="W1108" s="15" t="s">
        <v>4738</v>
      </c>
      <c r="X1108" s="15" t="str">
        <f t="shared" si="328"/>
        <v>DEBE GOZAR EN EL AÑO UN TOTAL DE 11 DÍAS ANTES DEL 31/12/2026</v>
      </c>
      <c r="Y1108" s="50">
        <v>11</v>
      </c>
      <c r="Z1108" s="50">
        <v>0</v>
      </c>
      <c r="AA1108" s="50">
        <v>0</v>
      </c>
      <c r="AB1108" s="50">
        <v>0</v>
      </c>
      <c r="AC1108" s="50">
        <v>0</v>
      </c>
      <c r="AD1108" s="50">
        <v>0</v>
      </c>
      <c r="AE1108" s="50">
        <v>0</v>
      </c>
      <c r="AF1108" s="50">
        <v>0</v>
      </c>
      <c r="AG1108" s="50">
        <v>0</v>
      </c>
      <c r="AH1108" s="50">
        <v>0</v>
      </c>
      <c r="AI1108" s="50">
        <v>0</v>
      </c>
      <c r="AJ1108" s="50">
        <v>0</v>
      </c>
      <c r="AK1108" s="52">
        <f t="shared" si="330"/>
        <v>11</v>
      </c>
      <c r="AL1108" s="50">
        <f t="shared" si="331"/>
        <v>11</v>
      </c>
      <c r="AM1108" s="48">
        <f t="shared" si="345"/>
        <v>1</v>
      </c>
      <c r="AN1108" s="49">
        <f t="shared" si="332"/>
        <v>0.01</v>
      </c>
      <c r="AO1108" s="49">
        <f t="shared" si="343"/>
        <v>11</v>
      </c>
      <c r="AP1108" s="49">
        <f t="shared" si="333"/>
        <v>11</v>
      </c>
      <c r="AR1108" s="50">
        <f t="shared" si="334"/>
        <v>0</v>
      </c>
      <c r="AT1108" s="30">
        <f t="shared" si="335"/>
        <v>11</v>
      </c>
      <c r="AU1108">
        <f t="shared" si="336"/>
        <v>3.6666666666666665</v>
      </c>
      <c r="AV1108" s="49">
        <f t="shared" si="337"/>
        <v>11</v>
      </c>
      <c r="AW1108" s="49">
        <f t="shared" si="338"/>
        <v>3.6666666666666665</v>
      </c>
      <c r="AX1108" s="53">
        <f t="shared" si="339"/>
        <v>0</v>
      </c>
      <c r="AY1108" s="30">
        <f t="shared" si="340"/>
        <v>0</v>
      </c>
      <c r="AZ1108" s="30">
        <f t="shared" si="341"/>
        <v>11</v>
      </c>
      <c r="BA1108" s="49">
        <f t="shared" si="342"/>
        <v>11</v>
      </c>
    </row>
    <row r="1109" spans="1:53" x14ac:dyDescent="0.35">
      <c r="A1109" s="2">
        <v>1070643859</v>
      </c>
      <c r="B1109" s="2" t="s">
        <v>1109</v>
      </c>
      <c r="C1109" s="16" t="s">
        <v>4946</v>
      </c>
      <c r="D1109" s="3" t="s">
        <v>3254</v>
      </c>
      <c r="E1109" s="4">
        <v>45992</v>
      </c>
      <c r="F1109" s="5">
        <v>45992</v>
      </c>
      <c r="G1109" s="5">
        <v>46357</v>
      </c>
      <c r="H1109" s="3" t="s">
        <v>4290</v>
      </c>
      <c r="I1109" s="55">
        <v>0</v>
      </c>
      <c r="J1109" s="6">
        <v>46022</v>
      </c>
      <c r="K1109" s="2" t="s">
        <v>4405</v>
      </c>
      <c r="L1109" s="2" t="s">
        <v>4993</v>
      </c>
      <c r="M1109" s="2" t="s">
        <v>4956</v>
      </c>
      <c r="N1109" s="2" t="s">
        <v>5195</v>
      </c>
      <c r="O1109" s="2" t="s">
        <v>5211</v>
      </c>
      <c r="P1109" s="2" t="s">
        <v>4531</v>
      </c>
      <c r="Q1109" s="2" t="s">
        <v>4297</v>
      </c>
      <c r="R1109" s="7"/>
      <c r="S1109" s="7">
        <v>0</v>
      </c>
      <c r="T1109" s="7">
        <v>2.5</v>
      </c>
      <c r="U1109" s="7">
        <v>2.5</v>
      </c>
      <c r="V1109" s="12">
        <f t="shared" si="344"/>
        <v>3</v>
      </c>
      <c r="W1109" s="15" t="s">
        <v>4738</v>
      </c>
      <c r="X1109" s="15" t="str">
        <f t="shared" si="328"/>
        <v>DEBE GOZAR EN EL AÑO UN TOTAL DE 3 DÍAS ANTES DEL 31/12/2026</v>
      </c>
      <c r="Y1109" s="50">
        <v>0</v>
      </c>
      <c r="Z1109" s="50">
        <v>0</v>
      </c>
      <c r="AA1109" s="50">
        <v>0</v>
      </c>
      <c r="AB1109" s="50">
        <v>0</v>
      </c>
      <c r="AC1109" s="50">
        <v>0</v>
      </c>
      <c r="AD1109" s="50">
        <v>0</v>
      </c>
      <c r="AE1109" s="50">
        <v>0</v>
      </c>
      <c r="AF1109" s="50">
        <v>0</v>
      </c>
      <c r="AG1109" s="50">
        <v>0</v>
      </c>
      <c r="AH1109" s="50">
        <v>0</v>
      </c>
      <c r="AI1109" s="50">
        <v>0</v>
      </c>
      <c r="AJ1109" s="50">
        <v>0</v>
      </c>
      <c r="AK1109" s="52">
        <f t="shared" si="330"/>
        <v>0</v>
      </c>
      <c r="AL1109" s="50">
        <f t="shared" si="331"/>
        <v>0</v>
      </c>
      <c r="AM1109" s="48">
        <f t="shared" si="345"/>
        <v>0</v>
      </c>
      <c r="AN1109" s="49">
        <f t="shared" si="332"/>
        <v>0</v>
      </c>
      <c r="AO1109" s="49">
        <f t="shared" si="343"/>
        <v>0</v>
      </c>
      <c r="AP1109" s="49">
        <f t="shared" si="333"/>
        <v>0</v>
      </c>
      <c r="AR1109" s="50">
        <f t="shared" si="334"/>
        <v>3</v>
      </c>
      <c r="AT1109" s="30">
        <f t="shared" si="335"/>
        <v>3</v>
      </c>
      <c r="AU1109">
        <f t="shared" si="336"/>
        <v>1</v>
      </c>
      <c r="AV1109" s="49">
        <f t="shared" si="337"/>
        <v>0</v>
      </c>
      <c r="AW1109" s="49">
        <f t="shared" si="338"/>
        <v>0</v>
      </c>
      <c r="AX1109" s="53">
        <f t="shared" si="339"/>
        <v>1</v>
      </c>
      <c r="AY1109" s="30">
        <f t="shared" si="340"/>
        <v>0</v>
      </c>
      <c r="AZ1109" s="30">
        <f t="shared" si="341"/>
        <v>0</v>
      </c>
      <c r="BA1109" s="49">
        <f t="shared" si="342"/>
        <v>0</v>
      </c>
    </row>
    <row r="1110" spans="1:53" x14ac:dyDescent="0.35">
      <c r="A1110" s="2">
        <v>1070644640</v>
      </c>
      <c r="B1110" s="2" t="s">
        <v>1110</v>
      </c>
      <c r="C1110" s="16" t="s">
        <v>4946</v>
      </c>
      <c r="D1110" s="3" t="s">
        <v>3255</v>
      </c>
      <c r="E1110" s="4">
        <v>46002</v>
      </c>
      <c r="F1110" s="5">
        <v>46002</v>
      </c>
      <c r="G1110" s="5">
        <v>46367</v>
      </c>
      <c r="H1110" s="3" t="s">
        <v>4290</v>
      </c>
      <c r="I1110" s="55">
        <v>46061</v>
      </c>
      <c r="J1110" s="6">
        <v>46022</v>
      </c>
      <c r="K1110" s="2" t="s">
        <v>4405</v>
      </c>
      <c r="L1110" s="2" t="s">
        <v>4775</v>
      </c>
      <c r="M1110" s="2" t="s">
        <v>4956</v>
      </c>
      <c r="N1110" s="2"/>
      <c r="O1110" s="2"/>
      <c r="P1110" s="2"/>
      <c r="Q1110" s="2"/>
      <c r="R1110" s="7"/>
      <c r="S1110" s="7">
        <v>0</v>
      </c>
      <c r="T1110" s="7">
        <v>1.6667000000000001</v>
      </c>
      <c r="U1110" s="7">
        <v>1.6667000000000001</v>
      </c>
      <c r="V1110" s="12">
        <f t="shared" si="344"/>
        <v>2</v>
      </c>
      <c r="W1110" s="15" t="s">
        <v>4738</v>
      </c>
      <c r="X1110" s="15" t="str">
        <f t="shared" si="328"/>
        <v>DEBE GOZAR EN EL AÑO UN TOTAL DE 2 DÍAS ANTES DEL 31/12/2026</v>
      </c>
      <c r="Y1110" s="50">
        <v>0</v>
      </c>
      <c r="Z1110" s="50">
        <v>2</v>
      </c>
      <c r="AA1110" s="50">
        <v>0</v>
      </c>
      <c r="AB1110" s="50">
        <v>0</v>
      </c>
      <c r="AC1110" s="50">
        <v>0</v>
      </c>
      <c r="AD1110" s="50">
        <v>0</v>
      </c>
      <c r="AE1110" s="50">
        <v>0</v>
      </c>
      <c r="AF1110" s="50">
        <v>0</v>
      </c>
      <c r="AG1110" s="50">
        <v>0</v>
      </c>
      <c r="AH1110" s="50">
        <v>0</v>
      </c>
      <c r="AI1110" s="50">
        <v>0</v>
      </c>
      <c r="AJ1110" s="50">
        <v>0</v>
      </c>
      <c r="AK1110" s="52">
        <f t="shared" si="330"/>
        <v>2</v>
      </c>
      <c r="AL1110" s="50">
        <f t="shared" si="331"/>
        <v>2</v>
      </c>
      <c r="AM1110" s="48">
        <f t="shared" si="345"/>
        <v>1</v>
      </c>
      <c r="AN1110" s="49">
        <f t="shared" si="332"/>
        <v>0.01</v>
      </c>
      <c r="AO1110" s="49">
        <f t="shared" si="343"/>
        <v>2</v>
      </c>
      <c r="AP1110" s="49">
        <f t="shared" si="333"/>
        <v>2</v>
      </c>
      <c r="AR1110" s="50">
        <f t="shared" si="334"/>
        <v>0</v>
      </c>
      <c r="AT1110" s="30">
        <f t="shared" si="335"/>
        <v>2</v>
      </c>
      <c r="AU1110">
        <f t="shared" si="336"/>
        <v>0.66666666666666663</v>
      </c>
      <c r="AV1110" s="49">
        <f t="shared" si="337"/>
        <v>2</v>
      </c>
      <c r="AW1110" s="49">
        <f t="shared" si="338"/>
        <v>0.66666666666666663</v>
      </c>
      <c r="AX1110" s="53">
        <f t="shared" si="339"/>
        <v>0</v>
      </c>
      <c r="AY1110" s="30">
        <f t="shared" si="340"/>
        <v>0</v>
      </c>
      <c r="AZ1110" s="30">
        <f t="shared" si="341"/>
        <v>2</v>
      </c>
      <c r="BA1110" s="49">
        <f t="shared" si="342"/>
        <v>2</v>
      </c>
    </row>
    <row r="1111" spans="1:53" x14ac:dyDescent="0.35">
      <c r="A1111" s="2">
        <v>1070645503</v>
      </c>
      <c r="B1111" s="2" t="s">
        <v>1111</v>
      </c>
      <c r="C1111" s="16" t="s">
        <v>4946</v>
      </c>
      <c r="D1111" s="3" t="s">
        <v>3256</v>
      </c>
      <c r="E1111" s="4">
        <v>45981</v>
      </c>
      <c r="F1111" s="5">
        <v>45981</v>
      </c>
      <c r="G1111" s="5">
        <v>46346</v>
      </c>
      <c r="H1111" s="3" t="s">
        <v>4290</v>
      </c>
      <c r="I1111" s="55">
        <v>46053</v>
      </c>
      <c r="J1111" s="6">
        <v>46022</v>
      </c>
      <c r="K1111" s="2" t="s">
        <v>4405</v>
      </c>
      <c r="L1111" s="2" t="s">
        <v>4993</v>
      </c>
      <c r="M1111" s="2" t="s">
        <v>4956</v>
      </c>
      <c r="N1111" s="2"/>
      <c r="O1111" s="2"/>
      <c r="P1111" s="2"/>
      <c r="Q1111" s="2"/>
      <c r="R1111" s="7"/>
      <c r="S1111" s="7">
        <v>0</v>
      </c>
      <c r="T1111" s="7">
        <v>3.4167000000000001</v>
      </c>
      <c r="U1111" s="7">
        <v>3.4167000000000001</v>
      </c>
      <c r="V1111" s="12">
        <f t="shared" si="344"/>
        <v>4</v>
      </c>
      <c r="W1111" s="15" t="s">
        <v>4738</v>
      </c>
      <c r="X1111" s="15" t="str">
        <f t="shared" si="328"/>
        <v>DEBE GOZAR EN EL AÑO UN TOTAL DE 4 DÍAS ANTES DEL 31/12/2026</v>
      </c>
      <c r="Y1111" s="50">
        <v>4</v>
      </c>
      <c r="Z1111" s="50">
        <v>0</v>
      </c>
      <c r="AA1111" s="50">
        <v>0</v>
      </c>
      <c r="AB1111" s="50">
        <v>0</v>
      </c>
      <c r="AC1111" s="50">
        <v>0</v>
      </c>
      <c r="AD1111" s="50">
        <v>0</v>
      </c>
      <c r="AE1111" s="50">
        <v>0</v>
      </c>
      <c r="AF1111" s="50">
        <v>0</v>
      </c>
      <c r="AG1111" s="50">
        <v>0</v>
      </c>
      <c r="AH1111" s="50">
        <v>0</v>
      </c>
      <c r="AI1111" s="50">
        <v>0</v>
      </c>
      <c r="AJ1111" s="50">
        <v>0</v>
      </c>
      <c r="AK1111" s="52">
        <f t="shared" si="330"/>
        <v>4</v>
      </c>
      <c r="AL1111" s="50">
        <f t="shared" si="331"/>
        <v>4</v>
      </c>
      <c r="AM1111" s="48">
        <f t="shared" si="345"/>
        <v>1</v>
      </c>
      <c r="AN1111" s="49">
        <f t="shared" si="332"/>
        <v>0.01</v>
      </c>
      <c r="AO1111" s="49">
        <f t="shared" si="343"/>
        <v>4</v>
      </c>
      <c r="AP1111" s="49">
        <f t="shared" si="333"/>
        <v>4</v>
      </c>
      <c r="AR1111" s="50">
        <f t="shared" si="334"/>
        <v>0</v>
      </c>
      <c r="AT1111" s="30">
        <f t="shared" si="335"/>
        <v>4</v>
      </c>
      <c r="AU1111">
        <f t="shared" si="336"/>
        <v>1.3333333333333333</v>
      </c>
      <c r="AV1111" s="49">
        <f t="shared" si="337"/>
        <v>4</v>
      </c>
      <c r="AW1111" s="49">
        <f t="shared" si="338"/>
        <v>1.3333333333333333</v>
      </c>
      <c r="AX1111" s="53">
        <f t="shared" si="339"/>
        <v>0</v>
      </c>
      <c r="AY1111" s="30">
        <f t="shared" si="340"/>
        <v>0</v>
      </c>
      <c r="AZ1111" s="30">
        <f t="shared" si="341"/>
        <v>4</v>
      </c>
      <c r="BA1111" s="49">
        <f t="shared" si="342"/>
        <v>4</v>
      </c>
    </row>
    <row r="1112" spans="1:53" x14ac:dyDescent="0.35">
      <c r="A1112" s="2">
        <v>1070654669</v>
      </c>
      <c r="B1112" s="2" t="s">
        <v>1112</v>
      </c>
      <c r="C1112" s="16" t="s">
        <v>4946</v>
      </c>
      <c r="D1112" s="3" t="s">
        <v>3257</v>
      </c>
      <c r="E1112" s="4">
        <v>45429</v>
      </c>
      <c r="F1112" s="5">
        <v>45794</v>
      </c>
      <c r="G1112" s="5">
        <v>46159</v>
      </c>
      <c r="H1112" s="3" t="s">
        <v>4290</v>
      </c>
      <c r="I1112" s="55">
        <v>0</v>
      </c>
      <c r="J1112" s="6">
        <v>46022</v>
      </c>
      <c r="K1112" s="2" t="s">
        <v>4405</v>
      </c>
      <c r="L1112" s="2" t="s">
        <v>4966</v>
      </c>
      <c r="M1112" s="2" t="s">
        <v>4956</v>
      </c>
      <c r="N1112" s="2" t="s">
        <v>5180</v>
      </c>
      <c r="O1112" s="2" t="s">
        <v>5225</v>
      </c>
      <c r="P1112" s="2" t="s">
        <v>4461</v>
      </c>
      <c r="Q1112" s="2" t="s">
        <v>4297</v>
      </c>
      <c r="R1112" s="7"/>
      <c r="S1112" s="7">
        <v>11</v>
      </c>
      <c r="T1112" s="7">
        <v>18.666699999999999</v>
      </c>
      <c r="U1112" s="7">
        <v>29.666699999999999</v>
      </c>
      <c r="V1112" s="12">
        <f t="shared" si="344"/>
        <v>30</v>
      </c>
      <c r="W1112" s="15" t="str">
        <f>"DEBE GOZAR "&amp;S1112&amp;" DÍAS ANTES DEL "&amp;TEXT(G1112-1,"DD/MM/YYYY")</f>
        <v>DEBE GOZAR 11 DÍAS ANTES DEL 16/05/2026</v>
      </c>
      <c r="X1112" s="15" t="str">
        <f t="shared" si="328"/>
        <v>DEBE GOZAR EN EL AÑO UN TOTAL DE 30 DÍAS ANTES DEL 31/12/2026</v>
      </c>
      <c r="Y1112" s="50">
        <v>0</v>
      </c>
      <c r="Z1112" s="50">
        <v>0</v>
      </c>
      <c r="AA1112" s="50">
        <v>0</v>
      </c>
      <c r="AB1112" s="50">
        <v>0</v>
      </c>
      <c r="AC1112" s="50">
        <v>15</v>
      </c>
      <c r="AD1112" s="50">
        <v>0</v>
      </c>
      <c r="AE1112" s="50">
        <v>0</v>
      </c>
      <c r="AF1112" s="50">
        <v>0</v>
      </c>
      <c r="AG1112" s="50">
        <v>0</v>
      </c>
      <c r="AH1112" s="50">
        <v>15</v>
      </c>
      <c r="AI1112" s="50">
        <v>0</v>
      </c>
      <c r="AJ1112" s="50">
        <v>0</v>
      </c>
      <c r="AK1112" s="52">
        <f t="shared" si="330"/>
        <v>30</v>
      </c>
      <c r="AL1112" s="50">
        <f t="shared" si="331"/>
        <v>30</v>
      </c>
      <c r="AM1112" s="48">
        <f t="shared" si="345"/>
        <v>1</v>
      </c>
      <c r="AN1112" s="49">
        <f t="shared" si="332"/>
        <v>0.01</v>
      </c>
      <c r="AO1112" s="49">
        <f t="shared" si="343"/>
        <v>0</v>
      </c>
      <c r="AP1112" s="49">
        <f t="shared" si="333"/>
        <v>30</v>
      </c>
      <c r="AR1112" s="50">
        <f t="shared" si="334"/>
        <v>0</v>
      </c>
      <c r="AT1112" s="30">
        <f t="shared" si="335"/>
        <v>30</v>
      </c>
      <c r="AU1112">
        <f t="shared" si="336"/>
        <v>10</v>
      </c>
      <c r="AV1112" s="49">
        <f t="shared" si="337"/>
        <v>0</v>
      </c>
      <c r="AW1112" s="49">
        <f t="shared" si="338"/>
        <v>0</v>
      </c>
      <c r="AX1112" s="53">
        <f t="shared" si="339"/>
        <v>10</v>
      </c>
      <c r="AY1112" s="30">
        <f t="shared" si="340"/>
        <v>30</v>
      </c>
      <c r="AZ1112" s="30">
        <f t="shared" si="341"/>
        <v>0</v>
      </c>
      <c r="BA1112" s="49">
        <f t="shared" si="342"/>
        <v>0</v>
      </c>
    </row>
    <row r="1113" spans="1:53" x14ac:dyDescent="0.35">
      <c r="A1113" s="2">
        <v>1070691106</v>
      </c>
      <c r="B1113" s="2" t="s">
        <v>1113</v>
      </c>
      <c r="C1113" s="16" t="s">
        <v>4946</v>
      </c>
      <c r="D1113" s="3" t="s">
        <v>3258</v>
      </c>
      <c r="E1113" s="4">
        <v>45547</v>
      </c>
      <c r="F1113" s="5">
        <v>45912</v>
      </c>
      <c r="G1113" s="5">
        <v>46277</v>
      </c>
      <c r="H1113" s="3" t="s">
        <v>4290</v>
      </c>
      <c r="I1113" s="55">
        <v>0</v>
      </c>
      <c r="J1113" s="6">
        <v>46022</v>
      </c>
      <c r="K1113" s="2" t="s">
        <v>4405</v>
      </c>
      <c r="L1113" s="2" t="s">
        <v>4966</v>
      </c>
      <c r="M1113" s="2" t="s">
        <v>4956</v>
      </c>
      <c r="N1113" s="2" t="s">
        <v>5180</v>
      </c>
      <c r="O1113" s="2" t="s">
        <v>5225</v>
      </c>
      <c r="P1113" s="2" t="s">
        <v>4461</v>
      </c>
      <c r="Q1113" s="2" t="s">
        <v>4297</v>
      </c>
      <c r="R1113" s="7"/>
      <c r="S1113" s="7">
        <v>15</v>
      </c>
      <c r="T1113" s="7">
        <v>9.0833000000000013</v>
      </c>
      <c r="U1113" s="7">
        <v>24.083300000000001</v>
      </c>
      <c r="V1113" s="12">
        <f t="shared" si="344"/>
        <v>25</v>
      </c>
      <c r="W1113" s="15" t="str">
        <f>"DEBE GOZAR "&amp;S1113&amp;" DÍAS ANTES DEL "&amp;TEXT(G1113-1,"DD/MM/YYYY")</f>
        <v>DEBE GOZAR 15 DÍAS ANTES DEL 11/09/2026</v>
      </c>
      <c r="X1113" s="15" t="str">
        <f t="shared" si="328"/>
        <v>DEBE GOZAR EN EL AÑO UN TOTAL DE 25 DÍAS ANTES DEL 31/12/2026</v>
      </c>
      <c r="Y1113" s="50">
        <v>15</v>
      </c>
      <c r="Z1113" s="50">
        <v>0</v>
      </c>
      <c r="AA1113" s="50">
        <v>10</v>
      </c>
      <c r="AB1113" s="50">
        <v>0</v>
      </c>
      <c r="AC1113" s="50">
        <v>0</v>
      </c>
      <c r="AD1113" s="50">
        <v>0</v>
      </c>
      <c r="AE1113" s="50">
        <v>0</v>
      </c>
      <c r="AF1113" s="50">
        <v>0</v>
      </c>
      <c r="AG1113" s="50">
        <v>0</v>
      </c>
      <c r="AH1113" s="50">
        <v>0</v>
      </c>
      <c r="AI1113" s="50">
        <v>0</v>
      </c>
      <c r="AJ1113" s="50">
        <v>0</v>
      </c>
      <c r="AK1113" s="52">
        <f t="shared" si="330"/>
        <v>25</v>
      </c>
      <c r="AL1113" s="50">
        <f t="shared" si="331"/>
        <v>25</v>
      </c>
      <c r="AM1113" s="48">
        <f t="shared" si="345"/>
        <v>1</v>
      </c>
      <c r="AN1113" s="49">
        <f t="shared" si="332"/>
        <v>0.01</v>
      </c>
      <c r="AO1113" s="49">
        <f t="shared" si="343"/>
        <v>25</v>
      </c>
      <c r="AP1113" s="49">
        <f t="shared" si="333"/>
        <v>25</v>
      </c>
      <c r="AR1113" s="50">
        <f t="shared" si="334"/>
        <v>0</v>
      </c>
      <c r="AT1113" s="30">
        <f t="shared" si="335"/>
        <v>25</v>
      </c>
      <c r="AU1113">
        <f t="shared" si="336"/>
        <v>8.3333333333333339</v>
      </c>
      <c r="AV1113" s="49">
        <f t="shared" si="337"/>
        <v>25</v>
      </c>
      <c r="AW1113" s="49">
        <f t="shared" si="338"/>
        <v>8.3333333333333339</v>
      </c>
      <c r="AX1113" s="53">
        <f t="shared" si="339"/>
        <v>0</v>
      </c>
      <c r="AY1113" s="30">
        <f t="shared" si="340"/>
        <v>0</v>
      </c>
      <c r="AZ1113" s="30">
        <f t="shared" si="341"/>
        <v>25</v>
      </c>
      <c r="BA1113" s="49">
        <f t="shared" si="342"/>
        <v>25</v>
      </c>
    </row>
    <row r="1114" spans="1:53" x14ac:dyDescent="0.35">
      <c r="A1114" s="2">
        <v>1070691969</v>
      </c>
      <c r="B1114" s="2" t="s">
        <v>1114</v>
      </c>
      <c r="C1114" s="16" t="s">
        <v>4948</v>
      </c>
      <c r="D1114" s="3" t="s">
        <v>3259</v>
      </c>
      <c r="E1114" s="4">
        <v>45315</v>
      </c>
      <c r="F1114" s="5">
        <v>45681</v>
      </c>
      <c r="G1114" s="5">
        <v>46046</v>
      </c>
      <c r="H1114" s="3" t="s">
        <v>4292</v>
      </c>
      <c r="I1114" s="55">
        <v>0</v>
      </c>
      <c r="J1114" s="6">
        <v>46022</v>
      </c>
      <c r="K1114" s="2" t="s">
        <v>4405</v>
      </c>
      <c r="L1114" s="2">
        <v>2001020400</v>
      </c>
      <c r="M1114" s="2" t="s">
        <v>5051</v>
      </c>
      <c r="N1114" s="2" t="s">
        <v>5179</v>
      </c>
      <c r="O1114" s="2" t="s">
        <v>5179</v>
      </c>
      <c r="P1114" s="2" t="s">
        <v>4938</v>
      </c>
      <c r="Q1114" s="2" t="s">
        <v>4372</v>
      </c>
      <c r="R1114" s="7"/>
      <c r="S1114" s="7">
        <v>0</v>
      </c>
      <c r="T1114" s="7">
        <v>28.083300000000001</v>
      </c>
      <c r="U1114" s="7">
        <v>28.083300000000001</v>
      </c>
      <c r="V1114" s="12">
        <f t="shared" si="344"/>
        <v>29</v>
      </c>
      <c r="W1114" s="15" t="s">
        <v>4738</v>
      </c>
      <c r="X1114" s="15" t="str">
        <f t="shared" si="328"/>
        <v>DEBE GOZAR EN EL AÑO UN TOTAL DE 29 DÍAS ANTES DEL 31/12/2026</v>
      </c>
      <c r="Y1114" s="50">
        <v>7</v>
      </c>
      <c r="Z1114" s="50">
        <v>1</v>
      </c>
      <c r="AA1114" s="50">
        <v>0</v>
      </c>
      <c r="AB1114" s="50">
        <v>0</v>
      </c>
      <c r="AC1114" s="50">
        <v>9</v>
      </c>
      <c r="AD1114" s="50">
        <v>0</v>
      </c>
      <c r="AE1114" s="50">
        <v>0</v>
      </c>
      <c r="AF1114" s="50">
        <v>0</v>
      </c>
      <c r="AG1114" s="50">
        <v>0</v>
      </c>
      <c r="AH1114" s="50">
        <v>0</v>
      </c>
      <c r="AI1114" s="50">
        <v>0</v>
      </c>
      <c r="AJ1114" s="50">
        <v>0</v>
      </c>
      <c r="AK1114" s="52">
        <f t="shared" si="330"/>
        <v>17</v>
      </c>
      <c r="AL1114" s="50">
        <f t="shared" si="331"/>
        <v>17</v>
      </c>
      <c r="AM1114" s="48">
        <f t="shared" si="345"/>
        <v>0.58620689655172409</v>
      </c>
      <c r="AN1114" s="49">
        <f t="shared" si="332"/>
        <v>5.8620689655172406E-3</v>
      </c>
      <c r="AO1114" s="49">
        <f t="shared" si="343"/>
        <v>8</v>
      </c>
      <c r="AP1114" s="49">
        <f t="shared" si="333"/>
        <v>17</v>
      </c>
      <c r="AR1114" s="50">
        <f t="shared" si="334"/>
        <v>12</v>
      </c>
      <c r="AT1114" s="30">
        <f t="shared" si="335"/>
        <v>29</v>
      </c>
      <c r="AU1114">
        <f t="shared" si="336"/>
        <v>9.6666666666666661</v>
      </c>
      <c r="AV1114" s="49">
        <f t="shared" si="337"/>
        <v>8</v>
      </c>
      <c r="AW1114" s="49">
        <f t="shared" si="338"/>
        <v>8</v>
      </c>
      <c r="AX1114" s="53">
        <f t="shared" si="339"/>
        <v>1.6666666666666661</v>
      </c>
      <c r="AY1114" s="30">
        <f t="shared" si="340"/>
        <v>9</v>
      </c>
      <c r="AZ1114" s="30">
        <f t="shared" si="341"/>
        <v>8</v>
      </c>
      <c r="BA1114" s="49">
        <f t="shared" si="342"/>
        <v>8</v>
      </c>
    </row>
    <row r="1115" spans="1:53" x14ac:dyDescent="0.35">
      <c r="A1115" s="2">
        <v>1070696970</v>
      </c>
      <c r="B1115" s="2" t="s">
        <v>1115</v>
      </c>
      <c r="C1115" s="16" t="s">
        <v>4946</v>
      </c>
      <c r="D1115" s="3" t="s">
        <v>3260</v>
      </c>
      <c r="E1115" s="4">
        <v>45890</v>
      </c>
      <c r="F1115" s="5">
        <v>45890</v>
      </c>
      <c r="G1115" s="5">
        <v>46255</v>
      </c>
      <c r="H1115" s="3" t="s">
        <v>4290</v>
      </c>
      <c r="I1115" s="55">
        <v>0</v>
      </c>
      <c r="J1115" s="6">
        <v>46022</v>
      </c>
      <c r="K1115" s="2" t="s">
        <v>4405</v>
      </c>
      <c r="L1115" s="2" t="s">
        <v>4986</v>
      </c>
      <c r="M1115" s="2" t="s">
        <v>4956</v>
      </c>
      <c r="N1115" s="2" t="s">
        <v>5180</v>
      </c>
      <c r="O1115" s="2" t="s">
        <v>5218</v>
      </c>
      <c r="P1115" s="2" t="s">
        <v>4509</v>
      </c>
      <c r="Q1115" s="2" t="s">
        <v>4297</v>
      </c>
      <c r="R1115" s="7"/>
      <c r="S1115" s="7">
        <v>0</v>
      </c>
      <c r="T1115" s="7">
        <v>10.833299999999999</v>
      </c>
      <c r="U1115" s="7">
        <v>10.833299999999999</v>
      </c>
      <c r="V1115" s="12">
        <f t="shared" si="344"/>
        <v>11</v>
      </c>
      <c r="W1115" s="15" t="s">
        <v>4738</v>
      </c>
      <c r="X1115" s="15" t="str">
        <f t="shared" si="328"/>
        <v>DEBE GOZAR EN EL AÑO UN TOTAL DE 11 DÍAS ANTES DEL 31/12/2026</v>
      </c>
      <c r="Y1115" s="50">
        <v>0</v>
      </c>
      <c r="Z1115" s="50">
        <v>0</v>
      </c>
      <c r="AA1115" s="50">
        <v>0</v>
      </c>
      <c r="AB1115" s="50">
        <v>0</v>
      </c>
      <c r="AC1115" s="50">
        <v>0</v>
      </c>
      <c r="AD1115" s="50">
        <v>0</v>
      </c>
      <c r="AE1115" s="50">
        <v>0</v>
      </c>
      <c r="AF1115" s="50">
        <v>0</v>
      </c>
      <c r="AG1115" s="50">
        <v>0</v>
      </c>
      <c r="AH1115" s="50">
        <v>0</v>
      </c>
      <c r="AI1115" s="50">
        <v>0</v>
      </c>
      <c r="AJ1115" s="50">
        <v>0</v>
      </c>
      <c r="AK1115" s="52">
        <f t="shared" si="330"/>
        <v>0</v>
      </c>
      <c r="AL1115" s="50">
        <f t="shared" si="331"/>
        <v>0</v>
      </c>
      <c r="AM1115" s="48">
        <f t="shared" si="345"/>
        <v>0</v>
      </c>
      <c r="AN1115" s="49">
        <f t="shared" si="332"/>
        <v>0</v>
      </c>
      <c r="AO1115" s="49">
        <f t="shared" si="343"/>
        <v>0</v>
      </c>
      <c r="AP1115" s="49">
        <f t="shared" si="333"/>
        <v>0</v>
      </c>
      <c r="AR1115" s="50">
        <f t="shared" si="334"/>
        <v>11</v>
      </c>
      <c r="AT1115" s="30">
        <f t="shared" si="335"/>
        <v>11</v>
      </c>
      <c r="AU1115">
        <f t="shared" si="336"/>
        <v>3.6666666666666665</v>
      </c>
      <c r="AV1115" s="49">
        <f t="shared" si="337"/>
        <v>0</v>
      </c>
      <c r="AW1115" s="49">
        <f t="shared" si="338"/>
        <v>0</v>
      </c>
      <c r="AX1115" s="53">
        <f t="shared" si="339"/>
        <v>3.6666666666666665</v>
      </c>
      <c r="AY1115" s="30">
        <f t="shared" si="340"/>
        <v>0</v>
      </c>
      <c r="AZ1115" s="30">
        <f t="shared" si="341"/>
        <v>0</v>
      </c>
      <c r="BA1115" s="49">
        <f t="shared" si="342"/>
        <v>0</v>
      </c>
    </row>
    <row r="1116" spans="1:53" x14ac:dyDescent="0.35">
      <c r="A1116" s="2">
        <v>1070710108</v>
      </c>
      <c r="B1116" s="2" t="s">
        <v>1116</v>
      </c>
      <c r="C1116" s="16" t="s">
        <v>4946</v>
      </c>
      <c r="D1116" s="3" t="s">
        <v>3261</v>
      </c>
      <c r="E1116" s="4">
        <v>45883</v>
      </c>
      <c r="F1116" s="5">
        <v>45883</v>
      </c>
      <c r="G1116" s="5">
        <v>46248</v>
      </c>
      <c r="H1116" s="3" t="s">
        <v>4290</v>
      </c>
      <c r="I1116" s="55">
        <v>46023</v>
      </c>
      <c r="J1116" s="6">
        <v>46022</v>
      </c>
      <c r="K1116" s="2" t="s">
        <v>4405</v>
      </c>
      <c r="L1116" s="2" t="s">
        <v>4972</v>
      </c>
      <c r="M1116" s="2" t="s">
        <v>4957</v>
      </c>
      <c r="N1116" s="2"/>
      <c r="O1116" s="2"/>
      <c r="P1116" s="2"/>
      <c r="Q1116" s="2"/>
      <c r="R1116" s="7"/>
      <c r="S1116" s="7">
        <v>0</v>
      </c>
      <c r="T1116" s="7">
        <v>11.416700000000001</v>
      </c>
      <c r="U1116" s="7">
        <v>11.416700000000001</v>
      </c>
      <c r="V1116" s="12">
        <f t="shared" si="344"/>
        <v>12</v>
      </c>
      <c r="W1116" s="15" t="s">
        <v>4738</v>
      </c>
      <c r="X1116" s="15" t="str">
        <f t="shared" si="328"/>
        <v>DEBE GOZAR EN EL AÑO UN TOTAL DE 12 DÍAS ANTES DEL 31/12/2026</v>
      </c>
      <c r="Y1116" s="50">
        <v>12</v>
      </c>
      <c r="Z1116" s="50">
        <v>0</v>
      </c>
      <c r="AA1116" s="50">
        <v>0</v>
      </c>
      <c r="AB1116" s="50">
        <v>0</v>
      </c>
      <c r="AC1116" s="50">
        <v>0</v>
      </c>
      <c r="AD1116" s="50">
        <v>0</v>
      </c>
      <c r="AE1116" s="50">
        <v>0</v>
      </c>
      <c r="AF1116" s="50">
        <v>0</v>
      </c>
      <c r="AG1116" s="50">
        <v>0</v>
      </c>
      <c r="AH1116" s="50">
        <v>0</v>
      </c>
      <c r="AI1116" s="50">
        <v>0</v>
      </c>
      <c r="AJ1116" s="50">
        <v>0</v>
      </c>
      <c r="AK1116" s="52">
        <f t="shared" si="330"/>
        <v>12</v>
      </c>
      <c r="AL1116" s="50">
        <f t="shared" si="331"/>
        <v>12</v>
      </c>
      <c r="AM1116" s="48">
        <f t="shared" si="345"/>
        <v>1</v>
      </c>
      <c r="AN1116" s="49">
        <f t="shared" si="332"/>
        <v>0.01</v>
      </c>
      <c r="AO1116" s="49">
        <f t="shared" si="343"/>
        <v>12</v>
      </c>
      <c r="AP1116" s="49">
        <f t="shared" si="333"/>
        <v>12</v>
      </c>
      <c r="AR1116" s="50">
        <f t="shared" si="334"/>
        <v>0</v>
      </c>
      <c r="AT1116" s="30">
        <f t="shared" si="335"/>
        <v>12</v>
      </c>
      <c r="AU1116">
        <f t="shared" si="336"/>
        <v>4</v>
      </c>
      <c r="AV1116" s="49">
        <f t="shared" si="337"/>
        <v>12</v>
      </c>
      <c r="AW1116" s="49">
        <f t="shared" si="338"/>
        <v>4</v>
      </c>
      <c r="AX1116" s="53">
        <f t="shared" si="339"/>
        <v>0</v>
      </c>
      <c r="AY1116" s="30">
        <f t="shared" si="340"/>
        <v>0</v>
      </c>
      <c r="AZ1116" s="30">
        <f t="shared" si="341"/>
        <v>12</v>
      </c>
      <c r="BA1116" s="49">
        <f t="shared" si="342"/>
        <v>12</v>
      </c>
    </row>
    <row r="1117" spans="1:53" x14ac:dyDescent="0.35">
      <c r="A1117" s="2">
        <v>1070728844</v>
      </c>
      <c r="B1117" s="2" t="s">
        <v>1117</v>
      </c>
      <c r="C1117" s="16" t="s">
        <v>4946</v>
      </c>
      <c r="D1117" s="3" t="s">
        <v>3262</v>
      </c>
      <c r="E1117" s="4">
        <v>45931</v>
      </c>
      <c r="F1117" s="5">
        <v>45931</v>
      </c>
      <c r="G1117" s="5">
        <v>46296</v>
      </c>
      <c r="H1117" s="3" t="s">
        <v>4290</v>
      </c>
      <c r="I1117" s="55">
        <v>46038</v>
      </c>
      <c r="J1117" s="6">
        <v>46022</v>
      </c>
      <c r="K1117" s="2" t="s">
        <v>4405</v>
      </c>
      <c r="L1117" s="2" t="s">
        <v>4966</v>
      </c>
      <c r="M1117" s="2" t="s">
        <v>4956</v>
      </c>
      <c r="N1117" s="2"/>
      <c r="O1117" s="2"/>
      <c r="P1117" s="2"/>
      <c r="Q1117" s="2"/>
      <c r="R1117" s="7"/>
      <c r="S1117" s="7">
        <v>0</v>
      </c>
      <c r="T1117" s="7">
        <v>7.5</v>
      </c>
      <c r="U1117" s="7">
        <v>7.5</v>
      </c>
      <c r="V1117" s="12">
        <f t="shared" si="344"/>
        <v>8</v>
      </c>
      <c r="W1117" s="15" t="s">
        <v>4738</v>
      </c>
      <c r="X1117" s="15" t="str">
        <f t="shared" si="328"/>
        <v>DEBE GOZAR EN EL AÑO UN TOTAL DE 8 DÍAS ANTES DEL 31/12/2026</v>
      </c>
      <c r="Y1117" s="50">
        <v>8</v>
      </c>
      <c r="Z1117" s="50">
        <v>0</v>
      </c>
      <c r="AA1117" s="50">
        <v>0</v>
      </c>
      <c r="AB1117" s="50">
        <v>0</v>
      </c>
      <c r="AC1117" s="50">
        <v>0</v>
      </c>
      <c r="AD1117" s="50">
        <v>0</v>
      </c>
      <c r="AE1117" s="50">
        <v>0</v>
      </c>
      <c r="AF1117" s="50">
        <v>0</v>
      </c>
      <c r="AG1117" s="50">
        <v>0</v>
      </c>
      <c r="AH1117" s="50">
        <v>0</v>
      </c>
      <c r="AI1117" s="50">
        <v>0</v>
      </c>
      <c r="AJ1117" s="50">
        <v>0</v>
      </c>
      <c r="AK1117" s="52">
        <f t="shared" si="330"/>
        <v>8</v>
      </c>
      <c r="AL1117" s="50">
        <f t="shared" si="331"/>
        <v>8</v>
      </c>
      <c r="AM1117" s="48">
        <f t="shared" si="345"/>
        <v>1</v>
      </c>
      <c r="AN1117" s="49">
        <f t="shared" si="332"/>
        <v>0.01</v>
      </c>
      <c r="AO1117" s="49">
        <f t="shared" si="343"/>
        <v>8</v>
      </c>
      <c r="AP1117" s="49">
        <f t="shared" si="333"/>
        <v>8</v>
      </c>
      <c r="AR1117" s="50">
        <f t="shared" si="334"/>
        <v>0</v>
      </c>
      <c r="AT1117" s="30">
        <f t="shared" si="335"/>
        <v>8</v>
      </c>
      <c r="AU1117">
        <f t="shared" si="336"/>
        <v>2.6666666666666665</v>
      </c>
      <c r="AV1117" s="49">
        <f t="shared" si="337"/>
        <v>8</v>
      </c>
      <c r="AW1117" s="49">
        <f t="shared" si="338"/>
        <v>2.6666666666666665</v>
      </c>
      <c r="AX1117" s="53">
        <f t="shared" si="339"/>
        <v>0</v>
      </c>
      <c r="AY1117" s="30">
        <f t="shared" si="340"/>
        <v>0</v>
      </c>
      <c r="AZ1117" s="30">
        <f t="shared" si="341"/>
        <v>8</v>
      </c>
      <c r="BA1117" s="49">
        <f t="shared" si="342"/>
        <v>8</v>
      </c>
    </row>
    <row r="1118" spans="1:53" x14ac:dyDescent="0.35">
      <c r="A1118" s="2">
        <v>1070728863</v>
      </c>
      <c r="B1118" s="2" t="s">
        <v>1118</v>
      </c>
      <c r="C1118" s="16" t="s">
        <v>4946</v>
      </c>
      <c r="D1118" s="3" t="s">
        <v>3263</v>
      </c>
      <c r="E1118" s="4">
        <v>45981</v>
      </c>
      <c r="F1118" s="5">
        <v>45981</v>
      </c>
      <c r="G1118" s="5">
        <v>46346</v>
      </c>
      <c r="H1118" s="3" t="s">
        <v>4290</v>
      </c>
      <c r="I1118" s="55">
        <v>46054</v>
      </c>
      <c r="J1118" s="6">
        <v>46022</v>
      </c>
      <c r="K1118" s="2" t="s">
        <v>4405</v>
      </c>
      <c r="L1118" s="2" t="s">
        <v>4980</v>
      </c>
      <c r="M1118" s="2" t="s">
        <v>4957</v>
      </c>
      <c r="N1118" s="2"/>
      <c r="O1118" s="2"/>
      <c r="P1118" s="2"/>
      <c r="Q1118" s="2"/>
      <c r="R1118" s="7"/>
      <c r="S1118" s="7">
        <v>0</v>
      </c>
      <c r="T1118" s="7">
        <v>3.4167000000000001</v>
      </c>
      <c r="U1118" s="7">
        <v>3.4167000000000001</v>
      </c>
      <c r="V1118" s="12">
        <f t="shared" si="344"/>
        <v>4</v>
      </c>
      <c r="W1118" s="15" t="s">
        <v>4738</v>
      </c>
      <c r="X1118" s="15" t="str">
        <f t="shared" si="328"/>
        <v>DEBE GOZAR EN EL AÑO UN TOTAL DE 4 DÍAS ANTES DEL 31/12/2026</v>
      </c>
      <c r="Y1118" s="50">
        <v>0</v>
      </c>
      <c r="Z1118" s="50">
        <v>4</v>
      </c>
      <c r="AA1118" s="50">
        <v>0</v>
      </c>
      <c r="AB1118" s="50">
        <v>0</v>
      </c>
      <c r="AC1118" s="50">
        <v>0</v>
      </c>
      <c r="AD1118" s="50">
        <v>0</v>
      </c>
      <c r="AE1118" s="50">
        <v>0</v>
      </c>
      <c r="AF1118" s="50">
        <v>0</v>
      </c>
      <c r="AG1118" s="50">
        <v>0</v>
      </c>
      <c r="AH1118" s="50">
        <v>0</v>
      </c>
      <c r="AI1118" s="50">
        <v>0</v>
      </c>
      <c r="AJ1118" s="50">
        <v>0</v>
      </c>
      <c r="AK1118" s="52">
        <f t="shared" si="330"/>
        <v>4</v>
      </c>
      <c r="AL1118" s="50">
        <f t="shared" si="331"/>
        <v>4</v>
      </c>
      <c r="AM1118" s="48">
        <f t="shared" si="345"/>
        <v>1</v>
      </c>
      <c r="AN1118" s="49">
        <f t="shared" si="332"/>
        <v>0.01</v>
      </c>
      <c r="AO1118" s="49">
        <f t="shared" si="343"/>
        <v>4</v>
      </c>
      <c r="AP1118" s="49">
        <f t="shared" si="333"/>
        <v>4</v>
      </c>
      <c r="AR1118" s="50">
        <f t="shared" si="334"/>
        <v>0</v>
      </c>
      <c r="AT1118" s="30">
        <f t="shared" si="335"/>
        <v>4</v>
      </c>
      <c r="AU1118">
        <f t="shared" si="336"/>
        <v>1.3333333333333333</v>
      </c>
      <c r="AV1118" s="49">
        <f t="shared" si="337"/>
        <v>4</v>
      </c>
      <c r="AW1118" s="49">
        <f t="shared" si="338"/>
        <v>1.3333333333333333</v>
      </c>
      <c r="AX1118" s="53">
        <f t="shared" si="339"/>
        <v>0</v>
      </c>
      <c r="AY1118" s="30">
        <f t="shared" si="340"/>
        <v>0</v>
      </c>
      <c r="AZ1118" s="30">
        <f t="shared" si="341"/>
        <v>4</v>
      </c>
      <c r="BA1118" s="49">
        <f t="shared" si="342"/>
        <v>4</v>
      </c>
    </row>
    <row r="1119" spans="1:53" x14ac:dyDescent="0.35">
      <c r="A1119" s="2">
        <v>1070732791</v>
      </c>
      <c r="B1119" s="2" t="s">
        <v>1119</v>
      </c>
      <c r="C1119" s="16" t="s">
        <v>4946</v>
      </c>
      <c r="D1119" s="3" t="s">
        <v>3264</v>
      </c>
      <c r="E1119" s="4">
        <v>45950</v>
      </c>
      <c r="F1119" s="5">
        <v>45950</v>
      </c>
      <c r="G1119" s="5">
        <v>46315</v>
      </c>
      <c r="H1119" s="3" t="s">
        <v>4290</v>
      </c>
      <c r="I1119" s="55">
        <v>46023</v>
      </c>
      <c r="J1119" s="6">
        <v>46022</v>
      </c>
      <c r="K1119" s="2" t="s">
        <v>4405</v>
      </c>
      <c r="L1119" s="2" t="s">
        <v>4982</v>
      </c>
      <c r="M1119" s="2" t="s">
        <v>4956</v>
      </c>
      <c r="N1119" s="2"/>
      <c r="O1119" s="2"/>
      <c r="P1119" s="2"/>
      <c r="Q1119" s="2"/>
      <c r="R1119" s="7"/>
      <c r="S1119" s="7">
        <v>0</v>
      </c>
      <c r="T1119" s="7">
        <v>5.9166999999999996</v>
      </c>
      <c r="U1119" s="7">
        <v>5.9166999999999996</v>
      </c>
      <c r="V1119" s="12">
        <f t="shared" si="344"/>
        <v>6</v>
      </c>
      <c r="W1119" s="15" t="s">
        <v>4738</v>
      </c>
      <c r="X1119" s="15" t="str">
        <f t="shared" si="328"/>
        <v>DEBE GOZAR EN EL AÑO UN TOTAL DE 6 DÍAS ANTES DEL 31/12/2026</v>
      </c>
      <c r="Y1119" s="50">
        <v>6</v>
      </c>
      <c r="Z1119" s="50">
        <v>0</v>
      </c>
      <c r="AA1119" s="50">
        <v>0</v>
      </c>
      <c r="AB1119" s="50">
        <v>0</v>
      </c>
      <c r="AC1119" s="50">
        <v>0</v>
      </c>
      <c r="AD1119" s="50">
        <v>0</v>
      </c>
      <c r="AE1119" s="50">
        <v>0</v>
      </c>
      <c r="AF1119" s="50">
        <v>0</v>
      </c>
      <c r="AG1119" s="50">
        <v>0</v>
      </c>
      <c r="AH1119" s="50">
        <v>0</v>
      </c>
      <c r="AI1119" s="50">
        <v>0</v>
      </c>
      <c r="AJ1119" s="50">
        <v>0</v>
      </c>
      <c r="AK1119" s="52">
        <f t="shared" si="330"/>
        <v>6</v>
      </c>
      <c r="AL1119" s="50">
        <f t="shared" si="331"/>
        <v>6</v>
      </c>
      <c r="AM1119" s="48">
        <f t="shared" si="345"/>
        <v>1</v>
      </c>
      <c r="AN1119" s="49">
        <f t="shared" si="332"/>
        <v>0.01</v>
      </c>
      <c r="AO1119" s="49">
        <f t="shared" si="343"/>
        <v>6</v>
      </c>
      <c r="AP1119" s="49">
        <f t="shared" si="333"/>
        <v>6</v>
      </c>
      <c r="AR1119" s="50">
        <f t="shared" si="334"/>
        <v>0</v>
      </c>
      <c r="AT1119" s="30">
        <f t="shared" si="335"/>
        <v>6</v>
      </c>
      <c r="AU1119">
        <f t="shared" si="336"/>
        <v>2</v>
      </c>
      <c r="AV1119" s="49">
        <f t="shared" si="337"/>
        <v>6</v>
      </c>
      <c r="AW1119" s="49">
        <f t="shared" si="338"/>
        <v>2</v>
      </c>
      <c r="AX1119" s="53">
        <f t="shared" si="339"/>
        <v>0</v>
      </c>
      <c r="AY1119" s="30">
        <f t="shared" si="340"/>
        <v>0</v>
      </c>
      <c r="AZ1119" s="30">
        <f t="shared" si="341"/>
        <v>6</v>
      </c>
      <c r="BA1119" s="49">
        <f t="shared" si="342"/>
        <v>6</v>
      </c>
    </row>
    <row r="1120" spans="1:53" x14ac:dyDescent="0.35">
      <c r="A1120" s="2">
        <v>1070734310</v>
      </c>
      <c r="B1120" s="2" t="s">
        <v>1120</v>
      </c>
      <c r="C1120" s="16" t="s">
        <v>4946</v>
      </c>
      <c r="D1120" s="3" t="s">
        <v>3265</v>
      </c>
      <c r="E1120" s="4">
        <v>45931</v>
      </c>
      <c r="F1120" s="5">
        <v>45931</v>
      </c>
      <c r="G1120" s="5">
        <v>46296</v>
      </c>
      <c r="H1120" s="3" t="s">
        <v>4290</v>
      </c>
      <c r="I1120" s="55">
        <v>46054</v>
      </c>
      <c r="J1120" s="6">
        <v>46022</v>
      </c>
      <c r="K1120" s="2" t="s">
        <v>4405</v>
      </c>
      <c r="L1120" s="2" t="s">
        <v>5037</v>
      </c>
      <c r="M1120" s="2" t="s">
        <v>4957</v>
      </c>
      <c r="N1120" s="2"/>
      <c r="O1120" s="2"/>
      <c r="P1120" s="2"/>
      <c r="Q1120" s="2"/>
      <c r="R1120" s="7"/>
      <c r="S1120" s="7">
        <v>0</v>
      </c>
      <c r="T1120" s="7">
        <v>7.5</v>
      </c>
      <c r="U1120" s="7">
        <v>7.5</v>
      </c>
      <c r="V1120" s="12">
        <f t="shared" si="344"/>
        <v>8</v>
      </c>
      <c r="W1120" s="15" t="s">
        <v>4738</v>
      </c>
      <c r="X1120" s="15" t="str">
        <f t="shared" si="328"/>
        <v>DEBE GOZAR EN EL AÑO UN TOTAL DE 8 DÍAS ANTES DEL 31/12/2026</v>
      </c>
      <c r="Y1120" s="50">
        <v>0</v>
      </c>
      <c r="Z1120" s="50">
        <v>8</v>
      </c>
      <c r="AA1120" s="50">
        <v>0</v>
      </c>
      <c r="AB1120" s="50">
        <v>0</v>
      </c>
      <c r="AC1120" s="50">
        <v>0</v>
      </c>
      <c r="AD1120" s="50">
        <v>0</v>
      </c>
      <c r="AE1120" s="50">
        <v>0</v>
      </c>
      <c r="AF1120" s="50">
        <v>0</v>
      </c>
      <c r="AG1120" s="50">
        <v>0</v>
      </c>
      <c r="AH1120" s="50">
        <v>0</v>
      </c>
      <c r="AI1120" s="50">
        <v>0</v>
      </c>
      <c r="AJ1120" s="50">
        <v>0</v>
      </c>
      <c r="AK1120" s="52">
        <f t="shared" si="330"/>
        <v>8</v>
      </c>
      <c r="AL1120" s="50">
        <f t="shared" si="331"/>
        <v>8</v>
      </c>
      <c r="AM1120" s="48">
        <f t="shared" si="345"/>
        <v>1</v>
      </c>
      <c r="AN1120" s="49">
        <f t="shared" si="332"/>
        <v>0.01</v>
      </c>
      <c r="AO1120" s="49">
        <f t="shared" si="343"/>
        <v>8</v>
      </c>
      <c r="AP1120" s="49">
        <f t="shared" si="333"/>
        <v>8</v>
      </c>
      <c r="AR1120" s="50">
        <f t="shared" si="334"/>
        <v>0</v>
      </c>
      <c r="AT1120" s="30">
        <f t="shared" si="335"/>
        <v>8</v>
      </c>
      <c r="AU1120">
        <f t="shared" si="336"/>
        <v>2.6666666666666665</v>
      </c>
      <c r="AV1120" s="49">
        <f t="shared" si="337"/>
        <v>8</v>
      </c>
      <c r="AW1120" s="49">
        <f t="shared" si="338"/>
        <v>2.6666666666666665</v>
      </c>
      <c r="AX1120" s="53">
        <f t="shared" si="339"/>
        <v>0</v>
      </c>
      <c r="AY1120" s="30">
        <f t="shared" si="340"/>
        <v>0</v>
      </c>
      <c r="AZ1120" s="30">
        <f t="shared" si="341"/>
        <v>8</v>
      </c>
      <c r="BA1120" s="49">
        <f t="shared" si="342"/>
        <v>8</v>
      </c>
    </row>
    <row r="1121" spans="1:53" x14ac:dyDescent="0.35">
      <c r="A1121" s="2">
        <v>1070737721</v>
      </c>
      <c r="B1121" s="2" t="s">
        <v>1121</v>
      </c>
      <c r="C1121" s="16" t="s">
        <v>4946</v>
      </c>
      <c r="D1121" s="3" t="s">
        <v>3266</v>
      </c>
      <c r="E1121" s="4">
        <v>45944</v>
      </c>
      <c r="F1121" s="5">
        <v>45944</v>
      </c>
      <c r="G1121" s="5">
        <v>46309</v>
      </c>
      <c r="H1121" s="3" t="s">
        <v>4290</v>
      </c>
      <c r="I1121" s="55">
        <v>0</v>
      </c>
      <c r="J1121" s="6">
        <v>46022</v>
      </c>
      <c r="K1121" s="2" t="s">
        <v>4431</v>
      </c>
      <c r="L1121" s="2" t="s">
        <v>5026</v>
      </c>
      <c r="M1121" s="2" t="s">
        <v>4956</v>
      </c>
      <c r="N1121" s="2" t="s">
        <v>5180</v>
      </c>
      <c r="O1121" s="2" t="s">
        <v>5181</v>
      </c>
      <c r="P1121" s="2" t="s">
        <v>4657</v>
      </c>
      <c r="Q1121" s="2" t="s">
        <v>4326</v>
      </c>
      <c r="R1121" s="7"/>
      <c r="S1121" s="7">
        <v>0</v>
      </c>
      <c r="T1121" s="7">
        <v>1.2833000000000001</v>
      </c>
      <c r="U1121" s="7">
        <v>1.2833000000000001</v>
      </c>
      <c r="V1121" s="12">
        <f t="shared" si="344"/>
        <v>2</v>
      </c>
      <c r="W1121" s="15" t="s">
        <v>4738</v>
      </c>
      <c r="X1121" s="15" t="str">
        <f t="shared" si="328"/>
        <v>DEBE GOZAR EN EL AÑO UN TOTAL DE 2 DÍAS ANTES DEL 31/12/2026</v>
      </c>
      <c r="Y1121" s="50">
        <v>0</v>
      </c>
      <c r="Z1121" s="50">
        <v>0</v>
      </c>
      <c r="AA1121" s="50">
        <v>0</v>
      </c>
      <c r="AB1121" s="50">
        <v>2</v>
      </c>
      <c r="AC1121" s="50">
        <v>0</v>
      </c>
      <c r="AD1121" s="50">
        <v>0</v>
      </c>
      <c r="AE1121" s="50">
        <v>0</v>
      </c>
      <c r="AF1121" s="50">
        <v>0</v>
      </c>
      <c r="AG1121" s="50">
        <v>0</v>
      </c>
      <c r="AH1121" s="50">
        <v>0</v>
      </c>
      <c r="AI1121" s="50">
        <v>0</v>
      </c>
      <c r="AJ1121" s="50">
        <v>0</v>
      </c>
      <c r="AK1121" s="52">
        <f t="shared" si="330"/>
        <v>2</v>
      </c>
      <c r="AL1121" s="50">
        <f t="shared" si="331"/>
        <v>2</v>
      </c>
      <c r="AM1121" s="48">
        <f t="shared" si="345"/>
        <v>1</v>
      </c>
      <c r="AN1121" s="49">
        <f t="shared" si="332"/>
        <v>0.01</v>
      </c>
      <c r="AO1121" s="49">
        <f t="shared" si="343"/>
        <v>2</v>
      </c>
      <c r="AP1121" s="49">
        <f t="shared" si="333"/>
        <v>2</v>
      </c>
      <c r="AR1121" s="50">
        <f t="shared" si="334"/>
        <v>0</v>
      </c>
      <c r="AT1121" s="30">
        <f t="shared" si="335"/>
        <v>2</v>
      </c>
      <c r="AU1121">
        <f t="shared" si="336"/>
        <v>0.66666666666666663</v>
      </c>
      <c r="AV1121" s="49">
        <f t="shared" si="337"/>
        <v>2</v>
      </c>
      <c r="AW1121" s="49">
        <f t="shared" si="338"/>
        <v>0.66666666666666663</v>
      </c>
      <c r="AX1121" s="53">
        <f t="shared" si="339"/>
        <v>0</v>
      </c>
      <c r="AY1121" s="30">
        <f t="shared" si="340"/>
        <v>0</v>
      </c>
      <c r="AZ1121" s="30">
        <f t="shared" si="341"/>
        <v>2</v>
      </c>
      <c r="BA1121" s="49">
        <f t="shared" si="342"/>
        <v>2</v>
      </c>
    </row>
    <row r="1122" spans="1:53" x14ac:dyDescent="0.35">
      <c r="A1122" s="2">
        <v>1070738105</v>
      </c>
      <c r="B1122" s="2" t="s">
        <v>1122</v>
      </c>
      <c r="C1122" s="16" t="s">
        <v>4946</v>
      </c>
      <c r="D1122" s="3" t="s">
        <v>3267</v>
      </c>
      <c r="E1122" s="4">
        <v>45982</v>
      </c>
      <c r="F1122" s="5">
        <v>45982</v>
      </c>
      <c r="G1122" s="5">
        <v>46347</v>
      </c>
      <c r="H1122" s="3" t="s">
        <v>4290</v>
      </c>
      <c r="I1122" s="55">
        <v>46068</v>
      </c>
      <c r="J1122" s="6">
        <v>46022</v>
      </c>
      <c r="K1122" s="2" t="s">
        <v>4405</v>
      </c>
      <c r="L1122" s="2" t="s">
        <v>4808</v>
      </c>
      <c r="M1122" s="2" t="s">
        <v>4956</v>
      </c>
      <c r="N1122" s="2"/>
      <c r="O1122" s="2"/>
      <c r="P1122" s="2"/>
      <c r="Q1122" s="2"/>
      <c r="R1122" s="7"/>
      <c r="S1122" s="7">
        <v>0</v>
      </c>
      <c r="T1122" s="7">
        <v>3.3332999999999999</v>
      </c>
      <c r="U1122" s="7">
        <v>3.3332999999999999</v>
      </c>
      <c r="V1122" s="12">
        <f t="shared" si="344"/>
        <v>4</v>
      </c>
      <c r="W1122" s="15" t="s">
        <v>4738</v>
      </c>
      <c r="X1122" s="15" t="str">
        <f t="shared" si="328"/>
        <v>DEBE GOZAR EN EL AÑO UN TOTAL DE 4 DÍAS ANTES DEL 31/12/2026</v>
      </c>
      <c r="Y1122" s="50">
        <v>0</v>
      </c>
      <c r="Z1122" s="50">
        <v>4</v>
      </c>
      <c r="AA1122" s="50">
        <v>0</v>
      </c>
      <c r="AB1122" s="50">
        <v>0</v>
      </c>
      <c r="AC1122" s="50">
        <v>0</v>
      </c>
      <c r="AD1122" s="50">
        <v>0</v>
      </c>
      <c r="AE1122" s="50">
        <v>0</v>
      </c>
      <c r="AF1122" s="50">
        <v>0</v>
      </c>
      <c r="AG1122" s="50">
        <v>0</v>
      </c>
      <c r="AH1122" s="50">
        <v>0</v>
      </c>
      <c r="AI1122" s="50">
        <v>0</v>
      </c>
      <c r="AJ1122" s="50">
        <v>0</v>
      </c>
      <c r="AK1122" s="52">
        <f t="shared" si="330"/>
        <v>4</v>
      </c>
      <c r="AL1122" s="50">
        <f t="shared" si="331"/>
        <v>4</v>
      </c>
      <c r="AM1122" s="48">
        <f t="shared" si="345"/>
        <v>1</v>
      </c>
      <c r="AN1122" s="49">
        <f t="shared" si="332"/>
        <v>0.01</v>
      </c>
      <c r="AO1122" s="49">
        <f t="shared" si="343"/>
        <v>4</v>
      </c>
      <c r="AP1122" s="49">
        <f t="shared" si="333"/>
        <v>4</v>
      </c>
      <c r="AR1122" s="50">
        <f t="shared" si="334"/>
        <v>0</v>
      </c>
      <c r="AT1122" s="30">
        <f t="shared" si="335"/>
        <v>4</v>
      </c>
      <c r="AU1122">
        <f t="shared" si="336"/>
        <v>1.3333333333333333</v>
      </c>
      <c r="AV1122" s="49">
        <f t="shared" si="337"/>
        <v>4</v>
      </c>
      <c r="AW1122" s="49">
        <f t="shared" si="338"/>
        <v>1.3333333333333333</v>
      </c>
      <c r="AX1122" s="53">
        <f t="shared" si="339"/>
        <v>0</v>
      </c>
      <c r="AY1122" s="30">
        <f t="shared" si="340"/>
        <v>0</v>
      </c>
      <c r="AZ1122" s="30">
        <f t="shared" si="341"/>
        <v>4</v>
      </c>
      <c r="BA1122" s="49">
        <f t="shared" si="342"/>
        <v>4</v>
      </c>
    </row>
    <row r="1123" spans="1:53" x14ac:dyDescent="0.35">
      <c r="A1123" s="2">
        <v>1070751253</v>
      </c>
      <c r="B1123" s="2" t="s">
        <v>1123</v>
      </c>
      <c r="C1123" s="16" t="s">
        <v>4948</v>
      </c>
      <c r="D1123" s="3" t="s">
        <v>3268</v>
      </c>
      <c r="E1123" s="4">
        <v>45524</v>
      </c>
      <c r="F1123" s="5">
        <v>45889</v>
      </c>
      <c r="G1123" s="5">
        <v>46254</v>
      </c>
      <c r="H1123" s="3" t="s">
        <v>4409</v>
      </c>
      <c r="I1123" s="55">
        <v>0</v>
      </c>
      <c r="J1123" s="6">
        <v>46022</v>
      </c>
      <c r="K1123" s="2" t="s">
        <v>4405</v>
      </c>
      <c r="L1123" s="2" t="s">
        <v>4823</v>
      </c>
      <c r="M1123" s="2" t="s">
        <v>4956</v>
      </c>
      <c r="N1123" s="2" t="s">
        <v>5197</v>
      </c>
      <c r="O1123" s="2" t="s">
        <v>5242</v>
      </c>
      <c r="P1123" s="2" t="s">
        <v>4571</v>
      </c>
      <c r="Q1123" s="2" t="s">
        <v>4336</v>
      </c>
      <c r="R1123" s="7"/>
      <c r="S1123" s="7">
        <v>19</v>
      </c>
      <c r="T1123" s="7">
        <v>10.916699999999999</v>
      </c>
      <c r="U1123" s="7">
        <v>29.916699999999999</v>
      </c>
      <c r="V1123" s="12">
        <f t="shared" si="344"/>
        <v>30</v>
      </c>
      <c r="W1123" s="15" t="str">
        <f>"DEBE GOZAR "&amp;S1123&amp;" DÍAS ANTES DEL "&amp;TEXT(G1123-1,"DD/MM/YYYY")</f>
        <v>DEBE GOZAR 19 DÍAS ANTES DEL 19/08/2026</v>
      </c>
      <c r="X1123" s="15" t="str">
        <f t="shared" si="328"/>
        <v>DEBE GOZAR EN EL AÑO UN TOTAL DE 30 DÍAS ANTES DEL 31/12/2026</v>
      </c>
      <c r="Y1123" s="50">
        <v>0</v>
      </c>
      <c r="Z1123" s="50">
        <v>0</v>
      </c>
      <c r="AA1123" s="50">
        <v>0</v>
      </c>
      <c r="AB1123" s="50">
        <v>0</v>
      </c>
      <c r="AC1123" s="50">
        <v>7</v>
      </c>
      <c r="AD1123" s="50">
        <v>0</v>
      </c>
      <c r="AE1123" s="50">
        <v>0</v>
      </c>
      <c r="AF1123" s="50">
        <v>0</v>
      </c>
      <c r="AG1123" s="50">
        <v>0</v>
      </c>
      <c r="AH1123" s="50">
        <v>0</v>
      </c>
      <c r="AI1123" s="50">
        <v>0</v>
      </c>
      <c r="AJ1123" s="50">
        <v>0</v>
      </c>
      <c r="AK1123" s="52">
        <f t="shared" si="330"/>
        <v>7</v>
      </c>
      <c r="AL1123" s="50">
        <f t="shared" si="331"/>
        <v>7</v>
      </c>
      <c r="AM1123" s="48">
        <f t="shared" si="345"/>
        <v>0.23333333333333334</v>
      </c>
      <c r="AN1123" s="49">
        <f t="shared" si="332"/>
        <v>2.3333333333333335E-3</v>
      </c>
      <c r="AO1123" s="49">
        <f t="shared" si="343"/>
        <v>0</v>
      </c>
      <c r="AP1123" s="49">
        <f t="shared" si="333"/>
        <v>7</v>
      </c>
      <c r="AR1123" s="50">
        <f t="shared" si="334"/>
        <v>23</v>
      </c>
      <c r="AT1123" s="30">
        <f t="shared" si="335"/>
        <v>30</v>
      </c>
      <c r="AU1123">
        <f t="shared" si="336"/>
        <v>10</v>
      </c>
      <c r="AV1123" s="49">
        <f t="shared" si="337"/>
        <v>0</v>
      </c>
      <c r="AW1123" s="49">
        <f t="shared" si="338"/>
        <v>0</v>
      </c>
      <c r="AX1123" s="53">
        <f t="shared" si="339"/>
        <v>10</v>
      </c>
      <c r="AY1123" s="30">
        <f t="shared" si="340"/>
        <v>7</v>
      </c>
      <c r="AZ1123" s="30">
        <f t="shared" si="341"/>
        <v>0</v>
      </c>
      <c r="BA1123" s="49">
        <f t="shared" si="342"/>
        <v>0</v>
      </c>
    </row>
    <row r="1124" spans="1:53" x14ac:dyDescent="0.35">
      <c r="A1124" s="2">
        <v>1070759102</v>
      </c>
      <c r="B1124" s="2" t="s">
        <v>1124</v>
      </c>
      <c r="C1124" s="16" t="s">
        <v>4946</v>
      </c>
      <c r="D1124" s="3" t="s">
        <v>3269</v>
      </c>
      <c r="E1124" s="4">
        <v>45936</v>
      </c>
      <c r="F1124" s="5">
        <v>45936</v>
      </c>
      <c r="G1124" s="5">
        <v>46301</v>
      </c>
      <c r="H1124" s="3" t="s">
        <v>4290</v>
      </c>
      <c r="I1124" s="55">
        <v>0</v>
      </c>
      <c r="J1124" s="6">
        <v>46022</v>
      </c>
      <c r="K1124" s="2" t="s">
        <v>4405</v>
      </c>
      <c r="L1124" s="2" t="s">
        <v>4963</v>
      </c>
      <c r="M1124" s="2" t="s">
        <v>4956</v>
      </c>
      <c r="N1124" s="2" t="s">
        <v>5200</v>
      </c>
      <c r="O1124" s="2" t="s">
        <v>5220</v>
      </c>
      <c r="P1124" s="2" t="s">
        <v>4449</v>
      </c>
      <c r="Q1124" s="2" t="s">
        <v>4297</v>
      </c>
      <c r="R1124" s="7"/>
      <c r="S1124" s="7">
        <v>0</v>
      </c>
      <c r="T1124" s="7">
        <v>7.0833000000000004</v>
      </c>
      <c r="U1124" s="7">
        <v>7.0833000000000004</v>
      </c>
      <c r="V1124" s="12">
        <f t="shared" si="344"/>
        <v>8</v>
      </c>
      <c r="W1124" s="15" t="s">
        <v>4738</v>
      </c>
      <c r="X1124" s="15" t="str">
        <f t="shared" si="328"/>
        <v>DEBE GOZAR EN EL AÑO UN TOTAL DE 8 DÍAS ANTES DEL 31/12/2026</v>
      </c>
      <c r="Y1124" s="50">
        <v>0</v>
      </c>
      <c r="Z1124" s="50">
        <v>0</v>
      </c>
      <c r="AA1124" s="50">
        <v>0</v>
      </c>
      <c r="AB1124" s="50">
        <v>0</v>
      </c>
      <c r="AC1124" s="50">
        <v>0</v>
      </c>
      <c r="AD1124" s="50">
        <v>0</v>
      </c>
      <c r="AE1124" s="50">
        <v>0</v>
      </c>
      <c r="AF1124" s="50">
        <v>0</v>
      </c>
      <c r="AG1124" s="50">
        <v>0</v>
      </c>
      <c r="AH1124" s="50">
        <v>0</v>
      </c>
      <c r="AI1124" s="50">
        <v>0</v>
      </c>
      <c r="AJ1124" s="50">
        <v>0</v>
      </c>
      <c r="AK1124" s="52">
        <f t="shared" si="330"/>
        <v>0</v>
      </c>
      <c r="AL1124" s="50">
        <f t="shared" si="331"/>
        <v>0</v>
      </c>
      <c r="AM1124" s="48">
        <f t="shared" si="345"/>
        <v>0</v>
      </c>
      <c r="AN1124" s="49">
        <f t="shared" si="332"/>
        <v>0</v>
      </c>
      <c r="AO1124" s="49">
        <f t="shared" si="343"/>
        <v>0</v>
      </c>
      <c r="AP1124" s="49">
        <f t="shared" si="333"/>
        <v>0</v>
      </c>
      <c r="AR1124" s="50">
        <f t="shared" si="334"/>
        <v>8</v>
      </c>
      <c r="AT1124" s="30">
        <f t="shared" si="335"/>
        <v>8</v>
      </c>
      <c r="AU1124">
        <f t="shared" si="336"/>
        <v>2.6666666666666665</v>
      </c>
      <c r="AV1124" s="49">
        <f t="shared" si="337"/>
        <v>0</v>
      </c>
      <c r="AW1124" s="49">
        <f t="shared" si="338"/>
        <v>0</v>
      </c>
      <c r="AX1124" s="53">
        <f t="shared" si="339"/>
        <v>2.6666666666666665</v>
      </c>
      <c r="AY1124" s="30">
        <f t="shared" si="340"/>
        <v>0</v>
      </c>
      <c r="AZ1124" s="30">
        <f t="shared" si="341"/>
        <v>0</v>
      </c>
      <c r="BA1124" s="49">
        <f t="shared" si="342"/>
        <v>0</v>
      </c>
    </row>
    <row r="1125" spans="1:53" x14ac:dyDescent="0.35">
      <c r="A1125" s="2">
        <v>1070773721</v>
      </c>
      <c r="B1125" s="2" t="s">
        <v>1125</v>
      </c>
      <c r="C1125" s="16" t="s">
        <v>4946</v>
      </c>
      <c r="D1125" s="3" t="s">
        <v>3270</v>
      </c>
      <c r="E1125" s="4">
        <v>44656</v>
      </c>
      <c r="F1125" s="5">
        <v>45752</v>
      </c>
      <c r="G1125" s="5">
        <v>46117</v>
      </c>
      <c r="H1125" s="3" t="s">
        <v>4415</v>
      </c>
      <c r="I1125" s="55">
        <v>46143</v>
      </c>
      <c r="J1125" s="6">
        <v>46022</v>
      </c>
      <c r="K1125" s="2" t="s">
        <v>4405</v>
      </c>
      <c r="L1125" s="2" t="s">
        <v>4844</v>
      </c>
      <c r="M1125" s="2" t="s">
        <v>4956</v>
      </c>
      <c r="N1125" s="2" t="s">
        <v>5180</v>
      </c>
      <c r="O1125" s="2" t="s">
        <v>5248</v>
      </c>
      <c r="P1125" s="2" t="s">
        <v>4600</v>
      </c>
      <c r="Q1125" s="2" t="s">
        <v>4297</v>
      </c>
      <c r="R1125" s="7"/>
      <c r="S1125" s="7">
        <v>7</v>
      </c>
      <c r="T1125" s="7">
        <v>22.166700000000006</v>
      </c>
      <c r="U1125" s="7">
        <v>29.166700000000006</v>
      </c>
      <c r="V1125" s="12">
        <f t="shared" si="344"/>
        <v>30</v>
      </c>
      <c r="W1125" s="15" t="str">
        <f>"DEBE GOZAR "&amp;S1125&amp;" DÍAS ANTES DEL "&amp;TEXT(G1125-1,"DD/MM/YYYY")</f>
        <v>DEBE GOZAR 7 DÍAS ANTES DEL 04/04/2026</v>
      </c>
      <c r="X1125" s="15" t="str">
        <f t="shared" si="328"/>
        <v>DEBE GOZAR EN EL AÑO UN TOTAL DE 30 DÍAS ANTES DEL 31/12/2026</v>
      </c>
      <c r="Y1125" s="50">
        <v>0</v>
      </c>
      <c r="Z1125" s="50">
        <v>0</v>
      </c>
      <c r="AA1125" s="50">
        <v>0</v>
      </c>
      <c r="AB1125" s="50">
        <v>0</v>
      </c>
      <c r="AC1125" s="50">
        <v>30</v>
      </c>
      <c r="AD1125" s="50">
        <v>0</v>
      </c>
      <c r="AE1125" s="50">
        <v>0</v>
      </c>
      <c r="AF1125" s="50">
        <v>0</v>
      </c>
      <c r="AG1125" s="50">
        <v>0</v>
      </c>
      <c r="AH1125" s="50">
        <v>0</v>
      </c>
      <c r="AI1125" s="50">
        <v>0</v>
      </c>
      <c r="AJ1125" s="50">
        <v>0</v>
      </c>
      <c r="AK1125" s="52">
        <f t="shared" si="330"/>
        <v>30</v>
      </c>
      <c r="AL1125" s="50">
        <f t="shared" si="331"/>
        <v>30</v>
      </c>
      <c r="AM1125" s="48">
        <f t="shared" si="345"/>
        <v>1</v>
      </c>
      <c r="AN1125" s="49">
        <f t="shared" si="332"/>
        <v>0.01</v>
      </c>
      <c r="AO1125" s="49">
        <f t="shared" si="343"/>
        <v>0</v>
      </c>
      <c r="AP1125" s="49">
        <f t="shared" si="333"/>
        <v>30</v>
      </c>
      <c r="AR1125" s="50">
        <f t="shared" si="334"/>
        <v>0</v>
      </c>
      <c r="AT1125" s="30">
        <f t="shared" si="335"/>
        <v>30</v>
      </c>
      <c r="AU1125">
        <f t="shared" si="336"/>
        <v>10</v>
      </c>
      <c r="AV1125" s="49">
        <f t="shared" si="337"/>
        <v>0</v>
      </c>
      <c r="AW1125" s="49">
        <f t="shared" si="338"/>
        <v>0</v>
      </c>
      <c r="AX1125" s="53">
        <f t="shared" si="339"/>
        <v>10</v>
      </c>
      <c r="AY1125" s="30">
        <f t="shared" si="340"/>
        <v>30</v>
      </c>
      <c r="AZ1125" s="30">
        <f t="shared" si="341"/>
        <v>0</v>
      </c>
      <c r="BA1125" s="49">
        <f t="shared" si="342"/>
        <v>0</v>
      </c>
    </row>
    <row r="1126" spans="1:53" x14ac:dyDescent="0.35">
      <c r="A1126" s="2">
        <v>1070776606</v>
      </c>
      <c r="B1126" s="2" t="s">
        <v>1126</v>
      </c>
      <c r="C1126" s="16" t="s">
        <v>4946</v>
      </c>
      <c r="D1126" s="3" t="s">
        <v>3271</v>
      </c>
      <c r="E1126" s="4">
        <v>45959</v>
      </c>
      <c r="F1126" s="5">
        <v>45959</v>
      </c>
      <c r="G1126" s="5">
        <v>46324</v>
      </c>
      <c r="H1126" s="3" t="s">
        <v>4290</v>
      </c>
      <c r="I1126" s="55">
        <v>46064</v>
      </c>
      <c r="J1126" s="6">
        <v>46022</v>
      </c>
      <c r="K1126" s="2" t="s">
        <v>4405</v>
      </c>
      <c r="L1126" s="2" t="s">
        <v>4964</v>
      </c>
      <c r="M1126" s="2" t="s">
        <v>4956</v>
      </c>
      <c r="N1126" s="2"/>
      <c r="O1126" s="2"/>
      <c r="P1126" s="2"/>
      <c r="Q1126" s="2"/>
      <c r="R1126" s="7"/>
      <c r="S1126" s="7">
        <v>0</v>
      </c>
      <c r="T1126" s="7">
        <v>5.1666999999999996</v>
      </c>
      <c r="U1126" s="7">
        <v>5.1666999999999996</v>
      </c>
      <c r="V1126" s="12">
        <f t="shared" si="344"/>
        <v>6</v>
      </c>
      <c r="W1126" s="15" t="s">
        <v>4738</v>
      </c>
      <c r="X1126" s="15" t="str">
        <f t="shared" si="328"/>
        <v>DEBE GOZAR EN EL AÑO UN TOTAL DE 6 DÍAS ANTES DEL 31/12/2026</v>
      </c>
      <c r="Y1126" s="50">
        <v>0</v>
      </c>
      <c r="Z1126" s="50">
        <v>6</v>
      </c>
      <c r="AA1126" s="50">
        <v>0</v>
      </c>
      <c r="AB1126" s="50">
        <v>0</v>
      </c>
      <c r="AC1126" s="50">
        <v>0</v>
      </c>
      <c r="AD1126" s="50">
        <v>0</v>
      </c>
      <c r="AE1126" s="50">
        <v>0</v>
      </c>
      <c r="AF1126" s="50">
        <v>0</v>
      </c>
      <c r="AG1126" s="50">
        <v>0</v>
      </c>
      <c r="AH1126" s="50">
        <v>0</v>
      </c>
      <c r="AI1126" s="50">
        <v>0</v>
      </c>
      <c r="AJ1126" s="50">
        <v>0</v>
      </c>
      <c r="AK1126" s="52">
        <f t="shared" si="330"/>
        <v>6</v>
      </c>
      <c r="AL1126" s="50">
        <f t="shared" si="331"/>
        <v>6</v>
      </c>
      <c r="AM1126" s="48">
        <f t="shared" si="345"/>
        <v>1</v>
      </c>
      <c r="AN1126" s="49">
        <f t="shared" si="332"/>
        <v>0.01</v>
      </c>
      <c r="AO1126" s="49">
        <f t="shared" si="343"/>
        <v>6</v>
      </c>
      <c r="AP1126" s="49">
        <f t="shared" si="333"/>
        <v>6</v>
      </c>
      <c r="AR1126" s="50">
        <f t="shared" si="334"/>
        <v>0</v>
      </c>
      <c r="AT1126" s="30">
        <f t="shared" si="335"/>
        <v>6</v>
      </c>
      <c r="AU1126">
        <f t="shared" si="336"/>
        <v>2</v>
      </c>
      <c r="AV1126" s="49">
        <f t="shared" si="337"/>
        <v>6</v>
      </c>
      <c r="AW1126" s="49">
        <f t="shared" si="338"/>
        <v>2</v>
      </c>
      <c r="AX1126" s="53">
        <f t="shared" si="339"/>
        <v>0</v>
      </c>
      <c r="AY1126" s="30">
        <f t="shared" si="340"/>
        <v>0</v>
      </c>
      <c r="AZ1126" s="30">
        <f t="shared" si="341"/>
        <v>6</v>
      </c>
      <c r="BA1126" s="49">
        <f t="shared" si="342"/>
        <v>6</v>
      </c>
    </row>
    <row r="1127" spans="1:53" x14ac:dyDescent="0.35">
      <c r="A1127" s="2">
        <v>1070786024</v>
      </c>
      <c r="B1127" s="2" t="s">
        <v>1127</v>
      </c>
      <c r="C1127" s="16" t="s">
        <v>4946</v>
      </c>
      <c r="D1127" s="3" t="s">
        <v>3272</v>
      </c>
      <c r="E1127" s="4">
        <v>45566</v>
      </c>
      <c r="F1127" s="5">
        <v>45931</v>
      </c>
      <c r="G1127" s="5">
        <v>46296</v>
      </c>
      <c r="H1127" s="3" t="s">
        <v>4290</v>
      </c>
      <c r="I1127" s="55">
        <v>0</v>
      </c>
      <c r="J1127" s="6">
        <v>46022</v>
      </c>
      <c r="K1127" s="2" t="s">
        <v>4405</v>
      </c>
      <c r="L1127" s="2" t="s">
        <v>4821</v>
      </c>
      <c r="M1127" s="2" t="s">
        <v>4956</v>
      </c>
      <c r="N1127" s="2" t="s">
        <v>5195</v>
      </c>
      <c r="O1127" s="2" t="s">
        <v>5216</v>
      </c>
      <c r="P1127" s="2" t="s">
        <v>4568</v>
      </c>
      <c r="Q1127" s="2" t="s">
        <v>4297</v>
      </c>
      <c r="R1127" s="7"/>
      <c r="S1127" s="7">
        <v>22</v>
      </c>
      <c r="T1127" s="7">
        <v>7.5</v>
      </c>
      <c r="U1127" s="7">
        <v>29.5</v>
      </c>
      <c r="V1127" s="12">
        <f t="shared" si="344"/>
        <v>30</v>
      </c>
      <c r="W1127" s="15" t="str">
        <f>"DEBE GOZAR "&amp;S1127&amp;" DÍAS ANTES DEL "&amp;TEXT(G1127-1,"DD/MM/YYYY")</f>
        <v>DEBE GOZAR 22 DÍAS ANTES DEL 30/09/2026</v>
      </c>
      <c r="X1127" s="15" t="str">
        <f t="shared" si="328"/>
        <v>DEBE GOZAR EN EL AÑO UN TOTAL DE 30 DÍAS ANTES DEL 31/12/2026</v>
      </c>
      <c r="Y1127" s="50">
        <v>0</v>
      </c>
      <c r="Z1127" s="50">
        <v>7</v>
      </c>
      <c r="AA1127" s="50">
        <v>8</v>
      </c>
      <c r="AB1127" s="50">
        <v>0</v>
      </c>
      <c r="AC1127" s="50">
        <v>0</v>
      </c>
      <c r="AD1127" s="50">
        <v>0</v>
      </c>
      <c r="AE1127" s="50">
        <v>0</v>
      </c>
      <c r="AF1127" s="50">
        <v>0</v>
      </c>
      <c r="AG1127" s="50">
        <v>0</v>
      </c>
      <c r="AH1127" s="50">
        <v>0</v>
      </c>
      <c r="AI1127" s="50">
        <v>0</v>
      </c>
      <c r="AJ1127" s="50">
        <v>0</v>
      </c>
      <c r="AK1127" s="52">
        <f t="shared" si="330"/>
        <v>15</v>
      </c>
      <c r="AL1127" s="50">
        <f t="shared" si="331"/>
        <v>15</v>
      </c>
      <c r="AM1127" s="48">
        <f t="shared" si="345"/>
        <v>0.5</v>
      </c>
      <c r="AN1127" s="49">
        <f t="shared" si="332"/>
        <v>5.0000000000000001E-3</v>
      </c>
      <c r="AO1127" s="49">
        <f t="shared" si="343"/>
        <v>15</v>
      </c>
      <c r="AP1127" s="49">
        <f t="shared" si="333"/>
        <v>15</v>
      </c>
      <c r="AR1127" s="50">
        <f t="shared" si="334"/>
        <v>15</v>
      </c>
      <c r="AT1127" s="30">
        <f t="shared" si="335"/>
        <v>30</v>
      </c>
      <c r="AU1127">
        <f t="shared" si="336"/>
        <v>10</v>
      </c>
      <c r="AV1127" s="49">
        <f t="shared" si="337"/>
        <v>15</v>
      </c>
      <c r="AW1127" s="49">
        <f t="shared" si="338"/>
        <v>10</v>
      </c>
      <c r="AX1127" s="53">
        <f t="shared" si="339"/>
        <v>0</v>
      </c>
      <c r="AY1127" s="30">
        <f t="shared" si="340"/>
        <v>0</v>
      </c>
      <c r="AZ1127" s="30">
        <f t="shared" si="341"/>
        <v>15</v>
      </c>
      <c r="BA1127" s="49">
        <f t="shared" si="342"/>
        <v>15</v>
      </c>
    </row>
    <row r="1128" spans="1:53" x14ac:dyDescent="0.35">
      <c r="A1128" s="2">
        <v>1076228385</v>
      </c>
      <c r="B1128" s="2" t="s">
        <v>1926</v>
      </c>
      <c r="C1128" s="16" t="s">
        <v>4948</v>
      </c>
      <c r="D1128" s="3" t="s">
        <v>4071</v>
      </c>
      <c r="E1128" s="4">
        <v>45511</v>
      </c>
      <c r="F1128" s="5">
        <v>45876</v>
      </c>
      <c r="G1128" s="5">
        <v>46241</v>
      </c>
      <c r="H1128" s="3" t="s">
        <v>4292</v>
      </c>
      <c r="I1128" s="55">
        <v>46119</v>
      </c>
      <c r="J1128" s="6">
        <v>46022</v>
      </c>
      <c r="K1128" s="2" t="s">
        <v>4405</v>
      </c>
      <c r="L1128" s="2">
        <v>2002010100</v>
      </c>
      <c r="M1128" s="2" t="s">
        <v>4955</v>
      </c>
      <c r="N1128" s="2"/>
      <c r="O1128" s="2"/>
      <c r="P1128" s="2"/>
      <c r="Q1128" s="2"/>
      <c r="R1128" s="7"/>
      <c r="S1128" s="7">
        <v>1</v>
      </c>
      <c r="T1128" s="7">
        <v>10</v>
      </c>
      <c r="U1128" s="7">
        <v>11</v>
      </c>
      <c r="V1128" s="12">
        <f t="shared" si="344"/>
        <v>11</v>
      </c>
      <c r="W1128" s="15" t="str">
        <f>"DEBE GOZAR "&amp;S1128&amp;" DÍAS ANTES DEL "&amp;TEXT(G1128-1,"DD/MM/YYYY")</f>
        <v>DEBE GOZAR 1 DÍAS ANTES DEL 06/08/2026</v>
      </c>
      <c r="X1128" s="15" t="str">
        <f t="shared" si="328"/>
        <v>DEBE GOZAR EN EL AÑO UN TOTAL DE 11 DÍAS ANTES DEL 31/12/2026</v>
      </c>
      <c r="Y1128" s="50">
        <v>0</v>
      </c>
      <c r="Z1128" s="50">
        <v>7</v>
      </c>
      <c r="AA1128" s="50">
        <v>0</v>
      </c>
      <c r="AB1128" s="50">
        <v>4</v>
      </c>
      <c r="AC1128" s="50">
        <v>0</v>
      </c>
      <c r="AD1128" s="50">
        <v>0</v>
      </c>
      <c r="AE1128" s="50">
        <v>0</v>
      </c>
      <c r="AF1128" s="50">
        <v>0</v>
      </c>
      <c r="AG1128" s="50">
        <v>0</v>
      </c>
      <c r="AH1128" s="50">
        <v>0</v>
      </c>
      <c r="AI1128" s="50">
        <v>0</v>
      </c>
      <c r="AJ1128" s="50">
        <v>0</v>
      </c>
      <c r="AK1128" s="52">
        <f t="shared" si="330"/>
        <v>11</v>
      </c>
      <c r="AL1128" s="50">
        <f t="shared" si="331"/>
        <v>11</v>
      </c>
      <c r="AM1128" s="48">
        <f t="shared" si="345"/>
        <v>1</v>
      </c>
      <c r="AN1128" s="49">
        <f t="shared" si="332"/>
        <v>0.01</v>
      </c>
      <c r="AO1128" s="49">
        <f t="shared" si="343"/>
        <v>11</v>
      </c>
      <c r="AP1128" s="49">
        <f t="shared" si="333"/>
        <v>11</v>
      </c>
      <c r="AR1128" s="50">
        <f t="shared" si="334"/>
        <v>0</v>
      </c>
      <c r="AT1128" s="30">
        <f t="shared" si="335"/>
        <v>11</v>
      </c>
      <c r="AU1128">
        <f t="shared" si="336"/>
        <v>3.6666666666666665</v>
      </c>
      <c r="AV1128" s="49">
        <f t="shared" si="337"/>
        <v>11</v>
      </c>
      <c r="AW1128" s="49">
        <f t="shared" si="338"/>
        <v>3.6666666666666665</v>
      </c>
      <c r="AX1128" s="53">
        <f t="shared" si="339"/>
        <v>0</v>
      </c>
      <c r="AY1128" s="30">
        <f t="shared" si="340"/>
        <v>0</v>
      </c>
      <c r="AZ1128" s="30">
        <f t="shared" si="341"/>
        <v>11</v>
      </c>
      <c r="BA1128" s="49">
        <f t="shared" si="342"/>
        <v>11</v>
      </c>
    </row>
    <row r="1129" spans="1:53" x14ac:dyDescent="0.35">
      <c r="A1129" s="2">
        <v>1070810720</v>
      </c>
      <c r="B1129" s="2" t="s">
        <v>1129</v>
      </c>
      <c r="C1129" s="16" t="s">
        <v>4946</v>
      </c>
      <c r="D1129" s="3" t="s">
        <v>3274</v>
      </c>
      <c r="E1129" s="4">
        <v>45748</v>
      </c>
      <c r="F1129" s="5">
        <v>45748</v>
      </c>
      <c r="G1129" s="5">
        <v>46113</v>
      </c>
      <c r="H1129" s="3" t="s">
        <v>4290</v>
      </c>
      <c r="I1129" s="55">
        <v>0</v>
      </c>
      <c r="J1129" s="6">
        <v>46022</v>
      </c>
      <c r="K1129" s="2" t="s">
        <v>4405</v>
      </c>
      <c r="L1129" s="2" t="s">
        <v>4749</v>
      </c>
      <c r="M1129" s="2" t="s">
        <v>4956</v>
      </c>
      <c r="N1129" s="2" t="s">
        <v>5180</v>
      </c>
      <c r="O1129" s="2" t="s">
        <v>5181</v>
      </c>
      <c r="P1129" s="2" t="s">
        <v>4443</v>
      </c>
      <c r="Q1129" s="2" t="s">
        <v>4297</v>
      </c>
      <c r="R1129" s="7"/>
      <c r="S1129" s="7">
        <v>0</v>
      </c>
      <c r="T1129" s="7">
        <v>22.5</v>
      </c>
      <c r="U1129" s="7">
        <v>22.5</v>
      </c>
      <c r="V1129" s="12">
        <f t="shared" si="344"/>
        <v>23</v>
      </c>
      <c r="W1129" s="15" t="s">
        <v>4738</v>
      </c>
      <c r="X1129" s="15" t="str">
        <f t="shared" si="328"/>
        <v>DEBE GOZAR EN EL AÑO UN TOTAL DE 23 DÍAS ANTES DEL 31/12/2026</v>
      </c>
      <c r="Y1129" s="50">
        <v>0</v>
      </c>
      <c r="Z1129" s="50">
        <v>0</v>
      </c>
      <c r="AA1129" s="50">
        <v>0</v>
      </c>
      <c r="AB1129" s="50">
        <v>18</v>
      </c>
      <c r="AC1129" s="50">
        <v>5</v>
      </c>
      <c r="AD1129" s="50">
        <v>0</v>
      </c>
      <c r="AE1129" s="50">
        <v>0</v>
      </c>
      <c r="AF1129" s="50">
        <v>0</v>
      </c>
      <c r="AG1129" s="50">
        <v>0</v>
      </c>
      <c r="AH1129" s="50">
        <v>0</v>
      </c>
      <c r="AI1129" s="50">
        <v>0</v>
      </c>
      <c r="AJ1129" s="50">
        <v>0</v>
      </c>
      <c r="AK1129" s="52">
        <f t="shared" si="330"/>
        <v>23</v>
      </c>
      <c r="AL1129" s="50">
        <f t="shared" si="331"/>
        <v>23</v>
      </c>
      <c r="AM1129" s="48">
        <f t="shared" si="345"/>
        <v>1</v>
      </c>
      <c r="AN1129" s="49">
        <f t="shared" si="332"/>
        <v>0.01</v>
      </c>
      <c r="AO1129" s="49">
        <f t="shared" si="343"/>
        <v>18</v>
      </c>
      <c r="AP1129" s="49">
        <f t="shared" si="333"/>
        <v>23</v>
      </c>
      <c r="AR1129" s="50">
        <f t="shared" si="334"/>
        <v>0</v>
      </c>
      <c r="AT1129" s="30">
        <f t="shared" si="335"/>
        <v>23</v>
      </c>
      <c r="AU1129">
        <f t="shared" si="336"/>
        <v>7.666666666666667</v>
      </c>
      <c r="AV1129" s="49">
        <f t="shared" si="337"/>
        <v>18</v>
      </c>
      <c r="AW1129" s="49">
        <f t="shared" si="338"/>
        <v>7.666666666666667</v>
      </c>
      <c r="AX1129" s="53">
        <f t="shared" si="339"/>
        <v>0</v>
      </c>
      <c r="AY1129" s="30">
        <f t="shared" si="340"/>
        <v>5</v>
      </c>
      <c r="AZ1129" s="30">
        <f t="shared" si="341"/>
        <v>18</v>
      </c>
      <c r="BA1129" s="49">
        <f t="shared" si="342"/>
        <v>18</v>
      </c>
    </row>
    <row r="1130" spans="1:53" x14ac:dyDescent="0.35">
      <c r="A1130" s="2">
        <v>1070818635</v>
      </c>
      <c r="B1130" s="2" t="s">
        <v>1130</v>
      </c>
      <c r="C1130" s="16" t="s">
        <v>4946</v>
      </c>
      <c r="D1130" s="3" t="s">
        <v>3275</v>
      </c>
      <c r="E1130" s="4">
        <v>45233</v>
      </c>
      <c r="F1130" s="5">
        <v>45964</v>
      </c>
      <c r="G1130" s="5">
        <v>46329</v>
      </c>
      <c r="H1130" s="3" t="s">
        <v>4409</v>
      </c>
      <c r="I1130" s="55">
        <v>46126</v>
      </c>
      <c r="J1130" s="6">
        <v>46022</v>
      </c>
      <c r="K1130" s="2" t="s">
        <v>4405</v>
      </c>
      <c r="L1130" s="2" t="s">
        <v>4822</v>
      </c>
      <c r="M1130" s="2" t="s">
        <v>4956</v>
      </c>
      <c r="N1130" s="2"/>
      <c r="O1130" s="2"/>
      <c r="P1130" s="2"/>
      <c r="Q1130" s="2"/>
      <c r="R1130" s="7"/>
      <c r="S1130" s="7">
        <v>18</v>
      </c>
      <c r="T1130" s="7">
        <v>4.8332999999999942</v>
      </c>
      <c r="U1130" s="7">
        <v>22.833299999999994</v>
      </c>
      <c r="V1130" s="12">
        <f t="shared" si="344"/>
        <v>23</v>
      </c>
      <c r="W1130" s="15" t="str">
        <f>"DEBE GOZAR "&amp;S1130&amp;" DÍAS ANTES DEL "&amp;TEXT(G1130-1,"DD/MM/YYYY")</f>
        <v>DEBE GOZAR 18 DÍAS ANTES DEL 02/11/2026</v>
      </c>
      <c r="X1130" s="15" t="str">
        <f t="shared" si="328"/>
        <v>DEBE GOZAR EN EL AÑO UN TOTAL DE 23 DÍAS ANTES DEL 31/12/2026</v>
      </c>
      <c r="Y1130" s="50">
        <v>0</v>
      </c>
      <c r="Z1130" s="50">
        <v>0</v>
      </c>
      <c r="AA1130" s="50">
        <v>0</v>
      </c>
      <c r="AB1130" s="50">
        <v>23</v>
      </c>
      <c r="AC1130" s="50">
        <v>0</v>
      </c>
      <c r="AD1130" s="50">
        <v>0</v>
      </c>
      <c r="AE1130" s="50">
        <v>0</v>
      </c>
      <c r="AF1130" s="50">
        <v>0</v>
      </c>
      <c r="AG1130" s="50">
        <v>0</v>
      </c>
      <c r="AH1130" s="50">
        <v>0</v>
      </c>
      <c r="AI1130" s="50">
        <v>0</v>
      </c>
      <c r="AJ1130" s="50">
        <v>0</v>
      </c>
      <c r="AK1130" s="52">
        <f t="shared" si="330"/>
        <v>23</v>
      </c>
      <c r="AL1130" s="50">
        <f t="shared" si="331"/>
        <v>23</v>
      </c>
      <c r="AM1130" s="48">
        <f t="shared" si="345"/>
        <v>1</v>
      </c>
      <c r="AN1130" s="49">
        <f t="shared" si="332"/>
        <v>0.01</v>
      </c>
      <c r="AO1130" s="49">
        <f t="shared" si="343"/>
        <v>23</v>
      </c>
      <c r="AP1130" s="49">
        <f t="shared" si="333"/>
        <v>23</v>
      </c>
      <c r="AR1130" s="50">
        <f t="shared" si="334"/>
        <v>0</v>
      </c>
      <c r="AT1130" s="30">
        <f t="shared" si="335"/>
        <v>23</v>
      </c>
      <c r="AU1130">
        <f t="shared" si="336"/>
        <v>7.666666666666667</v>
      </c>
      <c r="AV1130" s="49">
        <f t="shared" si="337"/>
        <v>23</v>
      </c>
      <c r="AW1130" s="49">
        <f t="shared" si="338"/>
        <v>7.666666666666667</v>
      </c>
      <c r="AX1130" s="53">
        <f t="shared" si="339"/>
        <v>0</v>
      </c>
      <c r="AY1130" s="30">
        <f t="shared" si="340"/>
        <v>0</v>
      </c>
      <c r="AZ1130" s="30">
        <f t="shared" si="341"/>
        <v>23</v>
      </c>
      <c r="BA1130" s="49">
        <f t="shared" si="342"/>
        <v>23</v>
      </c>
    </row>
    <row r="1131" spans="1:53" x14ac:dyDescent="0.35">
      <c r="A1131" s="2">
        <v>1070819914</v>
      </c>
      <c r="B1131" s="2" t="s">
        <v>1131</v>
      </c>
      <c r="C1131" s="16" t="s">
        <v>4946</v>
      </c>
      <c r="D1131" s="3" t="s">
        <v>3276</v>
      </c>
      <c r="E1131" s="4">
        <v>45108</v>
      </c>
      <c r="F1131" s="5">
        <v>45839</v>
      </c>
      <c r="G1131" s="5">
        <v>46204</v>
      </c>
      <c r="H1131" s="3" t="s">
        <v>4290</v>
      </c>
      <c r="I1131" s="55">
        <v>0</v>
      </c>
      <c r="J1131" s="6">
        <v>46022</v>
      </c>
      <c r="K1131" s="2" t="s">
        <v>4405</v>
      </c>
      <c r="L1131" s="2" t="s">
        <v>4836</v>
      </c>
      <c r="M1131" s="2" t="s">
        <v>4956</v>
      </c>
      <c r="N1131" s="2" t="s">
        <v>5197</v>
      </c>
      <c r="O1131" s="2" t="s">
        <v>5244</v>
      </c>
      <c r="P1131" s="2" t="s">
        <v>4591</v>
      </c>
      <c r="Q1131" s="2" t="s">
        <v>4297</v>
      </c>
      <c r="R1131" s="7"/>
      <c r="S1131" s="7">
        <v>15</v>
      </c>
      <c r="T1131" s="7">
        <v>15</v>
      </c>
      <c r="U1131" s="7">
        <v>30</v>
      </c>
      <c r="V1131" s="12">
        <f t="shared" si="344"/>
        <v>30</v>
      </c>
      <c r="W1131" s="15" t="str">
        <f>"DEBE GOZAR "&amp;S1131&amp;" DÍAS ANTES DEL "&amp;TEXT(G1131-1,"DD/MM/YYYY")</f>
        <v>DEBE GOZAR 15 DÍAS ANTES DEL 30/06/2026</v>
      </c>
      <c r="X1131" s="15" t="str">
        <f t="shared" si="328"/>
        <v>DEBE GOZAR EN EL AÑO UN TOTAL DE 30 DÍAS ANTES DEL 31/12/2026</v>
      </c>
      <c r="Y1131" s="50">
        <v>0</v>
      </c>
      <c r="Z1131" s="50">
        <v>0</v>
      </c>
      <c r="AA1131" s="50">
        <v>0</v>
      </c>
      <c r="AB1131" s="50">
        <v>15</v>
      </c>
      <c r="AC1131" s="50">
        <v>0</v>
      </c>
      <c r="AD1131" s="50">
        <v>15</v>
      </c>
      <c r="AE1131" s="50">
        <v>0</v>
      </c>
      <c r="AF1131" s="50">
        <v>0</v>
      </c>
      <c r="AG1131" s="50">
        <v>0</v>
      </c>
      <c r="AH1131" s="50">
        <v>0</v>
      </c>
      <c r="AI1131" s="50">
        <v>0</v>
      </c>
      <c r="AJ1131" s="50">
        <v>0</v>
      </c>
      <c r="AK1131" s="52">
        <f t="shared" si="330"/>
        <v>30</v>
      </c>
      <c r="AL1131" s="50">
        <f t="shared" si="331"/>
        <v>30</v>
      </c>
      <c r="AM1131" s="48">
        <f t="shared" si="345"/>
        <v>1</v>
      </c>
      <c r="AN1131" s="49">
        <f t="shared" si="332"/>
        <v>0.01</v>
      </c>
      <c r="AO1131" s="49">
        <f t="shared" si="343"/>
        <v>15</v>
      </c>
      <c r="AP1131" s="49">
        <f t="shared" si="333"/>
        <v>30</v>
      </c>
      <c r="AR1131" s="50">
        <f t="shared" si="334"/>
        <v>0</v>
      </c>
      <c r="AT1131" s="30">
        <f t="shared" si="335"/>
        <v>30</v>
      </c>
      <c r="AU1131">
        <f t="shared" si="336"/>
        <v>10</v>
      </c>
      <c r="AV1131" s="49">
        <f t="shared" si="337"/>
        <v>15</v>
      </c>
      <c r="AW1131" s="49">
        <f t="shared" si="338"/>
        <v>10</v>
      </c>
      <c r="AX1131" s="53">
        <f t="shared" si="339"/>
        <v>0</v>
      </c>
      <c r="AY1131" s="30">
        <f t="shared" si="340"/>
        <v>15</v>
      </c>
      <c r="AZ1131" s="30">
        <f t="shared" si="341"/>
        <v>15</v>
      </c>
      <c r="BA1131" s="49">
        <f t="shared" si="342"/>
        <v>15</v>
      </c>
    </row>
    <row r="1132" spans="1:53" x14ac:dyDescent="0.35">
      <c r="A1132" s="2">
        <v>1070831439</v>
      </c>
      <c r="B1132" s="2" t="s">
        <v>1132</v>
      </c>
      <c r="C1132" s="16" t="s">
        <v>4946</v>
      </c>
      <c r="D1132" s="3" t="s">
        <v>3277</v>
      </c>
      <c r="E1132" s="4">
        <v>45530</v>
      </c>
      <c r="F1132" s="5">
        <v>45895</v>
      </c>
      <c r="G1132" s="5">
        <v>46260</v>
      </c>
      <c r="H1132" s="3" t="s">
        <v>4410</v>
      </c>
      <c r="I1132" s="55">
        <v>46054</v>
      </c>
      <c r="J1132" s="6">
        <v>46022</v>
      </c>
      <c r="K1132" s="2" t="s">
        <v>4405</v>
      </c>
      <c r="L1132" s="2" t="s">
        <v>4881</v>
      </c>
      <c r="M1132" s="2" t="s">
        <v>4956</v>
      </c>
      <c r="N1132" s="2"/>
      <c r="O1132" s="2"/>
      <c r="P1132" s="2"/>
      <c r="Q1132" s="2"/>
      <c r="R1132" s="7"/>
      <c r="S1132" s="7">
        <v>19</v>
      </c>
      <c r="T1132" s="7">
        <v>10.416699999999999</v>
      </c>
      <c r="U1132" s="7">
        <v>29.416699999999999</v>
      </c>
      <c r="V1132" s="12">
        <f t="shared" si="344"/>
        <v>30</v>
      </c>
      <c r="W1132" s="15" t="str">
        <f>"DEBE GOZAR "&amp;S1132&amp;" DÍAS ANTES DEL "&amp;TEXT(G1132-1,"DD/MM/YYYY")</f>
        <v>DEBE GOZAR 19 DÍAS ANTES DEL 25/08/2026</v>
      </c>
      <c r="X1132" s="15" t="str">
        <f t="shared" si="328"/>
        <v>DEBE GOZAR EN EL AÑO UN TOTAL DE 30 DÍAS ANTES DEL 31/12/2026</v>
      </c>
      <c r="Y1132" s="50">
        <v>0</v>
      </c>
      <c r="Z1132" s="50">
        <v>30</v>
      </c>
      <c r="AA1132" s="50">
        <v>0</v>
      </c>
      <c r="AB1132" s="50">
        <v>0</v>
      </c>
      <c r="AC1132" s="50">
        <v>0</v>
      </c>
      <c r="AD1132" s="50">
        <v>0</v>
      </c>
      <c r="AE1132" s="50">
        <v>0</v>
      </c>
      <c r="AF1132" s="50">
        <v>0</v>
      </c>
      <c r="AG1132" s="50">
        <v>0</v>
      </c>
      <c r="AH1132" s="50">
        <v>0</v>
      </c>
      <c r="AI1132" s="50">
        <v>0</v>
      </c>
      <c r="AJ1132" s="50">
        <v>0</v>
      </c>
      <c r="AK1132" s="52">
        <f t="shared" si="330"/>
        <v>30</v>
      </c>
      <c r="AL1132" s="50">
        <f t="shared" si="331"/>
        <v>30</v>
      </c>
      <c r="AM1132" s="48">
        <f t="shared" si="345"/>
        <v>1</v>
      </c>
      <c r="AN1132" s="49">
        <f t="shared" si="332"/>
        <v>0.01</v>
      </c>
      <c r="AO1132" s="49">
        <f t="shared" si="343"/>
        <v>30</v>
      </c>
      <c r="AP1132" s="49">
        <f t="shared" si="333"/>
        <v>30</v>
      </c>
      <c r="AR1132" s="50">
        <f t="shared" si="334"/>
        <v>0</v>
      </c>
      <c r="AT1132" s="30">
        <f t="shared" si="335"/>
        <v>30</v>
      </c>
      <c r="AU1132">
        <f t="shared" si="336"/>
        <v>10</v>
      </c>
      <c r="AV1132" s="49">
        <f t="shared" si="337"/>
        <v>30</v>
      </c>
      <c r="AW1132" s="49">
        <f t="shared" si="338"/>
        <v>10</v>
      </c>
      <c r="AX1132" s="53">
        <f t="shared" si="339"/>
        <v>0</v>
      </c>
      <c r="AY1132" s="30">
        <f t="shared" si="340"/>
        <v>0</v>
      </c>
      <c r="AZ1132" s="30">
        <f t="shared" si="341"/>
        <v>30</v>
      </c>
      <c r="BA1132" s="49">
        <f t="shared" si="342"/>
        <v>30</v>
      </c>
    </row>
    <row r="1133" spans="1:53" x14ac:dyDescent="0.35">
      <c r="A1133" s="2">
        <v>1070835310</v>
      </c>
      <c r="B1133" s="2" t="s">
        <v>1133</v>
      </c>
      <c r="C1133" s="16" t="s">
        <v>4946</v>
      </c>
      <c r="D1133" s="3" t="s">
        <v>3278</v>
      </c>
      <c r="E1133" s="4">
        <v>45846</v>
      </c>
      <c r="F1133" s="5">
        <v>45846</v>
      </c>
      <c r="G1133" s="5">
        <v>46211</v>
      </c>
      <c r="H1133" s="3" t="s">
        <v>4290</v>
      </c>
      <c r="I1133" s="55">
        <v>46036</v>
      </c>
      <c r="J1133" s="6">
        <v>46022</v>
      </c>
      <c r="K1133" s="2" t="s">
        <v>4405</v>
      </c>
      <c r="L1133" s="2" t="s">
        <v>4796</v>
      </c>
      <c r="M1133" s="2" t="s">
        <v>4956</v>
      </c>
      <c r="N1133" s="2"/>
      <c r="O1133" s="2"/>
      <c r="P1133" s="2"/>
      <c r="Q1133" s="2"/>
      <c r="R1133" s="7"/>
      <c r="S1133" s="7">
        <v>0</v>
      </c>
      <c r="T1133" s="7">
        <v>14.416700000000001</v>
      </c>
      <c r="U1133" s="7">
        <v>14.416700000000001</v>
      </c>
      <c r="V1133" s="12">
        <f t="shared" si="344"/>
        <v>15</v>
      </c>
      <c r="W1133" s="15" t="s">
        <v>4738</v>
      </c>
      <c r="X1133" s="15" t="str">
        <f t="shared" si="328"/>
        <v>DEBE GOZAR EN EL AÑO UN TOTAL DE 15 DÍAS ANTES DEL 31/12/2026</v>
      </c>
      <c r="Y1133" s="50">
        <v>15</v>
      </c>
      <c r="Z1133" s="50">
        <v>0</v>
      </c>
      <c r="AA1133" s="50">
        <v>0</v>
      </c>
      <c r="AB1133" s="50">
        <v>0</v>
      </c>
      <c r="AC1133" s="50">
        <v>0</v>
      </c>
      <c r="AD1133" s="50">
        <v>0</v>
      </c>
      <c r="AE1133" s="50">
        <v>0</v>
      </c>
      <c r="AF1133" s="50">
        <v>0</v>
      </c>
      <c r="AG1133" s="50">
        <v>0</v>
      </c>
      <c r="AH1133" s="50">
        <v>0</v>
      </c>
      <c r="AI1133" s="50">
        <v>0</v>
      </c>
      <c r="AJ1133" s="50">
        <v>0</v>
      </c>
      <c r="AK1133" s="52">
        <f t="shared" si="330"/>
        <v>15</v>
      </c>
      <c r="AL1133" s="50">
        <f t="shared" si="331"/>
        <v>15</v>
      </c>
      <c r="AM1133" s="48">
        <f t="shared" si="345"/>
        <v>1</v>
      </c>
      <c r="AN1133" s="49">
        <f t="shared" si="332"/>
        <v>0.01</v>
      </c>
      <c r="AO1133" s="49">
        <f t="shared" si="343"/>
        <v>15</v>
      </c>
      <c r="AP1133" s="49">
        <f t="shared" si="333"/>
        <v>15</v>
      </c>
      <c r="AR1133" s="50">
        <f t="shared" si="334"/>
        <v>0</v>
      </c>
      <c r="AT1133" s="30">
        <f t="shared" si="335"/>
        <v>15</v>
      </c>
      <c r="AU1133">
        <f t="shared" si="336"/>
        <v>5</v>
      </c>
      <c r="AV1133" s="49">
        <f t="shared" si="337"/>
        <v>15</v>
      </c>
      <c r="AW1133" s="49">
        <f t="shared" si="338"/>
        <v>5</v>
      </c>
      <c r="AX1133" s="53">
        <f t="shared" si="339"/>
        <v>0</v>
      </c>
      <c r="AY1133" s="30">
        <f t="shared" si="340"/>
        <v>0</v>
      </c>
      <c r="AZ1133" s="30">
        <f t="shared" si="341"/>
        <v>15</v>
      </c>
      <c r="BA1133" s="49">
        <f t="shared" si="342"/>
        <v>15</v>
      </c>
    </row>
    <row r="1134" spans="1:53" x14ac:dyDescent="0.35">
      <c r="A1134" s="2">
        <v>1070835325</v>
      </c>
      <c r="B1134" s="2" t="s">
        <v>1134</v>
      </c>
      <c r="C1134" s="16" t="s">
        <v>4946</v>
      </c>
      <c r="D1134" s="3" t="s">
        <v>3279</v>
      </c>
      <c r="E1134" s="4">
        <v>46084</v>
      </c>
      <c r="F1134" s="5">
        <v>45850</v>
      </c>
      <c r="G1134" s="5">
        <v>46215</v>
      </c>
      <c r="H1134" s="3" t="s">
        <v>4293</v>
      </c>
      <c r="I1134" s="55">
        <v>0</v>
      </c>
      <c r="J1134" s="6">
        <v>46022</v>
      </c>
      <c r="K1134" s="2" t="s">
        <v>4431</v>
      </c>
      <c r="L1134" s="2" t="s">
        <v>4921</v>
      </c>
      <c r="M1134" s="2" t="s">
        <v>4956</v>
      </c>
      <c r="N1134" s="2" t="s">
        <v>5197</v>
      </c>
      <c r="O1134" s="2" t="s">
        <v>5178</v>
      </c>
      <c r="P1134" s="2" t="s">
        <v>4712</v>
      </c>
      <c r="Q1134" s="2" t="s">
        <v>4297</v>
      </c>
      <c r="R1134" s="7"/>
      <c r="S1134" s="7">
        <v>1</v>
      </c>
      <c r="T1134" s="7">
        <v>2.8167000000000009</v>
      </c>
      <c r="U1134" s="7">
        <v>3.8167000000000009</v>
      </c>
      <c r="V1134" s="12">
        <f t="shared" si="344"/>
        <v>4</v>
      </c>
      <c r="W1134" s="15" t="str">
        <f>"DEBE GOZAR "&amp;S1134&amp;" DÍAS ANTES DEL "&amp;TEXT(G1134-1,"DD/MM/YYYY")</f>
        <v>DEBE GOZAR 1 DÍAS ANTES DEL 11/07/2026</v>
      </c>
      <c r="X1134" s="15" t="str">
        <f t="shared" si="328"/>
        <v>DEBE GOZAR EN EL AÑO UN TOTAL DE 4 DÍAS ANTES DEL 31/12/2026</v>
      </c>
      <c r="Y1134" s="58">
        <v>0</v>
      </c>
      <c r="Z1134" s="58">
        <v>0</v>
      </c>
      <c r="AA1134" s="50">
        <v>0</v>
      </c>
      <c r="AB1134" s="50">
        <v>0</v>
      </c>
      <c r="AC1134" s="50">
        <v>0</v>
      </c>
      <c r="AD1134" s="50">
        <v>0</v>
      </c>
      <c r="AE1134" s="50">
        <v>0</v>
      </c>
      <c r="AF1134" s="50">
        <v>0</v>
      </c>
      <c r="AG1134" s="50">
        <v>0</v>
      </c>
      <c r="AH1134" s="50">
        <v>0</v>
      </c>
      <c r="AI1134" s="50">
        <v>0</v>
      </c>
      <c r="AJ1134" s="50">
        <v>0</v>
      </c>
      <c r="AK1134" s="52">
        <f t="shared" si="330"/>
        <v>0</v>
      </c>
      <c r="AL1134" s="50">
        <f t="shared" si="331"/>
        <v>0</v>
      </c>
      <c r="AM1134" s="48">
        <f t="shared" si="345"/>
        <v>0</v>
      </c>
      <c r="AN1134" s="49">
        <f t="shared" si="332"/>
        <v>0</v>
      </c>
      <c r="AO1134" s="49">
        <f t="shared" si="343"/>
        <v>0</v>
      </c>
      <c r="AP1134" s="49">
        <f t="shared" si="333"/>
        <v>0</v>
      </c>
      <c r="AR1134" s="50">
        <f t="shared" si="334"/>
        <v>4</v>
      </c>
      <c r="AT1134" s="30">
        <f t="shared" si="335"/>
        <v>4</v>
      </c>
      <c r="AU1134">
        <f t="shared" si="336"/>
        <v>1.3333333333333333</v>
      </c>
      <c r="AV1134" s="49">
        <f t="shared" si="337"/>
        <v>0</v>
      </c>
      <c r="AW1134" s="49">
        <f t="shared" si="338"/>
        <v>0</v>
      </c>
      <c r="AX1134" s="53">
        <f t="shared" si="339"/>
        <v>1.3333333333333333</v>
      </c>
      <c r="AY1134" s="30">
        <f t="shared" si="340"/>
        <v>0</v>
      </c>
      <c r="AZ1134" s="30">
        <f t="shared" si="341"/>
        <v>0</v>
      </c>
      <c r="BA1134" s="49">
        <f t="shared" si="342"/>
        <v>0</v>
      </c>
    </row>
    <row r="1135" spans="1:53" x14ac:dyDescent="0.35">
      <c r="A1135" s="2">
        <v>1070835875</v>
      </c>
      <c r="B1135" s="2" t="s">
        <v>1135</v>
      </c>
      <c r="C1135" s="16" t="s">
        <v>4948</v>
      </c>
      <c r="D1135" s="3" t="s">
        <v>3280</v>
      </c>
      <c r="E1135" s="4">
        <v>45253</v>
      </c>
      <c r="F1135" s="5">
        <v>45984</v>
      </c>
      <c r="G1135" s="5">
        <v>46349</v>
      </c>
      <c r="H1135" s="3" t="s">
        <v>4290</v>
      </c>
      <c r="I1135" s="55">
        <v>0</v>
      </c>
      <c r="J1135" s="6">
        <v>46022</v>
      </c>
      <c r="K1135" s="2" t="s">
        <v>4405</v>
      </c>
      <c r="L1135" s="2">
        <v>2003020100</v>
      </c>
      <c r="M1135" s="2" t="s">
        <v>4956</v>
      </c>
      <c r="N1135" s="2" t="s">
        <v>5188</v>
      </c>
      <c r="O1135" s="2" t="s">
        <v>5188</v>
      </c>
      <c r="P1135" s="2" t="s">
        <v>4543</v>
      </c>
      <c r="Q1135" s="2" t="s">
        <v>4323</v>
      </c>
      <c r="R1135" s="7"/>
      <c r="S1135" s="7">
        <v>26</v>
      </c>
      <c r="T1135" s="7">
        <v>3.1666999999999987</v>
      </c>
      <c r="U1135" s="7">
        <v>29.166699999999999</v>
      </c>
      <c r="V1135" s="12">
        <f t="shared" si="344"/>
        <v>30</v>
      </c>
      <c r="W1135" s="15" t="str">
        <f>"DEBE GOZAR "&amp;S1135&amp;" DÍAS ANTES DEL "&amp;TEXT(G1135-1,"DD/MM/YYYY")</f>
        <v>DEBE GOZAR 26 DÍAS ANTES DEL 22/11/2026</v>
      </c>
      <c r="X1135" s="15" t="str">
        <f t="shared" ref="X1135:X1198" si="346">"DEBE GOZAR EN EL AÑO UN TOTAL DE "&amp;ROUNDUP(V1135,0)&amp;" DÍAS ANTES DEL 31/12/2026"</f>
        <v>DEBE GOZAR EN EL AÑO UN TOTAL DE 30 DÍAS ANTES DEL 31/12/2026</v>
      </c>
      <c r="Y1135" s="50">
        <v>0</v>
      </c>
      <c r="Z1135" s="50">
        <v>0</v>
      </c>
      <c r="AA1135" s="50">
        <v>15</v>
      </c>
      <c r="AB1135" s="50">
        <v>15</v>
      </c>
      <c r="AC1135" s="50">
        <v>0</v>
      </c>
      <c r="AD1135" s="50">
        <v>0</v>
      </c>
      <c r="AE1135" s="50">
        <v>0</v>
      </c>
      <c r="AF1135" s="50">
        <v>0</v>
      </c>
      <c r="AG1135" s="50">
        <v>0</v>
      </c>
      <c r="AH1135" s="50">
        <v>0</v>
      </c>
      <c r="AI1135" s="50">
        <v>0</v>
      </c>
      <c r="AJ1135" s="50">
        <v>0</v>
      </c>
      <c r="AK1135" s="52">
        <f t="shared" si="330"/>
        <v>30</v>
      </c>
      <c r="AL1135" s="50">
        <f t="shared" si="331"/>
        <v>30</v>
      </c>
      <c r="AM1135" s="48">
        <f t="shared" si="345"/>
        <v>1</v>
      </c>
      <c r="AN1135" s="49">
        <f t="shared" si="332"/>
        <v>0.01</v>
      </c>
      <c r="AO1135" s="49">
        <f t="shared" si="343"/>
        <v>30</v>
      </c>
      <c r="AP1135" s="49">
        <f t="shared" si="333"/>
        <v>30</v>
      </c>
      <c r="AR1135" s="50">
        <f t="shared" si="334"/>
        <v>0</v>
      </c>
      <c r="AT1135" s="30">
        <f t="shared" si="335"/>
        <v>30</v>
      </c>
      <c r="AU1135">
        <f t="shared" si="336"/>
        <v>10</v>
      </c>
      <c r="AV1135" s="49">
        <f t="shared" si="337"/>
        <v>30</v>
      </c>
      <c r="AW1135" s="49">
        <f t="shared" si="338"/>
        <v>10</v>
      </c>
      <c r="AX1135" s="53">
        <f t="shared" si="339"/>
        <v>0</v>
      </c>
      <c r="AY1135" s="30">
        <f t="shared" si="340"/>
        <v>0</v>
      </c>
      <c r="AZ1135" s="30">
        <f t="shared" si="341"/>
        <v>30</v>
      </c>
      <c r="BA1135" s="49">
        <f t="shared" si="342"/>
        <v>30</v>
      </c>
    </row>
    <row r="1136" spans="1:53" x14ac:dyDescent="0.35">
      <c r="A1136" s="2">
        <v>1070841601</v>
      </c>
      <c r="B1136" s="2" t="s">
        <v>1136</v>
      </c>
      <c r="C1136" s="16" t="s">
        <v>4946</v>
      </c>
      <c r="D1136" s="3" t="s">
        <v>3281</v>
      </c>
      <c r="E1136" s="4">
        <v>45932</v>
      </c>
      <c r="F1136" s="5">
        <v>45932</v>
      </c>
      <c r="G1136" s="5">
        <v>46297</v>
      </c>
      <c r="H1136" s="3" t="s">
        <v>4290</v>
      </c>
      <c r="I1136" s="55">
        <v>46035</v>
      </c>
      <c r="J1136" s="6">
        <v>46022</v>
      </c>
      <c r="K1136" s="2" t="s">
        <v>4405</v>
      </c>
      <c r="L1136" s="2" t="s">
        <v>4890</v>
      </c>
      <c r="M1136" s="2" t="s">
        <v>4956</v>
      </c>
      <c r="N1136" s="2"/>
      <c r="O1136" s="2"/>
      <c r="P1136" s="2"/>
      <c r="Q1136" s="2"/>
      <c r="R1136" s="7"/>
      <c r="S1136" s="7">
        <v>0</v>
      </c>
      <c r="T1136" s="7">
        <v>7.4166999999999996</v>
      </c>
      <c r="U1136" s="7">
        <v>7.4166999999999996</v>
      </c>
      <c r="V1136" s="12">
        <f t="shared" si="344"/>
        <v>8</v>
      </c>
      <c r="W1136" s="15" t="s">
        <v>4738</v>
      </c>
      <c r="X1136" s="15" t="str">
        <f t="shared" si="346"/>
        <v>DEBE GOZAR EN EL AÑO UN TOTAL DE 8 DÍAS ANTES DEL 31/12/2026</v>
      </c>
      <c r="Y1136" s="50">
        <v>8</v>
      </c>
      <c r="Z1136" s="50">
        <v>0</v>
      </c>
      <c r="AA1136" s="50">
        <v>0</v>
      </c>
      <c r="AB1136" s="50">
        <v>0</v>
      </c>
      <c r="AC1136" s="50">
        <v>0</v>
      </c>
      <c r="AD1136" s="50">
        <v>0</v>
      </c>
      <c r="AE1136" s="50">
        <v>0</v>
      </c>
      <c r="AF1136" s="50">
        <v>0</v>
      </c>
      <c r="AG1136" s="50">
        <v>0</v>
      </c>
      <c r="AH1136" s="50">
        <v>0</v>
      </c>
      <c r="AI1136" s="50">
        <v>0</v>
      </c>
      <c r="AJ1136" s="50">
        <v>0</v>
      </c>
      <c r="AK1136" s="52">
        <f t="shared" si="330"/>
        <v>8</v>
      </c>
      <c r="AL1136" s="50">
        <f t="shared" si="331"/>
        <v>8</v>
      </c>
      <c r="AM1136" s="48">
        <f t="shared" ref="AM1136:AM1160" si="347">+AL1136/V1136</f>
        <v>1</v>
      </c>
      <c r="AN1136" s="49">
        <f t="shared" si="332"/>
        <v>0.01</v>
      </c>
      <c r="AO1136" s="49">
        <f t="shared" si="343"/>
        <v>8</v>
      </c>
      <c r="AP1136" s="49">
        <f t="shared" si="333"/>
        <v>8</v>
      </c>
      <c r="AR1136" s="50">
        <f t="shared" si="334"/>
        <v>0</v>
      </c>
      <c r="AT1136" s="30">
        <f t="shared" si="335"/>
        <v>8</v>
      </c>
      <c r="AU1136">
        <f t="shared" si="336"/>
        <v>2.6666666666666665</v>
      </c>
      <c r="AV1136" s="49">
        <f t="shared" si="337"/>
        <v>8</v>
      </c>
      <c r="AW1136" s="49">
        <f t="shared" si="338"/>
        <v>2.6666666666666665</v>
      </c>
      <c r="AX1136" s="53">
        <f t="shared" si="339"/>
        <v>0</v>
      </c>
      <c r="AY1136" s="30">
        <f t="shared" si="340"/>
        <v>0</v>
      </c>
      <c r="AZ1136" s="30">
        <f t="shared" si="341"/>
        <v>8</v>
      </c>
      <c r="BA1136" s="49">
        <f t="shared" si="342"/>
        <v>8</v>
      </c>
    </row>
    <row r="1137" spans="1:53" x14ac:dyDescent="0.35">
      <c r="A1137" s="2">
        <v>1070852234</v>
      </c>
      <c r="B1137" s="2" t="s">
        <v>1137</v>
      </c>
      <c r="C1137" s="16" t="s">
        <v>4946</v>
      </c>
      <c r="D1137" s="3" t="s">
        <v>3282</v>
      </c>
      <c r="E1137" s="4">
        <v>45566</v>
      </c>
      <c r="F1137" s="5">
        <v>45931</v>
      </c>
      <c r="G1137" s="5">
        <v>46296</v>
      </c>
      <c r="H1137" s="3" t="s">
        <v>4290</v>
      </c>
      <c r="I1137" s="55">
        <v>46116</v>
      </c>
      <c r="J1137" s="6">
        <v>46022</v>
      </c>
      <c r="K1137" s="2" t="s">
        <v>4405</v>
      </c>
      <c r="L1137" s="2" t="s">
        <v>5022</v>
      </c>
      <c r="M1137" s="2" t="s">
        <v>4956</v>
      </c>
      <c r="N1137" s="2"/>
      <c r="O1137" s="2"/>
      <c r="P1137" s="2"/>
      <c r="Q1137" s="2"/>
      <c r="R1137" s="7"/>
      <c r="S1137" s="7">
        <v>15</v>
      </c>
      <c r="T1137" s="7">
        <v>7.5</v>
      </c>
      <c r="U1137" s="7">
        <v>22.5</v>
      </c>
      <c r="V1137" s="12">
        <f t="shared" si="344"/>
        <v>23</v>
      </c>
      <c r="W1137" s="15" t="str">
        <f>"DEBE GOZAR "&amp;S1137&amp;" DÍAS ANTES DEL "&amp;TEXT(G1137-1,"DD/MM/YYYY")</f>
        <v>DEBE GOZAR 15 DÍAS ANTES DEL 30/09/2026</v>
      </c>
      <c r="X1137" s="15" t="str">
        <f t="shared" si="346"/>
        <v>DEBE GOZAR EN EL AÑO UN TOTAL DE 23 DÍAS ANTES DEL 31/12/2026</v>
      </c>
      <c r="Y1137" s="50">
        <v>15</v>
      </c>
      <c r="Z1137" s="50">
        <v>0</v>
      </c>
      <c r="AA1137" s="50">
        <v>0</v>
      </c>
      <c r="AB1137" s="50">
        <v>8</v>
      </c>
      <c r="AC1137" s="50">
        <v>0</v>
      </c>
      <c r="AD1137" s="50">
        <v>0</v>
      </c>
      <c r="AE1137" s="50">
        <v>0</v>
      </c>
      <c r="AF1137" s="50">
        <v>0</v>
      </c>
      <c r="AG1137" s="50">
        <v>0</v>
      </c>
      <c r="AH1137" s="50">
        <v>0</v>
      </c>
      <c r="AI1137" s="50">
        <v>0</v>
      </c>
      <c r="AJ1137" s="50">
        <v>0</v>
      </c>
      <c r="AK1137" s="52">
        <f t="shared" si="330"/>
        <v>23</v>
      </c>
      <c r="AL1137" s="50">
        <f t="shared" si="331"/>
        <v>23</v>
      </c>
      <c r="AM1137" s="48">
        <f t="shared" si="347"/>
        <v>1</v>
      </c>
      <c r="AN1137" s="49">
        <f t="shared" si="332"/>
        <v>0.01</v>
      </c>
      <c r="AO1137" s="49">
        <f t="shared" si="343"/>
        <v>23</v>
      </c>
      <c r="AP1137" s="49">
        <f t="shared" si="333"/>
        <v>23</v>
      </c>
      <c r="AR1137" s="50">
        <f t="shared" si="334"/>
        <v>0</v>
      </c>
      <c r="AT1137" s="30">
        <f t="shared" si="335"/>
        <v>23</v>
      </c>
      <c r="AU1137">
        <f t="shared" si="336"/>
        <v>7.666666666666667</v>
      </c>
      <c r="AV1137" s="49">
        <f t="shared" si="337"/>
        <v>23</v>
      </c>
      <c r="AW1137" s="49">
        <f t="shared" si="338"/>
        <v>7.666666666666667</v>
      </c>
      <c r="AX1137" s="53">
        <f t="shared" si="339"/>
        <v>0</v>
      </c>
      <c r="AY1137" s="30">
        <f t="shared" si="340"/>
        <v>0</v>
      </c>
      <c r="AZ1137" s="30">
        <f t="shared" si="341"/>
        <v>23</v>
      </c>
      <c r="BA1137" s="49">
        <f t="shared" si="342"/>
        <v>23</v>
      </c>
    </row>
    <row r="1138" spans="1:53" x14ac:dyDescent="0.35">
      <c r="A1138" s="2">
        <v>1070857399</v>
      </c>
      <c r="B1138" s="2" t="s">
        <v>1138</v>
      </c>
      <c r="C1138" s="16" t="s">
        <v>4946</v>
      </c>
      <c r="D1138" s="3" t="s">
        <v>3283</v>
      </c>
      <c r="E1138" s="4">
        <v>45848</v>
      </c>
      <c r="F1138" s="5">
        <v>45848</v>
      </c>
      <c r="G1138" s="5">
        <v>46213</v>
      </c>
      <c r="H1138" s="3" t="s">
        <v>4290</v>
      </c>
      <c r="I1138" s="55">
        <v>46095</v>
      </c>
      <c r="J1138" s="6">
        <v>46022</v>
      </c>
      <c r="K1138" s="2" t="s">
        <v>4405</v>
      </c>
      <c r="L1138" s="2" t="s">
        <v>4749</v>
      </c>
      <c r="M1138" s="2" t="s">
        <v>4956</v>
      </c>
      <c r="N1138" s="2"/>
      <c r="O1138" s="2"/>
      <c r="P1138" s="2"/>
      <c r="Q1138" s="2"/>
      <c r="R1138" s="7"/>
      <c r="S1138" s="7">
        <v>0</v>
      </c>
      <c r="T1138" s="7">
        <v>14.25</v>
      </c>
      <c r="U1138" s="7">
        <v>14.25</v>
      </c>
      <c r="V1138" s="12">
        <f t="shared" si="344"/>
        <v>15</v>
      </c>
      <c r="W1138" s="15" t="s">
        <v>4738</v>
      </c>
      <c r="X1138" s="15" t="str">
        <f t="shared" si="346"/>
        <v>DEBE GOZAR EN EL AÑO UN TOTAL DE 15 DÍAS ANTES DEL 31/12/2026</v>
      </c>
      <c r="Y1138" s="50">
        <v>0</v>
      </c>
      <c r="Z1138" s="50">
        <v>0</v>
      </c>
      <c r="AA1138" s="50">
        <v>15</v>
      </c>
      <c r="AB1138" s="50">
        <v>0</v>
      </c>
      <c r="AC1138" s="50">
        <v>0</v>
      </c>
      <c r="AD1138" s="50">
        <v>0</v>
      </c>
      <c r="AE1138" s="50">
        <v>0</v>
      </c>
      <c r="AF1138" s="50">
        <v>0</v>
      </c>
      <c r="AG1138" s="50">
        <v>0</v>
      </c>
      <c r="AH1138" s="50">
        <v>0</v>
      </c>
      <c r="AI1138" s="50">
        <v>0</v>
      </c>
      <c r="AJ1138" s="50">
        <v>0</v>
      </c>
      <c r="AK1138" s="52">
        <f t="shared" si="330"/>
        <v>15</v>
      </c>
      <c r="AL1138" s="50">
        <f t="shared" si="331"/>
        <v>15</v>
      </c>
      <c r="AM1138" s="48">
        <f t="shared" si="347"/>
        <v>1</v>
      </c>
      <c r="AN1138" s="49">
        <f t="shared" si="332"/>
        <v>0.01</v>
      </c>
      <c r="AO1138" s="49">
        <f t="shared" si="343"/>
        <v>15</v>
      </c>
      <c r="AP1138" s="49">
        <f t="shared" si="333"/>
        <v>15</v>
      </c>
      <c r="AR1138" s="50">
        <f t="shared" si="334"/>
        <v>0</v>
      </c>
      <c r="AT1138" s="30">
        <f t="shared" si="335"/>
        <v>15</v>
      </c>
      <c r="AU1138">
        <f t="shared" si="336"/>
        <v>5</v>
      </c>
      <c r="AV1138" s="49">
        <f t="shared" si="337"/>
        <v>15</v>
      </c>
      <c r="AW1138" s="49">
        <f t="shared" si="338"/>
        <v>5</v>
      </c>
      <c r="AX1138" s="53">
        <f t="shared" si="339"/>
        <v>0</v>
      </c>
      <c r="AY1138" s="30">
        <f t="shared" si="340"/>
        <v>0</v>
      </c>
      <c r="AZ1138" s="30">
        <f t="shared" si="341"/>
        <v>15</v>
      </c>
      <c r="BA1138" s="49">
        <f t="shared" si="342"/>
        <v>15</v>
      </c>
    </row>
    <row r="1139" spans="1:53" x14ac:dyDescent="0.35">
      <c r="A1139" s="2">
        <v>1070866126</v>
      </c>
      <c r="B1139" s="2" t="s">
        <v>1139</v>
      </c>
      <c r="C1139" s="16" t="s">
        <v>4946</v>
      </c>
      <c r="D1139" s="3" t="s">
        <v>3284</v>
      </c>
      <c r="E1139" s="4">
        <v>45841</v>
      </c>
      <c r="F1139" s="5">
        <v>45841</v>
      </c>
      <c r="G1139" s="5">
        <v>46206</v>
      </c>
      <c r="H1139" s="3" t="s">
        <v>4290</v>
      </c>
      <c r="I1139" s="55">
        <v>46028</v>
      </c>
      <c r="J1139" s="6">
        <v>46022</v>
      </c>
      <c r="K1139" s="2" t="s">
        <v>4405</v>
      </c>
      <c r="L1139" s="2" t="s">
        <v>4964</v>
      </c>
      <c r="M1139" s="2" t="s">
        <v>4956</v>
      </c>
      <c r="N1139" s="2"/>
      <c r="O1139" s="2"/>
      <c r="P1139" s="2"/>
      <c r="Q1139" s="2"/>
      <c r="R1139" s="7"/>
      <c r="S1139" s="7">
        <v>0</v>
      </c>
      <c r="T1139" s="7">
        <v>14.833299999999999</v>
      </c>
      <c r="U1139" s="7">
        <v>14.833299999999999</v>
      </c>
      <c r="V1139" s="12">
        <f t="shared" si="344"/>
        <v>15</v>
      </c>
      <c r="W1139" s="15" t="s">
        <v>4738</v>
      </c>
      <c r="X1139" s="15" t="str">
        <f t="shared" si="346"/>
        <v>DEBE GOZAR EN EL AÑO UN TOTAL DE 15 DÍAS ANTES DEL 31/12/2026</v>
      </c>
      <c r="Y1139" s="50">
        <v>15</v>
      </c>
      <c r="Z1139" s="50">
        <v>0</v>
      </c>
      <c r="AA1139" s="50">
        <v>0</v>
      </c>
      <c r="AB1139" s="50">
        <v>0</v>
      </c>
      <c r="AC1139" s="50">
        <v>0</v>
      </c>
      <c r="AD1139" s="50">
        <v>0</v>
      </c>
      <c r="AE1139" s="50">
        <v>0</v>
      </c>
      <c r="AF1139" s="50">
        <v>0</v>
      </c>
      <c r="AG1139" s="50">
        <v>0</v>
      </c>
      <c r="AH1139" s="50">
        <v>0</v>
      </c>
      <c r="AI1139" s="50">
        <v>0</v>
      </c>
      <c r="AJ1139" s="50">
        <v>0</v>
      </c>
      <c r="AK1139" s="52">
        <f t="shared" si="330"/>
        <v>15</v>
      </c>
      <c r="AL1139" s="50">
        <f t="shared" si="331"/>
        <v>15</v>
      </c>
      <c r="AM1139" s="48">
        <f t="shared" si="347"/>
        <v>1</v>
      </c>
      <c r="AN1139" s="49">
        <f t="shared" si="332"/>
        <v>0.01</v>
      </c>
      <c r="AO1139" s="49">
        <f t="shared" si="343"/>
        <v>15</v>
      </c>
      <c r="AP1139" s="49">
        <f t="shared" si="333"/>
        <v>15</v>
      </c>
      <c r="AR1139" s="50">
        <f t="shared" si="334"/>
        <v>0</v>
      </c>
      <c r="AT1139" s="30">
        <f t="shared" si="335"/>
        <v>15</v>
      </c>
      <c r="AU1139">
        <f t="shared" si="336"/>
        <v>5</v>
      </c>
      <c r="AV1139" s="49">
        <f t="shared" si="337"/>
        <v>15</v>
      </c>
      <c r="AW1139" s="49">
        <f t="shared" si="338"/>
        <v>5</v>
      </c>
      <c r="AX1139" s="53">
        <f t="shared" si="339"/>
        <v>0</v>
      </c>
      <c r="AY1139" s="30">
        <f t="shared" si="340"/>
        <v>0</v>
      </c>
      <c r="AZ1139" s="30">
        <f t="shared" si="341"/>
        <v>15</v>
      </c>
      <c r="BA1139" s="49">
        <f t="shared" si="342"/>
        <v>15</v>
      </c>
    </row>
    <row r="1140" spans="1:53" x14ac:dyDescent="0.35">
      <c r="A1140" s="2">
        <v>1070871110</v>
      </c>
      <c r="B1140" s="2" t="s">
        <v>1140</v>
      </c>
      <c r="C1140" s="16" t="s">
        <v>4946</v>
      </c>
      <c r="D1140" s="3" t="s">
        <v>3285</v>
      </c>
      <c r="E1140" s="4">
        <v>45877</v>
      </c>
      <c r="F1140" s="5">
        <v>45877</v>
      </c>
      <c r="G1140" s="5">
        <v>46242</v>
      </c>
      <c r="H1140" s="3" t="s">
        <v>4290</v>
      </c>
      <c r="I1140" s="55">
        <v>46078</v>
      </c>
      <c r="J1140" s="6">
        <v>46022</v>
      </c>
      <c r="K1140" s="2" t="s">
        <v>4405</v>
      </c>
      <c r="L1140" s="2" t="s">
        <v>4964</v>
      </c>
      <c r="M1140" s="2" t="s">
        <v>4956</v>
      </c>
      <c r="N1140" s="2"/>
      <c r="O1140" s="2"/>
      <c r="P1140" s="2"/>
      <c r="Q1140" s="2"/>
      <c r="R1140" s="7"/>
      <c r="S1140" s="7">
        <v>0</v>
      </c>
      <c r="T1140" s="7">
        <v>11.916700000000001</v>
      </c>
      <c r="U1140" s="7">
        <v>11.916700000000001</v>
      </c>
      <c r="V1140" s="12">
        <f t="shared" si="344"/>
        <v>12</v>
      </c>
      <c r="W1140" s="15" t="s">
        <v>4738</v>
      </c>
      <c r="X1140" s="15" t="str">
        <f t="shared" si="346"/>
        <v>DEBE GOZAR EN EL AÑO UN TOTAL DE 12 DÍAS ANTES DEL 31/12/2026</v>
      </c>
      <c r="Y1140" s="50">
        <v>0</v>
      </c>
      <c r="Z1140" s="50">
        <v>12</v>
      </c>
      <c r="AA1140" s="50">
        <v>0</v>
      </c>
      <c r="AB1140" s="50">
        <v>0</v>
      </c>
      <c r="AC1140" s="50">
        <v>0</v>
      </c>
      <c r="AD1140" s="50">
        <v>0</v>
      </c>
      <c r="AE1140" s="50">
        <v>0</v>
      </c>
      <c r="AF1140" s="50">
        <v>0</v>
      </c>
      <c r="AG1140" s="50">
        <v>0</v>
      </c>
      <c r="AH1140" s="50">
        <v>0</v>
      </c>
      <c r="AI1140" s="50">
        <v>0</v>
      </c>
      <c r="AJ1140" s="50">
        <v>0</v>
      </c>
      <c r="AK1140" s="52">
        <f t="shared" si="330"/>
        <v>12</v>
      </c>
      <c r="AL1140" s="50">
        <f t="shared" si="331"/>
        <v>12</v>
      </c>
      <c r="AM1140" s="48">
        <f t="shared" si="347"/>
        <v>1</v>
      </c>
      <c r="AN1140" s="49">
        <f t="shared" si="332"/>
        <v>0.01</v>
      </c>
      <c r="AO1140" s="49">
        <f t="shared" si="343"/>
        <v>12</v>
      </c>
      <c r="AP1140" s="49">
        <f t="shared" si="333"/>
        <v>12</v>
      </c>
      <c r="AR1140" s="50">
        <f t="shared" si="334"/>
        <v>0</v>
      </c>
      <c r="AT1140" s="30">
        <f t="shared" si="335"/>
        <v>12</v>
      </c>
      <c r="AU1140">
        <f t="shared" si="336"/>
        <v>4</v>
      </c>
      <c r="AV1140" s="49">
        <f t="shared" si="337"/>
        <v>12</v>
      </c>
      <c r="AW1140" s="49">
        <f t="shared" si="338"/>
        <v>4</v>
      </c>
      <c r="AX1140" s="53">
        <f t="shared" si="339"/>
        <v>0</v>
      </c>
      <c r="AY1140" s="30">
        <f t="shared" si="340"/>
        <v>0</v>
      </c>
      <c r="AZ1140" s="30">
        <f t="shared" si="341"/>
        <v>12</v>
      </c>
      <c r="BA1140" s="49">
        <f t="shared" si="342"/>
        <v>12</v>
      </c>
    </row>
    <row r="1141" spans="1:53" x14ac:dyDescent="0.35">
      <c r="A1141" s="2">
        <v>1076930801</v>
      </c>
      <c r="B1141" s="2" t="s">
        <v>2024</v>
      </c>
      <c r="C1141" s="16" t="s">
        <v>4948</v>
      </c>
      <c r="D1141" s="3" t="s">
        <v>4169</v>
      </c>
      <c r="E1141" s="4">
        <v>43878</v>
      </c>
      <c r="F1141" s="5">
        <v>45705</v>
      </c>
      <c r="G1141" s="5">
        <v>46070</v>
      </c>
      <c r="H1141" s="3" t="s">
        <v>4292</v>
      </c>
      <c r="I1141" s="55">
        <v>0</v>
      </c>
      <c r="J1141" s="6">
        <v>46022</v>
      </c>
      <c r="K1141" s="2" t="s">
        <v>4405</v>
      </c>
      <c r="L1141" s="2">
        <v>2002010100</v>
      </c>
      <c r="M1141" s="2" t="s">
        <v>4955</v>
      </c>
      <c r="N1141" s="2" t="s">
        <v>5204</v>
      </c>
      <c r="O1141" s="2" t="s">
        <v>5204</v>
      </c>
      <c r="P1141" s="2" t="s">
        <v>4610</v>
      </c>
      <c r="Q1141" s="2" t="s">
        <v>4400</v>
      </c>
      <c r="R1141" s="7"/>
      <c r="S1141" s="7">
        <v>0</v>
      </c>
      <c r="T1141" s="7">
        <v>10.166699999999992</v>
      </c>
      <c r="U1141" s="7">
        <v>10.166699999999992</v>
      </c>
      <c r="V1141" s="12">
        <f t="shared" si="344"/>
        <v>11</v>
      </c>
      <c r="W1141" s="15" t="s">
        <v>4738</v>
      </c>
      <c r="X1141" s="15" t="str">
        <f t="shared" si="346"/>
        <v>DEBE GOZAR EN EL AÑO UN TOTAL DE 11 DÍAS ANTES DEL 31/12/2026</v>
      </c>
      <c r="Y1141" s="50">
        <v>0</v>
      </c>
      <c r="Z1141" s="50">
        <v>0</v>
      </c>
      <c r="AA1141" s="50">
        <v>0</v>
      </c>
      <c r="AB1141" s="50">
        <v>7</v>
      </c>
      <c r="AC1141" s="50">
        <v>0</v>
      </c>
      <c r="AD1141" s="50">
        <v>3</v>
      </c>
      <c r="AE1141" s="50">
        <v>0</v>
      </c>
      <c r="AF1141" s="50">
        <v>0</v>
      </c>
      <c r="AG1141" s="50">
        <v>7</v>
      </c>
      <c r="AH1141" s="50">
        <v>0</v>
      </c>
      <c r="AI1141" s="50">
        <v>1</v>
      </c>
      <c r="AJ1141" s="50">
        <v>0</v>
      </c>
      <c r="AK1141" s="52">
        <f t="shared" si="330"/>
        <v>18</v>
      </c>
      <c r="AL1141" s="50">
        <f t="shared" si="331"/>
        <v>18</v>
      </c>
      <c r="AM1141" s="48">
        <f t="shared" si="347"/>
        <v>1.6363636363636365</v>
      </c>
      <c r="AN1141" s="49">
        <f t="shared" si="332"/>
        <v>1.6363636363636365E-2</v>
      </c>
      <c r="AO1141" s="49">
        <f t="shared" si="343"/>
        <v>7</v>
      </c>
      <c r="AP1141" s="49">
        <f t="shared" si="333"/>
        <v>11</v>
      </c>
      <c r="AR1141" s="50">
        <f t="shared" si="334"/>
        <v>0</v>
      </c>
      <c r="AT1141" s="30">
        <f t="shared" si="335"/>
        <v>11</v>
      </c>
      <c r="AU1141">
        <f t="shared" si="336"/>
        <v>3.6666666666666665</v>
      </c>
      <c r="AV1141" s="49">
        <f t="shared" si="337"/>
        <v>7</v>
      </c>
      <c r="AW1141" s="49">
        <f t="shared" si="338"/>
        <v>3.6666666666666665</v>
      </c>
      <c r="AX1141" s="53">
        <f t="shared" si="339"/>
        <v>0</v>
      </c>
      <c r="AY1141" s="30">
        <f t="shared" si="340"/>
        <v>11</v>
      </c>
      <c r="AZ1141" s="30">
        <f t="shared" si="341"/>
        <v>7</v>
      </c>
      <c r="BA1141" s="49">
        <f t="shared" si="342"/>
        <v>7</v>
      </c>
    </row>
    <row r="1142" spans="1:53" x14ac:dyDescent="0.35">
      <c r="A1142" s="2">
        <v>1070878134</v>
      </c>
      <c r="B1142" s="2" t="s">
        <v>1142</v>
      </c>
      <c r="C1142" s="16" t="s">
        <v>4946</v>
      </c>
      <c r="D1142" s="3" t="s">
        <v>3287</v>
      </c>
      <c r="E1142" s="4">
        <v>45128</v>
      </c>
      <c r="F1142" s="5">
        <v>45859</v>
      </c>
      <c r="G1142" s="5">
        <v>46224</v>
      </c>
      <c r="H1142" s="3" t="s">
        <v>4290</v>
      </c>
      <c r="I1142" s="55">
        <v>0</v>
      </c>
      <c r="J1142" s="6">
        <v>46022</v>
      </c>
      <c r="K1142" s="2" t="s">
        <v>4405</v>
      </c>
      <c r="L1142" s="2" t="s">
        <v>4786</v>
      </c>
      <c r="M1142" s="2" t="s">
        <v>4956</v>
      </c>
      <c r="N1142" s="2" t="s">
        <v>5197</v>
      </c>
      <c r="O1142" s="2" t="s">
        <v>5222</v>
      </c>
      <c r="P1142" s="2" t="s">
        <v>4508</v>
      </c>
      <c r="Q1142" s="2" t="s">
        <v>4301</v>
      </c>
      <c r="R1142" s="7"/>
      <c r="S1142" s="7">
        <v>15</v>
      </c>
      <c r="T1142" s="7">
        <v>13.333299999999994</v>
      </c>
      <c r="U1142" s="7">
        <v>28.333299999999994</v>
      </c>
      <c r="V1142" s="12">
        <f t="shared" si="344"/>
        <v>29</v>
      </c>
      <c r="W1142" s="15" t="str">
        <f>"DEBE GOZAR "&amp;S1142&amp;" DÍAS ANTES DEL "&amp;TEXT(G1142-1,"DD/MM/YYYY")</f>
        <v>DEBE GOZAR 15 DÍAS ANTES DEL 20/07/2026</v>
      </c>
      <c r="X1142" s="15" t="str">
        <f t="shared" si="346"/>
        <v>DEBE GOZAR EN EL AÑO UN TOTAL DE 29 DÍAS ANTES DEL 31/12/2026</v>
      </c>
      <c r="Y1142" s="50">
        <v>0</v>
      </c>
      <c r="Z1142" s="50">
        <v>0</v>
      </c>
      <c r="AA1142" s="50">
        <v>0</v>
      </c>
      <c r="AB1142" s="50">
        <v>0</v>
      </c>
      <c r="AC1142" s="50">
        <v>0</v>
      </c>
      <c r="AD1142" s="50">
        <v>0</v>
      </c>
      <c r="AE1142" s="50">
        <v>0</v>
      </c>
      <c r="AF1142" s="50">
        <v>0</v>
      </c>
      <c r="AG1142" s="50">
        <v>0</v>
      </c>
      <c r="AH1142" s="50">
        <v>0</v>
      </c>
      <c r="AI1142" s="50">
        <v>0</v>
      </c>
      <c r="AJ1142" s="50">
        <v>0</v>
      </c>
      <c r="AK1142" s="52">
        <f t="shared" si="330"/>
        <v>0</v>
      </c>
      <c r="AL1142" s="50">
        <f t="shared" si="331"/>
        <v>0</v>
      </c>
      <c r="AM1142" s="48">
        <f t="shared" si="347"/>
        <v>0</v>
      </c>
      <c r="AN1142" s="49">
        <f t="shared" si="332"/>
        <v>0</v>
      </c>
      <c r="AO1142" s="49">
        <f t="shared" si="343"/>
        <v>0</v>
      </c>
      <c r="AP1142" s="49">
        <f t="shared" si="333"/>
        <v>0</v>
      </c>
      <c r="AR1142" s="50">
        <f t="shared" si="334"/>
        <v>29</v>
      </c>
      <c r="AT1142" s="30">
        <f t="shared" si="335"/>
        <v>29</v>
      </c>
      <c r="AU1142">
        <f t="shared" si="336"/>
        <v>9.6666666666666661</v>
      </c>
      <c r="AV1142" s="49">
        <f t="shared" si="337"/>
        <v>0</v>
      </c>
      <c r="AW1142" s="49">
        <f t="shared" si="338"/>
        <v>0</v>
      </c>
      <c r="AX1142" s="53">
        <f t="shared" si="339"/>
        <v>9.6666666666666661</v>
      </c>
      <c r="AY1142" s="30">
        <f t="shared" si="340"/>
        <v>0</v>
      </c>
      <c r="AZ1142" s="30">
        <f t="shared" si="341"/>
        <v>0</v>
      </c>
      <c r="BA1142" s="49">
        <f t="shared" si="342"/>
        <v>0</v>
      </c>
    </row>
    <row r="1143" spans="1:53" x14ac:dyDescent="0.35">
      <c r="A1143" s="2">
        <v>1070881550</v>
      </c>
      <c r="B1143" s="2" t="s">
        <v>1143</v>
      </c>
      <c r="C1143" s="16" t="s">
        <v>4946</v>
      </c>
      <c r="D1143" s="3" t="s">
        <v>3288</v>
      </c>
      <c r="E1143" s="4">
        <v>44692</v>
      </c>
      <c r="F1143" s="5">
        <v>45788</v>
      </c>
      <c r="G1143" s="5">
        <v>46153</v>
      </c>
      <c r="H1143" s="3" t="s">
        <v>4290</v>
      </c>
      <c r="I1143" s="55">
        <v>0</v>
      </c>
      <c r="J1143" s="6">
        <v>46022</v>
      </c>
      <c r="K1143" s="2" t="s">
        <v>4405</v>
      </c>
      <c r="L1143" s="2" t="s">
        <v>4821</v>
      </c>
      <c r="M1143" s="2" t="s">
        <v>4956</v>
      </c>
      <c r="N1143" s="2" t="s">
        <v>5195</v>
      </c>
      <c r="O1143" s="2" t="s">
        <v>5216</v>
      </c>
      <c r="P1143" s="2" t="s">
        <v>4568</v>
      </c>
      <c r="Q1143" s="2" t="s">
        <v>4297</v>
      </c>
      <c r="R1143" s="7"/>
      <c r="S1143" s="7">
        <v>10</v>
      </c>
      <c r="T1143" s="7">
        <v>19.166700000000006</v>
      </c>
      <c r="U1143" s="7">
        <v>29.166700000000006</v>
      </c>
      <c r="V1143" s="12">
        <f t="shared" si="344"/>
        <v>30</v>
      </c>
      <c r="W1143" s="15" t="str">
        <f>"DEBE GOZAR "&amp;S1143&amp;" DÍAS ANTES DEL "&amp;TEXT(G1143-1,"DD/MM/YYYY")</f>
        <v>DEBE GOZAR 10 DÍAS ANTES DEL 10/05/2026</v>
      </c>
      <c r="X1143" s="15" t="str">
        <f t="shared" si="346"/>
        <v>DEBE GOZAR EN EL AÑO UN TOTAL DE 30 DÍAS ANTES DEL 31/12/2026</v>
      </c>
      <c r="Y1143" s="50">
        <v>0</v>
      </c>
      <c r="Z1143" s="50">
        <v>16</v>
      </c>
      <c r="AA1143" s="50">
        <v>0</v>
      </c>
      <c r="AB1143" s="50">
        <v>0</v>
      </c>
      <c r="AC1143" s="50">
        <v>0</v>
      </c>
      <c r="AD1143" s="50">
        <v>0</v>
      </c>
      <c r="AE1143" s="50">
        <v>0</v>
      </c>
      <c r="AF1143" s="50">
        <v>0</v>
      </c>
      <c r="AG1143" s="50">
        <v>0</v>
      </c>
      <c r="AH1143" s="50">
        <v>0</v>
      </c>
      <c r="AI1143" s="50">
        <v>0</v>
      </c>
      <c r="AJ1143" s="50">
        <v>0</v>
      </c>
      <c r="AK1143" s="52">
        <f t="shared" si="330"/>
        <v>16</v>
      </c>
      <c r="AL1143" s="50">
        <f t="shared" si="331"/>
        <v>16</v>
      </c>
      <c r="AM1143" s="48">
        <f t="shared" si="347"/>
        <v>0.53333333333333333</v>
      </c>
      <c r="AN1143" s="49">
        <f t="shared" si="332"/>
        <v>5.3333333333333332E-3</v>
      </c>
      <c r="AO1143" s="49">
        <f t="shared" si="343"/>
        <v>16</v>
      </c>
      <c r="AP1143" s="49">
        <f t="shared" si="333"/>
        <v>16</v>
      </c>
      <c r="AR1143" s="50">
        <f t="shared" si="334"/>
        <v>14</v>
      </c>
      <c r="AT1143" s="30">
        <f t="shared" si="335"/>
        <v>30</v>
      </c>
      <c r="AU1143">
        <f t="shared" si="336"/>
        <v>10</v>
      </c>
      <c r="AV1143" s="49">
        <f t="shared" si="337"/>
        <v>16</v>
      </c>
      <c r="AW1143" s="49">
        <f t="shared" si="338"/>
        <v>10</v>
      </c>
      <c r="AX1143" s="53">
        <f t="shared" si="339"/>
        <v>0</v>
      </c>
      <c r="AY1143" s="30">
        <f t="shared" si="340"/>
        <v>0</v>
      </c>
      <c r="AZ1143" s="30">
        <f t="shared" si="341"/>
        <v>16</v>
      </c>
      <c r="BA1143" s="49">
        <f t="shared" si="342"/>
        <v>16</v>
      </c>
    </row>
    <row r="1144" spans="1:53" x14ac:dyDescent="0.35">
      <c r="A1144" s="2">
        <v>1070885567</v>
      </c>
      <c r="B1144" s="2" t="s">
        <v>1144</v>
      </c>
      <c r="C1144" s="16" t="s">
        <v>4947</v>
      </c>
      <c r="D1144" s="3" t="s">
        <v>3289</v>
      </c>
      <c r="E1144" s="4">
        <v>45541</v>
      </c>
      <c r="F1144" s="5">
        <v>45906</v>
      </c>
      <c r="G1144" s="5">
        <v>46271</v>
      </c>
      <c r="H1144" s="3" t="s">
        <v>4290</v>
      </c>
      <c r="I1144" s="55">
        <v>0</v>
      </c>
      <c r="J1144" s="6">
        <v>46022</v>
      </c>
      <c r="K1144" s="2" t="s">
        <v>4405</v>
      </c>
      <c r="L1144" s="2" t="s">
        <v>4765</v>
      </c>
      <c r="M1144" s="2" t="s">
        <v>4956</v>
      </c>
      <c r="N1144" s="2" t="s">
        <v>5197</v>
      </c>
      <c r="O1144" s="2" t="s">
        <v>5222</v>
      </c>
      <c r="P1144" s="2" t="s">
        <v>4467</v>
      </c>
      <c r="Q1144" s="2" t="s">
        <v>4315</v>
      </c>
      <c r="R1144" s="7"/>
      <c r="S1144" s="7">
        <v>20</v>
      </c>
      <c r="T1144" s="7">
        <v>9.5833000000000013</v>
      </c>
      <c r="U1144" s="7">
        <v>29.583300000000001</v>
      </c>
      <c r="V1144" s="12">
        <f t="shared" si="344"/>
        <v>30</v>
      </c>
      <c r="W1144" s="15" t="str">
        <f>"DEBE GOZAR "&amp;S1144&amp;" DÍAS ANTES DEL "&amp;TEXT(G1144-1,"DD/MM/YYYY")</f>
        <v>DEBE GOZAR 20 DÍAS ANTES DEL 05/09/2026</v>
      </c>
      <c r="X1144" s="15" t="str">
        <f t="shared" si="346"/>
        <v>DEBE GOZAR EN EL AÑO UN TOTAL DE 30 DÍAS ANTES DEL 31/12/2026</v>
      </c>
      <c r="Y1144" s="50">
        <v>0</v>
      </c>
      <c r="Z1144" s="50">
        <v>0</v>
      </c>
      <c r="AA1144" s="50">
        <v>0</v>
      </c>
      <c r="AB1144" s="50">
        <v>7</v>
      </c>
      <c r="AC1144" s="50">
        <v>23</v>
      </c>
      <c r="AD1144" s="50">
        <v>0</v>
      </c>
      <c r="AE1144" s="50">
        <v>0</v>
      </c>
      <c r="AF1144" s="50">
        <v>0</v>
      </c>
      <c r="AG1144" s="50">
        <v>0</v>
      </c>
      <c r="AH1144" s="50">
        <v>0</v>
      </c>
      <c r="AI1144" s="50">
        <v>0</v>
      </c>
      <c r="AJ1144" s="50">
        <v>0</v>
      </c>
      <c r="AK1144" s="52">
        <f t="shared" si="330"/>
        <v>30</v>
      </c>
      <c r="AL1144" s="50">
        <f t="shared" si="331"/>
        <v>30</v>
      </c>
      <c r="AM1144" s="48">
        <f t="shared" si="347"/>
        <v>1</v>
      </c>
      <c r="AN1144" s="49">
        <f t="shared" si="332"/>
        <v>0.01</v>
      </c>
      <c r="AO1144" s="49">
        <f t="shared" si="343"/>
        <v>7</v>
      </c>
      <c r="AP1144" s="49">
        <f t="shared" si="333"/>
        <v>30</v>
      </c>
      <c r="AR1144" s="50">
        <f t="shared" si="334"/>
        <v>0</v>
      </c>
      <c r="AT1144" s="30">
        <f t="shared" si="335"/>
        <v>30</v>
      </c>
      <c r="AU1144">
        <f t="shared" si="336"/>
        <v>10</v>
      </c>
      <c r="AV1144" s="49">
        <f t="shared" si="337"/>
        <v>7</v>
      </c>
      <c r="AW1144" s="49">
        <f t="shared" si="338"/>
        <v>7</v>
      </c>
      <c r="AX1144" s="53">
        <f t="shared" si="339"/>
        <v>3</v>
      </c>
      <c r="AY1144" s="30">
        <f t="shared" si="340"/>
        <v>23</v>
      </c>
      <c r="AZ1144" s="30">
        <f t="shared" si="341"/>
        <v>7</v>
      </c>
      <c r="BA1144" s="49">
        <f t="shared" si="342"/>
        <v>7</v>
      </c>
    </row>
    <row r="1145" spans="1:53" x14ac:dyDescent="0.35">
      <c r="A1145" s="2">
        <v>1070889059</v>
      </c>
      <c r="B1145" s="2" t="s">
        <v>1145</v>
      </c>
      <c r="C1145" s="16" t="s">
        <v>4946</v>
      </c>
      <c r="D1145" s="3" t="s">
        <v>3290</v>
      </c>
      <c r="E1145" s="4">
        <v>45673</v>
      </c>
      <c r="F1145" s="5">
        <v>45673</v>
      </c>
      <c r="G1145" s="5">
        <v>46038</v>
      </c>
      <c r="H1145" s="3" t="s">
        <v>4290</v>
      </c>
      <c r="I1145" s="55">
        <v>46023</v>
      </c>
      <c r="J1145" s="6">
        <v>46022</v>
      </c>
      <c r="K1145" s="2" t="s">
        <v>4405</v>
      </c>
      <c r="L1145" s="2" t="s">
        <v>5042</v>
      </c>
      <c r="M1145" s="2" t="s">
        <v>4957</v>
      </c>
      <c r="N1145" s="2"/>
      <c r="O1145" s="2"/>
      <c r="P1145" s="2"/>
      <c r="Q1145" s="2"/>
      <c r="R1145" s="7"/>
      <c r="S1145" s="7">
        <v>0</v>
      </c>
      <c r="T1145" s="7">
        <v>28.75</v>
      </c>
      <c r="U1145" s="7">
        <v>28.75</v>
      </c>
      <c r="V1145" s="12">
        <f t="shared" si="344"/>
        <v>29</v>
      </c>
      <c r="W1145" s="15" t="s">
        <v>4738</v>
      </c>
      <c r="X1145" s="15" t="str">
        <f t="shared" si="346"/>
        <v>DEBE GOZAR EN EL AÑO UN TOTAL DE 29 DÍAS ANTES DEL 31/12/2026</v>
      </c>
      <c r="Y1145" s="50">
        <v>29</v>
      </c>
      <c r="Z1145" s="50">
        <v>0</v>
      </c>
      <c r="AA1145" s="50">
        <v>0</v>
      </c>
      <c r="AB1145" s="50">
        <v>0</v>
      </c>
      <c r="AC1145" s="50">
        <v>0</v>
      </c>
      <c r="AD1145" s="50">
        <v>0</v>
      </c>
      <c r="AE1145" s="50">
        <v>0</v>
      </c>
      <c r="AF1145" s="50">
        <v>0</v>
      </c>
      <c r="AG1145" s="50">
        <v>0</v>
      </c>
      <c r="AH1145" s="50">
        <v>0</v>
      </c>
      <c r="AI1145" s="50">
        <v>0</v>
      </c>
      <c r="AJ1145" s="50">
        <v>0</v>
      </c>
      <c r="AK1145" s="52">
        <f t="shared" si="330"/>
        <v>29</v>
      </c>
      <c r="AL1145" s="50">
        <f t="shared" si="331"/>
        <v>29</v>
      </c>
      <c r="AM1145" s="48">
        <f t="shared" si="347"/>
        <v>1</v>
      </c>
      <c r="AN1145" s="49">
        <f t="shared" si="332"/>
        <v>0.01</v>
      </c>
      <c r="AO1145" s="49">
        <f t="shared" si="343"/>
        <v>29</v>
      </c>
      <c r="AP1145" s="49">
        <f t="shared" si="333"/>
        <v>29</v>
      </c>
      <c r="AR1145" s="50">
        <f t="shared" si="334"/>
        <v>0</v>
      </c>
      <c r="AT1145" s="30">
        <f t="shared" si="335"/>
        <v>29</v>
      </c>
      <c r="AU1145">
        <f t="shared" si="336"/>
        <v>9.6666666666666661</v>
      </c>
      <c r="AV1145" s="49">
        <f t="shared" si="337"/>
        <v>29</v>
      </c>
      <c r="AW1145" s="49">
        <f t="shared" si="338"/>
        <v>9.6666666666666661</v>
      </c>
      <c r="AX1145" s="53">
        <f t="shared" si="339"/>
        <v>0</v>
      </c>
      <c r="AY1145" s="30">
        <f t="shared" si="340"/>
        <v>0</v>
      </c>
      <c r="AZ1145" s="30">
        <f t="shared" si="341"/>
        <v>29</v>
      </c>
      <c r="BA1145" s="49">
        <f t="shared" si="342"/>
        <v>29</v>
      </c>
    </row>
    <row r="1146" spans="1:53" x14ac:dyDescent="0.35">
      <c r="A1146" s="2">
        <v>1070892984</v>
      </c>
      <c r="B1146" s="2" t="s">
        <v>1146</v>
      </c>
      <c r="C1146" s="16" t="s">
        <v>4946</v>
      </c>
      <c r="D1146" s="3" t="s">
        <v>3291</v>
      </c>
      <c r="E1146" s="4">
        <v>45700</v>
      </c>
      <c r="F1146" s="5">
        <v>45700</v>
      </c>
      <c r="G1146" s="5">
        <v>46065</v>
      </c>
      <c r="H1146" s="3" t="s">
        <v>4290</v>
      </c>
      <c r="I1146" s="55">
        <v>0</v>
      </c>
      <c r="J1146" s="6">
        <v>46022</v>
      </c>
      <c r="K1146" s="2" t="s">
        <v>4405</v>
      </c>
      <c r="L1146" s="2" t="s">
        <v>4757</v>
      </c>
      <c r="M1146" s="2" t="s">
        <v>4956</v>
      </c>
      <c r="N1146" s="2" t="s">
        <v>5197</v>
      </c>
      <c r="O1146" s="2" t="s">
        <v>5223</v>
      </c>
      <c r="P1146" s="2" t="s">
        <v>4455</v>
      </c>
      <c r="Q1146" s="2" t="s">
        <v>4297</v>
      </c>
      <c r="R1146" s="7"/>
      <c r="S1146" s="7">
        <v>0</v>
      </c>
      <c r="T1146" s="7">
        <v>26.583300000000001</v>
      </c>
      <c r="U1146" s="7">
        <v>26.583300000000001</v>
      </c>
      <c r="V1146" s="12">
        <f t="shared" si="344"/>
        <v>27</v>
      </c>
      <c r="W1146" s="15" t="s">
        <v>4738</v>
      </c>
      <c r="X1146" s="15" t="str">
        <f t="shared" si="346"/>
        <v>DEBE GOZAR EN EL AÑO UN TOTAL DE 27 DÍAS ANTES DEL 31/12/2026</v>
      </c>
      <c r="Y1146" s="50">
        <v>0</v>
      </c>
      <c r="Z1146" s="50">
        <v>15</v>
      </c>
      <c r="AA1146" s="50">
        <v>0</v>
      </c>
      <c r="AB1146" s="50">
        <v>0</v>
      </c>
      <c r="AC1146" s="50">
        <v>15</v>
      </c>
      <c r="AD1146" s="50">
        <v>0</v>
      </c>
      <c r="AE1146" s="50">
        <v>0</v>
      </c>
      <c r="AF1146" s="50">
        <v>0</v>
      </c>
      <c r="AG1146" s="50">
        <v>0</v>
      </c>
      <c r="AH1146" s="50">
        <v>0</v>
      </c>
      <c r="AI1146" s="50">
        <v>0</v>
      </c>
      <c r="AJ1146" s="50">
        <v>0</v>
      </c>
      <c r="AK1146" s="52">
        <f t="shared" si="330"/>
        <v>30</v>
      </c>
      <c r="AL1146" s="50">
        <f t="shared" si="331"/>
        <v>30</v>
      </c>
      <c r="AM1146" s="48">
        <f t="shared" si="347"/>
        <v>1.1111111111111112</v>
      </c>
      <c r="AN1146" s="49">
        <f t="shared" si="332"/>
        <v>1.1111111111111112E-2</v>
      </c>
      <c r="AO1146" s="49">
        <f t="shared" si="343"/>
        <v>15</v>
      </c>
      <c r="AP1146" s="49">
        <f t="shared" si="333"/>
        <v>27</v>
      </c>
      <c r="AR1146" s="50">
        <f t="shared" si="334"/>
        <v>0</v>
      </c>
      <c r="AT1146" s="30">
        <f t="shared" si="335"/>
        <v>27</v>
      </c>
      <c r="AU1146">
        <f t="shared" si="336"/>
        <v>9</v>
      </c>
      <c r="AV1146" s="49">
        <f t="shared" si="337"/>
        <v>15</v>
      </c>
      <c r="AW1146" s="49">
        <f t="shared" si="338"/>
        <v>9</v>
      </c>
      <c r="AX1146" s="53">
        <f t="shared" si="339"/>
        <v>0</v>
      </c>
      <c r="AY1146" s="30">
        <f t="shared" si="340"/>
        <v>15</v>
      </c>
      <c r="AZ1146" s="30">
        <f t="shared" si="341"/>
        <v>15</v>
      </c>
      <c r="BA1146" s="49">
        <f t="shared" si="342"/>
        <v>15</v>
      </c>
    </row>
    <row r="1147" spans="1:53" x14ac:dyDescent="0.35">
      <c r="A1147" s="2">
        <v>1070900834</v>
      </c>
      <c r="B1147" s="2" t="s">
        <v>1147</v>
      </c>
      <c r="C1147" s="16" t="s">
        <v>4946</v>
      </c>
      <c r="D1147" s="3" t="s">
        <v>3292</v>
      </c>
      <c r="E1147" s="4">
        <v>45722</v>
      </c>
      <c r="F1147" s="5">
        <v>45722</v>
      </c>
      <c r="G1147" s="5">
        <v>46087</v>
      </c>
      <c r="H1147" s="3" t="s">
        <v>4425</v>
      </c>
      <c r="I1147" s="55">
        <v>46081</v>
      </c>
      <c r="J1147" s="6">
        <v>46022</v>
      </c>
      <c r="K1147" s="2" t="s">
        <v>4405</v>
      </c>
      <c r="L1147" s="2" t="s">
        <v>4905</v>
      </c>
      <c r="M1147" s="2" t="s">
        <v>4956</v>
      </c>
      <c r="N1147" s="2"/>
      <c r="O1147" s="2"/>
      <c r="P1147" s="2"/>
      <c r="Q1147" s="2"/>
      <c r="R1147" s="7"/>
      <c r="S1147" s="7">
        <v>0</v>
      </c>
      <c r="T1147" s="7">
        <v>24.583300000000001</v>
      </c>
      <c r="U1147" s="7">
        <v>24.583300000000001</v>
      </c>
      <c r="V1147" s="12">
        <f t="shared" si="344"/>
        <v>25</v>
      </c>
      <c r="W1147" s="15" t="s">
        <v>4738</v>
      </c>
      <c r="X1147" s="15" t="str">
        <f t="shared" si="346"/>
        <v>DEBE GOZAR EN EL AÑO UN TOTAL DE 25 DÍAS ANTES DEL 31/12/2026</v>
      </c>
      <c r="Y1147" s="50">
        <v>15</v>
      </c>
      <c r="Z1147" s="50">
        <v>10</v>
      </c>
      <c r="AA1147" s="50">
        <v>0</v>
      </c>
      <c r="AB1147" s="50">
        <v>0</v>
      </c>
      <c r="AC1147" s="50">
        <v>0</v>
      </c>
      <c r="AD1147" s="50">
        <v>0</v>
      </c>
      <c r="AE1147" s="50">
        <v>0</v>
      </c>
      <c r="AF1147" s="50">
        <v>0</v>
      </c>
      <c r="AG1147" s="50">
        <v>0</v>
      </c>
      <c r="AH1147" s="50">
        <v>0</v>
      </c>
      <c r="AI1147" s="50">
        <v>0</v>
      </c>
      <c r="AJ1147" s="50">
        <v>0</v>
      </c>
      <c r="AK1147" s="52">
        <f t="shared" si="330"/>
        <v>25</v>
      </c>
      <c r="AL1147" s="50">
        <f t="shared" si="331"/>
        <v>25</v>
      </c>
      <c r="AM1147" s="48">
        <f t="shared" si="347"/>
        <v>1</v>
      </c>
      <c r="AN1147" s="49">
        <f t="shared" si="332"/>
        <v>0.01</v>
      </c>
      <c r="AO1147" s="49">
        <f t="shared" si="343"/>
        <v>25</v>
      </c>
      <c r="AP1147" s="49">
        <f t="shared" si="333"/>
        <v>25</v>
      </c>
      <c r="AR1147" s="50">
        <f t="shared" si="334"/>
        <v>0</v>
      </c>
      <c r="AT1147" s="30">
        <f t="shared" si="335"/>
        <v>25</v>
      </c>
      <c r="AU1147">
        <f t="shared" si="336"/>
        <v>8.3333333333333339</v>
      </c>
      <c r="AV1147" s="49">
        <f t="shared" si="337"/>
        <v>25</v>
      </c>
      <c r="AW1147" s="49">
        <f t="shared" si="338"/>
        <v>8.3333333333333339</v>
      </c>
      <c r="AX1147" s="53">
        <f t="shared" si="339"/>
        <v>0</v>
      </c>
      <c r="AY1147" s="30">
        <f t="shared" si="340"/>
        <v>0</v>
      </c>
      <c r="AZ1147" s="30">
        <f t="shared" si="341"/>
        <v>25</v>
      </c>
      <c r="BA1147" s="49">
        <f t="shared" si="342"/>
        <v>25</v>
      </c>
    </row>
    <row r="1148" spans="1:53" x14ac:dyDescent="0.35">
      <c r="A1148" s="2">
        <v>1070902959</v>
      </c>
      <c r="B1148" s="2" t="s">
        <v>1148</v>
      </c>
      <c r="C1148" s="16" t="s">
        <v>4946</v>
      </c>
      <c r="D1148" s="3" t="s">
        <v>3293</v>
      </c>
      <c r="E1148" s="4">
        <v>45790</v>
      </c>
      <c r="F1148" s="5">
        <v>45790</v>
      </c>
      <c r="G1148" s="5">
        <v>46155</v>
      </c>
      <c r="H1148" s="3" t="s">
        <v>4290</v>
      </c>
      <c r="I1148" s="55">
        <v>46081</v>
      </c>
      <c r="J1148" s="6">
        <v>46022</v>
      </c>
      <c r="K1148" s="2" t="s">
        <v>4405</v>
      </c>
      <c r="L1148" s="2" t="s">
        <v>4850</v>
      </c>
      <c r="M1148" s="2" t="s">
        <v>4956</v>
      </c>
      <c r="N1148" s="2"/>
      <c r="O1148" s="2"/>
      <c r="P1148" s="2"/>
      <c r="Q1148" s="2"/>
      <c r="R1148" s="7"/>
      <c r="S1148" s="7">
        <v>0</v>
      </c>
      <c r="T1148" s="7">
        <v>19</v>
      </c>
      <c r="U1148" s="7">
        <v>19</v>
      </c>
      <c r="V1148" s="12">
        <f t="shared" si="344"/>
        <v>19</v>
      </c>
      <c r="W1148" s="15" t="s">
        <v>4738</v>
      </c>
      <c r="X1148" s="15" t="str">
        <f t="shared" si="346"/>
        <v>DEBE GOZAR EN EL AÑO UN TOTAL DE 19 DÍAS ANTES DEL 31/12/2026</v>
      </c>
      <c r="Y1148" s="50">
        <v>0</v>
      </c>
      <c r="Z1148" s="50">
        <v>19</v>
      </c>
      <c r="AA1148" s="50">
        <v>0</v>
      </c>
      <c r="AB1148" s="50">
        <v>0</v>
      </c>
      <c r="AC1148" s="50">
        <v>0</v>
      </c>
      <c r="AD1148" s="50">
        <v>0</v>
      </c>
      <c r="AE1148" s="50">
        <v>0</v>
      </c>
      <c r="AF1148" s="50">
        <v>0</v>
      </c>
      <c r="AG1148" s="50">
        <v>0</v>
      </c>
      <c r="AH1148" s="50">
        <v>0</v>
      </c>
      <c r="AI1148" s="50">
        <v>0</v>
      </c>
      <c r="AJ1148" s="50">
        <v>0</v>
      </c>
      <c r="AK1148" s="52">
        <f t="shared" si="330"/>
        <v>19</v>
      </c>
      <c r="AL1148" s="50">
        <f t="shared" si="331"/>
        <v>19</v>
      </c>
      <c r="AM1148" s="48">
        <f t="shared" si="347"/>
        <v>1</v>
      </c>
      <c r="AN1148" s="49">
        <f t="shared" si="332"/>
        <v>0.01</v>
      </c>
      <c r="AO1148" s="49">
        <f t="shared" si="343"/>
        <v>19</v>
      </c>
      <c r="AP1148" s="49">
        <f t="shared" si="333"/>
        <v>19</v>
      </c>
      <c r="AR1148" s="50">
        <f t="shared" si="334"/>
        <v>0</v>
      </c>
      <c r="AT1148" s="30">
        <f t="shared" si="335"/>
        <v>19</v>
      </c>
      <c r="AU1148">
        <f t="shared" si="336"/>
        <v>6.333333333333333</v>
      </c>
      <c r="AV1148" s="49">
        <f t="shared" si="337"/>
        <v>19</v>
      </c>
      <c r="AW1148" s="49">
        <f t="shared" si="338"/>
        <v>6.333333333333333</v>
      </c>
      <c r="AX1148" s="53">
        <f t="shared" si="339"/>
        <v>0</v>
      </c>
      <c r="AY1148" s="30">
        <f t="shared" si="340"/>
        <v>0</v>
      </c>
      <c r="AZ1148" s="30">
        <f t="shared" si="341"/>
        <v>19</v>
      </c>
      <c r="BA1148" s="49">
        <f t="shared" si="342"/>
        <v>19</v>
      </c>
    </row>
    <row r="1149" spans="1:53" x14ac:dyDescent="0.35">
      <c r="A1149" s="2">
        <v>1070911728</v>
      </c>
      <c r="B1149" s="2" t="s">
        <v>1149</v>
      </c>
      <c r="C1149" s="16" t="s">
        <v>4946</v>
      </c>
      <c r="D1149" s="3" t="s">
        <v>3294</v>
      </c>
      <c r="E1149" s="4">
        <v>44718</v>
      </c>
      <c r="F1149" s="5">
        <v>45814</v>
      </c>
      <c r="G1149" s="5">
        <v>46179</v>
      </c>
      <c r="H1149" s="3" t="s">
        <v>4290</v>
      </c>
      <c r="I1149" s="55">
        <v>0</v>
      </c>
      <c r="J1149" s="6">
        <v>46022</v>
      </c>
      <c r="K1149" s="2" t="s">
        <v>4405</v>
      </c>
      <c r="L1149" s="2" t="s">
        <v>4999</v>
      </c>
      <c r="M1149" s="2" t="s">
        <v>4957</v>
      </c>
      <c r="N1149" s="2" t="s">
        <v>5199</v>
      </c>
      <c r="O1149" s="2" t="s">
        <v>5227</v>
      </c>
      <c r="P1149" s="2" t="s">
        <v>4550</v>
      </c>
      <c r="Q1149" s="2" t="s">
        <v>4297</v>
      </c>
      <c r="R1149" s="7"/>
      <c r="S1149" s="7">
        <v>0</v>
      </c>
      <c r="T1149" s="7">
        <v>17.083299999999994</v>
      </c>
      <c r="U1149" s="7">
        <v>17.083299999999994</v>
      </c>
      <c r="V1149" s="12">
        <f t="shared" si="344"/>
        <v>18</v>
      </c>
      <c r="W1149" s="15" t="s">
        <v>4738</v>
      </c>
      <c r="X1149" s="15" t="str">
        <f t="shared" si="346"/>
        <v>DEBE GOZAR EN EL AÑO UN TOTAL DE 18 DÍAS ANTES DEL 31/12/2026</v>
      </c>
      <c r="Y1149" s="50">
        <v>0</v>
      </c>
      <c r="Z1149" s="50">
        <v>0</v>
      </c>
      <c r="AA1149" s="50">
        <v>0</v>
      </c>
      <c r="AB1149" s="50">
        <v>0</v>
      </c>
      <c r="AC1149" s="50">
        <v>0</v>
      </c>
      <c r="AD1149" s="50">
        <v>0</v>
      </c>
      <c r="AE1149" s="50">
        <v>0</v>
      </c>
      <c r="AF1149" s="50">
        <v>0</v>
      </c>
      <c r="AG1149" s="50">
        <v>0</v>
      </c>
      <c r="AH1149" s="50">
        <v>0</v>
      </c>
      <c r="AI1149" s="50">
        <v>0</v>
      </c>
      <c r="AJ1149" s="50">
        <v>0</v>
      </c>
      <c r="AK1149" s="52">
        <f t="shared" si="330"/>
        <v>0</v>
      </c>
      <c r="AL1149" s="50">
        <f t="shared" si="331"/>
        <v>0</v>
      </c>
      <c r="AM1149" s="48">
        <f t="shared" si="347"/>
        <v>0</v>
      </c>
      <c r="AN1149" s="49">
        <f t="shared" si="332"/>
        <v>0</v>
      </c>
      <c r="AO1149" s="49">
        <f t="shared" si="343"/>
        <v>0</v>
      </c>
      <c r="AP1149" s="49">
        <f t="shared" si="333"/>
        <v>0</v>
      </c>
      <c r="AR1149" s="50">
        <f t="shared" si="334"/>
        <v>18</v>
      </c>
      <c r="AT1149" s="30">
        <f t="shared" si="335"/>
        <v>18</v>
      </c>
      <c r="AU1149">
        <f t="shared" si="336"/>
        <v>6</v>
      </c>
      <c r="AV1149" s="49">
        <f t="shared" si="337"/>
        <v>0</v>
      </c>
      <c r="AW1149" s="49">
        <f t="shared" si="338"/>
        <v>0</v>
      </c>
      <c r="AX1149" s="53">
        <f t="shared" si="339"/>
        <v>6</v>
      </c>
      <c r="AY1149" s="30">
        <f t="shared" si="340"/>
        <v>0</v>
      </c>
      <c r="AZ1149" s="30">
        <f t="shared" si="341"/>
        <v>0</v>
      </c>
      <c r="BA1149" s="49">
        <f t="shared" si="342"/>
        <v>0</v>
      </c>
    </row>
    <row r="1150" spans="1:53" x14ac:dyDescent="0.35">
      <c r="A1150" s="2">
        <v>1070911833</v>
      </c>
      <c r="B1150" s="2" t="s">
        <v>1150</v>
      </c>
      <c r="C1150" s="16" t="s">
        <v>4946</v>
      </c>
      <c r="D1150" s="3" t="s">
        <v>3295</v>
      </c>
      <c r="E1150" s="4">
        <v>45849</v>
      </c>
      <c r="F1150" s="5">
        <v>45849</v>
      </c>
      <c r="G1150" s="5">
        <v>46214</v>
      </c>
      <c r="H1150" s="3" t="s">
        <v>4290</v>
      </c>
      <c r="I1150" s="55">
        <v>46023</v>
      </c>
      <c r="J1150" s="6">
        <v>46022</v>
      </c>
      <c r="K1150" s="2" t="s">
        <v>4405</v>
      </c>
      <c r="L1150" s="2" t="s">
        <v>4853</v>
      </c>
      <c r="M1150" s="2" t="s">
        <v>4956</v>
      </c>
      <c r="N1150" s="2"/>
      <c r="O1150" s="2"/>
      <c r="P1150" s="2"/>
      <c r="Q1150" s="2"/>
      <c r="R1150" s="7"/>
      <c r="S1150" s="7">
        <v>0</v>
      </c>
      <c r="T1150" s="7">
        <v>14.166700000000001</v>
      </c>
      <c r="U1150" s="7">
        <v>14.166700000000001</v>
      </c>
      <c r="V1150" s="12">
        <f t="shared" si="344"/>
        <v>15</v>
      </c>
      <c r="W1150" s="15" t="s">
        <v>4738</v>
      </c>
      <c r="X1150" s="15" t="str">
        <f t="shared" si="346"/>
        <v>DEBE GOZAR EN EL AÑO UN TOTAL DE 15 DÍAS ANTES DEL 31/12/2026</v>
      </c>
      <c r="Y1150" s="50">
        <v>15</v>
      </c>
      <c r="Z1150" s="50">
        <v>0</v>
      </c>
      <c r="AA1150" s="50">
        <v>0</v>
      </c>
      <c r="AB1150" s="50">
        <v>0</v>
      </c>
      <c r="AC1150" s="50">
        <v>0</v>
      </c>
      <c r="AD1150" s="50">
        <v>0</v>
      </c>
      <c r="AE1150" s="50">
        <v>0</v>
      </c>
      <c r="AF1150" s="50">
        <v>0</v>
      </c>
      <c r="AG1150" s="50">
        <v>0</v>
      </c>
      <c r="AH1150" s="50">
        <v>0</v>
      </c>
      <c r="AI1150" s="50">
        <v>0</v>
      </c>
      <c r="AJ1150" s="50">
        <v>0</v>
      </c>
      <c r="AK1150" s="52">
        <f t="shared" si="330"/>
        <v>15</v>
      </c>
      <c r="AL1150" s="50">
        <f t="shared" si="331"/>
        <v>15</v>
      </c>
      <c r="AM1150" s="48">
        <f t="shared" si="347"/>
        <v>1</v>
      </c>
      <c r="AN1150" s="49">
        <f t="shared" si="332"/>
        <v>0.01</v>
      </c>
      <c r="AO1150" s="49">
        <f t="shared" si="343"/>
        <v>15</v>
      </c>
      <c r="AP1150" s="49">
        <f t="shared" si="333"/>
        <v>15</v>
      </c>
      <c r="AR1150" s="50">
        <f t="shared" si="334"/>
        <v>0</v>
      </c>
      <c r="AT1150" s="30">
        <f t="shared" si="335"/>
        <v>15</v>
      </c>
      <c r="AU1150">
        <f t="shared" si="336"/>
        <v>5</v>
      </c>
      <c r="AV1150" s="49">
        <f t="shared" si="337"/>
        <v>15</v>
      </c>
      <c r="AW1150" s="49">
        <f t="shared" si="338"/>
        <v>5</v>
      </c>
      <c r="AX1150" s="53">
        <f t="shared" si="339"/>
        <v>0</v>
      </c>
      <c r="AY1150" s="30">
        <f t="shared" si="340"/>
        <v>0</v>
      </c>
      <c r="AZ1150" s="30">
        <f t="shared" si="341"/>
        <v>15</v>
      </c>
      <c r="BA1150" s="49">
        <f t="shared" si="342"/>
        <v>15</v>
      </c>
    </row>
    <row r="1151" spans="1:53" x14ac:dyDescent="0.35">
      <c r="A1151" s="2">
        <v>1070917749</v>
      </c>
      <c r="B1151" s="2" t="s">
        <v>1151</v>
      </c>
      <c r="C1151" s="16" t="s">
        <v>4948</v>
      </c>
      <c r="D1151" s="3" t="s">
        <v>3296</v>
      </c>
      <c r="E1151" s="4">
        <v>45421</v>
      </c>
      <c r="F1151" s="5">
        <v>45786</v>
      </c>
      <c r="G1151" s="5">
        <v>46151</v>
      </c>
      <c r="H1151" s="3" t="s">
        <v>4292</v>
      </c>
      <c r="I1151" s="55">
        <v>0</v>
      </c>
      <c r="J1151" s="6">
        <v>46022</v>
      </c>
      <c r="K1151" s="2" t="s">
        <v>4405</v>
      </c>
      <c r="L1151" s="2">
        <v>2001020705</v>
      </c>
      <c r="M1151" s="2" t="s">
        <v>5051</v>
      </c>
      <c r="N1151" s="2" t="s">
        <v>5208</v>
      </c>
      <c r="O1151" s="2" t="s">
        <v>5208</v>
      </c>
      <c r="P1151" s="2" t="s">
        <v>4692</v>
      </c>
      <c r="Q1151" s="2" t="s">
        <v>5266</v>
      </c>
      <c r="R1151" s="7"/>
      <c r="S1151" s="7">
        <v>6</v>
      </c>
      <c r="T1151" s="7">
        <v>19.333300000000001</v>
      </c>
      <c r="U1151" s="7">
        <v>25.333300000000001</v>
      </c>
      <c r="V1151" s="12">
        <f t="shared" si="344"/>
        <v>26</v>
      </c>
      <c r="W1151" s="15" t="str">
        <f>"DEBE GOZAR "&amp;S1151&amp;" DÍAS ANTES DEL "&amp;TEXT(G1151-1,"DD/MM/YYYY")</f>
        <v>DEBE GOZAR 6 DÍAS ANTES DEL 08/05/2026</v>
      </c>
      <c r="X1151" s="15" t="str">
        <f t="shared" si="346"/>
        <v>DEBE GOZAR EN EL AÑO UN TOTAL DE 26 DÍAS ANTES DEL 31/12/2026</v>
      </c>
      <c r="Y1151" s="50">
        <v>0</v>
      </c>
      <c r="Z1151" s="50">
        <v>0</v>
      </c>
      <c r="AA1151" s="50">
        <v>0</v>
      </c>
      <c r="AB1151" s="50">
        <v>7</v>
      </c>
      <c r="AC1151" s="50">
        <v>0</v>
      </c>
      <c r="AD1151" s="50">
        <v>7</v>
      </c>
      <c r="AE1151" s="50">
        <v>0</v>
      </c>
      <c r="AF1151" s="50">
        <v>1</v>
      </c>
      <c r="AG1151" s="50">
        <v>6</v>
      </c>
      <c r="AH1151" s="50">
        <v>0</v>
      </c>
      <c r="AI1151" s="50">
        <v>7</v>
      </c>
      <c r="AJ1151" s="50">
        <v>0</v>
      </c>
      <c r="AK1151" s="52">
        <f t="shared" si="330"/>
        <v>28</v>
      </c>
      <c r="AL1151" s="50">
        <f t="shared" si="331"/>
        <v>28</v>
      </c>
      <c r="AM1151" s="48">
        <f t="shared" si="347"/>
        <v>1.0769230769230769</v>
      </c>
      <c r="AN1151" s="49">
        <f t="shared" si="332"/>
        <v>1.0769230769230769E-2</v>
      </c>
      <c r="AO1151" s="49">
        <f t="shared" si="343"/>
        <v>7</v>
      </c>
      <c r="AP1151" s="49">
        <f t="shared" si="333"/>
        <v>26</v>
      </c>
      <c r="AR1151" s="50">
        <f t="shared" si="334"/>
        <v>0</v>
      </c>
      <c r="AT1151" s="30">
        <f t="shared" si="335"/>
        <v>26</v>
      </c>
      <c r="AU1151">
        <f t="shared" si="336"/>
        <v>8.6666666666666661</v>
      </c>
      <c r="AV1151" s="49">
        <f t="shared" si="337"/>
        <v>7</v>
      </c>
      <c r="AW1151" s="49">
        <f t="shared" si="338"/>
        <v>7</v>
      </c>
      <c r="AX1151" s="53">
        <f t="shared" si="339"/>
        <v>1.6666666666666661</v>
      </c>
      <c r="AY1151" s="30">
        <f t="shared" si="340"/>
        <v>21</v>
      </c>
      <c r="AZ1151" s="30">
        <f t="shared" si="341"/>
        <v>7</v>
      </c>
      <c r="BA1151" s="49">
        <f t="shared" si="342"/>
        <v>7</v>
      </c>
    </row>
    <row r="1152" spans="1:53" x14ac:dyDescent="0.35">
      <c r="A1152" s="2">
        <v>1070921840</v>
      </c>
      <c r="B1152" s="2" t="s">
        <v>1152</v>
      </c>
      <c r="C1152" s="16" t="s">
        <v>4948</v>
      </c>
      <c r="D1152" s="3" t="s">
        <v>3297</v>
      </c>
      <c r="E1152" s="4">
        <v>45922</v>
      </c>
      <c r="F1152" s="5">
        <v>45922</v>
      </c>
      <c r="G1152" s="5">
        <v>46287</v>
      </c>
      <c r="H1152" s="3" t="s">
        <v>4293</v>
      </c>
      <c r="I1152" s="55">
        <v>46112</v>
      </c>
      <c r="J1152" s="6">
        <v>46022</v>
      </c>
      <c r="K1152" s="2" t="s">
        <v>4405</v>
      </c>
      <c r="L1152" s="2" t="s">
        <v>4861</v>
      </c>
      <c r="M1152" s="2" t="s">
        <v>4956</v>
      </c>
      <c r="N1152" s="2"/>
      <c r="O1152" s="2"/>
      <c r="P1152" s="2"/>
      <c r="Q1152" s="2"/>
      <c r="R1152" s="7"/>
      <c r="S1152" s="7">
        <v>0</v>
      </c>
      <c r="T1152" s="7">
        <v>8.25</v>
      </c>
      <c r="U1152" s="7">
        <v>8.25</v>
      </c>
      <c r="V1152" s="12">
        <f t="shared" si="344"/>
        <v>9</v>
      </c>
      <c r="W1152" s="15" t="s">
        <v>4738</v>
      </c>
      <c r="X1152" s="15" t="str">
        <f t="shared" si="346"/>
        <v>DEBE GOZAR EN EL AÑO UN TOTAL DE 9 DÍAS ANTES DEL 31/12/2026</v>
      </c>
      <c r="Y1152" s="50">
        <v>0</v>
      </c>
      <c r="Z1152" s="50">
        <v>0</v>
      </c>
      <c r="AA1152" s="50">
        <v>9</v>
      </c>
      <c r="AB1152" s="50">
        <v>0</v>
      </c>
      <c r="AC1152" s="50">
        <v>0</v>
      </c>
      <c r="AD1152" s="50">
        <v>0</v>
      </c>
      <c r="AE1152" s="50">
        <v>0</v>
      </c>
      <c r="AF1152" s="50">
        <v>0</v>
      </c>
      <c r="AG1152" s="50">
        <v>0</v>
      </c>
      <c r="AH1152" s="50">
        <v>0</v>
      </c>
      <c r="AI1152" s="50">
        <v>0</v>
      </c>
      <c r="AJ1152" s="50">
        <v>0</v>
      </c>
      <c r="AK1152" s="52">
        <f t="shared" si="330"/>
        <v>9</v>
      </c>
      <c r="AL1152" s="50">
        <f t="shared" si="331"/>
        <v>9</v>
      </c>
      <c r="AM1152" s="48">
        <f t="shared" si="347"/>
        <v>1</v>
      </c>
      <c r="AN1152" s="49">
        <f t="shared" si="332"/>
        <v>0.01</v>
      </c>
      <c r="AO1152" s="49">
        <f t="shared" si="343"/>
        <v>9</v>
      </c>
      <c r="AP1152" s="49">
        <f t="shared" si="333"/>
        <v>9</v>
      </c>
      <c r="AR1152" s="50">
        <f t="shared" si="334"/>
        <v>0</v>
      </c>
      <c r="AT1152" s="30">
        <f t="shared" si="335"/>
        <v>9</v>
      </c>
      <c r="AU1152">
        <f t="shared" si="336"/>
        <v>3</v>
      </c>
      <c r="AV1152" s="49">
        <f t="shared" si="337"/>
        <v>9</v>
      </c>
      <c r="AW1152" s="49">
        <f t="shared" si="338"/>
        <v>3</v>
      </c>
      <c r="AX1152" s="53">
        <f t="shared" si="339"/>
        <v>0</v>
      </c>
      <c r="AY1152" s="30">
        <f t="shared" si="340"/>
        <v>0</v>
      </c>
      <c r="AZ1152" s="30">
        <f t="shared" si="341"/>
        <v>9</v>
      </c>
      <c r="BA1152" s="49">
        <f t="shared" si="342"/>
        <v>9</v>
      </c>
    </row>
    <row r="1153" spans="1:53" x14ac:dyDescent="0.35">
      <c r="A1153" s="2">
        <v>1070929407</v>
      </c>
      <c r="B1153" s="2" t="s">
        <v>1153</v>
      </c>
      <c r="C1153" s="16" t="s">
        <v>4946</v>
      </c>
      <c r="D1153" s="3" t="s">
        <v>3298</v>
      </c>
      <c r="E1153" s="4">
        <v>45413</v>
      </c>
      <c r="F1153" s="5">
        <v>45778</v>
      </c>
      <c r="G1153" s="5">
        <v>46143</v>
      </c>
      <c r="H1153" s="3" t="s">
        <v>4290</v>
      </c>
      <c r="I1153" s="55">
        <v>0</v>
      </c>
      <c r="J1153" s="6">
        <v>46022</v>
      </c>
      <c r="K1153" s="2" t="s">
        <v>4405</v>
      </c>
      <c r="L1153" s="2" t="s">
        <v>4964</v>
      </c>
      <c r="M1153" s="2" t="s">
        <v>4956</v>
      </c>
      <c r="N1153" s="2" t="s">
        <v>5180</v>
      </c>
      <c r="O1153" s="2" t="s">
        <v>5221</v>
      </c>
      <c r="P1153" s="2" t="s">
        <v>4450</v>
      </c>
      <c r="Q1153" s="2" t="s">
        <v>4297</v>
      </c>
      <c r="R1153" s="7"/>
      <c r="S1153" s="7">
        <v>8</v>
      </c>
      <c r="T1153" s="7">
        <v>20</v>
      </c>
      <c r="U1153" s="7">
        <v>28</v>
      </c>
      <c r="V1153" s="12">
        <f t="shared" si="344"/>
        <v>28</v>
      </c>
      <c r="W1153" s="15" t="str">
        <f>"DEBE GOZAR "&amp;S1153&amp;" DÍAS ANTES DEL "&amp;TEXT(G1153-1,"DD/MM/YYYY")</f>
        <v>DEBE GOZAR 8 DÍAS ANTES DEL 30/04/2026</v>
      </c>
      <c r="X1153" s="15" t="str">
        <f t="shared" si="346"/>
        <v>DEBE GOZAR EN EL AÑO UN TOTAL DE 28 DÍAS ANTES DEL 31/12/2026</v>
      </c>
      <c r="Y1153" s="50">
        <v>0</v>
      </c>
      <c r="Z1153" s="50">
        <v>0</v>
      </c>
      <c r="AA1153" s="50">
        <v>8</v>
      </c>
      <c r="AB1153" s="50">
        <v>9</v>
      </c>
      <c r="AC1153" s="50">
        <v>0</v>
      </c>
      <c r="AD1153" s="50">
        <v>0</v>
      </c>
      <c r="AE1153" s="50">
        <v>13</v>
      </c>
      <c r="AF1153" s="50">
        <v>0</v>
      </c>
      <c r="AG1153" s="50">
        <v>0</v>
      </c>
      <c r="AH1153" s="50">
        <v>0</v>
      </c>
      <c r="AI1153" s="50">
        <v>0</v>
      </c>
      <c r="AJ1153" s="50">
        <v>7</v>
      </c>
      <c r="AK1153" s="52">
        <f t="shared" si="330"/>
        <v>37</v>
      </c>
      <c r="AL1153" s="50">
        <f t="shared" si="331"/>
        <v>37</v>
      </c>
      <c r="AM1153" s="48">
        <f t="shared" si="347"/>
        <v>1.3214285714285714</v>
      </c>
      <c r="AN1153" s="49">
        <f t="shared" si="332"/>
        <v>1.3214285714285713E-2</v>
      </c>
      <c r="AO1153" s="49">
        <f t="shared" si="343"/>
        <v>17</v>
      </c>
      <c r="AP1153" s="49">
        <f t="shared" si="333"/>
        <v>28</v>
      </c>
      <c r="AR1153" s="50">
        <f t="shared" si="334"/>
        <v>0</v>
      </c>
      <c r="AT1153" s="30">
        <f t="shared" si="335"/>
        <v>28</v>
      </c>
      <c r="AU1153">
        <f t="shared" si="336"/>
        <v>9.3333333333333339</v>
      </c>
      <c r="AV1153" s="49">
        <f t="shared" si="337"/>
        <v>17</v>
      </c>
      <c r="AW1153" s="49">
        <f t="shared" si="338"/>
        <v>9.3333333333333339</v>
      </c>
      <c r="AX1153" s="53">
        <f t="shared" si="339"/>
        <v>0</v>
      </c>
      <c r="AY1153" s="30">
        <f t="shared" si="340"/>
        <v>20</v>
      </c>
      <c r="AZ1153" s="30">
        <f t="shared" si="341"/>
        <v>17</v>
      </c>
      <c r="BA1153" s="49">
        <f t="shared" si="342"/>
        <v>17</v>
      </c>
    </row>
    <row r="1154" spans="1:53" x14ac:dyDescent="0.35">
      <c r="A1154" s="2">
        <v>1070930520</v>
      </c>
      <c r="B1154" s="2" t="s">
        <v>1154</v>
      </c>
      <c r="C1154" s="16" t="s">
        <v>4946</v>
      </c>
      <c r="D1154" s="3" t="s">
        <v>3299</v>
      </c>
      <c r="E1154" s="4">
        <v>44068</v>
      </c>
      <c r="F1154" s="5">
        <v>45894</v>
      </c>
      <c r="G1154" s="5">
        <v>46259</v>
      </c>
      <c r="H1154" s="3" t="s">
        <v>4290</v>
      </c>
      <c r="I1154" s="55">
        <v>0</v>
      </c>
      <c r="J1154" s="6">
        <v>46022</v>
      </c>
      <c r="K1154" s="2" t="s">
        <v>4405</v>
      </c>
      <c r="L1154" s="2" t="s">
        <v>4977</v>
      </c>
      <c r="M1154" s="2" t="s">
        <v>4956</v>
      </c>
      <c r="N1154" s="2" t="s">
        <v>5195</v>
      </c>
      <c r="O1154" s="2" t="s">
        <v>5216</v>
      </c>
      <c r="P1154" s="2" t="s">
        <v>4489</v>
      </c>
      <c r="Q1154" s="2" t="s">
        <v>4297</v>
      </c>
      <c r="R1154" s="7"/>
      <c r="S1154" s="7">
        <v>17</v>
      </c>
      <c r="T1154" s="7">
        <v>10.5</v>
      </c>
      <c r="U1154" s="7">
        <v>27.5</v>
      </c>
      <c r="V1154" s="12">
        <f t="shared" si="344"/>
        <v>28</v>
      </c>
      <c r="W1154" s="15" t="str">
        <f>"DEBE GOZAR "&amp;S1154&amp;" DÍAS ANTES DEL "&amp;TEXT(G1154-1,"DD/MM/YYYY")</f>
        <v>DEBE GOZAR 17 DÍAS ANTES DEL 24/08/2026</v>
      </c>
      <c r="X1154" s="15" t="str">
        <f t="shared" si="346"/>
        <v>DEBE GOZAR EN EL AÑO UN TOTAL DE 28 DÍAS ANTES DEL 31/12/2026</v>
      </c>
      <c r="Y1154" s="50">
        <v>0</v>
      </c>
      <c r="Z1154" s="50">
        <v>0</v>
      </c>
      <c r="AA1154" s="50">
        <v>14</v>
      </c>
      <c r="AB1154" s="50">
        <v>0</v>
      </c>
      <c r="AC1154" s="50">
        <v>0</v>
      </c>
      <c r="AD1154" s="50">
        <v>0</v>
      </c>
      <c r="AE1154" s="50">
        <v>0</v>
      </c>
      <c r="AF1154" s="50">
        <v>0</v>
      </c>
      <c r="AG1154" s="50">
        <v>0</v>
      </c>
      <c r="AH1154" s="50">
        <v>0</v>
      </c>
      <c r="AI1154" s="50">
        <v>0</v>
      </c>
      <c r="AJ1154" s="50">
        <v>0</v>
      </c>
      <c r="AK1154" s="52">
        <f t="shared" ref="AK1154:AK1217" si="348">SUM(Y1154:AJ1154)</f>
        <v>14</v>
      </c>
      <c r="AL1154" s="50">
        <f t="shared" ref="AL1154:AL1217" si="349">+AK1154</f>
        <v>14</v>
      </c>
      <c r="AM1154" s="48">
        <f t="shared" si="347"/>
        <v>0.5</v>
      </c>
      <c r="AN1154" s="49">
        <f t="shared" ref="AN1154:AN1217" si="350">AM1154/100</f>
        <v>5.0000000000000001E-3</v>
      </c>
      <c r="AO1154" s="49">
        <f t="shared" si="343"/>
        <v>14</v>
      </c>
      <c r="AP1154" s="49">
        <f t="shared" ref="AP1154:AP1217" si="351">IF(V1154-AL1154&lt;=0,V1154,AL1154)</f>
        <v>14</v>
      </c>
      <c r="AR1154" s="50">
        <f t="shared" ref="AR1154:AR1217" si="352">+V1154-AP1154</f>
        <v>14</v>
      </c>
      <c r="AT1154" s="30">
        <f t="shared" ref="AT1154:AT1217" si="353">+V1154</f>
        <v>28</v>
      </c>
      <c r="AU1154">
        <f t="shared" ref="AU1154:AU1217" si="354">+AT1154/12*4</f>
        <v>9.3333333333333339</v>
      </c>
      <c r="AV1154" s="49">
        <f t="shared" ref="AV1154:AV1217" si="355">SUM(Y1154:AB1154)</f>
        <v>14</v>
      </c>
      <c r="AW1154" s="49">
        <f t="shared" ref="AW1154:AW1217" si="356">IF(AU1154-AV1154&lt;=0,AU1154,AV1154)</f>
        <v>9.3333333333333339</v>
      </c>
      <c r="AX1154" s="53">
        <f t="shared" ref="AX1154:AX1217" si="357">+AU1154-AW1154</f>
        <v>0</v>
      </c>
      <c r="AY1154" s="30">
        <f t="shared" ref="AY1154:AY1217" si="358">SUM(AC1154:AJ1154)</f>
        <v>0</v>
      </c>
      <c r="AZ1154" s="30">
        <f t="shared" ref="AZ1154:AZ1217" si="359">SUM(Y1154:AB1154)</f>
        <v>14</v>
      </c>
      <c r="BA1154" s="49">
        <f t="shared" ref="BA1154:BA1217" si="360">IF(AT1154-AZ1154&lt;=0,AT1154,AZ1154)</f>
        <v>14</v>
      </c>
    </row>
    <row r="1155" spans="1:53" x14ac:dyDescent="0.35">
      <c r="A1155" s="2">
        <v>1070935531</v>
      </c>
      <c r="B1155" s="2" t="s">
        <v>1155</v>
      </c>
      <c r="C1155" s="16" t="s">
        <v>4946</v>
      </c>
      <c r="D1155" s="3" t="s">
        <v>3300</v>
      </c>
      <c r="E1155" s="4">
        <v>45987</v>
      </c>
      <c r="F1155" s="5">
        <v>45987</v>
      </c>
      <c r="G1155" s="5">
        <v>46352</v>
      </c>
      <c r="H1155" s="3" t="s">
        <v>4290</v>
      </c>
      <c r="I1155" s="55">
        <v>0</v>
      </c>
      <c r="J1155" s="6">
        <v>46022</v>
      </c>
      <c r="K1155" s="2" t="s">
        <v>4405</v>
      </c>
      <c r="L1155" s="2" t="s">
        <v>4751</v>
      </c>
      <c r="M1155" s="2" t="s">
        <v>4956</v>
      </c>
      <c r="N1155" s="2" t="s">
        <v>5195</v>
      </c>
      <c r="O1155" s="2" t="s">
        <v>5213</v>
      </c>
      <c r="P1155" s="2" t="s">
        <v>4445</v>
      </c>
      <c r="Q1155" s="2" t="s">
        <v>4297</v>
      </c>
      <c r="R1155" s="7"/>
      <c r="S1155" s="7">
        <v>0</v>
      </c>
      <c r="T1155" s="7">
        <v>2.9167000000000001</v>
      </c>
      <c r="U1155" s="7">
        <v>2.9167000000000001</v>
      </c>
      <c r="V1155" s="12">
        <f t="shared" si="344"/>
        <v>3</v>
      </c>
      <c r="W1155" s="15" t="s">
        <v>4738</v>
      </c>
      <c r="X1155" s="15" t="str">
        <f t="shared" si="346"/>
        <v>DEBE GOZAR EN EL AÑO UN TOTAL DE 3 DÍAS ANTES DEL 31/12/2026</v>
      </c>
      <c r="Y1155" s="50">
        <v>0</v>
      </c>
      <c r="Z1155" s="50">
        <v>0</v>
      </c>
      <c r="AA1155" s="50">
        <v>0</v>
      </c>
      <c r="AB1155" s="50">
        <v>0</v>
      </c>
      <c r="AC1155" s="50">
        <v>0</v>
      </c>
      <c r="AD1155" s="50">
        <v>0</v>
      </c>
      <c r="AE1155" s="50">
        <v>0</v>
      </c>
      <c r="AF1155" s="50">
        <v>0</v>
      </c>
      <c r="AG1155" s="50">
        <v>0</v>
      </c>
      <c r="AH1155" s="50">
        <v>0</v>
      </c>
      <c r="AI1155" s="50">
        <v>0</v>
      </c>
      <c r="AJ1155" s="50">
        <v>0</v>
      </c>
      <c r="AK1155" s="52">
        <f t="shared" si="348"/>
        <v>0</v>
      </c>
      <c r="AL1155" s="50">
        <f t="shared" si="349"/>
        <v>0</v>
      </c>
      <c r="AM1155" s="48">
        <f t="shared" si="347"/>
        <v>0</v>
      </c>
      <c r="AN1155" s="49">
        <f t="shared" si="350"/>
        <v>0</v>
      </c>
      <c r="AO1155" s="49">
        <f t="shared" ref="AO1155:AO1218" si="361">+Y1155+Z1155+AA1155+AB1155</f>
        <v>0</v>
      </c>
      <c r="AP1155" s="49">
        <f t="shared" si="351"/>
        <v>0</v>
      </c>
      <c r="AR1155" s="50">
        <f t="shared" si="352"/>
        <v>3</v>
      </c>
      <c r="AT1155" s="30">
        <f t="shared" si="353"/>
        <v>3</v>
      </c>
      <c r="AU1155">
        <f t="shared" si="354"/>
        <v>1</v>
      </c>
      <c r="AV1155" s="49">
        <f t="shared" si="355"/>
        <v>0</v>
      </c>
      <c r="AW1155" s="49">
        <f t="shared" si="356"/>
        <v>0</v>
      </c>
      <c r="AX1155" s="53">
        <f t="shared" si="357"/>
        <v>1</v>
      </c>
      <c r="AY1155" s="30">
        <f t="shared" si="358"/>
        <v>0</v>
      </c>
      <c r="AZ1155" s="30">
        <f t="shared" si="359"/>
        <v>0</v>
      </c>
      <c r="BA1155" s="49">
        <f t="shared" si="360"/>
        <v>0</v>
      </c>
    </row>
    <row r="1156" spans="1:53" x14ac:dyDescent="0.35">
      <c r="A1156" s="2">
        <v>1070935992</v>
      </c>
      <c r="B1156" s="2" t="s">
        <v>1156</v>
      </c>
      <c r="C1156" s="16" t="s">
        <v>4946</v>
      </c>
      <c r="D1156" s="3" t="s">
        <v>3301</v>
      </c>
      <c r="E1156" s="4">
        <v>45931</v>
      </c>
      <c r="F1156" s="5">
        <v>45931</v>
      </c>
      <c r="G1156" s="5">
        <v>46296</v>
      </c>
      <c r="H1156" s="3" t="s">
        <v>4290</v>
      </c>
      <c r="I1156" s="55">
        <v>46116</v>
      </c>
      <c r="J1156" s="6">
        <v>46022</v>
      </c>
      <c r="K1156" s="2" t="s">
        <v>4405</v>
      </c>
      <c r="L1156" s="2" t="s">
        <v>5045</v>
      </c>
      <c r="M1156" s="2" t="s">
        <v>4957</v>
      </c>
      <c r="N1156" s="2"/>
      <c r="O1156" s="2"/>
      <c r="P1156" s="2"/>
      <c r="Q1156" s="2"/>
      <c r="R1156" s="7"/>
      <c r="S1156" s="7">
        <v>0</v>
      </c>
      <c r="T1156" s="7">
        <v>7.5</v>
      </c>
      <c r="U1156" s="7">
        <v>7.5</v>
      </c>
      <c r="V1156" s="12">
        <f t="shared" si="344"/>
        <v>8</v>
      </c>
      <c r="W1156" s="15" t="s">
        <v>4738</v>
      </c>
      <c r="X1156" s="15" t="str">
        <f t="shared" si="346"/>
        <v>DEBE GOZAR EN EL AÑO UN TOTAL DE 8 DÍAS ANTES DEL 31/12/2026</v>
      </c>
      <c r="Y1156" s="50">
        <v>0</v>
      </c>
      <c r="Z1156" s="50">
        <v>0</v>
      </c>
      <c r="AA1156" s="50">
        <v>0</v>
      </c>
      <c r="AB1156" s="50">
        <v>8</v>
      </c>
      <c r="AC1156" s="50">
        <v>0</v>
      </c>
      <c r="AD1156" s="50">
        <v>0</v>
      </c>
      <c r="AE1156" s="50">
        <v>0</v>
      </c>
      <c r="AF1156" s="50">
        <v>0</v>
      </c>
      <c r="AG1156" s="50">
        <v>0</v>
      </c>
      <c r="AH1156" s="50">
        <v>0</v>
      </c>
      <c r="AI1156" s="50">
        <v>0</v>
      </c>
      <c r="AJ1156" s="50">
        <v>0</v>
      </c>
      <c r="AK1156" s="52">
        <f t="shared" si="348"/>
        <v>8</v>
      </c>
      <c r="AL1156" s="50">
        <f t="shared" si="349"/>
        <v>8</v>
      </c>
      <c r="AM1156" s="48">
        <f t="shared" si="347"/>
        <v>1</v>
      </c>
      <c r="AN1156" s="49">
        <f t="shared" si="350"/>
        <v>0.01</v>
      </c>
      <c r="AO1156" s="49">
        <f t="shared" si="361"/>
        <v>8</v>
      </c>
      <c r="AP1156" s="49">
        <f t="shared" si="351"/>
        <v>8</v>
      </c>
      <c r="AR1156" s="50">
        <f t="shared" si="352"/>
        <v>0</v>
      </c>
      <c r="AT1156" s="30">
        <f t="shared" si="353"/>
        <v>8</v>
      </c>
      <c r="AU1156">
        <f t="shared" si="354"/>
        <v>2.6666666666666665</v>
      </c>
      <c r="AV1156" s="49">
        <f t="shared" si="355"/>
        <v>8</v>
      </c>
      <c r="AW1156" s="49">
        <f t="shared" si="356"/>
        <v>2.6666666666666665</v>
      </c>
      <c r="AX1156" s="53">
        <f t="shared" si="357"/>
        <v>0</v>
      </c>
      <c r="AY1156" s="30">
        <f t="shared" si="358"/>
        <v>0</v>
      </c>
      <c r="AZ1156" s="30">
        <f t="shared" si="359"/>
        <v>8</v>
      </c>
      <c r="BA1156" s="49">
        <f t="shared" si="360"/>
        <v>8</v>
      </c>
    </row>
    <row r="1157" spans="1:53" x14ac:dyDescent="0.35">
      <c r="A1157" s="2">
        <v>1070942701</v>
      </c>
      <c r="B1157" s="2" t="s">
        <v>1157</v>
      </c>
      <c r="C1157" s="16" t="s">
        <v>4946</v>
      </c>
      <c r="D1157" s="3" t="s">
        <v>3302</v>
      </c>
      <c r="E1157" s="4">
        <v>45658</v>
      </c>
      <c r="F1157" s="5">
        <v>46023</v>
      </c>
      <c r="G1157" s="5">
        <v>46388</v>
      </c>
      <c r="H1157" s="3" t="s">
        <v>4291</v>
      </c>
      <c r="I1157" s="55">
        <v>46046</v>
      </c>
      <c r="J1157" s="6">
        <v>46022</v>
      </c>
      <c r="K1157" s="2" t="s">
        <v>4405</v>
      </c>
      <c r="L1157" s="2" t="s">
        <v>4743</v>
      </c>
      <c r="M1157" s="2" t="s">
        <v>4956</v>
      </c>
      <c r="N1157" s="2"/>
      <c r="O1157" s="2"/>
      <c r="P1157" s="2"/>
      <c r="Q1157" s="2"/>
      <c r="R1157" s="7"/>
      <c r="S1157" s="7">
        <v>30</v>
      </c>
      <c r="T1157" s="7">
        <v>0</v>
      </c>
      <c r="U1157" s="7">
        <v>30</v>
      </c>
      <c r="V1157" s="12">
        <f t="shared" si="344"/>
        <v>30</v>
      </c>
      <c r="W1157" s="15" t="str">
        <f>"DEBE GOZAR "&amp;S1157&amp;" DÍAS ANTES DEL "&amp;TEXT(G1157-1,"DD/MM/YYYY")</f>
        <v>DEBE GOZAR 30 DÍAS ANTES DEL 31/12/2026</v>
      </c>
      <c r="X1157" s="15" t="str">
        <f t="shared" si="346"/>
        <v>DEBE GOZAR EN EL AÑO UN TOTAL DE 30 DÍAS ANTES DEL 31/12/2026</v>
      </c>
      <c r="Y1157" s="50">
        <v>30</v>
      </c>
      <c r="Z1157" s="50">
        <v>0</v>
      </c>
      <c r="AA1157" s="50">
        <v>0</v>
      </c>
      <c r="AB1157" s="50">
        <v>0</v>
      </c>
      <c r="AC1157" s="50">
        <v>0</v>
      </c>
      <c r="AD1157" s="50">
        <v>0</v>
      </c>
      <c r="AE1157" s="50">
        <v>0</v>
      </c>
      <c r="AF1157" s="50">
        <v>0</v>
      </c>
      <c r="AG1157" s="50">
        <v>0</v>
      </c>
      <c r="AH1157" s="50">
        <v>0</v>
      </c>
      <c r="AI1157" s="50">
        <v>0</v>
      </c>
      <c r="AJ1157" s="50">
        <v>0</v>
      </c>
      <c r="AK1157" s="52">
        <f t="shared" si="348"/>
        <v>30</v>
      </c>
      <c r="AL1157" s="50">
        <f t="shared" si="349"/>
        <v>30</v>
      </c>
      <c r="AM1157" s="48">
        <f t="shared" si="347"/>
        <v>1</v>
      </c>
      <c r="AN1157" s="49">
        <f t="shared" si="350"/>
        <v>0.01</v>
      </c>
      <c r="AO1157" s="49">
        <f t="shared" si="361"/>
        <v>30</v>
      </c>
      <c r="AP1157" s="49">
        <f t="shared" si="351"/>
        <v>30</v>
      </c>
      <c r="AR1157" s="50">
        <f t="shared" si="352"/>
        <v>0</v>
      </c>
      <c r="AT1157" s="30">
        <f t="shared" si="353"/>
        <v>30</v>
      </c>
      <c r="AU1157">
        <f t="shared" si="354"/>
        <v>10</v>
      </c>
      <c r="AV1157" s="49">
        <f t="shared" si="355"/>
        <v>30</v>
      </c>
      <c r="AW1157" s="49">
        <f t="shared" si="356"/>
        <v>10</v>
      </c>
      <c r="AX1157" s="53">
        <f t="shared" si="357"/>
        <v>0</v>
      </c>
      <c r="AY1157" s="30">
        <f t="shared" si="358"/>
        <v>0</v>
      </c>
      <c r="AZ1157" s="30">
        <f t="shared" si="359"/>
        <v>30</v>
      </c>
      <c r="BA1157" s="49">
        <f t="shared" si="360"/>
        <v>30</v>
      </c>
    </row>
    <row r="1158" spans="1:53" x14ac:dyDescent="0.35">
      <c r="A1158" s="2">
        <v>1070949802</v>
      </c>
      <c r="B1158" s="2" t="s">
        <v>1158</v>
      </c>
      <c r="C1158" s="16" t="s">
        <v>4946</v>
      </c>
      <c r="D1158" s="3" t="s">
        <v>3303</v>
      </c>
      <c r="E1158" s="4">
        <v>45957</v>
      </c>
      <c r="F1158" s="5">
        <v>45957</v>
      </c>
      <c r="G1158" s="5">
        <v>46322</v>
      </c>
      <c r="H1158" s="3" t="s">
        <v>4290</v>
      </c>
      <c r="I1158" s="55">
        <v>46026</v>
      </c>
      <c r="J1158" s="6">
        <v>46022</v>
      </c>
      <c r="K1158" s="2" t="s">
        <v>4405</v>
      </c>
      <c r="L1158" s="2" t="s">
        <v>4963</v>
      </c>
      <c r="M1158" s="2" t="s">
        <v>4956</v>
      </c>
      <c r="N1158" s="2"/>
      <c r="O1158" s="2"/>
      <c r="P1158" s="2"/>
      <c r="Q1158" s="2"/>
      <c r="R1158" s="7"/>
      <c r="S1158" s="7">
        <v>0</v>
      </c>
      <c r="T1158" s="7">
        <v>5.3333000000000004</v>
      </c>
      <c r="U1158" s="7">
        <v>5.3333000000000004</v>
      </c>
      <c r="V1158" s="12">
        <f t="shared" si="344"/>
        <v>6</v>
      </c>
      <c r="W1158" s="15" t="s">
        <v>4738</v>
      </c>
      <c r="X1158" s="15" t="str">
        <f t="shared" si="346"/>
        <v>DEBE GOZAR EN EL AÑO UN TOTAL DE 6 DÍAS ANTES DEL 31/12/2026</v>
      </c>
      <c r="Y1158" s="50">
        <v>6</v>
      </c>
      <c r="Z1158" s="50">
        <v>0</v>
      </c>
      <c r="AA1158" s="50">
        <v>0</v>
      </c>
      <c r="AB1158" s="50">
        <v>0</v>
      </c>
      <c r="AC1158" s="50">
        <v>0</v>
      </c>
      <c r="AD1158" s="50">
        <v>0</v>
      </c>
      <c r="AE1158" s="50">
        <v>0</v>
      </c>
      <c r="AF1158" s="50">
        <v>0</v>
      </c>
      <c r="AG1158" s="50">
        <v>0</v>
      </c>
      <c r="AH1158" s="50">
        <v>0</v>
      </c>
      <c r="AI1158" s="50">
        <v>0</v>
      </c>
      <c r="AJ1158" s="50">
        <v>0</v>
      </c>
      <c r="AK1158" s="52">
        <f t="shared" si="348"/>
        <v>6</v>
      </c>
      <c r="AL1158" s="50">
        <f t="shared" si="349"/>
        <v>6</v>
      </c>
      <c r="AM1158" s="48">
        <f t="shared" si="347"/>
        <v>1</v>
      </c>
      <c r="AN1158" s="49">
        <f t="shared" si="350"/>
        <v>0.01</v>
      </c>
      <c r="AO1158" s="49">
        <f t="shared" si="361"/>
        <v>6</v>
      </c>
      <c r="AP1158" s="49">
        <f t="shared" si="351"/>
        <v>6</v>
      </c>
      <c r="AR1158" s="50">
        <f t="shared" si="352"/>
        <v>0</v>
      </c>
      <c r="AT1158" s="30">
        <f t="shared" si="353"/>
        <v>6</v>
      </c>
      <c r="AU1158">
        <f t="shared" si="354"/>
        <v>2</v>
      </c>
      <c r="AV1158" s="49">
        <f t="shared" si="355"/>
        <v>6</v>
      </c>
      <c r="AW1158" s="49">
        <f t="shared" si="356"/>
        <v>2</v>
      </c>
      <c r="AX1158" s="53">
        <f t="shared" si="357"/>
        <v>0</v>
      </c>
      <c r="AY1158" s="30">
        <f t="shared" si="358"/>
        <v>0</v>
      </c>
      <c r="AZ1158" s="30">
        <f t="shared" si="359"/>
        <v>6</v>
      </c>
      <c r="BA1158" s="49">
        <f t="shared" si="360"/>
        <v>6</v>
      </c>
    </row>
    <row r="1159" spans="1:53" x14ac:dyDescent="0.35">
      <c r="A1159" s="2">
        <v>1070975955</v>
      </c>
      <c r="B1159" s="2" t="s">
        <v>1159</v>
      </c>
      <c r="C1159" s="16" t="s">
        <v>4946</v>
      </c>
      <c r="D1159" s="3" t="s">
        <v>3304</v>
      </c>
      <c r="E1159" s="4">
        <v>43109</v>
      </c>
      <c r="F1159" s="5">
        <v>45666</v>
      </c>
      <c r="G1159" s="5">
        <v>46031</v>
      </c>
      <c r="H1159" s="3" t="s">
        <v>4290</v>
      </c>
      <c r="I1159" s="55">
        <v>0</v>
      </c>
      <c r="J1159" s="6">
        <v>46022</v>
      </c>
      <c r="K1159" s="2" t="s">
        <v>4405</v>
      </c>
      <c r="L1159" s="2" t="s">
        <v>5021</v>
      </c>
      <c r="M1159" s="2" t="s">
        <v>4956</v>
      </c>
      <c r="N1159" s="2" t="s">
        <v>5180</v>
      </c>
      <c r="O1159" s="2" t="s">
        <v>5226</v>
      </c>
      <c r="P1159" s="2" t="s">
        <v>4640</v>
      </c>
      <c r="Q1159" s="2" t="s">
        <v>4297</v>
      </c>
      <c r="R1159" s="7"/>
      <c r="S1159" s="7">
        <v>0</v>
      </c>
      <c r="T1159" s="7">
        <v>13.333300000000008</v>
      </c>
      <c r="U1159" s="7">
        <v>13.333300000000008</v>
      </c>
      <c r="V1159" s="12">
        <f t="shared" si="344"/>
        <v>14</v>
      </c>
      <c r="W1159" s="15" t="s">
        <v>4738</v>
      </c>
      <c r="X1159" s="15" t="str">
        <f t="shared" si="346"/>
        <v>DEBE GOZAR EN EL AÑO UN TOTAL DE 14 DÍAS ANTES DEL 31/12/2026</v>
      </c>
      <c r="Y1159" s="50">
        <v>0</v>
      </c>
      <c r="Z1159" s="50">
        <v>0</v>
      </c>
      <c r="AA1159" s="50">
        <v>0</v>
      </c>
      <c r="AB1159" s="50">
        <v>0</v>
      </c>
      <c r="AC1159" s="50">
        <v>0</v>
      </c>
      <c r="AD1159" s="50">
        <v>0</v>
      </c>
      <c r="AE1159" s="50">
        <v>0</v>
      </c>
      <c r="AF1159" s="50">
        <v>0</v>
      </c>
      <c r="AG1159" s="50">
        <v>0</v>
      </c>
      <c r="AH1159" s="50">
        <v>0</v>
      </c>
      <c r="AI1159" s="50">
        <v>0</v>
      </c>
      <c r="AJ1159" s="50">
        <v>0</v>
      </c>
      <c r="AK1159" s="52">
        <f t="shared" si="348"/>
        <v>0</v>
      </c>
      <c r="AL1159" s="50">
        <f t="shared" si="349"/>
        <v>0</v>
      </c>
      <c r="AM1159" s="48">
        <f t="shared" si="347"/>
        <v>0</v>
      </c>
      <c r="AN1159" s="49">
        <f t="shared" si="350"/>
        <v>0</v>
      </c>
      <c r="AO1159" s="49">
        <f t="shared" si="361"/>
        <v>0</v>
      </c>
      <c r="AP1159" s="49">
        <f t="shared" si="351"/>
        <v>0</v>
      </c>
      <c r="AR1159" s="50">
        <f t="shared" si="352"/>
        <v>14</v>
      </c>
      <c r="AT1159" s="30">
        <f t="shared" si="353"/>
        <v>14</v>
      </c>
      <c r="AU1159">
        <f t="shared" si="354"/>
        <v>4.666666666666667</v>
      </c>
      <c r="AV1159" s="49">
        <f t="shared" si="355"/>
        <v>0</v>
      </c>
      <c r="AW1159" s="49">
        <f t="shared" si="356"/>
        <v>0</v>
      </c>
      <c r="AX1159" s="53">
        <f t="shared" si="357"/>
        <v>4.666666666666667</v>
      </c>
      <c r="AY1159" s="30">
        <f t="shared" si="358"/>
        <v>0</v>
      </c>
      <c r="AZ1159" s="30">
        <f t="shared" si="359"/>
        <v>0</v>
      </c>
      <c r="BA1159" s="49">
        <f t="shared" si="360"/>
        <v>0</v>
      </c>
    </row>
    <row r="1160" spans="1:53" x14ac:dyDescent="0.35">
      <c r="A1160" s="2">
        <v>1070985872</v>
      </c>
      <c r="B1160" s="2" t="s">
        <v>1160</v>
      </c>
      <c r="C1160" s="16" t="s">
        <v>4946</v>
      </c>
      <c r="D1160" s="3" t="s">
        <v>3305</v>
      </c>
      <c r="E1160" s="4">
        <v>45792</v>
      </c>
      <c r="F1160" s="5">
        <v>45792</v>
      </c>
      <c r="G1160" s="5">
        <v>46157</v>
      </c>
      <c r="H1160" s="3" t="s">
        <v>4290</v>
      </c>
      <c r="I1160" s="55">
        <v>0</v>
      </c>
      <c r="J1160" s="6">
        <v>46022</v>
      </c>
      <c r="K1160" s="2" t="s">
        <v>4405</v>
      </c>
      <c r="L1160" s="2" t="s">
        <v>4762</v>
      </c>
      <c r="M1160" s="2" t="s">
        <v>4956</v>
      </c>
      <c r="N1160" s="2" t="s">
        <v>5180</v>
      </c>
      <c r="O1160" s="2" t="s">
        <v>5226</v>
      </c>
      <c r="P1160" s="2" t="s">
        <v>4463</v>
      </c>
      <c r="Q1160" s="2" t="s">
        <v>4297</v>
      </c>
      <c r="R1160" s="7"/>
      <c r="S1160" s="7">
        <v>0</v>
      </c>
      <c r="T1160" s="7">
        <v>18.833300000000001</v>
      </c>
      <c r="U1160" s="7">
        <v>18.833300000000001</v>
      </c>
      <c r="V1160" s="12">
        <f t="shared" si="344"/>
        <v>19</v>
      </c>
      <c r="W1160" s="15" t="s">
        <v>4738</v>
      </c>
      <c r="X1160" s="15" t="str">
        <f t="shared" si="346"/>
        <v>DEBE GOZAR EN EL AÑO UN TOTAL DE 19 DÍAS ANTES DEL 31/12/2026</v>
      </c>
      <c r="Y1160" s="50">
        <v>0</v>
      </c>
      <c r="Z1160" s="50">
        <v>12</v>
      </c>
      <c r="AA1160" s="50">
        <v>8</v>
      </c>
      <c r="AB1160" s="50">
        <v>0</v>
      </c>
      <c r="AC1160" s="50">
        <v>0</v>
      </c>
      <c r="AD1160" s="50">
        <v>0</v>
      </c>
      <c r="AE1160" s="50">
        <v>0</v>
      </c>
      <c r="AF1160" s="50">
        <v>0</v>
      </c>
      <c r="AG1160" s="50">
        <v>0</v>
      </c>
      <c r="AH1160" s="50">
        <v>0</v>
      </c>
      <c r="AI1160" s="50">
        <v>0</v>
      </c>
      <c r="AJ1160" s="50">
        <v>0</v>
      </c>
      <c r="AK1160" s="52">
        <f t="shared" si="348"/>
        <v>20</v>
      </c>
      <c r="AL1160" s="50">
        <f t="shared" si="349"/>
        <v>20</v>
      </c>
      <c r="AM1160" s="48">
        <f t="shared" si="347"/>
        <v>1.0526315789473684</v>
      </c>
      <c r="AN1160" s="49">
        <f t="shared" si="350"/>
        <v>1.0526315789473684E-2</v>
      </c>
      <c r="AO1160" s="49">
        <f t="shared" si="361"/>
        <v>20</v>
      </c>
      <c r="AP1160" s="49">
        <f t="shared" si="351"/>
        <v>19</v>
      </c>
      <c r="AR1160" s="50">
        <f t="shared" si="352"/>
        <v>0</v>
      </c>
      <c r="AT1160" s="30">
        <f t="shared" si="353"/>
        <v>19</v>
      </c>
      <c r="AU1160">
        <f t="shared" si="354"/>
        <v>6.333333333333333</v>
      </c>
      <c r="AV1160" s="49">
        <f t="shared" si="355"/>
        <v>20</v>
      </c>
      <c r="AW1160" s="49">
        <f t="shared" si="356"/>
        <v>6.333333333333333</v>
      </c>
      <c r="AX1160" s="53">
        <f t="shared" si="357"/>
        <v>0</v>
      </c>
      <c r="AY1160" s="30">
        <f t="shared" si="358"/>
        <v>0</v>
      </c>
      <c r="AZ1160" s="30">
        <f t="shared" si="359"/>
        <v>20</v>
      </c>
      <c r="BA1160" s="49">
        <f t="shared" si="360"/>
        <v>19</v>
      </c>
    </row>
    <row r="1161" spans="1:53" x14ac:dyDescent="0.35">
      <c r="A1161" s="2">
        <v>1070989084</v>
      </c>
      <c r="B1161" s="2" t="s">
        <v>1161</v>
      </c>
      <c r="C1161" s="16" t="s">
        <v>4946</v>
      </c>
      <c r="D1161" s="3" t="s">
        <v>3306</v>
      </c>
      <c r="E1161" s="4">
        <v>45108</v>
      </c>
      <c r="F1161" s="5">
        <v>45839</v>
      </c>
      <c r="G1161" s="5">
        <v>46204</v>
      </c>
      <c r="H1161" s="3" t="s">
        <v>4290</v>
      </c>
      <c r="I1161" s="55">
        <v>0</v>
      </c>
      <c r="J1161" s="6">
        <v>46022</v>
      </c>
      <c r="K1161" s="2" t="s">
        <v>4405</v>
      </c>
      <c r="L1161" s="2" t="s">
        <v>4838</v>
      </c>
      <c r="M1161" s="2" t="s">
        <v>4956</v>
      </c>
      <c r="N1161" s="2" t="s">
        <v>5196</v>
      </c>
      <c r="O1161" s="2" t="s">
        <v>5215</v>
      </c>
      <c r="P1161" s="2" t="s">
        <v>4593</v>
      </c>
      <c r="Q1161" s="2" t="s">
        <v>4297</v>
      </c>
      <c r="R1161" s="7"/>
      <c r="S1161" s="7">
        <v>0</v>
      </c>
      <c r="T1161" s="7">
        <v>0</v>
      </c>
      <c r="U1161" s="7">
        <v>0</v>
      </c>
      <c r="V1161" s="12">
        <f t="shared" si="344"/>
        <v>0</v>
      </c>
      <c r="W1161" s="15" t="s">
        <v>4738</v>
      </c>
      <c r="X1161" s="15" t="str">
        <f t="shared" si="346"/>
        <v>DEBE GOZAR EN EL AÑO UN TOTAL DE 0 DÍAS ANTES DEL 31/12/2026</v>
      </c>
      <c r="Y1161" s="50">
        <v>0</v>
      </c>
      <c r="Z1161" s="50">
        <v>0</v>
      </c>
      <c r="AA1161" s="50">
        <v>0</v>
      </c>
      <c r="AB1161" s="50">
        <v>0</v>
      </c>
      <c r="AC1161" s="50">
        <v>0</v>
      </c>
      <c r="AD1161" s="50">
        <v>0</v>
      </c>
      <c r="AE1161" s="50">
        <v>0</v>
      </c>
      <c r="AF1161" s="50">
        <v>0</v>
      </c>
      <c r="AG1161" s="50">
        <v>0</v>
      </c>
      <c r="AH1161" s="50">
        <v>0</v>
      </c>
      <c r="AI1161" s="50">
        <v>0</v>
      </c>
      <c r="AJ1161" s="50">
        <v>0</v>
      </c>
      <c r="AK1161" s="52">
        <f t="shared" si="348"/>
        <v>0</v>
      </c>
      <c r="AL1161" s="50">
        <f t="shared" si="349"/>
        <v>0</v>
      </c>
      <c r="AM1161" s="48">
        <f>IFERROR(+AL1161/V1161,"100"%)</f>
        <v>1</v>
      </c>
      <c r="AN1161" s="49">
        <f t="shared" si="350"/>
        <v>0.01</v>
      </c>
      <c r="AO1161" s="49">
        <f t="shared" si="361"/>
        <v>0</v>
      </c>
      <c r="AP1161" s="49">
        <f t="shared" si="351"/>
        <v>0</v>
      </c>
      <c r="AR1161" s="50">
        <f t="shared" si="352"/>
        <v>0</v>
      </c>
      <c r="AT1161" s="30">
        <f t="shared" si="353"/>
        <v>0</v>
      </c>
      <c r="AU1161">
        <f t="shared" si="354"/>
        <v>0</v>
      </c>
      <c r="AV1161" s="49">
        <f t="shared" si="355"/>
        <v>0</v>
      </c>
      <c r="AW1161" s="49">
        <f t="shared" si="356"/>
        <v>0</v>
      </c>
      <c r="AX1161" s="53">
        <f t="shared" si="357"/>
        <v>0</v>
      </c>
      <c r="AY1161" s="30">
        <f t="shared" si="358"/>
        <v>0</v>
      </c>
      <c r="AZ1161" s="30">
        <f t="shared" si="359"/>
        <v>0</v>
      </c>
      <c r="BA1161" s="49">
        <f t="shared" si="360"/>
        <v>0</v>
      </c>
    </row>
    <row r="1162" spans="1:53" x14ac:dyDescent="0.35">
      <c r="A1162" s="2">
        <v>1070989187</v>
      </c>
      <c r="B1162" s="2" t="s">
        <v>1162</v>
      </c>
      <c r="C1162" s="16" t="s">
        <v>4946</v>
      </c>
      <c r="D1162" s="3" t="s">
        <v>3307</v>
      </c>
      <c r="E1162" s="4">
        <v>45246</v>
      </c>
      <c r="F1162" s="5">
        <v>45977</v>
      </c>
      <c r="G1162" s="5">
        <v>46342</v>
      </c>
      <c r="H1162" s="3" t="s">
        <v>4290</v>
      </c>
      <c r="I1162" s="55">
        <v>46113</v>
      </c>
      <c r="J1162" s="6">
        <v>46022</v>
      </c>
      <c r="K1162" s="2" t="s">
        <v>4405</v>
      </c>
      <c r="L1162" s="2" t="s">
        <v>4828</v>
      </c>
      <c r="M1162" s="2" t="s">
        <v>4956</v>
      </c>
      <c r="N1162" s="2"/>
      <c r="O1162" s="2"/>
      <c r="P1162" s="2"/>
      <c r="Q1162" s="2"/>
      <c r="R1162" s="7"/>
      <c r="S1162" s="7">
        <v>15</v>
      </c>
      <c r="T1162" s="7">
        <v>3.75</v>
      </c>
      <c r="U1162" s="7">
        <v>18.75</v>
      </c>
      <c r="V1162" s="12">
        <f t="shared" si="344"/>
        <v>19</v>
      </c>
      <c r="W1162" s="15" t="str">
        <f>"DEBE GOZAR "&amp;S1162&amp;" DÍAS ANTES DEL "&amp;TEXT(G1162-1,"DD/MM/YYYY")</f>
        <v>DEBE GOZAR 15 DÍAS ANTES DEL 15/11/2026</v>
      </c>
      <c r="X1162" s="15" t="str">
        <f t="shared" si="346"/>
        <v>DEBE GOZAR EN EL AÑO UN TOTAL DE 19 DÍAS ANTES DEL 31/12/2026</v>
      </c>
      <c r="Y1162" s="50">
        <v>0</v>
      </c>
      <c r="Z1162" s="50">
        <v>0</v>
      </c>
      <c r="AA1162" s="50">
        <v>0</v>
      </c>
      <c r="AB1162" s="50">
        <v>19</v>
      </c>
      <c r="AC1162" s="50">
        <v>0</v>
      </c>
      <c r="AD1162" s="50">
        <v>0</v>
      </c>
      <c r="AE1162" s="50">
        <v>0</v>
      </c>
      <c r="AF1162" s="50">
        <v>0</v>
      </c>
      <c r="AG1162" s="50">
        <v>0</v>
      </c>
      <c r="AH1162" s="50">
        <v>0</v>
      </c>
      <c r="AI1162" s="50">
        <v>0</v>
      </c>
      <c r="AJ1162" s="50">
        <v>0</v>
      </c>
      <c r="AK1162" s="52">
        <f t="shared" si="348"/>
        <v>19</v>
      </c>
      <c r="AL1162" s="50">
        <f t="shared" si="349"/>
        <v>19</v>
      </c>
      <c r="AM1162" s="48">
        <f t="shared" ref="AM1162:AM1193" si="362">+AL1162/V1162</f>
        <v>1</v>
      </c>
      <c r="AN1162" s="49">
        <f t="shared" si="350"/>
        <v>0.01</v>
      </c>
      <c r="AO1162" s="49">
        <f t="shared" si="361"/>
        <v>19</v>
      </c>
      <c r="AP1162" s="49">
        <f t="shared" si="351"/>
        <v>19</v>
      </c>
      <c r="AR1162" s="50">
        <f t="shared" si="352"/>
        <v>0</v>
      </c>
      <c r="AT1162" s="30">
        <f t="shared" si="353"/>
        <v>19</v>
      </c>
      <c r="AU1162">
        <f t="shared" si="354"/>
        <v>6.333333333333333</v>
      </c>
      <c r="AV1162" s="49">
        <f t="shared" si="355"/>
        <v>19</v>
      </c>
      <c r="AW1162" s="49">
        <f t="shared" si="356"/>
        <v>6.333333333333333</v>
      </c>
      <c r="AX1162" s="53">
        <f t="shared" si="357"/>
        <v>0</v>
      </c>
      <c r="AY1162" s="30">
        <f t="shared" si="358"/>
        <v>0</v>
      </c>
      <c r="AZ1162" s="30">
        <f t="shared" si="359"/>
        <v>19</v>
      </c>
      <c r="BA1162" s="49">
        <f t="shared" si="360"/>
        <v>19</v>
      </c>
    </row>
    <row r="1163" spans="1:53" x14ac:dyDescent="0.35">
      <c r="A1163" s="2">
        <v>1070992687</v>
      </c>
      <c r="B1163" s="2" t="s">
        <v>1163</v>
      </c>
      <c r="C1163" s="16" t="s">
        <v>4946</v>
      </c>
      <c r="D1163" s="3" t="s">
        <v>3308</v>
      </c>
      <c r="E1163" s="4">
        <v>45960</v>
      </c>
      <c r="F1163" s="5">
        <v>45960</v>
      </c>
      <c r="G1163" s="5">
        <v>46325</v>
      </c>
      <c r="H1163" s="3" t="s">
        <v>4413</v>
      </c>
      <c r="I1163" s="55">
        <v>46037</v>
      </c>
      <c r="J1163" s="6">
        <v>46022</v>
      </c>
      <c r="K1163" s="2" t="s">
        <v>4405</v>
      </c>
      <c r="L1163" s="2" t="s">
        <v>4864</v>
      </c>
      <c r="M1163" s="2" t="s">
        <v>4956</v>
      </c>
      <c r="N1163" s="2"/>
      <c r="O1163" s="2"/>
      <c r="P1163" s="2"/>
      <c r="Q1163" s="2"/>
      <c r="R1163" s="7"/>
      <c r="S1163" s="7">
        <v>0</v>
      </c>
      <c r="T1163" s="7">
        <v>5.0833000000000004</v>
      </c>
      <c r="U1163" s="7">
        <v>5.0833000000000004</v>
      </c>
      <c r="V1163" s="12">
        <f t="shared" si="344"/>
        <v>6</v>
      </c>
      <c r="W1163" s="15" t="s">
        <v>4738</v>
      </c>
      <c r="X1163" s="15" t="str">
        <f t="shared" si="346"/>
        <v>DEBE GOZAR EN EL AÑO UN TOTAL DE 6 DÍAS ANTES DEL 31/12/2026</v>
      </c>
      <c r="Y1163" s="50">
        <v>6</v>
      </c>
      <c r="Z1163" s="50">
        <v>0</v>
      </c>
      <c r="AA1163" s="50">
        <v>0</v>
      </c>
      <c r="AB1163" s="50">
        <v>0</v>
      </c>
      <c r="AC1163" s="50">
        <v>0</v>
      </c>
      <c r="AD1163" s="50">
        <v>0</v>
      </c>
      <c r="AE1163" s="50">
        <v>0</v>
      </c>
      <c r="AF1163" s="50">
        <v>0</v>
      </c>
      <c r="AG1163" s="50">
        <v>0</v>
      </c>
      <c r="AH1163" s="50">
        <v>0</v>
      </c>
      <c r="AI1163" s="50">
        <v>0</v>
      </c>
      <c r="AJ1163" s="50">
        <v>0</v>
      </c>
      <c r="AK1163" s="52">
        <f t="shared" si="348"/>
        <v>6</v>
      </c>
      <c r="AL1163" s="50">
        <f t="shared" si="349"/>
        <v>6</v>
      </c>
      <c r="AM1163" s="48">
        <f t="shared" si="362"/>
        <v>1</v>
      </c>
      <c r="AN1163" s="49">
        <f t="shared" si="350"/>
        <v>0.01</v>
      </c>
      <c r="AO1163" s="49">
        <f t="shared" si="361"/>
        <v>6</v>
      </c>
      <c r="AP1163" s="49">
        <f t="shared" si="351"/>
        <v>6</v>
      </c>
      <c r="AR1163" s="50">
        <f t="shared" si="352"/>
        <v>0</v>
      </c>
      <c r="AT1163" s="30">
        <f t="shared" si="353"/>
        <v>6</v>
      </c>
      <c r="AU1163">
        <f t="shared" si="354"/>
        <v>2</v>
      </c>
      <c r="AV1163" s="49">
        <f t="shared" si="355"/>
        <v>6</v>
      </c>
      <c r="AW1163" s="49">
        <f t="shared" si="356"/>
        <v>2</v>
      </c>
      <c r="AX1163" s="53">
        <f t="shared" si="357"/>
        <v>0</v>
      </c>
      <c r="AY1163" s="30">
        <f t="shared" si="358"/>
        <v>0</v>
      </c>
      <c r="AZ1163" s="30">
        <f t="shared" si="359"/>
        <v>6</v>
      </c>
      <c r="BA1163" s="49">
        <f t="shared" si="360"/>
        <v>6</v>
      </c>
    </row>
    <row r="1164" spans="1:53" x14ac:dyDescent="0.35">
      <c r="A1164" s="2">
        <v>1070993441</v>
      </c>
      <c r="B1164" s="2" t="s">
        <v>1164</v>
      </c>
      <c r="C1164" s="16" t="s">
        <v>4946</v>
      </c>
      <c r="D1164" s="3" t="s">
        <v>3309</v>
      </c>
      <c r="E1164" s="4">
        <v>45189</v>
      </c>
      <c r="F1164" s="5">
        <v>45920</v>
      </c>
      <c r="G1164" s="5">
        <v>46285</v>
      </c>
      <c r="H1164" s="3" t="s">
        <v>4290</v>
      </c>
      <c r="I1164" s="55">
        <v>46023</v>
      </c>
      <c r="J1164" s="6">
        <v>46022</v>
      </c>
      <c r="K1164" s="2" t="s">
        <v>4405</v>
      </c>
      <c r="L1164" s="2" t="s">
        <v>4778</v>
      </c>
      <c r="M1164" s="2" t="s">
        <v>4956</v>
      </c>
      <c r="N1164" s="2"/>
      <c r="O1164" s="2"/>
      <c r="P1164" s="2"/>
      <c r="Q1164" s="2"/>
      <c r="R1164" s="7"/>
      <c r="S1164" s="7">
        <v>10</v>
      </c>
      <c r="T1164" s="7">
        <v>8.4167000000000058</v>
      </c>
      <c r="U1164" s="7">
        <v>18.416700000000006</v>
      </c>
      <c r="V1164" s="12">
        <f t="shared" si="344"/>
        <v>19</v>
      </c>
      <c r="W1164" s="15" t="str">
        <f>"DEBE GOZAR "&amp;S1164&amp;" DÍAS ANTES DEL "&amp;TEXT(G1164-1,"DD/MM/YYYY")</f>
        <v>DEBE GOZAR 10 DÍAS ANTES DEL 19/09/2026</v>
      </c>
      <c r="X1164" s="15" t="str">
        <f t="shared" si="346"/>
        <v>DEBE GOZAR EN EL AÑO UN TOTAL DE 19 DÍAS ANTES DEL 31/12/2026</v>
      </c>
      <c r="Y1164" s="50">
        <v>19</v>
      </c>
      <c r="Z1164" s="50">
        <v>0</v>
      </c>
      <c r="AA1164" s="50">
        <v>0</v>
      </c>
      <c r="AB1164" s="50">
        <v>0</v>
      </c>
      <c r="AC1164" s="50">
        <v>0</v>
      </c>
      <c r="AD1164" s="50">
        <v>0</v>
      </c>
      <c r="AE1164" s="50">
        <v>0</v>
      </c>
      <c r="AF1164" s="50">
        <v>0</v>
      </c>
      <c r="AG1164" s="50">
        <v>0</v>
      </c>
      <c r="AH1164" s="50">
        <v>0</v>
      </c>
      <c r="AI1164" s="50">
        <v>0</v>
      </c>
      <c r="AJ1164" s="50">
        <v>0</v>
      </c>
      <c r="AK1164" s="52">
        <f t="shared" si="348"/>
        <v>19</v>
      </c>
      <c r="AL1164" s="50">
        <f t="shared" si="349"/>
        <v>19</v>
      </c>
      <c r="AM1164" s="48">
        <f t="shared" si="362"/>
        <v>1</v>
      </c>
      <c r="AN1164" s="49">
        <f t="shared" si="350"/>
        <v>0.01</v>
      </c>
      <c r="AO1164" s="49">
        <f t="shared" si="361"/>
        <v>19</v>
      </c>
      <c r="AP1164" s="49">
        <f t="shared" si="351"/>
        <v>19</v>
      </c>
      <c r="AR1164" s="50">
        <f t="shared" si="352"/>
        <v>0</v>
      </c>
      <c r="AT1164" s="30">
        <f t="shared" si="353"/>
        <v>19</v>
      </c>
      <c r="AU1164">
        <f t="shared" si="354"/>
        <v>6.333333333333333</v>
      </c>
      <c r="AV1164" s="49">
        <f t="shared" si="355"/>
        <v>19</v>
      </c>
      <c r="AW1164" s="49">
        <f t="shared" si="356"/>
        <v>6.333333333333333</v>
      </c>
      <c r="AX1164" s="53">
        <f t="shared" si="357"/>
        <v>0</v>
      </c>
      <c r="AY1164" s="30">
        <f t="shared" si="358"/>
        <v>0</v>
      </c>
      <c r="AZ1164" s="30">
        <f t="shared" si="359"/>
        <v>19</v>
      </c>
      <c r="BA1164" s="49">
        <f t="shared" si="360"/>
        <v>19</v>
      </c>
    </row>
    <row r="1165" spans="1:53" x14ac:dyDescent="0.35">
      <c r="A1165" s="2">
        <v>1070996840</v>
      </c>
      <c r="B1165" s="2" t="s">
        <v>1165</v>
      </c>
      <c r="C1165" s="16" t="s">
        <v>4946</v>
      </c>
      <c r="D1165" s="3" t="s">
        <v>3310</v>
      </c>
      <c r="E1165" s="4">
        <v>45660</v>
      </c>
      <c r="F1165" s="5">
        <v>45660</v>
      </c>
      <c r="G1165" s="5">
        <v>46025</v>
      </c>
      <c r="H1165" s="3" t="s">
        <v>4290</v>
      </c>
      <c r="I1165" s="55">
        <v>46067</v>
      </c>
      <c r="J1165" s="6">
        <v>46022</v>
      </c>
      <c r="K1165" s="2" t="s">
        <v>4405</v>
      </c>
      <c r="L1165" s="2" t="s">
        <v>5046</v>
      </c>
      <c r="M1165" s="2" t="s">
        <v>4956</v>
      </c>
      <c r="N1165" s="2"/>
      <c r="O1165" s="2"/>
      <c r="P1165" s="2"/>
      <c r="Q1165" s="2"/>
      <c r="R1165" s="7"/>
      <c r="S1165" s="7">
        <v>0</v>
      </c>
      <c r="T1165" s="7">
        <v>29.833300000000001</v>
      </c>
      <c r="U1165" s="7">
        <v>29.833300000000001</v>
      </c>
      <c r="V1165" s="12">
        <f t="shared" ref="V1165:V1228" si="363">ROUNDUP(U1165,0)</f>
        <v>30</v>
      </c>
      <c r="W1165" s="15" t="s">
        <v>4738</v>
      </c>
      <c r="X1165" s="15" t="str">
        <f t="shared" si="346"/>
        <v>DEBE GOZAR EN EL AÑO UN TOTAL DE 30 DÍAS ANTES DEL 31/12/2026</v>
      </c>
      <c r="Y1165" s="50">
        <v>0</v>
      </c>
      <c r="Z1165" s="50">
        <v>30</v>
      </c>
      <c r="AA1165" s="50">
        <v>0</v>
      </c>
      <c r="AB1165" s="50">
        <v>0</v>
      </c>
      <c r="AC1165" s="50">
        <v>0</v>
      </c>
      <c r="AD1165" s="50">
        <v>0</v>
      </c>
      <c r="AE1165" s="50">
        <v>0</v>
      </c>
      <c r="AF1165" s="50">
        <v>0</v>
      </c>
      <c r="AG1165" s="50">
        <v>0</v>
      </c>
      <c r="AH1165" s="50">
        <v>0</v>
      </c>
      <c r="AI1165" s="50">
        <v>0</v>
      </c>
      <c r="AJ1165" s="50">
        <v>0</v>
      </c>
      <c r="AK1165" s="52">
        <f t="shared" si="348"/>
        <v>30</v>
      </c>
      <c r="AL1165" s="50">
        <f t="shared" si="349"/>
        <v>30</v>
      </c>
      <c r="AM1165" s="48">
        <f t="shared" si="362"/>
        <v>1</v>
      </c>
      <c r="AN1165" s="49">
        <f t="shared" si="350"/>
        <v>0.01</v>
      </c>
      <c r="AO1165" s="49">
        <f t="shared" si="361"/>
        <v>30</v>
      </c>
      <c r="AP1165" s="49">
        <f t="shared" si="351"/>
        <v>30</v>
      </c>
      <c r="AR1165" s="50">
        <f t="shared" si="352"/>
        <v>0</v>
      </c>
      <c r="AT1165" s="30">
        <f t="shared" si="353"/>
        <v>30</v>
      </c>
      <c r="AU1165">
        <f t="shared" si="354"/>
        <v>10</v>
      </c>
      <c r="AV1165" s="49">
        <f t="shared" si="355"/>
        <v>30</v>
      </c>
      <c r="AW1165" s="49">
        <f t="shared" si="356"/>
        <v>10</v>
      </c>
      <c r="AX1165" s="53">
        <f t="shared" si="357"/>
        <v>0</v>
      </c>
      <c r="AY1165" s="30">
        <f t="shared" si="358"/>
        <v>0</v>
      </c>
      <c r="AZ1165" s="30">
        <f t="shared" si="359"/>
        <v>30</v>
      </c>
      <c r="BA1165" s="49">
        <f t="shared" si="360"/>
        <v>30</v>
      </c>
    </row>
    <row r="1166" spans="1:53" x14ac:dyDescent="0.35">
      <c r="A1166" s="2">
        <v>1070998924</v>
      </c>
      <c r="B1166" s="2" t="s">
        <v>1166</v>
      </c>
      <c r="C1166" s="16" t="s">
        <v>4946</v>
      </c>
      <c r="D1166" s="3" t="s">
        <v>3311</v>
      </c>
      <c r="E1166" s="4">
        <v>45358</v>
      </c>
      <c r="F1166" s="5">
        <v>45723</v>
      </c>
      <c r="G1166" s="5">
        <v>46088</v>
      </c>
      <c r="H1166" s="3" t="s">
        <v>4290</v>
      </c>
      <c r="I1166" s="55">
        <v>46023</v>
      </c>
      <c r="J1166" s="6">
        <v>46022</v>
      </c>
      <c r="K1166" s="2" t="s">
        <v>4405</v>
      </c>
      <c r="L1166" s="2" t="s">
        <v>4799</v>
      </c>
      <c r="M1166" s="2" t="s">
        <v>4956</v>
      </c>
      <c r="N1166" s="2"/>
      <c r="O1166" s="2"/>
      <c r="P1166" s="2"/>
      <c r="Q1166" s="2"/>
      <c r="R1166" s="7"/>
      <c r="S1166" s="7">
        <v>0</v>
      </c>
      <c r="T1166" s="7">
        <v>18.5</v>
      </c>
      <c r="U1166" s="7">
        <v>18.5</v>
      </c>
      <c r="V1166" s="12">
        <f t="shared" si="363"/>
        <v>19</v>
      </c>
      <c r="W1166" s="15" t="s">
        <v>4738</v>
      </c>
      <c r="X1166" s="15" t="str">
        <f t="shared" si="346"/>
        <v>DEBE GOZAR EN EL AÑO UN TOTAL DE 19 DÍAS ANTES DEL 31/12/2026</v>
      </c>
      <c r="Y1166" s="50">
        <v>19</v>
      </c>
      <c r="Z1166" s="50">
        <v>0</v>
      </c>
      <c r="AA1166" s="50">
        <v>0</v>
      </c>
      <c r="AB1166" s="50">
        <v>0</v>
      </c>
      <c r="AC1166" s="50">
        <v>0</v>
      </c>
      <c r="AD1166" s="50">
        <v>0</v>
      </c>
      <c r="AE1166" s="50">
        <v>0</v>
      </c>
      <c r="AF1166" s="50">
        <v>0</v>
      </c>
      <c r="AG1166" s="50">
        <v>0</v>
      </c>
      <c r="AH1166" s="50">
        <v>0</v>
      </c>
      <c r="AI1166" s="50">
        <v>0</v>
      </c>
      <c r="AJ1166" s="50">
        <v>0</v>
      </c>
      <c r="AK1166" s="52">
        <f t="shared" si="348"/>
        <v>19</v>
      </c>
      <c r="AL1166" s="50">
        <f t="shared" si="349"/>
        <v>19</v>
      </c>
      <c r="AM1166" s="48">
        <f t="shared" si="362"/>
        <v>1</v>
      </c>
      <c r="AN1166" s="49">
        <f t="shared" si="350"/>
        <v>0.01</v>
      </c>
      <c r="AO1166" s="49">
        <f t="shared" si="361"/>
        <v>19</v>
      </c>
      <c r="AP1166" s="49">
        <f t="shared" si="351"/>
        <v>19</v>
      </c>
      <c r="AR1166" s="50">
        <f t="shared" si="352"/>
        <v>0</v>
      </c>
      <c r="AT1166" s="30">
        <f t="shared" si="353"/>
        <v>19</v>
      </c>
      <c r="AU1166">
        <f t="shared" si="354"/>
        <v>6.333333333333333</v>
      </c>
      <c r="AV1166" s="49">
        <f t="shared" si="355"/>
        <v>19</v>
      </c>
      <c r="AW1166" s="49">
        <f t="shared" si="356"/>
        <v>6.333333333333333</v>
      </c>
      <c r="AX1166" s="53">
        <f t="shared" si="357"/>
        <v>0</v>
      </c>
      <c r="AY1166" s="30">
        <f t="shared" si="358"/>
        <v>0</v>
      </c>
      <c r="AZ1166" s="30">
        <f t="shared" si="359"/>
        <v>19</v>
      </c>
      <c r="BA1166" s="49">
        <f t="shared" si="360"/>
        <v>19</v>
      </c>
    </row>
    <row r="1167" spans="1:53" x14ac:dyDescent="0.35">
      <c r="A1167" s="2">
        <v>1071012692</v>
      </c>
      <c r="B1167" s="2" t="s">
        <v>1167</v>
      </c>
      <c r="C1167" s="16" t="s">
        <v>4946</v>
      </c>
      <c r="D1167" s="3" t="s">
        <v>3312</v>
      </c>
      <c r="E1167" s="4">
        <v>45108</v>
      </c>
      <c r="F1167" s="5">
        <v>45839</v>
      </c>
      <c r="G1167" s="5">
        <v>46204</v>
      </c>
      <c r="H1167" s="3" t="s">
        <v>4290</v>
      </c>
      <c r="I1167" s="55">
        <v>0</v>
      </c>
      <c r="J1167" s="6">
        <v>46022</v>
      </c>
      <c r="K1167" s="2" t="s">
        <v>4405</v>
      </c>
      <c r="L1167" s="2" t="s">
        <v>4782</v>
      </c>
      <c r="M1167" s="2" t="s">
        <v>4956</v>
      </c>
      <c r="N1167" s="2" t="s">
        <v>5196</v>
      </c>
      <c r="O1167" s="2" t="s">
        <v>5215</v>
      </c>
      <c r="P1167" s="2" t="s">
        <v>4501</v>
      </c>
      <c r="Q1167" s="2" t="s">
        <v>4297</v>
      </c>
      <c r="R1167" s="7"/>
      <c r="S1167" s="7">
        <v>15</v>
      </c>
      <c r="T1167" s="7">
        <v>15</v>
      </c>
      <c r="U1167" s="7">
        <v>30</v>
      </c>
      <c r="V1167" s="12">
        <f t="shared" si="363"/>
        <v>30</v>
      </c>
      <c r="W1167" s="15" t="str">
        <f>"DEBE GOZAR "&amp;S1167&amp;" DÍAS ANTES DEL "&amp;TEXT(G1167-1,"DD/MM/YYYY")</f>
        <v>DEBE GOZAR 15 DÍAS ANTES DEL 30/06/2026</v>
      </c>
      <c r="X1167" s="15" t="str">
        <f t="shared" si="346"/>
        <v>DEBE GOZAR EN EL AÑO UN TOTAL DE 30 DÍAS ANTES DEL 31/12/2026</v>
      </c>
      <c r="Y1167" s="50">
        <v>0</v>
      </c>
      <c r="Z1167" s="50">
        <v>0</v>
      </c>
      <c r="AA1167" s="50">
        <v>6</v>
      </c>
      <c r="AB1167" s="50">
        <v>8</v>
      </c>
      <c r="AC1167" s="50">
        <v>0</v>
      </c>
      <c r="AD1167" s="50">
        <v>0</v>
      </c>
      <c r="AE1167" s="50">
        <v>0</v>
      </c>
      <c r="AF1167" s="50">
        <v>0</v>
      </c>
      <c r="AG1167" s="50">
        <v>0</v>
      </c>
      <c r="AH1167" s="50">
        <v>0</v>
      </c>
      <c r="AI1167" s="50">
        <v>0</v>
      </c>
      <c r="AJ1167" s="50">
        <v>0</v>
      </c>
      <c r="AK1167" s="52">
        <f t="shared" si="348"/>
        <v>14</v>
      </c>
      <c r="AL1167" s="50">
        <f t="shared" si="349"/>
        <v>14</v>
      </c>
      <c r="AM1167" s="48">
        <f t="shared" si="362"/>
        <v>0.46666666666666667</v>
      </c>
      <c r="AN1167" s="49">
        <f t="shared" si="350"/>
        <v>4.6666666666666671E-3</v>
      </c>
      <c r="AO1167" s="49">
        <f t="shared" si="361"/>
        <v>14</v>
      </c>
      <c r="AP1167" s="49">
        <f t="shared" si="351"/>
        <v>14</v>
      </c>
      <c r="AR1167" s="50">
        <f t="shared" si="352"/>
        <v>16</v>
      </c>
      <c r="AT1167" s="30">
        <f t="shared" si="353"/>
        <v>30</v>
      </c>
      <c r="AU1167">
        <f t="shared" si="354"/>
        <v>10</v>
      </c>
      <c r="AV1167" s="49">
        <f t="shared" si="355"/>
        <v>14</v>
      </c>
      <c r="AW1167" s="49">
        <f t="shared" si="356"/>
        <v>10</v>
      </c>
      <c r="AX1167" s="53">
        <f t="shared" si="357"/>
        <v>0</v>
      </c>
      <c r="AY1167" s="30">
        <f t="shared" si="358"/>
        <v>0</v>
      </c>
      <c r="AZ1167" s="30">
        <f t="shared" si="359"/>
        <v>14</v>
      </c>
      <c r="BA1167" s="49">
        <f t="shared" si="360"/>
        <v>14</v>
      </c>
    </row>
    <row r="1168" spans="1:53" x14ac:dyDescent="0.35">
      <c r="A1168" s="2">
        <v>1071034011</v>
      </c>
      <c r="B1168" s="2" t="s">
        <v>1168</v>
      </c>
      <c r="C1168" s="16" t="s">
        <v>4946</v>
      </c>
      <c r="D1168" s="3" t="s">
        <v>3313</v>
      </c>
      <c r="E1168" s="4">
        <v>45937</v>
      </c>
      <c r="F1168" s="5">
        <v>45937</v>
      </c>
      <c r="G1168" s="5">
        <v>46302</v>
      </c>
      <c r="H1168" s="3" t="s">
        <v>4290</v>
      </c>
      <c r="I1168" s="55">
        <v>46112</v>
      </c>
      <c r="J1168" s="6">
        <v>46022</v>
      </c>
      <c r="K1168" s="2" t="s">
        <v>4431</v>
      </c>
      <c r="L1168" s="2" t="s">
        <v>4756</v>
      </c>
      <c r="M1168" s="2" t="s">
        <v>4956</v>
      </c>
      <c r="N1168" s="2"/>
      <c r="O1168" s="2"/>
      <c r="P1168" s="2"/>
      <c r="Q1168" s="2"/>
      <c r="R1168" s="7"/>
      <c r="S1168" s="7">
        <v>0</v>
      </c>
      <c r="T1168" s="7">
        <v>1.4</v>
      </c>
      <c r="U1168" s="7">
        <v>1.4</v>
      </c>
      <c r="V1168" s="12">
        <f t="shared" si="363"/>
        <v>2</v>
      </c>
      <c r="W1168" s="15" t="s">
        <v>4738</v>
      </c>
      <c r="X1168" s="15" t="str">
        <f t="shared" si="346"/>
        <v>DEBE GOZAR EN EL AÑO UN TOTAL DE 2 DÍAS ANTES DEL 31/12/2026</v>
      </c>
      <c r="Y1168" s="50">
        <v>0</v>
      </c>
      <c r="Z1168" s="50">
        <v>0</v>
      </c>
      <c r="AA1168" s="50">
        <v>2</v>
      </c>
      <c r="AB1168" s="50">
        <v>0</v>
      </c>
      <c r="AC1168" s="50">
        <v>0</v>
      </c>
      <c r="AD1168" s="50">
        <v>0</v>
      </c>
      <c r="AE1168" s="50">
        <v>0</v>
      </c>
      <c r="AF1168" s="50">
        <v>0</v>
      </c>
      <c r="AG1168" s="50">
        <v>0</v>
      </c>
      <c r="AH1168" s="50">
        <v>0</v>
      </c>
      <c r="AI1168" s="50">
        <v>0</v>
      </c>
      <c r="AJ1168" s="50">
        <v>0</v>
      </c>
      <c r="AK1168" s="52">
        <f t="shared" si="348"/>
        <v>2</v>
      </c>
      <c r="AL1168" s="50">
        <f t="shared" si="349"/>
        <v>2</v>
      </c>
      <c r="AM1168" s="48">
        <f t="shared" si="362"/>
        <v>1</v>
      </c>
      <c r="AN1168" s="49">
        <f t="shared" si="350"/>
        <v>0.01</v>
      </c>
      <c r="AO1168" s="49">
        <f t="shared" si="361"/>
        <v>2</v>
      </c>
      <c r="AP1168" s="49">
        <f t="shared" si="351"/>
        <v>2</v>
      </c>
      <c r="AR1168" s="50">
        <f t="shared" si="352"/>
        <v>0</v>
      </c>
      <c r="AT1168" s="30">
        <f t="shared" si="353"/>
        <v>2</v>
      </c>
      <c r="AU1168">
        <f t="shared" si="354"/>
        <v>0.66666666666666663</v>
      </c>
      <c r="AV1168" s="49">
        <f t="shared" si="355"/>
        <v>2</v>
      </c>
      <c r="AW1168" s="49">
        <f t="shared" si="356"/>
        <v>0.66666666666666663</v>
      </c>
      <c r="AX1168" s="53">
        <f t="shared" si="357"/>
        <v>0</v>
      </c>
      <c r="AY1168" s="30">
        <f t="shared" si="358"/>
        <v>0</v>
      </c>
      <c r="AZ1168" s="30">
        <f t="shared" si="359"/>
        <v>2</v>
      </c>
      <c r="BA1168" s="49">
        <f t="shared" si="360"/>
        <v>2</v>
      </c>
    </row>
    <row r="1169" spans="1:53" x14ac:dyDescent="0.35">
      <c r="A1169" s="2">
        <v>1071043102</v>
      </c>
      <c r="B1169" s="2" t="s">
        <v>1169</v>
      </c>
      <c r="C1169" s="16" t="s">
        <v>4947</v>
      </c>
      <c r="D1169" s="3" t="s">
        <v>3314</v>
      </c>
      <c r="E1169" s="4">
        <v>43763</v>
      </c>
      <c r="F1169" s="5">
        <v>45955</v>
      </c>
      <c r="G1169" s="5">
        <v>46320</v>
      </c>
      <c r="H1169" s="3" t="s">
        <v>4421</v>
      </c>
      <c r="I1169" s="55">
        <v>0</v>
      </c>
      <c r="J1169" s="6">
        <v>46022</v>
      </c>
      <c r="K1169" s="2" t="s">
        <v>4405</v>
      </c>
      <c r="L1169" s="2" t="s">
        <v>4917</v>
      </c>
      <c r="M1169" s="2" t="s">
        <v>4956</v>
      </c>
      <c r="N1169" s="2" t="s">
        <v>5197</v>
      </c>
      <c r="O1169" s="2" t="s">
        <v>5178</v>
      </c>
      <c r="P1169" s="2" t="s">
        <v>4704</v>
      </c>
      <c r="Q1169" s="2" t="s">
        <v>4298</v>
      </c>
      <c r="R1169" s="7"/>
      <c r="S1169" s="7">
        <v>24</v>
      </c>
      <c r="T1169" s="7">
        <v>5.5</v>
      </c>
      <c r="U1169" s="7">
        <v>29.5</v>
      </c>
      <c r="V1169" s="12">
        <f t="shared" si="363"/>
        <v>30</v>
      </c>
      <c r="W1169" s="15" t="str">
        <f>"DEBE GOZAR "&amp;S1169&amp;" DÍAS ANTES DEL "&amp;TEXT(G1169-1,"DD/MM/YYYY")</f>
        <v>DEBE GOZAR 24 DÍAS ANTES DEL 24/10/2026</v>
      </c>
      <c r="X1169" s="15" t="str">
        <f t="shared" si="346"/>
        <v>DEBE GOZAR EN EL AÑO UN TOTAL DE 30 DÍAS ANTES DEL 31/12/2026</v>
      </c>
      <c r="Y1169" s="50">
        <v>0</v>
      </c>
      <c r="Z1169" s="50">
        <v>0</v>
      </c>
      <c r="AA1169" s="50">
        <v>0</v>
      </c>
      <c r="AB1169" s="50">
        <v>0</v>
      </c>
      <c r="AC1169" s="50">
        <v>0</v>
      </c>
      <c r="AD1169" s="50">
        <v>0</v>
      </c>
      <c r="AE1169" s="50">
        <v>0</v>
      </c>
      <c r="AF1169" s="50">
        <v>0</v>
      </c>
      <c r="AG1169" s="50">
        <v>0</v>
      </c>
      <c r="AH1169" s="50">
        <v>0</v>
      </c>
      <c r="AI1169" s="50">
        <v>0</v>
      </c>
      <c r="AJ1169" s="50">
        <v>0</v>
      </c>
      <c r="AK1169" s="52">
        <f t="shared" si="348"/>
        <v>0</v>
      </c>
      <c r="AL1169" s="50">
        <f t="shared" si="349"/>
        <v>0</v>
      </c>
      <c r="AM1169" s="48">
        <f t="shared" si="362"/>
        <v>0</v>
      </c>
      <c r="AN1169" s="49">
        <f t="shared" si="350"/>
        <v>0</v>
      </c>
      <c r="AO1169" s="49">
        <f t="shared" si="361"/>
        <v>0</v>
      </c>
      <c r="AP1169" s="49">
        <f t="shared" si="351"/>
        <v>0</v>
      </c>
      <c r="AR1169" s="50">
        <f t="shared" si="352"/>
        <v>30</v>
      </c>
      <c r="AT1169" s="30">
        <f t="shared" si="353"/>
        <v>30</v>
      </c>
      <c r="AU1169">
        <f t="shared" si="354"/>
        <v>10</v>
      </c>
      <c r="AV1169" s="49">
        <f t="shared" si="355"/>
        <v>0</v>
      </c>
      <c r="AW1169" s="49">
        <f t="shared" si="356"/>
        <v>0</v>
      </c>
      <c r="AX1169" s="53">
        <f t="shared" si="357"/>
        <v>10</v>
      </c>
      <c r="AY1169" s="30">
        <f t="shared" si="358"/>
        <v>0</v>
      </c>
      <c r="AZ1169" s="30">
        <f t="shared" si="359"/>
        <v>0</v>
      </c>
      <c r="BA1169" s="49">
        <f t="shared" si="360"/>
        <v>0</v>
      </c>
    </row>
    <row r="1170" spans="1:53" x14ac:dyDescent="0.35">
      <c r="A1170" s="2">
        <v>1071046034</v>
      </c>
      <c r="B1170" s="2" t="s">
        <v>1170</v>
      </c>
      <c r="C1170" s="16" t="s">
        <v>4946</v>
      </c>
      <c r="D1170" s="3" t="s">
        <v>3315</v>
      </c>
      <c r="E1170" s="4">
        <v>45670</v>
      </c>
      <c r="F1170" s="5">
        <v>45670</v>
      </c>
      <c r="G1170" s="5">
        <v>46035</v>
      </c>
      <c r="H1170" s="3" t="s">
        <v>4414</v>
      </c>
      <c r="I1170" s="55">
        <v>0</v>
      </c>
      <c r="J1170" s="6">
        <v>46022</v>
      </c>
      <c r="K1170" s="2" t="s">
        <v>4405</v>
      </c>
      <c r="L1170" s="2" t="s">
        <v>4883</v>
      </c>
      <c r="M1170" s="2" t="s">
        <v>4956</v>
      </c>
      <c r="N1170" s="2" t="s">
        <v>5196</v>
      </c>
      <c r="O1170" s="2" t="s">
        <v>5234</v>
      </c>
      <c r="P1170" s="2" t="s">
        <v>4656</v>
      </c>
      <c r="Q1170" s="2" t="s">
        <v>4306</v>
      </c>
      <c r="R1170" s="7"/>
      <c r="S1170" s="7">
        <v>0</v>
      </c>
      <c r="T1170" s="7">
        <v>29</v>
      </c>
      <c r="U1170" s="7">
        <v>29</v>
      </c>
      <c r="V1170" s="12">
        <f t="shared" si="363"/>
        <v>29</v>
      </c>
      <c r="W1170" s="15" t="s">
        <v>4738</v>
      </c>
      <c r="X1170" s="15" t="str">
        <f t="shared" si="346"/>
        <v>DEBE GOZAR EN EL AÑO UN TOTAL DE 29 DÍAS ANTES DEL 31/12/2026</v>
      </c>
      <c r="Y1170" s="50">
        <v>0</v>
      </c>
      <c r="Z1170" s="50">
        <v>0</v>
      </c>
      <c r="AA1170" s="50">
        <v>2</v>
      </c>
      <c r="AB1170" s="50">
        <v>13</v>
      </c>
      <c r="AC1170" s="50">
        <v>6</v>
      </c>
      <c r="AD1170" s="50">
        <v>9</v>
      </c>
      <c r="AE1170" s="50">
        <v>0</v>
      </c>
      <c r="AF1170" s="50">
        <v>0</v>
      </c>
      <c r="AG1170" s="50">
        <v>0</v>
      </c>
      <c r="AH1170" s="50">
        <v>0</v>
      </c>
      <c r="AI1170" s="50">
        <v>0</v>
      </c>
      <c r="AJ1170" s="50">
        <v>0</v>
      </c>
      <c r="AK1170" s="52">
        <f t="shared" si="348"/>
        <v>30</v>
      </c>
      <c r="AL1170" s="50">
        <f t="shared" si="349"/>
        <v>30</v>
      </c>
      <c r="AM1170" s="48">
        <f t="shared" si="362"/>
        <v>1.0344827586206897</v>
      </c>
      <c r="AN1170" s="49">
        <f t="shared" si="350"/>
        <v>1.0344827586206896E-2</v>
      </c>
      <c r="AO1170" s="49">
        <f t="shared" si="361"/>
        <v>15</v>
      </c>
      <c r="AP1170" s="49">
        <f t="shared" si="351"/>
        <v>29</v>
      </c>
      <c r="AR1170" s="50">
        <f t="shared" si="352"/>
        <v>0</v>
      </c>
      <c r="AT1170" s="30">
        <f t="shared" si="353"/>
        <v>29</v>
      </c>
      <c r="AU1170">
        <f t="shared" si="354"/>
        <v>9.6666666666666661</v>
      </c>
      <c r="AV1170" s="49">
        <f t="shared" si="355"/>
        <v>15</v>
      </c>
      <c r="AW1170" s="49">
        <f t="shared" si="356"/>
        <v>9.6666666666666661</v>
      </c>
      <c r="AX1170" s="53">
        <f t="shared" si="357"/>
        <v>0</v>
      </c>
      <c r="AY1170" s="30">
        <f t="shared" si="358"/>
        <v>15</v>
      </c>
      <c r="AZ1170" s="30">
        <f t="shared" si="359"/>
        <v>15</v>
      </c>
      <c r="BA1170" s="49">
        <f t="shared" si="360"/>
        <v>15</v>
      </c>
    </row>
    <row r="1171" spans="1:53" x14ac:dyDescent="0.35">
      <c r="A1171" s="2">
        <v>1071049862</v>
      </c>
      <c r="B1171" s="2" t="s">
        <v>1171</v>
      </c>
      <c r="C1171" s="16" t="s">
        <v>4946</v>
      </c>
      <c r="D1171" s="3" t="s">
        <v>3316</v>
      </c>
      <c r="E1171" s="4">
        <v>45910</v>
      </c>
      <c r="F1171" s="5">
        <v>45910</v>
      </c>
      <c r="G1171" s="5">
        <v>46275</v>
      </c>
      <c r="H1171" s="3" t="s">
        <v>4290</v>
      </c>
      <c r="I1171" s="55">
        <v>46068</v>
      </c>
      <c r="J1171" s="6">
        <v>46022</v>
      </c>
      <c r="K1171" s="2" t="s">
        <v>4431</v>
      </c>
      <c r="L1171" s="2" t="s">
        <v>4908</v>
      </c>
      <c r="M1171" s="2" t="s">
        <v>4956</v>
      </c>
      <c r="N1171" s="2"/>
      <c r="O1171" s="2"/>
      <c r="P1171" s="2"/>
      <c r="Q1171" s="2"/>
      <c r="R1171" s="7"/>
      <c r="S1171" s="7">
        <v>0</v>
      </c>
      <c r="T1171" s="7">
        <v>1.85</v>
      </c>
      <c r="U1171" s="7">
        <v>1.85</v>
      </c>
      <c r="V1171" s="12">
        <f t="shared" si="363"/>
        <v>2</v>
      </c>
      <c r="W1171" s="15" t="s">
        <v>4738</v>
      </c>
      <c r="X1171" s="15" t="str">
        <f t="shared" si="346"/>
        <v>DEBE GOZAR EN EL AÑO UN TOTAL DE 2 DÍAS ANTES DEL 31/12/2026</v>
      </c>
      <c r="Y1171" s="50">
        <v>0</v>
      </c>
      <c r="Z1171" s="50">
        <v>2</v>
      </c>
      <c r="AA1171" s="50">
        <v>0</v>
      </c>
      <c r="AB1171" s="50">
        <v>0</v>
      </c>
      <c r="AC1171" s="50">
        <v>0</v>
      </c>
      <c r="AD1171" s="50">
        <v>0</v>
      </c>
      <c r="AE1171" s="50">
        <v>0</v>
      </c>
      <c r="AF1171" s="50">
        <v>0</v>
      </c>
      <c r="AG1171" s="50">
        <v>0</v>
      </c>
      <c r="AH1171" s="50">
        <v>0</v>
      </c>
      <c r="AI1171" s="50">
        <v>0</v>
      </c>
      <c r="AJ1171" s="50">
        <v>0</v>
      </c>
      <c r="AK1171" s="52">
        <f t="shared" si="348"/>
        <v>2</v>
      </c>
      <c r="AL1171" s="50">
        <f t="shared" si="349"/>
        <v>2</v>
      </c>
      <c r="AM1171" s="48">
        <f t="shared" si="362"/>
        <v>1</v>
      </c>
      <c r="AN1171" s="49">
        <f t="shared" si="350"/>
        <v>0.01</v>
      </c>
      <c r="AO1171" s="49">
        <f t="shared" si="361"/>
        <v>2</v>
      </c>
      <c r="AP1171" s="49">
        <f t="shared" si="351"/>
        <v>2</v>
      </c>
      <c r="AR1171" s="50">
        <f t="shared" si="352"/>
        <v>0</v>
      </c>
      <c r="AT1171" s="30">
        <f t="shared" si="353"/>
        <v>2</v>
      </c>
      <c r="AU1171">
        <f t="shared" si="354"/>
        <v>0.66666666666666663</v>
      </c>
      <c r="AV1171" s="49">
        <f t="shared" si="355"/>
        <v>2</v>
      </c>
      <c r="AW1171" s="49">
        <f t="shared" si="356"/>
        <v>0.66666666666666663</v>
      </c>
      <c r="AX1171" s="53">
        <f t="shared" si="357"/>
        <v>0</v>
      </c>
      <c r="AY1171" s="30">
        <f t="shared" si="358"/>
        <v>0</v>
      </c>
      <c r="AZ1171" s="30">
        <f t="shared" si="359"/>
        <v>2</v>
      </c>
      <c r="BA1171" s="49">
        <f t="shared" si="360"/>
        <v>2</v>
      </c>
    </row>
    <row r="1172" spans="1:53" x14ac:dyDescent="0.35">
      <c r="A1172" s="2">
        <v>1071051474</v>
      </c>
      <c r="B1172" s="2" t="s">
        <v>1172</v>
      </c>
      <c r="C1172" s="16" t="s">
        <v>4946</v>
      </c>
      <c r="D1172" s="3" t="s">
        <v>3317</v>
      </c>
      <c r="E1172" s="4">
        <v>44817</v>
      </c>
      <c r="F1172" s="5">
        <v>45913</v>
      </c>
      <c r="G1172" s="5">
        <v>46278</v>
      </c>
      <c r="H1172" s="3" t="s">
        <v>4290</v>
      </c>
      <c r="I1172" s="55">
        <v>0</v>
      </c>
      <c r="J1172" s="6">
        <v>46022</v>
      </c>
      <c r="K1172" s="2" t="s">
        <v>4405</v>
      </c>
      <c r="L1172" s="2" t="s">
        <v>4871</v>
      </c>
      <c r="M1172" s="2" t="s">
        <v>4956</v>
      </c>
      <c r="N1172" s="2" t="s">
        <v>5195</v>
      </c>
      <c r="O1172" s="2" t="s">
        <v>5213</v>
      </c>
      <c r="P1172" s="2" t="s">
        <v>4639</v>
      </c>
      <c r="Q1172" s="2" t="s">
        <v>4297</v>
      </c>
      <c r="R1172" s="7"/>
      <c r="S1172" s="7">
        <v>20</v>
      </c>
      <c r="T1172" s="7">
        <v>9</v>
      </c>
      <c r="U1172" s="7">
        <v>29</v>
      </c>
      <c r="V1172" s="12">
        <f t="shared" si="363"/>
        <v>29</v>
      </c>
      <c r="W1172" s="15" t="str">
        <f>"DEBE GOZAR "&amp;S1172&amp;" DÍAS ANTES DEL "&amp;TEXT(G1172-1,"DD/MM/YYYY")</f>
        <v>DEBE GOZAR 20 DÍAS ANTES DEL 12/09/2026</v>
      </c>
      <c r="X1172" s="15" t="str">
        <f t="shared" si="346"/>
        <v>DEBE GOZAR EN EL AÑO UN TOTAL DE 29 DÍAS ANTES DEL 31/12/2026</v>
      </c>
      <c r="Y1172" s="50">
        <v>23</v>
      </c>
      <c r="Z1172" s="50">
        <v>7</v>
      </c>
      <c r="AA1172" s="50">
        <v>0</v>
      </c>
      <c r="AB1172" s="50">
        <v>0</v>
      </c>
      <c r="AC1172" s="50">
        <v>0</v>
      </c>
      <c r="AD1172" s="50">
        <v>0</v>
      </c>
      <c r="AE1172" s="50">
        <v>0</v>
      </c>
      <c r="AF1172" s="50">
        <v>0</v>
      </c>
      <c r="AG1172" s="50">
        <v>0</v>
      </c>
      <c r="AH1172" s="50">
        <v>0</v>
      </c>
      <c r="AI1172" s="50">
        <v>0</v>
      </c>
      <c r="AJ1172" s="50">
        <v>0</v>
      </c>
      <c r="AK1172" s="52">
        <f t="shared" si="348"/>
        <v>30</v>
      </c>
      <c r="AL1172" s="50">
        <f t="shared" si="349"/>
        <v>30</v>
      </c>
      <c r="AM1172" s="48">
        <f t="shared" si="362"/>
        <v>1.0344827586206897</v>
      </c>
      <c r="AN1172" s="49">
        <f t="shared" si="350"/>
        <v>1.0344827586206896E-2</v>
      </c>
      <c r="AO1172" s="49">
        <f t="shared" si="361"/>
        <v>30</v>
      </c>
      <c r="AP1172" s="49">
        <f t="shared" si="351"/>
        <v>29</v>
      </c>
      <c r="AR1172" s="50">
        <f t="shared" si="352"/>
        <v>0</v>
      </c>
      <c r="AT1172" s="30">
        <f t="shared" si="353"/>
        <v>29</v>
      </c>
      <c r="AU1172">
        <f t="shared" si="354"/>
        <v>9.6666666666666661</v>
      </c>
      <c r="AV1172" s="49">
        <f t="shared" si="355"/>
        <v>30</v>
      </c>
      <c r="AW1172" s="49">
        <f t="shared" si="356"/>
        <v>9.6666666666666661</v>
      </c>
      <c r="AX1172" s="53">
        <f t="shared" si="357"/>
        <v>0</v>
      </c>
      <c r="AY1172" s="30">
        <f t="shared" si="358"/>
        <v>0</v>
      </c>
      <c r="AZ1172" s="30">
        <f t="shared" si="359"/>
        <v>30</v>
      </c>
      <c r="BA1172" s="49">
        <f t="shared" si="360"/>
        <v>29</v>
      </c>
    </row>
    <row r="1173" spans="1:53" x14ac:dyDescent="0.35">
      <c r="A1173" s="2">
        <v>1071080480</v>
      </c>
      <c r="B1173" s="2" t="s">
        <v>1173</v>
      </c>
      <c r="C1173" s="16" t="s">
        <v>4947</v>
      </c>
      <c r="D1173" s="3" t="s">
        <v>3318</v>
      </c>
      <c r="E1173" s="4">
        <v>41487</v>
      </c>
      <c r="F1173" s="5">
        <v>45870</v>
      </c>
      <c r="G1173" s="5">
        <v>46235</v>
      </c>
      <c r="H1173" s="3" t="s">
        <v>4290</v>
      </c>
      <c r="I1173" s="55">
        <v>0</v>
      </c>
      <c r="J1173" s="6">
        <v>46022</v>
      </c>
      <c r="K1173" s="2" t="s">
        <v>4405</v>
      </c>
      <c r="L1173" s="2" t="s">
        <v>5043</v>
      </c>
      <c r="M1173" s="2" t="s">
        <v>4957</v>
      </c>
      <c r="N1173" s="2" t="s">
        <v>5199</v>
      </c>
      <c r="O1173" s="2" t="s">
        <v>5227</v>
      </c>
      <c r="P1173" s="2" t="s">
        <v>4709</v>
      </c>
      <c r="Q1173" s="2" t="s">
        <v>4298</v>
      </c>
      <c r="R1173" s="7"/>
      <c r="S1173" s="7">
        <v>0</v>
      </c>
      <c r="T1173" s="7">
        <v>9.5</v>
      </c>
      <c r="U1173" s="7">
        <v>9.5</v>
      </c>
      <c r="V1173" s="12">
        <f t="shared" si="363"/>
        <v>10</v>
      </c>
      <c r="W1173" s="15" t="s">
        <v>4738</v>
      </c>
      <c r="X1173" s="15" t="str">
        <f t="shared" si="346"/>
        <v>DEBE GOZAR EN EL AÑO UN TOTAL DE 10 DÍAS ANTES DEL 31/12/2026</v>
      </c>
      <c r="Y1173" s="50">
        <v>0</v>
      </c>
      <c r="Z1173" s="50">
        <v>0</v>
      </c>
      <c r="AA1173" s="50">
        <v>0</v>
      </c>
      <c r="AB1173" s="50">
        <v>0</v>
      </c>
      <c r="AC1173" s="50">
        <v>0</v>
      </c>
      <c r="AD1173" s="50">
        <v>0</v>
      </c>
      <c r="AE1173" s="50">
        <v>15</v>
      </c>
      <c r="AF1173" s="50">
        <v>0</v>
      </c>
      <c r="AG1173" s="50">
        <v>0</v>
      </c>
      <c r="AH1173" s="50">
        <v>15</v>
      </c>
      <c r="AI1173" s="50">
        <v>0</v>
      </c>
      <c r="AJ1173" s="50">
        <v>0</v>
      </c>
      <c r="AK1173" s="52">
        <f t="shared" si="348"/>
        <v>30</v>
      </c>
      <c r="AL1173" s="50">
        <f t="shared" si="349"/>
        <v>30</v>
      </c>
      <c r="AM1173" s="48">
        <f t="shared" si="362"/>
        <v>3</v>
      </c>
      <c r="AN1173" s="49">
        <f t="shared" si="350"/>
        <v>0.03</v>
      </c>
      <c r="AO1173" s="49">
        <f t="shared" si="361"/>
        <v>0</v>
      </c>
      <c r="AP1173" s="49">
        <f t="shared" si="351"/>
        <v>10</v>
      </c>
      <c r="AR1173" s="50">
        <f t="shared" si="352"/>
        <v>0</v>
      </c>
      <c r="AT1173" s="30">
        <f t="shared" si="353"/>
        <v>10</v>
      </c>
      <c r="AU1173">
        <f t="shared" si="354"/>
        <v>3.3333333333333335</v>
      </c>
      <c r="AV1173" s="49">
        <f t="shared" si="355"/>
        <v>0</v>
      </c>
      <c r="AW1173" s="49">
        <f t="shared" si="356"/>
        <v>0</v>
      </c>
      <c r="AX1173" s="53">
        <f t="shared" si="357"/>
        <v>3.3333333333333335</v>
      </c>
      <c r="AY1173" s="30">
        <f t="shared" si="358"/>
        <v>30</v>
      </c>
      <c r="AZ1173" s="30">
        <f t="shared" si="359"/>
        <v>0</v>
      </c>
      <c r="BA1173" s="49">
        <f t="shared" si="360"/>
        <v>0</v>
      </c>
    </row>
    <row r="1174" spans="1:53" x14ac:dyDescent="0.35">
      <c r="A1174" s="2">
        <v>1071085100</v>
      </c>
      <c r="B1174" s="2" t="s">
        <v>1174</v>
      </c>
      <c r="C1174" s="16" t="s">
        <v>4946</v>
      </c>
      <c r="D1174" s="3" t="s">
        <v>3319</v>
      </c>
      <c r="E1174" s="4">
        <v>45910</v>
      </c>
      <c r="F1174" s="5">
        <v>45910</v>
      </c>
      <c r="G1174" s="5">
        <v>46275</v>
      </c>
      <c r="H1174" s="3" t="s">
        <v>4290</v>
      </c>
      <c r="I1174" s="55">
        <v>0</v>
      </c>
      <c r="J1174" s="6">
        <v>46022</v>
      </c>
      <c r="K1174" s="2" t="s">
        <v>4405</v>
      </c>
      <c r="L1174" s="2" t="s">
        <v>4966</v>
      </c>
      <c r="M1174" s="2" t="s">
        <v>4956</v>
      </c>
      <c r="N1174" s="2" t="s">
        <v>5180</v>
      </c>
      <c r="O1174" s="2" t="s">
        <v>5225</v>
      </c>
      <c r="P1174" s="2" t="s">
        <v>4461</v>
      </c>
      <c r="Q1174" s="2" t="s">
        <v>4297</v>
      </c>
      <c r="R1174" s="7"/>
      <c r="S1174" s="7">
        <v>0</v>
      </c>
      <c r="T1174" s="7">
        <v>9.25</v>
      </c>
      <c r="U1174" s="7">
        <v>9.25</v>
      </c>
      <c r="V1174" s="12">
        <f t="shared" si="363"/>
        <v>10</v>
      </c>
      <c r="W1174" s="15" t="s">
        <v>4738</v>
      </c>
      <c r="X1174" s="15" t="str">
        <f t="shared" si="346"/>
        <v>DEBE GOZAR EN EL AÑO UN TOTAL DE 10 DÍAS ANTES DEL 31/12/2026</v>
      </c>
      <c r="Y1174" s="50">
        <v>0</v>
      </c>
      <c r="Z1174" s="50">
        <v>0</v>
      </c>
      <c r="AA1174" s="50">
        <v>0</v>
      </c>
      <c r="AB1174" s="50">
        <v>0</v>
      </c>
      <c r="AC1174" s="50">
        <v>0</v>
      </c>
      <c r="AD1174" s="50">
        <v>0</v>
      </c>
      <c r="AE1174" s="50">
        <v>0</v>
      </c>
      <c r="AF1174" s="50">
        <v>0</v>
      </c>
      <c r="AG1174" s="50">
        <v>10</v>
      </c>
      <c r="AH1174" s="50">
        <v>0</v>
      </c>
      <c r="AI1174" s="50">
        <v>0</v>
      </c>
      <c r="AJ1174" s="50">
        <v>0</v>
      </c>
      <c r="AK1174" s="52">
        <f t="shared" si="348"/>
        <v>10</v>
      </c>
      <c r="AL1174" s="50">
        <f t="shared" si="349"/>
        <v>10</v>
      </c>
      <c r="AM1174" s="48">
        <f t="shared" si="362"/>
        <v>1</v>
      </c>
      <c r="AN1174" s="49">
        <f t="shared" si="350"/>
        <v>0.01</v>
      </c>
      <c r="AO1174" s="49">
        <f t="shared" si="361"/>
        <v>0</v>
      </c>
      <c r="AP1174" s="49">
        <f t="shared" si="351"/>
        <v>10</v>
      </c>
      <c r="AR1174" s="50">
        <f t="shared" si="352"/>
        <v>0</v>
      </c>
      <c r="AT1174" s="30">
        <f t="shared" si="353"/>
        <v>10</v>
      </c>
      <c r="AU1174">
        <f t="shared" si="354"/>
        <v>3.3333333333333335</v>
      </c>
      <c r="AV1174" s="49">
        <f t="shared" si="355"/>
        <v>0</v>
      </c>
      <c r="AW1174" s="49">
        <f t="shared" si="356"/>
        <v>0</v>
      </c>
      <c r="AX1174" s="53">
        <f t="shared" si="357"/>
        <v>3.3333333333333335</v>
      </c>
      <c r="AY1174" s="30">
        <f t="shared" si="358"/>
        <v>10</v>
      </c>
      <c r="AZ1174" s="30">
        <f t="shared" si="359"/>
        <v>0</v>
      </c>
      <c r="BA1174" s="49">
        <f t="shared" si="360"/>
        <v>0</v>
      </c>
    </row>
    <row r="1175" spans="1:53" x14ac:dyDescent="0.35">
      <c r="A1175" s="2">
        <v>1071085602</v>
      </c>
      <c r="B1175" s="2" t="s">
        <v>1175</v>
      </c>
      <c r="C1175" s="16" t="s">
        <v>4946</v>
      </c>
      <c r="D1175" s="3" t="s">
        <v>3320</v>
      </c>
      <c r="E1175" s="4">
        <v>44785</v>
      </c>
      <c r="F1175" s="5">
        <v>45881</v>
      </c>
      <c r="G1175" s="5">
        <v>46246</v>
      </c>
      <c r="H1175" s="3" t="s">
        <v>4290</v>
      </c>
      <c r="I1175" s="55">
        <v>46054</v>
      </c>
      <c r="J1175" s="6">
        <v>46022</v>
      </c>
      <c r="K1175" s="2" t="s">
        <v>4405</v>
      </c>
      <c r="L1175" s="2" t="s">
        <v>5000</v>
      </c>
      <c r="M1175" s="2" t="s">
        <v>4957</v>
      </c>
      <c r="N1175" s="2"/>
      <c r="O1175" s="2"/>
      <c r="P1175" s="2"/>
      <c r="Q1175" s="2"/>
      <c r="R1175" s="7"/>
      <c r="S1175" s="7">
        <v>0</v>
      </c>
      <c r="T1175" s="7">
        <v>11.583299999999994</v>
      </c>
      <c r="U1175" s="7">
        <v>11.583299999999994</v>
      </c>
      <c r="V1175" s="12">
        <f t="shared" si="363"/>
        <v>12</v>
      </c>
      <c r="W1175" s="15" t="s">
        <v>4738</v>
      </c>
      <c r="X1175" s="15" t="str">
        <f t="shared" si="346"/>
        <v>DEBE GOZAR EN EL AÑO UN TOTAL DE 12 DÍAS ANTES DEL 31/12/2026</v>
      </c>
      <c r="Y1175" s="50">
        <v>0</v>
      </c>
      <c r="Z1175" s="50">
        <v>12</v>
      </c>
      <c r="AA1175" s="50">
        <v>0</v>
      </c>
      <c r="AB1175" s="50">
        <v>0</v>
      </c>
      <c r="AC1175" s="50">
        <v>0</v>
      </c>
      <c r="AD1175" s="50">
        <v>0</v>
      </c>
      <c r="AE1175" s="50">
        <v>0</v>
      </c>
      <c r="AF1175" s="50">
        <v>0</v>
      </c>
      <c r="AG1175" s="50">
        <v>0</v>
      </c>
      <c r="AH1175" s="50">
        <v>0</v>
      </c>
      <c r="AI1175" s="50">
        <v>0</v>
      </c>
      <c r="AJ1175" s="50">
        <v>0</v>
      </c>
      <c r="AK1175" s="52">
        <f t="shared" si="348"/>
        <v>12</v>
      </c>
      <c r="AL1175" s="50">
        <f t="shared" si="349"/>
        <v>12</v>
      </c>
      <c r="AM1175" s="48">
        <f t="shared" si="362"/>
        <v>1</v>
      </c>
      <c r="AN1175" s="49">
        <f t="shared" si="350"/>
        <v>0.01</v>
      </c>
      <c r="AO1175" s="49">
        <f t="shared" si="361"/>
        <v>12</v>
      </c>
      <c r="AP1175" s="49">
        <f t="shared" si="351"/>
        <v>12</v>
      </c>
      <c r="AR1175" s="50">
        <f t="shared" si="352"/>
        <v>0</v>
      </c>
      <c r="AT1175" s="30">
        <f t="shared" si="353"/>
        <v>12</v>
      </c>
      <c r="AU1175">
        <f t="shared" si="354"/>
        <v>4</v>
      </c>
      <c r="AV1175" s="49">
        <f t="shared" si="355"/>
        <v>12</v>
      </c>
      <c r="AW1175" s="49">
        <f t="shared" si="356"/>
        <v>4</v>
      </c>
      <c r="AX1175" s="53">
        <f t="shared" si="357"/>
        <v>0</v>
      </c>
      <c r="AY1175" s="30">
        <f t="shared" si="358"/>
        <v>0</v>
      </c>
      <c r="AZ1175" s="30">
        <f t="shared" si="359"/>
        <v>12</v>
      </c>
      <c r="BA1175" s="49">
        <f t="shared" si="360"/>
        <v>12</v>
      </c>
    </row>
    <row r="1176" spans="1:53" x14ac:dyDescent="0.35">
      <c r="A1176" s="2">
        <v>1071094075</v>
      </c>
      <c r="B1176" s="2" t="s">
        <v>1176</v>
      </c>
      <c r="C1176" s="16" t="s">
        <v>4946</v>
      </c>
      <c r="D1176" s="3" t="s">
        <v>3321</v>
      </c>
      <c r="E1176" s="4">
        <v>45761</v>
      </c>
      <c r="F1176" s="5">
        <v>45761</v>
      </c>
      <c r="G1176" s="5">
        <v>46126</v>
      </c>
      <c r="H1176" s="3" t="s">
        <v>4291</v>
      </c>
      <c r="I1176" s="55">
        <v>46054</v>
      </c>
      <c r="J1176" s="6">
        <v>46022</v>
      </c>
      <c r="K1176" s="2" t="s">
        <v>4405</v>
      </c>
      <c r="L1176" s="2" t="s">
        <v>4745</v>
      </c>
      <c r="M1176" s="2" t="s">
        <v>4956</v>
      </c>
      <c r="N1176" s="2"/>
      <c r="O1176" s="2"/>
      <c r="P1176" s="2"/>
      <c r="Q1176" s="2"/>
      <c r="R1176" s="7"/>
      <c r="S1176" s="7">
        <v>0</v>
      </c>
      <c r="T1176" s="7">
        <v>21.416699999999999</v>
      </c>
      <c r="U1176" s="7">
        <v>21.416699999999999</v>
      </c>
      <c r="V1176" s="12">
        <f t="shared" si="363"/>
        <v>22</v>
      </c>
      <c r="W1176" s="15" t="s">
        <v>4738</v>
      </c>
      <c r="X1176" s="15" t="str">
        <f t="shared" si="346"/>
        <v>DEBE GOZAR EN EL AÑO UN TOTAL DE 22 DÍAS ANTES DEL 31/12/2026</v>
      </c>
      <c r="Y1176" s="50">
        <v>0</v>
      </c>
      <c r="Z1176" s="50">
        <v>22</v>
      </c>
      <c r="AA1176" s="50">
        <v>0</v>
      </c>
      <c r="AB1176" s="50">
        <v>0</v>
      </c>
      <c r="AC1176" s="50">
        <v>0</v>
      </c>
      <c r="AD1176" s="50">
        <v>0</v>
      </c>
      <c r="AE1176" s="50">
        <v>0</v>
      </c>
      <c r="AF1176" s="50">
        <v>0</v>
      </c>
      <c r="AG1176" s="50">
        <v>0</v>
      </c>
      <c r="AH1176" s="50">
        <v>0</v>
      </c>
      <c r="AI1176" s="50">
        <v>0</v>
      </c>
      <c r="AJ1176" s="50">
        <v>0</v>
      </c>
      <c r="AK1176" s="52">
        <f t="shared" si="348"/>
        <v>22</v>
      </c>
      <c r="AL1176" s="50">
        <f t="shared" si="349"/>
        <v>22</v>
      </c>
      <c r="AM1176" s="48">
        <f t="shared" si="362"/>
        <v>1</v>
      </c>
      <c r="AN1176" s="49">
        <f t="shared" si="350"/>
        <v>0.01</v>
      </c>
      <c r="AO1176" s="49">
        <f t="shared" si="361"/>
        <v>22</v>
      </c>
      <c r="AP1176" s="49">
        <f t="shared" si="351"/>
        <v>22</v>
      </c>
      <c r="AR1176" s="50">
        <f t="shared" si="352"/>
        <v>0</v>
      </c>
      <c r="AT1176" s="30">
        <f t="shared" si="353"/>
        <v>22</v>
      </c>
      <c r="AU1176">
        <f t="shared" si="354"/>
        <v>7.333333333333333</v>
      </c>
      <c r="AV1176" s="49">
        <f t="shared" si="355"/>
        <v>22</v>
      </c>
      <c r="AW1176" s="49">
        <f t="shared" si="356"/>
        <v>7.333333333333333</v>
      </c>
      <c r="AX1176" s="53">
        <f t="shared" si="357"/>
        <v>0</v>
      </c>
      <c r="AY1176" s="30">
        <f t="shared" si="358"/>
        <v>0</v>
      </c>
      <c r="AZ1176" s="30">
        <f t="shared" si="359"/>
        <v>22</v>
      </c>
      <c r="BA1176" s="49">
        <f t="shared" si="360"/>
        <v>22</v>
      </c>
    </row>
    <row r="1177" spans="1:53" x14ac:dyDescent="0.35">
      <c r="A1177" s="2">
        <v>1071095515</v>
      </c>
      <c r="B1177" s="2" t="s">
        <v>1177</v>
      </c>
      <c r="C1177" s="16" t="s">
        <v>4946</v>
      </c>
      <c r="D1177" s="3" t="s">
        <v>3322</v>
      </c>
      <c r="E1177" s="4">
        <v>45761</v>
      </c>
      <c r="F1177" s="5">
        <v>45761</v>
      </c>
      <c r="G1177" s="5">
        <v>46126</v>
      </c>
      <c r="H1177" s="3" t="s">
        <v>4418</v>
      </c>
      <c r="I1177" s="55">
        <v>0</v>
      </c>
      <c r="J1177" s="6">
        <v>46022</v>
      </c>
      <c r="K1177" s="2" t="s">
        <v>4405</v>
      </c>
      <c r="L1177" s="2" t="s">
        <v>4862</v>
      </c>
      <c r="M1177" s="2" t="s">
        <v>4956</v>
      </c>
      <c r="N1177" s="2" t="s">
        <v>5197</v>
      </c>
      <c r="O1177" s="2" t="s">
        <v>5228</v>
      </c>
      <c r="P1177" s="2" t="s">
        <v>4627</v>
      </c>
      <c r="Q1177" s="2" t="s">
        <v>4297</v>
      </c>
      <c r="R1177" s="7"/>
      <c r="S1177" s="7">
        <v>0</v>
      </c>
      <c r="T1177" s="7">
        <v>21.416699999999999</v>
      </c>
      <c r="U1177" s="7">
        <v>21.416699999999999</v>
      </c>
      <c r="V1177" s="12">
        <f t="shared" si="363"/>
        <v>22</v>
      </c>
      <c r="W1177" s="15" t="s">
        <v>4738</v>
      </c>
      <c r="X1177" s="15" t="str">
        <f t="shared" si="346"/>
        <v>DEBE GOZAR EN EL AÑO UN TOTAL DE 22 DÍAS ANTES DEL 31/12/2026</v>
      </c>
      <c r="Y1177" s="50">
        <v>0</v>
      </c>
      <c r="Z1177" s="50">
        <v>0</v>
      </c>
      <c r="AA1177" s="50">
        <v>0</v>
      </c>
      <c r="AB1177" s="50">
        <v>0</v>
      </c>
      <c r="AC1177" s="50">
        <v>0</v>
      </c>
      <c r="AD1177" s="50">
        <v>0</v>
      </c>
      <c r="AE1177" s="50">
        <v>0</v>
      </c>
      <c r="AF1177" s="50">
        <v>0</v>
      </c>
      <c r="AG1177" s="50">
        <v>0</v>
      </c>
      <c r="AH1177" s="50">
        <v>0</v>
      </c>
      <c r="AI1177" s="50">
        <v>0</v>
      </c>
      <c r="AJ1177" s="50">
        <v>0</v>
      </c>
      <c r="AK1177" s="52">
        <f t="shared" si="348"/>
        <v>0</v>
      </c>
      <c r="AL1177" s="50">
        <f t="shared" si="349"/>
        <v>0</v>
      </c>
      <c r="AM1177" s="48">
        <f t="shared" si="362"/>
        <v>0</v>
      </c>
      <c r="AN1177" s="49">
        <f t="shared" si="350"/>
        <v>0</v>
      </c>
      <c r="AO1177" s="49">
        <f t="shared" si="361"/>
        <v>0</v>
      </c>
      <c r="AP1177" s="49">
        <f t="shared" si="351"/>
        <v>0</v>
      </c>
      <c r="AR1177" s="50">
        <f t="shared" si="352"/>
        <v>22</v>
      </c>
      <c r="AT1177" s="30">
        <f t="shared" si="353"/>
        <v>22</v>
      </c>
      <c r="AU1177">
        <f t="shared" si="354"/>
        <v>7.333333333333333</v>
      </c>
      <c r="AV1177" s="49">
        <f t="shared" si="355"/>
        <v>0</v>
      </c>
      <c r="AW1177" s="49">
        <f t="shared" si="356"/>
        <v>0</v>
      </c>
      <c r="AX1177" s="53">
        <f t="shared" si="357"/>
        <v>7.333333333333333</v>
      </c>
      <c r="AY1177" s="30">
        <f t="shared" si="358"/>
        <v>0</v>
      </c>
      <c r="AZ1177" s="30">
        <f t="shared" si="359"/>
        <v>0</v>
      </c>
      <c r="BA1177" s="49">
        <f t="shared" si="360"/>
        <v>0</v>
      </c>
    </row>
    <row r="1178" spans="1:53" x14ac:dyDescent="0.35">
      <c r="A1178" s="2">
        <v>1071099898</v>
      </c>
      <c r="B1178" s="2" t="s">
        <v>1178</v>
      </c>
      <c r="C1178" s="16" t="s">
        <v>4946</v>
      </c>
      <c r="D1178" s="3" t="s">
        <v>3323</v>
      </c>
      <c r="E1178" s="4">
        <v>45413</v>
      </c>
      <c r="F1178" s="5">
        <v>45778</v>
      </c>
      <c r="G1178" s="5">
        <v>46143</v>
      </c>
      <c r="H1178" s="3" t="s">
        <v>4418</v>
      </c>
      <c r="I1178" s="55">
        <v>46113</v>
      </c>
      <c r="J1178" s="6">
        <v>46022</v>
      </c>
      <c r="K1178" s="2" t="s">
        <v>4405</v>
      </c>
      <c r="L1178" s="2" t="s">
        <v>4887</v>
      </c>
      <c r="M1178" s="2" t="s">
        <v>4956</v>
      </c>
      <c r="N1178" s="2"/>
      <c r="O1178" s="2"/>
      <c r="P1178" s="2"/>
      <c r="Q1178" s="2"/>
      <c r="R1178" s="7"/>
      <c r="S1178" s="7">
        <v>10</v>
      </c>
      <c r="T1178" s="7">
        <v>20</v>
      </c>
      <c r="U1178" s="7">
        <v>30</v>
      </c>
      <c r="V1178" s="12">
        <f t="shared" si="363"/>
        <v>30</v>
      </c>
      <c r="W1178" s="15" t="str">
        <f>"DEBE GOZAR "&amp;S1178&amp;" DÍAS ANTES DEL "&amp;TEXT(G1178-1,"DD/MM/YYYY")</f>
        <v>DEBE GOZAR 10 DÍAS ANTES DEL 30/04/2026</v>
      </c>
      <c r="X1178" s="15" t="str">
        <f t="shared" si="346"/>
        <v>DEBE GOZAR EN EL AÑO UN TOTAL DE 30 DÍAS ANTES DEL 31/12/2026</v>
      </c>
      <c r="Y1178" s="50">
        <v>0</v>
      </c>
      <c r="Z1178" s="50">
        <v>10</v>
      </c>
      <c r="AA1178" s="50">
        <v>0</v>
      </c>
      <c r="AB1178" s="50">
        <v>20</v>
      </c>
      <c r="AC1178" s="50">
        <v>0</v>
      </c>
      <c r="AD1178" s="50">
        <v>0</v>
      </c>
      <c r="AE1178" s="50">
        <v>0</v>
      </c>
      <c r="AF1178" s="50">
        <v>0</v>
      </c>
      <c r="AG1178" s="50">
        <v>0</v>
      </c>
      <c r="AH1178" s="50">
        <v>0</v>
      </c>
      <c r="AI1178" s="50">
        <v>0</v>
      </c>
      <c r="AJ1178" s="50">
        <v>0</v>
      </c>
      <c r="AK1178" s="52">
        <f t="shared" si="348"/>
        <v>30</v>
      </c>
      <c r="AL1178" s="50">
        <f t="shared" si="349"/>
        <v>30</v>
      </c>
      <c r="AM1178" s="48">
        <f t="shared" si="362"/>
        <v>1</v>
      </c>
      <c r="AN1178" s="49">
        <f t="shared" si="350"/>
        <v>0.01</v>
      </c>
      <c r="AO1178" s="49">
        <f t="shared" si="361"/>
        <v>30</v>
      </c>
      <c r="AP1178" s="49">
        <f t="shared" si="351"/>
        <v>30</v>
      </c>
      <c r="AR1178" s="50">
        <f t="shared" si="352"/>
        <v>0</v>
      </c>
      <c r="AT1178" s="30">
        <f t="shared" si="353"/>
        <v>30</v>
      </c>
      <c r="AU1178">
        <f t="shared" si="354"/>
        <v>10</v>
      </c>
      <c r="AV1178" s="49">
        <f t="shared" si="355"/>
        <v>30</v>
      </c>
      <c r="AW1178" s="49">
        <f t="shared" si="356"/>
        <v>10</v>
      </c>
      <c r="AX1178" s="53">
        <f t="shared" si="357"/>
        <v>0</v>
      </c>
      <c r="AY1178" s="30">
        <f t="shared" si="358"/>
        <v>0</v>
      </c>
      <c r="AZ1178" s="30">
        <f t="shared" si="359"/>
        <v>30</v>
      </c>
      <c r="BA1178" s="49">
        <f t="shared" si="360"/>
        <v>30</v>
      </c>
    </row>
    <row r="1179" spans="1:53" x14ac:dyDescent="0.35">
      <c r="A1179" s="2">
        <v>1071133675</v>
      </c>
      <c r="B1179" s="2" t="s">
        <v>1179</v>
      </c>
      <c r="C1179" s="16" t="s">
        <v>4946</v>
      </c>
      <c r="D1179" s="3" t="s">
        <v>3324</v>
      </c>
      <c r="E1179" s="4">
        <v>45108</v>
      </c>
      <c r="F1179" s="5">
        <v>45839</v>
      </c>
      <c r="G1179" s="5">
        <v>46204</v>
      </c>
      <c r="H1179" s="3" t="s">
        <v>4420</v>
      </c>
      <c r="I1179" s="55">
        <v>46081</v>
      </c>
      <c r="J1179" s="6">
        <v>46022</v>
      </c>
      <c r="K1179" s="2" t="s">
        <v>4405</v>
      </c>
      <c r="L1179" s="2" t="s">
        <v>4879</v>
      </c>
      <c r="M1179" s="2" t="s">
        <v>4956</v>
      </c>
      <c r="N1179" s="2"/>
      <c r="O1179" s="2"/>
      <c r="P1179" s="2"/>
      <c r="Q1179" s="2"/>
      <c r="R1179" s="7"/>
      <c r="S1179" s="7">
        <v>15</v>
      </c>
      <c r="T1179" s="7">
        <v>15</v>
      </c>
      <c r="U1179" s="7">
        <v>30</v>
      </c>
      <c r="V1179" s="12">
        <f t="shared" si="363"/>
        <v>30</v>
      </c>
      <c r="W1179" s="15" t="str">
        <f>"DEBE GOZAR "&amp;S1179&amp;" DÍAS ANTES DEL "&amp;TEXT(G1179-1,"DD/MM/YYYY")</f>
        <v>DEBE GOZAR 15 DÍAS ANTES DEL 30/06/2026</v>
      </c>
      <c r="X1179" s="15" t="str">
        <f t="shared" si="346"/>
        <v>DEBE GOZAR EN EL AÑO UN TOTAL DE 30 DÍAS ANTES DEL 31/12/2026</v>
      </c>
      <c r="Y1179" s="50">
        <v>0</v>
      </c>
      <c r="Z1179" s="50">
        <v>30</v>
      </c>
      <c r="AA1179" s="50">
        <v>0</v>
      </c>
      <c r="AB1179" s="50">
        <v>0</v>
      </c>
      <c r="AC1179" s="50">
        <v>0</v>
      </c>
      <c r="AD1179" s="50">
        <v>0</v>
      </c>
      <c r="AE1179" s="50">
        <v>0</v>
      </c>
      <c r="AF1179" s="50">
        <v>0</v>
      </c>
      <c r="AG1179" s="50">
        <v>0</v>
      </c>
      <c r="AH1179" s="50">
        <v>0</v>
      </c>
      <c r="AI1179" s="50">
        <v>0</v>
      </c>
      <c r="AJ1179" s="50">
        <v>0</v>
      </c>
      <c r="AK1179" s="52">
        <f t="shared" si="348"/>
        <v>30</v>
      </c>
      <c r="AL1179" s="50">
        <f t="shared" si="349"/>
        <v>30</v>
      </c>
      <c r="AM1179" s="48">
        <f t="shared" si="362"/>
        <v>1</v>
      </c>
      <c r="AN1179" s="49">
        <f t="shared" si="350"/>
        <v>0.01</v>
      </c>
      <c r="AO1179" s="49">
        <f t="shared" si="361"/>
        <v>30</v>
      </c>
      <c r="AP1179" s="49">
        <f t="shared" si="351"/>
        <v>30</v>
      </c>
      <c r="AR1179" s="50">
        <f t="shared" si="352"/>
        <v>0</v>
      </c>
      <c r="AT1179" s="30">
        <f t="shared" si="353"/>
        <v>30</v>
      </c>
      <c r="AU1179">
        <f t="shared" si="354"/>
        <v>10</v>
      </c>
      <c r="AV1179" s="49">
        <f t="shared" si="355"/>
        <v>30</v>
      </c>
      <c r="AW1179" s="49">
        <f t="shared" si="356"/>
        <v>10</v>
      </c>
      <c r="AX1179" s="53">
        <f t="shared" si="357"/>
        <v>0</v>
      </c>
      <c r="AY1179" s="30">
        <f t="shared" si="358"/>
        <v>0</v>
      </c>
      <c r="AZ1179" s="30">
        <f t="shared" si="359"/>
        <v>30</v>
      </c>
      <c r="BA1179" s="49">
        <f t="shared" si="360"/>
        <v>30</v>
      </c>
    </row>
    <row r="1180" spans="1:53" x14ac:dyDescent="0.35">
      <c r="A1180" s="2">
        <v>1071177511</v>
      </c>
      <c r="B1180" s="2" t="s">
        <v>1180</v>
      </c>
      <c r="C1180" s="16" t="s">
        <v>4946</v>
      </c>
      <c r="D1180" s="3" t="s">
        <v>3325</v>
      </c>
      <c r="E1180" s="4">
        <v>45505</v>
      </c>
      <c r="F1180" s="5">
        <v>45870</v>
      </c>
      <c r="G1180" s="5">
        <v>46235</v>
      </c>
      <c r="H1180" s="3" t="s">
        <v>4290</v>
      </c>
      <c r="I1180" s="55">
        <v>0</v>
      </c>
      <c r="J1180" s="6">
        <v>46022</v>
      </c>
      <c r="K1180" s="2" t="s">
        <v>4405</v>
      </c>
      <c r="L1180" s="2" t="s">
        <v>4975</v>
      </c>
      <c r="M1180" s="2" t="s">
        <v>4956</v>
      </c>
      <c r="N1180" s="2" t="s">
        <v>5180</v>
      </c>
      <c r="O1180" s="2" t="s">
        <v>5187</v>
      </c>
      <c r="P1180" s="2" t="s">
        <v>4483</v>
      </c>
      <c r="Q1180" s="2" t="s">
        <v>4300</v>
      </c>
      <c r="R1180" s="7"/>
      <c r="S1180" s="7">
        <v>14</v>
      </c>
      <c r="T1180" s="7">
        <v>12.5</v>
      </c>
      <c r="U1180" s="7">
        <v>26.5</v>
      </c>
      <c r="V1180" s="12">
        <f t="shared" si="363"/>
        <v>27</v>
      </c>
      <c r="W1180" s="15" t="str">
        <f>"DEBE GOZAR "&amp;S1180&amp;" DÍAS ANTES DEL "&amp;TEXT(G1180-1,"DD/MM/YYYY")</f>
        <v>DEBE GOZAR 14 DÍAS ANTES DEL 31/07/2026</v>
      </c>
      <c r="X1180" s="15" t="str">
        <f t="shared" si="346"/>
        <v>DEBE GOZAR EN EL AÑO UN TOTAL DE 27 DÍAS ANTES DEL 31/12/2026</v>
      </c>
      <c r="Y1180" s="50">
        <v>0</v>
      </c>
      <c r="Z1180" s="50">
        <v>0</v>
      </c>
      <c r="AA1180" s="50">
        <v>0</v>
      </c>
      <c r="AB1180" s="50">
        <v>0</v>
      </c>
      <c r="AC1180" s="50">
        <v>0</v>
      </c>
      <c r="AD1180" s="50">
        <v>0</v>
      </c>
      <c r="AE1180" s="50">
        <v>0</v>
      </c>
      <c r="AF1180" s="50">
        <v>0</v>
      </c>
      <c r="AG1180" s="50">
        <v>0</v>
      </c>
      <c r="AH1180" s="50">
        <v>0</v>
      </c>
      <c r="AI1180" s="50">
        <v>0</v>
      </c>
      <c r="AJ1180" s="50">
        <v>0</v>
      </c>
      <c r="AK1180" s="52">
        <f t="shared" si="348"/>
        <v>0</v>
      </c>
      <c r="AL1180" s="50">
        <f t="shared" si="349"/>
        <v>0</v>
      </c>
      <c r="AM1180" s="48">
        <f t="shared" si="362"/>
        <v>0</v>
      </c>
      <c r="AN1180" s="49">
        <f t="shared" si="350"/>
        <v>0</v>
      </c>
      <c r="AO1180" s="49">
        <f t="shared" si="361"/>
        <v>0</v>
      </c>
      <c r="AP1180" s="49">
        <f t="shared" si="351"/>
        <v>0</v>
      </c>
      <c r="AR1180" s="50">
        <f t="shared" si="352"/>
        <v>27</v>
      </c>
      <c r="AT1180" s="30">
        <f t="shared" si="353"/>
        <v>27</v>
      </c>
      <c r="AU1180">
        <f t="shared" si="354"/>
        <v>9</v>
      </c>
      <c r="AV1180" s="49">
        <f t="shared" si="355"/>
        <v>0</v>
      </c>
      <c r="AW1180" s="49">
        <f t="shared" si="356"/>
        <v>0</v>
      </c>
      <c r="AX1180" s="53">
        <f t="shared" si="357"/>
        <v>9</v>
      </c>
      <c r="AY1180" s="30">
        <f t="shared" si="358"/>
        <v>0</v>
      </c>
      <c r="AZ1180" s="30">
        <f t="shared" si="359"/>
        <v>0</v>
      </c>
      <c r="BA1180" s="49">
        <f t="shared" si="360"/>
        <v>0</v>
      </c>
    </row>
    <row r="1181" spans="1:53" x14ac:dyDescent="0.35">
      <c r="A1181" s="2">
        <v>1071235899</v>
      </c>
      <c r="B1181" s="2" t="s">
        <v>1181</v>
      </c>
      <c r="C1181" s="16" t="s">
        <v>4946</v>
      </c>
      <c r="D1181" s="3" t="s">
        <v>3326</v>
      </c>
      <c r="E1181" s="4">
        <v>45279</v>
      </c>
      <c r="F1181" s="5">
        <v>46010</v>
      </c>
      <c r="G1181" s="5">
        <v>46375</v>
      </c>
      <c r="H1181" s="3" t="s">
        <v>4421</v>
      </c>
      <c r="I1181" s="55">
        <v>0</v>
      </c>
      <c r="J1181" s="6">
        <v>46022</v>
      </c>
      <c r="K1181" s="2" t="s">
        <v>4405</v>
      </c>
      <c r="L1181" s="2" t="s">
        <v>4882</v>
      </c>
      <c r="M1181" s="2" t="s">
        <v>4956</v>
      </c>
      <c r="N1181" s="2" t="s">
        <v>5196</v>
      </c>
      <c r="O1181" s="2" t="s">
        <v>5238</v>
      </c>
      <c r="P1181" s="2" t="s">
        <v>4655</v>
      </c>
      <c r="Q1181" s="2" t="s">
        <v>4297</v>
      </c>
      <c r="R1181" s="7"/>
      <c r="S1181" s="7">
        <v>29</v>
      </c>
      <c r="T1181" s="7">
        <v>1</v>
      </c>
      <c r="U1181" s="7">
        <v>30</v>
      </c>
      <c r="V1181" s="12">
        <f t="shared" si="363"/>
        <v>30</v>
      </c>
      <c r="W1181" s="15" t="str">
        <f>"DEBE GOZAR "&amp;S1181&amp;" DÍAS ANTES DEL "&amp;TEXT(G1181-1,"DD/MM/YYYY")</f>
        <v>DEBE GOZAR 29 DÍAS ANTES DEL 18/12/2026</v>
      </c>
      <c r="X1181" s="15" t="str">
        <f t="shared" si="346"/>
        <v>DEBE GOZAR EN EL AÑO UN TOTAL DE 30 DÍAS ANTES DEL 31/12/2026</v>
      </c>
      <c r="Y1181" s="50">
        <v>0</v>
      </c>
      <c r="Z1181" s="50">
        <v>0</v>
      </c>
      <c r="AA1181" s="50">
        <v>0</v>
      </c>
      <c r="AB1181" s="50">
        <v>0</v>
      </c>
      <c r="AC1181" s="50">
        <v>9</v>
      </c>
      <c r="AD1181" s="50">
        <v>21</v>
      </c>
      <c r="AE1181" s="50">
        <v>0</v>
      </c>
      <c r="AF1181" s="50">
        <v>0</v>
      </c>
      <c r="AG1181" s="50">
        <v>0</v>
      </c>
      <c r="AH1181" s="50">
        <v>0</v>
      </c>
      <c r="AI1181" s="50">
        <v>0</v>
      </c>
      <c r="AJ1181" s="50">
        <v>0</v>
      </c>
      <c r="AK1181" s="52">
        <f t="shared" si="348"/>
        <v>30</v>
      </c>
      <c r="AL1181" s="50">
        <f t="shared" si="349"/>
        <v>30</v>
      </c>
      <c r="AM1181" s="48">
        <f t="shared" si="362"/>
        <v>1</v>
      </c>
      <c r="AN1181" s="49">
        <f t="shared" si="350"/>
        <v>0.01</v>
      </c>
      <c r="AO1181" s="49">
        <f t="shared" si="361"/>
        <v>0</v>
      </c>
      <c r="AP1181" s="49">
        <f t="shared" si="351"/>
        <v>30</v>
      </c>
      <c r="AR1181" s="50">
        <f t="shared" si="352"/>
        <v>0</v>
      </c>
      <c r="AT1181" s="30">
        <f t="shared" si="353"/>
        <v>30</v>
      </c>
      <c r="AU1181">
        <f t="shared" si="354"/>
        <v>10</v>
      </c>
      <c r="AV1181" s="49">
        <f t="shared" si="355"/>
        <v>0</v>
      </c>
      <c r="AW1181" s="49">
        <f t="shared" si="356"/>
        <v>0</v>
      </c>
      <c r="AX1181" s="53">
        <f t="shared" si="357"/>
        <v>10</v>
      </c>
      <c r="AY1181" s="30">
        <f t="shared" si="358"/>
        <v>30</v>
      </c>
      <c r="AZ1181" s="30">
        <f t="shared" si="359"/>
        <v>0</v>
      </c>
      <c r="BA1181" s="49">
        <f t="shared" si="360"/>
        <v>0</v>
      </c>
    </row>
    <row r="1182" spans="1:53" x14ac:dyDescent="0.35">
      <c r="A1182" s="2">
        <v>1071247313</v>
      </c>
      <c r="B1182" s="2" t="s">
        <v>1182</v>
      </c>
      <c r="C1182" s="16" t="s">
        <v>4946</v>
      </c>
      <c r="D1182" s="3" t="s">
        <v>3327</v>
      </c>
      <c r="E1182" s="4">
        <v>45870</v>
      </c>
      <c r="F1182" s="5">
        <v>45870</v>
      </c>
      <c r="G1182" s="5">
        <v>46235</v>
      </c>
      <c r="H1182" s="3" t="s">
        <v>4291</v>
      </c>
      <c r="I1182" s="55">
        <v>0</v>
      </c>
      <c r="J1182" s="6">
        <v>46022</v>
      </c>
      <c r="K1182" s="2" t="s">
        <v>4405</v>
      </c>
      <c r="L1182" s="2" t="s">
        <v>4896</v>
      </c>
      <c r="M1182" s="2" t="s">
        <v>4956</v>
      </c>
      <c r="N1182" s="2" t="s">
        <v>5196</v>
      </c>
      <c r="O1182" s="2" t="s">
        <v>5238</v>
      </c>
      <c r="P1182" s="2" t="s">
        <v>4678</v>
      </c>
      <c r="Q1182" s="2" t="s">
        <v>4297</v>
      </c>
      <c r="R1182" s="7"/>
      <c r="S1182" s="7">
        <v>0</v>
      </c>
      <c r="T1182" s="7">
        <v>12.5</v>
      </c>
      <c r="U1182" s="7">
        <v>12.5</v>
      </c>
      <c r="V1182" s="12">
        <f t="shared" si="363"/>
        <v>13</v>
      </c>
      <c r="W1182" s="15" t="s">
        <v>4738</v>
      </c>
      <c r="X1182" s="15" t="str">
        <f t="shared" si="346"/>
        <v>DEBE GOZAR EN EL AÑO UN TOTAL DE 13 DÍAS ANTES DEL 31/12/2026</v>
      </c>
      <c r="Y1182" s="50">
        <v>0</v>
      </c>
      <c r="Z1182" s="50">
        <v>0</v>
      </c>
      <c r="AA1182" s="50">
        <v>0</v>
      </c>
      <c r="AB1182" s="50">
        <v>0</v>
      </c>
      <c r="AC1182" s="50">
        <v>0</v>
      </c>
      <c r="AD1182" s="50">
        <v>0</v>
      </c>
      <c r="AE1182" s="50">
        <v>0</v>
      </c>
      <c r="AF1182" s="50">
        <v>0</v>
      </c>
      <c r="AG1182" s="50">
        <v>0</v>
      </c>
      <c r="AH1182" s="50">
        <v>13</v>
      </c>
      <c r="AI1182" s="50">
        <v>0</v>
      </c>
      <c r="AJ1182" s="50">
        <v>0</v>
      </c>
      <c r="AK1182" s="52">
        <f t="shared" si="348"/>
        <v>13</v>
      </c>
      <c r="AL1182" s="50">
        <f t="shared" si="349"/>
        <v>13</v>
      </c>
      <c r="AM1182" s="48">
        <f t="shared" si="362"/>
        <v>1</v>
      </c>
      <c r="AN1182" s="49">
        <f t="shared" si="350"/>
        <v>0.01</v>
      </c>
      <c r="AO1182" s="49">
        <f t="shared" si="361"/>
        <v>0</v>
      </c>
      <c r="AP1182" s="49">
        <f t="shared" si="351"/>
        <v>13</v>
      </c>
      <c r="AR1182" s="50">
        <f t="shared" si="352"/>
        <v>0</v>
      </c>
      <c r="AT1182" s="30">
        <f t="shared" si="353"/>
        <v>13</v>
      </c>
      <c r="AU1182">
        <f t="shared" si="354"/>
        <v>4.333333333333333</v>
      </c>
      <c r="AV1182" s="49">
        <f t="shared" si="355"/>
        <v>0</v>
      </c>
      <c r="AW1182" s="49">
        <f t="shared" si="356"/>
        <v>0</v>
      </c>
      <c r="AX1182" s="53">
        <f t="shared" si="357"/>
        <v>4.333333333333333</v>
      </c>
      <c r="AY1182" s="30">
        <f t="shared" si="358"/>
        <v>13</v>
      </c>
      <c r="AZ1182" s="30">
        <f t="shared" si="359"/>
        <v>0</v>
      </c>
      <c r="BA1182" s="49">
        <f t="shared" si="360"/>
        <v>0</v>
      </c>
    </row>
    <row r="1183" spans="1:53" x14ac:dyDescent="0.35">
      <c r="A1183" s="2">
        <v>1071247316</v>
      </c>
      <c r="B1183" s="2" t="s">
        <v>1183</v>
      </c>
      <c r="C1183" s="16" t="s">
        <v>4946</v>
      </c>
      <c r="D1183" s="3" t="s">
        <v>3328</v>
      </c>
      <c r="E1183" s="4">
        <v>45876</v>
      </c>
      <c r="F1183" s="5">
        <v>45876</v>
      </c>
      <c r="G1183" s="5">
        <v>46241</v>
      </c>
      <c r="H1183" s="3" t="s">
        <v>4290</v>
      </c>
      <c r="I1183" s="55">
        <v>46053</v>
      </c>
      <c r="J1183" s="6">
        <v>46022</v>
      </c>
      <c r="K1183" s="2" t="s">
        <v>4405</v>
      </c>
      <c r="L1183" s="2" t="s">
        <v>4774</v>
      </c>
      <c r="M1183" s="2" t="s">
        <v>4956</v>
      </c>
      <c r="N1183" s="2"/>
      <c r="O1183" s="2"/>
      <c r="P1183" s="2"/>
      <c r="Q1183" s="2"/>
      <c r="R1183" s="7"/>
      <c r="S1183" s="7">
        <v>0</v>
      </c>
      <c r="T1183" s="7">
        <v>3</v>
      </c>
      <c r="U1183" s="7">
        <v>3</v>
      </c>
      <c r="V1183" s="12">
        <f t="shared" si="363"/>
        <v>3</v>
      </c>
      <c r="W1183" s="15" t="s">
        <v>4738</v>
      </c>
      <c r="X1183" s="15" t="str">
        <f t="shared" si="346"/>
        <v>DEBE GOZAR EN EL AÑO UN TOTAL DE 3 DÍAS ANTES DEL 31/12/2026</v>
      </c>
      <c r="Y1183" s="50">
        <v>3</v>
      </c>
      <c r="Z1183" s="50">
        <v>0</v>
      </c>
      <c r="AA1183" s="50">
        <v>0</v>
      </c>
      <c r="AB1183" s="50">
        <v>0</v>
      </c>
      <c r="AC1183" s="50">
        <v>0</v>
      </c>
      <c r="AD1183" s="50">
        <v>0</v>
      </c>
      <c r="AE1183" s="50">
        <v>0</v>
      </c>
      <c r="AF1183" s="50">
        <v>0</v>
      </c>
      <c r="AG1183" s="50">
        <v>0</v>
      </c>
      <c r="AH1183" s="50">
        <v>0</v>
      </c>
      <c r="AI1183" s="50">
        <v>0</v>
      </c>
      <c r="AJ1183" s="50">
        <v>0</v>
      </c>
      <c r="AK1183" s="52">
        <f t="shared" si="348"/>
        <v>3</v>
      </c>
      <c r="AL1183" s="50">
        <f t="shared" si="349"/>
        <v>3</v>
      </c>
      <c r="AM1183" s="48">
        <f t="shared" si="362"/>
        <v>1</v>
      </c>
      <c r="AN1183" s="49">
        <f t="shared" si="350"/>
        <v>0.01</v>
      </c>
      <c r="AO1183" s="49">
        <f t="shared" si="361"/>
        <v>3</v>
      </c>
      <c r="AP1183" s="49">
        <f t="shared" si="351"/>
        <v>3</v>
      </c>
      <c r="AR1183" s="50">
        <f t="shared" si="352"/>
        <v>0</v>
      </c>
      <c r="AT1183" s="30">
        <f t="shared" si="353"/>
        <v>3</v>
      </c>
      <c r="AU1183">
        <f t="shared" si="354"/>
        <v>1</v>
      </c>
      <c r="AV1183" s="49">
        <f t="shared" si="355"/>
        <v>3</v>
      </c>
      <c r="AW1183" s="49">
        <f t="shared" si="356"/>
        <v>1</v>
      </c>
      <c r="AX1183" s="53">
        <f t="shared" si="357"/>
        <v>0</v>
      </c>
      <c r="AY1183" s="30">
        <f t="shared" si="358"/>
        <v>0</v>
      </c>
      <c r="AZ1183" s="30">
        <f t="shared" si="359"/>
        <v>3</v>
      </c>
      <c r="BA1183" s="49">
        <f t="shared" si="360"/>
        <v>3</v>
      </c>
    </row>
    <row r="1184" spans="1:53" x14ac:dyDescent="0.35">
      <c r="A1184" s="2">
        <v>1071250552</v>
      </c>
      <c r="B1184" s="2" t="s">
        <v>1184</v>
      </c>
      <c r="C1184" s="16" t="s">
        <v>4946</v>
      </c>
      <c r="D1184" s="3" t="s">
        <v>3329</v>
      </c>
      <c r="E1184" s="4">
        <v>45829</v>
      </c>
      <c r="F1184" s="5">
        <v>45829</v>
      </c>
      <c r="G1184" s="5">
        <v>46194</v>
      </c>
      <c r="H1184" s="3" t="s">
        <v>4290</v>
      </c>
      <c r="I1184" s="55">
        <v>0</v>
      </c>
      <c r="J1184" s="6">
        <v>46022</v>
      </c>
      <c r="K1184" s="2" t="s">
        <v>4405</v>
      </c>
      <c r="L1184" s="2" t="s">
        <v>4789</v>
      </c>
      <c r="M1184" s="2" t="s">
        <v>4956</v>
      </c>
      <c r="N1184" s="2" t="s">
        <v>5196</v>
      </c>
      <c r="O1184" s="2" t="s">
        <v>5230</v>
      </c>
      <c r="P1184" s="2" t="s">
        <v>4513</v>
      </c>
      <c r="Q1184" s="2" t="s">
        <v>4297</v>
      </c>
      <c r="R1184" s="7"/>
      <c r="S1184" s="7">
        <v>0</v>
      </c>
      <c r="T1184" s="7">
        <v>15.833299999999999</v>
      </c>
      <c r="U1184" s="7">
        <v>15.833299999999999</v>
      </c>
      <c r="V1184" s="12">
        <f t="shared" si="363"/>
        <v>16</v>
      </c>
      <c r="W1184" s="15" t="s">
        <v>4738</v>
      </c>
      <c r="X1184" s="15" t="str">
        <f t="shared" si="346"/>
        <v>DEBE GOZAR EN EL AÑO UN TOTAL DE 16 DÍAS ANTES DEL 31/12/2026</v>
      </c>
      <c r="Y1184" s="50">
        <v>0</v>
      </c>
      <c r="Z1184" s="50">
        <v>0</v>
      </c>
      <c r="AA1184" s="50">
        <v>16</v>
      </c>
      <c r="AB1184" s="50">
        <v>0</v>
      </c>
      <c r="AC1184" s="50">
        <v>0</v>
      </c>
      <c r="AD1184" s="50">
        <v>0</v>
      </c>
      <c r="AE1184" s="50">
        <v>0</v>
      </c>
      <c r="AF1184" s="50">
        <v>0</v>
      </c>
      <c r="AG1184" s="50">
        <v>0</v>
      </c>
      <c r="AH1184" s="50">
        <v>0</v>
      </c>
      <c r="AI1184" s="50">
        <v>0</v>
      </c>
      <c r="AJ1184" s="50">
        <v>0</v>
      </c>
      <c r="AK1184" s="52">
        <f t="shared" si="348"/>
        <v>16</v>
      </c>
      <c r="AL1184" s="50">
        <f t="shared" si="349"/>
        <v>16</v>
      </c>
      <c r="AM1184" s="48">
        <f t="shared" si="362"/>
        <v>1</v>
      </c>
      <c r="AN1184" s="49">
        <f t="shared" si="350"/>
        <v>0.01</v>
      </c>
      <c r="AO1184" s="49">
        <f t="shared" si="361"/>
        <v>16</v>
      </c>
      <c r="AP1184" s="49">
        <f t="shared" si="351"/>
        <v>16</v>
      </c>
      <c r="AR1184" s="50">
        <f t="shared" si="352"/>
        <v>0</v>
      </c>
      <c r="AT1184" s="30">
        <f t="shared" si="353"/>
        <v>16</v>
      </c>
      <c r="AU1184">
        <f t="shared" si="354"/>
        <v>5.333333333333333</v>
      </c>
      <c r="AV1184" s="49">
        <f t="shared" si="355"/>
        <v>16</v>
      </c>
      <c r="AW1184" s="49">
        <f t="shared" si="356"/>
        <v>5.333333333333333</v>
      </c>
      <c r="AX1184" s="53">
        <f t="shared" si="357"/>
        <v>0</v>
      </c>
      <c r="AY1184" s="30">
        <f t="shared" si="358"/>
        <v>0</v>
      </c>
      <c r="AZ1184" s="30">
        <f t="shared" si="359"/>
        <v>16</v>
      </c>
      <c r="BA1184" s="49">
        <f t="shared" si="360"/>
        <v>16</v>
      </c>
    </row>
    <row r="1185" spans="1:53" x14ac:dyDescent="0.35">
      <c r="A1185" s="2">
        <v>1071255122</v>
      </c>
      <c r="B1185" s="2" t="s">
        <v>1185</v>
      </c>
      <c r="C1185" s="16" t="s">
        <v>4948</v>
      </c>
      <c r="D1185" s="3" t="s">
        <v>3330</v>
      </c>
      <c r="E1185" s="4">
        <v>45076</v>
      </c>
      <c r="F1185" s="5">
        <v>45807</v>
      </c>
      <c r="G1185" s="5">
        <v>46172</v>
      </c>
      <c r="H1185" s="3" t="s">
        <v>4292</v>
      </c>
      <c r="I1185" s="55">
        <v>0</v>
      </c>
      <c r="J1185" s="6">
        <v>46022</v>
      </c>
      <c r="K1185" s="2" t="s">
        <v>4405</v>
      </c>
      <c r="L1185" s="2">
        <v>2001040000</v>
      </c>
      <c r="M1185" s="2" t="s">
        <v>4662</v>
      </c>
      <c r="N1185" s="2" t="s">
        <v>5209</v>
      </c>
      <c r="O1185" s="2" t="s">
        <v>5209</v>
      </c>
      <c r="P1185" s="2" t="s">
        <v>4662</v>
      </c>
      <c r="Q1185" s="2" t="s">
        <v>4374</v>
      </c>
      <c r="R1185" s="7"/>
      <c r="S1185" s="7">
        <v>6</v>
      </c>
      <c r="T1185" s="7">
        <v>17.583299999999994</v>
      </c>
      <c r="U1185" s="7">
        <v>23.583299999999994</v>
      </c>
      <c r="V1185" s="12">
        <f t="shared" si="363"/>
        <v>24</v>
      </c>
      <c r="W1185" s="15" t="str">
        <f>"DEBE GOZAR "&amp;S1185&amp;" DÍAS ANTES DEL "&amp;TEXT(G1185-1,"DD/MM/YYYY")</f>
        <v>DEBE GOZAR 6 DÍAS ANTES DEL 29/05/2026</v>
      </c>
      <c r="X1185" s="15" t="str">
        <f t="shared" si="346"/>
        <v>DEBE GOZAR EN EL AÑO UN TOTAL DE 24 DÍAS ANTES DEL 31/12/2026</v>
      </c>
      <c r="Y1185" s="50">
        <v>0</v>
      </c>
      <c r="Z1185" s="50">
        <v>8</v>
      </c>
      <c r="AA1185" s="50">
        <v>0</v>
      </c>
      <c r="AB1185" s="50">
        <v>0</v>
      </c>
      <c r="AC1185" s="50">
        <v>0</v>
      </c>
      <c r="AD1185" s="50">
        <v>3</v>
      </c>
      <c r="AE1185" s="50">
        <v>5</v>
      </c>
      <c r="AF1185" s="50">
        <v>1</v>
      </c>
      <c r="AG1185" s="50">
        <v>2</v>
      </c>
      <c r="AH1185" s="50">
        <v>1</v>
      </c>
      <c r="AI1185" s="50">
        <v>7</v>
      </c>
      <c r="AJ1185" s="50">
        <v>2</v>
      </c>
      <c r="AK1185" s="52">
        <f t="shared" si="348"/>
        <v>29</v>
      </c>
      <c r="AL1185" s="50">
        <f t="shared" si="349"/>
        <v>29</v>
      </c>
      <c r="AM1185" s="48">
        <f t="shared" si="362"/>
        <v>1.2083333333333333</v>
      </c>
      <c r="AN1185" s="49">
        <f t="shared" si="350"/>
        <v>1.2083333333333333E-2</v>
      </c>
      <c r="AO1185" s="49">
        <f t="shared" si="361"/>
        <v>8</v>
      </c>
      <c r="AP1185" s="49">
        <f t="shared" si="351"/>
        <v>24</v>
      </c>
      <c r="AR1185" s="50">
        <f t="shared" si="352"/>
        <v>0</v>
      </c>
      <c r="AT1185" s="30">
        <f t="shared" si="353"/>
        <v>24</v>
      </c>
      <c r="AU1185">
        <f t="shared" si="354"/>
        <v>8</v>
      </c>
      <c r="AV1185" s="49">
        <f t="shared" si="355"/>
        <v>8</v>
      </c>
      <c r="AW1185" s="49">
        <f t="shared" si="356"/>
        <v>8</v>
      </c>
      <c r="AX1185" s="53">
        <f t="shared" si="357"/>
        <v>0</v>
      </c>
      <c r="AY1185" s="30">
        <f t="shared" si="358"/>
        <v>21</v>
      </c>
      <c r="AZ1185" s="30">
        <f t="shared" si="359"/>
        <v>8</v>
      </c>
      <c r="BA1185" s="49">
        <f t="shared" si="360"/>
        <v>8</v>
      </c>
    </row>
    <row r="1186" spans="1:53" x14ac:dyDescent="0.35">
      <c r="A1186" s="2">
        <v>1071260933</v>
      </c>
      <c r="B1186" s="2" t="s">
        <v>1186</v>
      </c>
      <c r="C1186" s="16" t="s">
        <v>4946</v>
      </c>
      <c r="D1186" s="3" t="s">
        <v>3331</v>
      </c>
      <c r="E1186" s="4">
        <v>45967</v>
      </c>
      <c r="F1186" s="5">
        <v>45967</v>
      </c>
      <c r="G1186" s="5">
        <v>46332</v>
      </c>
      <c r="H1186" s="3" t="s">
        <v>4290</v>
      </c>
      <c r="I1186" s="55">
        <v>0</v>
      </c>
      <c r="J1186" s="6">
        <v>46022</v>
      </c>
      <c r="K1186" s="2" t="s">
        <v>4405</v>
      </c>
      <c r="L1186" s="2" t="s">
        <v>5009</v>
      </c>
      <c r="M1186" s="2" t="s">
        <v>4957</v>
      </c>
      <c r="N1186" s="2" t="s">
        <v>5199</v>
      </c>
      <c r="O1186" s="2" t="s">
        <v>5229</v>
      </c>
      <c r="P1186" s="2" t="s">
        <v>4586</v>
      </c>
      <c r="Q1186" s="2" t="s">
        <v>4297</v>
      </c>
      <c r="R1186" s="7"/>
      <c r="S1186" s="7">
        <v>0</v>
      </c>
      <c r="T1186" s="7">
        <v>4.5833000000000004</v>
      </c>
      <c r="U1186" s="7">
        <v>4.5833000000000004</v>
      </c>
      <c r="V1186" s="12">
        <f t="shared" si="363"/>
        <v>5</v>
      </c>
      <c r="W1186" s="15" t="s">
        <v>4738</v>
      </c>
      <c r="X1186" s="15" t="str">
        <f t="shared" si="346"/>
        <v>DEBE GOZAR EN EL AÑO UN TOTAL DE 5 DÍAS ANTES DEL 31/12/2026</v>
      </c>
      <c r="Y1186" s="50">
        <v>0</v>
      </c>
      <c r="Z1186" s="50">
        <v>0</v>
      </c>
      <c r="AA1186" s="50">
        <v>0</v>
      </c>
      <c r="AB1186" s="50">
        <v>0</v>
      </c>
      <c r="AC1186" s="50">
        <v>0</v>
      </c>
      <c r="AD1186" s="50">
        <v>0</v>
      </c>
      <c r="AE1186" s="50">
        <v>0</v>
      </c>
      <c r="AF1186" s="50">
        <v>0</v>
      </c>
      <c r="AG1186" s="50">
        <v>0</v>
      </c>
      <c r="AH1186" s="50">
        <v>0</v>
      </c>
      <c r="AI1186" s="50">
        <v>0</v>
      </c>
      <c r="AJ1186" s="50">
        <v>0</v>
      </c>
      <c r="AK1186" s="52">
        <f t="shared" si="348"/>
        <v>0</v>
      </c>
      <c r="AL1186" s="50">
        <f t="shared" si="349"/>
        <v>0</v>
      </c>
      <c r="AM1186" s="48">
        <f t="shared" si="362"/>
        <v>0</v>
      </c>
      <c r="AN1186" s="49">
        <f t="shared" si="350"/>
        <v>0</v>
      </c>
      <c r="AO1186" s="49">
        <f t="shared" si="361"/>
        <v>0</v>
      </c>
      <c r="AP1186" s="49">
        <f t="shared" si="351"/>
        <v>0</v>
      </c>
      <c r="AR1186" s="50">
        <f t="shared" si="352"/>
        <v>5</v>
      </c>
      <c r="AT1186" s="30">
        <f t="shared" si="353"/>
        <v>5</v>
      </c>
      <c r="AU1186">
        <f t="shared" si="354"/>
        <v>1.6666666666666667</v>
      </c>
      <c r="AV1186" s="49">
        <f t="shared" si="355"/>
        <v>0</v>
      </c>
      <c r="AW1186" s="49">
        <f t="shared" si="356"/>
        <v>0</v>
      </c>
      <c r="AX1186" s="53">
        <f t="shared" si="357"/>
        <v>1.6666666666666667</v>
      </c>
      <c r="AY1186" s="30">
        <f t="shared" si="358"/>
        <v>0</v>
      </c>
      <c r="AZ1186" s="30">
        <f t="shared" si="359"/>
        <v>0</v>
      </c>
      <c r="BA1186" s="49">
        <f t="shared" si="360"/>
        <v>0</v>
      </c>
    </row>
    <row r="1187" spans="1:53" x14ac:dyDescent="0.35">
      <c r="A1187" s="2">
        <v>1071265321</v>
      </c>
      <c r="B1187" s="2" t="s">
        <v>1187</v>
      </c>
      <c r="C1187" s="16" t="s">
        <v>4946</v>
      </c>
      <c r="D1187" s="3" t="s">
        <v>3332</v>
      </c>
      <c r="E1187" s="4">
        <v>45810</v>
      </c>
      <c r="F1187" s="5">
        <v>45810</v>
      </c>
      <c r="G1187" s="5">
        <v>46175</v>
      </c>
      <c r="H1187" s="3" t="s">
        <v>4290</v>
      </c>
      <c r="I1187" s="55">
        <v>0</v>
      </c>
      <c r="J1187" s="6">
        <v>46022</v>
      </c>
      <c r="K1187" s="2" t="s">
        <v>4405</v>
      </c>
      <c r="L1187" s="2" t="s">
        <v>4995</v>
      </c>
      <c r="M1187" s="2" t="s">
        <v>4957</v>
      </c>
      <c r="N1187" s="2" t="s">
        <v>5199</v>
      </c>
      <c r="O1187" s="2" t="s">
        <v>5227</v>
      </c>
      <c r="P1187" s="2" t="s">
        <v>4558</v>
      </c>
      <c r="Q1187" s="2" t="s">
        <v>4297</v>
      </c>
      <c r="R1187" s="7"/>
      <c r="S1187" s="7">
        <v>0</v>
      </c>
      <c r="T1187" s="7">
        <v>17.416699999999999</v>
      </c>
      <c r="U1187" s="7">
        <v>17.416699999999999</v>
      </c>
      <c r="V1187" s="12">
        <f t="shared" si="363"/>
        <v>18</v>
      </c>
      <c r="W1187" s="15" t="s">
        <v>4738</v>
      </c>
      <c r="X1187" s="15" t="str">
        <f t="shared" si="346"/>
        <v>DEBE GOZAR EN EL AÑO UN TOTAL DE 18 DÍAS ANTES DEL 31/12/2026</v>
      </c>
      <c r="Y1187" s="50">
        <v>0</v>
      </c>
      <c r="Z1187" s="50">
        <v>0</v>
      </c>
      <c r="AA1187" s="50">
        <v>0</v>
      </c>
      <c r="AB1187" s="50">
        <v>0</v>
      </c>
      <c r="AC1187" s="50">
        <v>0</v>
      </c>
      <c r="AD1187" s="50">
        <v>0</v>
      </c>
      <c r="AE1187" s="50">
        <v>0</v>
      </c>
      <c r="AF1187" s="50">
        <v>0</v>
      </c>
      <c r="AG1187" s="50">
        <v>0</v>
      </c>
      <c r="AH1187" s="50">
        <v>0</v>
      </c>
      <c r="AI1187" s="50">
        <v>0</v>
      </c>
      <c r="AJ1187" s="50">
        <v>0</v>
      </c>
      <c r="AK1187" s="52">
        <f t="shared" si="348"/>
        <v>0</v>
      </c>
      <c r="AL1187" s="50">
        <f t="shared" si="349"/>
        <v>0</v>
      </c>
      <c r="AM1187" s="48">
        <f t="shared" si="362"/>
        <v>0</v>
      </c>
      <c r="AN1187" s="49">
        <f t="shared" si="350"/>
        <v>0</v>
      </c>
      <c r="AO1187" s="49">
        <f t="shared" si="361"/>
        <v>0</v>
      </c>
      <c r="AP1187" s="49">
        <f t="shared" si="351"/>
        <v>0</v>
      </c>
      <c r="AR1187" s="50">
        <f t="shared" si="352"/>
        <v>18</v>
      </c>
      <c r="AT1187" s="30">
        <f t="shared" si="353"/>
        <v>18</v>
      </c>
      <c r="AU1187">
        <f t="shared" si="354"/>
        <v>6</v>
      </c>
      <c r="AV1187" s="49">
        <f t="shared" si="355"/>
        <v>0</v>
      </c>
      <c r="AW1187" s="49">
        <f t="shared" si="356"/>
        <v>0</v>
      </c>
      <c r="AX1187" s="53">
        <f t="shared" si="357"/>
        <v>6</v>
      </c>
      <c r="AY1187" s="30">
        <f t="shared" si="358"/>
        <v>0</v>
      </c>
      <c r="AZ1187" s="30">
        <f t="shared" si="359"/>
        <v>0</v>
      </c>
      <c r="BA1187" s="49">
        <f t="shared" si="360"/>
        <v>0</v>
      </c>
    </row>
    <row r="1188" spans="1:53" x14ac:dyDescent="0.35">
      <c r="A1188" s="2">
        <v>1071269940</v>
      </c>
      <c r="B1188" s="2" t="s">
        <v>1188</v>
      </c>
      <c r="C1188" s="16" t="s">
        <v>4946</v>
      </c>
      <c r="D1188" s="3" t="s">
        <v>3333</v>
      </c>
      <c r="E1188" s="4">
        <v>45889</v>
      </c>
      <c r="F1188" s="5">
        <v>45889</v>
      </c>
      <c r="G1188" s="5">
        <v>46254</v>
      </c>
      <c r="H1188" s="3" t="s">
        <v>4290</v>
      </c>
      <c r="I1188" s="55">
        <v>46053</v>
      </c>
      <c r="J1188" s="6">
        <v>46022</v>
      </c>
      <c r="K1188" s="2" t="s">
        <v>4405</v>
      </c>
      <c r="L1188" s="2" t="s">
        <v>4755</v>
      </c>
      <c r="M1188" s="2" t="s">
        <v>4956</v>
      </c>
      <c r="N1188" s="2"/>
      <c r="O1188" s="2"/>
      <c r="P1188" s="2"/>
      <c r="Q1188" s="2"/>
      <c r="R1188" s="7"/>
      <c r="S1188" s="7">
        <v>0</v>
      </c>
      <c r="T1188" s="7">
        <v>10.916700000000001</v>
      </c>
      <c r="U1188" s="7">
        <v>10.916700000000001</v>
      </c>
      <c r="V1188" s="12">
        <f t="shared" si="363"/>
        <v>11</v>
      </c>
      <c r="W1188" s="15" t="s">
        <v>4738</v>
      </c>
      <c r="X1188" s="15" t="str">
        <f t="shared" si="346"/>
        <v>DEBE GOZAR EN EL AÑO UN TOTAL DE 11 DÍAS ANTES DEL 31/12/2026</v>
      </c>
      <c r="Y1188" s="50">
        <v>11</v>
      </c>
      <c r="Z1188" s="50">
        <v>0</v>
      </c>
      <c r="AA1188" s="50">
        <v>0</v>
      </c>
      <c r="AB1188" s="50">
        <v>0</v>
      </c>
      <c r="AC1188" s="50">
        <v>0</v>
      </c>
      <c r="AD1188" s="50">
        <v>0</v>
      </c>
      <c r="AE1188" s="50">
        <v>0</v>
      </c>
      <c r="AF1188" s="50">
        <v>0</v>
      </c>
      <c r="AG1188" s="50">
        <v>0</v>
      </c>
      <c r="AH1188" s="50">
        <v>0</v>
      </c>
      <c r="AI1188" s="50">
        <v>0</v>
      </c>
      <c r="AJ1188" s="50">
        <v>0</v>
      </c>
      <c r="AK1188" s="52">
        <f t="shared" si="348"/>
        <v>11</v>
      </c>
      <c r="AL1188" s="50">
        <f t="shared" si="349"/>
        <v>11</v>
      </c>
      <c r="AM1188" s="48">
        <f t="shared" si="362"/>
        <v>1</v>
      </c>
      <c r="AN1188" s="49">
        <f t="shared" si="350"/>
        <v>0.01</v>
      </c>
      <c r="AO1188" s="49">
        <f t="shared" si="361"/>
        <v>11</v>
      </c>
      <c r="AP1188" s="49">
        <f t="shared" si="351"/>
        <v>11</v>
      </c>
      <c r="AR1188" s="50">
        <f t="shared" si="352"/>
        <v>0</v>
      </c>
      <c r="AT1188" s="30">
        <f t="shared" si="353"/>
        <v>11</v>
      </c>
      <c r="AU1188">
        <f t="shared" si="354"/>
        <v>3.6666666666666665</v>
      </c>
      <c r="AV1188" s="49">
        <f t="shared" si="355"/>
        <v>11</v>
      </c>
      <c r="AW1188" s="49">
        <f t="shared" si="356"/>
        <v>3.6666666666666665</v>
      </c>
      <c r="AX1188" s="53">
        <f t="shared" si="357"/>
        <v>0</v>
      </c>
      <c r="AY1188" s="30">
        <f t="shared" si="358"/>
        <v>0</v>
      </c>
      <c r="AZ1188" s="30">
        <f t="shared" si="359"/>
        <v>11</v>
      </c>
      <c r="BA1188" s="49">
        <f t="shared" si="360"/>
        <v>11</v>
      </c>
    </row>
    <row r="1189" spans="1:53" x14ac:dyDescent="0.35">
      <c r="A1189" s="2">
        <v>1071276613</v>
      </c>
      <c r="B1189" s="2" t="s">
        <v>1189</v>
      </c>
      <c r="C1189" s="16" t="s">
        <v>4946</v>
      </c>
      <c r="D1189" s="3" t="s">
        <v>3334</v>
      </c>
      <c r="E1189" s="4">
        <v>45943</v>
      </c>
      <c r="F1189" s="5">
        <v>45943</v>
      </c>
      <c r="G1189" s="5">
        <v>46308</v>
      </c>
      <c r="H1189" s="3" t="s">
        <v>4290</v>
      </c>
      <c r="I1189" s="55">
        <v>0</v>
      </c>
      <c r="J1189" s="6">
        <v>46022</v>
      </c>
      <c r="K1189" s="2" t="s">
        <v>4405</v>
      </c>
      <c r="L1189" s="2" t="s">
        <v>4966</v>
      </c>
      <c r="M1189" s="2" t="s">
        <v>4956</v>
      </c>
      <c r="N1189" s="2" t="s">
        <v>5180</v>
      </c>
      <c r="O1189" s="2" t="s">
        <v>5225</v>
      </c>
      <c r="P1189" s="2" t="s">
        <v>4461</v>
      </c>
      <c r="Q1189" s="2" t="s">
        <v>4297</v>
      </c>
      <c r="R1189" s="7"/>
      <c r="S1189" s="7">
        <v>0</v>
      </c>
      <c r="T1189" s="7">
        <v>6.5</v>
      </c>
      <c r="U1189" s="7">
        <v>6.5</v>
      </c>
      <c r="V1189" s="12">
        <f t="shared" si="363"/>
        <v>7</v>
      </c>
      <c r="W1189" s="15" t="s">
        <v>4738</v>
      </c>
      <c r="X1189" s="15" t="str">
        <f t="shared" si="346"/>
        <v>DEBE GOZAR EN EL AÑO UN TOTAL DE 7 DÍAS ANTES DEL 31/12/2026</v>
      </c>
      <c r="Y1189" s="50">
        <v>0</v>
      </c>
      <c r="Z1189" s="50">
        <v>0</v>
      </c>
      <c r="AA1189" s="50">
        <v>0</v>
      </c>
      <c r="AB1189" s="50">
        <v>0</v>
      </c>
      <c r="AC1189" s="50">
        <v>0</v>
      </c>
      <c r="AD1189" s="50">
        <v>7</v>
      </c>
      <c r="AE1189" s="50">
        <v>0</v>
      </c>
      <c r="AF1189" s="50">
        <v>0</v>
      </c>
      <c r="AG1189" s="50">
        <v>0</v>
      </c>
      <c r="AH1189" s="50">
        <v>0</v>
      </c>
      <c r="AI1189" s="50">
        <v>0</v>
      </c>
      <c r="AJ1189" s="50">
        <v>0</v>
      </c>
      <c r="AK1189" s="52">
        <f t="shared" si="348"/>
        <v>7</v>
      </c>
      <c r="AL1189" s="50">
        <f t="shared" si="349"/>
        <v>7</v>
      </c>
      <c r="AM1189" s="48">
        <f t="shared" si="362"/>
        <v>1</v>
      </c>
      <c r="AN1189" s="49">
        <f t="shared" si="350"/>
        <v>0.01</v>
      </c>
      <c r="AO1189" s="49">
        <f t="shared" si="361"/>
        <v>0</v>
      </c>
      <c r="AP1189" s="49">
        <f t="shared" si="351"/>
        <v>7</v>
      </c>
      <c r="AR1189" s="50">
        <f t="shared" si="352"/>
        <v>0</v>
      </c>
      <c r="AT1189" s="30">
        <f t="shared" si="353"/>
        <v>7</v>
      </c>
      <c r="AU1189">
        <f t="shared" si="354"/>
        <v>2.3333333333333335</v>
      </c>
      <c r="AV1189" s="49">
        <f t="shared" si="355"/>
        <v>0</v>
      </c>
      <c r="AW1189" s="49">
        <f t="shared" si="356"/>
        <v>0</v>
      </c>
      <c r="AX1189" s="53">
        <f t="shared" si="357"/>
        <v>2.3333333333333335</v>
      </c>
      <c r="AY1189" s="30">
        <f t="shared" si="358"/>
        <v>7</v>
      </c>
      <c r="AZ1189" s="30">
        <f t="shared" si="359"/>
        <v>0</v>
      </c>
      <c r="BA1189" s="49">
        <f t="shared" si="360"/>
        <v>0</v>
      </c>
    </row>
    <row r="1190" spans="1:53" x14ac:dyDescent="0.35">
      <c r="A1190" s="2">
        <v>1071284454</v>
      </c>
      <c r="B1190" s="2" t="s">
        <v>1190</v>
      </c>
      <c r="C1190" s="16" t="s">
        <v>4946</v>
      </c>
      <c r="D1190" s="3" t="s">
        <v>3335</v>
      </c>
      <c r="E1190" s="4">
        <v>45474</v>
      </c>
      <c r="F1190" s="5">
        <v>45839</v>
      </c>
      <c r="G1190" s="5">
        <v>46204</v>
      </c>
      <c r="H1190" s="3" t="s">
        <v>4290</v>
      </c>
      <c r="I1190" s="55">
        <v>0</v>
      </c>
      <c r="J1190" s="6">
        <v>46022</v>
      </c>
      <c r="K1190" s="2" t="s">
        <v>4405</v>
      </c>
      <c r="L1190" s="2" t="s">
        <v>4804</v>
      </c>
      <c r="M1190" s="2" t="s">
        <v>4956</v>
      </c>
      <c r="N1190" s="2" t="s">
        <v>5196</v>
      </c>
      <c r="O1190" s="2" t="s">
        <v>5215</v>
      </c>
      <c r="P1190" s="2" t="s">
        <v>4539</v>
      </c>
      <c r="Q1190" s="2" t="s">
        <v>4297</v>
      </c>
      <c r="R1190" s="7"/>
      <c r="S1190" s="7">
        <v>15</v>
      </c>
      <c r="T1190" s="7">
        <v>15</v>
      </c>
      <c r="U1190" s="7">
        <v>30</v>
      </c>
      <c r="V1190" s="12">
        <f t="shared" si="363"/>
        <v>30</v>
      </c>
      <c r="W1190" s="15" t="str">
        <f>"DEBE GOZAR "&amp;S1190&amp;" DÍAS ANTES DEL "&amp;TEXT(G1190-1,"DD/MM/YYYY")</f>
        <v>DEBE GOZAR 15 DÍAS ANTES DEL 30/06/2026</v>
      </c>
      <c r="X1190" s="15" t="str">
        <f t="shared" si="346"/>
        <v>DEBE GOZAR EN EL AÑO UN TOTAL DE 30 DÍAS ANTES DEL 31/12/2026</v>
      </c>
      <c r="Y1190" s="50">
        <v>0</v>
      </c>
      <c r="Z1190" s="50">
        <v>0</v>
      </c>
      <c r="AA1190" s="50">
        <v>0</v>
      </c>
      <c r="AB1190" s="50">
        <v>0</v>
      </c>
      <c r="AC1190" s="50">
        <v>2</v>
      </c>
      <c r="AD1190" s="50">
        <v>15</v>
      </c>
      <c r="AE1190" s="50">
        <v>0</v>
      </c>
      <c r="AF1190" s="50">
        <v>0</v>
      </c>
      <c r="AG1190" s="50">
        <v>0</v>
      </c>
      <c r="AH1190" s="50">
        <v>0</v>
      </c>
      <c r="AI1190" s="50">
        <v>0</v>
      </c>
      <c r="AJ1190" s="50">
        <v>0</v>
      </c>
      <c r="AK1190" s="52">
        <f t="shared" si="348"/>
        <v>17</v>
      </c>
      <c r="AL1190" s="50">
        <f t="shared" si="349"/>
        <v>17</v>
      </c>
      <c r="AM1190" s="48">
        <f t="shared" si="362"/>
        <v>0.56666666666666665</v>
      </c>
      <c r="AN1190" s="49">
        <f t="shared" si="350"/>
        <v>5.6666666666666662E-3</v>
      </c>
      <c r="AO1190" s="49">
        <f t="shared" si="361"/>
        <v>0</v>
      </c>
      <c r="AP1190" s="49">
        <f t="shared" si="351"/>
        <v>17</v>
      </c>
      <c r="AR1190" s="50">
        <f t="shared" si="352"/>
        <v>13</v>
      </c>
      <c r="AT1190" s="30">
        <f t="shared" si="353"/>
        <v>30</v>
      </c>
      <c r="AU1190">
        <f t="shared" si="354"/>
        <v>10</v>
      </c>
      <c r="AV1190" s="49">
        <f t="shared" si="355"/>
        <v>0</v>
      </c>
      <c r="AW1190" s="49">
        <f t="shared" si="356"/>
        <v>0</v>
      </c>
      <c r="AX1190" s="53">
        <f t="shared" si="357"/>
        <v>10</v>
      </c>
      <c r="AY1190" s="30">
        <f t="shared" si="358"/>
        <v>17</v>
      </c>
      <c r="AZ1190" s="30">
        <f t="shared" si="359"/>
        <v>0</v>
      </c>
      <c r="BA1190" s="49">
        <f t="shared" si="360"/>
        <v>0</v>
      </c>
    </row>
    <row r="1191" spans="1:53" x14ac:dyDescent="0.35">
      <c r="A1191" s="2">
        <v>1071317962</v>
      </c>
      <c r="B1191" s="2" t="s">
        <v>1191</v>
      </c>
      <c r="C1191" s="16" t="s">
        <v>4946</v>
      </c>
      <c r="D1191" s="3" t="s">
        <v>3336</v>
      </c>
      <c r="E1191" s="4">
        <v>45950</v>
      </c>
      <c r="F1191" s="5">
        <v>45950</v>
      </c>
      <c r="G1191" s="5">
        <v>46315</v>
      </c>
      <c r="H1191" s="3" t="s">
        <v>4409</v>
      </c>
      <c r="I1191" s="55">
        <v>46026</v>
      </c>
      <c r="J1191" s="6">
        <v>46022</v>
      </c>
      <c r="K1191" s="2" t="s">
        <v>4405</v>
      </c>
      <c r="L1191" s="2" t="s">
        <v>4857</v>
      </c>
      <c r="M1191" s="2" t="s">
        <v>4956</v>
      </c>
      <c r="N1191" s="2"/>
      <c r="O1191" s="2"/>
      <c r="P1191" s="2"/>
      <c r="Q1191" s="2"/>
      <c r="R1191" s="7"/>
      <c r="S1191" s="7">
        <v>0</v>
      </c>
      <c r="T1191" s="7">
        <v>5.9166999999999996</v>
      </c>
      <c r="U1191" s="7">
        <v>5.9166999999999996</v>
      </c>
      <c r="V1191" s="12">
        <f t="shared" si="363"/>
        <v>6</v>
      </c>
      <c r="W1191" s="15" t="s">
        <v>4738</v>
      </c>
      <c r="X1191" s="15" t="str">
        <f t="shared" si="346"/>
        <v>DEBE GOZAR EN EL AÑO UN TOTAL DE 6 DÍAS ANTES DEL 31/12/2026</v>
      </c>
      <c r="Y1191" s="50">
        <v>6</v>
      </c>
      <c r="Z1191" s="50">
        <v>0</v>
      </c>
      <c r="AA1191" s="50">
        <v>0</v>
      </c>
      <c r="AB1191" s="50">
        <v>0</v>
      </c>
      <c r="AC1191" s="50">
        <v>0</v>
      </c>
      <c r="AD1191" s="50">
        <v>0</v>
      </c>
      <c r="AE1191" s="50">
        <v>0</v>
      </c>
      <c r="AF1191" s="50">
        <v>0</v>
      </c>
      <c r="AG1191" s="50">
        <v>0</v>
      </c>
      <c r="AH1191" s="50">
        <v>0</v>
      </c>
      <c r="AI1191" s="50">
        <v>0</v>
      </c>
      <c r="AJ1191" s="50">
        <v>0</v>
      </c>
      <c r="AK1191" s="52">
        <f t="shared" si="348"/>
        <v>6</v>
      </c>
      <c r="AL1191" s="50">
        <f t="shared" si="349"/>
        <v>6</v>
      </c>
      <c r="AM1191" s="48">
        <f t="shared" si="362"/>
        <v>1</v>
      </c>
      <c r="AN1191" s="49">
        <f t="shared" si="350"/>
        <v>0.01</v>
      </c>
      <c r="AO1191" s="49">
        <f t="shared" si="361"/>
        <v>6</v>
      </c>
      <c r="AP1191" s="49">
        <f t="shared" si="351"/>
        <v>6</v>
      </c>
      <c r="AR1191" s="50">
        <f t="shared" si="352"/>
        <v>0</v>
      </c>
      <c r="AT1191" s="30">
        <f t="shared" si="353"/>
        <v>6</v>
      </c>
      <c r="AU1191">
        <f t="shared" si="354"/>
        <v>2</v>
      </c>
      <c r="AV1191" s="49">
        <f t="shared" si="355"/>
        <v>6</v>
      </c>
      <c r="AW1191" s="49">
        <f t="shared" si="356"/>
        <v>2</v>
      </c>
      <c r="AX1191" s="53">
        <f t="shared" si="357"/>
        <v>0</v>
      </c>
      <c r="AY1191" s="30">
        <f t="shared" si="358"/>
        <v>0</v>
      </c>
      <c r="AZ1191" s="30">
        <f t="shared" si="359"/>
        <v>6</v>
      </c>
      <c r="BA1191" s="49">
        <f t="shared" si="360"/>
        <v>6</v>
      </c>
    </row>
    <row r="1192" spans="1:53" x14ac:dyDescent="0.35">
      <c r="A1192" s="2">
        <v>1077169163</v>
      </c>
      <c r="B1192" s="2" t="s">
        <v>2057</v>
      </c>
      <c r="C1192" s="16" t="s">
        <v>4948</v>
      </c>
      <c r="D1192" s="3" t="s">
        <v>4202</v>
      </c>
      <c r="E1192" s="4">
        <v>44312</v>
      </c>
      <c r="F1192" s="5">
        <v>45773</v>
      </c>
      <c r="G1192" s="5">
        <v>46138</v>
      </c>
      <c r="H1192" s="3" t="s">
        <v>4292</v>
      </c>
      <c r="I1192" s="55">
        <v>0</v>
      </c>
      <c r="J1192" s="6">
        <v>46022</v>
      </c>
      <c r="K1192" s="2" t="s">
        <v>4405</v>
      </c>
      <c r="L1192" s="2">
        <v>2002010100</v>
      </c>
      <c r="M1192" s="2" t="s">
        <v>4955</v>
      </c>
      <c r="N1192" s="2" t="s">
        <v>5204</v>
      </c>
      <c r="O1192" s="2" t="s">
        <v>5204</v>
      </c>
      <c r="P1192" s="2" t="s">
        <v>4610</v>
      </c>
      <c r="Q1192" s="2" t="s">
        <v>4402</v>
      </c>
      <c r="R1192" s="7"/>
      <c r="S1192" s="7">
        <v>0</v>
      </c>
      <c r="T1192" s="7">
        <v>17.416699999999992</v>
      </c>
      <c r="U1192" s="7">
        <v>17.416699999999992</v>
      </c>
      <c r="V1192" s="12">
        <f t="shared" si="363"/>
        <v>18</v>
      </c>
      <c r="W1192" s="15" t="s">
        <v>4738</v>
      </c>
      <c r="X1192" s="15" t="str">
        <f t="shared" si="346"/>
        <v>DEBE GOZAR EN EL AÑO UN TOTAL DE 18 DÍAS ANTES DEL 31/12/2026</v>
      </c>
      <c r="Y1192" s="50">
        <v>0</v>
      </c>
      <c r="Z1192" s="50">
        <v>2</v>
      </c>
      <c r="AA1192" s="50">
        <v>2</v>
      </c>
      <c r="AB1192" s="50">
        <v>0</v>
      </c>
      <c r="AC1192" s="50">
        <v>0</v>
      </c>
      <c r="AD1192" s="50">
        <v>0</v>
      </c>
      <c r="AE1192" s="50">
        <v>3</v>
      </c>
      <c r="AF1192" s="50">
        <v>5</v>
      </c>
      <c r="AG1192" s="50">
        <v>0</v>
      </c>
      <c r="AH1192" s="50">
        <v>2</v>
      </c>
      <c r="AI1192" s="50">
        <v>0</v>
      </c>
      <c r="AJ1192" s="50">
        <v>0</v>
      </c>
      <c r="AK1192" s="52">
        <f t="shared" si="348"/>
        <v>14</v>
      </c>
      <c r="AL1192" s="50">
        <f t="shared" si="349"/>
        <v>14</v>
      </c>
      <c r="AM1192" s="48">
        <f t="shared" si="362"/>
        <v>0.77777777777777779</v>
      </c>
      <c r="AN1192" s="49">
        <f t="shared" si="350"/>
        <v>7.7777777777777776E-3</v>
      </c>
      <c r="AO1192" s="49">
        <f t="shared" si="361"/>
        <v>4</v>
      </c>
      <c r="AP1192" s="49">
        <f t="shared" si="351"/>
        <v>14</v>
      </c>
      <c r="AR1192" s="50">
        <f t="shared" si="352"/>
        <v>4</v>
      </c>
      <c r="AT1192" s="30">
        <f t="shared" si="353"/>
        <v>18</v>
      </c>
      <c r="AU1192">
        <f t="shared" si="354"/>
        <v>6</v>
      </c>
      <c r="AV1192" s="49">
        <f t="shared" si="355"/>
        <v>4</v>
      </c>
      <c r="AW1192" s="49">
        <f t="shared" si="356"/>
        <v>4</v>
      </c>
      <c r="AX1192" s="53">
        <f t="shared" si="357"/>
        <v>2</v>
      </c>
      <c r="AY1192" s="30">
        <f t="shared" si="358"/>
        <v>10</v>
      </c>
      <c r="AZ1192" s="30">
        <f t="shared" si="359"/>
        <v>4</v>
      </c>
      <c r="BA1192" s="49">
        <f t="shared" si="360"/>
        <v>4</v>
      </c>
    </row>
    <row r="1193" spans="1:53" x14ac:dyDescent="0.35">
      <c r="A1193" s="2">
        <v>1071331227</v>
      </c>
      <c r="B1193" s="2" t="s">
        <v>1193</v>
      </c>
      <c r="C1193" s="16" t="s">
        <v>4946</v>
      </c>
      <c r="D1193" s="3" t="s">
        <v>3338</v>
      </c>
      <c r="E1193" s="4">
        <v>45622</v>
      </c>
      <c r="F1193" s="5">
        <v>45987</v>
      </c>
      <c r="G1193" s="5">
        <v>46352</v>
      </c>
      <c r="H1193" s="3" t="s">
        <v>4290</v>
      </c>
      <c r="I1193" s="55">
        <v>0</v>
      </c>
      <c r="J1193" s="6">
        <v>46022</v>
      </c>
      <c r="K1193" s="2" t="s">
        <v>4405</v>
      </c>
      <c r="L1193" s="2" t="s">
        <v>4771</v>
      </c>
      <c r="M1193" s="2" t="s">
        <v>4956</v>
      </c>
      <c r="N1193" s="2" t="s">
        <v>5196</v>
      </c>
      <c r="O1193" s="2" t="s">
        <v>5230</v>
      </c>
      <c r="P1193" s="2" t="s">
        <v>4478</v>
      </c>
      <c r="Q1193" s="2" t="s">
        <v>4297</v>
      </c>
      <c r="R1193" s="7"/>
      <c r="S1193" s="7">
        <v>22</v>
      </c>
      <c r="T1193" s="7">
        <v>2.9166999999999987</v>
      </c>
      <c r="U1193" s="7">
        <v>24.916699999999999</v>
      </c>
      <c r="V1193" s="12">
        <f t="shared" si="363"/>
        <v>25</v>
      </c>
      <c r="W1193" s="15" t="str">
        <f>"DEBE GOZAR "&amp;S1193&amp;" DÍAS ANTES DEL "&amp;TEXT(G1193-1,"DD/MM/YYYY")</f>
        <v>DEBE GOZAR 22 DÍAS ANTES DEL 25/11/2026</v>
      </c>
      <c r="X1193" s="15" t="str">
        <f t="shared" si="346"/>
        <v>DEBE GOZAR EN EL AÑO UN TOTAL DE 25 DÍAS ANTES DEL 31/12/2026</v>
      </c>
      <c r="Y1193" s="50">
        <v>0</v>
      </c>
      <c r="Z1193" s="50">
        <v>15</v>
      </c>
      <c r="AA1193" s="50">
        <v>0</v>
      </c>
      <c r="AB1193" s="50">
        <v>10</v>
      </c>
      <c r="AC1193" s="50">
        <v>0</v>
      </c>
      <c r="AD1193" s="50">
        <v>0</v>
      </c>
      <c r="AE1193" s="50">
        <v>0</v>
      </c>
      <c r="AF1193" s="50">
        <v>0</v>
      </c>
      <c r="AG1193" s="50">
        <v>0</v>
      </c>
      <c r="AH1193" s="50">
        <v>0</v>
      </c>
      <c r="AI1193" s="50">
        <v>0</v>
      </c>
      <c r="AJ1193" s="50">
        <v>0</v>
      </c>
      <c r="AK1193" s="52">
        <f t="shared" si="348"/>
        <v>25</v>
      </c>
      <c r="AL1193" s="50">
        <f t="shared" si="349"/>
        <v>25</v>
      </c>
      <c r="AM1193" s="48">
        <f t="shared" si="362"/>
        <v>1</v>
      </c>
      <c r="AN1193" s="49">
        <f t="shared" si="350"/>
        <v>0.01</v>
      </c>
      <c r="AO1193" s="49">
        <f t="shared" si="361"/>
        <v>25</v>
      </c>
      <c r="AP1193" s="49">
        <f t="shared" si="351"/>
        <v>25</v>
      </c>
      <c r="AR1193" s="50">
        <f t="shared" si="352"/>
        <v>0</v>
      </c>
      <c r="AT1193" s="30">
        <f t="shared" si="353"/>
        <v>25</v>
      </c>
      <c r="AU1193">
        <f t="shared" si="354"/>
        <v>8.3333333333333339</v>
      </c>
      <c r="AV1193" s="49">
        <f t="shared" si="355"/>
        <v>25</v>
      </c>
      <c r="AW1193" s="49">
        <f t="shared" si="356"/>
        <v>8.3333333333333339</v>
      </c>
      <c r="AX1193" s="53">
        <f t="shared" si="357"/>
        <v>0</v>
      </c>
      <c r="AY1193" s="30">
        <f t="shared" si="358"/>
        <v>0</v>
      </c>
      <c r="AZ1193" s="30">
        <f t="shared" si="359"/>
        <v>25</v>
      </c>
      <c r="BA1193" s="49">
        <f t="shared" si="360"/>
        <v>25</v>
      </c>
    </row>
    <row r="1194" spans="1:53" x14ac:dyDescent="0.35">
      <c r="A1194" s="2">
        <v>1071333017</v>
      </c>
      <c r="B1194" s="2" t="s">
        <v>1194</v>
      </c>
      <c r="C1194" s="16" t="s">
        <v>4946</v>
      </c>
      <c r="D1194" s="3" t="s">
        <v>3339</v>
      </c>
      <c r="E1194" s="4">
        <v>45667</v>
      </c>
      <c r="F1194" s="5">
        <v>45667</v>
      </c>
      <c r="G1194" s="5">
        <v>46032</v>
      </c>
      <c r="H1194" s="3" t="s">
        <v>4418</v>
      </c>
      <c r="I1194" s="62">
        <v>46142</v>
      </c>
      <c r="J1194" s="6">
        <v>46022</v>
      </c>
      <c r="K1194" s="2" t="s">
        <v>4431</v>
      </c>
      <c r="L1194" s="2" t="s">
        <v>4862</v>
      </c>
      <c r="M1194" s="2" t="s">
        <v>4956</v>
      </c>
      <c r="N1194" s="2" t="s">
        <v>5197</v>
      </c>
      <c r="O1194" s="2" t="s">
        <v>5228</v>
      </c>
      <c r="P1194" s="2" t="s">
        <v>4627</v>
      </c>
      <c r="Q1194" s="2" t="s">
        <v>4326</v>
      </c>
      <c r="R1194" s="7"/>
      <c r="S1194" s="7">
        <v>0</v>
      </c>
      <c r="T1194" s="7">
        <v>5.85</v>
      </c>
      <c r="U1194" s="7">
        <v>5.85</v>
      </c>
      <c r="V1194" s="12">
        <f t="shared" si="363"/>
        <v>6</v>
      </c>
      <c r="W1194" s="15" t="s">
        <v>4738</v>
      </c>
      <c r="X1194" s="15" t="str">
        <f t="shared" si="346"/>
        <v>DEBE GOZAR EN EL AÑO UN TOTAL DE 6 DÍAS ANTES DEL 31/12/2026</v>
      </c>
      <c r="Y1194" s="50">
        <v>0</v>
      </c>
      <c r="Z1194" s="50">
        <v>0</v>
      </c>
      <c r="AA1194" s="50">
        <v>0</v>
      </c>
      <c r="AB1194" s="50">
        <v>6</v>
      </c>
      <c r="AC1194" s="50">
        <v>0</v>
      </c>
      <c r="AD1194" s="50">
        <v>0</v>
      </c>
      <c r="AE1194" s="50">
        <v>0</v>
      </c>
      <c r="AF1194" s="50">
        <v>0</v>
      </c>
      <c r="AG1194" s="50">
        <v>0</v>
      </c>
      <c r="AH1194" s="50">
        <v>0</v>
      </c>
      <c r="AI1194" s="50">
        <v>0</v>
      </c>
      <c r="AJ1194" s="50">
        <v>0</v>
      </c>
      <c r="AK1194" s="52">
        <f t="shared" si="348"/>
        <v>6</v>
      </c>
      <c r="AL1194" s="50">
        <f t="shared" si="349"/>
        <v>6</v>
      </c>
      <c r="AM1194" s="48">
        <f t="shared" ref="AM1194:AM1225" si="364">+AL1194/V1194</f>
        <v>1</v>
      </c>
      <c r="AN1194" s="49">
        <f t="shared" si="350"/>
        <v>0.01</v>
      </c>
      <c r="AO1194" s="49">
        <f t="shared" si="361"/>
        <v>6</v>
      </c>
      <c r="AP1194" s="49">
        <f t="shared" si="351"/>
        <v>6</v>
      </c>
      <c r="AR1194" s="50">
        <f t="shared" si="352"/>
        <v>0</v>
      </c>
      <c r="AT1194" s="30">
        <f t="shared" si="353"/>
        <v>6</v>
      </c>
      <c r="AU1194">
        <f t="shared" si="354"/>
        <v>2</v>
      </c>
      <c r="AV1194" s="49">
        <f t="shared" si="355"/>
        <v>6</v>
      </c>
      <c r="AW1194" s="49">
        <f t="shared" si="356"/>
        <v>2</v>
      </c>
      <c r="AX1194" s="53">
        <f t="shared" si="357"/>
        <v>0</v>
      </c>
      <c r="AY1194" s="30">
        <f t="shared" si="358"/>
        <v>0</v>
      </c>
      <c r="AZ1194" s="30">
        <f t="shared" si="359"/>
        <v>6</v>
      </c>
      <c r="BA1194" s="49">
        <f t="shared" si="360"/>
        <v>6</v>
      </c>
    </row>
    <row r="1195" spans="1:53" x14ac:dyDescent="0.35">
      <c r="A1195" s="2">
        <v>1071351360</v>
      </c>
      <c r="B1195" s="2" t="s">
        <v>1195</v>
      </c>
      <c r="C1195" s="16" t="s">
        <v>4946</v>
      </c>
      <c r="D1195" s="3" t="s">
        <v>3340</v>
      </c>
      <c r="E1195" s="4">
        <v>45686</v>
      </c>
      <c r="F1195" s="5">
        <v>45686</v>
      </c>
      <c r="G1195" s="5">
        <v>46051</v>
      </c>
      <c r="H1195" s="3" t="s">
        <v>4290</v>
      </c>
      <c r="I1195" s="55">
        <v>46053</v>
      </c>
      <c r="J1195" s="6">
        <v>46022</v>
      </c>
      <c r="K1195" s="2" t="s">
        <v>4405</v>
      </c>
      <c r="L1195" s="2" t="s">
        <v>4964</v>
      </c>
      <c r="M1195" s="2" t="s">
        <v>4956</v>
      </c>
      <c r="N1195" s="2"/>
      <c r="O1195" s="2"/>
      <c r="P1195" s="2"/>
      <c r="Q1195" s="2"/>
      <c r="R1195" s="7"/>
      <c r="S1195" s="7">
        <v>0</v>
      </c>
      <c r="T1195" s="7">
        <v>27.666699999999999</v>
      </c>
      <c r="U1195" s="7">
        <v>27.666699999999999</v>
      </c>
      <c r="V1195" s="12">
        <f t="shared" si="363"/>
        <v>28</v>
      </c>
      <c r="W1195" s="15" t="s">
        <v>4738</v>
      </c>
      <c r="X1195" s="15" t="str">
        <f t="shared" si="346"/>
        <v>DEBE GOZAR EN EL AÑO UN TOTAL DE 28 DÍAS ANTES DEL 31/12/2026</v>
      </c>
      <c r="Y1195" s="50">
        <v>28</v>
      </c>
      <c r="Z1195" s="50">
        <v>0</v>
      </c>
      <c r="AA1195" s="50">
        <v>0</v>
      </c>
      <c r="AB1195" s="50">
        <v>0</v>
      </c>
      <c r="AC1195" s="50">
        <v>0</v>
      </c>
      <c r="AD1195" s="50">
        <v>0</v>
      </c>
      <c r="AE1195" s="50">
        <v>0</v>
      </c>
      <c r="AF1195" s="50">
        <v>0</v>
      </c>
      <c r="AG1195" s="50">
        <v>0</v>
      </c>
      <c r="AH1195" s="50">
        <v>0</v>
      </c>
      <c r="AI1195" s="50">
        <v>0</v>
      </c>
      <c r="AJ1195" s="50">
        <v>0</v>
      </c>
      <c r="AK1195" s="52">
        <f t="shared" si="348"/>
        <v>28</v>
      </c>
      <c r="AL1195" s="50">
        <f t="shared" si="349"/>
        <v>28</v>
      </c>
      <c r="AM1195" s="48">
        <f t="shared" si="364"/>
        <v>1</v>
      </c>
      <c r="AN1195" s="49">
        <f t="shared" si="350"/>
        <v>0.01</v>
      </c>
      <c r="AO1195" s="49">
        <f t="shared" si="361"/>
        <v>28</v>
      </c>
      <c r="AP1195" s="49">
        <f t="shared" si="351"/>
        <v>28</v>
      </c>
      <c r="AR1195" s="50">
        <f t="shared" si="352"/>
        <v>0</v>
      </c>
      <c r="AT1195" s="30">
        <f t="shared" si="353"/>
        <v>28</v>
      </c>
      <c r="AU1195">
        <f t="shared" si="354"/>
        <v>9.3333333333333339</v>
      </c>
      <c r="AV1195" s="49">
        <f t="shared" si="355"/>
        <v>28</v>
      </c>
      <c r="AW1195" s="49">
        <f t="shared" si="356"/>
        <v>9.3333333333333339</v>
      </c>
      <c r="AX1195" s="53">
        <f t="shared" si="357"/>
        <v>0</v>
      </c>
      <c r="AY1195" s="30">
        <f t="shared" si="358"/>
        <v>0</v>
      </c>
      <c r="AZ1195" s="30">
        <f t="shared" si="359"/>
        <v>28</v>
      </c>
      <c r="BA1195" s="49">
        <f t="shared" si="360"/>
        <v>28</v>
      </c>
    </row>
    <row r="1196" spans="1:53" x14ac:dyDescent="0.35">
      <c r="A1196" s="2">
        <v>1071359563</v>
      </c>
      <c r="B1196" s="2" t="s">
        <v>1196</v>
      </c>
      <c r="C1196" s="16" t="s">
        <v>4946</v>
      </c>
      <c r="D1196" s="3" t="s">
        <v>3341</v>
      </c>
      <c r="E1196" s="4">
        <v>45768</v>
      </c>
      <c r="F1196" s="5">
        <v>45768</v>
      </c>
      <c r="G1196" s="5">
        <v>46133</v>
      </c>
      <c r="H1196" s="3" t="s">
        <v>4290</v>
      </c>
      <c r="I1196" s="55">
        <v>0</v>
      </c>
      <c r="J1196" s="6">
        <v>46022</v>
      </c>
      <c r="K1196" s="2" t="s">
        <v>4405</v>
      </c>
      <c r="L1196" s="2" t="s">
        <v>4975</v>
      </c>
      <c r="M1196" s="2" t="s">
        <v>4956</v>
      </c>
      <c r="N1196" s="2" t="s">
        <v>5180</v>
      </c>
      <c r="O1196" s="2" t="s">
        <v>5187</v>
      </c>
      <c r="P1196" s="2" t="s">
        <v>4483</v>
      </c>
      <c r="Q1196" s="2" t="s">
        <v>4297</v>
      </c>
      <c r="R1196" s="7"/>
      <c r="S1196" s="7">
        <v>0</v>
      </c>
      <c r="T1196" s="7">
        <v>20.833300000000001</v>
      </c>
      <c r="U1196" s="7">
        <v>20.833300000000001</v>
      </c>
      <c r="V1196" s="12">
        <f t="shared" si="363"/>
        <v>21</v>
      </c>
      <c r="W1196" s="15" t="s">
        <v>4738</v>
      </c>
      <c r="X1196" s="15" t="str">
        <f t="shared" si="346"/>
        <v>DEBE GOZAR EN EL AÑO UN TOTAL DE 21 DÍAS ANTES DEL 31/12/2026</v>
      </c>
      <c r="Y1196" s="50">
        <v>0</v>
      </c>
      <c r="Z1196" s="50">
        <v>1</v>
      </c>
      <c r="AA1196" s="50">
        <v>21</v>
      </c>
      <c r="AB1196" s="50">
        <v>0</v>
      </c>
      <c r="AC1196" s="50">
        <v>0</v>
      </c>
      <c r="AD1196" s="50">
        <v>0</v>
      </c>
      <c r="AE1196" s="50">
        <v>0</v>
      </c>
      <c r="AF1196" s="50">
        <v>0</v>
      </c>
      <c r="AG1196" s="50">
        <v>0</v>
      </c>
      <c r="AH1196" s="50">
        <v>0</v>
      </c>
      <c r="AI1196" s="50">
        <v>0</v>
      </c>
      <c r="AJ1196" s="50">
        <v>0</v>
      </c>
      <c r="AK1196" s="52">
        <f t="shared" si="348"/>
        <v>22</v>
      </c>
      <c r="AL1196" s="50">
        <f t="shared" si="349"/>
        <v>22</v>
      </c>
      <c r="AM1196" s="48">
        <f t="shared" si="364"/>
        <v>1.0476190476190477</v>
      </c>
      <c r="AN1196" s="49">
        <f t="shared" si="350"/>
        <v>1.0476190476190477E-2</v>
      </c>
      <c r="AO1196" s="49">
        <f t="shared" si="361"/>
        <v>22</v>
      </c>
      <c r="AP1196" s="49">
        <f t="shared" si="351"/>
        <v>21</v>
      </c>
      <c r="AR1196" s="50">
        <f t="shared" si="352"/>
        <v>0</v>
      </c>
      <c r="AT1196" s="30">
        <f t="shared" si="353"/>
        <v>21</v>
      </c>
      <c r="AU1196">
        <f t="shared" si="354"/>
        <v>7</v>
      </c>
      <c r="AV1196" s="49">
        <f t="shared" si="355"/>
        <v>22</v>
      </c>
      <c r="AW1196" s="49">
        <f t="shared" si="356"/>
        <v>7</v>
      </c>
      <c r="AX1196" s="53">
        <f t="shared" si="357"/>
        <v>0</v>
      </c>
      <c r="AY1196" s="30">
        <f t="shared" si="358"/>
        <v>0</v>
      </c>
      <c r="AZ1196" s="30">
        <f t="shared" si="359"/>
        <v>22</v>
      </c>
      <c r="BA1196" s="49">
        <f t="shared" si="360"/>
        <v>21</v>
      </c>
    </row>
    <row r="1197" spans="1:53" x14ac:dyDescent="0.35">
      <c r="A1197" s="2">
        <v>1071387730</v>
      </c>
      <c r="B1197" s="2" t="s">
        <v>1197</v>
      </c>
      <c r="C1197" s="16" t="s">
        <v>4946</v>
      </c>
      <c r="D1197" s="3" t="s">
        <v>3342</v>
      </c>
      <c r="E1197" s="4">
        <v>45730</v>
      </c>
      <c r="F1197" s="5">
        <v>45730</v>
      </c>
      <c r="G1197" s="5">
        <v>46095</v>
      </c>
      <c r="H1197" s="3" t="s">
        <v>4290</v>
      </c>
      <c r="I1197" s="55">
        <v>46054</v>
      </c>
      <c r="J1197" s="6">
        <v>46022</v>
      </c>
      <c r="K1197" s="2" t="s">
        <v>4405</v>
      </c>
      <c r="L1197" s="2" t="s">
        <v>5005</v>
      </c>
      <c r="M1197" s="2" t="s">
        <v>4956</v>
      </c>
      <c r="N1197" s="2"/>
      <c r="O1197" s="2"/>
      <c r="P1197" s="2"/>
      <c r="Q1197" s="2"/>
      <c r="R1197" s="7"/>
      <c r="S1197" s="7">
        <v>0</v>
      </c>
      <c r="T1197" s="7">
        <v>23.916699999999999</v>
      </c>
      <c r="U1197" s="7">
        <v>23.916699999999999</v>
      </c>
      <c r="V1197" s="12">
        <f t="shared" si="363"/>
        <v>24</v>
      </c>
      <c r="W1197" s="15" t="s">
        <v>4738</v>
      </c>
      <c r="X1197" s="15" t="str">
        <f t="shared" si="346"/>
        <v>DEBE GOZAR EN EL AÑO UN TOTAL DE 24 DÍAS ANTES DEL 31/12/2026</v>
      </c>
      <c r="Y1197" s="50">
        <v>0</v>
      </c>
      <c r="Z1197" s="50">
        <v>24</v>
      </c>
      <c r="AA1197" s="50">
        <v>0</v>
      </c>
      <c r="AB1197" s="50">
        <v>0</v>
      </c>
      <c r="AC1197" s="50">
        <v>0</v>
      </c>
      <c r="AD1197" s="50">
        <v>0</v>
      </c>
      <c r="AE1197" s="50">
        <v>0</v>
      </c>
      <c r="AF1197" s="50">
        <v>0</v>
      </c>
      <c r="AG1197" s="50">
        <v>0</v>
      </c>
      <c r="AH1197" s="50">
        <v>0</v>
      </c>
      <c r="AI1197" s="50">
        <v>0</v>
      </c>
      <c r="AJ1197" s="50">
        <v>0</v>
      </c>
      <c r="AK1197" s="52">
        <f t="shared" si="348"/>
        <v>24</v>
      </c>
      <c r="AL1197" s="50">
        <f t="shared" si="349"/>
        <v>24</v>
      </c>
      <c r="AM1197" s="48">
        <f t="shared" si="364"/>
        <v>1</v>
      </c>
      <c r="AN1197" s="49">
        <f t="shared" si="350"/>
        <v>0.01</v>
      </c>
      <c r="AO1197" s="49">
        <f t="shared" si="361"/>
        <v>24</v>
      </c>
      <c r="AP1197" s="49">
        <f t="shared" si="351"/>
        <v>24</v>
      </c>
      <c r="AR1197" s="50">
        <f t="shared" si="352"/>
        <v>0</v>
      </c>
      <c r="AT1197" s="30">
        <f t="shared" si="353"/>
        <v>24</v>
      </c>
      <c r="AU1197">
        <f t="shared" si="354"/>
        <v>8</v>
      </c>
      <c r="AV1197" s="49">
        <f t="shared" si="355"/>
        <v>24</v>
      </c>
      <c r="AW1197" s="49">
        <f t="shared" si="356"/>
        <v>8</v>
      </c>
      <c r="AX1197" s="53">
        <f t="shared" si="357"/>
        <v>0</v>
      </c>
      <c r="AY1197" s="30">
        <f t="shared" si="358"/>
        <v>0</v>
      </c>
      <c r="AZ1197" s="30">
        <f t="shared" si="359"/>
        <v>24</v>
      </c>
      <c r="BA1197" s="49">
        <f t="shared" si="360"/>
        <v>24</v>
      </c>
    </row>
    <row r="1198" spans="1:53" x14ac:dyDescent="0.35">
      <c r="A1198" s="2">
        <v>1071424856</v>
      </c>
      <c r="B1198" s="2" t="s">
        <v>1198</v>
      </c>
      <c r="C1198" s="16" t="s">
        <v>4946</v>
      </c>
      <c r="D1198" s="3" t="s">
        <v>3343</v>
      </c>
      <c r="E1198" s="4">
        <v>45905</v>
      </c>
      <c r="F1198" s="5">
        <v>45905</v>
      </c>
      <c r="G1198" s="5">
        <v>46270</v>
      </c>
      <c r="H1198" s="3" t="s">
        <v>4290</v>
      </c>
      <c r="I1198" s="55">
        <v>46032</v>
      </c>
      <c r="J1198" s="6">
        <v>46022</v>
      </c>
      <c r="K1198" s="2" t="s">
        <v>4405</v>
      </c>
      <c r="L1198" s="2" t="s">
        <v>5028</v>
      </c>
      <c r="M1198" s="2" t="s">
        <v>4957</v>
      </c>
      <c r="N1198" s="2"/>
      <c r="O1198" s="2"/>
      <c r="P1198" s="2"/>
      <c r="Q1198" s="2"/>
      <c r="R1198" s="7"/>
      <c r="S1198" s="7">
        <v>0</v>
      </c>
      <c r="T1198" s="7">
        <v>9.6667000000000005</v>
      </c>
      <c r="U1198" s="7">
        <v>9.6667000000000005</v>
      </c>
      <c r="V1198" s="12">
        <f t="shared" si="363"/>
        <v>10</v>
      </c>
      <c r="W1198" s="15" t="s">
        <v>4738</v>
      </c>
      <c r="X1198" s="15" t="str">
        <f t="shared" si="346"/>
        <v>DEBE GOZAR EN EL AÑO UN TOTAL DE 10 DÍAS ANTES DEL 31/12/2026</v>
      </c>
      <c r="Y1198" s="50">
        <v>10</v>
      </c>
      <c r="Z1198" s="50">
        <v>0</v>
      </c>
      <c r="AA1198" s="50">
        <v>0</v>
      </c>
      <c r="AB1198" s="50">
        <v>0</v>
      </c>
      <c r="AC1198" s="50">
        <v>0</v>
      </c>
      <c r="AD1198" s="50">
        <v>0</v>
      </c>
      <c r="AE1198" s="50">
        <v>0</v>
      </c>
      <c r="AF1198" s="50">
        <v>0</v>
      </c>
      <c r="AG1198" s="50">
        <v>0</v>
      </c>
      <c r="AH1198" s="50">
        <v>0</v>
      </c>
      <c r="AI1198" s="50">
        <v>0</v>
      </c>
      <c r="AJ1198" s="50">
        <v>0</v>
      </c>
      <c r="AK1198" s="52">
        <f t="shared" si="348"/>
        <v>10</v>
      </c>
      <c r="AL1198" s="50">
        <f t="shared" si="349"/>
        <v>10</v>
      </c>
      <c r="AM1198" s="48">
        <f t="shared" si="364"/>
        <v>1</v>
      </c>
      <c r="AN1198" s="49">
        <f t="shared" si="350"/>
        <v>0.01</v>
      </c>
      <c r="AO1198" s="49">
        <f t="shared" si="361"/>
        <v>10</v>
      </c>
      <c r="AP1198" s="49">
        <f t="shared" si="351"/>
        <v>10</v>
      </c>
      <c r="AR1198" s="50">
        <f t="shared" si="352"/>
        <v>0</v>
      </c>
      <c r="AT1198" s="30">
        <f t="shared" si="353"/>
        <v>10</v>
      </c>
      <c r="AU1198">
        <f t="shared" si="354"/>
        <v>3.3333333333333335</v>
      </c>
      <c r="AV1198" s="49">
        <f t="shared" si="355"/>
        <v>10</v>
      </c>
      <c r="AW1198" s="49">
        <f t="shared" si="356"/>
        <v>3.3333333333333335</v>
      </c>
      <c r="AX1198" s="53">
        <f t="shared" si="357"/>
        <v>0</v>
      </c>
      <c r="AY1198" s="30">
        <f t="shared" si="358"/>
        <v>0</v>
      </c>
      <c r="AZ1198" s="30">
        <f t="shared" si="359"/>
        <v>10</v>
      </c>
      <c r="BA1198" s="49">
        <f t="shared" si="360"/>
        <v>10</v>
      </c>
    </row>
    <row r="1199" spans="1:53" x14ac:dyDescent="0.35">
      <c r="A1199" s="2">
        <v>1071426888</v>
      </c>
      <c r="B1199" s="2" t="s">
        <v>1199</v>
      </c>
      <c r="C1199" s="16" t="s">
        <v>4946</v>
      </c>
      <c r="D1199" s="3" t="s">
        <v>3344</v>
      </c>
      <c r="E1199" s="4">
        <v>45931</v>
      </c>
      <c r="F1199" s="5">
        <v>45931</v>
      </c>
      <c r="G1199" s="5">
        <v>46296</v>
      </c>
      <c r="H1199" s="3" t="s">
        <v>4290</v>
      </c>
      <c r="I1199" s="55">
        <v>46071</v>
      </c>
      <c r="J1199" s="6">
        <v>46022</v>
      </c>
      <c r="K1199" s="2" t="s">
        <v>4405</v>
      </c>
      <c r="L1199" s="2" t="s">
        <v>4973</v>
      </c>
      <c r="M1199" s="2" t="s">
        <v>4956</v>
      </c>
      <c r="N1199" s="2"/>
      <c r="O1199" s="2"/>
      <c r="P1199" s="2"/>
      <c r="Q1199" s="2"/>
      <c r="R1199" s="7"/>
      <c r="S1199" s="7">
        <v>0</v>
      </c>
      <c r="T1199" s="7">
        <v>7.5</v>
      </c>
      <c r="U1199" s="7">
        <v>7.5</v>
      </c>
      <c r="V1199" s="12">
        <f t="shared" si="363"/>
        <v>8</v>
      </c>
      <c r="W1199" s="15" t="s">
        <v>4738</v>
      </c>
      <c r="X1199" s="15" t="str">
        <f t="shared" ref="X1199:X1262" si="365">"DEBE GOZAR EN EL AÑO UN TOTAL DE "&amp;ROUNDUP(V1199,0)&amp;" DÍAS ANTES DEL 31/12/2026"</f>
        <v>DEBE GOZAR EN EL AÑO UN TOTAL DE 8 DÍAS ANTES DEL 31/12/2026</v>
      </c>
      <c r="Y1199" s="50">
        <v>0</v>
      </c>
      <c r="Z1199" s="50">
        <v>8</v>
      </c>
      <c r="AA1199" s="50">
        <v>0</v>
      </c>
      <c r="AB1199" s="50">
        <v>0</v>
      </c>
      <c r="AC1199" s="50">
        <v>0</v>
      </c>
      <c r="AD1199" s="50">
        <v>0</v>
      </c>
      <c r="AE1199" s="50">
        <v>0</v>
      </c>
      <c r="AF1199" s="50">
        <v>0</v>
      </c>
      <c r="AG1199" s="50">
        <v>0</v>
      </c>
      <c r="AH1199" s="50">
        <v>0</v>
      </c>
      <c r="AI1199" s="50">
        <v>0</v>
      </c>
      <c r="AJ1199" s="50">
        <v>0</v>
      </c>
      <c r="AK1199" s="52">
        <f t="shared" si="348"/>
        <v>8</v>
      </c>
      <c r="AL1199" s="50">
        <f t="shared" si="349"/>
        <v>8</v>
      </c>
      <c r="AM1199" s="48">
        <f t="shared" si="364"/>
        <v>1</v>
      </c>
      <c r="AN1199" s="49">
        <f t="shared" si="350"/>
        <v>0.01</v>
      </c>
      <c r="AO1199" s="49">
        <f t="shared" si="361"/>
        <v>8</v>
      </c>
      <c r="AP1199" s="49">
        <f t="shared" si="351"/>
        <v>8</v>
      </c>
      <c r="AR1199" s="50">
        <f t="shared" si="352"/>
        <v>0</v>
      </c>
      <c r="AT1199" s="30">
        <f t="shared" si="353"/>
        <v>8</v>
      </c>
      <c r="AU1199">
        <f t="shared" si="354"/>
        <v>2.6666666666666665</v>
      </c>
      <c r="AV1199" s="49">
        <f t="shared" si="355"/>
        <v>8</v>
      </c>
      <c r="AW1199" s="49">
        <f t="shared" si="356"/>
        <v>2.6666666666666665</v>
      </c>
      <c r="AX1199" s="53">
        <f t="shared" si="357"/>
        <v>0</v>
      </c>
      <c r="AY1199" s="30">
        <f t="shared" si="358"/>
        <v>0</v>
      </c>
      <c r="AZ1199" s="30">
        <f t="shared" si="359"/>
        <v>8</v>
      </c>
      <c r="BA1199" s="49">
        <f t="shared" si="360"/>
        <v>8</v>
      </c>
    </row>
    <row r="1200" spans="1:53" x14ac:dyDescent="0.35">
      <c r="A1200" s="2">
        <v>1071430170</v>
      </c>
      <c r="B1200" s="2" t="s">
        <v>1200</v>
      </c>
      <c r="C1200" s="16" t="s">
        <v>4946</v>
      </c>
      <c r="D1200" s="3" t="s">
        <v>3345</v>
      </c>
      <c r="E1200" s="4">
        <v>45717</v>
      </c>
      <c r="F1200" s="5">
        <v>45717</v>
      </c>
      <c r="G1200" s="5">
        <v>46082</v>
      </c>
      <c r="H1200" s="3" t="s">
        <v>4290</v>
      </c>
      <c r="I1200" s="55">
        <v>0</v>
      </c>
      <c r="J1200" s="6">
        <v>46022</v>
      </c>
      <c r="K1200" s="2" t="s">
        <v>4405</v>
      </c>
      <c r="L1200" s="2" t="s">
        <v>4907</v>
      </c>
      <c r="M1200" s="2" t="s">
        <v>4956</v>
      </c>
      <c r="N1200" s="2" t="s">
        <v>5196</v>
      </c>
      <c r="O1200" s="2" t="s">
        <v>5224</v>
      </c>
      <c r="P1200" s="2" t="s">
        <v>4689</v>
      </c>
      <c r="Q1200" s="2" t="s">
        <v>4297</v>
      </c>
      <c r="R1200" s="7"/>
      <c r="S1200" s="7">
        <v>0</v>
      </c>
      <c r="T1200" s="7">
        <v>25</v>
      </c>
      <c r="U1200" s="7">
        <v>25</v>
      </c>
      <c r="V1200" s="12">
        <f t="shared" si="363"/>
        <v>25</v>
      </c>
      <c r="W1200" s="15" t="s">
        <v>4738</v>
      </c>
      <c r="X1200" s="15" t="str">
        <f t="shared" si="365"/>
        <v>DEBE GOZAR EN EL AÑO UN TOTAL DE 25 DÍAS ANTES DEL 31/12/2026</v>
      </c>
      <c r="Y1200" s="50">
        <v>0</v>
      </c>
      <c r="Z1200" s="50">
        <v>0</v>
      </c>
      <c r="AA1200" s="50">
        <v>0</v>
      </c>
      <c r="AB1200" s="50">
        <v>0</v>
      </c>
      <c r="AC1200" s="50">
        <v>4</v>
      </c>
      <c r="AD1200" s="50">
        <v>21</v>
      </c>
      <c r="AE1200" s="50">
        <v>0</v>
      </c>
      <c r="AF1200" s="50">
        <v>0</v>
      </c>
      <c r="AG1200" s="50">
        <v>0</v>
      </c>
      <c r="AH1200" s="50">
        <v>0</v>
      </c>
      <c r="AI1200" s="50">
        <v>0</v>
      </c>
      <c r="AJ1200" s="50">
        <v>0</v>
      </c>
      <c r="AK1200" s="52">
        <f t="shared" si="348"/>
        <v>25</v>
      </c>
      <c r="AL1200" s="50">
        <f t="shared" si="349"/>
        <v>25</v>
      </c>
      <c r="AM1200" s="48">
        <f t="shared" si="364"/>
        <v>1</v>
      </c>
      <c r="AN1200" s="49">
        <f t="shared" si="350"/>
        <v>0.01</v>
      </c>
      <c r="AO1200" s="49">
        <f t="shared" si="361"/>
        <v>0</v>
      </c>
      <c r="AP1200" s="49">
        <f t="shared" si="351"/>
        <v>25</v>
      </c>
      <c r="AR1200" s="50">
        <f t="shared" si="352"/>
        <v>0</v>
      </c>
      <c r="AT1200" s="30">
        <f t="shared" si="353"/>
        <v>25</v>
      </c>
      <c r="AU1200">
        <f t="shared" si="354"/>
        <v>8.3333333333333339</v>
      </c>
      <c r="AV1200" s="49">
        <f t="shared" si="355"/>
        <v>0</v>
      </c>
      <c r="AW1200" s="49">
        <f t="shared" si="356"/>
        <v>0</v>
      </c>
      <c r="AX1200" s="53">
        <f t="shared" si="357"/>
        <v>8.3333333333333339</v>
      </c>
      <c r="AY1200" s="30">
        <f t="shared" si="358"/>
        <v>25</v>
      </c>
      <c r="AZ1200" s="30">
        <f t="shared" si="359"/>
        <v>0</v>
      </c>
      <c r="BA1200" s="49">
        <f t="shared" si="360"/>
        <v>0</v>
      </c>
    </row>
    <row r="1201" spans="1:53" x14ac:dyDescent="0.35">
      <c r="A1201" s="2">
        <v>1071439958</v>
      </c>
      <c r="B1201" s="2" t="s">
        <v>1201</v>
      </c>
      <c r="C1201" s="16" t="s">
        <v>4946</v>
      </c>
      <c r="D1201" s="3" t="s">
        <v>3346</v>
      </c>
      <c r="E1201" s="4">
        <v>44139</v>
      </c>
      <c r="F1201" s="5">
        <v>45965</v>
      </c>
      <c r="G1201" s="5">
        <v>46330</v>
      </c>
      <c r="H1201" s="3" t="s">
        <v>4415</v>
      </c>
      <c r="I1201" s="55">
        <v>0</v>
      </c>
      <c r="J1201" s="6">
        <v>46022</v>
      </c>
      <c r="K1201" s="2" t="s">
        <v>4405</v>
      </c>
      <c r="L1201" s="2" t="s">
        <v>4844</v>
      </c>
      <c r="M1201" s="2" t="s">
        <v>4956</v>
      </c>
      <c r="N1201" s="2" t="s">
        <v>5180</v>
      </c>
      <c r="O1201" s="2" t="s">
        <v>5248</v>
      </c>
      <c r="P1201" s="2" t="s">
        <v>4600</v>
      </c>
      <c r="Q1201" s="2" t="s">
        <v>4297</v>
      </c>
      <c r="R1201" s="7"/>
      <c r="S1201" s="7">
        <v>25</v>
      </c>
      <c r="T1201" s="7">
        <v>4.75</v>
      </c>
      <c r="U1201" s="7">
        <v>29.75</v>
      </c>
      <c r="V1201" s="12">
        <f t="shared" si="363"/>
        <v>30</v>
      </c>
      <c r="W1201" s="15" t="str">
        <f>"DEBE GOZAR "&amp;S1201&amp;" DÍAS ANTES DEL "&amp;TEXT(G1201-1,"DD/MM/YYYY")</f>
        <v>DEBE GOZAR 25 DÍAS ANTES DEL 03/11/2026</v>
      </c>
      <c r="X1201" s="15" t="str">
        <f t="shared" si="365"/>
        <v>DEBE GOZAR EN EL AÑO UN TOTAL DE 30 DÍAS ANTES DEL 31/12/2026</v>
      </c>
      <c r="Y1201" s="50">
        <v>0</v>
      </c>
      <c r="Z1201" s="50">
        <v>0</v>
      </c>
      <c r="AA1201" s="50">
        <v>0</v>
      </c>
      <c r="AB1201" s="50">
        <v>0</v>
      </c>
      <c r="AC1201" s="50">
        <v>0</v>
      </c>
      <c r="AD1201" s="50">
        <v>0</v>
      </c>
      <c r="AE1201" s="50">
        <v>0</v>
      </c>
      <c r="AF1201" s="50">
        <v>0</v>
      </c>
      <c r="AG1201" s="50">
        <v>0</v>
      </c>
      <c r="AH1201" s="50">
        <v>0</v>
      </c>
      <c r="AI1201" s="50">
        <v>0</v>
      </c>
      <c r="AJ1201" s="50">
        <v>0</v>
      </c>
      <c r="AK1201" s="52">
        <f t="shared" si="348"/>
        <v>0</v>
      </c>
      <c r="AL1201" s="50">
        <f t="shared" si="349"/>
        <v>0</v>
      </c>
      <c r="AM1201" s="48">
        <f t="shared" si="364"/>
        <v>0</v>
      </c>
      <c r="AN1201" s="49">
        <f t="shared" si="350"/>
        <v>0</v>
      </c>
      <c r="AO1201" s="49">
        <f t="shared" si="361"/>
        <v>0</v>
      </c>
      <c r="AP1201" s="49">
        <f t="shared" si="351"/>
        <v>0</v>
      </c>
      <c r="AR1201" s="50">
        <f t="shared" si="352"/>
        <v>30</v>
      </c>
      <c r="AT1201" s="30">
        <f t="shared" si="353"/>
        <v>30</v>
      </c>
      <c r="AU1201">
        <f t="shared" si="354"/>
        <v>10</v>
      </c>
      <c r="AV1201" s="49">
        <f t="shared" si="355"/>
        <v>0</v>
      </c>
      <c r="AW1201" s="49">
        <f t="shared" si="356"/>
        <v>0</v>
      </c>
      <c r="AX1201" s="53">
        <f t="shared" si="357"/>
        <v>10</v>
      </c>
      <c r="AY1201" s="30">
        <f t="shared" si="358"/>
        <v>0</v>
      </c>
      <c r="AZ1201" s="30">
        <f t="shared" si="359"/>
        <v>0</v>
      </c>
      <c r="BA1201" s="49">
        <f t="shared" si="360"/>
        <v>0</v>
      </c>
    </row>
    <row r="1202" spans="1:53" x14ac:dyDescent="0.35">
      <c r="A1202" s="2">
        <v>1071453004</v>
      </c>
      <c r="B1202" s="2" t="s">
        <v>1202</v>
      </c>
      <c r="C1202" s="16" t="s">
        <v>4946</v>
      </c>
      <c r="D1202" s="3" t="s">
        <v>3347</v>
      </c>
      <c r="E1202" s="4">
        <v>45750</v>
      </c>
      <c r="F1202" s="5">
        <v>45750</v>
      </c>
      <c r="G1202" s="5">
        <v>46115</v>
      </c>
      <c r="H1202" s="3" t="s">
        <v>4420</v>
      </c>
      <c r="I1202" s="55">
        <v>0</v>
      </c>
      <c r="J1202" s="6">
        <v>46022</v>
      </c>
      <c r="K1202" s="2" t="s">
        <v>4431</v>
      </c>
      <c r="L1202" s="2" t="s">
        <v>4902</v>
      </c>
      <c r="M1202" s="2" t="s">
        <v>4956</v>
      </c>
      <c r="N1202" s="2" t="s">
        <v>5195</v>
      </c>
      <c r="O1202" s="2" t="s">
        <v>5217</v>
      </c>
      <c r="P1202" s="2" t="s">
        <v>4684</v>
      </c>
      <c r="Q1202" s="2" t="s">
        <v>4326</v>
      </c>
      <c r="R1202" s="7"/>
      <c r="S1202" s="7">
        <v>0</v>
      </c>
      <c r="T1202" s="7">
        <v>4.4667000000000003</v>
      </c>
      <c r="U1202" s="7">
        <v>4.4667000000000003</v>
      </c>
      <c r="V1202" s="12">
        <f t="shared" si="363"/>
        <v>5</v>
      </c>
      <c r="W1202" s="15" t="s">
        <v>4738</v>
      </c>
      <c r="X1202" s="15" t="str">
        <f t="shared" si="365"/>
        <v>DEBE GOZAR EN EL AÑO UN TOTAL DE 5 DÍAS ANTES DEL 31/12/2026</v>
      </c>
      <c r="Y1202" s="50">
        <v>0</v>
      </c>
      <c r="Z1202" s="50">
        <v>5</v>
      </c>
      <c r="AA1202" s="50">
        <v>0</v>
      </c>
      <c r="AB1202" s="50">
        <v>0</v>
      </c>
      <c r="AC1202" s="50">
        <v>0</v>
      </c>
      <c r="AD1202" s="50">
        <v>0</v>
      </c>
      <c r="AE1202" s="50">
        <v>0</v>
      </c>
      <c r="AF1202" s="50">
        <v>0</v>
      </c>
      <c r="AG1202" s="50">
        <v>0</v>
      </c>
      <c r="AH1202" s="50">
        <v>0</v>
      </c>
      <c r="AI1202" s="50">
        <v>0</v>
      </c>
      <c r="AJ1202" s="50">
        <v>0</v>
      </c>
      <c r="AK1202" s="52">
        <f t="shared" si="348"/>
        <v>5</v>
      </c>
      <c r="AL1202" s="50">
        <f t="shared" si="349"/>
        <v>5</v>
      </c>
      <c r="AM1202" s="48">
        <f t="shared" si="364"/>
        <v>1</v>
      </c>
      <c r="AN1202" s="49">
        <f t="shared" si="350"/>
        <v>0.01</v>
      </c>
      <c r="AO1202" s="49">
        <f t="shared" si="361"/>
        <v>5</v>
      </c>
      <c r="AP1202" s="49">
        <f t="shared" si="351"/>
        <v>5</v>
      </c>
      <c r="AR1202" s="50">
        <f t="shared" si="352"/>
        <v>0</v>
      </c>
      <c r="AT1202" s="30">
        <f t="shared" si="353"/>
        <v>5</v>
      </c>
      <c r="AU1202">
        <f t="shared" si="354"/>
        <v>1.6666666666666667</v>
      </c>
      <c r="AV1202" s="49">
        <f t="shared" si="355"/>
        <v>5</v>
      </c>
      <c r="AW1202" s="49">
        <f t="shared" si="356"/>
        <v>1.6666666666666667</v>
      </c>
      <c r="AX1202" s="53">
        <f t="shared" si="357"/>
        <v>0</v>
      </c>
      <c r="AY1202" s="30">
        <f t="shared" si="358"/>
        <v>0</v>
      </c>
      <c r="AZ1202" s="30">
        <f t="shared" si="359"/>
        <v>5</v>
      </c>
      <c r="BA1202" s="49">
        <f t="shared" si="360"/>
        <v>5</v>
      </c>
    </row>
    <row r="1203" spans="1:53" x14ac:dyDescent="0.35">
      <c r="A1203" s="2">
        <v>1071461672</v>
      </c>
      <c r="B1203" s="2" t="s">
        <v>1203</v>
      </c>
      <c r="C1203" s="16" t="s">
        <v>4947</v>
      </c>
      <c r="D1203" s="3" t="s">
        <v>3348</v>
      </c>
      <c r="E1203" s="4">
        <v>45722</v>
      </c>
      <c r="F1203" s="5">
        <v>45722</v>
      </c>
      <c r="G1203" s="5">
        <v>46087</v>
      </c>
      <c r="H1203" s="3" t="s">
        <v>4290</v>
      </c>
      <c r="I1203" s="55">
        <v>0</v>
      </c>
      <c r="J1203" s="6">
        <v>46022</v>
      </c>
      <c r="K1203" s="2" t="s">
        <v>4405</v>
      </c>
      <c r="L1203" s="2" t="s">
        <v>4975</v>
      </c>
      <c r="M1203" s="2" t="s">
        <v>4956</v>
      </c>
      <c r="N1203" s="2" t="s">
        <v>5180</v>
      </c>
      <c r="O1203" s="2" t="s">
        <v>5187</v>
      </c>
      <c r="P1203" s="2" t="s">
        <v>4483</v>
      </c>
      <c r="Q1203" s="2" t="s">
        <v>4302</v>
      </c>
      <c r="R1203" s="7"/>
      <c r="S1203" s="7">
        <v>0</v>
      </c>
      <c r="T1203" s="7">
        <v>24.583300000000001</v>
      </c>
      <c r="U1203" s="7">
        <v>24.583300000000001</v>
      </c>
      <c r="V1203" s="12">
        <f t="shared" si="363"/>
        <v>25</v>
      </c>
      <c r="W1203" s="15" t="s">
        <v>4738</v>
      </c>
      <c r="X1203" s="15" t="str">
        <f t="shared" si="365"/>
        <v>DEBE GOZAR EN EL AÑO UN TOTAL DE 25 DÍAS ANTES DEL 31/12/2026</v>
      </c>
      <c r="Y1203" s="50">
        <v>0</v>
      </c>
      <c r="Z1203" s="50">
        <v>0</v>
      </c>
      <c r="AA1203" s="50">
        <v>0</v>
      </c>
      <c r="AB1203" s="50">
        <v>0</v>
      </c>
      <c r="AC1203" s="50">
        <v>0</v>
      </c>
      <c r="AD1203" s="50">
        <v>0</v>
      </c>
      <c r="AE1203" s="50">
        <v>0</v>
      </c>
      <c r="AF1203" s="50">
        <v>0</v>
      </c>
      <c r="AG1203" s="50">
        <v>0</v>
      </c>
      <c r="AH1203" s="50">
        <v>0</v>
      </c>
      <c r="AI1203" s="50">
        <v>0</v>
      </c>
      <c r="AJ1203" s="50">
        <v>0</v>
      </c>
      <c r="AK1203" s="52">
        <f t="shared" si="348"/>
        <v>0</v>
      </c>
      <c r="AL1203" s="50">
        <f t="shared" si="349"/>
        <v>0</v>
      </c>
      <c r="AM1203" s="48">
        <f t="shared" si="364"/>
        <v>0</v>
      </c>
      <c r="AN1203" s="49">
        <f t="shared" si="350"/>
        <v>0</v>
      </c>
      <c r="AO1203" s="49">
        <f t="shared" si="361"/>
        <v>0</v>
      </c>
      <c r="AP1203" s="49">
        <f t="shared" si="351"/>
        <v>0</v>
      </c>
      <c r="AR1203" s="50">
        <f t="shared" si="352"/>
        <v>25</v>
      </c>
      <c r="AT1203" s="30">
        <f t="shared" si="353"/>
        <v>25</v>
      </c>
      <c r="AU1203">
        <f t="shared" si="354"/>
        <v>8.3333333333333339</v>
      </c>
      <c r="AV1203" s="49">
        <f t="shared" si="355"/>
        <v>0</v>
      </c>
      <c r="AW1203" s="49">
        <f t="shared" si="356"/>
        <v>0</v>
      </c>
      <c r="AX1203" s="53">
        <f t="shared" si="357"/>
        <v>8.3333333333333339</v>
      </c>
      <c r="AY1203" s="30">
        <f t="shared" si="358"/>
        <v>0</v>
      </c>
      <c r="AZ1203" s="30">
        <f t="shared" si="359"/>
        <v>0</v>
      </c>
      <c r="BA1203" s="49">
        <f t="shared" si="360"/>
        <v>0</v>
      </c>
    </row>
    <row r="1204" spans="1:53" x14ac:dyDescent="0.35">
      <c r="A1204" s="2">
        <v>1071462284</v>
      </c>
      <c r="B1204" s="2" t="s">
        <v>1204</v>
      </c>
      <c r="C1204" s="16" t="s">
        <v>4946</v>
      </c>
      <c r="D1204" s="3" t="s">
        <v>3349</v>
      </c>
      <c r="E1204" s="4">
        <v>45940</v>
      </c>
      <c r="F1204" s="5">
        <v>45940</v>
      </c>
      <c r="G1204" s="5">
        <v>46305</v>
      </c>
      <c r="H1204" s="3" t="s">
        <v>4290</v>
      </c>
      <c r="I1204" s="55">
        <v>46047</v>
      </c>
      <c r="J1204" s="6">
        <v>46022</v>
      </c>
      <c r="K1204" s="2" t="s">
        <v>4431</v>
      </c>
      <c r="L1204" s="2" t="s">
        <v>4754</v>
      </c>
      <c r="M1204" s="2" t="s">
        <v>4956</v>
      </c>
      <c r="N1204" s="2"/>
      <c r="O1204" s="2"/>
      <c r="P1204" s="2"/>
      <c r="Q1204" s="2"/>
      <c r="R1204" s="7"/>
      <c r="S1204" s="7">
        <v>0</v>
      </c>
      <c r="T1204" s="7">
        <v>1.35</v>
      </c>
      <c r="U1204" s="7">
        <v>1.35</v>
      </c>
      <c r="V1204" s="12">
        <f t="shared" si="363"/>
        <v>2</v>
      </c>
      <c r="W1204" s="15" t="s">
        <v>4738</v>
      </c>
      <c r="X1204" s="15" t="str">
        <f t="shared" si="365"/>
        <v>DEBE GOZAR EN EL AÑO UN TOTAL DE 2 DÍAS ANTES DEL 31/12/2026</v>
      </c>
      <c r="Y1204" s="50">
        <v>2</v>
      </c>
      <c r="Z1204" s="50">
        <v>0</v>
      </c>
      <c r="AA1204" s="50">
        <v>0</v>
      </c>
      <c r="AB1204" s="50">
        <v>0</v>
      </c>
      <c r="AC1204" s="50">
        <v>0</v>
      </c>
      <c r="AD1204" s="50">
        <v>0</v>
      </c>
      <c r="AE1204" s="50">
        <v>0</v>
      </c>
      <c r="AF1204" s="50">
        <v>0</v>
      </c>
      <c r="AG1204" s="50">
        <v>0</v>
      </c>
      <c r="AH1204" s="50">
        <v>0</v>
      </c>
      <c r="AI1204" s="50">
        <v>0</v>
      </c>
      <c r="AJ1204" s="50">
        <v>0</v>
      </c>
      <c r="AK1204" s="52">
        <f t="shared" si="348"/>
        <v>2</v>
      </c>
      <c r="AL1204" s="50">
        <f t="shared" si="349"/>
        <v>2</v>
      </c>
      <c r="AM1204" s="48">
        <f t="shared" si="364"/>
        <v>1</v>
      </c>
      <c r="AN1204" s="49">
        <f t="shared" si="350"/>
        <v>0.01</v>
      </c>
      <c r="AO1204" s="49">
        <f t="shared" si="361"/>
        <v>2</v>
      </c>
      <c r="AP1204" s="49">
        <f t="shared" si="351"/>
        <v>2</v>
      </c>
      <c r="AR1204" s="50">
        <f t="shared" si="352"/>
        <v>0</v>
      </c>
      <c r="AT1204" s="30">
        <f t="shared" si="353"/>
        <v>2</v>
      </c>
      <c r="AU1204">
        <f t="shared" si="354"/>
        <v>0.66666666666666663</v>
      </c>
      <c r="AV1204" s="49">
        <f t="shared" si="355"/>
        <v>2</v>
      </c>
      <c r="AW1204" s="49">
        <f t="shared" si="356"/>
        <v>0.66666666666666663</v>
      </c>
      <c r="AX1204" s="53">
        <f t="shared" si="357"/>
        <v>0</v>
      </c>
      <c r="AY1204" s="30">
        <f t="shared" si="358"/>
        <v>0</v>
      </c>
      <c r="AZ1204" s="30">
        <f t="shared" si="359"/>
        <v>2</v>
      </c>
      <c r="BA1204" s="49">
        <f t="shared" si="360"/>
        <v>2</v>
      </c>
    </row>
    <row r="1205" spans="1:53" x14ac:dyDescent="0.35">
      <c r="A1205" s="2">
        <v>1071478820</v>
      </c>
      <c r="B1205" s="2" t="s">
        <v>1205</v>
      </c>
      <c r="C1205" s="16" t="s">
        <v>4946</v>
      </c>
      <c r="D1205" s="3" t="s">
        <v>3350</v>
      </c>
      <c r="E1205" s="4">
        <v>45993</v>
      </c>
      <c r="F1205" s="5">
        <v>45993</v>
      </c>
      <c r="G1205" s="5">
        <v>46358</v>
      </c>
      <c r="H1205" s="3" t="s">
        <v>4413</v>
      </c>
      <c r="I1205" s="55">
        <v>46064</v>
      </c>
      <c r="J1205" s="6">
        <v>46022</v>
      </c>
      <c r="K1205" s="2" t="s">
        <v>4431</v>
      </c>
      <c r="L1205" s="2" t="s">
        <v>4898</v>
      </c>
      <c r="M1205" s="2" t="s">
        <v>4956</v>
      </c>
      <c r="N1205" s="2"/>
      <c r="O1205" s="2"/>
      <c r="P1205" s="2"/>
      <c r="Q1205" s="2"/>
      <c r="R1205" s="7"/>
      <c r="S1205" s="7">
        <v>0</v>
      </c>
      <c r="T1205" s="7">
        <v>0.48330000000000001</v>
      </c>
      <c r="U1205" s="7">
        <v>0.48330000000000001</v>
      </c>
      <c r="V1205" s="12">
        <f t="shared" si="363"/>
        <v>1</v>
      </c>
      <c r="W1205" s="15" t="s">
        <v>4738</v>
      </c>
      <c r="X1205" s="15" t="str">
        <f t="shared" si="365"/>
        <v>DEBE GOZAR EN EL AÑO UN TOTAL DE 1 DÍAS ANTES DEL 31/12/2026</v>
      </c>
      <c r="Y1205" s="50">
        <v>0</v>
      </c>
      <c r="Z1205" s="50">
        <v>1</v>
      </c>
      <c r="AA1205" s="50">
        <v>0</v>
      </c>
      <c r="AB1205" s="50">
        <v>0</v>
      </c>
      <c r="AC1205" s="50">
        <v>0</v>
      </c>
      <c r="AD1205" s="50">
        <v>0</v>
      </c>
      <c r="AE1205" s="50">
        <v>0</v>
      </c>
      <c r="AF1205" s="50">
        <v>0</v>
      </c>
      <c r="AG1205" s="50">
        <v>0</v>
      </c>
      <c r="AH1205" s="50">
        <v>0</v>
      </c>
      <c r="AI1205" s="50">
        <v>0</v>
      </c>
      <c r="AJ1205" s="50">
        <v>0</v>
      </c>
      <c r="AK1205" s="52">
        <f t="shared" si="348"/>
        <v>1</v>
      </c>
      <c r="AL1205" s="50">
        <f t="shared" si="349"/>
        <v>1</v>
      </c>
      <c r="AM1205" s="48">
        <f t="shared" si="364"/>
        <v>1</v>
      </c>
      <c r="AN1205" s="49">
        <f t="shared" si="350"/>
        <v>0.01</v>
      </c>
      <c r="AO1205" s="49">
        <f t="shared" si="361"/>
        <v>1</v>
      </c>
      <c r="AP1205" s="49">
        <f t="shared" si="351"/>
        <v>1</v>
      </c>
      <c r="AR1205" s="50">
        <f t="shared" si="352"/>
        <v>0</v>
      </c>
      <c r="AT1205" s="30">
        <f t="shared" si="353"/>
        <v>1</v>
      </c>
      <c r="AU1205">
        <f t="shared" si="354"/>
        <v>0.33333333333333331</v>
      </c>
      <c r="AV1205" s="49">
        <f t="shared" si="355"/>
        <v>1</v>
      </c>
      <c r="AW1205" s="49">
        <f t="shared" si="356"/>
        <v>0.33333333333333331</v>
      </c>
      <c r="AX1205" s="53">
        <f t="shared" si="357"/>
        <v>0</v>
      </c>
      <c r="AY1205" s="30">
        <f t="shared" si="358"/>
        <v>0</v>
      </c>
      <c r="AZ1205" s="30">
        <f t="shared" si="359"/>
        <v>1</v>
      </c>
      <c r="BA1205" s="49">
        <f t="shared" si="360"/>
        <v>1</v>
      </c>
    </row>
    <row r="1206" spans="1:53" x14ac:dyDescent="0.35">
      <c r="A1206" s="2">
        <v>1071497865</v>
      </c>
      <c r="B1206" s="2" t="s">
        <v>1206</v>
      </c>
      <c r="C1206" s="16" t="s">
        <v>4946</v>
      </c>
      <c r="D1206" s="3" t="s">
        <v>3351</v>
      </c>
      <c r="E1206" s="4">
        <v>45108</v>
      </c>
      <c r="F1206" s="5">
        <v>45839</v>
      </c>
      <c r="G1206" s="5">
        <v>46204</v>
      </c>
      <c r="H1206" s="3" t="s">
        <v>4290</v>
      </c>
      <c r="I1206" s="55">
        <v>0</v>
      </c>
      <c r="J1206" s="6">
        <v>46022</v>
      </c>
      <c r="K1206" s="2" t="s">
        <v>4405</v>
      </c>
      <c r="L1206" s="2" t="s">
        <v>4741</v>
      </c>
      <c r="M1206" s="2" t="s">
        <v>4956</v>
      </c>
      <c r="N1206" s="2" t="s">
        <v>5196</v>
      </c>
      <c r="O1206" s="2" t="s">
        <v>5212</v>
      </c>
      <c r="P1206" s="2" t="s">
        <v>4434</v>
      </c>
      <c r="Q1206" s="2" t="s">
        <v>4297</v>
      </c>
      <c r="R1206" s="7"/>
      <c r="S1206" s="7">
        <v>10</v>
      </c>
      <c r="T1206" s="7">
        <v>15</v>
      </c>
      <c r="U1206" s="7">
        <v>25</v>
      </c>
      <c r="V1206" s="12">
        <f t="shared" si="363"/>
        <v>25</v>
      </c>
      <c r="W1206" s="15" t="str">
        <f>"DEBE GOZAR "&amp;S1206&amp;" DÍAS ANTES DEL "&amp;TEXT(G1206-1,"DD/MM/YYYY")</f>
        <v>DEBE GOZAR 10 DÍAS ANTES DEL 30/06/2026</v>
      </c>
      <c r="X1206" s="15" t="str">
        <f t="shared" si="365"/>
        <v>DEBE GOZAR EN EL AÑO UN TOTAL DE 25 DÍAS ANTES DEL 31/12/2026</v>
      </c>
      <c r="Y1206" s="50">
        <v>0</v>
      </c>
      <c r="Z1206" s="50">
        <v>0</v>
      </c>
      <c r="AA1206" s="50">
        <v>0</v>
      </c>
      <c r="AB1206" s="50">
        <v>20</v>
      </c>
      <c r="AC1206" s="50">
        <v>5</v>
      </c>
      <c r="AD1206" s="50">
        <v>0</v>
      </c>
      <c r="AE1206" s="50">
        <v>0</v>
      </c>
      <c r="AF1206" s="50">
        <v>0</v>
      </c>
      <c r="AG1206" s="50">
        <v>0</v>
      </c>
      <c r="AH1206" s="50">
        <v>0</v>
      </c>
      <c r="AI1206" s="50">
        <v>0</v>
      </c>
      <c r="AJ1206" s="50">
        <v>0</v>
      </c>
      <c r="AK1206" s="52">
        <f t="shared" si="348"/>
        <v>25</v>
      </c>
      <c r="AL1206" s="50">
        <f t="shared" si="349"/>
        <v>25</v>
      </c>
      <c r="AM1206" s="48">
        <f t="shared" si="364"/>
        <v>1</v>
      </c>
      <c r="AN1206" s="49">
        <f t="shared" si="350"/>
        <v>0.01</v>
      </c>
      <c r="AO1206" s="49">
        <f t="shared" si="361"/>
        <v>20</v>
      </c>
      <c r="AP1206" s="49">
        <f t="shared" si="351"/>
        <v>25</v>
      </c>
      <c r="AR1206" s="50">
        <f t="shared" si="352"/>
        <v>0</v>
      </c>
      <c r="AT1206" s="30">
        <f t="shared" si="353"/>
        <v>25</v>
      </c>
      <c r="AU1206">
        <f t="shared" si="354"/>
        <v>8.3333333333333339</v>
      </c>
      <c r="AV1206" s="49">
        <f t="shared" si="355"/>
        <v>20</v>
      </c>
      <c r="AW1206" s="49">
        <f t="shared" si="356"/>
        <v>8.3333333333333339</v>
      </c>
      <c r="AX1206" s="53">
        <f t="shared" si="357"/>
        <v>0</v>
      </c>
      <c r="AY1206" s="30">
        <f t="shared" si="358"/>
        <v>5</v>
      </c>
      <c r="AZ1206" s="30">
        <f t="shared" si="359"/>
        <v>20</v>
      </c>
      <c r="BA1206" s="49">
        <f t="shared" si="360"/>
        <v>20</v>
      </c>
    </row>
    <row r="1207" spans="1:53" x14ac:dyDescent="0.35">
      <c r="A1207" s="2">
        <v>1071507809</v>
      </c>
      <c r="B1207" s="2" t="s">
        <v>1207</v>
      </c>
      <c r="C1207" s="16" t="s">
        <v>4946</v>
      </c>
      <c r="D1207" s="3" t="s">
        <v>3352</v>
      </c>
      <c r="E1207" s="4">
        <v>45261</v>
      </c>
      <c r="F1207" s="5">
        <v>45992</v>
      </c>
      <c r="G1207" s="5">
        <v>46357</v>
      </c>
      <c r="H1207" s="3" t="s">
        <v>4290</v>
      </c>
      <c r="I1207" s="55">
        <v>46023</v>
      </c>
      <c r="J1207" s="6">
        <v>46022</v>
      </c>
      <c r="K1207" s="2" t="s">
        <v>4405</v>
      </c>
      <c r="L1207" s="2" t="s">
        <v>4993</v>
      </c>
      <c r="M1207" s="2" t="s">
        <v>4956</v>
      </c>
      <c r="N1207" s="2"/>
      <c r="O1207" s="2"/>
      <c r="P1207" s="2"/>
      <c r="Q1207" s="2"/>
      <c r="R1207" s="7"/>
      <c r="S1207" s="7">
        <v>27</v>
      </c>
      <c r="T1207" s="7">
        <v>2.5</v>
      </c>
      <c r="U1207" s="7">
        <v>29.5</v>
      </c>
      <c r="V1207" s="12">
        <f t="shared" si="363"/>
        <v>30</v>
      </c>
      <c r="W1207" s="15" t="str">
        <f>"DEBE GOZAR "&amp;S1207&amp;" DÍAS ANTES DEL "&amp;TEXT(G1207-1,"DD/MM/YYYY")</f>
        <v>DEBE GOZAR 27 DÍAS ANTES DEL 30/11/2026</v>
      </c>
      <c r="X1207" s="15" t="str">
        <f t="shared" si="365"/>
        <v>DEBE GOZAR EN EL AÑO UN TOTAL DE 30 DÍAS ANTES DEL 31/12/2026</v>
      </c>
      <c r="Y1207" s="50">
        <v>30</v>
      </c>
      <c r="Z1207" s="50">
        <v>0</v>
      </c>
      <c r="AA1207" s="50">
        <v>0</v>
      </c>
      <c r="AB1207" s="50">
        <v>0</v>
      </c>
      <c r="AC1207" s="50">
        <v>0</v>
      </c>
      <c r="AD1207" s="50">
        <v>0</v>
      </c>
      <c r="AE1207" s="50">
        <v>0</v>
      </c>
      <c r="AF1207" s="50">
        <v>0</v>
      </c>
      <c r="AG1207" s="50">
        <v>0</v>
      </c>
      <c r="AH1207" s="50">
        <v>0</v>
      </c>
      <c r="AI1207" s="50">
        <v>0</v>
      </c>
      <c r="AJ1207" s="50">
        <v>0</v>
      </c>
      <c r="AK1207" s="52">
        <f t="shared" si="348"/>
        <v>30</v>
      </c>
      <c r="AL1207" s="50">
        <f t="shared" si="349"/>
        <v>30</v>
      </c>
      <c r="AM1207" s="48">
        <f t="shared" si="364"/>
        <v>1</v>
      </c>
      <c r="AN1207" s="49">
        <f t="shared" si="350"/>
        <v>0.01</v>
      </c>
      <c r="AO1207" s="49">
        <f t="shared" si="361"/>
        <v>30</v>
      </c>
      <c r="AP1207" s="49">
        <f t="shared" si="351"/>
        <v>30</v>
      </c>
      <c r="AR1207" s="50">
        <f t="shared" si="352"/>
        <v>0</v>
      </c>
      <c r="AT1207" s="30">
        <f t="shared" si="353"/>
        <v>30</v>
      </c>
      <c r="AU1207">
        <f t="shared" si="354"/>
        <v>10</v>
      </c>
      <c r="AV1207" s="49">
        <f t="shared" si="355"/>
        <v>30</v>
      </c>
      <c r="AW1207" s="49">
        <f t="shared" si="356"/>
        <v>10</v>
      </c>
      <c r="AX1207" s="53">
        <f t="shared" si="357"/>
        <v>0</v>
      </c>
      <c r="AY1207" s="30">
        <f t="shared" si="358"/>
        <v>0</v>
      </c>
      <c r="AZ1207" s="30">
        <f t="shared" si="359"/>
        <v>30</v>
      </c>
      <c r="BA1207" s="49">
        <f t="shared" si="360"/>
        <v>30</v>
      </c>
    </row>
    <row r="1208" spans="1:53" x14ac:dyDescent="0.35">
      <c r="A1208" s="2">
        <v>1071520618</v>
      </c>
      <c r="B1208" s="2" t="s">
        <v>1208</v>
      </c>
      <c r="C1208" s="16" t="s">
        <v>4946</v>
      </c>
      <c r="D1208" s="3" t="s">
        <v>3353</v>
      </c>
      <c r="E1208" s="4">
        <v>45538</v>
      </c>
      <c r="F1208" s="5">
        <v>45903</v>
      </c>
      <c r="G1208" s="5">
        <v>46268</v>
      </c>
      <c r="H1208" s="3" t="s">
        <v>4290</v>
      </c>
      <c r="I1208" s="55">
        <v>46023</v>
      </c>
      <c r="J1208" s="6">
        <v>46022</v>
      </c>
      <c r="K1208" s="2" t="s">
        <v>4405</v>
      </c>
      <c r="L1208" s="2" t="s">
        <v>4918</v>
      </c>
      <c r="M1208" s="2" t="s">
        <v>4956</v>
      </c>
      <c r="N1208" s="2"/>
      <c r="O1208" s="2"/>
      <c r="P1208" s="2"/>
      <c r="Q1208" s="2"/>
      <c r="R1208" s="7"/>
      <c r="S1208" s="7">
        <v>4</v>
      </c>
      <c r="T1208" s="7">
        <v>9.8333000000000013</v>
      </c>
      <c r="U1208" s="7">
        <v>13.833300000000001</v>
      </c>
      <c r="V1208" s="12">
        <f t="shared" si="363"/>
        <v>14</v>
      </c>
      <c r="W1208" s="15" t="str">
        <f>"DEBE GOZAR "&amp;S1208&amp;" DÍAS ANTES DEL "&amp;TEXT(G1208-1,"DD/MM/YYYY")</f>
        <v>DEBE GOZAR 4 DÍAS ANTES DEL 02/09/2026</v>
      </c>
      <c r="X1208" s="15" t="str">
        <f t="shared" si="365"/>
        <v>DEBE GOZAR EN EL AÑO UN TOTAL DE 14 DÍAS ANTES DEL 31/12/2026</v>
      </c>
      <c r="Y1208" s="50">
        <v>14</v>
      </c>
      <c r="Z1208" s="50">
        <v>0</v>
      </c>
      <c r="AA1208" s="50">
        <v>0</v>
      </c>
      <c r="AB1208" s="50">
        <v>0</v>
      </c>
      <c r="AC1208" s="50">
        <v>0</v>
      </c>
      <c r="AD1208" s="50">
        <v>0</v>
      </c>
      <c r="AE1208" s="50">
        <v>0</v>
      </c>
      <c r="AF1208" s="50">
        <v>0</v>
      </c>
      <c r="AG1208" s="50">
        <v>0</v>
      </c>
      <c r="AH1208" s="50">
        <v>0</v>
      </c>
      <c r="AI1208" s="50">
        <v>0</v>
      </c>
      <c r="AJ1208" s="50">
        <v>0</v>
      </c>
      <c r="AK1208" s="52">
        <f t="shared" si="348"/>
        <v>14</v>
      </c>
      <c r="AL1208" s="50">
        <f t="shared" si="349"/>
        <v>14</v>
      </c>
      <c r="AM1208" s="48">
        <f t="shared" si="364"/>
        <v>1</v>
      </c>
      <c r="AN1208" s="49">
        <f t="shared" si="350"/>
        <v>0.01</v>
      </c>
      <c r="AO1208" s="49">
        <f t="shared" si="361"/>
        <v>14</v>
      </c>
      <c r="AP1208" s="49">
        <f t="shared" si="351"/>
        <v>14</v>
      </c>
      <c r="AR1208" s="50">
        <f t="shared" si="352"/>
        <v>0</v>
      </c>
      <c r="AT1208" s="30">
        <f t="shared" si="353"/>
        <v>14</v>
      </c>
      <c r="AU1208">
        <f t="shared" si="354"/>
        <v>4.666666666666667</v>
      </c>
      <c r="AV1208" s="49">
        <f t="shared" si="355"/>
        <v>14</v>
      </c>
      <c r="AW1208" s="49">
        <f t="shared" si="356"/>
        <v>4.666666666666667</v>
      </c>
      <c r="AX1208" s="53">
        <f t="shared" si="357"/>
        <v>0</v>
      </c>
      <c r="AY1208" s="30">
        <f t="shared" si="358"/>
        <v>0</v>
      </c>
      <c r="AZ1208" s="30">
        <f t="shared" si="359"/>
        <v>14</v>
      </c>
      <c r="BA1208" s="49">
        <f t="shared" si="360"/>
        <v>14</v>
      </c>
    </row>
    <row r="1209" spans="1:53" x14ac:dyDescent="0.35">
      <c r="A1209" s="2">
        <v>1071524352</v>
      </c>
      <c r="B1209" s="2" t="s">
        <v>1209</v>
      </c>
      <c r="C1209" s="16" t="s">
        <v>4946</v>
      </c>
      <c r="D1209" s="3" t="s">
        <v>3354</v>
      </c>
      <c r="E1209" s="4">
        <v>45170</v>
      </c>
      <c r="F1209" s="5">
        <v>45901</v>
      </c>
      <c r="G1209" s="5">
        <v>46266</v>
      </c>
      <c r="H1209" s="3" t="s">
        <v>4291</v>
      </c>
      <c r="I1209" s="55">
        <v>46054</v>
      </c>
      <c r="J1209" s="6">
        <v>46022</v>
      </c>
      <c r="K1209" s="2" t="s">
        <v>4405</v>
      </c>
      <c r="L1209" s="2" t="s">
        <v>4870</v>
      </c>
      <c r="M1209" s="2" t="s">
        <v>4956</v>
      </c>
      <c r="N1209" s="2"/>
      <c r="O1209" s="2"/>
      <c r="P1209" s="2"/>
      <c r="Q1209" s="2"/>
      <c r="R1209" s="7"/>
      <c r="S1209" s="7">
        <v>10</v>
      </c>
      <c r="T1209" s="7">
        <v>10</v>
      </c>
      <c r="U1209" s="7">
        <v>20</v>
      </c>
      <c r="V1209" s="12">
        <f t="shared" si="363"/>
        <v>20</v>
      </c>
      <c r="W1209" s="15" t="str">
        <f>"DEBE GOZAR "&amp;S1209&amp;" DÍAS ANTES DEL "&amp;TEXT(G1209-1,"DD/MM/YYYY")</f>
        <v>DEBE GOZAR 10 DÍAS ANTES DEL 31/08/2026</v>
      </c>
      <c r="X1209" s="15" t="str">
        <f t="shared" si="365"/>
        <v>DEBE GOZAR EN EL AÑO UN TOTAL DE 20 DÍAS ANTES DEL 31/12/2026</v>
      </c>
      <c r="Y1209" s="50">
        <v>0</v>
      </c>
      <c r="Z1209" s="50">
        <v>20</v>
      </c>
      <c r="AA1209" s="50">
        <v>0</v>
      </c>
      <c r="AB1209" s="50">
        <v>0</v>
      </c>
      <c r="AC1209" s="50">
        <v>0</v>
      </c>
      <c r="AD1209" s="50">
        <v>0</v>
      </c>
      <c r="AE1209" s="50">
        <v>0</v>
      </c>
      <c r="AF1209" s="50">
        <v>0</v>
      </c>
      <c r="AG1209" s="50">
        <v>0</v>
      </c>
      <c r="AH1209" s="50">
        <v>0</v>
      </c>
      <c r="AI1209" s="50">
        <v>0</v>
      </c>
      <c r="AJ1209" s="50">
        <v>0</v>
      </c>
      <c r="AK1209" s="52">
        <f t="shared" si="348"/>
        <v>20</v>
      </c>
      <c r="AL1209" s="50">
        <f t="shared" si="349"/>
        <v>20</v>
      </c>
      <c r="AM1209" s="48">
        <f t="shared" si="364"/>
        <v>1</v>
      </c>
      <c r="AN1209" s="49">
        <f t="shared" si="350"/>
        <v>0.01</v>
      </c>
      <c r="AO1209" s="49">
        <f t="shared" si="361"/>
        <v>20</v>
      </c>
      <c r="AP1209" s="49">
        <f t="shared" si="351"/>
        <v>20</v>
      </c>
      <c r="AR1209" s="50">
        <f t="shared" si="352"/>
        <v>0</v>
      </c>
      <c r="AT1209" s="30">
        <f t="shared" si="353"/>
        <v>20</v>
      </c>
      <c r="AU1209">
        <f t="shared" si="354"/>
        <v>6.666666666666667</v>
      </c>
      <c r="AV1209" s="49">
        <f t="shared" si="355"/>
        <v>20</v>
      </c>
      <c r="AW1209" s="49">
        <f t="shared" si="356"/>
        <v>6.666666666666667</v>
      </c>
      <c r="AX1209" s="53">
        <f t="shared" si="357"/>
        <v>0</v>
      </c>
      <c r="AY1209" s="30">
        <f t="shared" si="358"/>
        <v>0</v>
      </c>
      <c r="AZ1209" s="30">
        <f t="shared" si="359"/>
        <v>20</v>
      </c>
      <c r="BA1209" s="49">
        <f t="shared" si="360"/>
        <v>20</v>
      </c>
    </row>
    <row r="1210" spans="1:53" x14ac:dyDescent="0.35">
      <c r="A1210" s="2">
        <v>1071537118</v>
      </c>
      <c r="B1210" s="2" t="s">
        <v>1210</v>
      </c>
      <c r="C1210" s="16" t="s">
        <v>4946</v>
      </c>
      <c r="D1210" s="3" t="s">
        <v>3355</v>
      </c>
      <c r="E1210" s="4">
        <v>45791</v>
      </c>
      <c r="F1210" s="5">
        <v>45791</v>
      </c>
      <c r="G1210" s="5">
        <v>46156</v>
      </c>
      <c r="H1210" s="3" t="s">
        <v>4426</v>
      </c>
      <c r="I1210" s="55">
        <v>0</v>
      </c>
      <c r="J1210" s="6">
        <v>46022</v>
      </c>
      <c r="K1210" s="2" t="s">
        <v>4405</v>
      </c>
      <c r="L1210" s="2" t="s">
        <v>4922</v>
      </c>
      <c r="M1210" s="2" t="s">
        <v>4956</v>
      </c>
      <c r="N1210" s="2" t="s">
        <v>5197</v>
      </c>
      <c r="O1210" s="2" t="s">
        <v>5178</v>
      </c>
      <c r="P1210" s="2" t="s">
        <v>4715</v>
      </c>
      <c r="Q1210" s="2" t="s">
        <v>4297</v>
      </c>
      <c r="R1210" s="7"/>
      <c r="S1210" s="7">
        <v>0</v>
      </c>
      <c r="T1210" s="7">
        <v>18.916699999999999</v>
      </c>
      <c r="U1210" s="7">
        <v>18.916699999999999</v>
      </c>
      <c r="V1210" s="12">
        <f t="shared" si="363"/>
        <v>19</v>
      </c>
      <c r="W1210" s="15" t="s">
        <v>4738</v>
      </c>
      <c r="X1210" s="15" t="str">
        <f t="shared" si="365"/>
        <v>DEBE GOZAR EN EL AÑO UN TOTAL DE 19 DÍAS ANTES DEL 31/12/2026</v>
      </c>
      <c r="Y1210" s="50">
        <v>0</v>
      </c>
      <c r="Z1210" s="50">
        <v>0</v>
      </c>
      <c r="AA1210" s="50">
        <v>0</v>
      </c>
      <c r="AB1210" s="50">
        <v>0</v>
      </c>
      <c r="AC1210" s="50">
        <v>0</v>
      </c>
      <c r="AD1210" s="50">
        <v>0</v>
      </c>
      <c r="AE1210" s="50">
        <v>0</v>
      </c>
      <c r="AF1210" s="50">
        <v>0</v>
      </c>
      <c r="AG1210" s="50">
        <v>0</v>
      </c>
      <c r="AH1210" s="50">
        <v>0</v>
      </c>
      <c r="AI1210" s="50">
        <v>0</v>
      </c>
      <c r="AJ1210" s="50">
        <v>0</v>
      </c>
      <c r="AK1210" s="52">
        <f t="shared" si="348"/>
        <v>0</v>
      </c>
      <c r="AL1210" s="50">
        <f t="shared" si="349"/>
        <v>0</v>
      </c>
      <c r="AM1210" s="48">
        <f t="shared" si="364"/>
        <v>0</v>
      </c>
      <c r="AN1210" s="49">
        <f t="shared" si="350"/>
        <v>0</v>
      </c>
      <c r="AO1210" s="49">
        <f t="shared" si="361"/>
        <v>0</v>
      </c>
      <c r="AP1210" s="49">
        <f t="shared" si="351"/>
        <v>0</v>
      </c>
      <c r="AR1210" s="50">
        <f t="shared" si="352"/>
        <v>19</v>
      </c>
      <c r="AT1210" s="30">
        <f t="shared" si="353"/>
        <v>19</v>
      </c>
      <c r="AU1210">
        <f t="shared" si="354"/>
        <v>6.333333333333333</v>
      </c>
      <c r="AV1210" s="49">
        <f t="shared" si="355"/>
        <v>0</v>
      </c>
      <c r="AW1210" s="49">
        <f t="shared" si="356"/>
        <v>0</v>
      </c>
      <c r="AX1210" s="53">
        <f t="shared" si="357"/>
        <v>6.333333333333333</v>
      </c>
      <c r="AY1210" s="30">
        <f t="shared" si="358"/>
        <v>0</v>
      </c>
      <c r="AZ1210" s="30">
        <f t="shared" si="359"/>
        <v>0</v>
      </c>
      <c r="BA1210" s="49">
        <f t="shared" si="360"/>
        <v>0</v>
      </c>
    </row>
    <row r="1211" spans="1:53" x14ac:dyDescent="0.35">
      <c r="A1211" s="2">
        <v>1071542150</v>
      </c>
      <c r="B1211" s="2" t="s">
        <v>1211</v>
      </c>
      <c r="C1211" s="16" t="s">
        <v>4948</v>
      </c>
      <c r="D1211" s="3" t="s">
        <v>3356</v>
      </c>
      <c r="E1211" s="4">
        <v>45652</v>
      </c>
      <c r="F1211" s="5">
        <v>46017</v>
      </c>
      <c r="G1211" s="5">
        <v>46382</v>
      </c>
      <c r="H1211" s="3" t="s">
        <v>4292</v>
      </c>
      <c r="I1211" s="55">
        <v>0</v>
      </c>
      <c r="J1211" s="6">
        <v>46022</v>
      </c>
      <c r="K1211" s="2" t="s">
        <v>4405</v>
      </c>
      <c r="L1211" s="2">
        <v>2001040000</v>
      </c>
      <c r="M1211" s="2" t="s">
        <v>4662</v>
      </c>
      <c r="N1211" s="2" t="s">
        <v>5209</v>
      </c>
      <c r="O1211" s="2" t="s">
        <v>5209</v>
      </c>
      <c r="P1211" s="2" t="s">
        <v>4662</v>
      </c>
      <c r="Q1211" s="2" t="s">
        <v>4376</v>
      </c>
      <c r="R1211" s="7"/>
      <c r="S1211" s="7">
        <v>27</v>
      </c>
      <c r="T1211" s="7">
        <v>0.41669999999999874</v>
      </c>
      <c r="U1211" s="7">
        <v>27.416699999999999</v>
      </c>
      <c r="V1211" s="12">
        <f t="shared" si="363"/>
        <v>28</v>
      </c>
      <c r="W1211" s="15" t="str">
        <f>"DEBE GOZAR "&amp;S1211&amp;" DÍAS ANTES DEL "&amp;TEXT(G1211-1,"DD/MM/YYYY")</f>
        <v>DEBE GOZAR 27 DÍAS ANTES DEL 25/12/2026</v>
      </c>
      <c r="X1211" s="15" t="str">
        <f t="shared" si="365"/>
        <v>DEBE GOZAR EN EL AÑO UN TOTAL DE 28 DÍAS ANTES DEL 31/12/2026</v>
      </c>
      <c r="Y1211" s="50">
        <v>0</v>
      </c>
      <c r="Z1211" s="50">
        <v>7</v>
      </c>
      <c r="AA1211" s="50">
        <v>0</v>
      </c>
      <c r="AB1211" s="50">
        <v>8</v>
      </c>
      <c r="AC1211" s="50">
        <v>0</v>
      </c>
      <c r="AD1211" s="50">
        <v>2</v>
      </c>
      <c r="AE1211" s="50">
        <v>2</v>
      </c>
      <c r="AF1211" s="50">
        <v>2</v>
      </c>
      <c r="AG1211" s="50">
        <v>2</v>
      </c>
      <c r="AH1211" s="50">
        <v>1</v>
      </c>
      <c r="AI1211" s="50">
        <v>3</v>
      </c>
      <c r="AJ1211" s="50">
        <v>1</v>
      </c>
      <c r="AK1211" s="52">
        <f t="shared" si="348"/>
        <v>28</v>
      </c>
      <c r="AL1211" s="50">
        <f t="shared" si="349"/>
        <v>28</v>
      </c>
      <c r="AM1211" s="48">
        <f t="shared" si="364"/>
        <v>1</v>
      </c>
      <c r="AN1211" s="49">
        <f t="shared" si="350"/>
        <v>0.01</v>
      </c>
      <c r="AO1211" s="49">
        <f t="shared" si="361"/>
        <v>15</v>
      </c>
      <c r="AP1211" s="49">
        <f t="shared" si="351"/>
        <v>28</v>
      </c>
      <c r="AR1211" s="50">
        <f t="shared" si="352"/>
        <v>0</v>
      </c>
      <c r="AT1211" s="30">
        <f t="shared" si="353"/>
        <v>28</v>
      </c>
      <c r="AU1211">
        <f t="shared" si="354"/>
        <v>9.3333333333333339</v>
      </c>
      <c r="AV1211" s="49">
        <f t="shared" si="355"/>
        <v>15</v>
      </c>
      <c r="AW1211" s="49">
        <f t="shared" si="356"/>
        <v>9.3333333333333339</v>
      </c>
      <c r="AX1211" s="53">
        <f t="shared" si="357"/>
        <v>0</v>
      </c>
      <c r="AY1211" s="30">
        <f t="shared" si="358"/>
        <v>13</v>
      </c>
      <c r="AZ1211" s="30">
        <f t="shared" si="359"/>
        <v>15</v>
      </c>
      <c r="BA1211" s="49">
        <f t="shared" si="360"/>
        <v>15</v>
      </c>
    </row>
    <row r="1212" spans="1:53" x14ac:dyDescent="0.35">
      <c r="A1212" s="2">
        <v>1071555010</v>
      </c>
      <c r="B1212" s="2" t="s">
        <v>1212</v>
      </c>
      <c r="C1212" s="16" t="s">
        <v>4946</v>
      </c>
      <c r="D1212" s="3" t="s">
        <v>3357</v>
      </c>
      <c r="E1212" s="4">
        <v>45873</v>
      </c>
      <c r="F1212" s="5">
        <v>45873</v>
      </c>
      <c r="G1212" s="5">
        <v>46238</v>
      </c>
      <c r="H1212" s="3" t="s">
        <v>4415</v>
      </c>
      <c r="I1212" s="55">
        <v>46082</v>
      </c>
      <c r="J1212" s="6">
        <v>46022</v>
      </c>
      <c r="K1212" s="2" t="s">
        <v>4405</v>
      </c>
      <c r="L1212" s="2" t="s">
        <v>4915</v>
      </c>
      <c r="M1212" s="2" t="s">
        <v>4956</v>
      </c>
      <c r="N1212" s="2"/>
      <c r="O1212" s="2"/>
      <c r="P1212" s="2"/>
      <c r="Q1212" s="2"/>
      <c r="R1212" s="7"/>
      <c r="S1212" s="7">
        <v>0</v>
      </c>
      <c r="T1212" s="7">
        <v>12.25</v>
      </c>
      <c r="U1212" s="7">
        <v>12.25</v>
      </c>
      <c r="V1212" s="12">
        <f t="shared" si="363"/>
        <v>13</v>
      </c>
      <c r="W1212" s="15" t="s">
        <v>4738</v>
      </c>
      <c r="X1212" s="15" t="str">
        <f t="shared" si="365"/>
        <v>DEBE GOZAR EN EL AÑO UN TOTAL DE 13 DÍAS ANTES DEL 31/12/2026</v>
      </c>
      <c r="Y1212" s="50">
        <v>0</v>
      </c>
      <c r="Z1212" s="50">
        <v>0</v>
      </c>
      <c r="AA1212" s="50">
        <v>13</v>
      </c>
      <c r="AB1212" s="50">
        <v>0</v>
      </c>
      <c r="AC1212" s="50">
        <v>0</v>
      </c>
      <c r="AD1212" s="50">
        <v>0</v>
      </c>
      <c r="AE1212" s="50">
        <v>0</v>
      </c>
      <c r="AF1212" s="50">
        <v>0</v>
      </c>
      <c r="AG1212" s="50">
        <v>0</v>
      </c>
      <c r="AH1212" s="50">
        <v>0</v>
      </c>
      <c r="AI1212" s="50">
        <v>0</v>
      </c>
      <c r="AJ1212" s="50">
        <v>0</v>
      </c>
      <c r="AK1212" s="52">
        <f t="shared" si="348"/>
        <v>13</v>
      </c>
      <c r="AL1212" s="50">
        <f t="shared" si="349"/>
        <v>13</v>
      </c>
      <c r="AM1212" s="48">
        <f t="shared" si="364"/>
        <v>1</v>
      </c>
      <c r="AN1212" s="49">
        <f t="shared" si="350"/>
        <v>0.01</v>
      </c>
      <c r="AO1212" s="49">
        <f t="shared" si="361"/>
        <v>13</v>
      </c>
      <c r="AP1212" s="49">
        <f t="shared" si="351"/>
        <v>13</v>
      </c>
      <c r="AR1212" s="50">
        <f t="shared" si="352"/>
        <v>0</v>
      </c>
      <c r="AT1212" s="30">
        <f t="shared" si="353"/>
        <v>13</v>
      </c>
      <c r="AU1212">
        <f t="shared" si="354"/>
        <v>4.333333333333333</v>
      </c>
      <c r="AV1212" s="49">
        <f t="shared" si="355"/>
        <v>13</v>
      </c>
      <c r="AW1212" s="49">
        <f t="shared" si="356"/>
        <v>4.333333333333333</v>
      </c>
      <c r="AX1212" s="53">
        <f t="shared" si="357"/>
        <v>0</v>
      </c>
      <c r="AY1212" s="30">
        <f t="shared" si="358"/>
        <v>0</v>
      </c>
      <c r="AZ1212" s="30">
        <f t="shared" si="359"/>
        <v>13</v>
      </c>
      <c r="BA1212" s="49">
        <f t="shared" si="360"/>
        <v>13</v>
      </c>
    </row>
    <row r="1213" spans="1:53" x14ac:dyDescent="0.35">
      <c r="A1213" s="2">
        <v>1071560398</v>
      </c>
      <c r="B1213" s="2" t="s">
        <v>1213</v>
      </c>
      <c r="C1213" s="16" t="s">
        <v>4946</v>
      </c>
      <c r="D1213" s="3" t="s">
        <v>3358</v>
      </c>
      <c r="E1213" s="4">
        <v>45698</v>
      </c>
      <c r="F1213" s="5">
        <v>45698</v>
      </c>
      <c r="G1213" s="5">
        <v>46063</v>
      </c>
      <c r="H1213" s="3" t="s">
        <v>4414</v>
      </c>
      <c r="I1213" s="55">
        <v>46112</v>
      </c>
      <c r="J1213" s="6">
        <v>46022</v>
      </c>
      <c r="K1213" s="2" t="s">
        <v>4405</v>
      </c>
      <c r="L1213" s="2" t="s">
        <v>4843</v>
      </c>
      <c r="M1213" s="2" t="s">
        <v>4956</v>
      </c>
      <c r="N1213" s="2"/>
      <c r="O1213" s="2"/>
      <c r="P1213" s="2"/>
      <c r="Q1213" s="2"/>
      <c r="R1213" s="7"/>
      <c r="S1213" s="7">
        <v>0</v>
      </c>
      <c r="T1213" s="7">
        <v>26.75</v>
      </c>
      <c r="U1213" s="7">
        <v>26.75</v>
      </c>
      <c r="V1213" s="12">
        <f t="shared" si="363"/>
        <v>27</v>
      </c>
      <c r="W1213" s="15" t="s">
        <v>4738</v>
      </c>
      <c r="X1213" s="15" t="str">
        <f t="shared" si="365"/>
        <v>DEBE GOZAR EN EL AÑO UN TOTAL DE 27 DÍAS ANTES DEL 31/12/2026</v>
      </c>
      <c r="Y1213" s="50">
        <v>0</v>
      </c>
      <c r="Z1213" s="50">
        <v>0</v>
      </c>
      <c r="AA1213" s="50">
        <v>27</v>
      </c>
      <c r="AB1213" s="50">
        <v>0</v>
      </c>
      <c r="AC1213" s="50">
        <v>0</v>
      </c>
      <c r="AD1213" s="50">
        <v>0</v>
      </c>
      <c r="AE1213" s="50">
        <v>0</v>
      </c>
      <c r="AF1213" s="50">
        <v>0</v>
      </c>
      <c r="AG1213" s="50">
        <v>0</v>
      </c>
      <c r="AH1213" s="50">
        <v>0</v>
      </c>
      <c r="AI1213" s="50">
        <v>0</v>
      </c>
      <c r="AJ1213" s="50">
        <v>0</v>
      </c>
      <c r="AK1213" s="52">
        <f t="shared" si="348"/>
        <v>27</v>
      </c>
      <c r="AL1213" s="50">
        <f t="shared" si="349"/>
        <v>27</v>
      </c>
      <c r="AM1213" s="48">
        <f t="shared" si="364"/>
        <v>1</v>
      </c>
      <c r="AN1213" s="49">
        <f t="shared" si="350"/>
        <v>0.01</v>
      </c>
      <c r="AO1213" s="49">
        <f t="shared" si="361"/>
        <v>27</v>
      </c>
      <c r="AP1213" s="49">
        <f t="shared" si="351"/>
        <v>27</v>
      </c>
      <c r="AR1213" s="50">
        <f t="shared" si="352"/>
        <v>0</v>
      </c>
      <c r="AT1213" s="30">
        <f t="shared" si="353"/>
        <v>27</v>
      </c>
      <c r="AU1213">
        <f t="shared" si="354"/>
        <v>9</v>
      </c>
      <c r="AV1213" s="49">
        <f t="shared" si="355"/>
        <v>27</v>
      </c>
      <c r="AW1213" s="49">
        <f t="shared" si="356"/>
        <v>9</v>
      </c>
      <c r="AX1213" s="53">
        <f t="shared" si="357"/>
        <v>0</v>
      </c>
      <c r="AY1213" s="30">
        <f t="shared" si="358"/>
        <v>0</v>
      </c>
      <c r="AZ1213" s="30">
        <f t="shared" si="359"/>
        <v>27</v>
      </c>
      <c r="BA1213" s="49">
        <f t="shared" si="360"/>
        <v>27</v>
      </c>
    </row>
    <row r="1214" spans="1:53" x14ac:dyDescent="0.35">
      <c r="A1214" s="2">
        <v>1071581807</v>
      </c>
      <c r="B1214" s="2" t="s">
        <v>1214</v>
      </c>
      <c r="C1214" s="16" t="s">
        <v>4946</v>
      </c>
      <c r="D1214" s="3" t="s">
        <v>3359</v>
      </c>
      <c r="E1214" s="4">
        <v>44137</v>
      </c>
      <c r="F1214" s="5">
        <v>45963</v>
      </c>
      <c r="G1214" s="5">
        <v>46328</v>
      </c>
      <c r="H1214" s="3" t="s">
        <v>4290</v>
      </c>
      <c r="I1214" s="55">
        <v>0</v>
      </c>
      <c r="J1214" s="6">
        <v>46022</v>
      </c>
      <c r="K1214" s="2" t="s">
        <v>4405</v>
      </c>
      <c r="L1214" s="2" t="s">
        <v>4979</v>
      </c>
      <c r="M1214" s="2" t="s">
        <v>4957</v>
      </c>
      <c r="N1214" s="2" t="s">
        <v>5199</v>
      </c>
      <c r="O1214" s="2" t="s">
        <v>5229</v>
      </c>
      <c r="P1214" s="2" t="s">
        <v>4493</v>
      </c>
      <c r="Q1214" s="2" t="s">
        <v>4297</v>
      </c>
      <c r="R1214" s="7"/>
      <c r="S1214" s="7">
        <v>19</v>
      </c>
      <c r="T1214" s="7">
        <v>4.9166999999999916</v>
      </c>
      <c r="U1214" s="7">
        <v>23.916699999999992</v>
      </c>
      <c r="V1214" s="12">
        <f t="shared" si="363"/>
        <v>24</v>
      </c>
      <c r="W1214" s="15" t="str">
        <f>"DEBE GOZAR "&amp;S1214&amp;" DÍAS ANTES DEL "&amp;TEXT(G1214-1,"DD/MM/YYYY")</f>
        <v>DEBE GOZAR 19 DÍAS ANTES DEL 01/11/2026</v>
      </c>
      <c r="X1214" s="15" t="str">
        <f t="shared" si="365"/>
        <v>DEBE GOZAR EN EL AÑO UN TOTAL DE 24 DÍAS ANTES DEL 31/12/2026</v>
      </c>
      <c r="Y1214" s="50">
        <v>0</v>
      </c>
      <c r="Z1214" s="50">
        <v>0</v>
      </c>
      <c r="AA1214" s="50">
        <v>0</v>
      </c>
      <c r="AB1214" s="50">
        <v>0</v>
      </c>
      <c r="AC1214" s="50">
        <v>0</v>
      </c>
      <c r="AD1214" s="50">
        <v>0</v>
      </c>
      <c r="AE1214" s="50">
        <v>0</v>
      </c>
      <c r="AF1214" s="50">
        <v>0</v>
      </c>
      <c r="AG1214" s="50">
        <v>0</v>
      </c>
      <c r="AH1214" s="50">
        <v>23</v>
      </c>
      <c r="AI1214" s="50">
        <v>7</v>
      </c>
      <c r="AJ1214" s="50">
        <v>0</v>
      </c>
      <c r="AK1214" s="52">
        <f t="shared" si="348"/>
        <v>30</v>
      </c>
      <c r="AL1214" s="50">
        <f t="shared" si="349"/>
        <v>30</v>
      </c>
      <c r="AM1214" s="48">
        <f t="shared" si="364"/>
        <v>1.25</v>
      </c>
      <c r="AN1214" s="49">
        <f t="shared" si="350"/>
        <v>1.2500000000000001E-2</v>
      </c>
      <c r="AO1214" s="49">
        <f t="shared" si="361"/>
        <v>0</v>
      </c>
      <c r="AP1214" s="49">
        <f t="shared" si="351"/>
        <v>24</v>
      </c>
      <c r="AR1214" s="50">
        <f t="shared" si="352"/>
        <v>0</v>
      </c>
      <c r="AT1214" s="30">
        <f t="shared" si="353"/>
        <v>24</v>
      </c>
      <c r="AU1214">
        <f t="shared" si="354"/>
        <v>8</v>
      </c>
      <c r="AV1214" s="49">
        <f t="shared" si="355"/>
        <v>0</v>
      </c>
      <c r="AW1214" s="49">
        <f t="shared" si="356"/>
        <v>0</v>
      </c>
      <c r="AX1214" s="53">
        <f t="shared" si="357"/>
        <v>8</v>
      </c>
      <c r="AY1214" s="30">
        <f t="shared" si="358"/>
        <v>30</v>
      </c>
      <c r="AZ1214" s="30">
        <f t="shared" si="359"/>
        <v>0</v>
      </c>
      <c r="BA1214" s="49">
        <f t="shared" si="360"/>
        <v>0</v>
      </c>
    </row>
    <row r="1215" spans="1:53" x14ac:dyDescent="0.35">
      <c r="A1215" s="2">
        <v>1071592097</v>
      </c>
      <c r="B1215" s="2" t="s">
        <v>1215</v>
      </c>
      <c r="C1215" s="16" t="s">
        <v>4946</v>
      </c>
      <c r="D1215" s="3" t="s">
        <v>3360</v>
      </c>
      <c r="E1215" s="4">
        <v>44713</v>
      </c>
      <c r="F1215" s="5">
        <v>45809</v>
      </c>
      <c r="G1215" s="5">
        <v>46174</v>
      </c>
      <c r="H1215" s="3" t="s">
        <v>4413</v>
      </c>
      <c r="I1215" s="55">
        <v>0</v>
      </c>
      <c r="J1215" s="6">
        <v>46022</v>
      </c>
      <c r="K1215" s="2" t="s">
        <v>4405</v>
      </c>
      <c r="L1215" s="2" t="s">
        <v>4837</v>
      </c>
      <c r="M1215" s="2" t="s">
        <v>4956</v>
      </c>
      <c r="N1215" s="2" t="s">
        <v>5197</v>
      </c>
      <c r="O1215" s="2" t="s">
        <v>5228</v>
      </c>
      <c r="P1215" s="2" t="s">
        <v>4592</v>
      </c>
      <c r="Q1215" s="2" t="s">
        <v>4297</v>
      </c>
      <c r="R1215" s="7"/>
      <c r="S1215" s="7">
        <v>12</v>
      </c>
      <c r="T1215" s="7">
        <v>17.5</v>
      </c>
      <c r="U1215" s="7">
        <v>29.5</v>
      </c>
      <c r="V1215" s="12">
        <f t="shared" si="363"/>
        <v>30</v>
      </c>
      <c r="W1215" s="15" t="str">
        <f>"DEBE GOZAR "&amp;S1215&amp;" DÍAS ANTES DEL "&amp;TEXT(G1215-1,"DD/MM/YYYY")</f>
        <v>DEBE GOZAR 12 DÍAS ANTES DEL 31/05/2026</v>
      </c>
      <c r="X1215" s="15" t="str">
        <f t="shared" si="365"/>
        <v>DEBE GOZAR EN EL AÑO UN TOTAL DE 30 DÍAS ANTES DEL 31/12/2026</v>
      </c>
      <c r="Y1215" s="50">
        <v>3</v>
      </c>
      <c r="Z1215" s="50">
        <v>9</v>
      </c>
      <c r="AA1215" s="50">
        <v>0</v>
      </c>
      <c r="AB1215" s="50">
        <v>0</v>
      </c>
      <c r="AC1215" s="50">
        <v>18</v>
      </c>
      <c r="AD1215" s="50">
        <v>0</v>
      </c>
      <c r="AE1215" s="50">
        <v>0</v>
      </c>
      <c r="AF1215" s="50">
        <v>0</v>
      </c>
      <c r="AG1215" s="50">
        <v>0</v>
      </c>
      <c r="AH1215" s="50">
        <v>0</v>
      </c>
      <c r="AI1215" s="50">
        <v>0</v>
      </c>
      <c r="AJ1215" s="50">
        <v>0</v>
      </c>
      <c r="AK1215" s="52">
        <f t="shared" si="348"/>
        <v>30</v>
      </c>
      <c r="AL1215" s="50">
        <f t="shared" si="349"/>
        <v>30</v>
      </c>
      <c r="AM1215" s="48">
        <f t="shared" si="364"/>
        <v>1</v>
      </c>
      <c r="AN1215" s="49">
        <f t="shared" si="350"/>
        <v>0.01</v>
      </c>
      <c r="AO1215" s="49">
        <f t="shared" si="361"/>
        <v>12</v>
      </c>
      <c r="AP1215" s="49">
        <f t="shared" si="351"/>
        <v>30</v>
      </c>
      <c r="AR1215" s="50">
        <f t="shared" si="352"/>
        <v>0</v>
      </c>
      <c r="AT1215" s="30">
        <f t="shared" si="353"/>
        <v>30</v>
      </c>
      <c r="AU1215">
        <f t="shared" si="354"/>
        <v>10</v>
      </c>
      <c r="AV1215" s="49">
        <f t="shared" si="355"/>
        <v>12</v>
      </c>
      <c r="AW1215" s="49">
        <f t="shared" si="356"/>
        <v>10</v>
      </c>
      <c r="AX1215" s="53">
        <f t="shared" si="357"/>
        <v>0</v>
      </c>
      <c r="AY1215" s="30">
        <f t="shared" si="358"/>
        <v>18</v>
      </c>
      <c r="AZ1215" s="30">
        <f t="shared" si="359"/>
        <v>12</v>
      </c>
      <c r="BA1215" s="49">
        <f t="shared" si="360"/>
        <v>12</v>
      </c>
    </row>
    <row r="1216" spans="1:53" x14ac:dyDescent="0.35">
      <c r="A1216" s="2">
        <v>1071594787</v>
      </c>
      <c r="B1216" s="2" t="s">
        <v>1216</v>
      </c>
      <c r="C1216" s="16" t="s">
        <v>4946</v>
      </c>
      <c r="D1216" s="3" t="s">
        <v>3361</v>
      </c>
      <c r="E1216" s="4">
        <v>45954</v>
      </c>
      <c r="F1216" s="5">
        <v>45954</v>
      </c>
      <c r="G1216" s="5">
        <v>46319</v>
      </c>
      <c r="H1216" s="3" t="s">
        <v>4290</v>
      </c>
      <c r="I1216" s="55">
        <v>46050</v>
      </c>
      <c r="J1216" s="6">
        <v>46022</v>
      </c>
      <c r="K1216" s="2" t="s">
        <v>4405</v>
      </c>
      <c r="L1216" s="2" t="s">
        <v>4992</v>
      </c>
      <c r="M1216" s="2" t="s">
        <v>4957</v>
      </c>
      <c r="N1216" s="2"/>
      <c r="O1216" s="2"/>
      <c r="P1216" s="2"/>
      <c r="Q1216" s="2"/>
      <c r="R1216" s="7"/>
      <c r="S1216" s="7">
        <v>0</v>
      </c>
      <c r="T1216" s="7">
        <v>5.5833000000000004</v>
      </c>
      <c r="U1216" s="7">
        <v>5.5833000000000004</v>
      </c>
      <c r="V1216" s="12">
        <f t="shared" si="363"/>
        <v>6</v>
      </c>
      <c r="W1216" s="15" t="s">
        <v>4738</v>
      </c>
      <c r="X1216" s="15" t="str">
        <f t="shared" si="365"/>
        <v>DEBE GOZAR EN EL AÑO UN TOTAL DE 6 DÍAS ANTES DEL 31/12/2026</v>
      </c>
      <c r="Y1216" s="50">
        <v>6</v>
      </c>
      <c r="Z1216" s="50">
        <v>0</v>
      </c>
      <c r="AA1216" s="50">
        <v>0</v>
      </c>
      <c r="AB1216" s="50">
        <v>0</v>
      </c>
      <c r="AC1216" s="50">
        <v>0</v>
      </c>
      <c r="AD1216" s="50">
        <v>0</v>
      </c>
      <c r="AE1216" s="50">
        <v>0</v>
      </c>
      <c r="AF1216" s="50">
        <v>0</v>
      </c>
      <c r="AG1216" s="50">
        <v>0</v>
      </c>
      <c r="AH1216" s="50">
        <v>0</v>
      </c>
      <c r="AI1216" s="50">
        <v>0</v>
      </c>
      <c r="AJ1216" s="50">
        <v>0</v>
      </c>
      <c r="AK1216" s="52">
        <f t="shared" si="348"/>
        <v>6</v>
      </c>
      <c r="AL1216" s="50">
        <f t="shared" si="349"/>
        <v>6</v>
      </c>
      <c r="AM1216" s="48">
        <f t="shared" si="364"/>
        <v>1</v>
      </c>
      <c r="AN1216" s="49">
        <f t="shared" si="350"/>
        <v>0.01</v>
      </c>
      <c r="AO1216" s="49">
        <f t="shared" si="361"/>
        <v>6</v>
      </c>
      <c r="AP1216" s="49">
        <f t="shared" si="351"/>
        <v>6</v>
      </c>
      <c r="AR1216" s="50">
        <f t="shared" si="352"/>
        <v>0</v>
      </c>
      <c r="AT1216" s="30">
        <f t="shared" si="353"/>
        <v>6</v>
      </c>
      <c r="AU1216">
        <f t="shared" si="354"/>
        <v>2</v>
      </c>
      <c r="AV1216" s="49">
        <f t="shared" si="355"/>
        <v>6</v>
      </c>
      <c r="AW1216" s="49">
        <f t="shared" si="356"/>
        <v>2</v>
      </c>
      <c r="AX1216" s="53">
        <f t="shared" si="357"/>
        <v>0</v>
      </c>
      <c r="AY1216" s="30">
        <f t="shared" si="358"/>
        <v>0</v>
      </c>
      <c r="AZ1216" s="30">
        <f t="shared" si="359"/>
        <v>6</v>
      </c>
      <c r="BA1216" s="49">
        <f t="shared" si="360"/>
        <v>6</v>
      </c>
    </row>
    <row r="1217" spans="1:53" x14ac:dyDescent="0.35">
      <c r="A1217" s="2">
        <v>1071597005</v>
      </c>
      <c r="B1217" s="2" t="s">
        <v>1217</v>
      </c>
      <c r="C1217" s="16" t="s">
        <v>4948</v>
      </c>
      <c r="D1217" s="3" t="s">
        <v>3362</v>
      </c>
      <c r="E1217" s="4">
        <v>43283</v>
      </c>
      <c r="F1217" s="5">
        <v>45840</v>
      </c>
      <c r="G1217" s="5">
        <v>46205</v>
      </c>
      <c r="H1217" s="3" t="s">
        <v>4291</v>
      </c>
      <c r="I1217" s="55">
        <v>0</v>
      </c>
      <c r="J1217" s="6">
        <v>46022</v>
      </c>
      <c r="K1217" s="2" t="s">
        <v>4405</v>
      </c>
      <c r="L1217" s="2">
        <v>2003020100</v>
      </c>
      <c r="M1217" s="2" t="s">
        <v>4956</v>
      </c>
      <c r="N1217" s="2" t="s">
        <v>5188</v>
      </c>
      <c r="O1217" s="2" t="s">
        <v>5188</v>
      </c>
      <c r="P1217" s="2" t="s">
        <v>4543</v>
      </c>
      <c r="Q1217" s="2" t="s">
        <v>4323</v>
      </c>
      <c r="R1217" s="7"/>
      <c r="S1217" s="7">
        <v>15</v>
      </c>
      <c r="T1217" s="7">
        <v>14.916699999999992</v>
      </c>
      <c r="U1217" s="7">
        <v>29.916699999999992</v>
      </c>
      <c r="V1217" s="12">
        <f t="shared" si="363"/>
        <v>30</v>
      </c>
      <c r="W1217" s="15" t="str">
        <f>"DEBE GOZAR "&amp;S1217&amp;" DÍAS ANTES DEL "&amp;TEXT(G1217-1,"DD/MM/YYYY")</f>
        <v>DEBE GOZAR 15 DÍAS ANTES DEL 01/07/2026</v>
      </c>
      <c r="X1217" s="15" t="str">
        <f t="shared" si="365"/>
        <v>DEBE GOZAR EN EL AÑO UN TOTAL DE 30 DÍAS ANTES DEL 31/12/2026</v>
      </c>
      <c r="Y1217" s="50">
        <v>0</v>
      </c>
      <c r="Z1217" s="50">
        <v>0</v>
      </c>
      <c r="AA1217" s="50">
        <v>0</v>
      </c>
      <c r="AB1217" s="50">
        <v>0</v>
      </c>
      <c r="AC1217" s="50">
        <v>0</v>
      </c>
      <c r="AD1217" s="50">
        <v>0</v>
      </c>
      <c r="AE1217" s="50">
        <v>0</v>
      </c>
      <c r="AF1217" s="50">
        <v>0</v>
      </c>
      <c r="AG1217" s="50">
        <v>0</v>
      </c>
      <c r="AH1217" s="50">
        <v>0</v>
      </c>
      <c r="AI1217" s="50">
        <v>0</v>
      </c>
      <c r="AJ1217" s="50">
        <v>0</v>
      </c>
      <c r="AK1217" s="52">
        <f t="shared" si="348"/>
        <v>0</v>
      </c>
      <c r="AL1217" s="50">
        <f t="shared" si="349"/>
        <v>0</v>
      </c>
      <c r="AM1217" s="48">
        <f t="shared" si="364"/>
        <v>0</v>
      </c>
      <c r="AN1217" s="49">
        <f t="shared" si="350"/>
        <v>0</v>
      </c>
      <c r="AO1217" s="49">
        <f t="shared" si="361"/>
        <v>0</v>
      </c>
      <c r="AP1217" s="49">
        <f t="shared" si="351"/>
        <v>0</v>
      </c>
      <c r="AR1217" s="50">
        <f t="shared" si="352"/>
        <v>30</v>
      </c>
      <c r="AT1217" s="30">
        <f t="shared" si="353"/>
        <v>30</v>
      </c>
      <c r="AU1217">
        <f t="shared" si="354"/>
        <v>10</v>
      </c>
      <c r="AV1217" s="49">
        <f t="shared" si="355"/>
        <v>0</v>
      </c>
      <c r="AW1217" s="49">
        <f t="shared" si="356"/>
        <v>0</v>
      </c>
      <c r="AX1217" s="53">
        <f t="shared" si="357"/>
        <v>10</v>
      </c>
      <c r="AY1217" s="30">
        <f t="shared" si="358"/>
        <v>0</v>
      </c>
      <c r="AZ1217" s="30">
        <f t="shared" si="359"/>
        <v>0</v>
      </c>
      <c r="BA1217" s="49">
        <f t="shared" si="360"/>
        <v>0</v>
      </c>
    </row>
    <row r="1218" spans="1:53" x14ac:dyDescent="0.35">
      <c r="A1218" s="2">
        <v>1010726630</v>
      </c>
      <c r="B1218" s="2" t="s">
        <v>178</v>
      </c>
      <c r="C1218" s="16" t="s">
        <v>4948</v>
      </c>
      <c r="D1218" s="3" t="s">
        <v>2323</v>
      </c>
      <c r="E1218" s="4">
        <v>44441</v>
      </c>
      <c r="F1218" s="5">
        <v>45902</v>
      </c>
      <c r="G1218" s="5">
        <v>46267</v>
      </c>
      <c r="H1218" s="3" t="s">
        <v>4292</v>
      </c>
      <c r="I1218" s="55">
        <v>0</v>
      </c>
      <c r="J1218" s="6">
        <v>46022</v>
      </c>
      <c r="K1218" s="2" t="s">
        <v>4405</v>
      </c>
      <c r="L1218" s="2">
        <v>2002010200</v>
      </c>
      <c r="M1218" s="2" t="s">
        <v>4955</v>
      </c>
      <c r="N1218" s="2" t="s">
        <v>5204</v>
      </c>
      <c r="O1218" s="2" t="s">
        <v>5204</v>
      </c>
      <c r="P1218" s="2" t="s">
        <v>4541</v>
      </c>
      <c r="Q1218" s="2" t="s">
        <v>4321</v>
      </c>
      <c r="R1218" s="7"/>
      <c r="S1218" s="7">
        <v>12</v>
      </c>
      <c r="T1218" s="7">
        <v>9.9166999999999916</v>
      </c>
      <c r="U1218" s="7">
        <v>21.916699999999992</v>
      </c>
      <c r="V1218" s="12">
        <f t="shared" si="363"/>
        <v>22</v>
      </c>
      <c r="W1218" s="15" t="str">
        <f>"DEBE GOZAR "&amp;S1218&amp;" DÍAS ANTES DEL "&amp;TEXT(G1218-1,"DD/MM/YYYY")</f>
        <v>DEBE GOZAR 12 DÍAS ANTES DEL 01/09/2026</v>
      </c>
      <c r="X1218" s="15" t="str">
        <f t="shared" si="365"/>
        <v>DEBE GOZAR EN EL AÑO UN TOTAL DE 22 DÍAS ANTES DEL 31/12/2026</v>
      </c>
      <c r="Y1218" s="50">
        <v>7</v>
      </c>
      <c r="Z1218" s="50">
        <v>7</v>
      </c>
      <c r="AA1218" s="50">
        <v>0</v>
      </c>
      <c r="AB1218" s="50">
        <v>0</v>
      </c>
      <c r="AC1218" s="50">
        <v>0</v>
      </c>
      <c r="AD1218" s="50">
        <v>0</v>
      </c>
      <c r="AE1218" s="50">
        <v>2</v>
      </c>
      <c r="AF1218" s="50">
        <v>5</v>
      </c>
      <c r="AG1218" s="50">
        <v>0</v>
      </c>
      <c r="AH1218" s="50">
        <v>0</v>
      </c>
      <c r="AI1218" s="50">
        <v>0</v>
      </c>
      <c r="AJ1218" s="50">
        <v>0</v>
      </c>
      <c r="AK1218" s="52">
        <f t="shared" ref="AK1218:AK1281" si="366">SUM(Y1218:AJ1218)</f>
        <v>21</v>
      </c>
      <c r="AL1218" s="50">
        <f t="shared" ref="AL1218:AL1281" si="367">+AK1218</f>
        <v>21</v>
      </c>
      <c r="AM1218" s="48">
        <f t="shared" si="364"/>
        <v>0.95454545454545459</v>
      </c>
      <c r="AN1218" s="49">
        <f t="shared" ref="AN1218:AN1281" si="368">AM1218/100</f>
        <v>9.5454545454545462E-3</v>
      </c>
      <c r="AO1218" s="49">
        <f t="shared" si="361"/>
        <v>14</v>
      </c>
      <c r="AP1218" s="49">
        <f t="shared" ref="AP1218:AP1281" si="369">IF(V1218-AL1218&lt;=0,V1218,AL1218)</f>
        <v>21</v>
      </c>
      <c r="AR1218" s="50">
        <f t="shared" ref="AR1218:AR1281" si="370">+V1218-AP1218</f>
        <v>1</v>
      </c>
      <c r="AT1218" s="30">
        <f t="shared" ref="AT1218:AT1281" si="371">+V1218</f>
        <v>22</v>
      </c>
      <c r="AU1218">
        <f t="shared" ref="AU1218:AU1281" si="372">+AT1218/12*4</f>
        <v>7.333333333333333</v>
      </c>
      <c r="AV1218" s="49">
        <f t="shared" ref="AV1218:AV1281" si="373">SUM(Y1218:AB1218)</f>
        <v>14</v>
      </c>
      <c r="AW1218" s="49">
        <f t="shared" ref="AW1218:AW1281" si="374">IF(AU1218-AV1218&lt;=0,AU1218,AV1218)</f>
        <v>7.333333333333333</v>
      </c>
      <c r="AX1218" s="53">
        <f t="shared" ref="AX1218:AX1281" si="375">+AU1218-AW1218</f>
        <v>0</v>
      </c>
      <c r="AY1218" s="30">
        <f t="shared" ref="AY1218:AY1281" si="376">SUM(AC1218:AJ1218)</f>
        <v>7</v>
      </c>
      <c r="AZ1218" s="30">
        <f t="shared" ref="AZ1218:AZ1281" si="377">SUM(Y1218:AB1218)</f>
        <v>14</v>
      </c>
      <c r="BA1218" s="49">
        <f t="shared" ref="BA1218:BA1281" si="378">IF(AT1218-AZ1218&lt;=0,AT1218,AZ1218)</f>
        <v>14</v>
      </c>
    </row>
    <row r="1219" spans="1:53" x14ac:dyDescent="0.35">
      <c r="A1219" s="2">
        <v>1071616499</v>
      </c>
      <c r="B1219" s="2" t="s">
        <v>1219</v>
      </c>
      <c r="C1219" s="16" t="s">
        <v>4946</v>
      </c>
      <c r="D1219" s="3" t="s">
        <v>3364</v>
      </c>
      <c r="E1219" s="4">
        <v>45967</v>
      </c>
      <c r="F1219" s="5">
        <v>45967</v>
      </c>
      <c r="G1219" s="5">
        <v>46332</v>
      </c>
      <c r="H1219" s="3" t="s">
        <v>4290</v>
      </c>
      <c r="I1219" s="55">
        <v>46031</v>
      </c>
      <c r="J1219" s="6">
        <v>46022</v>
      </c>
      <c r="K1219" s="2" t="s">
        <v>4431</v>
      </c>
      <c r="L1219" s="2" t="s">
        <v>4835</v>
      </c>
      <c r="M1219" s="2" t="s">
        <v>4956</v>
      </c>
      <c r="N1219" s="2"/>
      <c r="O1219" s="2"/>
      <c r="P1219" s="2"/>
      <c r="Q1219" s="2"/>
      <c r="R1219" s="7"/>
      <c r="S1219" s="7">
        <v>0</v>
      </c>
      <c r="T1219" s="7">
        <v>0.91669999999999996</v>
      </c>
      <c r="U1219" s="7">
        <v>0.91669999999999996</v>
      </c>
      <c r="V1219" s="12">
        <f t="shared" si="363"/>
        <v>1</v>
      </c>
      <c r="W1219" s="15" t="s">
        <v>4738</v>
      </c>
      <c r="X1219" s="15" t="str">
        <f t="shared" si="365"/>
        <v>DEBE GOZAR EN EL AÑO UN TOTAL DE 1 DÍAS ANTES DEL 31/12/2026</v>
      </c>
      <c r="Y1219" s="50">
        <v>1</v>
      </c>
      <c r="Z1219" s="50">
        <v>0</v>
      </c>
      <c r="AA1219" s="50">
        <v>0</v>
      </c>
      <c r="AB1219" s="50">
        <v>0</v>
      </c>
      <c r="AC1219" s="50">
        <v>0</v>
      </c>
      <c r="AD1219" s="50">
        <v>0</v>
      </c>
      <c r="AE1219" s="50">
        <v>0</v>
      </c>
      <c r="AF1219" s="50">
        <v>0</v>
      </c>
      <c r="AG1219" s="50">
        <v>0</v>
      </c>
      <c r="AH1219" s="50">
        <v>0</v>
      </c>
      <c r="AI1219" s="50">
        <v>0</v>
      </c>
      <c r="AJ1219" s="50">
        <v>0</v>
      </c>
      <c r="AK1219" s="52">
        <f t="shared" si="366"/>
        <v>1</v>
      </c>
      <c r="AL1219" s="50">
        <f t="shared" si="367"/>
        <v>1</v>
      </c>
      <c r="AM1219" s="48">
        <f t="shared" si="364"/>
        <v>1</v>
      </c>
      <c r="AN1219" s="49">
        <f t="shared" si="368"/>
        <v>0.01</v>
      </c>
      <c r="AO1219" s="49">
        <f t="shared" ref="AO1219:AO1282" si="379">+Y1219+Z1219+AA1219+AB1219</f>
        <v>1</v>
      </c>
      <c r="AP1219" s="49">
        <f t="shared" si="369"/>
        <v>1</v>
      </c>
      <c r="AR1219" s="50">
        <f t="shared" si="370"/>
        <v>0</v>
      </c>
      <c r="AT1219" s="30">
        <f t="shared" si="371"/>
        <v>1</v>
      </c>
      <c r="AU1219">
        <f t="shared" si="372"/>
        <v>0.33333333333333331</v>
      </c>
      <c r="AV1219" s="49">
        <f t="shared" si="373"/>
        <v>1</v>
      </c>
      <c r="AW1219" s="49">
        <f t="shared" si="374"/>
        <v>0.33333333333333331</v>
      </c>
      <c r="AX1219" s="53">
        <f t="shared" si="375"/>
        <v>0</v>
      </c>
      <c r="AY1219" s="30">
        <f t="shared" si="376"/>
        <v>0</v>
      </c>
      <c r="AZ1219" s="30">
        <f t="shared" si="377"/>
        <v>1</v>
      </c>
      <c r="BA1219" s="49">
        <f t="shared" si="378"/>
        <v>1</v>
      </c>
    </row>
    <row r="1220" spans="1:53" x14ac:dyDescent="0.35">
      <c r="A1220" s="2">
        <v>1071618192</v>
      </c>
      <c r="B1220" s="2" t="s">
        <v>1220</v>
      </c>
      <c r="C1220" s="16" t="s">
        <v>4947</v>
      </c>
      <c r="D1220" s="3" t="s">
        <v>3365</v>
      </c>
      <c r="E1220" s="4">
        <v>45987</v>
      </c>
      <c r="F1220" s="5">
        <v>45987</v>
      </c>
      <c r="G1220" s="5">
        <v>46352</v>
      </c>
      <c r="H1220" s="3" t="s">
        <v>4290</v>
      </c>
      <c r="I1220" s="55">
        <v>46054</v>
      </c>
      <c r="J1220" s="6">
        <v>46022</v>
      </c>
      <c r="K1220" s="2" t="s">
        <v>4405</v>
      </c>
      <c r="L1220" s="2" t="s">
        <v>4897</v>
      </c>
      <c r="M1220" s="2" t="s">
        <v>4956</v>
      </c>
      <c r="N1220" s="2"/>
      <c r="O1220" s="2"/>
      <c r="P1220" s="2"/>
      <c r="Q1220" s="2"/>
      <c r="R1220" s="7"/>
      <c r="S1220" s="7">
        <v>0</v>
      </c>
      <c r="T1220" s="7">
        <v>2.9167000000000001</v>
      </c>
      <c r="U1220" s="7">
        <v>2.9167000000000001</v>
      </c>
      <c r="V1220" s="12">
        <f t="shared" si="363"/>
        <v>3</v>
      </c>
      <c r="W1220" s="15" t="s">
        <v>4738</v>
      </c>
      <c r="X1220" s="15" t="str">
        <f t="shared" si="365"/>
        <v>DEBE GOZAR EN EL AÑO UN TOTAL DE 3 DÍAS ANTES DEL 31/12/2026</v>
      </c>
      <c r="Y1220" s="50">
        <v>0</v>
      </c>
      <c r="Z1220" s="50">
        <v>3</v>
      </c>
      <c r="AA1220" s="50">
        <v>0</v>
      </c>
      <c r="AB1220" s="50">
        <v>0</v>
      </c>
      <c r="AC1220" s="50">
        <v>0</v>
      </c>
      <c r="AD1220" s="50">
        <v>0</v>
      </c>
      <c r="AE1220" s="50">
        <v>0</v>
      </c>
      <c r="AF1220" s="50">
        <v>0</v>
      </c>
      <c r="AG1220" s="50">
        <v>0</v>
      </c>
      <c r="AH1220" s="50">
        <v>0</v>
      </c>
      <c r="AI1220" s="50">
        <v>0</v>
      </c>
      <c r="AJ1220" s="50">
        <v>0</v>
      </c>
      <c r="AK1220" s="52">
        <f t="shared" si="366"/>
        <v>3</v>
      </c>
      <c r="AL1220" s="50">
        <f t="shared" si="367"/>
        <v>3</v>
      </c>
      <c r="AM1220" s="48">
        <f t="shared" si="364"/>
        <v>1</v>
      </c>
      <c r="AN1220" s="49">
        <f t="shared" si="368"/>
        <v>0.01</v>
      </c>
      <c r="AO1220" s="49">
        <f t="shared" si="379"/>
        <v>3</v>
      </c>
      <c r="AP1220" s="49">
        <f t="shared" si="369"/>
        <v>3</v>
      </c>
      <c r="AR1220" s="50">
        <f t="shared" si="370"/>
        <v>0</v>
      </c>
      <c r="AT1220" s="30">
        <f t="shared" si="371"/>
        <v>3</v>
      </c>
      <c r="AU1220">
        <f t="shared" si="372"/>
        <v>1</v>
      </c>
      <c r="AV1220" s="49">
        <f t="shared" si="373"/>
        <v>3</v>
      </c>
      <c r="AW1220" s="49">
        <f t="shared" si="374"/>
        <v>1</v>
      </c>
      <c r="AX1220" s="53">
        <f t="shared" si="375"/>
        <v>0</v>
      </c>
      <c r="AY1220" s="30">
        <f t="shared" si="376"/>
        <v>0</v>
      </c>
      <c r="AZ1220" s="30">
        <f t="shared" si="377"/>
        <v>3</v>
      </c>
      <c r="BA1220" s="49">
        <f t="shared" si="378"/>
        <v>3</v>
      </c>
    </row>
    <row r="1221" spans="1:53" x14ac:dyDescent="0.35">
      <c r="A1221" s="2">
        <v>1040196712</v>
      </c>
      <c r="B1221" s="2" t="s">
        <v>261</v>
      </c>
      <c r="C1221" s="16" t="s">
        <v>4948</v>
      </c>
      <c r="D1221" s="3" t="s">
        <v>2406</v>
      </c>
      <c r="E1221" s="4">
        <v>39951</v>
      </c>
      <c r="F1221" s="5">
        <v>45795</v>
      </c>
      <c r="G1221" s="5">
        <v>46160</v>
      </c>
      <c r="H1221" s="3" t="s">
        <v>4292</v>
      </c>
      <c r="I1221" s="55">
        <v>0</v>
      </c>
      <c r="J1221" s="6">
        <v>46022</v>
      </c>
      <c r="K1221" s="2" t="s">
        <v>4405</v>
      </c>
      <c r="L1221" s="2">
        <v>2002010200</v>
      </c>
      <c r="M1221" s="2" t="s">
        <v>4955</v>
      </c>
      <c r="N1221" s="2" t="s">
        <v>5204</v>
      </c>
      <c r="O1221" s="2" t="s">
        <v>5204</v>
      </c>
      <c r="P1221" s="2" t="s">
        <v>4541</v>
      </c>
      <c r="Q1221" s="2" t="s">
        <v>4330</v>
      </c>
      <c r="R1221" s="7"/>
      <c r="S1221" s="7">
        <v>0</v>
      </c>
      <c r="T1221" s="7">
        <v>14.583300000000008</v>
      </c>
      <c r="U1221" s="7">
        <v>14.583300000000008</v>
      </c>
      <c r="V1221" s="12">
        <f t="shared" si="363"/>
        <v>15</v>
      </c>
      <c r="W1221" s="15" t="s">
        <v>4738</v>
      </c>
      <c r="X1221" s="15" t="str">
        <f t="shared" si="365"/>
        <v>DEBE GOZAR EN EL AÑO UN TOTAL DE 15 DÍAS ANTES DEL 31/12/2026</v>
      </c>
      <c r="Y1221" s="50">
        <v>0</v>
      </c>
      <c r="Z1221" s="50">
        <v>0</v>
      </c>
      <c r="AA1221" s="50">
        <v>0</v>
      </c>
      <c r="AB1221" s="50">
        <v>0</v>
      </c>
      <c r="AC1221" s="50">
        <v>0</v>
      </c>
      <c r="AD1221" s="50">
        <v>0</v>
      </c>
      <c r="AE1221" s="50">
        <v>0</v>
      </c>
      <c r="AF1221" s="50">
        <v>0</v>
      </c>
      <c r="AG1221" s="50">
        <v>0</v>
      </c>
      <c r="AH1221" s="50">
        <v>7</v>
      </c>
      <c r="AI1221" s="50">
        <v>0</v>
      </c>
      <c r="AJ1221" s="50">
        <v>0</v>
      </c>
      <c r="AK1221" s="52">
        <f t="shared" si="366"/>
        <v>7</v>
      </c>
      <c r="AL1221" s="50">
        <f t="shared" si="367"/>
        <v>7</v>
      </c>
      <c r="AM1221" s="48">
        <f t="shared" si="364"/>
        <v>0.46666666666666667</v>
      </c>
      <c r="AN1221" s="49">
        <f t="shared" si="368"/>
        <v>4.6666666666666671E-3</v>
      </c>
      <c r="AO1221" s="49">
        <f t="shared" si="379"/>
        <v>0</v>
      </c>
      <c r="AP1221" s="49">
        <f t="shared" si="369"/>
        <v>7</v>
      </c>
      <c r="AR1221" s="50">
        <f t="shared" si="370"/>
        <v>8</v>
      </c>
      <c r="AT1221" s="30">
        <f t="shared" si="371"/>
        <v>15</v>
      </c>
      <c r="AU1221">
        <f t="shared" si="372"/>
        <v>5</v>
      </c>
      <c r="AV1221" s="49">
        <f t="shared" si="373"/>
        <v>0</v>
      </c>
      <c r="AW1221" s="49">
        <f t="shared" si="374"/>
        <v>0</v>
      </c>
      <c r="AX1221" s="53">
        <f t="shared" si="375"/>
        <v>5</v>
      </c>
      <c r="AY1221" s="30">
        <f t="shared" si="376"/>
        <v>7</v>
      </c>
      <c r="AZ1221" s="30">
        <f t="shared" si="377"/>
        <v>0</v>
      </c>
      <c r="BA1221" s="49">
        <f t="shared" si="378"/>
        <v>0</v>
      </c>
    </row>
    <row r="1222" spans="1:53" x14ac:dyDescent="0.35">
      <c r="A1222" s="2">
        <v>1071629264</v>
      </c>
      <c r="B1222" s="2" t="s">
        <v>1222</v>
      </c>
      <c r="C1222" s="16" t="s">
        <v>4946</v>
      </c>
      <c r="D1222" s="3" t="s">
        <v>3367</v>
      </c>
      <c r="E1222" s="4">
        <v>45908</v>
      </c>
      <c r="F1222" s="5">
        <v>45908</v>
      </c>
      <c r="G1222" s="5">
        <v>46273</v>
      </c>
      <c r="H1222" s="3" t="s">
        <v>4290</v>
      </c>
      <c r="I1222" s="55">
        <v>46081</v>
      </c>
      <c r="J1222" s="6">
        <v>46022</v>
      </c>
      <c r="K1222" s="2" t="s">
        <v>4405</v>
      </c>
      <c r="L1222" s="2" t="s">
        <v>4977</v>
      </c>
      <c r="M1222" s="2" t="s">
        <v>4956</v>
      </c>
      <c r="N1222" s="2"/>
      <c r="O1222" s="2"/>
      <c r="P1222" s="2"/>
      <c r="Q1222" s="2"/>
      <c r="R1222" s="7"/>
      <c r="S1222" s="7">
        <v>0</v>
      </c>
      <c r="T1222" s="7">
        <v>9.4167000000000005</v>
      </c>
      <c r="U1222" s="7">
        <v>9.4167000000000005</v>
      </c>
      <c r="V1222" s="12">
        <f t="shared" si="363"/>
        <v>10</v>
      </c>
      <c r="W1222" s="15" t="s">
        <v>4738</v>
      </c>
      <c r="X1222" s="15" t="str">
        <f t="shared" si="365"/>
        <v>DEBE GOZAR EN EL AÑO UN TOTAL DE 10 DÍAS ANTES DEL 31/12/2026</v>
      </c>
      <c r="Y1222" s="50">
        <v>0</v>
      </c>
      <c r="Z1222" s="50">
        <v>10</v>
      </c>
      <c r="AA1222" s="50">
        <v>0</v>
      </c>
      <c r="AB1222" s="50">
        <v>0</v>
      </c>
      <c r="AC1222" s="50">
        <v>0</v>
      </c>
      <c r="AD1222" s="50">
        <v>0</v>
      </c>
      <c r="AE1222" s="50">
        <v>0</v>
      </c>
      <c r="AF1222" s="50">
        <v>0</v>
      </c>
      <c r="AG1222" s="50">
        <v>0</v>
      </c>
      <c r="AH1222" s="50">
        <v>0</v>
      </c>
      <c r="AI1222" s="50">
        <v>0</v>
      </c>
      <c r="AJ1222" s="50">
        <v>0</v>
      </c>
      <c r="AK1222" s="52">
        <f t="shared" si="366"/>
        <v>10</v>
      </c>
      <c r="AL1222" s="50">
        <f t="shared" si="367"/>
        <v>10</v>
      </c>
      <c r="AM1222" s="48">
        <f t="shared" si="364"/>
        <v>1</v>
      </c>
      <c r="AN1222" s="49">
        <f t="shared" si="368"/>
        <v>0.01</v>
      </c>
      <c r="AO1222" s="49">
        <f t="shared" si="379"/>
        <v>10</v>
      </c>
      <c r="AP1222" s="49">
        <f t="shared" si="369"/>
        <v>10</v>
      </c>
      <c r="AR1222" s="50">
        <f t="shared" si="370"/>
        <v>0</v>
      </c>
      <c r="AT1222" s="30">
        <f t="shared" si="371"/>
        <v>10</v>
      </c>
      <c r="AU1222">
        <f t="shared" si="372"/>
        <v>3.3333333333333335</v>
      </c>
      <c r="AV1222" s="49">
        <f t="shared" si="373"/>
        <v>10</v>
      </c>
      <c r="AW1222" s="49">
        <f t="shared" si="374"/>
        <v>3.3333333333333335</v>
      </c>
      <c r="AX1222" s="53">
        <f t="shared" si="375"/>
        <v>0</v>
      </c>
      <c r="AY1222" s="30">
        <f t="shared" si="376"/>
        <v>0</v>
      </c>
      <c r="AZ1222" s="30">
        <f t="shared" si="377"/>
        <v>10</v>
      </c>
      <c r="BA1222" s="49">
        <f t="shared" si="378"/>
        <v>10</v>
      </c>
    </row>
    <row r="1223" spans="1:53" x14ac:dyDescent="0.35">
      <c r="A1223" s="2">
        <v>1071629288</v>
      </c>
      <c r="B1223" s="2" t="s">
        <v>1223</v>
      </c>
      <c r="C1223" s="16" t="s">
        <v>4946</v>
      </c>
      <c r="D1223" s="3" t="s">
        <v>3368</v>
      </c>
      <c r="E1223" s="4">
        <v>45881</v>
      </c>
      <c r="F1223" s="5">
        <v>45881</v>
      </c>
      <c r="G1223" s="5">
        <v>46246</v>
      </c>
      <c r="H1223" s="3" t="s">
        <v>4290</v>
      </c>
      <c r="I1223" s="55">
        <v>46034</v>
      </c>
      <c r="J1223" s="6">
        <v>46022</v>
      </c>
      <c r="K1223" s="2" t="s">
        <v>4405</v>
      </c>
      <c r="L1223" s="2" t="s">
        <v>4977</v>
      </c>
      <c r="M1223" s="2" t="s">
        <v>4956</v>
      </c>
      <c r="N1223" s="2"/>
      <c r="O1223" s="2"/>
      <c r="P1223" s="2"/>
      <c r="Q1223" s="2"/>
      <c r="R1223" s="7"/>
      <c r="S1223" s="7">
        <v>0</v>
      </c>
      <c r="T1223" s="7">
        <v>11.583299999999999</v>
      </c>
      <c r="U1223" s="7">
        <v>11.583299999999999</v>
      </c>
      <c r="V1223" s="12">
        <f t="shared" si="363"/>
        <v>12</v>
      </c>
      <c r="W1223" s="15" t="s">
        <v>4738</v>
      </c>
      <c r="X1223" s="15" t="str">
        <f t="shared" si="365"/>
        <v>DEBE GOZAR EN EL AÑO UN TOTAL DE 12 DÍAS ANTES DEL 31/12/2026</v>
      </c>
      <c r="Y1223" s="50">
        <v>12</v>
      </c>
      <c r="Z1223" s="50">
        <v>0</v>
      </c>
      <c r="AA1223" s="50">
        <v>0</v>
      </c>
      <c r="AB1223" s="50">
        <v>0</v>
      </c>
      <c r="AC1223" s="50">
        <v>0</v>
      </c>
      <c r="AD1223" s="50">
        <v>0</v>
      </c>
      <c r="AE1223" s="50">
        <v>0</v>
      </c>
      <c r="AF1223" s="50">
        <v>0</v>
      </c>
      <c r="AG1223" s="50">
        <v>0</v>
      </c>
      <c r="AH1223" s="50">
        <v>0</v>
      </c>
      <c r="AI1223" s="50">
        <v>0</v>
      </c>
      <c r="AJ1223" s="50">
        <v>0</v>
      </c>
      <c r="AK1223" s="52">
        <f t="shared" si="366"/>
        <v>12</v>
      </c>
      <c r="AL1223" s="50">
        <f t="shared" si="367"/>
        <v>12</v>
      </c>
      <c r="AM1223" s="48">
        <f t="shared" si="364"/>
        <v>1</v>
      </c>
      <c r="AN1223" s="49">
        <f t="shared" si="368"/>
        <v>0.01</v>
      </c>
      <c r="AO1223" s="49">
        <f t="shared" si="379"/>
        <v>12</v>
      </c>
      <c r="AP1223" s="49">
        <f t="shared" si="369"/>
        <v>12</v>
      </c>
      <c r="AR1223" s="50">
        <f t="shared" si="370"/>
        <v>0</v>
      </c>
      <c r="AT1223" s="30">
        <f t="shared" si="371"/>
        <v>12</v>
      </c>
      <c r="AU1223">
        <f t="shared" si="372"/>
        <v>4</v>
      </c>
      <c r="AV1223" s="49">
        <f t="shared" si="373"/>
        <v>12</v>
      </c>
      <c r="AW1223" s="49">
        <f t="shared" si="374"/>
        <v>4</v>
      </c>
      <c r="AX1223" s="53">
        <f t="shared" si="375"/>
        <v>0</v>
      </c>
      <c r="AY1223" s="30">
        <f t="shared" si="376"/>
        <v>0</v>
      </c>
      <c r="AZ1223" s="30">
        <f t="shared" si="377"/>
        <v>12</v>
      </c>
      <c r="BA1223" s="49">
        <f t="shared" si="378"/>
        <v>12</v>
      </c>
    </row>
    <row r="1224" spans="1:53" x14ac:dyDescent="0.35">
      <c r="A1224" s="2">
        <v>1071650448</v>
      </c>
      <c r="B1224" s="2" t="s">
        <v>1224</v>
      </c>
      <c r="C1224" s="16" t="s">
        <v>4946</v>
      </c>
      <c r="D1224" s="3" t="s">
        <v>3369</v>
      </c>
      <c r="E1224" s="4">
        <v>45413</v>
      </c>
      <c r="F1224" s="5">
        <v>45778</v>
      </c>
      <c r="G1224" s="5">
        <v>46143</v>
      </c>
      <c r="H1224" s="3" t="s">
        <v>4290</v>
      </c>
      <c r="I1224" s="55">
        <v>46053</v>
      </c>
      <c r="J1224" s="6">
        <v>46022</v>
      </c>
      <c r="K1224" s="2" t="s">
        <v>4405</v>
      </c>
      <c r="L1224" s="2" t="s">
        <v>4793</v>
      </c>
      <c r="M1224" s="2" t="s">
        <v>4956</v>
      </c>
      <c r="N1224" s="2"/>
      <c r="O1224" s="2"/>
      <c r="P1224" s="2"/>
      <c r="Q1224" s="2"/>
      <c r="R1224" s="7"/>
      <c r="S1224" s="7">
        <v>0</v>
      </c>
      <c r="T1224" s="7">
        <v>16</v>
      </c>
      <c r="U1224" s="7">
        <v>16</v>
      </c>
      <c r="V1224" s="12">
        <f t="shared" si="363"/>
        <v>16</v>
      </c>
      <c r="W1224" s="15" t="s">
        <v>4738</v>
      </c>
      <c r="X1224" s="15" t="str">
        <f t="shared" si="365"/>
        <v>DEBE GOZAR EN EL AÑO UN TOTAL DE 16 DÍAS ANTES DEL 31/12/2026</v>
      </c>
      <c r="Y1224" s="50">
        <v>16</v>
      </c>
      <c r="Z1224" s="50">
        <v>0</v>
      </c>
      <c r="AA1224" s="50">
        <v>0</v>
      </c>
      <c r="AB1224" s="50">
        <v>0</v>
      </c>
      <c r="AC1224" s="50">
        <v>0</v>
      </c>
      <c r="AD1224" s="50">
        <v>0</v>
      </c>
      <c r="AE1224" s="50">
        <v>0</v>
      </c>
      <c r="AF1224" s="50">
        <v>0</v>
      </c>
      <c r="AG1224" s="50">
        <v>0</v>
      </c>
      <c r="AH1224" s="50">
        <v>0</v>
      </c>
      <c r="AI1224" s="50">
        <v>0</v>
      </c>
      <c r="AJ1224" s="50">
        <v>0</v>
      </c>
      <c r="AK1224" s="52">
        <f t="shared" si="366"/>
        <v>16</v>
      </c>
      <c r="AL1224" s="50">
        <f t="shared" si="367"/>
        <v>16</v>
      </c>
      <c r="AM1224" s="48">
        <f t="shared" si="364"/>
        <v>1</v>
      </c>
      <c r="AN1224" s="49">
        <f t="shared" si="368"/>
        <v>0.01</v>
      </c>
      <c r="AO1224" s="49">
        <f t="shared" si="379"/>
        <v>16</v>
      </c>
      <c r="AP1224" s="49">
        <f t="shared" si="369"/>
        <v>16</v>
      </c>
      <c r="AR1224" s="50">
        <f t="shared" si="370"/>
        <v>0</v>
      </c>
      <c r="AT1224" s="30">
        <f t="shared" si="371"/>
        <v>16</v>
      </c>
      <c r="AU1224">
        <f t="shared" si="372"/>
        <v>5.333333333333333</v>
      </c>
      <c r="AV1224" s="49">
        <f t="shared" si="373"/>
        <v>16</v>
      </c>
      <c r="AW1224" s="49">
        <f t="shared" si="374"/>
        <v>5.333333333333333</v>
      </c>
      <c r="AX1224" s="53">
        <f t="shared" si="375"/>
        <v>0</v>
      </c>
      <c r="AY1224" s="30">
        <f t="shared" si="376"/>
        <v>0</v>
      </c>
      <c r="AZ1224" s="30">
        <f t="shared" si="377"/>
        <v>16</v>
      </c>
      <c r="BA1224" s="49">
        <f t="shared" si="378"/>
        <v>16</v>
      </c>
    </row>
    <row r="1225" spans="1:53" x14ac:dyDescent="0.35">
      <c r="A1225" s="2">
        <v>1071677909</v>
      </c>
      <c r="B1225" s="2" t="s">
        <v>1225</v>
      </c>
      <c r="C1225" s="16" t="s">
        <v>4946</v>
      </c>
      <c r="D1225" s="3" t="s">
        <v>3370</v>
      </c>
      <c r="E1225" s="4">
        <v>45880</v>
      </c>
      <c r="F1225" s="5">
        <v>45880</v>
      </c>
      <c r="G1225" s="5">
        <v>46245</v>
      </c>
      <c r="H1225" s="3" t="s">
        <v>4290</v>
      </c>
      <c r="I1225" s="55">
        <v>46053</v>
      </c>
      <c r="J1225" s="6">
        <v>46022</v>
      </c>
      <c r="K1225" s="2" t="s">
        <v>4405</v>
      </c>
      <c r="L1225" s="2" t="s">
        <v>5032</v>
      </c>
      <c r="M1225" s="2" t="s">
        <v>4957</v>
      </c>
      <c r="N1225" s="2"/>
      <c r="O1225" s="2"/>
      <c r="P1225" s="2"/>
      <c r="Q1225" s="2"/>
      <c r="R1225" s="7"/>
      <c r="S1225" s="7">
        <v>0</v>
      </c>
      <c r="T1225" s="7">
        <v>11.666700000000001</v>
      </c>
      <c r="U1225" s="7">
        <v>11.666700000000001</v>
      </c>
      <c r="V1225" s="12">
        <f t="shared" si="363"/>
        <v>12</v>
      </c>
      <c r="W1225" s="15" t="s">
        <v>4738</v>
      </c>
      <c r="X1225" s="15" t="str">
        <f t="shared" si="365"/>
        <v>DEBE GOZAR EN EL AÑO UN TOTAL DE 12 DÍAS ANTES DEL 31/12/2026</v>
      </c>
      <c r="Y1225" s="50">
        <v>12</v>
      </c>
      <c r="Z1225" s="50">
        <v>0</v>
      </c>
      <c r="AA1225" s="50">
        <v>0</v>
      </c>
      <c r="AB1225" s="50">
        <v>0</v>
      </c>
      <c r="AC1225" s="50">
        <v>0</v>
      </c>
      <c r="AD1225" s="50">
        <v>0</v>
      </c>
      <c r="AE1225" s="50">
        <v>0</v>
      </c>
      <c r="AF1225" s="50">
        <v>0</v>
      </c>
      <c r="AG1225" s="50">
        <v>0</v>
      </c>
      <c r="AH1225" s="50">
        <v>0</v>
      </c>
      <c r="AI1225" s="50">
        <v>0</v>
      </c>
      <c r="AJ1225" s="50">
        <v>0</v>
      </c>
      <c r="AK1225" s="52">
        <f t="shared" si="366"/>
        <v>12</v>
      </c>
      <c r="AL1225" s="50">
        <f t="shared" si="367"/>
        <v>12</v>
      </c>
      <c r="AM1225" s="48">
        <f t="shared" si="364"/>
        <v>1</v>
      </c>
      <c r="AN1225" s="49">
        <f t="shared" si="368"/>
        <v>0.01</v>
      </c>
      <c r="AO1225" s="49">
        <f t="shared" si="379"/>
        <v>12</v>
      </c>
      <c r="AP1225" s="49">
        <f t="shared" si="369"/>
        <v>12</v>
      </c>
      <c r="AR1225" s="50">
        <f t="shared" si="370"/>
        <v>0</v>
      </c>
      <c r="AT1225" s="30">
        <f t="shared" si="371"/>
        <v>12</v>
      </c>
      <c r="AU1225">
        <f t="shared" si="372"/>
        <v>4</v>
      </c>
      <c r="AV1225" s="49">
        <f t="shared" si="373"/>
        <v>12</v>
      </c>
      <c r="AW1225" s="49">
        <f t="shared" si="374"/>
        <v>4</v>
      </c>
      <c r="AX1225" s="53">
        <f t="shared" si="375"/>
        <v>0</v>
      </c>
      <c r="AY1225" s="30">
        <f t="shared" si="376"/>
        <v>0</v>
      </c>
      <c r="AZ1225" s="30">
        <f t="shared" si="377"/>
        <v>12</v>
      </c>
      <c r="BA1225" s="49">
        <f t="shared" si="378"/>
        <v>12</v>
      </c>
    </row>
    <row r="1226" spans="1:53" x14ac:dyDescent="0.35">
      <c r="A1226" s="2">
        <v>1071701826</v>
      </c>
      <c r="B1226" s="2" t="s">
        <v>1226</v>
      </c>
      <c r="C1226" s="16" t="s">
        <v>4946</v>
      </c>
      <c r="D1226" s="3" t="s">
        <v>3371</v>
      </c>
      <c r="E1226" s="4">
        <v>45490</v>
      </c>
      <c r="F1226" s="5">
        <v>45855</v>
      </c>
      <c r="G1226" s="5">
        <v>46220</v>
      </c>
      <c r="H1226" s="3" t="s">
        <v>4290</v>
      </c>
      <c r="I1226" s="55">
        <v>0</v>
      </c>
      <c r="J1226" s="6">
        <v>46022</v>
      </c>
      <c r="K1226" s="2" t="s">
        <v>4405</v>
      </c>
      <c r="L1226" s="2" t="s">
        <v>4966</v>
      </c>
      <c r="M1226" s="2" t="s">
        <v>4956</v>
      </c>
      <c r="N1226" s="2" t="s">
        <v>5180</v>
      </c>
      <c r="O1226" s="2" t="s">
        <v>5225</v>
      </c>
      <c r="P1226" s="2" t="s">
        <v>4461</v>
      </c>
      <c r="Q1226" s="2" t="s">
        <v>4297</v>
      </c>
      <c r="R1226" s="7"/>
      <c r="S1226" s="7">
        <v>15</v>
      </c>
      <c r="T1226" s="7">
        <v>13.666699999999999</v>
      </c>
      <c r="U1226" s="7">
        <v>28.666699999999999</v>
      </c>
      <c r="V1226" s="12">
        <f t="shared" si="363"/>
        <v>29</v>
      </c>
      <c r="W1226" s="15" t="str">
        <f>"DEBE GOZAR "&amp;S1226&amp;" DÍAS ANTES DEL "&amp;TEXT(G1226-1,"DD/MM/YYYY")</f>
        <v>DEBE GOZAR 15 DÍAS ANTES DEL 16/07/2026</v>
      </c>
      <c r="X1226" s="15" t="str">
        <f t="shared" si="365"/>
        <v>DEBE GOZAR EN EL AÑO UN TOTAL DE 29 DÍAS ANTES DEL 31/12/2026</v>
      </c>
      <c r="Y1226" s="50">
        <v>0</v>
      </c>
      <c r="Z1226" s="50">
        <v>0</v>
      </c>
      <c r="AA1226" s="50">
        <v>0</v>
      </c>
      <c r="AB1226" s="50">
        <v>0</v>
      </c>
      <c r="AC1226" s="50">
        <v>0</v>
      </c>
      <c r="AD1226" s="50">
        <v>15</v>
      </c>
      <c r="AE1226" s="50">
        <v>0</v>
      </c>
      <c r="AF1226" s="50">
        <v>0</v>
      </c>
      <c r="AG1226" s="50">
        <v>0</v>
      </c>
      <c r="AH1226" s="50">
        <v>0</v>
      </c>
      <c r="AI1226" s="50">
        <v>14</v>
      </c>
      <c r="AJ1226" s="50">
        <v>0</v>
      </c>
      <c r="AK1226" s="52">
        <f t="shared" si="366"/>
        <v>29</v>
      </c>
      <c r="AL1226" s="50">
        <f t="shared" si="367"/>
        <v>29</v>
      </c>
      <c r="AM1226" s="48">
        <f t="shared" ref="AM1226:AM1257" si="380">+AL1226/V1226</f>
        <v>1</v>
      </c>
      <c r="AN1226" s="49">
        <f t="shared" si="368"/>
        <v>0.01</v>
      </c>
      <c r="AO1226" s="49">
        <f t="shared" si="379"/>
        <v>0</v>
      </c>
      <c r="AP1226" s="49">
        <f t="shared" si="369"/>
        <v>29</v>
      </c>
      <c r="AR1226" s="50">
        <f t="shared" si="370"/>
        <v>0</v>
      </c>
      <c r="AT1226" s="30">
        <f t="shared" si="371"/>
        <v>29</v>
      </c>
      <c r="AU1226">
        <f t="shared" si="372"/>
        <v>9.6666666666666661</v>
      </c>
      <c r="AV1226" s="49">
        <f t="shared" si="373"/>
        <v>0</v>
      </c>
      <c r="AW1226" s="49">
        <f t="shared" si="374"/>
        <v>0</v>
      </c>
      <c r="AX1226" s="53">
        <f t="shared" si="375"/>
        <v>9.6666666666666661</v>
      </c>
      <c r="AY1226" s="30">
        <f t="shared" si="376"/>
        <v>29</v>
      </c>
      <c r="AZ1226" s="30">
        <f t="shared" si="377"/>
        <v>0</v>
      </c>
      <c r="BA1226" s="49">
        <f t="shared" si="378"/>
        <v>0</v>
      </c>
    </row>
    <row r="1227" spans="1:53" x14ac:dyDescent="0.35">
      <c r="A1227" s="2">
        <v>1071705539</v>
      </c>
      <c r="B1227" s="2" t="s">
        <v>1227</v>
      </c>
      <c r="C1227" s="16" t="s">
        <v>4946</v>
      </c>
      <c r="D1227" s="3" t="s">
        <v>3372</v>
      </c>
      <c r="E1227" s="4">
        <v>45798</v>
      </c>
      <c r="F1227" s="5">
        <v>45798</v>
      </c>
      <c r="G1227" s="5">
        <v>46163</v>
      </c>
      <c r="H1227" s="3" t="s">
        <v>4290</v>
      </c>
      <c r="I1227" s="55">
        <v>46053</v>
      </c>
      <c r="J1227" s="6">
        <v>46022</v>
      </c>
      <c r="K1227" s="2" t="s">
        <v>4405</v>
      </c>
      <c r="L1227" s="2" t="s">
        <v>4975</v>
      </c>
      <c r="M1227" s="2" t="s">
        <v>4956</v>
      </c>
      <c r="N1227" s="2"/>
      <c r="O1227" s="2"/>
      <c r="P1227" s="2"/>
      <c r="Q1227" s="2"/>
      <c r="R1227" s="7"/>
      <c r="S1227" s="7">
        <v>0</v>
      </c>
      <c r="T1227" s="7">
        <v>18.333300000000001</v>
      </c>
      <c r="U1227" s="7">
        <v>18.333300000000001</v>
      </c>
      <c r="V1227" s="12">
        <f t="shared" si="363"/>
        <v>19</v>
      </c>
      <c r="W1227" s="15" t="s">
        <v>4738</v>
      </c>
      <c r="X1227" s="15" t="str">
        <f t="shared" si="365"/>
        <v>DEBE GOZAR EN EL AÑO UN TOTAL DE 19 DÍAS ANTES DEL 31/12/2026</v>
      </c>
      <c r="Y1227" s="50">
        <v>19</v>
      </c>
      <c r="Z1227" s="50">
        <v>0</v>
      </c>
      <c r="AA1227" s="50">
        <v>0</v>
      </c>
      <c r="AB1227" s="50">
        <v>0</v>
      </c>
      <c r="AC1227" s="50">
        <v>0</v>
      </c>
      <c r="AD1227" s="50">
        <v>0</v>
      </c>
      <c r="AE1227" s="50">
        <v>0</v>
      </c>
      <c r="AF1227" s="50">
        <v>0</v>
      </c>
      <c r="AG1227" s="50">
        <v>0</v>
      </c>
      <c r="AH1227" s="50">
        <v>0</v>
      </c>
      <c r="AI1227" s="50">
        <v>0</v>
      </c>
      <c r="AJ1227" s="50">
        <v>0</v>
      </c>
      <c r="AK1227" s="52">
        <f t="shared" si="366"/>
        <v>19</v>
      </c>
      <c r="AL1227" s="50">
        <f t="shared" si="367"/>
        <v>19</v>
      </c>
      <c r="AM1227" s="48">
        <f t="shared" si="380"/>
        <v>1</v>
      </c>
      <c r="AN1227" s="49">
        <f t="shared" si="368"/>
        <v>0.01</v>
      </c>
      <c r="AO1227" s="49">
        <f t="shared" si="379"/>
        <v>19</v>
      </c>
      <c r="AP1227" s="49">
        <f t="shared" si="369"/>
        <v>19</v>
      </c>
      <c r="AR1227" s="50">
        <f t="shared" si="370"/>
        <v>0</v>
      </c>
      <c r="AT1227" s="30">
        <f t="shared" si="371"/>
        <v>19</v>
      </c>
      <c r="AU1227">
        <f t="shared" si="372"/>
        <v>6.333333333333333</v>
      </c>
      <c r="AV1227" s="49">
        <f t="shared" si="373"/>
        <v>19</v>
      </c>
      <c r="AW1227" s="49">
        <f t="shared" si="374"/>
        <v>6.333333333333333</v>
      </c>
      <c r="AX1227" s="53">
        <f t="shared" si="375"/>
        <v>0</v>
      </c>
      <c r="AY1227" s="30">
        <f t="shared" si="376"/>
        <v>0</v>
      </c>
      <c r="AZ1227" s="30">
        <f t="shared" si="377"/>
        <v>19</v>
      </c>
      <c r="BA1227" s="49">
        <f t="shared" si="378"/>
        <v>19</v>
      </c>
    </row>
    <row r="1228" spans="1:53" x14ac:dyDescent="0.35">
      <c r="A1228" s="2">
        <v>1071710349</v>
      </c>
      <c r="B1228" s="2" t="s">
        <v>1228</v>
      </c>
      <c r="C1228" s="16" t="s">
        <v>4946</v>
      </c>
      <c r="D1228" s="3" t="s">
        <v>3373</v>
      </c>
      <c r="E1228" s="4">
        <v>45670</v>
      </c>
      <c r="F1228" s="5">
        <v>45670</v>
      </c>
      <c r="G1228" s="5">
        <v>46035</v>
      </c>
      <c r="H1228" s="3" t="s">
        <v>4409</v>
      </c>
      <c r="I1228" s="55">
        <v>0</v>
      </c>
      <c r="J1228" s="6">
        <v>46022</v>
      </c>
      <c r="K1228" s="2" t="s">
        <v>4405</v>
      </c>
      <c r="L1228" s="2" t="s">
        <v>4820</v>
      </c>
      <c r="M1228" s="2" t="s">
        <v>4956</v>
      </c>
      <c r="N1228" s="2" t="s">
        <v>5195</v>
      </c>
      <c r="O1228" s="2" t="s">
        <v>5217</v>
      </c>
      <c r="P1228" s="2" t="s">
        <v>4565</v>
      </c>
      <c r="Q1228" s="2" t="s">
        <v>4297</v>
      </c>
      <c r="R1228" s="7"/>
      <c r="S1228" s="7">
        <v>0</v>
      </c>
      <c r="T1228" s="7">
        <v>29</v>
      </c>
      <c r="U1228" s="7">
        <v>29</v>
      </c>
      <c r="V1228" s="12">
        <f t="shared" si="363"/>
        <v>29</v>
      </c>
      <c r="W1228" s="15" t="s">
        <v>4738</v>
      </c>
      <c r="X1228" s="15" t="str">
        <f t="shared" si="365"/>
        <v>DEBE GOZAR EN EL AÑO UN TOTAL DE 29 DÍAS ANTES DEL 31/12/2026</v>
      </c>
      <c r="Y1228" s="50">
        <v>0</v>
      </c>
      <c r="Z1228" s="50">
        <v>0</v>
      </c>
      <c r="AA1228" s="50">
        <v>0</v>
      </c>
      <c r="AB1228" s="50">
        <v>0</v>
      </c>
      <c r="AC1228" s="50">
        <v>0</v>
      </c>
      <c r="AD1228" s="50">
        <v>30</v>
      </c>
      <c r="AE1228" s="50">
        <v>0</v>
      </c>
      <c r="AF1228" s="50">
        <v>0</v>
      </c>
      <c r="AG1228" s="50">
        <v>0</v>
      </c>
      <c r="AH1228" s="50">
        <v>0</v>
      </c>
      <c r="AI1228" s="50">
        <v>0</v>
      </c>
      <c r="AJ1228" s="50">
        <v>0</v>
      </c>
      <c r="AK1228" s="52">
        <f t="shared" si="366"/>
        <v>30</v>
      </c>
      <c r="AL1228" s="50">
        <f t="shared" si="367"/>
        <v>30</v>
      </c>
      <c r="AM1228" s="48">
        <f t="shared" si="380"/>
        <v>1.0344827586206897</v>
      </c>
      <c r="AN1228" s="49">
        <f t="shared" si="368"/>
        <v>1.0344827586206896E-2</v>
      </c>
      <c r="AO1228" s="49">
        <f t="shared" si="379"/>
        <v>0</v>
      </c>
      <c r="AP1228" s="49">
        <f t="shared" si="369"/>
        <v>29</v>
      </c>
      <c r="AR1228" s="50">
        <f t="shared" si="370"/>
        <v>0</v>
      </c>
      <c r="AT1228" s="30">
        <f t="shared" si="371"/>
        <v>29</v>
      </c>
      <c r="AU1228">
        <f t="shared" si="372"/>
        <v>9.6666666666666661</v>
      </c>
      <c r="AV1228" s="49">
        <f t="shared" si="373"/>
        <v>0</v>
      </c>
      <c r="AW1228" s="49">
        <f t="shared" si="374"/>
        <v>0</v>
      </c>
      <c r="AX1228" s="53">
        <f t="shared" si="375"/>
        <v>9.6666666666666661</v>
      </c>
      <c r="AY1228" s="30">
        <f t="shared" si="376"/>
        <v>30</v>
      </c>
      <c r="AZ1228" s="30">
        <f t="shared" si="377"/>
        <v>0</v>
      </c>
      <c r="BA1228" s="49">
        <f t="shared" si="378"/>
        <v>0</v>
      </c>
    </row>
    <row r="1229" spans="1:53" x14ac:dyDescent="0.35">
      <c r="A1229" s="2">
        <v>1071717103</v>
      </c>
      <c r="B1229" s="2" t="s">
        <v>1229</v>
      </c>
      <c r="C1229" s="16" t="s">
        <v>4946</v>
      </c>
      <c r="D1229" s="3" t="s">
        <v>3374</v>
      </c>
      <c r="E1229" s="4">
        <v>45877</v>
      </c>
      <c r="F1229" s="5">
        <v>45877</v>
      </c>
      <c r="G1229" s="5">
        <v>46242</v>
      </c>
      <c r="H1229" s="3" t="s">
        <v>4417</v>
      </c>
      <c r="I1229" s="55">
        <v>46053</v>
      </c>
      <c r="J1229" s="6">
        <v>46022</v>
      </c>
      <c r="K1229" s="2" t="s">
        <v>4405</v>
      </c>
      <c r="L1229" s="2" t="s">
        <v>4860</v>
      </c>
      <c r="M1229" s="2" t="s">
        <v>4956</v>
      </c>
      <c r="N1229" s="2"/>
      <c r="O1229" s="2"/>
      <c r="P1229" s="2"/>
      <c r="Q1229" s="2"/>
      <c r="R1229" s="7"/>
      <c r="S1229" s="7">
        <v>0</v>
      </c>
      <c r="T1229" s="7">
        <v>11.916700000000001</v>
      </c>
      <c r="U1229" s="7">
        <v>11.916700000000001</v>
      </c>
      <c r="V1229" s="12">
        <f t="shared" ref="V1229:V1292" si="381">ROUNDUP(U1229,0)</f>
        <v>12</v>
      </c>
      <c r="W1229" s="15" t="s">
        <v>4738</v>
      </c>
      <c r="X1229" s="15" t="str">
        <f t="shared" si="365"/>
        <v>DEBE GOZAR EN EL AÑO UN TOTAL DE 12 DÍAS ANTES DEL 31/12/2026</v>
      </c>
      <c r="Y1229" s="50">
        <v>12</v>
      </c>
      <c r="Z1229" s="50">
        <v>0</v>
      </c>
      <c r="AA1229" s="50">
        <v>0</v>
      </c>
      <c r="AB1229" s="50">
        <v>0</v>
      </c>
      <c r="AC1229" s="50">
        <v>0</v>
      </c>
      <c r="AD1229" s="50">
        <v>0</v>
      </c>
      <c r="AE1229" s="50">
        <v>0</v>
      </c>
      <c r="AF1229" s="50">
        <v>0</v>
      </c>
      <c r="AG1229" s="50">
        <v>0</v>
      </c>
      <c r="AH1229" s="50">
        <v>0</v>
      </c>
      <c r="AI1229" s="50">
        <v>0</v>
      </c>
      <c r="AJ1229" s="50">
        <v>0</v>
      </c>
      <c r="AK1229" s="52">
        <f t="shared" si="366"/>
        <v>12</v>
      </c>
      <c r="AL1229" s="50">
        <f t="shared" si="367"/>
        <v>12</v>
      </c>
      <c r="AM1229" s="48">
        <f t="shared" si="380"/>
        <v>1</v>
      </c>
      <c r="AN1229" s="49">
        <f t="shared" si="368"/>
        <v>0.01</v>
      </c>
      <c r="AO1229" s="49">
        <f t="shared" si="379"/>
        <v>12</v>
      </c>
      <c r="AP1229" s="49">
        <f t="shared" si="369"/>
        <v>12</v>
      </c>
      <c r="AR1229" s="50">
        <f t="shared" si="370"/>
        <v>0</v>
      </c>
      <c r="AT1229" s="30">
        <f t="shared" si="371"/>
        <v>12</v>
      </c>
      <c r="AU1229">
        <f t="shared" si="372"/>
        <v>4</v>
      </c>
      <c r="AV1229" s="49">
        <f t="shared" si="373"/>
        <v>12</v>
      </c>
      <c r="AW1229" s="49">
        <f t="shared" si="374"/>
        <v>4</v>
      </c>
      <c r="AX1229" s="53">
        <f t="shared" si="375"/>
        <v>0</v>
      </c>
      <c r="AY1229" s="30">
        <f t="shared" si="376"/>
        <v>0</v>
      </c>
      <c r="AZ1229" s="30">
        <f t="shared" si="377"/>
        <v>12</v>
      </c>
      <c r="BA1229" s="49">
        <f t="shared" si="378"/>
        <v>12</v>
      </c>
    </row>
    <row r="1230" spans="1:53" x14ac:dyDescent="0.35">
      <c r="A1230" s="2">
        <v>1071722446</v>
      </c>
      <c r="B1230" s="2" t="s">
        <v>1230</v>
      </c>
      <c r="C1230" s="16" t="s">
        <v>4947</v>
      </c>
      <c r="D1230" s="3" t="s">
        <v>3375</v>
      </c>
      <c r="E1230" s="4">
        <v>45250</v>
      </c>
      <c r="F1230" s="5">
        <v>45981</v>
      </c>
      <c r="G1230" s="5">
        <v>46346</v>
      </c>
      <c r="H1230" s="3" t="s">
        <v>4290</v>
      </c>
      <c r="I1230" s="55">
        <v>0</v>
      </c>
      <c r="J1230" s="6">
        <v>46022</v>
      </c>
      <c r="K1230" s="2" t="s">
        <v>4405</v>
      </c>
      <c r="L1230" s="2" t="s">
        <v>4810</v>
      </c>
      <c r="M1230" s="2" t="s">
        <v>4956</v>
      </c>
      <c r="N1230" s="2" t="s">
        <v>5180</v>
      </c>
      <c r="O1230" s="2" t="s">
        <v>5226</v>
      </c>
      <c r="P1230" s="2" t="s">
        <v>4551</v>
      </c>
      <c r="Q1230" s="2" t="s">
        <v>4305</v>
      </c>
      <c r="R1230" s="7"/>
      <c r="S1230" s="7">
        <v>24</v>
      </c>
      <c r="T1230" s="7">
        <v>3.4166999999999987</v>
      </c>
      <c r="U1230" s="7">
        <v>27.416699999999999</v>
      </c>
      <c r="V1230" s="12">
        <f t="shared" si="381"/>
        <v>28</v>
      </c>
      <c r="W1230" s="15" t="str">
        <f>"DEBE GOZAR "&amp;S1230&amp;" DÍAS ANTES DEL "&amp;TEXT(G1230-1,"DD/MM/YYYY")</f>
        <v>DEBE GOZAR 24 DÍAS ANTES DEL 19/11/2026</v>
      </c>
      <c r="X1230" s="15" t="str">
        <f t="shared" si="365"/>
        <v>DEBE GOZAR EN EL AÑO UN TOTAL DE 28 DÍAS ANTES DEL 31/12/2026</v>
      </c>
      <c r="Y1230" s="50">
        <v>0</v>
      </c>
      <c r="Z1230" s="50">
        <v>0</v>
      </c>
      <c r="AA1230" s="50">
        <v>0</v>
      </c>
      <c r="AB1230" s="50">
        <v>0</v>
      </c>
      <c r="AC1230" s="50">
        <v>0</v>
      </c>
      <c r="AD1230" s="50">
        <v>0</v>
      </c>
      <c r="AE1230" s="50">
        <v>0</v>
      </c>
      <c r="AF1230" s="50">
        <v>0</v>
      </c>
      <c r="AG1230" s="50">
        <v>0</v>
      </c>
      <c r="AH1230" s="50">
        <v>0</v>
      </c>
      <c r="AI1230" s="50">
        <v>0</v>
      </c>
      <c r="AJ1230" s="50">
        <v>0</v>
      </c>
      <c r="AK1230" s="52">
        <f t="shared" si="366"/>
        <v>0</v>
      </c>
      <c r="AL1230" s="50">
        <f t="shared" si="367"/>
        <v>0</v>
      </c>
      <c r="AM1230" s="48">
        <f t="shared" si="380"/>
        <v>0</v>
      </c>
      <c r="AN1230" s="49">
        <f t="shared" si="368"/>
        <v>0</v>
      </c>
      <c r="AO1230" s="49">
        <f t="shared" si="379"/>
        <v>0</v>
      </c>
      <c r="AP1230" s="49">
        <f t="shared" si="369"/>
        <v>0</v>
      </c>
      <c r="AR1230" s="50">
        <f t="shared" si="370"/>
        <v>28</v>
      </c>
      <c r="AT1230" s="30">
        <f t="shared" si="371"/>
        <v>28</v>
      </c>
      <c r="AU1230">
        <f t="shared" si="372"/>
        <v>9.3333333333333339</v>
      </c>
      <c r="AV1230" s="49">
        <f t="shared" si="373"/>
        <v>0</v>
      </c>
      <c r="AW1230" s="49">
        <f t="shared" si="374"/>
        <v>0</v>
      </c>
      <c r="AX1230" s="53">
        <f t="shared" si="375"/>
        <v>9.3333333333333339</v>
      </c>
      <c r="AY1230" s="30">
        <f t="shared" si="376"/>
        <v>0</v>
      </c>
      <c r="AZ1230" s="30">
        <f t="shared" si="377"/>
        <v>0</v>
      </c>
      <c r="BA1230" s="49">
        <f t="shared" si="378"/>
        <v>0</v>
      </c>
    </row>
    <row r="1231" spans="1:53" x14ac:dyDescent="0.35">
      <c r="A1231" s="2">
        <v>1071724342</v>
      </c>
      <c r="B1231" s="2" t="s">
        <v>1231</v>
      </c>
      <c r="C1231" s="16" t="s">
        <v>4946</v>
      </c>
      <c r="D1231" s="3" t="s">
        <v>3376</v>
      </c>
      <c r="E1231" s="4">
        <v>45813</v>
      </c>
      <c r="F1231" s="5">
        <v>45813</v>
      </c>
      <c r="G1231" s="5">
        <v>46178</v>
      </c>
      <c r="H1231" s="3" t="s">
        <v>4414</v>
      </c>
      <c r="I1231" s="55">
        <v>0</v>
      </c>
      <c r="J1231" s="6">
        <v>46022</v>
      </c>
      <c r="K1231" s="2" t="s">
        <v>4405</v>
      </c>
      <c r="L1231" s="2" t="s">
        <v>4843</v>
      </c>
      <c r="M1231" s="2" t="s">
        <v>4956</v>
      </c>
      <c r="N1231" s="2" t="s">
        <v>5195</v>
      </c>
      <c r="O1231" s="2" t="s">
        <v>5216</v>
      </c>
      <c r="P1231" s="2" t="s">
        <v>4599</v>
      </c>
      <c r="Q1231" s="2" t="s">
        <v>4297</v>
      </c>
      <c r="R1231" s="7"/>
      <c r="S1231" s="7">
        <v>0</v>
      </c>
      <c r="T1231" s="7">
        <v>17.166699999999999</v>
      </c>
      <c r="U1231" s="7">
        <v>17.166699999999999</v>
      </c>
      <c r="V1231" s="12">
        <f t="shared" si="381"/>
        <v>18</v>
      </c>
      <c r="W1231" s="15" t="s">
        <v>4738</v>
      </c>
      <c r="X1231" s="15" t="str">
        <f t="shared" si="365"/>
        <v>DEBE GOZAR EN EL AÑO UN TOTAL DE 18 DÍAS ANTES DEL 31/12/2026</v>
      </c>
      <c r="Y1231" s="50">
        <v>0</v>
      </c>
      <c r="Z1231" s="50">
        <v>0</v>
      </c>
      <c r="AA1231" s="50">
        <v>0</v>
      </c>
      <c r="AB1231" s="50">
        <v>0</v>
      </c>
      <c r="AC1231" s="50">
        <v>0</v>
      </c>
      <c r="AD1231" s="50">
        <v>0</v>
      </c>
      <c r="AE1231" s="50">
        <v>0</v>
      </c>
      <c r="AF1231" s="50">
        <v>0</v>
      </c>
      <c r="AG1231" s="50">
        <v>0</v>
      </c>
      <c r="AH1231" s="50">
        <v>0</v>
      </c>
      <c r="AI1231" s="50">
        <v>0</v>
      </c>
      <c r="AJ1231" s="50">
        <v>0</v>
      </c>
      <c r="AK1231" s="52">
        <f t="shared" si="366"/>
        <v>0</v>
      </c>
      <c r="AL1231" s="50">
        <f t="shared" si="367"/>
        <v>0</v>
      </c>
      <c r="AM1231" s="48">
        <f t="shared" si="380"/>
        <v>0</v>
      </c>
      <c r="AN1231" s="49">
        <f t="shared" si="368"/>
        <v>0</v>
      </c>
      <c r="AO1231" s="49">
        <f t="shared" si="379"/>
        <v>0</v>
      </c>
      <c r="AP1231" s="49">
        <f t="shared" si="369"/>
        <v>0</v>
      </c>
      <c r="AR1231" s="50">
        <f t="shared" si="370"/>
        <v>18</v>
      </c>
      <c r="AT1231" s="30">
        <f t="shared" si="371"/>
        <v>18</v>
      </c>
      <c r="AU1231">
        <f t="shared" si="372"/>
        <v>6</v>
      </c>
      <c r="AV1231" s="49">
        <f t="shared" si="373"/>
        <v>0</v>
      </c>
      <c r="AW1231" s="49">
        <f t="shared" si="374"/>
        <v>0</v>
      </c>
      <c r="AX1231" s="53">
        <f t="shared" si="375"/>
        <v>6</v>
      </c>
      <c r="AY1231" s="30">
        <f t="shared" si="376"/>
        <v>0</v>
      </c>
      <c r="AZ1231" s="30">
        <f t="shared" si="377"/>
        <v>0</v>
      </c>
      <c r="BA1231" s="49">
        <f t="shared" si="378"/>
        <v>0</v>
      </c>
    </row>
    <row r="1232" spans="1:53" x14ac:dyDescent="0.35">
      <c r="A1232" s="2">
        <v>1071727229</v>
      </c>
      <c r="B1232" s="2" t="s">
        <v>1232</v>
      </c>
      <c r="C1232" s="16" t="s">
        <v>4948</v>
      </c>
      <c r="D1232" s="3" t="s">
        <v>3377</v>
      </c>
      <c r="E1232" s="4">
        <v>42430</v>
      </c>
      <c r="F1232" s="5">
        <v>45717</v>
      </c>
      <c r="G1232" s="5">
        <v>46082</v>
      </c>
      <c r="H1232" s="3" t="s">
        <v>4290</v>
      </c>
      <c r="I1232" s="55">
        <v>0</v>
      </c>
      <c r="J1232" s="6">
        <v>46022</v>
      </c>
      <c r="K1232" s="2" t="s">
        <v>4405</v>
      </c>
      <c r="L1232" s="2" t="s">
        <v>4963</v>
      </c>
      <c r="M1232" s="2" t="s">
        <v>4956</v>
      </c>
      <c r="N1232" s="2" t="s">
        <v>5200</v>
      </c>
      <c r="O1232" s="2" t="s">
        <v>5220</v>
      </c>
      <c r="P1232" s="2" t="s">
        <v>4449</v>
      </c>
      <c r="Q1232" s="2" t="s">
        <v>4378</v>
      </c>
      <c r="R1232" s="7"/>
      <c r="S1232" s="7">
        <v>1</v>
      </c>
      <c r="T1232" s="7">
        <v>25</v>
      </c>
      <c r="U1232" s="7">
        <v>26</v>
      </c>
      <c r="V1232" s="12">
        <f t="shared" si="381"/>
        <v>26</v>
      </c>
      <c r="W1232" s="15" t="str">
        <f>"DEBE GOZAR "&amp;S1232&amp;" DÍAS ANTES DEL "&amp;TEXT(G1232-1,"DD/MM/YYYY")</f>
        <v>DEBE GOZAR 1 DÍAS ANTES DEL 28/02/2026</v>
      </c>
      <c r="X1232" s="15" t="str">
        <f t="shared" si="365"/>
        <v>DEBE GOZAR EN EL AÑO UN TOTAL DE 26 DÍAS ANTES DEL 31/12/2026</v>
      </c>
      <c r="Y1232" s="50">
        <v>0</v>
      </c>
      <c r="Z1232" s="50">
        <v>1</v>
      </c>
      <c r="AA1232" s="50">
        <v>0</v>
      </c>
      <c r="AB1232" s="50">
        <v>0</v>
      </c>
      <c r="AC1232" s="50">
        <v>0</v>
      </c>
      <c r="AD1232" s="50">
        <v>0</v>
      </c>
      <c r="AE1232" s="50">
        <v>0</v>
      </c>
      <c r="AF1232" s="50">
        <v>0</v>
      </c>
      <c r="AG1232" s="50">
        <v>0</v>
      </c>
      <c r="AH1232" s="50">
        <v>0</v>
      </c>
      <c r="AI1232" s="50">
        <v>0</v>
      </c>
      <c r="AJ1232" s="50">
        <v>0</v>
      </c>
      <c r="AK1232" s="52">
        <f t="shared" si="366"/>
        <v>1</v>
      </c>
      <c r="AL1232" s="50">
        <f t="shared" si="367"/>
        <v>1</v>
      </c>
      <c r="AM1232" s="48">
        <f t="shared" si="380"/>
        <v>3.8461538461538464E-2</v>
      </c>
      <c r="AN1232" s="49">
        <f t="shared" si="368"/>
        <v>3.8461538461538462E-4</v>
      </c>
      <c r="AO1232" s="49">
        <f t="shared" si="379"/>
        <v>1</v>
      </c>
      <c r="AP1232" s="49">
        <f t="shared" si="369"/>
        <v>1</v>
      </c>
      <c r="AR1232" s="50">
        <f t="shared" si="370"/>
        <v>25</v>
      </c>
      <c r="AT1232" s="30">
        <f t="shared" si="371"/>
        <v>26</v>
      </c>
      <c r="AU1232">
        <f t="shared" si="372"/>
        <v>8.6666666666666661</v>
      </c>
      <c r="AV1232" s="49">
        <f t="shared" si="373"/>
        <v>1</v>
      </c>
      <c r="AW1232" s="49">
        <f t="shared" si="374"/>
        <v>1</v>
      </c>
      <c r="AX1232" s="53">
        <f t="shared" si="375"/>
        <v>7.6666666666666661</v>
      </c>
      <c r="AY1232" s="30">
        <f t="shared" si="376"/>
        <v>0</v>
      </c>
      <c r="AZ1232" s="30">
        <f t="shared" si="377"/>
        <v>1</v>
      </c>
      <c r="BA1232" s="49">
        <f t="shared" si="378"/>
        <v>1</v>
      </c>
    </row>
    <row r="1233" spans="1:53" x14ac:dyDescent="0.35">
      <c r="A1233" s="2">
        <v>1071732227</v>
      </c>
      <c r="B1233" s="2" t="s">
        <v>1233</v>
      </c>
      <c r="C1233" s="16" t="s">
        <v>4946</v>
      </c>
      <c r="D1233" s="3" t="s">
        <v>3378</v>
      </c>
      <c r="E1233" s="4">
        <v>45637</v>
      </c>
      <c r="F1233" s="5">
        <v>46002</v>
      </c>
      <c r="G1233" s="5">
        <v>46367</v>
      </c>
      <c r="H1233" s="3" t="s">
        <v>4290</v>
      </c>
      <c r="I1233" s="55">
        <v>46113</v>
      </c>
      <c r="J1233" s="6">
        <v>46022</v>
      </c>
      <c r="K1233" s="2" t="s">
        <v>4405</v>
      </c>
      <c r="L1233" s="2" t="s">
        <v>4966</v>
      </c>
      <c r="M1233" s="2" t="s">
        <v>4956</v>
      </c>
      <c r="N1233" s="2"/>
      <c r="O1233" s="2"/>
      <c r="P1233" s="2"/>
      <c r="Q1233" s="2"/>
      <c r="R1233" s="7"/>
      <c r="S1233" s="7">
        <v>28</v>
      </c>
      <c r="T1233" s="7">
        <v>1.6666999999999987</v>
      </c>
      <c r="U1233" s="7">
        <v>29.666699999999999</v>
      </c>
      <c r="V1233" s="12">
        <f t="shared" si="381"/>
        <v>30</v>
      </c>
      <c r="W1233" s="15" t="str">
        <f>"DEBE GOZAR "&amp;S1233&amp;" DÍAS ANTES DEL "&amp;TEXT(G1233-1,"DD/MM/YYYY")</f>
        <v>DEBE GOZAR 28 DÍAS ANTES DEL 10/12/2026</v>
      </c>
      <c r="X1233" s="15" t="str">
        <f t="shared" si="365"/>
        <v>DEBE GOZAR EN EL AÑO UN TOTAL DE 30 DÍAS ANTES DEL 31/12/2026</v>
      </c>
      <c r="Y1233" s="50">
        <v>0</v>
      </c>
      <c r="Z1233" s="50">
        <v>0</v>
      </c>
      <c r="AA1233" s="50">
        <v>0</v>
      </c>
      <c r="AB1233" s="50">
        <v>30</v>
      </c>
      <c r="AC1233" s="50">
        <v>0</v>
      </c>
      <c r="AD1233" s="50">
        <v>0</v>
      </c>
      <c r="AE1233" s="50">
        <v>0</v>
      </c>
      <c r="AF1233" s="50">
        <v>0</v>
      </c>
      <c r="AG1233" s="50">
        <v>0</v>
      </c>
      <c r="AH1233" s="50">
        <v>0</v>
      </c>
      <c r="AI1233" s="50">
        <v>0</v>
      </c>
      <c r="AJ1233" s="50">
        <v>0</v>
      </c>
      <c r="AK1233" s="52">
        <f t="shared" si="366"/>
        <v>30</v>
      </c>
      <c r="AL1233" s="50">
        <f t="shared" si="367"/>
        <v>30</v>
      </c>
      <c r="AM1233" s="48">
        <f t="shared" si="380"/>
        <v>1</v>
      </c>
      <c r="AN1233" s="49">
        <f t="shared" si="368"/>
        <v>0.01</v>
      </c>
      <c r="AO1233" s="49">
        <f t="shared" si="379"/>
        <v>30</v>
      </c>
      <c r="AP1233" s="49">
        <f t="shared" si="369"/>
        <v>30</v>
      </c>
      <c r="AR1233" s="50">
        <f t="shared" si="370"/>
        <v>0</v>
      </c>
      <c r="AT1233" s="30">
        <f t="shared" si="371"/>
        <v>30</v>
      </c>
      <c r="AU1233">
        <f t="shared" si="372"/>
        <v>10</v>
      </c>
      <c r="AV1233" s="49">
        <f t="shared" si="373"/>
        <v>30</v>
      </c>
      <c r="AW1233" s="49">
        <f t="shared" si="374"/>
        <v>10</v>
      </c>
      <c r="AX1233" s="53">
        <f t="shared" si="375"/>
        <v>0</v>
      </c>
      <c r="AY1233" s="30">
        <f t="shared" si="376"/>
        <v>0</v>
      </c>
      <c r="AZ1233" s="30">
        <f t="shared" si="377"/>
        <v>30</v>
      </c>
      <c r="BA1233" s="49">
        <f t="shared" si="378"/>
        <v>30</v>
      </c>
    </row>
    <row r="1234" spans="1:53" x14ac:dyDescent="0.35">
      <c r="A1234" s="2">
        <v>1071735870</v>
      </c>
      <c r="B1234" s="2" t="s">
        <v>1234</v>
      </c>
      <c r="C1234" s="16" t="s">
        <v>4946</v>
      </c>
      <c r="D1234" s="3" t="s">
        <v>3379</v>
      </c>
      <c r="E1234" s="4">
        <v>45299</v>
      </c>
      <c r="F1234" s="5">
        <v>45665</v>
      </c>
      <c r="G1234" s="5">
        <v>46030</v>
      </c>
      <c r="H1234" s="3" t="s">
        <v>4406</v>
      </c>
      <c r="I1234" s="55">
        <v>0</v>
      </c>
      <c r="J1234" s="6">
        <v>46022</v>
      </c>
      <c r="K1234" s="2" t="s">
        <v>4405</v>
      </c>
      <c r="L1234" s="2" t="s">
        <v>4866</v>
      </c>
      <c r="M1234" s="2" t="s">
        <v>4956</v>
      </c>
      <c r="N1234" s="2" t="s">
        <v>5195</v>
      </c>
      <c r="O1234" s="2" t="s">
        <v>5216</v>
      </c>
      <c r="P1234" s="2" t="s">
        <v>4631</v>
      </c>
      <c r="Q1234" s="2" t="s">
        <v>4297</v>
      </c>
      <c r="R1234" s="7"/>
      <c r="S1234" s="7">
        <v>0</v>
      </c>
      <c r="T1234" s="7">
        <v>29.416699999999999</v>
      </c>
      <c r="U1234" s="7">
        <v>29.416699999999999</v>
      </c>
      <c r="V1234" s="12">
        <f t="shared" si="381"/>
        <v>30</v>
      </c>
      <c r="W1234" s="15" t="s">
        <v>4738</v>
      </c>
      <c r="X1234" s="15" t="str">
        <f t="shared" si="365"/>
        <v>DEBE GOZAR EN EL AÑO UN TOTAL DE 30 DÍAS ANTES DEL 31/12/2026</v>
      </c>
      <c r="Y1234" s="50">
        <v>0</v>
      </c>
      <c r="Z1234" s="50">
        <v>15</v>
      </c>
      <c r="AA1234" s="50">
        <v>0</v>
      </c>
      <c r="AB1234" s="50">
        <v>0</v>
      </c>
      <c r="AC1234" s="50">
        <v>0</v>
      </c>
      <c r="AD1234" s="50">
        <v>0</v>
      </c>
      <c r="AE1234" s="50">
        <v>0</v>
      </c>
      <c r="AF1234" s="50">
        <v>0</v>
      </c>
      <c r="AG1234" s="50">
        <v>0</v>
      </c>
      <c r="AH1234" s="50">
        <v>0</v>
      </c>
      <c r="AI1234" s="50">
        <v>0</v>
      </c>
      <c r="AJ1234" s="50">
        <v>0</v>
      </c>
      <c r="AK1234" s="52">
        <f t="shared" si="366"/>
        <v>15</v>
      </c>
      <c r="AL1234" s="50">
        <f t="shared" si="367"/>
        <v>15</v>
      </c>
      <c r="AM1234" s="48">
        <f t="shared" si="380"/>
        <v>0.5</v>
      </c>
      <c r="AN1234" s="49">
        <f t="shared" si="368"/>
        <v>5.0000000000000001E-3</v>
      </c>
      <c r="AO1234" s="49">
        <f t="shared" si="379"/>
        <v>15</v>
      </c>
      <c r="AP1234" s="49">
        <f t="shared" si="369"/>
        <v>15</v>
      </c>
      <c r="AR1234" s="50">
        <f t="shared" si="370"/>
        <v>15</v>
      </c>
      <c r="AT1234" s="30">
        <f t="shared" si="371"/>
        <v>30</v>
      </c>
      <c r="AU1234">
        <f t="shared" si="372"/>
        <v>10</v>
      </c>
      <c r="AV1234" s="49">
        <f t="shared" si="373"/>
        <v>15</v>
      </c>
      <c r="AW1234" s="49">
        <f t="shared" si="374"/>
        <v>10</v>
      </c>
      <c r="AX1234" s="53">
        <f t="shared" si="375"/>
        <v>0</v>
      </c>
      <c r="AY1234" s="30">
        <f t="shared" si="376"/>
        <v>0</v>
      </c>
      <c r="AZ1234" s="30">
        <f t="shared" si="377"/>
        <v>15</v>
      </c>
      <c r="BA1234" s="49">
        <f t="shared" si="378"/>
        <v>15</v>
      </c>
    </row>
    <row r="1235" spans="1:53" x14ac:dyDescent="0.35">
      <c r="A1235" s="2">
        <v>1071736881</v>
      </c>
      <c r="B1235" s="2" t="s">
        <v>1235</v>
      </c>
      <c r="C1235" s="16" t="s">
        <v>4946</v>
      </c>
      <c r="D1235" s="3" t="s">
        <v>3380</v>
      </c>
      <c r="E1235" s="4">
        <v>45017</v>
      </c>
      <c r="F1235" s="5">
        <v>45748</v>
      </c>
      <c r="G1235" s="5">
        <v>46113</v>
      </c>
      <c r="H1235" s="3" t="s">
        <v>4290</v>
      </c>
      <c r="I1235" s="55">
        <v>0</v>
      </c>
      <c r="J1235" s="6">
        <v>46022</v>
      </c>
      <c r="K1235" s="2" t="s">
        <v>4405</v>
      </c>
      <c r="L1235" s="2" t="s">
        <v>4981</v>
      </c>
      <c r="M1235" s="2" t="s">
        <v>4956</v>
      </c>
      <c r="N1235" s="2" t="s">
        <v>5197</v>
      </c>
      <c r="O1235" s="2" t="s">
        <v>5228</v>
      </c>
      <c r="P1235" s="2" t="s">
        <v>4498</v>
      </c>
      <c r="Q1235" s="2" t="s">
        <v>4297</v>
      </c>
      <c r="R1235" s="7"/>
      <c r="S1235" s="7">
        <v>0</v>
      </c>
      <c r="T1235" s="7">
        <v>22.5</v>
      </c>
      <c r="U1235" s="7">
        <v>22.5</v>
      </c>
      <c r="V1235" s="12">
        <f t="shared" si="381"/>
        <v>23</v>
      </c>
      <c r="W1235" s="15" t="s">
        <v>4738</v>
      </c>
      <c r="X1235" s="15" t="str">
        <f t="shared" si="365"/>
        <v>DEBE GOZAR EN EL AÑO UN TOTAL DE 23 DÍAS ANTES DEL 31/12/2026</v>
      </c>
      <c r="Y1235" s="50">
        <v>0</v>
      </c>
      <c r="Z1235" s="50">
        <v>0</v>
      </c>
      <c r="AA1235" s="50">
        <v>3</v>
      </c>
      <c r="AB1235" s="50">
        <v>27</v>
      </c>
      <c r="AC1235" s="50">
        <v>0</v>
      </c>
      <c r="AD1235" s="50">
        <v>0</v>
      </c>
      <c r="AE1235" s="50">
        <v>0</v>
      </c>
      <c r="AF1235" s="50">
        <v>0</v>
      </c>
      <c r="AG1235" s="50">
        <v>0</v>
      </c>
      <c r="AH1235" s="50">
        <v>0</v>
      </c>
      <c r="AI1235" s="50">
        <v>0</v>
      </c>
      <c r="AJ1235" s="50">
        <v>0</v>
      </c>
      <c r="AK1235" s="52">
        <f t="shared" si="366"/>
        <v>30</v>
      </c>
      <c r="AL1235" s="50">
        <f t="shared" si="367"/>
        <v>30</v>
      </c>
      <c r="AM1235" s="48">
        <f t="shared" si="380"/>
        <v>1.3043478260869565</v>
      </c>
      <c r="AN1235" s="49">
        <f t="shared" si="368"/>
        <v>1.3043478260869566E-2</v>
      </c>
      <c r="AO1235" s="49">
        <f t="shared" si="379"/>
        <v>30</v>
      </c>
      <c r="AP1235" s="49">
        <f t="shared" si="369"/>
        <v>23</v>
      </c>
      <c r="AR1235" s="50">
        <f t="shared" si="370"/>
        <v>0</v>
      </c>
      <c r="AT1235" s="30">
        <f t="shared" si="371"/>
        <v>23</v>
      </c>
      <c r="AU1235">
        <f t="shared" si="372"/>
        <v>7.666666666666667</v>
      </c>
      <c r="AV1235" s="49">
        <f t="shared" si="373"/>
        <v>30</v>
      </c>
      <c r="AW1235" s="49">
        <f t="shared" si="374"/>
        <v>7.666666666666667</v>
      </c>
      <c r="AX1235" s="53">
        <f t="shared" si="375"/>
        <v>0</v>
      </c>
      <c r="AY1235" s="30">
        <f t="shared" si="376"/>
        <v>0</v>
      </c>
      <c r="AZ1235" s="30">
        <f t="shared" si="377"/>
        <v>30</v>
      </c>
      <c r="BA1235" s="49">
        <f t="shared" si="378"/>
        <v>23</v>
      </c>
    </row>
    <row r="1236" spans="1:53" x14ac:dyDescent="0.35">
      <c r="A1236" s="2">
        <v>1071741830</v>
      </c>
      <c r="B1236" s="2" t="s">
        <v>1236</v>
      </c>
      <c r="C1236" s="16" t="s">
        <v>4947</v>
      </c>
      <c r="D1236" s="3" t="s">
        <v>3381</v>
      </c>
      <c r="E1236" s="4">
        <v>45163</v>
      </c>
      <c r="F1236" s="5">
        <v>45894</v>
      </c>
      <c r="G1236" s="5">
        <v>46259</v>
      </c>
      <c r="H1236" s="3" t="s">
        <v>4418</v>
      </c>
      <c r="I1236" s="55">
        <v>0</v>
      </c>
      <c r="J1236" s="6">
        <v>46022</v>
      </c>
      <c r="K1236" s="2" t="s">
        <v>4405</v>
      </c>
      <c r="L1236" s="2" t="s">
        <v>4887</v>
      </c>
      <c r="M1236" s="2" t="s">
        <v>4956</v>
      </c>
      <c r="N1236" s="2" t="s">
        <v>5197</v>
      </c>
      <c r="O1236" s="2" t="s">
        <v>5251</v>
      </c>
      <c r="P1236" s="2" t="s">
        <v>4667</v>
      </c>
      <c r="Q1236" s="2" t="s">
        <v>4298</v>
      </c>
      <c r="R1236" s="7"/>
      <c r="S1236" s="7">
        <v>19</v>
      </c>
      <c r="T1236" s="7">
        <v>10.5</v>
      </c>
      <c r="U1236" s="7">
        <v>29.5</v>
      </c>
      <c r="V1236" s="12">
        <f t="shared" si="381"/>
        <v>30</v>
      </c>
      <c r="W1236" s="15" t="str">
        <f>"DEBE GOZAR "&amp;S1236&amp;" DÍAS ANTES DEL "&amp;TEXT(G1236-1,"DD/MM/YYYY")</f>
        <v>DEBE GOZAR 19 DÍAS ANTES DEL 24/08/2026</v>
      </c>
      <c r="X1236" s="15" t="str">
        <f t="shared" si="365"/>
        <v>DEBE GOZAR EN EL AÑO UN TOTAL DE 30 DÍAS ANTES DEL 31/12/2026</v>
      </c>
      <c r="Y1236" s="50">
        <v>0</v>
      </c>
      <c r="Z1236" s="50">
        <v>10</v>
      </c>
      <c r="AA1236" s="50">
        <v>0</v>
      </c>
      <c r="AB1236" s="50">
        <v>0</v>
      </c>
      <c r="AC1236" s="50">
        <v>10</v>
      </c>
      <c r="AD1236" s="50">
        <v>0</v>
      </c>
      <c r="AE1236" s="50">
        <v>0</v>
      </c>
      <c r="AF1236" s="50">
        <v>9</v>
      </c>
      <c r="AG1236" s="50">
        <v>1</v>
      </c>
      <c r="AH1236" s="50">
        <v>0</v>
      </c>
      <c r="AI1236" s="50">
        <v>0</v>
      </c>
      <c r="AJ1236" s="50">
        <v>0</v>
      </c>
      <c r="AK1236" s="52">
        <f t="shared" si="366"/>
        <v>30</v>
      </c>
      <c r="AL1236" s="50">
        <f t="shared" si="367"/>
        <v>30</v>
      </c>
      <c r="AM1236" s="48">
        <f t="shared" si="380"/>
        <v>1</v>
      </c>
      <c r="AN1236" s="49">
        <f t="shared" si="368"/>
        <v>0.01</v>
      </c>
      <c r="AO1236" s="49">
        <f t="shared" si="379"/>
        <v>10</v>
      </c>
      <c r="AP1236" s="49">
        <f t="shared" si="369"/>
        <v>30</v>
      </c>
      <c r="AR1236" s="50">
        <f t="shared" si="370"/>
        <v>0</v>
      </c>
      <c r="AT1236" s="30">
        <f t="shared" si="371"/>
        <v>30</v>
      </c>
      <c r="AU1236">
        <f t="shared" si="372"/>
        <v>10</v>
      </c>
      <c r="AV1236" s="49">
        <f t="shared" si="373"/>
        <v>10</v>
      </c>
      <c r="AW1236" s="49">
        <f t="shared" si="374"/>
        <v>10</v>
      </c>
      <c r="AX1236" s="53">
        <f t="shared" si="375"/>
        <v>0</v>
      </c>
      <c r="AY1236" s="30">
        <f t="shared" si="376"/>
        <v>20</v>
      </c>
      <c r="AZ1236" s="30">
        <f t="shared" si="377"/>
        <v>10</v>
      </c>
      <c r="BA1236" s="49">
        <f t="shared" si="378"/>
        <v>10</v>
      </c>
    </row>
    <row r="1237" spans="1:53" x14ac:dyDescent="0.35">
      <c r="A1237" s="2">
        <v>1071747374</v>
      </c>
      <c r="B1237" s="2" t="s">
        <v>1237</v>
      </c>
      <c r="C1237" s="16" t="s">
        <v>4946</v>
      </c>
      <c r="D1237" s="3" t="s">
        <v>3382</v>
      </c>
      <c r="E1237" s="4">
        <v>45936</v>
      </c>
      <c r="F1237" s="5">
        <v>45936</v>
      </c>
      <c r="G1237" s="5">
        <v>46301</v>
      </c>
      <c r="H1237" s="3" t="s">
        <v>4290</v>
      </c>
      <c r="I1237" s="55">
        <v>0</v>
      </c>
      <c r="J1237" s="6">
        <v>46022</v>
      </c>
      <c r="K1237" s="2" t="s">
        <v>4405</v>
      </c>
      <c r="L1237" s="2" t="s">
        <v>4977</v>
      </c>
      <c r="M1237" s="2" t="s">
        <v>4956</v>
      </c>
      <c r="N1237" s="2" t="s">
        <v>5195</v>
      </c>
      <c r="O1237" s="2" t="s">
        <v>5216</v>
      </c>
      <c r="P1237" s="2" t="s">
        <v>4489</v>
      </c>
      <c r="Q1237" s="2" t="s">
        <v>4297</v>
      </c>
      <c r="R1237" s="7"/>
      <c r="S1237" s="7">
        <v>0</v>
      </c>
      <c r="T1237" s="7">
        <v>7.0833000000000004</v>
      </c>
      <c r="U1237" s="7">
        <v>7.0833000000000004</v>
      </c>
      <c r="V1237" s="12">
        <f t="shared" si="381"/>
        <v>8</v>
      </c>
      <c r="W1237" s="15" t="s">
        <v>4738</v>
      </c>
      <c r="X1237" s="15" t="str">
        <f t="shared" si="365"/>
        <v>DEBE GOZAR EN EL AÑO UN TOTAL DE 8 DÍAS ANTES DEL 31/12/2026</v>
      </c>
      <c r="Y1237" s="50">
        <v>0</v>
      </c>
      <c r="Z1237" s="50">
        <v>0</v>
      </c>
      <c r="AA1237" s="50">
        <v>0</v>
      </c>
      <c r="AB1237" s="50">
        <v>0</v>
      </c>
      <c r="AC1237" s="50">
        <v>0</v>
      </c>
      <c r="AD1237" s="50">
        <v>0</v>
      </c>
      <c r="AE1237" s="50">
        <v>0</v>
      </c>
      <c r="AF1237" s="50">
        <v>0</v>
      </c>
      <c r="AG1237" s="50">
        <v>0</v>
      </c>
      <c r="AH1237" s="50">
        <v>0</v>
      </c>
      <c r="AI1237" s="50">
        <v>0</v>
      </c>
      <c r="AJ1237" s="50">
        <v>0</v>
      </c>
      <c r="AK1237" s="52">
        <f t="shared" si="366"/>
        <v>0</v>
      </c>
      <c r="AL1237" s="50">
        <f t="shared" si="367"/>
        <v>0</v>
      </c>
      <c r="AM1237" s="48">
        <f t="shared" si="380"/>
        <v>0</v>
      </c>
      <c r="AN1237" s="49">
        <f t="shared" si="368"/>
        <v>0</v>
      </c>
      <c r="AO1237" s="49">
        <f t="shared" si="379"/>
        <v>0</v>
      </c>
      <c r="AP1237" s="49">
        <f t="shared" si="369"/>
        <v>0</v>
      </c>
      <c r="AR1237" s="50">
        <f t="shared" si="370"/>
        <v>8</v>
      </c>
      <c r="AT1237" s="30">
        <f t="shared" si="371"/>
        <v>8</v>
      </c>
      <c r="AU1237">
        <f t="shared" si="372"/>
        <v>2.6666666666666665</v>
      </c>
      <c r="AV1237" s="49">
        <f t="shared" si="373"/>
        <v>0</v>
      </c>
      <c r="AW1237" s="49">
        <f t="shared" si="374"/>
        <v>0</v>
      </c>
      <c r="AX1237" s="53">
        <f t="shared" si="375"/>
        <v>2.6666666666666665</v>
      </c>
      <c r="AY1237" s="30">
        <f t="shared" si="376"/>
        <v>0</v>
      </c>
      <c r="AZ1237" s="30">
        <f t="shared" si="377"/>
        <v>0</v>
      </c>
      <c r="BA1237" s="49">
        <f t="shared" si="378"/>
        <v>0</v>
      </c>
    </row>
    <row r="1238" spans="1:53" x14ac:dyDescent="0.35">
      <c r="A1238" s="2">
        <v>1071752960</v>
      </c>
      <c r="B1238" s="2" t="s">
        <v>1238</v>
      </c>
      <c r="C1238" s="16" t="s">
        <v>4946</v>
      </c>
      <c r="D1238" s="3" t="s">
        <v>3383</v>
      </c>
      <c r="E1238" s="4">
        <v>45933</v>
      </c>
      <c r="F1238" s="5">
        <v>45933</v>
      </c>
      <c r="G1238" s="5">
        <v>46298</v>
      </c>
      <c r="H1238" s="3" t="s">
        <v>4290</v>
      </c>
      <c r="I1238" s="55">
        <v>46033</v>
      </c>
      <c r="J1238" s="6">
        <v>46022</v>
      </c>
      <c r="K1238" s="2" t="s">
        <v>4431</v>
      </c>
      <c r="L1238" s="2" t="s">
        <v>4961</v>
      </c>
      <c r="M1238" s="2" t="s">
        <v>4956</v>
      </c>
      <c r="N1238" s="2"/>
      <c r="O1238" s="2"/>
      <c r="P1238" s="2"/>
      <c r="Q1238" s="2"/>
      <c r="R1238" s="7"/>
      <c r="S1238" s="7">
        <v>0</v>
      </c>
      <c r="T1238" s="7">
        <v>1.4666999999999999</v>
      </c>
      <c r="U1238" s="7">
        <v>1.4666999999999999</v>
      </c>
      <c r="V1238" s="12">
        <f t="shared" si="381"/>
        <v>2</v>
      </c>
      <c r="W1238" s="15" t="s">
        <v>4738</v>
      </c>
      <c r="X1238" s="15" t="str">
        <f t="shared" si="365"/>
        <v>DEBE GOZAR EN EL AÑO UN TOTAL DE 2 DÍAS ANTES DEL 31/12/2026</v>
      </c>
      <c r="Y1238" s="50">
        <v>2</v>
      </c>
      <c r="Z1238" s="50">
        <v>0</v>
      </c>
      <c r="AA1238" s="50">
        <v>0</v>
      </c>
      <c r="AB1238" s="50">
        <v>0</v>
      </c>
      <c r="AC1238" s="50">
        <v>0</v>
      </c>
      <c r="AD1238" s="50">
        <v>0</v>
      </c>
      <c r="AE1238" s="50">
        <v>0</v>
      </c>
      <c r="AF1238" s="50">
        <v>0</v>
      </c>
      <c r="AG1238" s="50">
        <v>0</v>
      </c>
      <c r="AH1238" s="50">
        <v>0</v>
      </c>
      <c r="AI1238" s="50">
        <v>0</v>
      </c>
      <c r="AJ1238" s="50">
        <v>0</v>
      </c>
      <c r="AK1238" s="52">
        <f t="shared" si="366"/>
        <v>2</v>
      </c>
      <c r="AL1238" s="50">
        <f t="shared" si="367"/>
        <v>2</v>
      </c>
      <c r="AM1238" s="48">
        <f t="shared" si="380"/>
        <v>1</v>
      </c>
      <c r="AN1238" s="49">
        <f t="shared" si="368"/>
        <v>0.01</v>
      </c>
      <c r="AO1238" s="49">
        <f t="shared" si="379"/>
        <v>2</v>
      </c>
      <c r="AP1238" s="49">
        <f t="shared" si="369"/>
        <v>2</v>
      </c>
      <c r="AR1238" s="50">
        <f t="shared" si="370"/>
        <v>0</v>
      </c>
      <c r="AT1238" s="30">
        <f t="shared" si="371"/>
        <v>2</v>
      </c>
      <c r="AU1238">
        <f t="shared" si="372"/>
        <v>0.66666666666666663</v>
      </c>
      <c r="AV1238" s="49">
        <f t="shared" si="373"/>
        <v>2</v>
      </c>
      <c r="AW1238" s="49">
        <f t="shared" si="374"/>
        <v>0.66666666666666663</v>
      </c>
      <c r="AX1238" s="53">
        <f t="shared" si="375"/>
        <v>0</v>
      </c>
      <c r="AY1238" s="30">
        <f t="shared" si="376"/>
        <v>0</v>
      </c>
      <c r="AZ1238" s="30">
        <f t="shared" si="377"/>
        <v>2</v>
      </c>
      <c r="BA1238" s="49">
        <f t="shared" si="378"/>
        <v>2</v>
      </c>
    </row>
    <row r="1239" spans="1:53" x14ac:dyDescent="0.35">
      <c r="A1239" s="2">
        <v>1071784333</v>
      </c>
      <c r="B1239" s="2" t="s">
        <v>1239</v>
      </c>
      <c r="C1239" s="16" t="s">
        <v>4946</v>
      </c>
      <c r="D1239" s="3" t="s">
        <v>3384</v>
      </c>
      <c r="E1239" s="4">
        <v>45996</v>
      </c>
      <c r="F1239" s="5">
        <v>45996</v>
      </c>
      <c r="G1239" s="5">
        <v>46361</v>
      </c>
      <c r="H1239" s="3" t="s">
        <v>4293</v>
      </c>
      <c r="I1239" s="55">
        <v>46054</v>
      </c>
      <c r="J1239" s="6">
        <v>46022</v>
      </c>
      <c r="K1239" s="2" t="s">
        <v>4405</v>
      </c>
      <c r="L1239" s="2" t="s">
        <v>4861</v>
      </c>
      <c r="M1239" s="2" t="s">
        <v>4956</v>
      </c>
      <c r="N1239" s="2"/>
      <c r="O1239" s="2"/>
      <c r="P1239" s="2"/>
      <c r="Q1239" s="2"/>
      <c r="R1239" s="7"/>
      <c r="S1239" s="7">
        <v>0</v>
      </c>
      <c r="T1239" s="7">
        <v>2.1667000000000001</v>
      </c>
      <c r="U1239" s="7">
        <v>2.1667000000000001</v>
      </c>
      <c r="V1239" s="12">
        <f t="shared" si="381"/>
        <v>3</v>
      </c>
      <c r="W1239" s="15" t="s">
        <v>4738</v>
      </c>
      <c r="X1239" s="15" t="str">
        <f t="shared" si="365"/>
        <v>DEBE GOZAR EN EL AÑO UN TOTAL DE 3 DÍAS ANTES DEL 31/12/2026</v>
      </c>
      <c r="Y1239" s="50">
        <v>0</v>
      </c>
      <c r="Z1239" s="50">
        <v>3</v>
      </c>
      <c r="AA1239" s="50">
        <v>0</v>
      </c>
      <c r="AB1239" s="50">
        <v>0</v>
      </c>
      <c r="AC1239" s="50">
        <v>0</v>
      </c>
      <c r="AD1239" s="50">
        <v>0</v>
      </c>
      <c r="AE1239" s="50">
        <v>0</v>
      </c>
      <c r="AF1239" s="50">
        <v>0</v>
      </c>
      <c r="AG1239" s="50">
        <v>0</v>
      </c>
      <c r="AH1239" s="50">
        <v>0</v>
      </c>
      <c r="AI1239" s="50">
        <v>0</v>
      </c>
      <c r="AJ1239" s="50">
        <v>0</v>
      </c>
      <c r="AK1239" s="52">
        <f t="shared" si="366"/>
        <v>3</v>
      </c>
      <c r="AL1239" s="50">
        <f t="shared" si="367"/>
        <v>3</v>
      </c>
      <c r="AM1239" s="48">
        <f t="shared" si="380"/>
        <v>1</v>
      </c>
      <c r="AN1239" s="49">
        <f t="shared" si="368"/>
        <v>0.01</v>
      </c>
      <c r="AO1239" s="49">
        <f t="shared" si="379"/>
        <v>3</v>
      </c>
      <c r="AP1239" s="49">
        <f t="shared" si="369"/>
        <v>3</v>
      </c>
      <c r="AR1239" s="50">
        <f t="shared" si="370"/>
        <v>0</v>
      </c>
      <c r="AT1239" s="30">
        <f t="shared" si="371"/>
        <v>3</v>
      </c>
      <c r="AU1239">
        <f t="shared" si="372"/>
        <v>1</v>
      </c>
      <c r="AV1239" s="49">
        <f t="shared" si="373"/>
        <v>3</v>
      </c>
      <c r="AW1239" s="49">
        <f t="shared" si="374"/>
        <v>1</v>
      </c>
      <c r="AX1239" s="53">
        <f t="shared" si="375"/>
        <v>0</v>
      </c>
      <c r="AY1239" s="30">
        <f t="shared" si="376"/>
        <v>0</v>
      </c>
      <c r="AZ1239" s="30">
        <f t="shared" si="377"/>
        <v>3</v>
      </c>
      <c r="BA1239" s="49">
        <f t="shared" si="378"/>
        <v>3</v>
      </c>
    </row>
    <row r="1240" spans="1:53" x14ac:dyDescent="0.35">
      <c r="A1240" s="2">
        <v>1071788100</v>
      </c>
      <c r="B1240" s="2" t="s">
        <v>1240</v>
      </c>
      <c r="C1240" s="16" t="s">
        <v>4946</v>
      </c>
      <c r="D1240" s="3" t="s">
        <v>3385</v>
      </c>
      <c r="E1240" s="4">
        <v>45768</v>
      </c>
      <c r="F1240" s="5">
        <v>45768</v>
      </c>
      <c r="G1240" s="5">
        <v>46133</v>
      </c>
      <c r="H1240" s="3" t="s">
        <v>4290</v>
      </c>
      <c r="I1240" s="55">
        <v>0</v>
      </c>
      <c r="J1240" s="6">
        <v>46022</v>
      </c>
      <c r="K1240" s="2" t="s">
        <v>4405</v>
      </c>
      <c r="L1240" s="2" t="s">
        <v>4747</v>
      </c>
      <c r="M1240" s="2" t="s">
        <v>4956</v>
      </c>
      <c r="N1240" s="2" t="s">
        <v>5195</v>
      </c>
      <c r="O1240" s="2" t="s">
        <v>5216</v>
      </c>
      <c r="P1240" s="2" t="s">
        <v>4440</v>
      </c>
      <c r="Q1240" s="2" t="s">
        <v>4297</v>
      </c>
      <c r="R1240" s="7"/>
      <c r="S1240" s="7">
        <v>0</v>
      </c>
      <c r="T1240" s="7">
        <v>20.833300000000001</v>
      </c>
      <c r="U1240" s="7">
        <v>20.833300000000001</v>
      </c>
      <c r="V1240" s="12">
        <f t="shared" si="381"/>
        <v>21</v>
      </c>
      <c r="W1240" s="15" t="s">
        <v>4738</v>
      </c>
      <c r="X1240" s="15" t="str">
        <f t="shared" si="365"/>
        <v>DEBE GOZAR EN EL AÑO UN TOTAL DE 21 DÍAS ANTES DEL 31/12/2026</v>
      </c>
      <c r="Y1240" s="50">
        <v>0</v>
      </c>
      <c r="Z1240" s="50">
        <v>0</v>
      </c>
      <c r="AA1240" s="50">
        <v>0</v>
      </c>
      <c r="AB1240" s="50">
        <v>0</v>
      </c>
      <c r="AC1240" s="50">
        <v>0</v>
      </c>
      <c r="AD1240" s="50">
        <v>0</v>
      </c>
      <c r="AE1240" s="50">
        <v>0</v>
      </c>
      <c r="AF1240" s="50">
        <v>0</v>
      </c>
      <c r="AG1240" s="50">
        <v>0</v>
      </c>
      <c r="AH1240" s="50">
        <v>0</v>
      </c>
      <c r="AI1240" s="50">
        <v>0</v>
      </c>
      <c r="AJ1240" s="50">
        <v>0</v>
      </c>
      <c r="AK1240" s="52">
        <f t="shared" si="366"/>
        <v>0</v>
      </c>
      <c r="AL1240" s="50">
        <f t="shared" si="367"/>
        <v>0</v>
      </c>
      <c r="AM1240" s="48">
        <f t="shared" si="380"/>
        <v>0</v>
      </c>
      <c r="AN1240" s="49">
        <f t="shared" si="368"/>
        <v>0</v>
      </c>
      <c r="AO1240" s="49">
        <f t="shared" si="379"/>
        <v>0</v>
      </c>
      <c r="AP1240" s="49">
        <f t="shared" si="369"/>
        <v>0</v>
      </c>
      <c r="AR1240" s="50">
        <f t="shared" si="370"/>
        <v>21</v>
      </c>
      <c r="AT1240" s="30">
        <f t="shared" si="371"/>
        <v>21</v>
      </c>
      <c r="AU1240">
        <f t="shared" si="372"/>
        <v>7</v>
      </c>
      <c r="AV1240" s="49">
        <f t="shared" si="373"/>
        <v>0</v>
      </c>
      <c r="AW1240" s="49">
        <f t="shared" si="374"/>
        <v>0</v>
      </c>
      <c r="AX1240" s="53">
        <f t="shared" si="375"/>
        <v>7</v>
      </c>
      <c r="AY1240" s="30">
        <f t="shared" si="376"/>
        <v>0</v>
      </c>
      <c r="AZ1240" s="30">
        <f t="shared" si="377"/>
        <v>0</v>
      </c>
      <c r="BA1240" s="49">
        <f t="shared" si="378"/>
        <v>0</v>
      </c>
    </row>
    <row r="1241" spans="1:53" x14ac:dyDescent="0.35">
      <c r="A1241" s="2">
        <v>1071799449</v>
      </c>
      <c r="B1241" s="2" t="s">
        <v>1241</v>
      </c>
      <c r="C1241" s="16" t="s">
        <v>4946</v>
      </c>
      <c r="D1241" s="3" t="s">
        <v>3386</v>
      </c>
      <c r="E1241" s="4">
        <v>45870</v>
      </c>
      <c r="F1241" s="5">
        <v>45870</v>
      </c>
      <c r="G1241" s="5">
        <v>46235</v>
      </c>
      <c r="H1241" s="3" t="s">
        <v>4290</v>
      </c>
      <c r="I1241" s="55">
        <v>0</v>
      </c>
      <c r="J1241" s="6">
        <v>46022</v>
      </c>
      <c r="K1241" s="2" t="s">
        <v>4405</v>
      </c>
      <c r="L1241" s="2" t="s">
        <v>4802</v>
      </c>
      <c r="M1241" s="2" t="s">
        <v>4956</v>
      </c>
      <c r="N1241" s="2" t="s">
        <v>5195</v>
      </c>
      <c r="O1241" s="2" t="s">
        <v>5213</v>
      </c>
      <c r="P1241" s="2" t="s">
        <v>4533</v>
      </c>
      <c r="Q1241" s="2" t="s">
        <v>4297</v>
      </c>
      <c r="R1241" s="7"/>
      <c r="S1241" s="7">
        <v>0</v>
      </c>
      <c r="T1241" s="7">
        <v>12.5</v>
      </c>
      <c r="U1241" s="7">
        <v>12.5</v>
      </c>
      <c r="V1241" s="12">
        <f t="shared" si="381"/>
        <v>13</v>
      </c>
      <c r="W1241" s="15" t="s">
        <v>4738</v>
      </c>
      <c r="X1241" s="15" t="str">
        <f t="shared" si="365"/>
        <v>DEBE GOZAR EN EL AÑO UN TOTAL DE 13 DÍAS ANTES DEL 31/12/2026</v>
      </c>
      <c r="Y1241" s="50">
        <v>0</v>
      </c>
      <c r="Z1241" s="50">
        <v>0</v>
      </c>
      <c r="AA1241" s="50">
        <v>8</v>
      </c>
      <c r="AB1241" s="50">
        <v>5</v>
      </c>
      <c r="AC1241" s="50">
        <v>0</v>
      </c>
      <c r="AD1241" s="50">
        <v>0</v>
      </c>
      <c r="AE1241" s="50">
        <v>0</v>
      </c>
      <c r="AF1241" s="50">
        <v>0</v>
      </c>
      <c r="AG1241" s="50">
        <v>0</v>
      </c>
      <c r="AH1241" s="50">
        <v>0</v>
      </c>
      <c r="AI1241" s="50">
        <v>0</v>
      </c>
      <c r="AJ1241" s="50">
        <v>0</v>
      </c>
      <c r="AK1241" s="52">
        <f t="shared" si="366"/>
        <v>13</v>
      </c>
      <c r="AL1241" s="50">
        <f t="shared" si="367"/>
        <v>13</v>
      </c>
      <c r="AM1241" s="48">
        <f t="shared" si="380"/>
        <v>1</v>
      </c>
      <c r="AN1241" s="49">
        <f t="shared" si="368"/>
        <v>0.01</v>
      </c>
      <c r="AO1241" s="49">
        <f t="shared" si="379"/>
        <v>13</v>
      </c>
      <c r="AP1241" s="49">
        <f t="shared" si="369"/>
        <v>13</v>
      </c>
      <c r="AR1241" s="50">
        <f t="shared" si="370"/>
        <v>0</v>
      </c>
      <c r="AT1241" s="30">
        <f t="shared" si="371"/>
        <v>13</v>
      </c>
      <c r="AU1241">
        <f t="shared" si="372"/>
        <v>4.333333333333333</v>
      </c>
      <c r="AV1241" s="49">
        <f t="shared" si="373"/>
        <v>13</v>
      </c>
      <c r="AW1241" s="49">
        <f t="shared" si="374"/>
        <v>4.333333333333333</v>
      </c>
      <c r="AX1241" s="53">
        <f t="shared" si="375"/>
        <v>0</v>
      </c>
      <c r="AY1241" s="30">
        <f t="shared" si="376"/>
        <v>0</v>
      </c>
      <c r="AZ1241" s="30">
        <f t="shared" si="377"/>
        <v>13</v>
      </c>
      <c r="BA1241" s="49">
        <f t="shared" si="378"/>
        <v>13</v>
      </c>
    </row>
    <row r="1242" spans="1:53" x14ac:dyDescent="0.35">
      <c r="A1242" s="2">
        <v>1071813606</v>
      </c>
      <c r="B1242" s="2" t="s">
        <v>1242</v>
      </c>
      <c r="C1242" s="16" t="s">
        <v>4946</v>
      </c>
      <c r="D1242" s="3" t="s">
        <v>3387</v>
      </c>
      <c r="E1242" s="4">
        <v>45709</v>
      </c>
      <c r="F1242" s="5">
        <v>45709</v>
      </c>
      <c r="G1242" s="5">
        <v>46074</v>
      </c>
      <c r="H1242" s="3" t="s">
        <v>4407</v>
      </c>
      <c r="I1242" s="55">
        <v>0</v>
      </c>
      <c r="J1242" s="6">
        <v>46022</v>
      </c>
      <c r="K1242" s="2" t="s">
        <v>4405</v>
      </c>
      <c r="L1242" s="2" t="s">
        <v>4811</v>
      </c>
      <c r="M1242" s="2" t="s">
        <v>4956</v>
      </c>
      <c r="N1242" s="2" t="s">
        <v>5196</v>
      </c>
      <c r="O1242" s="2" t="s">
        <v>5237</v>
      </c>
      <c r="P1242" s="2" t="s">
        <v>4552</v>
      </c>
      <c r="Q1242" s="2" t="s">
        <v>4297</v>
      </c>
      <c r="R1242" s="7"/>
      <c r="S1242" s="7">
        <v>0</v>
      </c>
      <c r="T1242" s="7">
        <v>25.833300000000001</v>
      </c>
      <c r="U1242" s="7">
        <v>25.833300000000001</v>
      </c>
      <c r="V1242" s="12">
        <f t="shared" si="381"/>
        <v>26</v>
      </c>
      <c r="W1242" s="15" t="s">
        <v>4738</v>
      </c>
      <c r="X1242" s="15" t="str">
        <f t="shared" si="365"/>
        <v>DEBE GOZAR EN EL AÑO UN TOTAL DE 26 DÍAS ANTES DEL 31/12/2026</v>
      </c>
      <c r="Y1242" s="50">
        <v>0</v>
      </c>
      <c r="Z1242" s="50">
        <v>0</v>
      </c>
      <c r="AA1242" s="50">
        <v>0</v>
      </c>
      <c r="AB1242" s="50">
        <v>9</v>
      </c>
      <c r="AC1242" s="50">
        <v>6</v>
      </c>
      <c r="AD1242" s="50">
        <v>0</v>
      </c>
      <c r="AE1242" s="50">
        <v>0</v>
      </c>
      <c r="AF1242" s="50">
        <v>0</v>
      </c>
      <c r="AG1242" s="50">
        <v>0</v>
      </c>
      <c r="AH1242" s="50">
        <v>0</v>
      </c>
      <c r="AI1242" s="50">
        <v>0</v>
      </c>
      <c r="AJ1242" s="50">
        <v>0</v>
      </c>
      <c r="AK1242" s="52">
        <f t="shared" si="366"/>
        <v>15</v>
      </c>
      <c r="AL1242" s="50">
        <f t="shared" si="367"/>
        <v>15</v>
      </c>
      <c r="AM1242" s="48">
        <f t="shared" si="380"/>
        <v>0.57692307692307687</v>
      </c>
      <c r="AN1242" s="49">
        <f t="shared" si="368"/>
        <v>5.7692307692307687E-3</v>
      </c>
      <c r="AO1242" s="49">
        <f t="shared" si="379"/>
        <v>9</v>
      </c>
      <c r="AP1242" s="49">
        <f t="shared" si="369"/>
        <v>15</v>
      </c>
      <c r="AR1242" s="50">
        <f t="shared" si="370"/>
        <v>11</v>
      </c>
      <c r="AT1242" s="30">
        <f t="shared" si="371"/>
        <v>26</v>
      </c>
      <c r="AU1242">
        <f t="shared" si="372"/>
        <v>8.6666666666666661</v>
      </c>
      <c r="AV1242" s="49">
        <f t="shared" si="373"/>
        <v>9</v>
      </c>
      <c r="AW1242" s="49">
        <f t="shared" si="374"/>
        <v>8.6666666666666661</v>
      </c>
      <c r="AX1242" s="53">
        <f t="shared" si="375"/>
        <v>0</v>
      </c>
      <c r="AY1242" s="30">
        <f t="shared" si="376"/>
        <v>6</v>
      </c>
      <c r="AZ1242" s="30">
        <f t="shared" si="377"/>
        <v>9</v>
      </c>
      <c r="BA1242" s="49">
        <f t="shared" si="378"/>
        <v>9</v>
      </c>
    </row>
    <row r="1243" spans="1:53" x14ac:dyDescent="0.35">
      <c r="A1243" s="2">
        <v>1071825884</v>
      </c>
      <c r="B1243" s="2" t="s">
        <v>1243</v>
      </c>
      <c r="C1243" s="16" t="s">
        <v>4946</v>
      </c>
      <c r="D1243" s="3" t="s">
        <v>3388</v>
      </c>
      <c r="E1243" s="4">
        <v>44713</v>
      </c>
      <c r="F1243" s="5">
        <v>45809</v>
      </c>
      <c r="G1243" s="5">
        <v>46174</v>
      </c>
      <c r="H1243" s="3" t="s">
        <v>4415</v>
      </c>
      <c r="I1243" s="55">
        <v>0</v>
      </c>
      <c r="J1243" s="6">
        <v>46022</v>
      </c>
      <c r="K1243" s="2" t="s">
        <v>4405</v>
      </c>
      <c r="L1243" s="2" t="s">
        <v>4844</v>
      </c>
      <c r="M1243" s="2" t="s">
        <v>4956</v>
      </c>
      <c r="N1243" s="2" t="s">
        <v>5180</v>
      </c>
      <c r="O1243" s="2" t="s">
        <v>5248</v>
      </c>
      <c r="P1243" s="2" t="s">
        <v>4600</v>
      </c>
      <c r="Q1243" s="2" t="s">
        <v>4297</v>
      </c>
      <c r="R1243" s="7"/>
      <c r="S1243" s="7">
        <v>12</v>
      </c>
      <c r="T1243" s="7">
        <v>17.5</v>
      </c>
      <c r="U1243" s="7">
        <v>29.5</v>
      </c>
      <c r="V1243" s="12">
        <f t="shared" si="381"/>
        <v>30</v>
      </c>
      <c r="W1243" s="15" t="str">
        <f>"DEBE GOZAR "&amp;S1243&amp;" DÍAS ANTES DEL "&amp;TEXT(G1243-1,"DD/MM/YYYY")</f>
        <v>DEBE GOZAR 12 DÍAS ANTES DEL 31/05/2026</v>
      </c>
      <c r="X1243" s="15" t="str">
        <f t="shared" si="365"/>
        <v>DEBE GOZAR EN EL AÑO UN TOTAL DE 30 DÍAS ANTES DEL 31/12/2026</v>
      </c>
      <c r="Y1243" s="50">
        <v>0</v>
      </c>
      <c r="Z1243" s="50">
        <v>0</v>
      </c>
      <c r="AA1243" s="50">
        <v>0</v>
      </c>
      <c r="AB1243" s="50">
        <v>0</v>
      </c>
      <c r="AC1243" s="50">
        <v>12</v>
      </c>
      <c r="AD1243" s="50">
        <v>0</v>
      </c>
      <c r="AE1243" s="50">
        <v>0</v>
      </c>
      <c r="AF1243" s="50">
        <v>0</v>
      </c>
      <c r="AG1243" s="50">
        <v>0</v>
      </c>
      <c r="AH1243" s="50">
        <v>0</v>
      </c>
      <c r="AI1243" s="50">
        <v>0</v>
      </c>
      <c r="AJ1243" s="50">
        <v>0</v>
      </c>
      <c r="AK1243" s="52">
        <f t="shared" si="366"/>
        <v>12</v>
      </c>
      <c r="AL1243" s="50">
        <f t="shared" si="367"/>
        <v>12</v>
      </c>
      <c r="AM1243" s="48">
        <f t="shared" si="380"/>
        <v>0.4</v>
      </c>
      <c r="AN1243" s="49">
        <f t="shared" si="368"/>
        <v>4.0000000000000001E-3</v>
      </c>
      <c r="AO1243" s="49">
        <f t="shared" si="379"/>
        <v>0</v>
      </c>
      <c r="AP1243" s="49">
        <f t="shared" si="369"/>
        <v>12</v>
      </c>
      <c r="AR1243" s="50">
        <f t="shared" si="370"/>
        <v>18</v>
      </c>
      <c r="AT1243" s="30">
        <f t="shared" si="371"/>
        <v>30</v>
      </c>
      <c r="AU1243">
        <f t="shared" si="372"/>
        <v>10</v>
      </c>
      <c r="AV1243" s="49">
        <f t="shared" si="373"/>
        <v>0</v>
      </c>
      <c r="AW1243" s="49">
        <f t="shared" si="374"/>
        <v>0</v>
      </c>
      <c r="AX1243" s="53">
        <f t="shared" si="375"/>
        <v>10</v>
      </c>
      <c r="AY1243" s="30">
        <f t="shared" si="376"/>
        <v>12</v>
      </c>
      <c r="AZ1243" s="30">
        <f t="shared" si="377"/>
        <v>0</v>
      </c>
      <c r="BA1243" s="49">
        <f t="shared" si="378"/>
        <v>0</v>
      </c>
    </row>
    <row r="1244" spans="1:53" x14ac:dyDescent="0.35">
      <c r="A1244" s="2">
        <v>1071835404</v>
      </c>
      <c r="B1244" s="2" t="s">
        <v>1244</v>
      </c>
      <c r="C1244" s="16" t="s">
        <v>4946</v>
      </c>
      <c r="D1244" s="3" t="s">
        <v>3389</v>
      </c>
      <c r="E1244" s="4">
        <v>44777</v>
      </c>
      <c r="F1244" s="5">
        <v>45873</v>
      </c>
      <c r="G1244" s="5">
        <v>46238</v>
      </c>
      <c r="H1244" s="3" t="s">
        <v>4290</v>
      </c>
      <c r="I1244" s="55">
        <v>0</v>
      </c>
      <c r="J1244" s="6">
        <v>46022</v>
      </c>
      <c r="K1244" s="2" t="s">
        <v>4405</v>
      </c>
      <c r="L1244" s="2" t="s">
        <v>4966</v>
      </c>
      <c r="M1244" s="2" t="s">
        <v>4956</v>
      </c>
      <c r="N1244" s="2" t="s">
        <v>5180</v>
      </c>
      <c r="O1244" s="2" t="s">
        <v>5225</v>
      </c>
      <c r="P1244" s="2" t="s">
        <v>4461</v>
      </c>
      <c r="Q1244" s="2" t="s">
        <v>4297</v>
      </c>
      <c r="R1244" s="7"/>
      <c r="S1244" s="7">
        <v>15</v>
      </c>
      <c r="T1244" s="7">
        <v>12.25</v>
      </c>
      <c r="U1244" s="7">
        <v>27.25</v>
      </c>
      <c r="V1244" s="12">
        <f t="shared" si="381"/>
        <v>28</v>
      </c>
      <c r="W1244" s="15" t="str">
        <f>"DEBE GOZAR "&amp;S1244&amp;" DÍAS ANTES DEL "&amp;TEXT(G1244-1,"DD/MM/YYYY")</f>
        <v>DEBE GOZAR 15 DÍAS ANTES DEL 03/08/2026</v>
      </c>
      <c r="X1244" s="15" t="str">
        <f t="shared" si="365"/>
        <v>DEBE GOZAR EN EL AÑO UN TOTAL DE 28 DÍAS ANTES DEL 31/12/2026</v>
      </c>
      <c r="Y1244" s="50">
        <v>0</v>
      </c>
      <c r="Z1244" s="50">
        <v>15</v>
      </c>
      <c r="AA1244" s="50">
        <v>0</v>
      </c>
      <c r="AB1244" s="50">
        <v>0</v>
      </c>
      <c r="AC1244" s="50">
        <v>0</v>
      </c>
      <c r="AD1244" s="50">
        <v>0</v>
      </c>
      <c r="AE1244" s="50">
        <v>0</v>
      </c>
      <c r="AF1244" s="50">
        <v>0</v>
      </c>
      <c r="AG1244" s="50">
        <v>13</v>
      </c>
      <c r="AH1244" s="50">
        <v>0</v>
      </c>
      <c r="AI1244" s="50">
        <v>0</v>
      </c>
      <c r="AJ1244" s="50">
        <v>0</v>
      </c>
      <c r="AK1244" s="52">
        <f t="shared" si="366"/>
        <v>28</v>
      </c>
      <c r="AL1244" s="50">
        <f t="shared" si="367"/>
        <v>28</v>
      </c>
      <c r="AM1244" s="48">
        <f t="shared" si="380"/>
        <v>1</v>
      </c>
      <c r="AN1244" s="49">
        <f t="shared" si="368"/>
        <v>0.01</v>
      </c>
      <c r="AO1244" s="49">
        <f t="shared" si="379"/>
        <v>15</v>
      </c>
      <c r="AP1244" s="49">
        <f t="shared" si="369"/>
        <v>28</v>
      </c>
      <c r="AR1244" s="50">
        <f t="shared" si="370"/>
        <v>0</v>
      </c>
      <c r="AT1244" s="30">
        <f t="shared" si="371"/>
        <v>28</v>
      </c>
      <c r="AU1244">
        <f t="shared" si="372"/>
        <v>9.3333333333333339</v>
      </c>
      <c r="AV1244" s="49">
        <f t="shared" si="373"/>
        <v>15</v>
      </c>
      <c r="AW1244" s="49">
        <f t="shared" si="374"/>
        <v>9.3333333333333339</v>
      </c>
      <c r="AX1244" s="53">
        <f t="shared" si="375"/>
        <v>0</v>
      </c>
      <c r="AY1244" s="30">
        <f t="shared" si="376"/>
        <v>13</v>
      </c>
      <c r="AZ1244" s="30">
        <f t="shared" si="377"/>
        <v>15</v>
      </c>
      <c r="BA1244" s="49">
        <f t="shared" si="378"/>
        <v>15</v>
      </c>
    </row>
    <row r="1245" spans="1:53" x14ac:dyDescent="0.35">
      <c r="A1245" s="2">
        <v>1071839033</v>
      </c>
      <c r="B1245" s="2" t="s">
        <v>1245</v>
      </c>
      <c r="C1245" s="16" t="s">
        <v>4946</v>
      </c>
      <c r="D1245" s="3" t="s">
        <v>3390</v>
      </c>
      <c r="E1245" s="4">
        <v>45108</v>
      </c>
      <c r="F1245" s="5">
        <v>45839</v>
      </c>
      <c r="G1245" s="5">
        <v>46204</v>
      </c>
      <c r="H1245" s="3" t="s">
        <v>4290</v>
      </c>
      <c r="I1245" s="55">
        <v>0</v>
      </c>
      <c r="J1245" s="6">
        <v>46022</v>
      </c>
      <c r="K1245" s="2" t="s">
        <v>4405</v>
      </c>
      <c r="L1245" s="2" t="s">
        <v>4744</v>
      </c>
      <c r="M1245" s="2" t="s">
        <v>4956</v>
      </c>
      <c r="N1245" s="2" t="s">
        <v>5195</v>
      </c>
      <c r="O1245" s="2" t="s">
        <v>5213</v>
      </c>
      <c r="P1245" s="2" t="s">
        <v>4437</v>
      </c>
      <c r="Q1245" s="2" t="s">
        <v>4297</v>
      </c>
      <c r="R1245" s="7"/>
      <c r="S1245" s="7">
        <v>0</v>
      </c>
      <c r="T1245" s="7">
        <v>9</v>
      </c>
      <c r="U1245" s="7">
        <v>9</v>
      </c>
      <c r="V1245" s="12">
        <f t="shared" si="381"/>
        <v>9</v>
      </c>
      <c r="W1245" s="15" t="s">
        <v>4738</v>
      </c>
      <c r="X1245" s="15" t="str">
        <f t="shared" si="365"/>
        <v>DEBE GOZAR EN EL AÑO UN TOTAL DE 9 DÍAS ANTES DEL 31/12/2026</v>
      </c>
      <c r="Y1245" s="50">
        <v>0</v>
      </c>
      <c r="Z1245" s="50">
        <v>0</v>
      </c>
      <c r="AA1245" s="50">
        <v>0</v>
      </c>
      <c r="AB1245" s="50">
        <v>0</v>
      </c>
      <c r="AC1245" s="50">
        <v>0</v>
      </c>
      <c r="AD1245" s="50">
        <v>0</v>
      </c>
      <c r="AE1245" s="50">
        <v>0</v>
      </c>
      <c r="AF1245" s="50">
        <v>0</v>
      </c>
      <c r="AG1245" s="50">
        <v>0</v>
      </c>
      <c r="AH1245" s="50">
        <v>0</v>
      </c>
      <c r="AI1245" s="50">
        <v>0</v>
      </c>
      <c r="AJ1245" s="50">
        <v>0</v>
      </c>
      <c r="AK1245" s="52">
        <f t="shared" si="366"/>
        <v>0</v>
      </c>
      <c r="AL1245" s="50">
        <f t="shared" si="367"/>
        <v>0</v>
      </c>
      <c r="AM1245" s="48">
        <f t="shared" si="380"/>
        <v>0</v>
      </c>
      <c r="AN1245" s="49">
        <f t="shared" si="368"/>
        <v>0</v>
      </c>
      <c r="AO1245" s="49">
        <f t="shared" si="379"/>
        <v>0</v>
      </c>
      <c r="AP1245" s="49">
        <f t="shared" si="369"/>
        <v>0</v>
      </c>
      <c r="AR1245" s="50">
        <f t="shared" si="370"/>
        <v>9</v>
      </c>
      <c r="AT1245" s="30">
        <f t="shared" si="371"/>
        <v>9</v>
      </c>
      <c r="AU1245">
        <f t="shared" si="372"/>
        <v>3</v>
      </c>
      <c r="AV1245" s="49">
        <f t="shared" si="373"/>
        <v>0</v>
      </c>
      <c r="AW1245" s="49">
        <f t="shared" si="374"/>
        <v>0</v>
      </c>
      <c r="AX1245" s="53">
        <f t="shared" si="375"/>
        <v>3</v>
      </c>
      <c r="AY1245" s="30">
        <f t="shared" si="376"/>
        <v>0</v>
      </c>
      <c r="AZ1245" s="30">
        <f t="shared" si="377"/>
        <v>0</v>
      </c>
      <c r="BA1245" s="49">
        <f t="shared" si="378"/>
        <v>0</v>
      </c>
    </row>
    <row r="1246" spans="1:53" x14ac:dyDescent="0.35">
      <c r="A1246" s="2">
        <v>1071854728</v>
      </c>
      <c r="B1246" s="2" t="s">
        <v>1246</v>
      </c>
      <c r="C1246" s="16" t="s">
        <v>4946</v>
      </c>
      <c r="D1246" s="3" t="s">
        <v>3391</v>
      </c>
      <c r="E1246" s="4">
        <v>45809</v>
      </c>
      <c r="F1246" s="5">
        <v>45809</v>
      </c>
      <c r="G1246" s="5">
        <v>46174</v>
      </c>
      <c r="H1246" s="3" t="s">
        <v>4290</v>
      </c>
      <c r="I1246" s="55">
        <v>46113</v>
      </c>
      <c r="J1246" s="6">
        <v>46022</v>
      </c>
      <c r="K1246" s="2" t="s">
        <v>4405</v>
      </c>
      <c r="L1246" s="2" t="s">
        <v>4891</v>
      </c>
      <c r="M1246" s="2" t="s">
        <v>4956</v>
      </c>
      <c r="N1246" s="2"/>
      <c r="O1246" s="2"/>
      <c r="P1246" s="2"/>
      <c r="Q1246" s="2"/>
      <c r="R1246" s="7"/>
      <c r="S1246" s="7">
        <v>0</v>
      </c>
      <c r="T1246" s="7">
        <v>17.5</v>
      </c>
      <c r="U1246" s="7">
        <v>17.5</v>
      </c>
      <c r="V1246" s="12">
        <f t="shared" si="381"/>
        <v>18</v>
      </c>
      <c r="W1246" s="15" t="s">
        <v>4738</v>
      </c>
      <c r="X1246" s="15" t="str">
        <f t="shared" si="365"/>
        <v>DEBE GOZAR EN EL AÑO UN TOTAL DE 18 DÍAS ANTES DEL 31/12/2026</v>
      </c>
      <c r="Y1246" s="50">
        <v>0</v>
      </c>
      <c r="Z1246" s="50">
        <v>18</v>
      </c>
      <c r="AA1246" s="50">
        <v>0</v>
      </c>
      <c r="AB1246" s="50">
        <v>0</v>
      </c>
      <c r="AC1246" s="50">
        <v>0</v>
      </c>
      <c r="AD1246" s="50">
        <v>0</v>
      </c>
      <c r="AE1246" s="50">
        <v>0</v>
      </c>
      <c r="AF1246" s="50">
        <v>0</v>
      </c>
      <c r="AG1246" s="50">
        <v>0</v>
      </c>
      <c r="AH1246" s="50">
        <v>0</v>
      </c>
      <c r="AI1246" s="50">
        <v>0</v>
      </c>
      <c r="AJ1246" s="50">
        <v>0</v>
      </c>
      <c r="AK1246" s="52">
        <f t="shared" si="366"/>
        <v>18</v>
      </c>
      <c r="AL1246" s="50">
        <f t="shared" si="367"/>
        <v>18</v>
      </c>
      <c r="AM1246" s="48">
        <f t="shared" si="380"/>
        <v>1</v>
      </c>
      <c r="AN1246" s="49">
        <f t="shared" si="368"/>
        <v>0.01</v>
      </c>
      <c r="AO1246" s="49">
        <f t="shared" si="379"/>
        <v>18</v>
      </c>
      <c r="AP1246" s="49">
        <f t="shared" si="369"/>
        <v>18</v>
      </c>
      <c r="AR1246" s="50">
        <f t="shared" si="370"/>
        <v>0</v>
      </c>
      <c r="AT1246" s="30">
        <f t="shared" si="371"/>
        <v>18</v>
      </c>
      <c r="AU1246">
        <f t="shared" si="372"/>
        <v>6</v>
      </c>
      <c r="AV1246" s="49">
        <f t="shared" si="373"/>
        <v>18</v>
      </c>
      <c r="AW1246" s="49">
        <f t="shared" si="374"/>
        <v>6</v>
      </c>
      <c r="AX1246" s="53">
        <f t="shared" si="375"/>
        <v>0</v>
      </c>
      <c r="AY1246" s="30">
        <f t="shared" si="376"/>
        <v>0</v>
      </c>
      <c r="AZ1246" s="30">
        <f t="shared" si="377"/>
        <v>18</v>
      </c>
      <c r="BA1246" s="49">
        <f t="shared" si="378"/>
        <v>18</v>
      </c>
    </row>
    <row r="1247" spans="1:53" x14ac:dyDescent="0.35">
      <c r="A1247" s="2">
        <v>1071879981</v>
      </c>
      <c r="B1247" s="2" t="s">
        <v>1247</v>
      </c>
      <c r="C1247" s="16" t="s">
        <v>4946</v>
      </c>
      <c r="D1247" s="3" t="s">
        <v>3392</v>
      </c>
      <c r="E1247" s="4">
        <v>45762</v>
      </c>
      <c r="F1247" s="5">
        <v>45762</v>
      </c>
      <c r="G1247" s="5">
        <v>46127</v>
      </c>
      <c r="H1247" s="3" t="s">
        <v>4414</v>
      </c>
      <c r="I1247" s="55">
        <v>0</v>
      </c>
      <c r="J1247" s="6">
        <v>46022</v>
      </c>
      <c r="K1247" s="2" t="s">
        <v>4405</v>
      </c>
      <c r="L1247" s="2" t="s">
        <v>4883</v>
      </c>
      <c r="M1247" s="2" t="s">
        <v>4956</v>
      </c>
      <c r="N1247" s="2" t="s">
        <v>5196</v>
      </c>
      <c r="O1247" s="2" t="s">
        <v>5234</v>
      </c>
      <c r="P1247" s="2" t="s">
        <v>4656</v>
      </c>
      <c r="Q1247" s="2" t="s">
        <v>4297</v>
      </c>
      <c r="R1247" s="7"/>
      <c r="S1247" s="7">
        <v>0</v>
      </c>
      <c r="T1247" s="7">
        <v>21.333300000000001</v>
      </c>
      <c r="U1247" s="7">
        <v>21.333300000000001</v>
      </c>
      <c r="V1247" s="12">
        <f t="shared" si="381"/>
        <v>22</v>
      </c>
      <c r="W1247" s="15" t="s">
        <v>4738</v>
      </c>
      <c r="X1247" s="15" t="str">
        <f t="shared" si="365"/>
        <v>DEBE GOZAR EN EL AÑO UN TOTAL DE 22 DÍAS ANTES DEL 31/12/2026</v>
      </c>
      <c r="Y1247" s="50">
        <v>0</v>
      </c>
      <c r="Z1247" s="50">
        <v>0</v>
      </c>
      <c r="AA1247" s="50">
        <v>0</v>
      </c>
      <c r="AB1247" s="50">
        <v>4</v>
      </c>
      <c r="AC1247" s="50">
        <v>11</v>
      </c>
      <c r="AD1247" s="50">
        <v>7</v>
      </c>
      <c r="AE1247" s="50">
        <v>0</v>
      </c>
      <c r="AF1247" s="50">
        <v>0</v>
      </c>
      <c r="AG1247" s="50">
        <v>0</v>
      </c>
      <c r="AH1247" s="50">
        <v>0</v>
      </c>
      <c r="AI1247" s="50">
        <v>0</v>
      </c>
      <c r="AJ1247" s="50">
        <v>0</v>
      </c>
      <c r="AK1247" s="52">
        <f t="shared" si="366"/>
        <v>22</v>
      </c>
      <c r="AL1247" s="50">
        <f t="shared" si="367"/>
        <v>22</v>
      </c>
      <c r="AM1247" s="48">
        <f t="shared" si="380"/>
        <v>1</v>
      </c>
      <c r="AN1247" s="49">
        <f t="shared" si="368"/>
        <v>0.01</v>
      </c>
      <c r="AO1247" s="49">
        <f t="shared" si="379"/>
        <v>4</v>
      </c>
      <c r="AP1247" s="49">
        <f t="shared" si="369"/>
        <v>22</v>
      </c>
      <c r="AR1247" s="50">
        <f t="shared" si="370"/>
        <v>0</v>
      </c>
      <c r="AT1247" s="30">
        <f t="shared" si="371"/>
        <v>22</v>
      </c>
      <c r="AU1247">
        <f t="shared" si="372"/>
        <v>7.333333333333333</v>
      </c>
      <c r="AV1247" s="49">
        <f t="shared" si="373"/>
        <v>4</v>
      </c>
      <c r="AW1247" s="49">
        <f t="shared" si="374"/>
        <v>4</v>
      </c>
      <c r="AX1247" s="53">
        <f t="shared" si="375"/>
        <v>3.333333333333333</v>
      </c>
      <c r="AY1247" s="30">
        <f t="shared" si="376"/>
        <v>18</v>
      </c>
      <c r="AZ1247" s="30">
        <f t="shared" si="377"/>
        <v>4</v>
      </c>
      <c r="BA1247" s="49">
        <f t="shared" si="378"/>
        <v>4</v>
      </c>
    </row>
    <row r="1248" spans="1:53" x14ac:dyDescent="0.35">
      <c r="A1248" s="2">
        <v>1071882488</v>
      </c>
      <c r="B1248" s="2" t="s">
        <v>1248</v>
      </c>
      <c r="C1248" s="16" t="s">
        <v>4946</v>
      </c>
      <c r="D1248" s="3" t="s">
        <v>3393</v>
      </c>
      <c r="E1248" s="4">
        <v>45978</v>
      </c>
      <c r="F1248" s="5">
        <v>45978</v>
      </c>
      <c r="G1248" s="5">
        <v>46343</v>
      </c>
      <c r="H1248" s="3" t="s">
        <v>4290</v>
      </c>
      <c r="I1248" s="55">
        <v>46082</v>
      </c>
      <c r="J1248" s="6">
        <v>46022</v>
      </c>
      <c r="K1248" s="2" t="s">
        <v>4405</v>
      </c>
      <c r="L1248" s="2" t="s">
        <v>4993</v>
      </c>
      <c r="M1248" s="2" t="s">
        <v>4956</v>
      </c>
      <c r="N1248" s="2"/>
      <c r="O1248" s="2"/>
      <c r="P1248" s="2"/>
      <c r="Q1248" s="2"/>
      <c r="R1248" s="7"/>
      <c r="S1248" s="7">
        <v>0</v>
      </c>
      <c r="T1248" s="7">
        <v>3.6667000000000001</v>
      </c>
      <c r="U1248" s="7">
        <v>3.6667000000000001</v>
      </c>
      <c r="V1248" s="12">
        <f t="shared" si="381"/>
        <v>4</v>
      </c>
      <c r="W1248" s="15" t="s">
        <v>4738</v>
      </c>
      <c r="X1248" s="15" t="str">
        <f t="shared" si="365"/>
        <v>DEBE GOZAR EN EL AÑO UN TOTAL DE 4 DÍAS ANTES DEL 31/12/2026</v>
      </c>
      <c r="Y1248" s="50">
        <v>0</v>
      </c>
      <c r="Z1248" s="50">
        <v>0</v>
      </c>
      <c r="AA1248" s="50">
        <v>4</v>
      </c>
      <c r="AB1248" s="50">
        <v>0</v>
      </c>
      <c r="AC1248" s="50">
        <v>0</v>
      </c>
      <c r="AD1248" s="50">
        <v>0</v>
      </c>
      <c r="AE1248" s="50">
        <v>0</v>
      </c>
      <c r="AF1248" s="50">
        <v>0</v>
      </c>
      <c r="AG1248" s="50">
        <v>0</v>
      </c>
      <c r="AH1248" s="50">
        <v>0</v>
      </c>
      <c r="AI1248" s="50">
        <v>0</v>
      </c>
      <c r="AJ1248" s="50">
        <v>0</v>
      </c>
      <c r="AK1248" s="52">
        <f t="shared" si="366"/>
        <v>4</v>
      </c>
      <c r="AL1248" s="50">
        <f t="shared" si="367"/>
        <v>4</v>
      </c>
      <c r="AM1248" s="48">
        <f t="shared" si="380"/>
        <v>1</v>
      </c>
      <c r="AN1248" s="49">
        <f t="shared" si="368"/>
        <v>0.01</v>
      </c>
      <c r="AO1248" s="49">
        <f t="shared" si="379"/>
        <v>4</v>
      </c>
      <c r="AP1248" s="49">
        <f t="shared" si="369"/>
        <v>4</v>
      </c>
      <c r="AR1248" s="50">
        <f t="shared" si="370"/>
        <v>0</v>
      </c>
      <c r="AT1248" s="30">
        <f t="shared" si="371"/>
        <v>4</v>
      </c>
      <c r="AU1248">
        <f t="shared" si="372"/>
        <v>1.3333333333333333</v>
      </c>
      <c r="AV1248" s="49">
        <f t="shared" si="373"/>
        <v>4</v>
      </c>
      <c r="AW1248" s="49">
        <f t="shared" si="374"/>
        <v>1.3333333333333333</v>
      </c>
      <c r="AX1248" s="53">
        <f t="shared" si="375"/>
        <v>0</v>
      </c>
      <c r="AY1248" s="30">
        <f t="shared" si="376"/>
        <v>0</v>
      </c>
      <c r="AZ1248" s="30">
        <f t="shared" si="377"/>
        <v>4</v>
      </c>
      <c r="BA1248" s="49">
        <f t="shared" si="378"/>
        <v>4</v>
      </c>
    </row>
    <row r="1249" spans="1:53" x14ac:dyDescent="0.35">
      <c r="A1249" s="2">
        <v>1071885986</v>
      </c>
      <c r="B1249" s="2" t="s">
        <v>1249</v>
      </c>
      <c r="C1249" s="16" t="s">
        <v>4946</v>
      </c>
      <c r="D1249" s="3" t="s">
        <v>3394</v>
      </c>
      <c r="E1249" s="4">
        <v>45261</v>
      </c>
      <c r="F1249" s="5">
        <v>45992</v>
      </c>
      <c r="G1249" s="5">
        <v>46357</v>
      </c>
      <c r="H1249" s="3" t="s">
        <v>4290</v>
      </c>
      <c r="I1249" s="55">
        <v>46081</v>
      </c>
      <c r="J1249" s="6">
        <v>46022</v>
      </c>
      <c r="K1249" s="2" t="s">
        <v>4405</v>
      </c>
      <c r="L1249" s="2" t="s">
        <v>4993</v>
      </c>
      <c r="M1249" s="2" t="s">
        <v>4956</v>
      </c>
      <c r="N1249" s="2"/>
      <c r="O1249" s="2"/>
      <c r="P1249" s="2"/>
      <c r="Q1249" s="2"/>
      <c r="R1249" s="7"/>
      <c r="S1249" s="7">
        <v>27</v>
      </c>
      <c r="T1249" s="7">
        <v>2.5</v>
      </c>
      <c r="U1249" s="7">
        <v>29.5</v>
      </c>
      <c r="V1249" s="12">
        <f t="shared" si="381"/>
        <v>30</v>
      </c>
      <c r="W1249" s="15" t="str">
        <f>"DEBE GOZAR "&amp;S1249&amp;" DÍAS ANTES DEL "&amp;TEXT(G1249-1,"DD/MM/YYYY")</f>
        <v>DEBE GOZAR 27 DÍAS ANTES DEL 30/11/2026</v>
      </c>
      <c r="X1249" s="15" t="str">
        <f t="shared" si="365"/>
        <v>DEBE GOZAR EN EL AÑO UN TOTAL DE 30 DÍAS ANTES DEL 31/12/2026</v>
      </c>
      <c r="Y1249" s="50">
        <v>7</v>
      </c>
      <c r="Z1249" s="50">
        <v>23</v>
      </c>
      <c r="AA1249" s="50">
        <v>0</v>
      </c>
      <c r="AB1249" s="50">
        <v>0</v>
      </c>
      <c r="AC1249" s="50">
        <v>0</v>
      </c>
      <c r="AD1249" s="50">
        <v>0</v>
      </c>
      <c r="AE1249" s="50">
        <v>0</v>
      </c>
      <c r="AF1249" s="50">
        <v>0</v>
      </c>
      <c r="AG1249" s="50">
        <v>0</v>
      </c>
      <c r="AH1249" s="50">
        <v>0</v>
      </c>
      <c r="AI1249" s="50">
        <v>0</v>
      </c>
      <c r="AJ1249" s="50">
        <v>0</v>
      </c>
      <c r="AK1249" s="52">
        <f t="shared" si="366"/>
        <v>30</v>
      </c>
      <c r="AL1249" s="50">
        <f t="shared" si="367"/>
        <v>30</v>
      </c>
      <c r="AM1249" s="48">
        <f t="shared" si="380"/>
        <v>1</v>
      </c>
      <c r="AN1249" s="49">
        <f t="shared" si="368"/>
        <v>0.01</v>
      </c>
      <c r="AO1249" s="49">
        <f t="shared" si="379"/>
        <v>30</v>
      </c>
      <c r="AP1249" s="49">
        <f t="shared" si="369"/>
        <v>30</v>
      </c>
      <c r="AR1249" s="50">
        <f t="shared" si="370"/>
        <v>0</v>
      </c>
      <c r="AT1249" s="30">
        <f t="shared" si="371"/>
        <v>30</v>
      </c>
      <c r="AU1249">
        <f t="shared" si="372"/>
        <v>10</v>
      </c>
      <c r="AV1249" s="49">
        <f t="shared" si="373"/>
        <v>30</v>
      </c>
      <c r="AW1249" s="49">
        <f t="shared" si="374"/>
        <v>10</v>
      </c>
      <c r="AX1249" s="53">
        <f t="shared" si="375"/>
        <v>0</v>
      </c>
      <c r="AY1249" s="30">
        <f t="shared" si="376"/>
        <v>0</v>
      </c>
      <c r="AZ1249" s="30">
        <f t="shared" si="377"/>
        <v>30</v>
      </c>
      <c r="BA1249" s="49">
        <f t="shared" si="378"/>
        <v>30</v>
      </c>
    </row>
    <row r="1250" spans="1:53" x14ac:dyDescent="0.35">
      <c r="A1250" s="2">
        <v>1071896750</v>
      </c>
      <c r="B1250" s="2" t="s">
        <v>1250</v>
      </c>
      <c r="C1250" s="16" t="s">
        <v>4947</v>
      </c>
      <c r="D1250" s="3" t="s">
        <v>3395</v>
      </c>
      <c r="E1250" s="4">
        <v>45474</v>
      </c>
      <c r="F1250" s="5">
        <v>45839</v>
      </c>
      <c r="G1250" s="5">
        <v>46204</v>
      </c>
      <c r="H1250" s="3" t="s">
        <v>4290</v>
      </c>
      <c r="I1250" s="55">
        <v>0</v>
      </c>
      <c r="J1250" s="6">
        <v>46022</v>
      </c>
      <c r="K1250" s="2" t="s">
        <v>4405</v>
      </c>
      <c r="L1250" s="2" t="s">
        <v>4744</v>
      </c>
      <c r="M1250" s="2" t="s">
        <v>4956</v>
      </c>
      <c r="N1250" s="2" t="s">
        <v>5180</v>
      </c>
      <c r="O1250" s="2" t="s">
        <v>5181</v>
      </c>
      <c r="P1250" s="2" t="s">
        <v>4595</v>
      </c>
      <c r="Q1250" s="2" t="s">
        <v>4298</v>
      </c>
      <c r="R1250" s="7"/>
      <c r="S1250" s="7">
        <v>12</v>
      </c>
      <c r="T1250" s="7">
        <v>15</v>
      </c>
      <c r="U1250" s="7">
        <v>27</v>
      </c>
      <c r="V1250" s="12">
        <f t="shared" si="381"/>
        <v>27</v>
      </c>
      <c r="W1250" s="15" t="str">
        <f>"DEBE GOZAR "&amp;S1250&amp;" DÍAS ANTES DEL "&amp;TEXT(G1250-1,"DD/MM/YYYY")</f>
        <v>DEBE GOZAR 12 DÍAS ANTES DEL 30/06/2026</v>
      </c>
      <c r="X1250" s="15" t="str">
        <f t="shared" si="365"/>
        <v>DEBE GOZAR EN EL AÑO UN TOTAL DE 27 DÍAS ANTES DEL 31/12/2026</v>
      </c>
      <c r="Y1250" s="50">
        <v>15</v>
      </c>
      <c r="Z1250" s="50">
        <v>0</v>
      </c>
      <c r="AA1250" s="50">
        <v>15</v>
      </c>
      <c r="AB1250" s="50">
        <v>0</v>
      </c>
      <c r="AC1250" s="50">
        <v>0</v>
      </c>
      <c r="AD1250" s="50">
        <v>14</v>
      </c>
      <c r="AE1250" s="50">
        <v>1</v>
      </c>
      <c r="AF1250" s="50">
        <v>0</v>
      </c>
      <c r="AG1250" s="50">
        <v>0</v>
      </c>
      <c r="AH1250" s="50">
        <v>0</v>
      </c>
      <c r="AI1250" s="50">
        <v>0</v>
      </c>
      <c r="AJ1250" s="50">
        <v>0</v>
      </c>
      <c r="AK1250" s="52">
        <f t="shared" si="366"/>
        <v>45</v>
      </c>
      <c r="AL1250" s="50">
        <f t="shared" si="367"/>
        <v>45</v>
      </c>
      <c r="AM1250" s="48">
        <f t="shared" si="380"/>
        <v>1.6666666666666667</v>
      </c>
      <c r="AN1250" s="49">
        <f t="shared" si="368"/>
        <v>1.6666666666666666E-2</v>
      </c>
      <c r="AO1250" s="49">
        <f t="shared" si="379"/>
        <v>30</v>
      </c>
      <c r="AP1250" s="49">
        <f t="shared" si="369"/>
        <v>27</v>
      </c>
      <c r="AR1250" s="50">
        <f t="shared" si="370"/>
        <v>0</v>
      </c>
      <c r="AT1250" s="30">
        <f t="shared" si="371"/>
        <v>27</v>
      </c>
      <c r="AU1250">
        <f t="shared" si="372"/>
        <v>9</v>
      </c>
      <c r="AV1250" s="49">
        <f t="shared" si="373"/>
        <v>30</v>
      </c>
      <c r="AW1250" s="49">
        <f t="shared" si="374"/>
        <v>9</v>
      </c>
      <c r="AX1250" s="53">
        <f t="shared" si="375"/>
        <v>0</v>
      </c>
      <c r="AY1250" s="30">
        <f t="shared" si="376"/>
        <v>15</v>
      </c>
      <c r="AZ1250" s="30">
        <f t="shared" si="377"/>
        <v>30</v>
      </c>
      <c r="BA1250" s="49">
        <f t="shared" si="378"/>
        <v>27</v>
      </c>
    </row>
    <row r="1251" spans="1:53" x14ac:dyDescent="0.35">
      <c r="A1251" s="2">
        <v>1071908901</v>
      </c>
      <c r="B1251" s="2" t="s">
        <v>1251</v>
      </c>
      <c r="C1251" s="16" t="s">
        <v>4946</v>
      </c>
      <c r="D1251" s="3" t="s">
        <v>3396</v>
      </c>
      <c r="E1251" s="4">
        <v>45987</v>
      </c>
      <c r="F1251" s="5">
        <v>45987</v>
      </c>
      <c r="G1251" s="5">
        <v>46352</v>
      </c>
      <c r="H1251" s="3" t="s">
        <v>4294</v>
      </c>
      <c r="I1251" s="55">
        <v>0</v>
      </c>
      <c r="J1251" s="6">
        <v>46022</v>
      </c>
      <c r="K1251" s="2" t="s">
        <v>4405</v>
      </c>
      <c r="L1251" s="2" t="s">
        <v>4829</v>
      </c>
      <c r="M1251" s="2" t="s">
        <v>4956</v>
      </c>
      <c r="N1251" s="2" t="s">
        <v>5196</v>
      </c>
      <c r="O1251" s="2" t="s">
        <v>5239</v>
      </c>
      <c r="P1251" s="2" t="s">
        <v>4581</v>
      </c>
      <c r="Q1251" s="2" t="s">
        <v>4297</v>
      </c>
      <c r="R1251" s="7"/>
      <c r="S1251" s="7">
        <v>0</v>
      </c>
      <c r="T1251" s="7">
        <v>2.9167000000000001</v>
      </c>
      <c r="U1251" s="7">
        <v>2.9167000000000001</v>
      </c>
      <c r="V1251" s="12">
        <f t="shared" si="381"/>
        <v>3</v>
      </c>
      <c r="W1251" s="15" t="s">
        <v>4738</v>
      </c>
      <c r="X1251" s="15" t="str">
        <f t="shared" si="365"/>
        <v>DEBE GOZAR EN EL AÑO UN TOTAL DE 3 DÍAS ANTES DEL 31/12/2026</v>
      </c>
      <c r="Y1251" s="50">
        <v>0</v>
      </c>
      <c r="Z1251" s="50">
        <v>0</v>
      </c>
      <c r="AA1251" s="50">
        <v>0</v>
      </c>
      <c r="AB1251" s="50">
        <v>0</v>
      </c>
      <c r="AC1251" s="50">
        <v>0</v>
      </c>
      <c r="AD1251" s="50">
        <v>0</v>
      </c>
      <c r="AE1251" s="50">
        <v>0</v>
      </c>
      <c r="AF1251" s="50">
        <v>0</v>
      </c>
      <c r="AG1251" s="50">
        <v>0</v>
      </c>
      <c r="AH1251" s="50">
        <v>0</v>
      </c>
      <c r="AI1251" s="50">
        <v>3</v>
      </c>
      <c r="AJ1251" s="50">
        <v>0</v>
      </c>
      <c r="AK1251" s="52">
        <f t="shared" si="366"/>
        <v>3</v>
      </c>
      <c r="AL1251" s="50">
        <f t="shared" si="367"/>
        <v>3</v>
      </c>
      <c r="AM1251" s="48">
        <f t="shared" si="380"/>
        <v>1</v>
      </c>
      <c r="AN1251" s="49">
        <f t="shared" si="368"/>
        <v>0.01</v>
      </c>
      <c r="AO1251" s="49">
        <f t="shared" si="379"/>
        <v>0</v>
      </c>
      <c r="AP1251" s="49">
        <f t="shared" si="369"/>
        <v>3</v>
      </c>
      <c r="AR1251" s="50">
        <f t="shared" si="370"/>
        <v>0</v>
      </c>
      <c r="AT1251" s="30">
        <f t="shared" si="371"/>
        <v>3</v>
      </c>
      <c r="AU1251">
        <f t="shared" si="372"/>
        <v>1</v>
      </c>
      <c r="AV1251" s="49">
        <f t="shared" si="373"/>
        <v>0</v>
      </c>
      <c r="AW1251" s="49">
        <f t="shared" si="374"/>
        <v>0</v>
      </c>
      <c r="AX1251" s="53">
        <f t="shared" si="375"/>
        <v>1</v>
      </c>
      <c r="AY1251" s="30">
        <f t="shared" si="376"/>
        <v>3</v>
      </c>
      <c r="AZ1251" s="30">
        <f t="shared" si="377"/>
        <v>0</v>
      </c>
      <c r="BA1251" s="49">
        <f t="shared" si="378"/>
        <v>0</v>
      </c>
    </row>
    <row r="1252" spans="1:53" x14ac:dyDescent="0.35">
      <c r="A1252" s="2">
        <v>1071951343</v>
      </c>
      <c r="B1252" s="2" t="s">
        <v>1252</v>
      </c>
      <c r="C1252" s="16" t="s">
        <v>4946</v>
      </c>
      <c r="D1252" s="3" t="s">
        <v>3397</v>
      </c>
      <c r="E1252" s="4">
        <v>45852</v>
      </c>
      <c r="F1252" s="5">
        <v>45852</v>
      </c>
      <c r="G1252" s="5">
        <v>46217</v>
      </c>
      <c r="H1252" s="3" t="s">
        <v>4290</v>
      </c>
      <c r="I1252" s="55">
        <v>46023</v>
      </c>
      <c r="J1252" s="6">
        <v>46022</v>
      </c>
      <c r="K1252" s="2" t="s">
        <v>4405</v>
      </c>
      <c r="L1252" s="2" t="s">
        <v>4963</v>
      </c>
      <c r="M1252" s="2" t="s">
        <v>4956</v>
      </c>
      <c r="N1252" s="2"/>
      <c r="O1252" s="2"/>
      <c r="P1252" s="2"/>
      <c r="Q1252" s="2"/>
      <c r="R1252" s="7"/>
      <c r="S1252" s="7">
        <v>0</v>
      </c>
      <c r="T1252" s="7">
        <v>13.916700000000001</v>
      </c>
      <c r="U1252" s="7">
        <v>13.916700000000001</v>
      </c>
      <c r="V1252" s="12">
        <f t="shared" si="381"/>
        <v>14</v>
      </c>
      <c r="W1252" s="15" t="s">
        <v>4738</v>
      </c>
      <c r="X1252" s="15" t="str">
        <f t="shared" si="365"/>
        <v>DEBE GOZAR EN EL AÑO UN TOTAL DE 14 DÍAS ANTES DEL 31/12/2026</v>
      </c>
      <c r="Y1252" s="50">
        <v>14</v>
      </c>
      <c r="Z1252" s="50">
        <v>0</v>
      </c>
      <c r="AA1252" s="50">
        <v>0</v>
      </c>
      <c r="AB1252" s="50">
        <v>0</v>
      </c>
      <c r="AC1252" s="50">
        <v>0</v>
      </c>
      <c r="AD1252" s="50">
        <v>0</v>
      </c>
      <c r="AE1252" s="50">
        <v>0</v>
      </c>
      <c r="AF1252" s="50">
        <v>0</v>
      </c>
      <c r="AG1252" s="50">
        <v>0</v>
      </c>
      <c r="AH1252" s="50">
        <v>0</v>
      </c>
      <c r="AI1252" s="50">
        <v>0</v>
      </c>
      <c r="AJ1252" s="50">
        <v>0</v>
      </c>
      <c r="AK1252" s="52">
        <f t="shared" si="366"/>
        <v>14</v>
      </c>
      <c r="AL1252" s="50">
        <f t="shared" si="367"/>
        <v>14</v>
      </c>
      <c r="AM1252" s="48">
        <f t="shared" si="380"/>
        <v>1</v>
      </c>
      <c r="AN1252" s="49">
        <f t="shared" si="368"/>
        <v>0.01</v>
      </c>
      <c r="AO1252" s="49">
        <f t="shared" si="379"/>
        <v>14</v>
      </c>
      <c r="AP1252" s="49">
        <f t="shared" si="369"/>
        <v>14</v>
      </c>
      <c r="AR1252" s="50">
        <f t="shared" si="370"/>
        <v>0</v>
      </c>
      <c r="AT1252" s="30">
        <f t="shared" si="371"/>
        <v>14</v>
      </c>
      <c r="AU1252">
        <f t="shared" si="372"/>
        <v>4.666666666666667</v>
      </c>
      <c r="AV1252" s="49">
        <f t="shared" si="373"/>
        <v>14</v>
      </c>
      <c r="AW1252" s="49">
        <f t="shared" si="374"/>
        <v>4.666666666666667</v>
      </c>
      <c r="AX1252" s="53">
        <f t="shared" si="375"/>
        <v>0</v>
      </c>
      <c r="AY1252" s="30">
        <f t="shared" si="376"/>
        <v>0</v>
      </c>
      <c r="AZ1252" s="30">
        <f t="shared" si="377"/>
        <v>14</v>
      </c>
      <c r="BA1252" s="49">
        <f t="shared" si="378"/>
        <v>14</v>
      </c>
    </row>
    <row r="1253" spans="1:53" x14ac:dyDescent="0.35">
      <c r="A1253" s="2">
        <v>1071960843</v>
      </c>
      <c r="B1253" s="2" t="s">
        <v>1253</v>
      </c>
      <c r="C1253" s="16" t="s">
        <v>4946</v>
      </c>
      <c r="D1253" s="3" t="s">
        <v>3398</v>
      </c>
      <c r="E1253" s="4">
        <v>45841</v>
      </c>
      <c r="F1253" s="5">
        <v>45841</v>
      </c>
      <c r="G1253" s="5">
        <v>46206</v>
      </c>
      <c r="H1253" s="3" t="s">
        <v>4418</v>
      </c>
      <c r="I1253" s="55">
        <v>0</v>
      </c>
      <c r="J1253" s="6">
        <v>46022</v>
      </c>
      <c r="K1253" s="2" t="s">
        <v>4405</v>
      </c>
      <c r="L1253" s="2" t="s">
        <v>4862</v>
      </c>
      <c r="M1253" s="2" t="s">
        <v>4956</v>
      </c>
      <c r="N1253" s="2" t="s">
        <v>5197</v>
      </c>
      <c r="O1253" s="2" t="s">
        <v>5228</v>
      </c>
      <c r="P1253" s="2" t="s">
        <v>4627</v>
      </c>
      <c r="Q1253" s="2" t="s">
        <v>4297</v>
      </c>
      <c r="R1253" s="7"/>
      <c r="S1253" s="7">
        <v>0</v>
      </c>
      <c r="T1253" s="7">
        <v>14.833299999999999</v>
      </c>
      <c r="U1253" s="7">
        <v>14.833299999999999</v>
      </c>
      <c r="V1253" s="12">
        <f t="shared" si="381"/>
        <v>15</v>
      </c>
      <c r="W1253" s="15" t="s">
        <v>4738</v>
      </c>
      <c r="X1253" s="15" t="str">
        <f t="shared" si="365"/>
        <v>DEBE GOZAR EN EL AÑO UN TOTAL DE 15 DÍAS ANTES DEL 31/12/2026</v>
      </c>
      <c r="Y1253" s="50">
        <v>0</v>
      </c>
      <c r="Z1253" s="50">
        <v>0</v>
      </c>
      <c r="AA1253" s="50">
        <v>0</v>
      </c>
      <c r="AB1253" s="50">
        <v>0</v>
      </c>
      <c r="AC1253" s="50">
        <v>0</v>
      </c>
      <c r="AD1253" s="50">
        <v>0</v>
      </c>
      <c r="AE1253" s="50">
        <v>0</v>
      </c>
      <c r="AF1253" s="50">
        <v>0</v>
      </c>
      <c r="AG1253" s="50">
        <v>0</v>
      </c>
      <c r="AH1253" s="50">
        <v>0</v>
      </c>
      <c r="AI1253" s="50">
        <v>0</v>
      </c>
      <c r="AJ1253" s="50">
        <v>0</v>
      </c>
      <c r="AK1253" s="52">
        <f t="shared" si="366"/>
        <v>0</v>
      </c>
      <c r="AL1253" s="50">
        <f t="shared" si="367"/>
        <v>0</v>
      </c>
      <c r="AM1253" s="48">
        <f t="shared" si="380"/>
        <v>0</v>
      </c>
      <c r="AN1253" s="49">
        <f t="shared" si="368"/>
        <v>0</v>
      </c>
      <c r="AO1253" s="49">
        <f t="shared" si="379"/>
        <v>0</v>
      </c>
      <c r="AP1253" s="49">
        <f t="shared" si="369"/>
        <v>0</v>
      </c>
      <c r="AR1253" s="50">
        <f t="shared" si="370"/>
        <v>15</v>
      </c>
      <c r="AT1253" s="30">
        <f t="shared" si="371"/>
        <v>15</v>
      </c>
      <c r="AU1253">
        <f t="shared" si="372"/>
        <v>5</v>
      </c>
      <c r="AV1253" s="49">
        <f t="shared" si="373"/>
        <v>0</v>
      </c>
      <c r="AW1253" s="49">
        <f t="shared" si="374"/>
        <v>0</v>
      </c>
      <c r="AX1253" s="53">
        <f t="shared" si="375"/>
        <v>5</v>
      </c>
      <c r="AY1253" s="30">
        <f t="shared" si="376"/>
        <v>0</v>
      </c>
      <c r="AZ1253" s="30">
        <f t="shared" si="377"/>
        <v>0</v>
      </c>
      <c r="BA1253" s="49">
        <f t="shared" si="378"/>
        <v>0</v>
      </c>
    </row>
    <row r="1254" spans="1:53" x14ac:dyDescent="0.35">
      <c r="A1254" s="2">
        <v>1072000936</v>
      </c>
      <c r="B1254" s="2" t="s">
        <v>1254</v>
      </c>
      <c r="C1254" s="16" t="s">
        <v>4947</v>
      </c>
      <c r="D1254" s="3" t="s">
        <v>3399</v>
      </c>
      <c r="E1254" s="4">
        <v>44491</v>
      </c>
      <c r="F1254" s="5">
        <v>45952</v>
      </c>
      <c r="G1254" s="5">
        <v>46317</v>
      </c>
      <c r="H1254" s="3" t="s">
        <v>4290</v>
      </c>
      <c r="I1254" s="55">
        <v>0</v>
      </c>
      <c r="J1254" s="6">
        <v>46022</v>
      </c>
      <c r="K1254" s="2" t="s">
        <v>4405</v>
      </c>
      <c r="L1254" s="2" t="s">
        <v>4980</v>
      </c>
      <c r="M1254" s="2" t="s">
        <v>4957</v>
      </c>
      <c r="N1254" s="2" t="s">
        <v>5199</v>
      </c>
      <c r="O1254" s="2" t="s">
        <v>5229</v>
      </c>
      <c r="P1254" s="2" t="s">
        <v>4497</v>
      </c>
      <c r="Q1254" s="2" t="s">
        <v>4298</v>
      </c>
      <c r="R1254" s="7"/>
      <c r="S1254" s="7">
        <v>23</v>
      </c>
      <c r="T1254" s="7">
        <v>5.75</v>
      </c>
      <c r="U1254" s="7">
        <v>28.75</v>
      </c>
      <c r="V1254" s="12">
        <f t="shared" si="381"/>
        <v>29</v>
      </c>
      <c r="W1254" s="15" t="str">
        <f>"DEBE GOZAR "&amp;S1254&amp;" DÍAS ANTES DEL "&amp;TEXT(G1254-1,"DD/MM/YYYY")</f>
        <v>DEBE GOZAR 23 DÍAS ANTES DEL 21/10/2026</v>
      </c>
      <c r="X1254" s="15" t="str">
        <f t="shared" si="365"/>
        <v>DEBE GOZAR EN EL AÑO UN TOTAL DE 29 DÍAS ANTES DEL 31/12/2026</v>
      </c>
      <c r="Y1254" s="50">
        <v>0</v>
      </c>
      <c r="Z1254" s="50">
        <v>15</v>
      </c>
      <c r="AA1254" s="50">
        <v>0</v>
      </c>
      <c r="AB1254" s="50">
        <v>0</v>
      </c>
      <c r="AC1254" s="50">
        <v>0</v>
      </c>
      <c r="AD1254" s="50">
        <v>0</v>
      </c>
      <c r="AE1254" s="50">
        <v>0</v>
      </c>
      <c r="AF1254" s="50">
        <v>1</v>
      </c>
      <c r="AG1254" s="50">
        <v>14</v>
      </c>
      <c r="AH1254" s="50">
        <v>0</v>
      </c>
      <c r="AI1254" s="50">
        <v>0</v>
      </c>
      <c r="AJ1254" s="50">
        <v>0</v>
      </c>
      <c r="AK1254" s="52">
        <f t="shared" si="366"/>
        <v>30</v>
      </c>
      <c r="AL1254" s="50">
        <f t="shared" si="367"/>
        <v>30</v>
      </c>
      <c r="AM1254" s="48">
        <f t="shared" si="380"/>
        <v>1.0344827586206897</v>
      </c>
      <c r="AN1254" s="49">
        <f t="shared" si="368"/>
        <v>1.0344827586206896E-2</v>
      </c>
      <c r="AO1254" s="49">
        <f t="shared" si="379"/>
        <v>15</v>
      </c>
      <c r="AP1254" s="49">
        <f t="shared" si="369"/>
        <v>29</v>
      </c>
      <c r="AR1254" s="50">
        <f t="shared" si="370"/>
        <v>0</v>
      </c>
      <c r="AT1254" s="30">
        <f t="shared" si="371"/>
        <v>29</v>
      </c>
      <c r="AU1254">
        <f t="shared" si="372"/>
        <v>9.6666666666666661</v>
      </c>
      <c r="AV1254" s="49">
        <f t="shared" si="373"/>
        <v>15</v>
      </c>
      <c r="AW1254" s="49">
        <f t="shared" si="374"/>
        <v>9.6666666666666661</v>
      </c>
      <c r="AX1254" s="53">
        <f t="shared" si="375"/>
        <v>0</v>
      </c>
      <c r="AY1254" s="30">
        <f t="shared" si="376"/>
        <v>15</v>
      </c>
      <c r="AZ1254" s="30">
        <f t="shared" si="377"/>
        <v>15</v>
      </c>
      <c r="BA1254" s="49">
        <f t="shared" si="378"/>
        <v>15</v>
      </c>
    </row>
    <row r="1255" spans="1:53" x14ac:dyDescent="0.35">
      <c r="A1255" s="2">
        <v>1072010578</v>
      </c>
      <c r="B1255" s="2" t="s">
        <v>1255</v>
      </c>
      <c r="C1255" s="16" t="s">
        <v>4946</v>
      </c>
      <c r="D1255" s="3" t="s">
        <v>3400</v>
      </c>
      <c r="E1255" s="4">
        <v>45415</v>
      </c>
      <c r="F1255" s="5">
        <v>45780</v>
      </c>
      <c r="G1255" s="5">
        <v>46145</v>
      </c>
      <c r="H1255" s="3" t="s">
        <v>4406</v>
      </c>
      <c r="I1255" s="55">
        <v>0</v>
      </c>
      <c r="J1255" s="6">
        <v>46022</v>
      </c>
      <c r="K1255" s="2" t="s">
        <v>4405</v>
      </c>
      <c r="L1255" s="2" t="s">
        <v>4866</v>
      </c>
      <c r="M1255" s="2" t="s">
        <v>4956</v>
      </c>
      <c r="N1255" s="2" t="s">
        <v>5195</v>
      </c>
      <c r="O1255" s="2" t="s">
        <v>5216</v>
      </c>
      <c r="P1255" s="2" t="s">
        <v>4631</v>
      </c>
      <c r="Q1255" s="2" t="s">
        <v>4306</v>
      </c>
      <c r="R1255" s="7"/>
      <c r="S1255" s="7">
        <v>10</v>
      </c>
      <c r="T1255" s="7">
        <v>19.833300000000001</v>
      </c>
      <c r="U1255" s="7">
        <v>29.833300000000001</v>
      </c>
      <c r="V1255" s="12">
        <f t="shared" si="381"/>
        <v>30</v>
      </c>
      <c r="W1255" s="15" t="str">
        <f>"DEBE GOZAR "&amp;S1255&amp;" DÍAS ANTES DEL "&amp;TEXT(G1255-1,"DD/MM/YYYY")</f>
        <v>DEBE GOZAR 10 DÍAS ANTES DEL 02/05/2026</v>
      </c>
      <c r="X1255" s="15" t="str">
        <f t="shared" si="365"/>
        <v>DEBE GOZAR EN EL AÑO UN TOTAL DE 30 DÍAS ANTES DEL 31/12/2026</v>
      </c>
      <c r="Y1255" s="50">
        <v>0</v>
      </c>
      <c r="Z1255" s="50">
        <v>0</v>
      </c>
      <c r="AA1255" s="50">
        <v>15</v>
      </c>
      <c r="AB1255" s="50">
        <v>0</v>
      </c>
      <c r="AC1255" s="50">
        <v>0</v>
      </c>
      <c r="AD1255" s="50">
        <v>0</v>
      </c>
      <c r="AE1255" s="50">
        <v>0</v>
      </c>
      <c r="AF1255" s="50">
        <v>0</v>
      </c>
      <c r="AG1255" s="50">
        <v>0</v>
      </c>
      <c r="AH1255" s="50">
        <v>0</v>
      </c>
      <c r="AI1255" s="50">
        <v>0</v>
      </c>
      <c r="AJ1255" s="50">
        <v>0</v>
      </c>
      <c r="AK1255" s="52">
        <f t="shared" si="366"/>
        <v>15</v>
      </c>
      <c r="AL1255" s="50">
        <f t="shared" si="367"/>
        <v>15</v>
      </c>
      <c r="AM1255" s="48">
        <f t="shared" si="380"/>
        <v>0.5</v>
      </c>
      <c r="AN1255" s="49">
        <f t="shared" si="368"/>
        <v>5.0000000000000001E-3</v>
      </c>
      <c r="AO1255" s="49">
        <f t="shared" si="379"/>
        <v>15</v>
      </c>
      <c r="AP1255" s="49">
        <f t="shared" si="369"/>
        <v>15</v>
      </c>
      <c r="AR1255" s="50">
        <f t="shared" si="370"/>
        <v>15</v>
      </c>
      <c r="AT1255" s="30">
        <f t="shared" si="371"/>
        <v>30</v>
      </c>
      <c r="AU1255">
        <f t="shared" si="372"/>
        <v>10</v>
      </c>
      <c r="AV1255" s="49">
        <f t="shared" si="373"/>
        <v>15</v>
      </c>
      <c r="AW1255" s="49">
        <f t="shared" si="374"/>
        <v>10</v>
      </c>
      <c r="AX1255" s="53">
        <f t="shared" si="375"/>
        <v>0</v>
      </c>
      <c r="AY1255" s="30">
        <f t="shared" si="376"/>
        <v>0</v>
      </c>
      <c r="AZ1255" s="30">
        <f t="shared" si="377"/>
        <v>15</v>
      </c>
      <c r="BA1255" s="49">
        <f t="shared" si="378"/>
        <v>15</v>
      </c>
    </row>
    <row r="1256" spans="1:53" x14ac:dyDescent="0.35">
      <c r="A1256" s="2">
        <v>1072030310</v>
      </c>
      <c r="B1256" s="2" t="s">
        <v>1256</v>
      </c>
      <c r="C1256" s="16" t="s">
        <v>4948</v>
      </c>
      <c r="D1256" s="3" t="s">
        <v>3401</v>
      </c>
      <c r="E1256" s="4">
        <v>45427</v>
      </c>
      <c r="F1256" s="5">
        <v>45792</v>
      </c>
      <c r="G1256" s="5">
        <v>46157</v>
      </c>
      <c r="H1256" s="3" t="s">
        <v>4292</v>
      </c>
      <c r="I1256" s="55">
        <v>0</v>
      </c>
      <c r="J1256" s="6">
        <v>46022</v>
      </c>
      <c r="K1256" s="2" t="s">
        <v>4405</v>
      </c>
      <c r="L1256" s="2">
        <v>2001020705</v>
      </c>
      <c r="M1256" s="2" t="s">
        <v>5051</v>
      </c>
      <c r="N1256" s="2" t="s">
        <v>5208</v>
      </c>
      <c r="O1256" s="2" t="s">
        <v>5208</v>
      </c>
      <c r="P1256" s="2" t="s">
        <v>4692</v>
      </c>
      <c r="Q1256" s="2" t="s">
        <v>4362</v>
      </c>
      <c r="R1256" s="7"/>
      <c r="S1256" s="7">
        <v>10</v>
      </c>
      <c r="T1256" s="7">
        <v>18.833300000000001</v>
      </c>
      <c r="U1256" s="7">
        <v>28.833300000000001</v>
      </c>
      <c r="V1256" s="12">
        <f t="shared" si="381"/>
        <v>29</v>
      </c>
      <c r="W1256" s="15" t="str">
        <f>"DEBE GOZAR "&amp;S1256&amp;" DÍAS ANTES DEL "&amp;TEXT(G1256-1,"DD/MM/YYYY")</f>
        <v>DEBE GOZAR 10 DÍAS ANTES DEL 14/05/2026</v>
      </c>
      <c r="X1256" s="15" t="str">
        <f t="shared" si="365"/>
        <v>DEBE GOZAR EN EL AÑO UN TOTAL DE 29 DÍAS ANTES DEL 31/12/2026</v>
      </c>
      <c r="Y1256" s="50">
        <v>0</v>
      </c>
      <c r="Z1256" s="50">
        <v>10</v>
      </c>
      <c r="AA1256" s="50">
        <v>0</v>
      </c>
      <c r="AB1256" s="50">
        <v>0</v>
      </c>
      <c r="AC1256" s="50">
        <v>10</v>
      </c>
      <c r="AD1256" s="50">
        <v>0</v>
      </c>
      <c r="AE1256" s="50">
        <v>0</v>
      </c>
      <c r="AF1256" s="50">
        <v>9</v>
      </c>
      <c r="AG1256" s="50">
        <v>0</v>
      </c>
      <c r="AH1256" s="50">
        <v>0</v>
      </c>
      <c r="AI1256" s="50">
        <v>0</v>
      </c>
      <c r="AJ1256" s="50">
        <v>0</v>
      </c>
      <c r="AK1256" s="52">
        <f t="shared" si="366"/>
        <v>29</v>
      </c>
      <c r="AL1256" s="50">
        <f t="shared" si="367"/>
        <v>29</v>
      </c>
      <c r="AM1256" s="48">
        <f t="shared" si="380"/>
        <v>1</v>
      </c>
      <c r="AN1256" s="49">
        <f t="shared" si="368"/>
        <v>0.01</v>
      </c>
      <c r="AO1256" s="49">
        <f t="shared" si="379"/>
        <v>10</v>
      </c>
      <c r="AP1256" s="49">
        <f t="shared" si="369"/>
        <v>29</v>
      </c>
      <c r="AR1256" s="50">
        <f t="shared" si="370"/>
        <v>0</v>
      </c>
      <c r="AT1256" s="30">
        <f t="shared" si="371"/>
        <v>29</v>
      </c>
      <c r="AU1256">
        <f t="shared" si="372"/>
        <v>9.6666666666666661</v>
      </c>
      <c r="AV1256" s="49">
        <f t="shared" si="373"/>
        <v>10</v>
      </c>
      <c r="AW1256" s="49">
        <f t="shared" si="374"/>
        <v>9.6666666666666661</v>
      </c>
      <c r="AX1256" s="53">
        <f t="shared" si="375"/>
        <v>0</v>
      </c>
      <c r="AY1256" s="30">
        <f t="shared" si="376"/>
        <v>19</v>
      </c>
      <c r="AZ1256" s="30">
        <f t="shared" si="377"/>
        <v>10</v>
      </c>
      <c r="BA1256" s="49">
        <f t="shared" si="378"/>
        <v>10</v>
      </c>
    </row>
    <row r="1257" spans="1:53" x14ac:dyDescent="0.35">
      <c r="A1257" s="2">
        <v>1072031804</v>
      </c>
      <c r="B1257" s="2" t="s">
        <v>1257</v>
      </c>
      <c r="C1257" s="16" t="s">
        <v>4946</v>
      </c>
      <c r="D1257" s="3" t="s">
        <v>3402</v>
      </c>
      <c r="E1257" s="4">
        <v>45246</v>
      </c>
      <c r="F1257" s="5">
        <v>45977</v>
      </c>
      <c r="G1257" s="5">
        <v>46342</v>
      </c>
      <c r="H1257" s="3" t="s">
        <v>4290</v>
      </c>
      <c r="I1257" s="55">
        <v>0</v>
      </c>
      <c r="J1257" s="6">
        <v>46022</v>
      </c>
      <c r="K1257" s="2" t="s">
        <v>4405</v>
      </c>
      <c r="L1257" s="2" t="s">
        <v>4826</v>
      </c>
      <c r="M1257" s="2" t="s">
        <v>4956</v>
      </c>
      <c r="N1257" s="2" t="s">
        <v>5197</v>
      </c>
      <c r="O1257" s="2" t="s">
        <v>5243</v>
      </c>
      <c r="P1257" s="2" t="s">
        <v>4575</v>
      </c>
      <c r="Q1257" s="2" t="s">
        <v>4297</v>
      </c>
      <c r="R1257" s="7"/>
      <c r="S1257" s="7">
        <v>26</v>
      </c>
      <c r="T1257" s="7">
        <v>3.75</v>
      </c>
      <c r="U1257" s="7">
        <v>29.75</v>
      </c>
      <c r="V1257" s="12">
        <f t="shared" si="381"/>
        <v>30</v>
      </c>
      <c r="W1257" s="15" t="str">
        <f>"DEBE GOZAR "&amp;S1257&amp;" DÍAS ANTES DEL "&amp;TEXT(G1257-1,"DD/MM/YYYY")</f>
        <v>DEBE GOZAR 26 DÍAS ANTES DEL 15/11/2026</v>
      </c>
      <c r="X1257" s="15" t="str">
        <f t="shared" si="365"/>
        <v>DEBE GOZAR EN EL AÑO UN TOTAL DE 30 DÍAS ANTES DEL 31/12/2026</v>
      </c>
      <c r="Y1257" s="50">
        <v>0</v>
      </c>
      <c r="Z1257" s="50">
        <v>10</v>
      </c>
      <c r="AA1257" s="50">
        <v>16</v>
      </c>
      <c r="AB1257" s="50">
        <v>0</v>
      </c>
      <c r="AC1257" s="50">
        <v>0</v>
      </c>
      <c r="AD1257" s="50">
        <v>0</v>
      </c>
      <c r="AE1257" s="50">
        <v>0</v>
      </c>
      <c r="AF1257" s="50">
        <v>0</v>
      </c>
      <c r="AG1257" s="50">
        <v>0</v>
      </c>
      <c r="AH1257" s="50">
        <v>0</v>
      </c>
      <c r="AI1257" s="50">
        <v>0</v>
      </c>
      <c r="AJ1257" s="50">
        <v>0</v>
      </c>
      <c r="AK1257" s="52">
        <f t="shared" si="366"/>
        <v>26</v>
      </c>
      <c r="AL1257" s="50">
        <f t="shared" si="367"/>
        <v>26</v>
      </c>
      <c r="AM1257" s="48">
        <f t="shared" si="380"/>
        <v>0.8666666666666667</v>
      </c>
      <c r="AN1257" s="49">
        <f t="shared" si="368"/>
        <v>8.6666666666666663E-3</v>
      </c>
      <c r="AO1257" s="49">
        <f t="shared" si="379"/>
        <v>26</v>
      </c>
      <c r="AP1257" s="49">
        <f t="shared" si="369"/>
        <v>26</v>
      </c>
      <c r="AR1257" s="50">
        <f t="shared" si="370"/>
        <v>4</v>
      </c>
      <c r="AT1257" s="30">
        <f t="shared" si="371"/>
        <v>30</v>
      </c>
      <c r="AU1257">
        <f t="shared" si="372"/>
        <v>10</v>
      </c>
      <c r="AV1257" s="49">
        <f t="shared" si="373"/>
        <v>26</v>
      </c>
      <c r="AW1257" s="49">
        <f t="shared" si="374"/>
        <v>10</v>
      </c>
      <c r="AX1257" s="53">
        <f t="shared" si="375"/>
        <v>0</v>
      </c>
      <c r="AY1257" s="30">
        <f t="shared" si="376"/>
        <v>0</v>
      </c>
      <c r="AZ1257" s="30">
        <f t="shared" si="377"/>
        <v>26</v>
      </c>
      <c r="BA1257" s="49">
        <f t="shared" si="378"/>
        <v>26</v>
      </c>
    </row>
    <row r="1258" spans="1:53" x14ac:dyDescent="0.35">
      <c r="A1258" s="2">
        <v>1072035857</v>
      </c>
      <c r="B1258" s="2" t="s">
        <v>1258</v>
      </c>
      <c r="C1258" s="16" t="s">
        <v>4946</v>
      </c>
      <c r="D1258" s="3" t="s">
        <v>3403</v>
      </c>
      <c r="E1258" s="4">
        <v>45842</v>
      </c>
      <c r="F1258" s="5">
        <v>45842</v>
      </c>
      <c r="G1258" s="5">
        <v>46207</v>
      </c>
      <c r="H1258" s="3" t="s">
        <v>4290</v>
      </c>
      <c r="I1258" s="55">
        <v>46081</v>
      </c>
      <c r="J1258" s="6">
        <v>46022</v>
      </c>
      <c r="K1258" s="2" t="s">
        <v>4405</v>
      </c>
      <c r="L1258" s="2" t="s">
        <v>4767</v>
      </c>
      <c r="M1258" s="2" t="s">
        <v>4956</v>
      </c>
      <c r="N1258" s="2"/>
      <c r="O1258" s="2"/>
      <c r="P1258" s="2"/>
      <c r="Q1258" s="2"/>
      <c r="R1258" s="7"/>
      <c r="S1258" s="7">
        <v>0</v>
      </c>
      <c r="T1258" s="7">
        <v>14.75</v>
      </c>
      <c r="U1258" s="7">
        <v>14.75</v>
      </c>
      <c r="V1258" s="12">
        <f t="shared" si="381"/>
        <v>15</v>
      </c>
      <c r="W1258" s="15" t="s">
        <v>4738</v>
      </c>
      <c r="X1258" s="15" t="str">
        <f t="shared" si="365"/>
        <v>DEBE GOZAR EN EL AÑO UN TOTAL DE 15 DÍAS ANTES DEL 31/12/2026</v>
      </c>
      <c r="Y1258" s="50">
        <v>0</v>
      </c>
      <c r="Z1258" s="50">
        <v>15</v>
      </c>
      <c r="AA1258" s="50">
        <v>0</v>
      </c>
      <c r="AB1258" s="50">
        <v>0</v>
      </c>
      <c r="AC1258" s="50">
        <v>0</v>
      </c>
      <c r="AD1258" s="50">
        <v>0</v>
      </c>
      <c r="AE1258" s="50">
        <v>0</v>
      </c>
      <c r="AF1258" s="50">
        <v>0</v>
      </c>
      <c r="AG1258" s="50">
        <v>0</v>
      </c>
      <c r="AH1258" s="50">
        <v>0</v>
      </c>
      <c r="AI1258" s="50">
        <v>0</v>
      </c>
      <c r="AJ1258" s="50">
        <v>0</v>
      </c>
      <c r="AK1258" s="52">
        <f t="shared" si="366"/>
        <v>15</v>
      </c>
      <c r="AL1258" s="50">
        <f t="shared" si="367"/>
        <v>15</v>
      </c>
      <c r="AM1258" s="48">
        <f t="shared" ref="AM1258:AM1286" si="382">+AL1258/V1258</f>
        <v>1</v>
      </c>
      <c r="AN1258" s="49">
        <f t="shared" si="368"/>
        <v>0.01</v>
      </c>
      <c r="AO1258" s="49">
        <f t="shared" si="379"/>
        <v>15</v>
      </c>
      <c r="AP1258" s="49">
        <f t="shared" si="369"/>
        <v>15</v>
      </c>
      <c r="AR1258" s="50">
        <f t="shared" si="370"/>
        <v>0</v>
      </c>
      <c r="AT1258" s="30">
        <f t="shared" si="371"/>
        <v>15</v>
      </c>
      <c r="AU1258">
        <f t="shared" si="372"/>
        <v>5</v>
      </c>
      <c r="AV1258" s="49">
        <f t="shared" si="373"/>
        <v>15</v>
      </c>
      <c r="AW1258" s="49">
        <f t="shared" si="374"/>
        <v>5</v>
      </c>
      <c r="AX1258" s="53">
        <f t="shared" si="375"/>
        <v>0</v>
      </c>
      <c r="AY1258" s="30">
        <f t="shared" si="376"/>
        <v>0</v>
      </c>
      <c r="AZ1258" s="30">
        <f t="shared" si="377"/>
        <v>15</v>
      </c>
      <c r="BA1258" s="49">
        <f t="shared" si="378"/>
        <v>15</v>
      </c>
    </row>
    <row r="1259" spans="1:53" x14ac:dyDescent="0.35">
      <c r="A1259" s="2">
        <v>1072038899</v>
      </c>
      <c r="B1259" s="2" t="s">
        <v>1259</v>
      </c>
      <c r="C1259" s="16" t="s">
        <v>4946</v>
      </c>
      <c r="D1259" s="3" t="s">
        <v>3404</v>
      </c>
      <c r="E1259" s="4">
        <v>44794</v>
      </c>
      <c r="F1259" s="5">
        <v>45890</v>
      </c>
      <c r="G1259" s="5">
        <v>46255</v>
      </c>
      <c r="H1259" s="3" t="s">
        <v>4291</v>
      </c>
      <c r="I1259" s="55">
        <v>0</v>
      </c>
      <c r="J1259" s="6">
        <v>46022</v>
      </c>
      <c r="K1259" s="2" t="s">
        <v>4405</v>
      </c>
      <c r="L1259" s="2" t="s">
        <v>4854</v>
      </c>
      <c r="M1259" s="2" t="s">
        <v>4956</v>
      </c>
      <c r="N1259" s="2" t="s">
        <v>5197</v>
      </c>
      <c r="O1259" s="2" t="s">
        <v>5178</v>
      </c>
      <c r="P1259" s="2" t="s">
        <v>4617</v>
      </c>
      <c r="Q1259" s="2" t="s">
        <v>4297</v>
      </c>
      <c r="R1259" s="7"/>
      <c r="S1259" s="7">
        <v>17</v>
      </c>
      <c r="T1259" s="7">
        <v>10.833299999999994</v>
      </c>
      <c r="U1259" s="7">
        <v>27.833299999999994</v>
      </c>
      <c r="V1259" s="12">
        <f t="shared" si="381"/>
        <v>28</v>
      </c>
      <c r="W1259" s="15" t="str">
        <f>"DEBE GOZAR "&amp;S1259&amp;" DÍAS ANTES DEL "&amp;TEXT(G1259-1,"DD/MM/YYYY")</f>
        <v>DEBE GOZAR 17 DÍAS ANTES DEL 20/08/2026</v>
      </c>
      <c r="X1259" s="15" t="str">
        <f t="shared" si="365"/>
        <v>DEBE GOZAR EN EL AÑO UN TOTAL DE 28 DÍAS ANTES DEL 31/12/2026</v>
      </c>
      <c r="Y1259" s="50">
        <v>0</v>
      </c>
      <c r="Z1259" s="50">
        <v>0</v>
      </c>
      <c r="AA1259" s="50">
        <v>0</v>
      </c>
      <c r="AB1259" s="50">
        <v>0</v>
      </c>
      <c r="AC1259" s="50">
        <v>0</v>
      </c>
      <c r="AD1259" s="50">
        <v>0</v>
      </c>
      <c r="AE1259" s="50">
        <v>0</v>
      </c>
      <c r="AF1259" s="50">
        <v>0</v>
      </c>
      <c r="AG1259" s="50">
        <v>0</v>
      </c>
      <c r="AH1259" s="50">
        <v>0</v>
      </c>
      <c r="AI1259" s="50">
        <v>0</v>
      </c>
      <c r="AJ1259" s="50">
        <v>0</v>
      </c>
      <c r="AK1259" s="52">
        <f t="shared" si="366"/>
        <v>0</v>
      </c>
      <c r="AL1259" s="50">
        <f t="shared" si="367"/>
        <v>0</v>
      </c>
      <c r="AM1259" s="48">
        <f t="shared" si="382"/>
        <v>0</v>
      </c>
      <c r="AN1259" s="49">
        <f t="shared" si="368"/>
        <v>0</v>
      </c>
      <c r="AO1259" s="49">
        <f t="shared" si="379"/>
        <v>0</v>
      </c>
      <c r="AP1259" s="49">
        <f t="shared" si="369"/>
        <v>0</v>
      </c>
      <c r="AR1259" s="50">
        <f t="shared" si="370"/>
        <v>28</v>
      </c>
      <c r="AT1259" s="30">
        <f t="shared" si="371"/>
        <v>28</v>
      </c>
      <c r="AU1259">
        <f t="shared" si="372"/>
        <v>9.3333333333333339</v>
      </c>
      <c r="AV1259" s="49">
        <f t="shared" si="373"/>
        <v>0</v>
      </c>
      <c r="AW1259" s="49">
        <f t="shared" si="374"/>
        <v>0</v>
      </c>
      <c r="AX1259" s="53">
        <f t="shared" si="375"/>
        <v>9.3333333333333339</v>
      </c>
      <c r="AY1259" s="30">
        <f t="shared" si="376"/>
        <v>0</v>
      </c>
      <c r="AZ1259" s="30">
        <f t="shared" si="377"/>
        <v>0</v>
      </c>
      <c r="BA1259" s="49">
        <f t="shared" si="378"/>
        <v>0</v>
      </c>
    </row>
    <row r="1260" spans="1:53" x14ac:dyDescent="0.35">
      <c r="A1260" s="2">
        <v>1072050353</v>
      </c>
      <c r="B1260" s="2" t="s">
        <v>1260</v>
      </c>
      <c r="C1260" s="16" t="s">
        <v>4946</v>
      </c>
      <c r="D1260" s="3" t="s">
        <v>3405</v>
      </c>
      <c r="E1260" s="4">
        <v>45841</v>
      </c>
      <c r="F1260" s="5">
        <v>45841</v>
      </c>
      <c r="G1260" s="5">
        <v>46206</v>
      </c>
      <c r="H1260" s="3" t="s">
        <v>4290</v>
      </c>
      <c r="I1260" s="55">
        <v>0</v>
      </c>
      <c r="J1260" s="6">
        <v>46022</v>
      </c>
      <c r="K1260" s="2" t="s">
        <v>4405</v>
      </c>
      <c r="L1260" s="2" t="s">
        <v>4749</v>
      </c>
      <c r="M1260" s="2" t="s">
        <v>4956</v>
      </c>
      <c r="N1260" s="2" t="s">
        <v>5180</v>
      </c>
      <c r="O1260" s="2" t="s">
        <v>5181</v>
      </c>
      <c r="P1260" s="2" t="s">
        <v>4443</v>
      </c>
      <c r="Q1260" s="2" t="s">
        <v>4301</v>
      </c>
      <c r="R1260" s="7"/>
      <c r="S1260" s="7">
        <v>0</v>
      </c>
      <c r="T1260" s="7">
        <v>14.833299999999999</v>
      </c>
      <c r="U1260" s="7">
        <v>14.833299999999999</v>
      </c>
      <c r="V1260" s="12">
        <f t="shared" si="381"/>
        <v>15</v>
      </c>
      <c r="W1260" s="15" t="s">
        <v>4738</v>
      </c>
      <c r="X1260" s="15" t="str">
        <f t="shared" si="365"/>
        <v>DEBE GOZAR EN EL AÑO UN TOTAL DE 15 DÍAS ANTES DEL 31/12/2026</v>
      </c>
      <c r="Y1260" s="50">
        <v>0</v>
      </c>
      <c r="Z1260" s="50">
        <v>0</v>
      </c>
      <c r="AA1260" s="50">
        <v>0</v>
      </c>
      <c r="AB1260" s="50">
        <v>0</v>
      </c>
      <c r="AC1260" s="50">
        <v>10</v>
      </c>
      <c r="AD1260" s="50">
        <v>30</v>
      </c>
      <c r="AE1260" s="50">
        <v>7</v>
      </c>
      <c r="AF1260" s="50">
        <v>0</v>
      </c>
      <c r="AG1260" s="50">
        <v>0</v>
      </c>
      <c r="AH1260" s="50">
        <v>0</v>
      </c>
      <c r="AI1260" s="50">
        <v>0</v>
      </c>
      <c r="AJ1260" s="50">
        <v>0</v>
      </c>
      <c r="AK1260" s="52">
        <f t="shared" si="366"/>
        <v>47</v>
      </c>
      <c r="AL1260" s="50">
        <f t="shared" si="367"/>
        <v>47</v>
      </c>
      <c r="AM1260" s="48">
        <f t="shared" si="382"/>
        <v>3.1333333333333333</v>
      </c>
      <c r="AN1260" s="49">
        <f t="shared" si="368"/>
        <v>3.1333333333333331E-2</v>
      </c>
      <c r="AO1260" s="49">
        <f t="shared" si="379"/>
        <v>0</v>
      </c>
      <c r="AP1260" s="49">
        <f t="shared" si="369"/>
        <v>15</v>
      </c>
      <c r="AR1260" s="50">
        <f t="shared" si="370"/>
        <v>0</v>
      </c>
      <c r="AT1260" s="30">
        <f t="shared" si="371"/>
        <v>15</v>
      </c>
      <c r="AU1260">
        <f t="shared" si="372"/>
        <v>5</v>
      </c>
      <c r="AV1260" s="49">
        <f t="shared" si="373"/>
        <v>0</v>
      </c>
      <c r="AW1260" s="49">
        <f t="shared" si="374"/>
        <v>0</v>
      </c>
      <c r="AX1260" s="53">
        <f t="shared" si="375"/>
        <v>5</v>
      </c>
      <c r="AY1260" s="30">
        <f t="shared" si="376"/>
        <v>47</v>
      </c>
      <c r="AZ1260" s="30">
        <f t="shared" si="377"/>
        <v>0</v>
      </c>
      <c r="BA1260" s="49">
        <f t="shared" si="378"/>
        <v>0</v>
      </c>
    </row>
    <row r="1261" spans="1:53" x14ac:dyDescent="0.35">
      <c r="A1261" s="2">
        <v>1072081521</v>
      </c>
      <c r="B1261" s="2" t="s">
        <v>1261</v>
      </c>
      <c r="C1261" s="16" t="s">
        <v>4946</v>
      </c>
      <c r="D1261" s="3" t="s">
        <v>3406</v>
      </c>
      <c r="E1261" s="4">
        <v>45604</v>
      </c>
      <c r="F1261" s="5">
        <v>45969</v>
      </c>
      <c r="G1261" s="5">
        <v>46334</v>
      </c>
      <c r="H1261" s="3" t="s">
        <v>4409</v>
      </c>
      <c r="I1261" s="55">
        <v>46054</v>
      </c>
      <c r="J1261" s="6">
        <v>46022</v>
      </c>
      <c r="K1261" s="2" t="s">
        <v>4405</v>
      </c>
      <c r="L1261" s="2" t="s">
        <v>4823</v>
      </c>
      <c r="M1261" s="2" t="s">
        <v>4956</v>
      </c>
      <c r="N1261" s="2"/>
      <c r="O1261" s="2"/>
      <c r="P1261" s="2"/>
      <c r="Q1261" s="2"/>
      <c r="R1261" s="7"/>
      <c r="S1261" s="7">
        <v>19</v>
      </c>
      <c r="T1261" s="7">
        <v>4.4166999999999987</v>
      </c>
      <c r="U1261" s="7">
        <v>23.416699999999999</v>
      </c>
      <c r="V1261" s="12">
        <f t="shared" si="381"/>
        <v>24</v>
      </c>
      <c r="W1261" s="15" t="str">
        <f>"DEBE GOZAR "&amp;S1261&amp;" DÍAS ANTES DEL "&amp;TEXT(G1261-1,"DD/MM/YYYY")</f>
        <v>DEBE GOZAR 19 DÍAS ANTES DEL 07/11/2026</v>
      </c>
      <c r="X1261" s="15" t="str">
        <f t="shared" si="365"/>
        <v>DEBE GOZAR EN EL AÑO UN TOTAL DE 24 DÍAS ANTES DEL 31/12/2026</v>
      </c>
      <c r="Y1261" s="50">
        <v>0</v>
      </c>
      <c r="Z1261" s="50">
        <v>24</v>
      </c>
      <c r="AA1261" s="50">
        <v>0</v>
      </c>
      <c r="AB1261" s="50">
        <v>0</v>
      </c>
      <c r="AC1261" s="50">
        <v>0</v>
      </c>
      <c r="AD1261" s="50">
        <v>0</v>
      </c>
      <c r="AE1261" s="50">
        <v>0</v>
      </c>
      <c r="AF1261" s="50">
        <v>0</v>
      </c>
      <c r="AG1261" s="50">
        <v>0</v>
      </c>
      <c r="AH1261" s="50">
        <v>0</v>
      </c>
      <c r="AI1261" s="50">
        <v>0</v>
      </c>
      <c r="AJ1261" s="50">
        <v>0</v>
      </c>
      <c r="AK1261" s="52">
        <f t="shared" si="366"/>
        <v>24</v>
      </c>
      <c r="AL1261" s="50">
        <f t="shared" si="367"/>
        <v>24</v>
      </c>
      <c r="AM1261" s="48">
        <f t="shared" si="382"/>
        <v>1</v>
      </c>
      <c r="AN1261" s="49">
        <f t="shared" si="368"/>
        <v>0.01</v>
      </c>
      <c r="AO1261" s="49">
        <f t="shared" si="379"/>
        <v>24</v>
      </c>
      <c r="AP1261" s="49">
        <f t="shared" si="369"/>
        <v>24</v>
      </c>
      <c r="AR1261" s="50">
        <f t="shared" si="370"/>
        <v>0</v>
      </c>
      <c r="AT1261" s="30">
        <f t="shared" si="371"/>
        <v>24</v>
      </c>
      <c r="AU1261">
        <f t="shared" si="372"/>
        <v>8</v>
      </c>
      <c r="AV1261" s="49">
        <f t="shared" si="373"/>
        <v>24</v>
      </c>
      <c r="AW1261" s="49">
        <f t="shared" si="374"/>
        <v>8</v>
      </c>
      <c r="AX1261" s="53">
        <f t="shared" si="375"/>
        <v>0</v>
      </c>
      <c r="AY1261" s="30">
        <f t="shared" si="376"/>
        <v>0</v>
      </c>
      <c r="AZ1261" s="30">
        <f t="shared" si="377"/>
        <v>24</v>
      </c>
      <c r="BA1261" s="49">
        <f t="shared" si="378"/>
        <v>24</v>
      </c>
    </row>
    <row r="1262" spans="1:53" x14ac:dyDescent="0.35">
      <c r="A1262" s="2">
        <v>1072093495</v>
      </c>
      <c r="B1262" s="2" t="s">
        <v>1262</v>
      </c>
      <c r="C1262" s="16" t="s">
        <v>4947</v>
      </c>
      <c r="D1262" s="3" t="s">
        <v>3407</v>
      </c>
      <c r="E1262" s="4">
        <v>45989</v>
      </c>
      <c r="F1262" s="5">
        <v>45989</v>
      </c>
      <c r="G1262" s="5">
        <v>46354</v>
      </c>
      <c r="H1262" s="3" t="s">
        <v>4409</v>
      </c>
      <c r="I1262" s="55">
        <v>46075</v>
      </c>
      <c r="J1262" s="6">
        <v>46022</v>
      </c>
      <c r="K1262" s="2" t="s">
        <v>4405</v>
      </c>
      <c r="L1262" s="2" t="s">
        <v>4823</v>
      </c>
      <c r="M1262" s="2" t="s">
        <v>4956</v>
      </c>
      <c r="N1262" s="2"/>
      <c r="O1262" s="2"/>
      <c r="P1262" s="2"/>
      <c r="Q1262" s="2"/>
      <c r="R1262" s="7"/>
      <c r="S1262" s="7">
        <v>0</v>
      </c>
      <c r="T1262" s="7">
        <v>2.75</v>
      </c>
      <c r="U1262" s="7">
        <v>2.75</v>
      </c>
      <c r="V1262" s="12">
        <f t="shared" si="381"/>
        <v>3</v>
      </c>
      <c r="W1262" s="15" t="s">
        <v>4738</v>
      </c>
      <c r="X1262" s="15" t="str">
        <f t="shared" si="365"/>
        <v>DEBE GOZAR EN EL AÑO UN TOTAL DE 3 DÍAS ANTES DEL 31/12/2026</v>
      </c>
      <c r="Y1262" s="50">
        <v>0</v>
      </c>
      <c r="Z1262" s="50">
        <v>3</v>
      </c>
      <c r="AA1262" s="50">
        <v>0</v>
      </c>
      <c r="AB1262" s="50">
        <v>0</v>
      </c>
      <c r="AC1262" s="50">
        <v>0</v>
      </c>
      <c r="AD1262" s="50">
        <v>0</v>
      </c>
      <c r="AE1262" s="50">
        <v>0</v>
      </c>
      <c r="AF1262" s="50">
        <v>0</v>
      </c>
      <c r="AG1262" s="50">
        <v>0</v>
      </c>
      <c r="AH1262" s="50">
        <v>0</v>
      </c>
      <c r="AI1262" s="50">
        <v>0</v>
      </c>
      <c r="AJ1262" s="50">
        <v>0</v>
      </c>
      <c r="AK1262" s="52">
        <f t="shared" si="366"/>
        <v>3</v>
      </c>
      <c r="AL1262" s="50">
        <f t="shared" si="367"/>
        <v>3</v>
      </c>
      <c r="AM1262" s="48">
        <f t="shared" si="382"/>
        <v>1</v>
      </c>
      <c r="AN1262" s="49">
        <f t="shared" si="368"/>
        <v>0.01</v>
      </c>
      <c r="AO1262" s="49">
        <f t="shared" si="379"/>
        <v>3</v>
      </c>
      <c r="AP1262" s="49">
        <f t="shared" si="369"/>
        <v>3</v>
      </c>
      <c r="AR1262" s="50">
        <f t="shared" si="370"/>
        <v>0</v>
      </c>
      <c r="AT1262" s="30">
        <f t="shared" si="371"/>
        <v>3</v>
      </c>
      <c r="AU1262">
        <f t="shared" si="372"/>
        <v>1</v>
      </c>
      <c r="AV1262" s="49">
        <f t="shared" si="373"/>
        <v>3</v>
      </c>
      <c r="AW1262" s="49">
        <f t="shared" si="374"/>
        <v>1</v>
      </c>
      <c r="AX1262" s="53">
        <f t="shared" si="375"/>
        <v>0</v>
      </c>
      <c r="AY1262" s="30">
        <f t="shared" si="376"/>
        <v>0</v>
      </c>
      <c r="AZ1262" s="30">
        <f t="shared" si="377"/>
        <v>3</v>
      </c>
      <c r="BA1262" s="49">
        <f t="shared" si="378"/>
        <v>3</v>
      </c>
    </row>
    <row r="1263" spans="1:53" x14ac:dyDescent="0.35">
      <c r="A1263" s="2">
        <v>1072094116</v>
      </c>
      <c r="B1263" s="2" t="s">
        <v>1263</v>
      </c>
      <c r="C1263" s="16" t="s">
        <v>4946</v>
      </c>
      <c r="D1263" s="3" t="s">
        <v>3408</v>
      </c>
      <c r="E1263" s="4">
        <v>45734</v>
      </c>
      <c r="F1263" s="5">
        <v>45734</v>
      </c>
      <c r="G1263" s="5">
        <v>46099</v>
      </c>
      <c r="H1263" s="3" t="s">
        <v>4290</v>
      </c>
      <c r="I1263" s="55">
        <v>0</v>
      </c>
      <c r="J1263" s="6">
        <v>46022</v>
      </c>
      <c r="K1263" s="2" t="s">
        <v>4405</v>
      </c>
      <c r="L1263" s="2" t="s">
        <v>4765</v>
      </c>
      <c r="M1263" s="2" t="s">
        <v>4956</v>
      </c>
      <c r="N1263" s="2" t="s">
        <v>5197</v>
      </c>
      <c r="O1263" s="2" t="s">
        <v>5222</v>
      </c>
      <c r="P1263" s="2" t="s">
        <v>4467</v>
      </c>
      <c r="Q1263" s="2" t="s">
        <v>4297</v>
      </c>
      <c r="R1263" s="7"/>
      <c r="S1263" s="7">
        <v>0</v>
      </c>
      <c r="T1263" s="7">
        <v>23.583300000000001</v>
      </c>
      <c r="U1263" s="7">
        <v>23.583300000000001</v>
      </c>
      <c r="V1263" s="12">
        <f t="shared" si="381"/>
        <v>24</v>
      </c>
      <c r="W1263" s="15" t="s">
        <v>4738</v>
      </c>
      <c r="X1263" s="15" t="str">
        <f t="shared" ref="X1263:X1326" si="383">"DEBE GOZAR EN EL AÑO UN TOTAL DE "&amp;ROUNDUP(V1263,0)&amp;" DÍAS ANTES DEL 31/12/2026"</f>
        <v>DEBE GOZAR EN EL AÑO UN TOTAL DE 24 DÍAS ANTES DEL 31/12/2026</v>
      </c>
      <c r="Y1263" s="50">
        <v>0</v>
      </c>
      <c r="Z1263" s="50">
        <v>0</v>
      </c>
      <c r="AA1263" s="50">
        <v>0</v>
      </c>
      <c r="AB1263" s="50">
        <v>0</v>
      </c>
      <c r="AC1263" s="50">
        <v>0</v>
      </c>
      <c r="AD1263" s="50">
        <v>0</v>
      </c>
      <c r="AE1263" s="50">
        <v>0</v>
      </c>
      <c r="AF1263" s="50">
        <v>0</v>
      </c>
      <c r="AG1263" s="50">
        <v>0</v>
      </c>
      <c r="AH1263" s="50">
        <v>0</v>
      </c>
      <c r="AI1263" s="50">
        <v>0</v>
      </c>
      <c r="AJ1263" s="50">
        <v>0</v>
      </c>
      <c r="AK1263" s="52">
        <f t="shared" si="366"/>
        <v>0</v>
      </c>
      <c r="AL1263" s="50">
        <f t="shared" si="367"/>
        <v>0</v>
      </c>
      <c r="AM1263" s="48">
        <f t="shared" si="382"/>
        <v>0</v>
      </c>
      <c r="AN1263" s="49">
        <f t="shared" si="368"/>
        <v>0</v>
      </c>
      <c r="AO1263" s="49">
        <f t="shared" si="379"/>
        <v>0</v>
      </c>
      <c r="AP1263" s="49">
        <f t="shared" si="369"/>
        <v>0</v>
      </c>
      <c r="AR1263" s="50">
        <f t="shared" si="370"/>
        <v>24</v>
      </c>
      <c r="AT1263" s="30">
        <f t="shared" si="371"/>
        <v>24</v>
      </c>
      <c r="AU1263">
        <f t="shared" si="372"/>
        <v>8</v>
      </c>
      <c r="AV1263" s="49">
        <f t="shared" si="373"/>
        <v>0</v>
      </c>
      <c r="AW1263" s="49">
        <f t="shared" si="374"/>
        <v>0</v>
      </c>
      <c r="AX1263" s="53">
        <f t="shared" si="375"/>
        <v>8</v>
      </c>
      <c r="AY1263" s="30">
        <f t="shared" si="376"/>
        <v>0</v>
      </c>
      <c r="AZ1263" s="30">
        <f t="shared" si="377"/>
        <v>0</v>
      </c>
      <c r="BA1263" s="49">
        <f t="shared" si="378"/>
        <v>0</v>
      </c>
    </row>
    <row r="1264" spans="1:53" x14ac:dyDescent="0.35">
      <c r="A1264" s="2">
        <v>1072103607</v>
      </c>
      <c r="B1264" s="2" t="s">
        <v>1264</v>
      </c>
      <c r="C1264" s="16" t="s">
        <v>4946</v>
      </c>
      <c r="D1264" s="3" t="s">
        <v>3409</v>
      </c>
      <c r="E1264" s="4">
        <v>45940</v>
      </c>
      <c r="F1264" s="5">
        <v>45940</v>
      </c>
      <c r="G1264" s="5">
        <v>46305</v>
      </c>
      <c r="H1264" s="3" t="s">
        <v>4290</v>
      </c>
      <c r="I1264" s="55">
        <v>46082</v>
      </c>
      <c r="J1264" s="6">
        <v>46022</v>
      </c>
      <c r="K1264" s="2" t="s">
        <v>4405</v>
      </c>
      <c r="L1264" s="2" t="s">
        <v>4923</v>
      </c>
      <c r="M1264" s="2" t="s">
        <v>4956</v>
      </c>
      <c r="N1264" s="2"/>
      <c r="O1264" s="2"/>
      <c r="P1264" s="2"/>
      <c r="Q1264" s="2"/>
      <c r="R1264" s="7"/>
      <c r="S1264" s="7">
        <v>0</v>
      </c>
      <c r="T1264" s="7">
        <v>6.75</v>
      </c>
      <c r="U1264" s="7">
        <v>6.75</v>
      </c>
      <c r="V1264" s="12">
        <f t="shared" si="381"/>
        <v>7</v>
      </c>
      <c r="W1264" s="15" t="s">
        <v>4738</v>
      </c>
      <c r="X1264" s="15" t="str">
        <f t="shared" si="383"/>
        <v>DEBE GOZAR EN EL AÑO UN TOTAL DE 7 DÍAS ANTES DEL 31/12/2026</v>
      </c>
      <c r="Y1264" s="50">
        <v>0</v>
      </c>
      <c r="Z1264" s="50">
        <v>0</v>
      </c>
      <c r="AA1264" s="50">
        <v>7</v>
      </c>
      <c r="AB1264" s="50">
        <v>0</v>
      </c>
      <c r="AC1264" s="50">
        <v>0</v>
      </c>
      <c r="AD1264" s="50">
        <v>0</v>
      </c>
      <c r="AE1264" s="50">
        <v>0</v>
      </c>
      <c r="AF1264" s="50">
        <v>0</v>
      </c>
      <c r="AG1264" s="50">
        <v>0</v>
      </c>
      <c r="AH1264" s="50">
        <v>0</v>
      </c>
      <c r="AI1264" s="50">
        <v>0</v>
      </c>
      <c r="AJ1264" s="50">
        <v>0</v>
      </c>
      <c r="AK1264" s="52">
        <f t="shared" si="366"/>
        <v>7</v>
      </c>
      <c r="AL1264" s="50">
        <f t="shared" si="367"/>
        <v>7</v>
      </c>
      <c r="AM1264" s="48">
        <f t="shared" si="382"/>
        <v>1</v>
      </c>
      <c r="AN1264" s="49">
        <f t="shared" si="368"/>
        <v>0.01</v>
      </c>
      <c r="AO1264" s="49">
        <f t="shared" si="379"/>
        <v>7</v>
      </c>
      <c r="AP1264" s="49">
        <f t="shared" si="369"/>
        <v>7</v>
      </c>
      <c r="AR1264" s="50">
        <f t="shared" si="370"/>
        <v>0</v>
      </c>
      <c r="AT1264" s="30">
        <f t="shared" si="371"/>
        <v>7</v>
      </c>
      <c r="AU1264">
        <f t="shared" si="372"/>
        <v>2.3333333333333335</v>
      </c>
      <c r="AV1264" s="49">
        <f t="shared" si="373"/>
        <v>7</v>
      </c>
      <c r="AW1264" s="49">
        <f t="shared" si="374"/>
        <v>2.3333333333333335</v>
      </c>
      <c r="AX1264" s="53">
        <f t="shared" si="375"/>
        <v>0</v>
      </c>
      <c r="AY1264" s="30">
        <f t="shared" si="376"/>
        <v>0</v>
      </c>
      <c r="AZ1264" s="30">
        <f t="shared" si="377"/>
        <v>7</v>
      </c>
      <c r="BA1264" s="49">
        <f t="shared" si="378"/>
        <v>7</v>
      </c>
    </row>
    <row r="1265" spans="1:53" x14ac:dyDescent="0.35">
      <c r="A1265" s="2">
        <v>1072113129</v>
      </c>
      <c r="B1265" s="2" t="s">
        <v>1265</v>
      </c>
      <c r="C1265" s="16" t="s">
        <v>4946</v>
      </c>
      <c r="D1265" s="3" t="s">
        <v>3410</v>
      </c>
      <c r="E1265" s="4">
        <v>45832</v>
      </c>
      <c r="F1265" s="5">
        <v>45832</v>
      </c>
      <c r="G1265" s="5">
        <v>46197</v>
      </c>
      <c r="H1265" s="3" t="s">
        <v>4415</v>
      </c>
      <c r="I1265" s="55">
        <v>0</v>
      </c>
      <c r="J1265" s="6">
        <v>46022</v>
      </c>
      <c r="K1265" s="2" t="s">
        <v>4405</v>
      </c>
      <c r="L1265" s="2" t="s">
        <v>4877</v>
      </c>
      <c r="M1265" s="2" t="s">
        <v>4956</v>
      </c>
      <c r="N1265" s="2" t="s">
        <v>5196</v>
      </c>
      <c r="O1265" s="2" t="s">
        <v>5234</v>
      </c>
      <c r="P1265" s="2" t="s">
        <v>4649</v>
      </c>
      <c r="Q1265" s="2" t="s">
        <v>4297</v>
      </c>
      <c r="R1265" s="7"/>
      <c r="S1265" s="7">
        <v>0</v>
      </c>
      <c r="T1265" s="7">
        <v>15.583299999999999</v>
      </c>
      <c r="U1265" s="7">
        <v>15.583299999999999</v>
      </c>
      <c r="V1265" s="12">
        <f t="shared" si="381"/>
        <v>16</v>
      </c>
      <c r="W1265" s="15" t="s">
        <v>4738</v>
      </c>
      <c r="X1265" s="15" t="str">
        <f t="shared" si="383"/>
        <v>DEBE GOZAR EN EL AÑO UN TOTAL DE 16 DÍAS ANTES DEL 31/12/2026</v>
      </c>
      <c r="Y1265" s="50">
        <v>0</v>
      </c>
      <c r="Z1265" s="50">
        <v>0</v>
      </c>
      <c r="AA1265" s="50">
        <v>16</v>
      </c>
      <c r="AB1265" s="50">
        <v>0</v>
      </c>
      <c r="AC1265" s="50">
        <v>0</v>
      </c>
      <c r="AD1265" s="50">
        <v>0</v>
      </c>
      <c r="AE1265" s="50">
        <v>0</v>
      </c>
      <c r="AF1265" s="50">
        <v>0</v>
      </c>
      <c r="AG1265" s="50">
        <v>0</v>
      </c>
      <c r="AH1265" s="50">
        <v>0</v>
      </c>
      <c r="AI1265" s="50">
        <v>0</v>
      </c>
      <c r="AJ1265" s="50">
        <v>0</v>
      </c>
      <c r="AK1265" s="52">
        <f t="shared" si="366"/>
        <v>16</v>
      </c>
      <c r="AL1265" s="50">
        <f t="shared" si="367"/>
        <v>16</v>
      </c>
      <c r="AM1265" s="48">
        <f t="shared" si="382"/>
        <v>1</v>
      </c>
      <c r="AN1265" s="49">
        <f t="shared" si="368"/>
        <v>0.01</v>
      </c>
      <c r="AO1265" s="49">
        <f t="shared" si="379"/>
        <v>16</v>
      </c>
      <c r="AP1265" s="49">
        <f t="shared" si="369"/>
        <v>16</v>
      </c>
      <c r="AR1265" s="50">
        <f t="shared" si="370"/>
        <v>0</v>
      </c>
      <c r="AT1265" s="30">
        <f t="shared" si="371"/>
        <v>16</v>
      </c>
      <c r="AU1265">
        <f t="shared" si="372"/>
        <v>5.333333333333333</v>
      </c>
      <c r="AV1265" s="49">
        <f t="shared" si="373"/>
        <v>16</v>
      </c>
      <c r="AW1265" s="49">
        <f t="shared" si="374"/>
        <v>5.333333333333333</v>
      </c>
      <c r="AX1265" s="53">
        <f t="shared" si="375"/>
        <v>0</v>
      </c>
      <c r="AY1265" s="30">
        <f t="shared" si="376"/>
        <v>0</v>
      </c>
      <c r="AZ1265" s="30">
        <f t="shared" si="377"/>
        <v>16</v>
      </c>
      <c r="BA1265" s="49">
        <f t="shared" si="378"/>
        <v>16</v>
      </c>
    </row>
    <row r="1266" spans="1:53" x14ac:dyDescent="0.35">
      <c r="A1266" s="2">
        <v>1072115822</v>
      </c>
      <c r="B1266" s="2" t="s">
        <v>1266</v>
      </c>
      <c r="C1266" s="16" t="s">
        <v>4946</v>
      </c>
      <c r="D1266" s="3" t="s">
        <v>3411</v>
      </c>
      <c r="E1266" s="4">
        <v>42583</v>
      </c>
      <c r="F1266" s="5">
        <v>45870</v>
      </c>
      <c r="G1266" s="5">
        <v>46235</v>
      </c>
      <c r="H1266" s="3" t="s">
        <v>4290</v>
      </c>
      <c r="I1266" s="55">
        <v>0</v>
      </c>
      <c r="J1266" s="6">
        <v>46022</v>
      </c>
      <c r="K1266" s="2" t="s">
        <v>4405</v>
      </c>
      <c r="L1266" s="2" t="s">
        <v>4963</v>
      </c>
      <c r="M1266" s="2" t="s">
        <v>4956</v>
      </c>
      <c r="N1266" s="2" t="s">
        <v>5200</v>
      </c>
      <c r="O1266" s="2" t="s">
        <v>5220</v>
      </c>
      <c r="P1266" s="2" t="s">
        <v>4449</v>
      </c>
      <c r="Q1266" s="2" t="s">
        <v>4300</v>
      </c>
      <c r="R1266" s="7"/>
      <c r="S1266" s="7">
        <v>17</v>
      </c>
      <c r="T1266" s="7">
        <v>12.5</v>
      </c>
      <c r="U1266" s="7">
        <v>29.5</v>
      </c>
      <c r="V1266" s="12">
        <f t="shared" si="381"/>
        <v>30</v>
      </c>
      <c r="W1266" s="15" t="str">
        <f>"DEBE GOZAR "&amp;S1266&amp;" DÍAS ANTES DEL "&amp;TEXT(G1266-1,"DD/MM/YYYY")</f>
        <v>DEBE GOZAR 17 DÍAS ANTES DEL 31/07/2026</v>
      </c>
      <c r="X1266" s="15" t="str">
        <f t="shared" si="383"/>
        <v>DEBE GOZAR EN EL AÑO UN TOTAL DE 30 DÍAS ANTES DEL 31/12/2026</v>
      </c>
      <c r="Y1266" s="50">
        <v>0</v>
      </c>
      <c r="Z1266" s="50">
        <v>0</v>
      </c>
      <c r="AA1266" s="50">
        <v>0</v>
      </c>
      <c r="AB1266" s="50">
        <v>0</v>
      </c>
      <c r="AC1266" s="50">
        <v>0</v>
      </c>
      <c r="AD1266" s="50">
        <v>0</v>
      </c>
      <c r="AE1266" s="50">
        <v>0</v>
      </c>
      <c r="AF1266" s="50">
        <v>0</v>
      </c>
      <c r="AG1266" s="50">
        <v>0</v>
      </c>
      <c r="AH1266" s="50">
        <v>0</v>
      </c>
      <c r="AI1266" s="50">
        <v>0</v>
      </c>
      <c r="AJ1266" s="50">
        <v>0</v>
      </c>
      <c r="AK1266" s="52">
        <f t="shared" si="366"/>
        <v>0</v>
      </c>
      <c r="AL1266" s="50">
        <f t="shared" si="367"/>
        <v>0</v>
      </c>
      <c r="AM1266" s="48">
        <f t="shared" si="382"/>
        <v>0</v>
      </c>
      <c r="AN1266" s="49">
        <f t="shared" si="368"/>
        <v>0</v>
      </c>
      <c r="AO1266" s="49">
        <f t="shared" si="379"/>
        <v>0</v>
      </c>
      <c r="AP1266" s="49">
        <f t="shared" si="369"/>
        <v>0</v>
      </c>
      <c r="AR1266" s="50">
        <f t="shared" si="370"/>
        <v>30</v>
      </c>
      <c r="AT1266" s="30">
        <f t="shared" si="371"/>
        <v>30</v>
      </c>
      <c r="AU1266">
        <f t="shared" si="372"/>
        <v>10</v>
      </c>
      <c r="AV1266" s="49">
        <f t="shared" si="373"/>
        <v>0</v>
      </c>
      <c r="AW1266" s="49">
        <f t="shared" si="374"/>
        <v>0</v>
      </c>
      <c r="AX1266" s="53">
        <f t="shared" si="375"/>
        <v>10</v>
      </c>
      <c r="AY1266" s="30">
        <f t="shared" si="376"/>
        <v>0</v>
      </c>
      <c r="AZ1266" s="30">
        <f t="shared" si="377"/>
        <v>0</v>
      </c>
      <c r="BA1266" s="49">
        <f t="shared" si="378"/>
        <v>0</v>
      </c>
    </row>
    <row r="1267" spans="1:53" x14ac:dyDescent="0.35">
      <c r="A1267" s="2">
        <v>1072120581</v>
      </c>
      <c r="B1267" s="2" t="s">
        <v>1267</v>
      </c>
      <c r="C1267" s="16" t="s">
        <v>4946</v>
      </c>
      <c r="D1267" s="3" t="s">
        <v>3412</v>
      </c>
      <c r="E1267" s="4">
        <v>45108</v>
      </c>
      <c r="F1267" s="5">
        <v>45839</v>
      </c>
      <c r="G1267" s="5">
        <v>46204</v>
      </c>
      <c r="H1267" s="3" t="s">
        <v>4290</v>
      </c>
      <c r="I1267" s="55">
        <v>46062</v>
      </c>
      <c r="J1267" s="6">
        <v>46022</v>
      </c>
      <c r="K1267" s="2" t="s">
        <v>4405</v>
      </c>
      <c r="L1267" s="2" t="s">
        <v>4853</v>
      </c>
      <c r="M1267" s="2" t="s">
        <v>4956</v>
      </c>
      <c r="N1267" s="2"/>
      <c r="O1267" s="2"/>
      <c r="P1267" s="2"/>
      <c r="Q1267" s="2"/>
      <c r="R1267" s="7"/>
      <c r="S1267" s="7">
        <v>14</v>
      </c>
      <c r="T1267" s="7">
        <v>15</v>
      </c>
      <c r="U1267" s="7">
        <v>29</v>
      </c>
      <c r="V1267" s="12">
        <f t="shared" si="381"/>
        <v>29</v>
      </c>
      <c r="W1267" s="15" t="str">
        <f>"DEBE GOZAR "&amp;S1267&amp;" DÍAS ANTES DEL "&amp;TEXT(G1267-1,"DD/MM/YYYY")</f>
        <v>DEBE GOZAR 14 DÍAS ANTES DEL 30/06/2026</v>
      </c>
      <c r="X1267" s="15" t="str">
        <f t="shared" si="383"/>
        <v>DEBE GOZAR EN EL AÑO UN TOTAL DE 29 DÍAS ANTES DEL 31/12/2026</v>
      </c>
      <c r="Y1267" s="50">
        <v>0</v>
      </c>
      <c r="Z1267" s="50">
        <v>29</v>
      </c>
      <c r="AA1267" s="50">
        <v>0</v>
      </c>
      <c r="AB1267" s="50">
        <v>0</v>
      </c>
      <c r="AC1267" s="50">
        <v>0</v>
      </c>
      <c r="AD1267" s="50">
        <v>0</v>
      </c>
      <c r="AE1267" s="50">
        <v>0</v>
      </c>
      <c r="AF1267" s="50">
        <v>0</v>
      </c>
      <c r="AG1267" s="50">
        <v>0</v>
      </c>
      <c r="AH1267" s="50">
        <v>0</v>
      </c>
      <c r="AI1267" s="50">
        <v>0</v>
      </c>
      <c r="AJ1267" s="50">
        <v>0</v>
      </c>
      <c r="AK1267" s="52">
        <f t="shared" si="366"/>
        <v>29</v>
      </c>
      <c r="AL1267" s="50">
        <f t="shared" si="367"/>
        <v>29</v>
      </c>
      <c r="AM1267" s="48">
        <f t="shared" si="382"/>
        <v>1</v>
      </c>
      <c r="AN1267" s="49">
        <f t="shared" si="368"/>
        <v>0.01</v>
      </c>
      <c r="AO1267" s="49">
        <f t="shared" si="379"/>
        <v>29</v>
      </c>
      <c r="AP1267" s="49">
        <f t="shared" si="369"/>
        <v>29</v>
      </c>
      <c r="AR1267" s="50">
        <f t="shared" si="370"/>
        <v>0</v>
      </c>
      <c r="AT1267" s="30">
        <f t="shared" si="371"/>
        <v>29</v>
      </c>
      <c r="AU1267">
        <f t="shared" si="372"/>
        <v>9.6666666666666661</v>
      </c>
      <c r="AV1267" s="49">
        <f t="shared" si="373"/>
        <v>29</v>
      </c>
      <c r="AW1267" s="49">
        <f t="shared" si="374"/>
        <v>9.6666666666666661</v>
      </c>
      <c r="AX1267" s="53">
        <f t="shared" si="375"/>
        <v>0</v>
      </c>
      <c r="AY1267" s="30">
        <f t="shared" si="376"/>
        <v>0</v>
      </c>
      <c r="AZ1267" s="30">
        <f t="shared" si="377"/>
        <v>29</v>
      </c>
      <c r="BA1267" s="49">
        <f t="shared" si="378"/>
        <v>29</v>
      </c>
    </row>
    <row r="1268" spans="1:53" x14ac:dyDescent="0.35">
      <c r="A1268" s="2">
        <v>1072128106</v>
      </c>
      <c r="B1268" s="2" t="s">
        <v>1268</v>
      </c>
      <c r="C1268" s="16" t="s">
        <v>4946</v>
      </c>
      <c r="D1268" s="3" t="s">
        <v>3413</v>
      </c>
      <c r="E1268" s="4">
        <v>45385</v>
      </c>
      <c r="F1268" s="5">
        <v>45750</v>
      </c>
      <c r="G1268" s="5">
        <v>46115</v>
      </c>
      <c r="H1268" s="3" t="s">
        <v>4415</v>
      </c>
      <c r="I1268" s="55">
        <v>0</v>
      </c>
      <c r="J1268" s="6">
        <v>46022</v>
      </c>
      <c r="K1268" s="2" t="s">
        <v>4405</v>
      </c>
      <c r="L1268" s="2" t="s">
        <v>4877</v>
      </c>
      <c r="M1268" s="2" t="s">
        <v>4956</v>
      </c>
      <c r="N1268" s="2" t="s">
        <v>5196</v>
      </c>
      <c r="O1268" s="2" t="s">
        <v>5234</v>
      </c>
      <c r="P1268" s="2" t="s">
        <v>4649</v>
      </c>
      <c r="Q1268" s="2" t="s">
        <v>4297</v>
      </c>
      <c r="R1268" s="7"/>
      <c r="S1268" s="7">
        <v>0</v>
      </c>
      <c r="T1268" s="7">
        <v>20.333300000000001</v>
      </c>
      <c r="U1268" s="7">
        <v>20.333300000000001</v>
      </c>
      <c r="V1268" s="12">
        <f t="shared" si="381"/>
        <v>21</v>
      </c>
      <c r="W1268" s="15" t="s">
        <v>4738</v>
      </c>
      <c r="X1268" s="15" t="str">
        <f t="shared" si="383"/>
        <v>DEBE GOZAR EN EL AÑO UN TOTAL DE 21 DÍAS ANTES DEL 31/12/2026</v>
      </c>
      <c r="Y1268" s="50">
        <v>6</v>
      </c>
      <c r="Z1268" s="50">
        <v>23</v>
      </c>
      <c r="AA1268" s="50">
        <v>16</v>
      </c>
      <c r="AB1268" s="50">
        <v>5</v>
      </c>
      <c r="AC1268" s="50">
        <v>0</v>
      </c>
      <c r="AD1268" s="50">
        <v>0</v>
      </c>
      <c r="AE1268" s="50">
        <v>0</v>
      </c>
      <c r="AF1268" s="50">
        <v>0</v>
      </c>
      <c r="AG1268" s="50">
        <v>0</v>
      </c>
      <c r="AH1268" s="50">
        <v>0</v>
      </c>
      <c r="AI1268" s="50">
        <v>0</v>
      </c>
      <c r="AJ1268" s="50">
        <v>0</v>
      </c>
      <c r="AK1268" s="52">
        <f t="shared" si="366"/>
        <v>50</v>
      </c>
      <c r="AL1268" s="50">
        <f t="shared" si="367"/>
        <v>50</v>
      </c>
      <c r="AM1268" s="48">
        <f t="shared" si="382"/>
        <v>2.3809523809523809</v>
      </c>
      <c r="AN1268" s="49">
        <f t="shared" si="368"/>
        <v>2.3809523809523808E-2</v>
      </c>
      <c r="AO1268" s="49">
        <f t="shared" si="379"/>
        <v>50</v>
      </c>
      <c r="AP1268" s="49">
        <f t="shared" si="369"/>
        <v>21</v>
      </c>
      <c r="AR1268" s="50">
        <f t="shared" si="370"/>
        <v>0</v>
      </c>
      <c r="AT1268" s="30">
        <f t="shared" si="371"/>
        <v>21</v>
      </c>
      <c r="AU1268">
        <f t="shared" si="372"/>
        <v>7</v>
      </c>
      <c r="AV1268" s="49">
        <f t="shared" si="373"/>
        <v>50</v>
      </c>
      <c r="AW1268" s="49">
        <f t="shared" si="374"/>
        <v>7</v>
      </c>
      <c r="AX1268" s="53">
        <f t="shared" si="375"/>
        <v>0</v>
      </c>
      <c r="AY1268" s="30">
        <f t="shared" si="376"/>
        <v>0</v>
      </c>
      <c r="AZ1268" s="30">
        <f t="shared" si="377"/>
        <v>50</v>
      </c>
      <c r="BA1268" s="49">
        <f t="shared" si="378"/>
        <v>21</v>
      </c>
    </row>
    <row r="1269" spans="1:53" x14ac:dyDescent="0.35">
      <c r="A1269" s="2">
        <v>1072130492</v>
      </c>
      <c r="B1269" s="2" t="s">
        <v>1269</v>
      </c>
      <c r="C1269" s="16" t="s">
        <v>4948</v>
      </c>
      <c r="D1269" s="3" t="s">
        <v>3414</v>
      </c>
      <c r="E1269" s="4">
        <v>45383</v>
      </c>
      <c r="F1269" s="5">
        <v>45748</v>
      </c>
      <c r="G1269" s="5">
        <v>46113</v>
      </c>
      <c r="H1269" s="3" t="s">
        <v>4292</v>
      </c>
      <c r="I1269" s="55">
        <v>0</v>
      </c>
      <c r="J1269" s="6">
        <v>46022</v>
      </c>
      <c r="K1269" s="2" t="s">
        <v>4405</v>
      </c>
      <c r="L1269" s="2">
        <v>2001040000</v>
      </c>
      <c r="M1269" s="2" t="s">
        <v>4662</v>
      </c>
      <c r="N1269" s="2" t="s">
        <v>5209</v>
      </c>
      <c r="O1269" s="2" t="s">
        <v>5209</v>
      </c>
      <c r="P1269" s="2" t="s">
        <v>4662</v>
      </c>
      <c r="Q1269" s="2" t="s">
        <v>4374</v>
      </c>
      <c r="R1269" s="7"/>
      <c r="S1269" s="7">
        <v>0</v>
      </c>
      <c r="T1269" s="7">
        <v>22.5</v>
      </c>
      <c r="U1269" s="7">
        <v>22.5</v>
      </c>
      <c r="V1269" s="12">
        <f t="shared" si="381"/>
        <v>23</v>
      </c>
      <c r="W1269" s="15" t="s">
        <v>4738</v>
      </c>
      <c r="X1269" s="15" t="str">
        <f t="shared" si="383"/>
        <v>DEBE GOZAR EN EL AÑO UN TOTAL DE 23 DÍAS ANTES DEL 31/12/2026</v>
      </c>
      <c r="Y1269" s="50">
        <v>0</v>
      </c>
      <c r="Z1269" s="50">
        <v>0</v>
      </c>
      <c r="AA1269" s="50">
        <v>2</v>
      </c>
      <c r="AB1269" s="50">
        <v>1</v>
      </c>
      <c r="AC1269" s="50">
        <v>0</v>
      </c>
      <c r="AD1269" s="50">
        <v>0</v>
      </c>
      <c r="AE1269" s="50">
        <v>7</v>
      </c>
      <c r="AF1269" s="50">
        <v>0</v>
      </c>
      <c r="AG1269" s="50">
        <v>0</v>
      </c>
      <c r="AH1269" s="50">
        <v>0</v>
      </c>
      <c r="AI1269" s="50">
        <v>5</v>
      </c>
      <c r="AJ1269" s="50">
        <v>8</v>
      </c>
      <c r="AK1269" s="52">
        <f t="shared" si="366"/>
        <v>23</v>
      </c>
      <c r="AL1269" s="50">
        <f t="shared" si="367"/>
        <v>23</v>
      </c>
      <c r="AM1269" s="48">
        <f t="shared" si="382"/>
        <v>1</v>
      </c>
      <c r="AN1269" s="49">
        <f t="shared" si="368"/>
        <v>0.01</v>
      </c>
      <c r="AO1269" s="49">
        <f t="shared" si="379"/>
        <v>3</v>
      </c>
      <c r="AP1269" s="49">
        <f t="shared" si="369"/>
        <v>23</v>
      </c>
      <c r="AR1269" s="50">
        <f t="shared" si="370"/>
        <v>0</v>
      </c>
      <c r="AT1269" s="30">
        <f t="shared" si="371"/>
        <v>23</v>
      </c>
      <c r="AU1269">
        <f t="shared" si="372"/>
        <v>7.666666666666667</v>
      </c>
      <c r="AV1269" s="49">
        <f t="shared" si="373"/>
        <v>3</v>
      </c>
      <c r="AW1269" s="49">
        <f t="shared" si="374"/>
        <v>3</v>
      </c>
      <c r="AX1269" s="53">
        <f t="shared" si="375"/>
        <v>4.666666666666667</v>
      </c>
      <c r="AY1269" s="30">
        <f t="shared" si="376"/>
        <v>20</v>
      </c>
      <c r="AZ1269" s="30">
        <f t="shared" si="377"/>
        <v>3</v>
      </c>
      <c r="BA1269" s="49">
        <f t="shared" si="378"/>
        <v>3</v>
      </c>
    </row>
    <row r="1270" spans="1:53" x14ac:dyDescent="0.35">
      <c r="A1270" s="2">
        <v>1072133993</v>
      </c>
      <c r="B1270" s="2" t="s">
        <v>1270</v>
      </c>
      <c r="C1270" s="16" t="s">
        <v>4946</v>
      </c>
      <c r="D1270" s="3" t="s">
        <v>3415</v>
      </c>
      <c r="E1270" s="4">
        <v>45532</v>
      </c>
      <c r="F1270" s="5">
        <v>45897</v>
      </c>
      <c r="G1270" s="5">
        <v>46262</v>
      </c>
      <c r="H1270" s="3" t="s">
        <v>4409</v>
      </c>
      <c r="I1270" s="55">
        <v>46081</v>
      </c>
      <c r="J1270" s="6">
        <v>46022</v>
      </c>
      <c r="K1270" s="2" t="s">
        <v>4405</v>
      </c>
      <c r="L1270" s="2" t="s">
        <v>5033</v>
      </c>
      <c r="M1270" s="2" t="s">
        <v>4957</v>
      </c>
      <c r="N1270" s="2"/>
      <c r="O1270" s="2"/>
      <c r="P1270" s="2"/>
      <c r="Q1270" s="2"/>
      <c r="R1270" s="7"/>
      <c r="S1270" s="7">
        <v>15</v>
      </c>
      <c r="T1270" s="7">
        <v>10.25</v>
      </c>
      <c r="U1270" s="7">
        <v>25.25</v>
      </c>
      <c r="V1270" s="12">
        <f t="shared" si="381"/>
        <v>26</v>
      </c>
      <c r="W1270" s="15" t="str">
        <f>"DEBE GOZAR "&amp;S1270&amp;" DÍAS ANTES DEL "&amp;TEXT(G1270-1,"DD/MM/YYYY")</f>
        <v>DEBE GOZAR 15 DÍAS ANTES DEL 27/08/2026</v>
      </c>
      <c r="X1270" s="15" t="str">
        <f t="shared" si="383"/>
        <v>DEBE GOZAR EN EL AÑO UN TOTAL DE 26 DÍAS ANTES DEL 31/12/2026</v>
      </c>
      <c r="Y1270" s="50">
        <v>0</v>
      </c>
      <c r="Z1270" s="50">
        <v>26</v>
      </c>
      <c r="AA1270" s="50">
        <v>0</v>
      </c>
      <c r="AB1270" s="50">
        <v>0</v>
      </c>
      <c r="AC1270" s="50">
        <v>0</v>
      </c>
      <c r="AD1270" s="50">
        <v>0</v>
      </c>
      <c r="AE1270" s="50">
        <v>0</v>
      </c>
      <c r="AF1270" s="50">
        <v>0</v>
      </c>
      <c r="AG1270" s="50">
        <v>0</v>
      </c>
      <c r="AH1270" s="50">
        <v>0</v>
      </c>
      <c r="AI1270" s="50">
        <v>0</v>
      </c>
      <c r="AJ1270" s="50">
        <v>0</v>
      </c>
      <c r="AK1270" s="52">
        <f t="shared" si="366"/>
        <v>26</v>
      </c>
      <c r="AL1270" s="50">
        <f t="shared" si="367"/>
        <v>26</v>
      </c>
      <c r="AM1270" s="48">
        <f t="shared" si="382"/>
        <v>1</v>
      </c>
      <c r="AN1270" s="49">
        <f t="shared" si="368"/>
        <v>0.01</v>
      </c>
      <c r="AO1270" s="49">
        <f t="shared" si="379"/>
        <v>26</v>
      </c>
      <c r="AP1270" s="49">
        <f t="shared" si="369"/>
        <v>26</v>
      </c>
      <c r="AR1270" s="50">
        <f t="shared" si="370"/>
        <v>0</v>
      </c>
      <c r="AT1270" s="30">
        <f t="shared" si="371"/>
        <v>26</v>
      </c>
      <c r="AU1270">
        <f t="shared" si="372"/>
        <v>8.6666666666666661</v>
      </c>
      <c r="AV1270" s="49">
        <f t="shared" si="373"/>
        <v>26</v>
      </c>
      <c r="AW1270" s="49">
        <f t="shared" si="374"/>
        <v>8.6666666666666661</v>
      </c>
      <c r="AX1270" s="53">
        <f t="shared" si="375"/>
        <v>0</v>
      </c>
      <c r="AY1270" s="30">
        <f t="shared" si="376"/>
        <v>0</v>
      </c>
      <c r="AZ1270" s="30">
        <f t="shared" si="377"/>
        <v>26</v>
      </c>
      <c r="BA1270" s="49">
        <f t="shared" si="378"/>
        <v>26</v>
      </c>
    </row>
    <row r="1271" spans="1:53" x14ac:dyDescent="0.35">
      <c r="A1271" s="2">
        <v>1072144055</v>
      </c>
      <c r="B1271" s="2" t="s">
        <v>1271</v>
      </c>
      <c r="C1271" s="16" t="s">
        <v>4946</v>
      </c>
      <c r="D1271" s="3" t="s">
        <v>3416</v>
      </c>
      <c r="E1271" s="4">
        <v>45843</v>
      </c>
      <c r="F1271" s="5">
        <v>45843</v>
      </c>
      <c r="G1271" s="5">
        <v>46208</v>
      </c>
      <c r="H1271" s="3" t="s">
        <v>4409</v>
      </c>
      <c r="I1271" s="55">
        <v>0</v>
      </c>
      <c r="J1271" s="6">
        <v>46022</v>
      </c>
      <c r="K1271" s="2" t="s">
        <v>4405</v>
      </c>
      <c r="L1271" s="2" t="s">
        <v>4920</v>
      </c>
      <c r="M1271" s="2" t="s">
        <v>4956</v>
      </c>
      <c r="N1271" s="2" t="s">
        <v>5196</v>
      </c>
      <c r="O1271" s="2" t="s">
        <v>5241</v>
      </c>
      <c r="P1271" s="2" t="s">
        <v>4572</v>
      </c>
      <c r="Q1271" s="2" t="s">
        <v>4297</v>
      </c>
      <c r="R1271" s="7"/>
      <c r="S1271" s="7">
        <v>0</v>
      </c>
      <c r="T1271" s="7">
        <v>14.666700000000001</v>
      </c>
      <c r="U1271" s="7">
        <v>14.666700000000001</v>
      </c>
      <c r="V1271" s="12">
        <f t="shared" si="381"/>
        <v>15</v>
      </c>
      <c r="W1271" s="15" t="s">
        <v>4738</v>
      </c>
      <c r="X1271" s="15" t="str">
        <f t="shared" si="383"/>
        <v>DEBE GOZAR EN EL AÑO UN TOTAL DE 15 DÍAS ANTES DEL 31/12/2026</v>
      </c>
      <c r="Y1271" s="50">
        <v>0</v>
      </c>
      <c r="Z1271" s="50">
        <v>0</v>
      </c>
      <c r="AA1271" s="50">
        <v>0</v>
      </c>
      <c r="AB1271" s="50">
        <v>0</v>
      </c>
      <c r="AC1271" s="50">
        <v>0</v>
      </c>
      <c r="AD1271" s="50">
        <v>0</v>
      </c>
      <c r="AE1271" s="50">
        <v>15</v>
      </c>
      <c r="AF1271" s="50">
        <v>0</v>
      </c>
      <c r="AG1271" s="50">
        <v>0</v>
      </c>
      <c r="AH1271" s="50">
        <v>0</v>
      </c>
      <c r="AI1271" s="50">
        <v>0</v>
      </c>
      <c r="AJ1271" s="50">
        <v>0</v>
      </c>
      <c r="AK1271" s="52">
        <f t="shared" si="366"/>
        <v>15</v>
      </c>
      <c r="AL1271" s="50">
        <f t="shared" si="367"/>
        <v>15</v>
      </c>
      <c r="AM1271" s="48">
        <f t="shared" si="382"/>
        <v>1</v>
      </c>
      <c r="AN1271" s="49">
        <f t="shared" si="368"/>
        <v>0.01</v>
      </c>
      <c r="AO1271" s="49">
        <f t="shared" si="379"/>
        <v>0</v>
      </c>
      <c r="AP1271" s="49">
        <f t="shared" si="369"/>
        <v>15</v>
      </c>
      <c r="AR1271" s="50">
        <f t="shared" si="370"/>
        <v>0</v>
      </c>
      <c r="AT1271" s="30">
        <f t="shared" si="371"/>
        <v>15</v>
      </c>
      <c r="AU1271">
        <f t="shared" si="372"/>
        <v>5</v>
      </c>
      <c r="AV1271" s="49">
        <f t="shared" si="373"/>
        <v>0</v>
      </c>
      <c r="AW1271" s="49">
        <f t="shared" si="374"/>
        <v>0</v>
      </c>
      <c r="AX1271" s="53">
        <f t="shared" si="375"/>
        <v>5</v>
      </c>
      <c r="AY1271" s="30">
        <f t="shared" si="376"/>
        <v>15</v>
      </c>
      <c r="AZ1271" s="30">
        <f t="shared" si="377"/>
        <v>0</v>
      </c>
      <c r="BA1271" s="49">
        <f t="shared" si="378"/>
        <v>0</v>
      </c>
    </row>
    <row r="1272" spans="1:53" x14ac:dyDescent="0.35">
      <c r="A1272" s="2">
        <v>1072145215</v>
      </c>
      <c r="B1272" s="2" t="s">
        <v>1272</v>
      </c>
      <c r="C1272" s="16" t="s">
        <v>4946</v>
      </c>
      <c r="D1272" s="3" t="s">
        <v>3417</v>
      </c>
      <c r="E1272" s="4">
        <v>45897</v>
      </c>
      <c r="F1272" s="5">
        <v>45897</v>
      </c>
      <c r="G1272" s="5">
        <v>46262</v>
      </c>
      <c r="H1272" s="3" t="s">
        <v>4290</v>
      </c>
      <c r="I1272" s="55">
        <v>46038</v>
      </c>
      <c r="J1272" s="6">
        <v>46022</v>
      </c>
      <c r="K1272" s="2" t="s">
        <v>4431</v>
      </c>
      <c r="L1272" s="2" t="s">
        <v>4989</v>
      </c>
      <c r="M1272" s="2" t="s">
        <v>4956</v>
      </c>
      <c r="N1272" s="2"/>
      <c r="O1272" s="2"/>
      <c r="P1272" s="2"/>
      <c r="Q1272" s="2"/>
      <c r="R1272" s="7"/>
      <c r="S1272" s="7">
        <v>0</v>
      </c>
      <c r="T1272" s="7">
        <v>2.0499999999999998</v>
      </c>
      <c r="U1272" s="7">
        <v>2.0499999999999998</v>
      </c>
      <c r="V1272" s="12">
        <f t="shared" si="381"/>
        <v>3</v>
      </c>
      <c r="W1272" s="15" t="s">
        <v>4738</v>
      </c>
      <c r="X1272" s="15" t="str">
        <f t="shared" si="383"/>
        <v>DEBE GOZAR EN EL AÑO UN TOTAL DE 3 DÍAS ANTES DEL 31/12/2026</v>
      </c>
      <c r="Y1272" s="50">
        <v>3</v>
      </c>
      <c r="Z1272" s="50">
        <v>0</v>
      </c>
      <c r="AA1272" s="50">
        <v>0</v>
      </c>
      <c r="AB1272" s="50">
        <v>0</v>
      </c>
      <c r="AC1272" s="50">
        <v>0</v>
      </c>
      <c r="AD1272" s="50">
        <v>0</v>
      </c>
      <c r="AE1272" s="50">
        <v>0</v>
      </c>
      <c r="AF1272" s="50">
        <v>0</v>
      </c>
      <c r="AG1272" s="50">
        <v>0</v>
      </c>
      <c r="AH1272" s="50">
        <v>0</v>
      </c>
      <c r="AI1272" s="50">
        <v>0</v>
      </c>
      <c r="AJ1272" s="50">
        <v>0</v>
      </c>
      <c r="AK1272" s="52">
        <f t="shared" si="366"/>
        <v>3</v>
      </c>
      <c r="AL1272" s="50">
        <f t="shared" si="367"/>
        <v>3</v>
      </c>
      <c r="AM1272" s="48">
        <f t="shared" si="382"/>
        <v>1</v>
      </c>
      <c r="AN1272" s="49">
        <f t="shared" si="368"/>
        <v>0.01</v>
      </c>
      <c r="AO1272" s="49">
        <f t="shared" si="379"/>
        <v>3</v>
      </c>
      <c r="AP1272" s="49">
        <f t="shared" si="369"/>
        <v>3</v>
      </c>
      <c r="AR1272" s="50">
        <f t="shared" si="370"/>
        <v>0</v>
      </c>
      <c r="AT1272" s="30">
        <f t="shared" si="371"/>
        <v>3</v>
      </c>
      <c r="AU1272">
        <f t="shared" si="372"/>
        <v>1</v>
      </c>
      <c r="AV1272" s="49">
        <f t="shared" si="373"/>
        <v>3</v>
      </c>
      <c r="AW1272" s="49">
        <f t="shared" si="374"/>
        <v>1</v>
      </c>
      <c r="AX1272" s="53">
        <f t="shared" si="375"/>
        <v>0</v>
      </c>
      <c r="AY1272" s="30">
        <f t="shared" si="376"/>
        <v>0</v>
      </c>
      <c r="AZ1272" s="30">
        <f t="shared" si="377"/>
        <v>3</v>
      </c>
      <c r="BA1272" s="49">
        <f t="shared" si="378"/>
        <v>3</v>
      </c>
    </row>
    <row r="1273" spans="1:53" x14ac:dyDescent="0.35">
      <c r="A1273" s="2">
        <v>1072148107</v>
      </c>
      <c r="B1273" s="2" t="s">
        <v>1273</v>
      </c>
      <c r="C1273" s="16" t="s">
        <v>4946</v>
      </c>
      <c r="D1273" s="3" t="s">
        <v>3418</v>
      </c>
      <c r="E1273" s="4">
        <v>45826</v>
      </c>
      <c r="F1273" s="5">
        <v>45826</v>
      </c>
      <c r="G1273" s="5">
        <v>46191</v>
      </c>
      <c r="H1273" s="3" t="s">
        <v>4406</v>
      </c>
      <c r="I1273" s="55">
        <v>0</v>
      </c>
      <c r="J1273" s="6">
        <v>46022</v>
      </c>
      <c r="K1273" s="2" t="s">
        <v>4405</v>
      </c>
      <c r="L1273" s="2" t="s">
        <v>4798</v>
      </c>
      <c r="M1273" s="2" t="s">
        <v>4956</v>
      </c>
      <c r="N1273" s="2" t="s">
        <v>5196</v>
      </c>
      <c r="O1273" s="2" t="s">
        <v>5235</v>
      </c>
      <c r="P1273" s="2" t="s">
        <v>4527</v>
      </c>
      <c r="Q1273" s="2" t="s">
        <v>4297</v>
      </c>
      <c r="R1273" s="7"/>
      <c r="S1273" s="7">
        <v>0</v>
      </c>
      <c r="T1273" s="7">
        <v>16.083300000000001</v>
      </c>
      <c r="U1273" s="7">
        <v>16.083300000000001</v>
      </c>
      <c r="V1273" s="12">
        <f t="shared" si="381"/>
        <v>17</v>
      </c>
      <c r="W1273" s="15" t="s">
        <v>4738</v>
      </c>
      <c r="X1273" s="15" t="str">
        <f t="shared" si="383"/>
        <v>DEBE GOZAR EN EL AÑO UN TOTAL DE 17 DÍAS ANTES DEL 31/12/2026</v>
      </c>
      <c r="Y1273" s="50">
        <v>0</v>
      </c>
      <c r="Z1273" s="50">
        <v>0</v>
      </c>
      <c r="AA1273" s="50">
        <v>0</v>
      </c>
      <c r="AB1273" s="50">
        <v>0</v>
      </c>
      <c r="AC1273" s="50">
        <v>0</v>
      </c>
      <c r="AD1273" s="50">
        <v>0</v>
      </c>
      <c r="AE1273" s="50">
        <v>0</v>
      </c>
      <c r="AF1273" s="50">
        <v>0</v>
      </c>
      <c r="AG1273" s="50">
        <v>16</v>
      </c>
      <c r="AH1273" s="50">
        <v>4</v>
      </c>
      <c r="AI1273" s="50">
        <v>0</v>
      </c>
      <c r="AJ1273" s="50">
        <v>0</v>
      </c>
      <c r="AK1273" s="52">
        <f t="shared" si="366"/>
        <v>20</v>
      </c>
      <c r="AL1273" s="50">
        <f t="shared" si="367"/>
        <v>20</v>
      </c>
      <c r="AM1273" s="48">
        <f t="shared" si="382"/>
        <v>1.1764705882352942</v>
      </c>
      <c r="AN1273" s="49">
        <f t="shared" si="368"/>
        <v>1.1764705882352941E-2</v>
      </c>
      <c r="AO1273" s="49">
        <f t="shared" si="379"/>
        <v>0</v>
      </c>
      <c r="AP1273" s="49">
        <f t="shared" si="369"/>
        <v>17</v>
      </c>
      <c r="AR1273" s="50">
        <f t="shared" si="370"/>
        <v>0</v>
      </c>
      <c r="AT1273" s="30">
        <f t="shared" si="371"/>
        <v>17</v>
      </c>
      <c r="AU1273">
        <f t="shared" si="372"/>
        <v>5.666666666666667</v>
      </c>
      <c r="AV1273" s="49">
        <f t="shared" si="373"/>
        <v>0</v>
      </c>
      <c r="AW1273" s="49">
        <f t="shared" si="374"/>
        <v>0</v>
      </c>
      <c r="AX1273" s="53">
        <f t="shared" si="375"/>
        <v>5.666666666666667</v>
      </c>
      <c r="AY1273" s="30">
        <f t="shared" si="376"/>
        <v>20</v>
      </c>
      <c r="AZ1273" s="30">
        <f t="shared" si="377"/>
        <v>0</v>
      </c>
      <c r="BA1273" s="49">
        <f t="shared" si="378"/>
        <v>0</v>
      </c>
    </row>
    <row r="1274" spans="1:53" x14ac:dyDescent="0.35">
      <c r="A1274" s="2">
        <v>1072154509</v>
      </c>
      <c r="B1274" s="2" t="s">
        <v>1274</v>
      </c>
      <c r="C1274" s="16" t="s">
        <v>4946</v>
      </c>
      <c r="D1274" s="3" t="s">
        <v>3419</v>
      </c>
      <c r="E1274" s="4">
        <v>45108</v>
      </c>
      <c r="F1274" s="5">
        <v>45839</v>
      </c>
      <c r="G1274" s="5">
        <v>46204</v>
      </c>
      <c r="H1274" s="3" t="s">
        <v>4290</v>
      </c>
      <c r="I1274" s="55">
        <v>0</v>
      </c>
      <c r="J1274" s="6">
        <v>46022</v>
      </c>
      <c r="K1274" s="2" t="s">
        <v>4405</v>
      </c>
      <c r="L1274" s="2" t="s">
        <v>4786</v>
      </c>
      <c r="M1274" s="2" t="s">
        <v>4956</v>
      </c>
      <c r="N1274" s="2" t="s">
        <v>5197</v>
      </c>
      <c r="O1274" s="2" t="s">
        <v>5222</v>
      </c>
      <c r="P1274" s="2" t="s">
        <v>4508</v>
      </c>
      <c r="Q1274" s="2" t="s">
        <v>4297</v>
      </c>
      <c r="R1274" s="7"/>
      <c r="S1274" s="7">
        <v>0</v>
      </c>
      <c r="T1274" s="7">
        <v>15</v>
      </c>
      <c r="U1274" s="7">
        <v>15</v>
      </c>
      <c r="V1274" s="12">
        <f t="shared" si="381"/>
        <v>15</v>
      </c>
      <c r="W1274" s="15" t="s">
        <v>4738</v>
      </c>
      <c r="X1274" s="15" t="str">
        <f t="shared" si="383"/>
        <v>DEBE GOZAR EN EL AÑO UN TOTAL DE 15 DÍAS ANTES DEL 31/12/2026</v>
      </c>
      <c r="Y1274" s="50">
        <v>0</v>
      </c>
      <c r="Z1274" s="50">
        <v>13</v>
      </c>
      <c r="AA1274" s="50">
        <v>2</v>
      </c>
      <c r="AB1274" s="50">
        <v>0</v>
      </c>
      <c r="AC1274" s="50">
        <v>0</v>
      </c>
      <c r="AD1274" s="50">
        <v>0</v>
      </c>
      <c r="AE1274" s="50">
        <v>0</v>
      </c>
      <c r="AF1274" s="50">
        <v>0</v>
      </c>
      <c r="AG1274" s="50">
        <v>0</v>
      </c>
      <c r="AH1274" s="50">
        <v>0</v>
      </c>
      <c r="AI1274" s="50">
        <v>0</v>
      </c>
      <c r="AJ1274" s="50">
        <v>0</v>
      </c>
      <c r="AK1274" s="52">
        <f t="shared" si="366"/>
        <v>15</v>
      </c>
      <c r="AL1274" s="50">
        <f t="shared" si="367"/>
        <v>15</v>
      </c>
      <c r="AM1274" s="48">
        <f t="shared" si="382"/>
        <v>1</v>
      </c>
      <c r="AN1274" s="49">
        <f t="shared" si="368"/>
        <v>0.01</v>
      </c>
      <c r="AO1274" s="49">
        <f t="shared" si="379"/>
        <v>15</v>
      </c>
      <c r="AP1274" s="49">
        <f t="shared" si="369"/>
        <v>15</v>
      </c>
      <c r="AR1274" s="50">
        <f t="shared" si="370"/>
        <v>0</v>
      </c>
      <c r="AT1274" s="30">
        <f t="shared" si="371"/>
        <v>15</v>
      </c>
      <c r="AU1274">
        <f t="shared" si="372"/>
        <v>5</v>
      </c>
      <c r="AV1274" s="49">
        <f t="shared" si="373"/>
        <v>15</v>
      </c>
      <c r="AW1274" s="49">
        <f t="shared" si="374"/>
        <v>5</v>
      </c>
      <c r="AX1274" s="53">
        <f t="shared" si="375"/>
        <v>0</v>
      </c>
      <c r="AY1274" s="30">
        <f t="shared" si="376"/>
        <v>0</v>
      </c>
      <c r="AZ1274" s="30">
        <f t="shared" si="377"/>
        <v>15</v>
      </c>
      <c r="BA1274" s="49">
        <f t="shared" si="378"/>
        <v>15</v>
      </c>
    </row>
    <row r="1275" spans="1:53" x14ac:dyDescent="0.35">
      <c r="A1275" s="2">
        <v>1072156295</v>
      </c>
      <c r="B1275" s="2" t="s">
        <v>1275</v>
      </c>
      <c r="C1275" s="16" t="s">
        <v>4946</v>
      </c>
      <c r="D1275" s="3" t="s">
        <v>3420</v>
      </c>
      <c r="E1275" s="4">
        <v>45566</v>
      </c>
      <c r="F1275" s="5">
        <v>45931</v>
      </c>
      <c r="G1275" s="5">
        <v>46296</v>
      </c>
      <c r="H1275" s="3" t="s">
        <v>4406</v>
      </c>
      <c r="I1275" s="55">
        <v>0</v>
      </c>
      <c r="J1275" s="6">
        <v>46022</v>
      </c>
      <c r="K1275" s="2" t="s">
        <v>4405</v>
      </c>
      <c r="L1275" s="2" t="s">
        <v>4846</v>
      </c>
      <c r="M1275" s="2" t="s">
        <v>4956</v>
      </c>
      <c r="N1275" s="2" t="s">
        <v>5196</v>
      </c>
      <c r="O1275" s="2" t="s">
        <v>5239</v>
      </c>
      <c r="P1275" s="2" t="s">
        <v>4602</v>
      </c>
      <c r="Q1275" s="2" t="s">
        <v>4297</v>
      </c>
      <c r="R1275" s="7"/>
      <c r="S1275" s="7">
        <v>22</v>
      </c>
      <c r="T1275" s="7">
        <v>7.5</v>
      </c>
      <c r="U1275" s="7">
        <v>29.5</v>
      </c>
      <c r="V1275" s="12">
        <f t="shared" si="381"/>
        <v>30</v>
      </c>
      <c r="W1275" s="15" t="str">
        <f>"DEBE GOZAR "&amp;S1275&amp;" DÍAS ANTES DEL "&amp;TEXT(G1275-1,"DD/MM/YYYY")</f>
        <v>DEBE GOZAR 22 DÍAS ANTES DEL 30/09/2026</v>
      </c>
      <c r="X1275" s="15" t="str">
        <f t="shared" si="383"/>
        <v>DEBE GOZAR EN EL AÑO UN TOTAL DE 30 DÍAS ANTES DEL 31/12/2026</v>
      </c>
      <c r="Y1275" s="50">
        <v>0</v>
      </c>
      <c r="Z1275" s="50">
        <v>6</v>
      </c>
      <c r="AA1275" s="50">
        <v>24</v>
      </c>
      <c r="AB1275" s="50">
        <v>0</v>
      </c>
      <c r="AC1275" s="50">
        <v>0</v>
      </c>
      <c r="AD1275" s="50">
        <v>0</v>
      </c>
      <c r="AE1275" s="50">
        <v>0</v>
      </c>
      <c r="AF1275" s="50">
        <v>0</v>
      </c>
      <c r="AG1275" s="50">
        <v>0</v>
      </c>
      <c r="AH1275" s="50">
        <v>0</v>
      </c>
      <c r="AI1275" s="50">
        <v>0</v>
      </c>
      <c r="AJ1275" s="50">
        <v>0</v>
      </c>
      <c r="AK1275" s="52">
        <f t="shared" si="366"/>
        <v>30</v>
      </c>
      <c r="AL1275" s="50">
        <f t="shared" si="367"/>
        <v>30</v>
      </c>
      <c r="AM1275" s="48">
        <f t="shared" si="382"/>
        <v>1</v>
      </c>
      <c r="AN1275" s="49">
        <f t="shared" si="368"/>
        <v>0.01</v>
      </c>
      <c r="AO1275" s="49">
        <f t="shared" si="379"/>
        <v>30</v>
      </c>
      <c r="AP1275" s="49">
        <f t="shared" si="369"/>
        <v>30</v>
      </c>
      <c r="AR1275" s="50">
        <f t="shared" si="370"/>
        <v>0</v>
      </c>
      <c r="AT1275" s="30">
        <f t="shared" si="371"/>
        <v>30</v>
      </c>
      <c r="AU1275">
        <f t="shared" si="372"/>
        <v>10</v>
      </c>
      <c r="AV1275" s="49">
        <f t="shared" si="373"/>
        <v>30</v>
      </c>
      <c r="AW1275" s="49">
        <f t="shared" si="374"/>
        <v>10</v>
      </c>
      <c r="AX1275" s="53">
        <f t="shared" si="375"/>
        <v>0</v>
      </c>
      <c r="AY1275" s="30">
        <f t="shared" si="376"/>
        <v>0</v>
      </c>
      <c r="AZ1275" s="30">
        <f t="shared" si="377"/>
        <v>30</v>
      </c>
      <c r="BA1275" s="49">
        <f t="shared" si="378"/>
        <v>30</v>
      </c>
    </row>
    <row r="1276" spans="1:53" x14ac:dyDescent="0.35">
      <c r="A1276" s="2">
        <v>1072164688</v>
      </c>
      <c r="B1276" s="2" t="s">
        <v>1276</v>
      </c>
      <c r="C1276" s="16" t="s">
        <v>4946</v>
      </c>
      <c r="D1276" s="3" t="s">
        <v>3421</v>
      </c>
      <c r="E1276" s="4">
        <v>45600</v>
      </c>
      <c r="F1276" s="5">
        <v>45965</v>
      </c>
      <c r="G1276" s="5">
        <v>46330</v>
      </c>
      <c r="H1276" s="3" t="s">
        <v>4409</v>
      </c>
      <c r="I1276" s="55">
        <v>46054</v>
      </c>
      <c r="J1276" s="6">
        <v>46022</v>
      </c>
      <c r="K1276" s="2" t="s">
        <v>4405</v>
      </c>
      <c r="L1276" s="2" t="s">
        <v>4822</v>
      </c>
      <c r="M1276" s="2" t="s">
        <v>4956</v>
      </c>
      <c r="N1276" s="2"/>
      <c r="O1276" s="2"/>
      <c r="P1276" s="2"/>
      <c r="Q1276" s="2"/>
      <c r="R1276" s="7"/>
      <c r="S1276" s="7">
        <v>20</v>
      </c>
      <c r="T1276" s="7">
        <v>9.75</v>
      </c>
      <c r="U1276" s="7">
        <v>29.75</v>
      </c>
      <c r="V1276" s="12">
        <f t="shared" si="381"/>
        <v>30</v>
      </c>
      <c r="W1276" s="15" t="str">
        <f>"DEBE GOZAR "&amp;S1276&amp;" DÍAS ANTES DEL "&amp;TEXT(G1276-1,"DD/MM/YYYY")</f>
        <v>DEBE GOZAR 20 DÍAS ANTES DEL 03/11/2026</v>
      </c>
      <c r="X1276" s="15" t="str">
        <f t="shared" si="383"/>
        <v>DEBE GOZAR EN EL AÑO UN TOTAL DE 30 DÍAS ANTES DEL 31/12/2026</v>
      </c>
      <c r="Y1276" s="50">
        <v>0</v>
      </c>
      <c r="Z1276" s="50">
        <v>30</v>
      </c>
      <c r="AA1276" s="50">
        <v>0</v>
      </c>
      <c r="AB1276" s="50">
        <v>0</v>
      </c>
      <c r="AC1276" s="50">
        <v>0</v>
      </c>
      <c r="AD1276" s="50">
        <v>0</v>
      </c>
      <c r="AE1276" s="50">
        <v>0</v>
      </c>
      <c r="AF1276" s="50">
        <v>0</v>
      </c>
      <c r="AG1276" s="50">
        <v>0</v>
      </c>
      <c r="AH1276" s="50">
        <v>0</v>
      </c>
      <c r="AI1276" s="50">
        <v>0</v>
      </c>
      <c r="AJ1276" s="50">
        <v>0</v>
      </c>
      <c r="AK1276" s="52">
        <f t="shared" si="366"/>
        <v>30</v>
      </c>
      <c r="AL1276" s="50">
        <f t="shared" si="367"/>
        <v>30</v>
      </c>
      <c r="AM1276" s="48">
        <f t="shared" si="382"/>
        <v>1</v>
      </c>
      <c r="AN1276" s="49">
        <f t="shared" si="368"/>
        <v>0.01</v>
      </c>
      <c r="AO1276" s="49">
        <f t="shared" si="379"/>
        <v>30</v>
      </c>
      <c r="AP1276" s="49">
        <f t="shared" si="369"/>
        <v>30</v>
      </c>
      <c r="AR1276" s="50">
        <f t="shared" si="370"/>
        <v>0</v>
      </c>
      <c r="AT1276" s="30">
        <f t="shared" si="371"/>
        <v>30</v>
      </c>
      <c r="AU1276">
        <f t="shared" si="372"/>
        <v>10</v>
      </c>
      <c r="AV1276" s="49">
        <f t="shared" si="373"/>
        <v>30</v>
      </c>
      <c r="AW1276" s="49">
        <f t="shared" si="374"/>
        <v>10</v>
      </c>
      <c r="AX1276" s="53">
        <f t="shared" si="375"/>
        <v>0</v>
      </c>
      <c r="AY1276" s="30">
        <f t="shared" si="376"/>
        <v>0</v>
      </c>
      <c r="AZ1276" s="30">
        <f t="shared" si="377"/>
        <v>30</v>
      </c>
      <c r="BA1276" s="49">
        <f t="shared" si="378"/>
        <v>30</v>
      </c>
    </row>
    <row r="1277" spans="1:53" x14ac:dyDescent="0.35">
      <c r="A1277" s="2">
        <v>1072167553</v>
      </c>
      <c r="B1277" s="2" t="s">
        <v>1277</v>
      </c>
      <c r="C1277" s="16" t="s">
        <v>4946</v>
      </c>
      <c r="D1277" s="3" t="s">
        <v>3422</v>
      </c>
      <c r="E1277" s="4">
        <v>45125</v>
      </c>
      <c r="F1277" s="5">
        <v>45856</v>
      </c>
      <c r="G1277" s="5">
        <v>46221</v>
      </c>
      <c r="H1277" s="3" t="s">
        <v>4409</v>
      </c>
      <c r="I1277" s="55">
        <v>0</v>
      </c>
      <c r="J1277" s="6">
        <v>46022</v>
      </c>
      <c r="K1277" s="2" t="s">
        <v>4405</v>
      </c>
      <c r="L1277" s="2" t="s">
        <v>4857</v>
      </c>
      <c r="M1277" s="2" t="s">
        <v>4956</v>
      </c>
      <c r="N1277" s="2" t="s">
        <v>5196</v>
      </c>
      <c r="O1277" s="2" t="s">
        <v>5247</v>
      </c>
      <c r="P1277" s="2" t="s">
        <v>4621</v>
      </c>
      <c r="Q1277" s="2" t="s">
        <v>4297</v>
      </c>
      <c r="R1277" s="7"/>
      <c r="S1277" s="7">
        <v>0</v>
      </c>
      <c r="T1277" s="7">
        <v>11.583299999999994</v>
      </c>
      <c r="U1277" s="7">
        <v>11.583299999999994</v>
      </c>
      <c r="V1277" s="12">
        <f t="shared" si="381"/>
        <v>12</v>
      </c>
      <c r="W1277" s="15" t="s">
        <v>4738</v>
      </c>
      <c r="X1277" s="15" t="str">
        <f t="shared" si="383"/>
        <v>DEBE GOZAR EN EL AÑO UN TOTAL DE 12 DÍAS ANTES DEL 31/12/2026</v>
      </c>
      <c r="Y1277" s="50">
        <v>0</v>
      </c>
      <c r="Z1277" s="50">
        <v>5</v>
      </c>
      <c r="AA1277" s="50">
        <v>14</v>
      </c>
      <c r="AB1277" s="50">
        <v>0</v>
      </c>
      <c r="AC1277" s="50">
        <v>0</v>
      </c>
      <c r="AD1277" s="50">
        <v>0</v>
      </c>
      <c r="AE1277" s="50">
        <v>0</v>
      </c>
      <c r="AF1277" s="50">
        <v>0</v>
      </c>
      <c r="AG1277" s="50">
        <v>0</v>
      </c>
      <c r="AH1277" s="50">
        <v>0</v>
      </c>
      <c r="AI1277" s="50">
        <v>0</v>
      </c>
      <c r="AJ1277" s="50">
        <v>0</v>
      </c>
      <c r="AK1277" s="52">
        <f t="shared" si="366"/>
        <v>19</v>
      </c>
      <c r="AL1277" s="50">
        <f t="shared" si="367"/>
        <v>19</v>
      </c>
      <c r="AM1277" s="48">
        <f t="shared" si="382"/>
        <v>1.5833333333333333</v>
      </c>
      <c r="AN1277" s="49">
        <f t="shared" si="368"/>
        <v>1.5833333333333331E-2</v>
      </c>
      <c r="AO1277" s="49">
        <f t="shared" si="379"/>
        <v>19</v>
      </c>
      <c r="AP1277" s="49">
        <f t="shared" si="369"/>
        <v>12</v>
      </c>
      <c r="AR1277" s="50">
        <f t="shared" si="370"/>
        <v>0</v>
      </c>
      <c r="AT1277" s="30">
        <f t="shared" si="371"/>
        <v>12</v>
      </c>
      <c r="AU1277">
        <f t="shared" si="372"/>
        <v>4</v>
      </c>
      <c r="AV1277" s="49">
        <f t="shared" si="373"/>
        <v>19</v>
      </c>
      <c r="AW1277" s="49">
        <f t="shared" si="374"/>
        <v>4</v>
      </c>
      <c r="AX1277" s="53">
        <f t="shared" si="375"/>
        <v>0</v>
      </c>
      <c r="AY1277" s="30">
        <f t="shared" si="376"/>
        <v>0</v>
      </c>
      <c r="AZ1277" s="30">
        <f t="shared" si="377"/>
        <v>19</v>
      </c>
      <c r="BA1277" s="49">
        <f t="shared" si="378"/>
        <v>12</v>
      </c>
    </row>
    <row r="1278" spans="1:53" x14ac:dyDescent="0.35">
      <c r="A1278" s="2">
        <v>1072170534</v>
      </c>
      <c r="B1278" s="2" t="s">
        <v>1278</v>
      </c>
      <c r="C1278" s="16" t="s">
        <v>4946</v>
      </c>
      <c r="D1278" s="3" t="s">
        <v>3423</v>
      </c>
      <c r="E1278" s="4">
        <v>45992</v>
      </c>
      <c r="F1278" s="5">
        <v>45992</v>
      </c>
      <c r="G1278" s="5">
        <v>46357</v>
      </c>
      <c r="H1278" s="3" t="s">
        <v>4290</v>
      </c>
      <c r="I1278" s="55">
        <v>46026</v>
      </c>
      <c r="J1278" s="6">
        <v>46022</v>
      </c>
      <c r="K1278" s="2" t="s">
        <v>4405</v>
      </c>
      <c r="L1278" s="2" t="s">
        <v>4904</v>
      </c>
      <c r="M1278" s="2" t="s">
        <v>4956</v>
      </c>
      <c r="N1278" s="2"/>
      <c r="O1278" s="2"/>
      <c r="P1278" s="2"/>
      <c r="Q1278" s="2"/>
      <c r="R1278" s="7"/>
      <c r="S1278" s="7">
        <v>0</v>
      </c>
      <c r="T1278" s="7">
        <v>2.5</v>
      </c>
      <c r="U1278" s="7">
        <v>2.5</v>
      </c>
      <c r="V1278" s="12">
        <f t="shared" si="381"/>
        <v>3</v>
      </c>
      <c r="W1278" s="15" t="s">
        <v>4738</v>
      </c>
      <c r="X1278" s="15" t="str">
        <f t="shared" si="383"/>
        <v>DEBE GOZAR EN EL AÑO UN TOTAL DE 3 DÍAS ANTES DEL 31/12/2026</v>
      </c>
      <c r="Y1278" s="50">
        <v>3</v>
      </c>
      <c r="Z1278" s="50">
        <v>0</v>
      </c>
      <c r="AA1278" s="50">
        <v>0</v>
      </c>
      <c r="AB1278" s="50">
        <v>0</v>
      </c>
      <c r="AC1278" s="50">
        <v>0</v>
      </c>
      <c r="AD1278" s="50">
        <v>0</v>
      </c>
      <c r="AE1278" s="50">
        <v>0</v>
      </c>
      <c r="AF1278" s="50">
        <v>0</v>
      </c>
      <c r="AG1278" s="50">
        <v>0</v>
      </c>
      <c r="AH1278" s="50">
        <v>0</v>
      </c>
      <c r="AI1278" s="50">
        <v>0</v>
      </c>
      <c r="AJ1278" s="50">
        <v>0</v>
      </c>
      <c r="AK1278" s="52">
        <f t="shared" si="366"/>
        <v>3</v>
      </c>
      <c r="AL1278" s="50">
        <f t="shared" si="367"/>
        <v>3</v>
      </c>
      <c r="AM1278" s="48">
        <f t="shared" si="382"/>
        <v>1</v>
      </c>
      <c r="AN1278" s="49">
        <f t="shared" si="368"/>
        <v>0.01</v>
      </c>
      <c r="AO1278" s="49">
        <f t="shared" si="379"/>
        <v>3</v>
      </c>
      <c r="AP1278" s="49">
        <f t="shared" si="369"/>
        <v>3</v>
      </c>
      <c r="AR1278" s="50">
        <f t="shared" si="370"/>
        <v>0</v>
      </c>
      <c r="AT1278" s="30">
        <f t="shared" si="371"/>
        <v>3</v>
      </c>
      <c r="AU1278">
        <f t="shared" si="372"/>
        <v>1</v>
      </c>
      <c r="AV1278" s="49">
        <f t="shared" si="373"/>
        <v>3</v>
      </c>
      <c r="AW1278" s="49">
        <f t="shared" si="374"/>
        <v>1</v>
      </c>
      <c r="AX1278" s="53">
        <f t="shared" si="375"/>
        <v>0</v>
      </c>
      <c r="AY1278" s="30">
        <f t="shared" si="376"/>
        <v>0</v>
      </c>
      <c r="AZ1278" s="30">
        <f t="shared" si="377"/>
        <v>3</v>
      </c>
      <c r="BA1278" s="49">
        <f t="shared" si="378"/>
        <v>3</v>
      </c>
    </row>
    <row r="1279" spans="1:53" x14ac:dyDescent="0.35">
      <c r="A1279" s="2">
        <v>1072201883</v>
      </c>
      <c r="B1279" s="2" t="s">
        <v>1279</v>
      </c>
      <c r="C1279" s="16" t="s">
        <v>4946</v>
      </c>
      <c r="D1279" s="3" t="s">
        <v>3424</v>
      </c>
      <c r="E1279" s="4">
        <v>45203</v>
      </c>
      <c r="F1279" s="5">
        <v>45934</v>
      </c>
      <c r="G1279" s="5">
        <v>46299</v>
      </c>
      <c r="H1279" s="3" t="s">
        <v>4290</v>
      </c>
      <c r="I1279" s="55">
        <v>0</v>
      </c>
      <c r="J1279" s="6">
        <v>46022</v>
      </c>
      <c r="K1279" s="2" t="s">
        <v>4405</v>
      </c>
      <c r="L1279" s="2" t="s">
        <v>4772</v>
      </c>
      <c r="M1279" s="2" t="s">
        <v>4956</v>
      </c>
      <c r="N1279" s="2" t="s">
        <v>5196</v>
      </c>
      <c r="O1279" s="2" t="s">
        <v>5215</v>
      </c>
      <c r="P1279" s="2" t="s">
        <v>4480</v>
      </c>
      <c r="Q1279" s="2" t="s">
        <v>4297</v>
      </c>
      <c r="R1279" s="7"/>
      <c r="S1279" s="7">
        <v>15</v>
      </c>
      <c r="T1279" s="7">
        <v>7.25</v>
      </c>
      <c r="U1279" s="7">
        <v>22.25</v>
      </c>
      <c r="V1279" s="12">
        <f t="shared" si="381"/>
        <v>23</v>
      </c>
      <c r="W1279" s="15" t="str">
        <f>"DEBE GOZAR "&amp;S1279&amp;" DÍAS ANTES DEL "&amp;TEXT(G1279-1,"DD/MM/YYYY")</f>
        <v>DEBE GOZAR 15 DÍAS ANTES DEL 03/10/2026</v>
      </c>
      <c r="X1279" s="15" t="str">
        <f t="shared" si="383"/>
        <v>DEBE GOZAR EN EL AÑO UN TOTAL DE 23 DÍAS ANTES DEL 31/12/2026</v>
      </c>
      <c r="Y1279" s="50">
        <v>0</v>
      </c>
      <c r="Z1279" s="50">
        <v>0</v>
      </c>
      <c r="AA1279" s="50">
        <v>0</v>
      </c>
      <c r="AB1279" s="50">
        <v>0</v>
      </c>
      <c r="AC1279" s="50">
        <v>0</v>
      </c>
      <c r="AD1279" s="50">
        <v>15</v>
      </c>
      <c r="AE1279" s="50">
        <v>0</v>
      </c>
      <c r="AF1279" s="50">
        <v>0</v>
      </c>
      <c r="AG1279" s="50">
        <v>0</v>
      </c>
      <c r="AH1279" s="50">
        <v>0</v>
      </c>
      <c r="AI1279" s="50">
        <v>0</v>
      </c>
      <c r="AJ1279" s="50">
        <v>0</v>
      </c>
      <c r="AK1279" s="52">
        <f t="shared" si="366"/>
        <v>15</v>
      </c>
      <c r="AL1279" s="50">
        <f t="shared" si="367"/>
        <v>15</v>
      </c>
      <c r="AM1279" s="48">
        <f t="shared" si="382"/>
        <v>0.65217391304347827</v>
      </c>
      <c r="AN1279" s="49">
        <f t="shared" si="368"/>
        <v>6.5217391304347831E-3</v>
      </c>
      <c r="AO1279" s="49">
        <f t="shared" si="379"/>
        <v>0</v>
      </c>
      <c r="AP1279" s="49">
        <f t="shared" si="369"/>
        <v>15</v>
      </c>
      <c r="AR1279" s="50">
        <f t="shared" si="370"/>
        <v>8</v>
      </c>
      <c r="AT1279" s="30">
        <f t="shared" si="371"/>
        <v>23</v>
      </c>
      <c r="AU1279">
        <f t="shared" si="372"/>
        <v>7.666666666666667</v>
      </c>
      <c r="AV1279" s="49">
        <f t="shared" si="373"/>
        <v>0</v>
      </c>
      <c r="AW1279" s="49">
        <f t="shared" si="374"/>
        <v>0</v>
      </c>
      <c r="AX1279" s="53">
        <f t="shared" si="375"/>
        <v>7.666666666666667</v>
      </c>
      <c r="AY1279" s="30">
        <f t="shared" si="376"/>
        <v>15</v>
      </c>
      <c r="AZ1279" s="30">
        <f t="shared" si="377"/>
        <v>0</v>
      </c>
      <c r="BA1279" s="49">
        <f t="shared" si="378"/>
        <v>0</v>
      </c>
    </row>
    <row r="1280" spans="1:53" x14ac:dyDescent="0.35">
      <c r="A1280" s="2">
        <v>1072202383</v>
      </c>
      <c r="B1280" s="2" t="s">
        <v>1280</v>
      </c>
      <c r="C1280" s="16" t="s">
        <v>4946</v>
      </c>
      <c r="D1280" s="3" t="s">
        <v>3425</v>
      </c>
      <c r="E1280" s="4">
        <v>45261</v>
      </c>
      <c r="F1280" s="5">
        <v>45992</v>
      </c>
      <c r="G1280" s="5">
        <v>46357</v>
      </c>
      <c r="H1280" s="3" t="s">
        <v>4411</v>
      </c>
      <c r="I1280" s="55">
        <v>0</v>
      </c>
      <c r="J1280" s="6">
        <v>46022</v>
      </c>
      <c r="K1280" s="2" t="s">
        <v>4405</v>
      </c>
      <c r="L1280" s="2" t="s">
        <v>4924</v>
      </c>
      <c r="M1280" s="2" t="s">
        <v>4956</v>
      </c>
      <c r="N1280" s="2" t="s">
        <v>5196</v>
      </c>
      <c r="O1280" s="2" t="s">
        <v>5241</v>
      </c>
      <c r="P1280" s="2" t="s">
        <v>4717</v>
      </c>
      <c r="Q1280" s="2" t="s">
        <v>4297</v>
      </c>
      <c r="R1280" s="7"/>
      <c r="S1280" s="7">
        <v>27</v>
      </c>
      <c r="T1280" s="7">
        <v>2.5</v>
      </c>
      <c r="U1280" s="7">
        <v>29.5</v>
      </c>
      <c r="V1280" s="12">
        <f t="shared" si="381"/>
        <v>30</v>
      </c>
      <c r="W1280" s="15" t="str">
        <f>"DEBE GOZAR "&amp;S1280&amp;" DÍAS ANTES DEL "&amp;TEXT(G1280-1,"DD/MM/YYYY")</f>
        <v>DEBE GOZAR 27 DÍAS ANTES DEL 30/11/2026</v>
      </c>
      <c r="X1280" s="15" t="str">
        <f t="shared" si="383"/>
        <v>DEBE GOZAR EN EL AÑO UN TOTAL DE 30 DÍAS ANTES DEL 31/12/2026</v>
      </c>
      <c r="Y1280" s="50">
        <v>0</v>
      </c>
      <c r="Z1280" s="50">
        <v>0</v>
      </c>
      <c r="AA1280" s="50">
        <v>0</v>
      </c>
      <c r="AB1280" s="50">
        <v>0</v>
      </c>
      <c r="AC1280" s="50">
        <v>1</v>
      </c>
      <c r="AD1280" s="50">
        <v>29</v>
      </c>
      <c r="AE1280" s="50">
        <v>0</v>
      </c>
      <c r="AF1280" s="50">
        <v>0</v>
      </c>
      <c r="AG1280" s="50">
        <v>0</v>
      </c>
      <c r="AH1280" s="50">
        <v>0</v>
      </c>
      <c r="AI1280" s="50">
        <v>0</v>
      </c>
      <c r="AJ1280" s="50">
        <v>0</v>
      </c>
      <c r="AK1280" s="52">
        <f t="shared" si="366"/>
        <v>30</v>
      </c>
      <c r="AL1280" s="50">
        <f t="shared" si="367"/>
        <v>30</v>
      </c>
      <c r="AM1280" s="48">
        <f t="shared" si="382"/>
        <v>1</v>
      </c>
      <c r="AN1280" s="49">
        <f t="shared" si="368"/>
        <v>0.01</v>
      </c>
      <c r="AO1280" s="49">
        <f t="shared" si="379"/>
        <v>0</v>
      </c>
      <c r="AP1280" s="49">
        <f t="shared" si="369"/>
        <v>30</v>
      </c>
      <c r="AR1280" s="50">
        <f t="shared" si="370"/>
        <v>0</v>
      </c>
      <c r="AT1280" s="30">
        <f t="shared" si="371"/>
        <v>30</v>
      </c>
      <c r="AU1280">
        <f t="shared" si="372"/>
        <v>10</v>
      </c>
      <c r="AV1280" s="49">
        <f t="shared" si="373"/>
        <v>0</v>
      </c>
      <c r="AW1280" s="49">
        <f t="shared" si="374"/>
        <v>0</v>
      </c>
      <c r="AX1280" s="53">
        <f t="shared" si="375"/>
        <v>10</v>
      </c>
      <c r="AY1280" s="30">
        <f t="shared" si="376"/>
        <v>30</v>
      </c>
      <c r="AZ1280" s="30">
        <f t="shared" si="377"/>
        <v>0</v>
      </c>
      <c r="BA1280" s="49">
        <f t="shared" si="378"/>
        <v>0</v>
      </c>
    </row>
    <row r="1281" spans="1:53" x14ac:dyDescent="0.35">
      <c r="A1281" s="2">
        <v>1072204055</v>
      </c>
      <c r="B1281" s="2" t="s">
        <v>1281</v>
      </c>
      <c r="C1281" s="16" t="s">
        <v>4946</v>
      </c>
      <c r="D1281" s="3" t="s">
        <v>3426</v>
      </c>
      <c r="E1281" s="4">
        <v>45782</v>
      </c>
      <c r="F1281" s="5">
        <v>45782</v>
      </c>
      <c r="G1281" s="5">
        <v>46147</v>
      </c>
      <c r="H1281" s="3" t="s">
        <v>4420</v>
      </c>
      <c r="I1281" s="62">
        <v>46130</v>
      </c>
      <c r="J1281" s="6">
        <v>46022</v>
      </c>
      <c r="K1281" s="2" t="s">
        <v>4405</v>
      </c>
      <c r="L1281" s="2" t="s">
        <v>4925</v>
      </c>
      <c r="M1281" s="2" t="s">
        <v>4956</v>
      </c>
      <c r="N1281" s="2" t="s">
        <v>5196</v>
      </c>
      <c r="O1281" s="2" t="s">
        <v>5241</v>
      </c>
      <c r="P1281" s="2" t="s">
        <v>4718</v>
      </c>
      <c r="Q1281" s="2" t="s">
        <v>4297</v>
      </c>
      <c r="R1281" s="7"/>
      <c r="S1281" s="7">
        <v>0</v>
      </c>
      <c r="T1281" s="7">
        <v>19.666699999999999</v>
      </c>
      <c r="U1281" s="7">
        <v>19.666699999999999</v>
      </c>
      <c r="V1281" s="12">
        <f t="shared" si="381"/>
        <v>20</v>
      </c>
      <c r="W1281" s="15" t="s">
        <v>4738</v>
      </c>
      <c r="X1281" s="15" t="str">
        <f t="shared" si="383"/>
        <v>DEBE GOZAR EN EL AÑO UN TOTAL DE 20 DÍAS ANTES DEL 31/12/2026</v>
      </c>
      <c r="Y1281" s="50">
        <v>0</v>
      </c>
      <c r="Z1281" s="50">
        <v>0</v>
      </c>
      <c r="AA1281" s="50">
        <v>0</v>
      </c>
      <c r="AB1281" s="50">
        <v>20</v>
      </c>
      <c r="AC1281" s="50">
        <v>0</v>
      </c>
      <c r="AD1281" s="50">
        <v>0</v>
      </c>
      <c r="AE1281" s="50">
        <v>0</v>
      </c>
      <c r="AF1281" s="50">
        <v>0</v>
      </c>
      <c r="AG1281" s="50">
        <v>0</v>
      </c>
      <c r="AH1281" s="50">
        <v>0</v>
      </c>
      <c r="AI1281" s="50">
        <v>0</v>
      </c>
      <c r="AJ1281" s="50">
        <v>0</v>
      </c>
      <c r="AK1281" s="52">
        <f t="shared" si="366"/>
        <v>20</v>
      </c>
      <c r="AL1281" s="50">
        <f t="shared" si="367"/>
        <v>20</v>
      </c>
      <c r="AM1281" s="48">
        <f t="shared" si="382"/>
        <v>1</v>
      </c>
      <c r="AN1281" s="49">
        <f t="shared" si="368"/>
        <v>0.01</v>
      </c>
      <c r="AO1281" s="49">
        <f t="shared" si="379"/>
        <v>20</v>
      </c>
      <c r="AP1281" s="49">
        <f t="shared" si="369"/>
        <v>20</v>
      </c>
      <c r="AR1281" s="50">
        <f t="shared" si="370"/>
        <v>0</v>
      </c>
      <c r="AT1281" s="30">
        <f t="shared" si="371"/>
        <v>20</v>
      </c>
      <c r="AU1281">
        <f t="shared" si="372"/>
        <v>6.666666666666667</v>
      </c>
      <c r="AV1281" s="49">
        <f t="shared" si="373"/>
        <v>20</v>
      </c>
      <c r="AW1281" s="49">
        <f t="shared" si="374"/>
        <v>6.666666666666667</v>
      </c>
      <c r="AX1281" s="53">
        <f t="shared" si="375"/>
        <v>0</v>
      </c>
      <c r="AY1281" s="30">
        <f t="shared" si="376"/>
        <v>0</v>
      </c>
      <c r="AZ1281" s="30">
        <f t="shared" si="377"/>
        <v>20</v>
      </c>
      <c r="BA1281" s="49">
        <f t="shared" si="378"/>
        <v>20</v>
      </c>
    </row>
    <row r="1282" spans="1:53" x14ac:dyDescent="0.35">
      <c r="A1282" s="2">
        <v>1072206436</v>
      </c>
      <c r="B1282" s="2" t="s">
        <v>1282</v>
      </c>
      <c r="C1282" s="16" t="s">
        <v>4946</v>
      </c>
      <c r="D1282" s="3" t="s">
        <v>3427</v>
      </c>
      <c r="E1282" s="4">
        <v>46002</v>
      </c>
      <c r="F1282" s="5">
        <v>46002</v>
      </c>
      <c r="G1282" s="5">
        <v>46367</v>
      </c>
      <c r="H1282" s="3" t="s">
        <v>4293</v>
      </c>
      <c r="I1282" s="55">
        <v>46053</v>
      </c>
      <c r="J1282" s="6">
        <v>46022</v>
      </c>
      <c r="K1282" s="2" t="s">
        <v>4405</v>
      </c>
      <c r="L1282" s="2" t="s">
        <v>4861</v>
      </c>
      <c r="M1282" s="2" t="s">
        <v>4956</v>
      </c>
      <c r="N1282" s="2"/>
      <c r="O1282" s="2"/>
      <c r="P1282" s="2"/>
      <c r="Q1282" s="2"/>
      <c r="R1282" s="7"/>
      <c r="S1282" s="7">
        <v>0</v>
      </c>
      <c r="T1282" s="7">
        <v>1.6667000000000001</v>
      </c>
      <c r="U1282" s="7">
        <v>1.6667000000000001</v>
      </c>
      <c r="V1282" s="12">
        <f t="shared" si="381"/>
        <v>2</v>
      </c>
      <c r="W1282" s="15" t="s">
        <v>4738</v>
      </c>
      <c r="X1282" s="15" t="str">
        <f t="shared" si="383"/>
        <v>DEBE GOZAR EN EL AÑO UN TOTAL DE 2 DÍAS ANTES DEL 31/12/2026</v>
      </c>
      <c r="Y1282" s="50">
        <v>2</v>
      </c>
      <c r="Z1282" s="50">
        <v>0</v>
      </c>
      <c r="AA1282" s="50">
        <v>0</v>
      </c>
      <c r="AB1282" s="50">
        <v>0</v>
      </c>
      <c r="AC1282" s="50">
        <v>0</v>
      </c>
      <c r="AD1282" s="50">
        <v>0</v>
      </c>
      <c r="AE1282" s="50">
        <v>0</v>
      </c>
      <c r="AF1282" s="50">
        <v>0</v>
      </c>
      <c r="AG1282" s="50">
        <v>0</v>
      </c>
      <c r="AH1282" s="50">
        <v>0</v>
      </c>
      <c r="AI1282" s="50">
        <v>0</v>
      </c>
      <c r="AJ1282" s="50">
        <v>0</v>
      </c>
      <c r="AK1282" s="52">
        <f t="shared" ref="AK1282:AK1345" si="384">SUM(Y1282:AJ1282)</f>
        <v>2</v>
      </c>
      <c r="AL1282" s="50">
        <f t="shared" ref="AL1282:AL1345" si="385">+AK1282</f>
        <v>2</v>
      </c>
      <c r="AM1282" s="48">
        <f t="shared" si="382"/>
        <v>1</v>
      </c>
      <c r="AN1282" s="49">
        <f t="shared" ref="AN1282:AN1345" si="386">AM1282/100</f>
        <v>0.01</v>
      </c>
      <c r="AO1282" s="49">
        <f t="shared" si="379"/>
        <v>2</v>
      </c>
      <c r="AP1282" s="49">
        <f t="shared" ref="AP1282:AP1345" si="387">IF(V1282-AL1282&lt;=0,V1282,AL1282)</f>
        <v>2</v>
      </c>
      <c r="AR1282" s="50">
        <f t="shared" ref="AR1282:AR1345" si="388">+V1282-AP1282</f>
        <v>0</v>
      </c>
      <c r="AT1282" s="30">
        <f t="shared" ref="AT1282:AT1345" si="389">+V1282</f>
        <v>2</v>
      </c>
      <c r="AU1282">
        <f t="shared" ref="AU1282:AU1345" si="390">+AT1282/12*4</f>
        <v>0.66666666666666663</v>
      </c>
      <c r="AV1282" s="49">
        <f t="shared" ref="AV1282:AV1345" si="391">SUM(Y1282:AB1282)</f>
        <v>2</v>
      </c>
      <c r="AW1282" s="49">
        <f t="shared" ref="AW1282:AW1345" si="392">IF(AU1282-AV1282&lt;=0,AU1282,AV1282)</f>
        <v>0.66666666666666663</v>
      </c>
      <c r="AX1282" s="53">
        <f t="shared" ref="AX1282:AX1345" si="393">+AU1282-AW1282</f>
        <v>0</v>
      </c>
      <c r="AY1282" s="30">
        <f t="shared" ref="AY1282:AY1345" si="394">SUM(AC1282:AJ1282)</f>
        <v>0</v>
      </c>
      <c r="AZ1282" s="30">
        <f t="shared" ref="AZ1282:AZ1345" si="395">SUM(Y1282:AB1282)</f>
        <v>2</v>
      </c>
      <c r="BA1282" s="49">
        <f t="shared" ref="BA1282:BA1345" si="396">IF(AT1282-AZ1282&lt;=0,AT1282,AZ1282)</f>
        <v>2</v>
      </c>
    </row>
    <row r="1283" spans="1:53" x14ac:dyDescent="0.35">
      <c r="A1283" s="2">
        <v>1072210133</v>
      </c>
      <c r="B1283" s="2" t="s">
        <v>1283</v>
      </c>
      <c r="C1283" s="16" t="s">
        <v>4946</v>
      </c>
      <c r="D1283" s="3" t="s">
        <v>3428</v>
      </c>
      <c r="E1283" s="4">
        <v>45870</v>
      </c>
      <c r="F1283" s="5">
        <v>45870</v>
      </c>
      <c r="G1283" s="5">
        <v>46235</v>
      </c>
      <c r="H1283" s="3" t="s">
        <v>4290</v>
      </c>
      <c r="I1283" s="55">
        <v>46026</v>
      </c>
      <c r="J1283" s="6">
        <v>46022</v>
      </c>
      <c r="K1283" s="2" t="s">
        <v>4405</v>
      </c>
      <c r="L1283" s="2" t="s">
        <v>4755</v>
      </c>
      <c r="M1283" s="2" t="s">
        <v>4956</v>
      </c>
      <c r="N1283" s="2"/>
      <c r="O1283" s="2"/>
      <c r="P1283" s="2"/>
      <c r="Q1283" s="2"/>
      <c r="R1283" s="7"/>
      <c r="S1283" s="7">
        <v>0</v>
      </c>
      <c r="T1283" s="7">
        <v>12.5</v>
      </c>
      <c r="U1283" s="7">
        <v>12.5</v>
      </c>
      <c r="V1283" s="12">
        <f t="shared" si="381"/>
        <v>13</v>
      </c>
      <c r="W1283" s="15" t="s">
        <v>4738</v>
      </c>
      <c r="X1283" s="15" t="str">
        <f t="shared" si="383"/>
        <v>DEBE GOZAR EN EL AÑO UN TOTAL DE 13 DÍAS ANTES DEL 31/12/2026</v>
      </c>
      <c r="Y1283" s="50">
        <v>13</v>
      </c>
      <c r="Z1283" s="50">
        <v>0</v>
      </c>
      <c r="AA1283" s="50">
        <v>0</v>
      </c>
      <c r="AB1283" s="50">
        <v>0</v>
      </c>
      <c r="AC1283" s="50">
        <v>0</v>
      </c>
      <c r="AD1283" s="50">
        <v>0</v>
      </c>
      <c r="AE1283" s="50">
        <v>0</v>
      </c>
      <c r="AF1283" s="50">
        <v>0</v>
      </c>
      <c r="AG1283" s="50">
        <v>0</v>
      </c>
      <c r="AH1283" s="50">
        <v>0</v>
      </c>
      <c r="AI1283" s="50">
        <v>0</v>
      </c>
      <c r="AJ1283" s="50">
        <v>0</v>
      </c>
      <c r="AK1283" s="52">
        <f t="shared" si="384"/>
        <v>13</v>
      </c>
      <c r="AL1283" s="50">
        <f t="shared" si="385"/>
        <v>13</v>
      </c>
      <c r="AM1283" s="48">
        <f t="shared" si="382"/>
        <v>1</v>
      </c>
      <c r="AN1283" s="49">
        <f t="shared" si="386"/>
        <v>0.01</v>
      </c>
      <c r="AO1283" s="49">
        <f t="shared" ref="AO1283:AO1346" si="397">+Y1283+Z1283+AA1283+AB1283</f>
        <v>13</v>
      </c>
      <c r="AP1283" s="49">
        <f t="shared" si="387"/>
        <v>13</v>
      </c>
      <c r="AR1283" s="50">
        <f t="shared" si="388"/>
        <v>0</v>
      </c>
      <c r="AT1283" s="30">
        <f t="shared" si="389"/>
        <v>13</v>
      </c>
      <c r="AU1283">
        <f t="shared" si="390"/>
        <v>4.333333333333333</v>
      </c>
      <c r="AV1283" s="49">
        <f t="shared" si="391"/>
        <v>13</v>
      </c>
      <c r="AW1283" s="49">
        <f t="shared" si="392"/>
        <v>4.333333333333333</v>
      </c>
      <c r="AX1283" s="53">
        <f t="shared" si="393"/>
        <v>0</v>
      </c>
      <c r="AY1283" s="30">
        <f t="shared" si="394"/>
        <v>0</v>
      </c>
      <c r="AZ1283" s="30">
        <f t="shared" si="395"/>
        <v>13</v>
      </c>
      <c r="BA1283" s="49">
        <f t="shared" si="396"/>
        <v>13</v>
      </c>
    </row>
    <row r="1284" spans="1:53" x14ac:dyDescent="0.35">
      <c r="A1284" s="2">
        <v>1072214374</v>
      </c>
      <c r="B1284" s="2" t="s">
        <v>1284</v>
      </c>
      <c r="C1284" s="16" t="s">
        <v>4946</v>
      </c>
      <c r="D1284" s="3" t="s">
        <v>3429</v>
      </c>
      <c r="E1284" s="4">
        <v>45742</v>
      </c>
      <c r="F1284" s="5">
        <v>45742</v>
      </c>
      <c r="G1284" s="5">
        <v>46107</v>
      </c>
      <c r="H1284" s="3" t="s">
        <v>4290</v>
      </c>
      <c r="I1284" s="55">
        <v>0</v>
      </c>
      <c r="J1284" s="6">
        <v>46022</v>
      </c>
      <c r="K1284" s="2" t="s">
        <v>4405</v>
      </c>
      <c r="L1284" s="2" t="s">
        <v>4775</v>
      </c>
      <c r="M1284" s="2" t="s">
        <v>4956</v>
      </c>
      <c r="N1284" s="2" t="s">
        <v>5195</v>
      </c>
      <c r="O1284" s="2" t="s">
        <v>5211</v>
      </c>
      <c r="P1284" s="2" t="s">
        <v>4488</v>
      </c>
      <c r="Q1284" s="2" t="s">
        <v>4297</v>
      </c>
      <c r="R1284" s="7"/>
      <c r="S1284" s="7">
        <v>0</v>
      </c>
      <c r="T1284" s="7">
        <v>22.916699999999999</v>
      </c>
      <c r="U1284" s="7">
        <v>22.916699999999999</v>
      </c>
      <c r="V1284" s="12">
        <f t="shared" si="381"/>
        <v>23</v>
      </c>
      <c r="W1284" s="15" t="s">
        <v>4738</v>
      </c>
      <c r="X1284" s="15" t="str">
        <f t="shared" si="383"/>
        <v>DEBE GOZAR EN EL AÑO UN TOTAL DE 23 DÍAS ANTES DEL 31/12/2026</v>
      </c>
      <c r="Y1284" s="50">
        <v>0</v>
      </c>
      <c r="Z1284" s="50">
        <v>0</v>
      </c>
      <c r="AA1284" s="50">
        <v>0</v>
      </c>
      <c r="AB1284" s="50">
        <v>0</v>
      </c>
      <c r="AC1284" s="50">
        <v>0</v>
      </c>
      <c r="AD1284" s="50">
        <v>0</v>
      </c>
      <c r="AE1284" s="50">
        <v>0</v>
      </c>
      <c r="AF1284" s="50">
        <v>0</v>
      </c>
      <c r="AG1284" s="50">
        <v>0</v>
      </c>
      <c r="AH1284" s="50">
        <v>0</v>
      </c>
      <c r="AI1284" s="50">
        <v>0</v>
      </c>
      <c r="AJ1284" s="50">
        <v>0</v>
      </c>
      <c r="AK1284" s="52">
        <f t="shared" si="384"/>
        <v>0</v>
      </c>
      <c r="AL1284" s="50">
        <f t="shared" si="385"/>
        <v>0</v>
      </c>
      <c r="AM1284" s="48">
        <f t="shared" si="382"/>
        <v>0</v>
      </c>
      <c r="AN1284" s="49">
        <f t="shared" si="386"/>
        <v>0</v>
      </c>
      <c r="AO1284" s="49">
        <f t="shared" si="397"/>
        <v>0</v>
      </c>
      <c r="AP1284" s="49">
        <f t="shared" si="387"/>
        <v>0</v>
      </c>
      <c r="AR1284" s="50">
        <f t="shared" si="388"/>
        <v>23</v>
      </c>
      <c r="AT1284" s="30">
        <f t="shared" si="389"/>
        <v>23</v>
      </c>
      <c r="AU1284">
        <f t="shared" si="390"/>
        <v>7.666666666666667</v>
      </c>
      <c r="AV1284" s="49">
        <f t="shared" si="391"/>
        <v>0</v>
      </c>
      <c r="AW1284" s="49">
        <f t="shared" si="392"/>
        <v>0</v>
      </c>
      <c r="AX1284" s="53">
        <f t="shared" si="393"/>
        <v>7.666666666666667</v>
      </c>
      <c r="AY1284" s="30">
        <f t="shared" si="394"/>
        <v>0</v>
      </c>
      <c r="AZ1284" s="30">
        <f t="shared" si="395"/>
        <v>0</v>
      </c>
      <c r="BA1284" s="49">
        <f t="shared" si="396"/>
        <v>0</v>
      </c>
    </row>
    <row r="1285" spans="1:53" x14ac:dyDescent="0.35">
      <c r="A1285" s="2">
        <v>1072217264</v>
      </c>
      <c r="B1285" s="2" t="s">
        <v>1285</v>
      </c>
      <c r="C1285" s="16" t="s">
        <v>4948</v>
      </c>
      <c r="D1285" s="3" t="s">
        <v>3430</v>
      </c>
      <c r="E1285" s="4">
        <v>45341</v>
      </c>
      <c r="F1285" s="5">
        <v>45707</v>
      </c>
      <c r="G1285" s="5">
        <v>46072</v>
      </c>
      <c r="H1285" s="3" t="s">
        <v>4292</v>
      </c>
      <c r="I1285" s="55">
        <v>0</v>
      </c>
      <c r="J1285" s="6">
        <v>46022</v>
      </c>
      <c r="K1285" s="2" t="s">
        <v>4405</v>
      </c>
      <c r="L1285" s="2">
        <v>2001030200</v>
      </c>
      <c r="M1285" s="2" t="s">
        <v>4944</v>
      </c>
      <c r="N1285" s="2" t="s">
        <v>5202</v>
      </c>
      <c r="O1285" s="2" t="s">
        <v>5202</v>
      </c>
      <c r="P1285" s="2" t="s">
        <v>4944</v>
      </c>
      <c r="Q1285" s="2" t="s">
        <v>4357</v>
      </c>
      <c r="R1285" s="7"/>
      <c r="S1285" s="7">
        <v>0</v>
      </c>
      <c r="T1285" s="7">
        <v>26</v>
      </c>
      <c r="U1285" s="7">
        <v>26</v>
      </c>
      <c r="V1285" s="12">
        <f t="shared" si="381"/>
        <v>26</v>
      </c>
      <c r="W1285" s="15" t="s">
        <v>4738</v>
      </c>
      <c r="X1285" s="15" t="str">
        <f t="shared" si="383"/>
        <v>DEBE GOZAR EN EL AÑO UN TOTAL DE 26 DÍAS ANTES DEL 31/12/2026</v>
      </c>
      <c r="Y1285" s="50">
        <v>7</v>
      </c>
      <c r="Z1285" s="50">
        <v>7</v>
      </c>
      <c r="AA1285" s="50">
        <v>0</v>
      </c>
      <c r="AB1285" s="50">
        <v>0</v>
      </c>
      <c r="AC1285" s="50">
        <v>0</v>
      </c>
      <c r="AD1285" s="50">
        <v>0</v>
      </c>
      <c r="AE1285" s="50">
        <v>4</v>
      </c>
      <c r="AF1285" s="50">
        <v>0</v>
      </c>
      <c r="AG1285" s="50">
        <v>0</v>
      </c>
      <c r="AH1285" s="50">
        <v>8</v>
      </c>
      <c r="AI1285" s="50">
        <v>0</v>
      </c>
      <c r="AJ1285" s="50">
        <v>0</v>
      </c>
      <c r="AK1285" s="52">
        <f t="shared" si="384"/>
        <v>26</v>
      </c>
      <c r="AL1285" s="50">
        <f t="shared" si="385"/>
        <v>26</v>
      </c>
      <c r="AM1285" s="48">
        <f t="shared" si="382"/>
        <v>1</v>
      </c>
      <c r="AN1285" s="49">
        <f t="shared" si="386"/>
        <v>0.01</v>
      </c>
      <c r="AO1285" s="49">
        <f t="shared" si="397"/>
        <v>14</v>
      </c>
      <c r="AP1285" s="49">
        <f t="shared" si="387"/>
        <v>26</v>
      </c>
      <c r="AR1285" s="50">
        <f t="shared" si="388"/>
        <v>0</v>
      </c>
      <c r="AT1285" s="30">
        <f t="shared" si="389"/>
        <v>26</v>
      </c>
      <c r="AU1285">
        <f t="shared" si="390"/>
        <v>8.6666666666666661</v>
      </c>
      <c r="AV1285" s="49">
        <f t="shared" si="391"/>
        <v>14</v>
      </c>
      <c r="AW1285" s="49">
        <f t="shared" si="392"/>
        <v>8.6666666666666661</v>
      </c>
      <c r="AX1285" s="53">
        <f t="shared" si="393"/>
        <v>0</v>
      </c>
      <c r="AY1285" s="30">
        <f t="shared" si="394"/>
        <v>12</v>
      </c>
      <c r="AZ1285" s="30">
        <f t="shared" si="395"/>
        <v>14</v>
      </c>
      <c r="BA1285" s="49">
        <f t="shared" si="396"/>
        <v>14</v>
      </c>
    </row>
    <row r="1286" spans="1:53" x14ac:dyDescent="0.35">
      <c r="A1286" s="2">
        <v>1072222284</v>
      </c>
      <c r="B1286" s="2" t="s">
        <v>1286</v>
      </c>
      <c r="C1286" s="16" t="s">
        <v>4946</v>
      </c>
      <c r="D1286" s="3" t="s">
        <v>3431</v>
      </c>
      <c r="E1286" s="4">
        <v>45350</v>
      </c>
      <c r="F1286" s="5">
        <v>45716</v>
      </c>
      <c r="G1286" s="5">
        <v>46081</v>
      </c>
      <c r="H1286" s="3" t="s">
        <v>4415</v>
      </c>
      <c r="I1286" s="55">
        <v>0</v>
      </c>
      <c r="J1286" s="6">
        <v>46022</v>
      </c>
      <c r="K1286" s="2" t="s">
        <v>4405</v>
      </c>
      <c r="L1286" s="2" t="s">
        <v>4910</v>
      </c>
      <c r="M1286" s="2" t="s">
        <v>4956</v>
      </c>
      <c r="N1286" s="2" t="s">
        <v>5197</v>
      </c>
      <c r="O1286" s="2" t="s">
        <v>5178</v>
      </c>
      <c r="P1286" s="2" t="s">
        <v>4695</v>
      </c>
      <c r="Q1286" s="2" t="s">
        <v>4297</v>
      </c>
      <c r="R1286" s="7"/>
      <c r="S1286" s="7">
        <v>4</v>
      </c>
      <c r="T1286" s="7">
        <v>25.25</v>
      </c>
      <c r="U1286" s="7">
        <v>29.25</v>
      </c>
      <c r="V1286" s="12">
        <f t="shared" si="381"/>
        <v>30</v>
      </c>
      <c r="W1286" s="15" t="str">
        <f>"DEBE GOZAR "&amp;S1286&amp;" DÍAS ANTES DEL "&amp;TEXT(G1286-1,"DD/MM/YYYY")</f>
        <v>DEBE GOZAR 4 DÍAS ANTES DEL 27/02/2026</v>
      </c>
      <c r="X1286" s="15" t="str">
        <f t="shared" si="383"/>
        <v>DEBE GOZAR EN EL AÑO UN TOTAL DE 30 DÍAS ANTES DEL 31/12/2026</v>
      </c>
      <c r="Y1286" s="50">
        <v>0</v>
      </c>
      <c r="Z1286" s="50">
        <v>6</v>
      </c>
      <c r="AA1286" s="50">
        <v>24</v>
      </c>
      <c r="AB1286" s="50">
        <v>0</v>
      </c>
      <c r="AC1286" s="50">
        <v>0</v>
      </c>
      <c r="AD1286" s="50">
        <v>0</v>
      </c>
      <c r="AE1286" s="50">
        <v>0</v>
      </c>
      <c r="AF1286" s="50">
        <v>0</v>
      </c>
      <c r="AG1286" s="50">
        <v>0</v>
      </c>
      <c r="AH1286" s="50">
        <v>0</v>
      </c>
      <c r="AI1286" s="50">
        <v>0</v>
      </c>
      <c r="AJ1286" s="50">
        <v>0</v>
      </c>
      <c r="AK1286" s="52">
        <f t="shared" si="384"/>
        <v>30</v>
      </c>
      <c r="AL1286" s="50">
        <f t="shared" si="385"/>
        <v>30</v>
      </c>
      <c r="AM1286" s="48">
        <f t="shared" si="382"/>
        <v>1</v>
      </c>
      <c r="AN1286" s="49">
        <f t="shared" si="386"/>
        <v>0.01</v>
      </c>
      <c r="AO1286" s="49">
        <f t="shared" si="397"/>
        <v>30</v>
      </c>
      <c r="AP1286" s="49">
        <f t="shared" si="387"/>
        <v>30</v>
      </c>
      <c r="AR1286" s="50">
        <f t="shared" si="388"/>
        <v>0</v>
      </c>
      <c r="AT1286" s="30">
        <f t="shared" si="389"/>
        <v>30</v>
      </c>
      <c r="AU1286">
        <f t="shared" si="390"/>
        <v>10</v>
      </c>
      <c r="AV1286" s="49">
        <f t="shared" si="391"/>
        <v>30</v>
      </c>
      <c r="AW1286" s="49">
        <f t="shared" si="392"/>
        <v>10</v>
      </c>
      <c r="AX1286" s="53">
        <f t="shared" si="393"/>
        <v>0</v>
      </c>
      <c r="AY1286" s="30">
        <f t="shared" si="394"/>
        <v>0</v>
      </c>
      <c r="AZ1286" s="30">
        <f t="shared" si="395"/>
        <v>30</v>
      </c>
      <c r="BA1286" s="49">
        <f t="shared" si="396"/>
        <v>30</v>
      </c>
    </row>
    <row r="1287" spans="1:53" x14ac:dyDescent="0.35">
      <c r="A1287" s="2">
        <v>1072225004</v>
      </c>
      <c r="B1287" s="2" t="s">
        <v>1287</v>
      </c>
      <c r="C1287" s="16" t="s">
        <v>4946</v>
      </c>
      <c r="D1287" s="3" t="s">
        <v>3432</v>
      </c>
      <c r="E1287" s="4">
        <v>45243</v>
      </c>
      <c r="F1287" s="5">
        <v>45974</v>
      </c>
      <c r="G1287" s="5">
        <v>46339</v>
      </c>
      <c r="H1287" s="3" t="s">
        <v>4291</v>
      </c>
      <c r="I1287" s="55">
        <v>46133</v>
      </c>
      <c r="J1287" s="6">
        <v>46022</v>
      </c>
      <c r="K1287" s="2" t="s">
        <v>4431</v>
      </c>
      <c r="L1287" s="2" t="s">
        <v>4870</v>
      </c>
      <c r="M1287" s="2" t="s">
        <v>4956</v>
      </c>
      <c r="N1287" s="2"/>
      <c r="O1287" s="2"/>
      <c r="P1287" s="2"/>
      <c r="Q1287" s="2"/>
      <c r="R1287" s="7"/>
      <c r="S1287" s="7">
        <v>0</v>
      </c>
      <c r="T1287" s="7">
        <v>0</v>
      </c>
      <c r="U1287" s="7">
        <v>0</v>
      </c>
      <c r="V1287" s="12">
        <f t="shared" si="381"/>
        <v>0</v>
      </c>
      <c r="W1287" s="15" t="s">
        <v>4738</v>
      </c>
      <c r="X1287" s="15" t="str">
        <f t="shared" si="383"/>
        <v>DEBE GOZAR EN EL AÑO UN TOTAL DE 0 DÍAS ANTES DEL 31/12/2026</v>
      </c>
      <c r="Y1287" s="50">
        <v>0</v>
      </c>
      <c r="Z1287" s="50">
        <v>0</v>
      </c>
      <c r="AA1287" s="50">
        <v>0</v>
      </c>
      <c r="AB1287" s="50">
        <v>0</v>
      </c>
      <c r="AC1287" s="50">
        <v>0</v>
      </c>
      <c r="AD1287" s="50">
        <v>0</v>
      </c>
      <c r="AE1287" s="50">
        <v>0</v>
      </c>
      <c r="AF1287" s="50">
        <v>0</v>
      </c>
      <c r="AG1287" s="50">
        <v>0</v>
      </c>
      <c r="AH1287" s="50">
        <v>0</v>
      </c>
      <c r="AI1287" s="50">
        <v>0</v>
      </c>
      <c r="AJ1287" s="50">
        <v>0</v>
      </c>
      <c r="AK1287" s="52">
        <f t="shared" si="384"/>
        <v>0</v>
      </c>
      <c r="AL1287" s="50">
        <f t="shared" si="385"/>
        <v>0</v>
      </c>
      <c r="AM1287" s="48">
        <f>IFERROR(+AL1287/V1287,"100"%)</f>
        <v>1</v>
      </c>
      <c r="AN1287" s="49">
        <f t="shared" si="386"/>
        <v>0.01</v>
      </c>
      <c r="AO1287" s="49">
        <f t="shared" si="397"/>
        <v>0</v>
      </c>
      <c r="AP1287" s="49">
        <f t="shared" si="387"/>
        <v>0</v>
      </c>
      <c r="AR1287" s="50">
        <f t="shared" si="388"/>
        <v>0</v>
      </c>
      <c r="AT1287" s="30">
        <f t="shared" si="389"/>
        <v>0</v>
      </c>
      <c r="AU1287">
        <f t="shared" si="390"/>
        <v>0</v>
      </c>
      <c r="AV1287" s="49">
        <f t="shared" si="391"/>
        <v>0</v>
      </c>
      <c r="AW1287" s="49">
        <f t="shared" si="392"/>
        <v>0</v>
      </c>
      <c r="AX1287" s="53">
        <f t="shared" si="393"/>
        <v>0</v>
      </c>
      <c r="AY1287" s="30">
        <f t="shared" si="394"/>
        <v>0</v>
      </c>
      <c r="AZ1287" s="30">
        <f t="shared" si="395"/>
        <v>0</v>
      </c>
      <c r="BA1287" s="49">
        <f t="shared" si="396"/>
        <v>0</v>
      </c>
    </row>
    <row r="1288" spans="1:53" x14ac:dyDescent="0.35">
      <c r="A1288" s="2">
        <v>1072230412</v>
      </c>
      <c r="B1288" s="2" t="s">
        <v>1288</v>
      </c>
      <c r="C1288" s="16" t="s">
        <v>4946</v>
      </c>
      <c r="D1288" s="3" t="s">
        <v>3433</v>
      </c>
      <c r="E1288" s="4">
        <v>45996</v>
      </c>
      <c r="F1288" s="5">
        <v>45996</v>
      </c>
      <c r="G1288" s="5">
        <v>46361</v>
      </c>
      <c r="H1288" s="3" t="s">
        <v>4291</v>
      </c>
      <c r="I1288" s="55">
        <v>46112</v>
      </c>
      <c r="J1288" s="6">
        <v>46022</v>
      </c>
      <c r="K1288" s="2" t="s">
        <v>4431</v>
      </c>
      <c r="L1288" s="2" t="s">
        <v>4867</v>
      </c>
      <c r="M1288" s="2" t="s">
        <v>4956</v>
      </c>
      <c r="N1288" s="2"/>
      <c r="O1288" s="2"/>
      <c r="P1288" s="2"/>
      <c r="Q1288" s="2"/>
      <c r="R1288" s="7"/>
      <c r="S1288" s="7">
        <v>0</v>
      </c>
      <c r="T1288" s="7">
        <v>0.43330000000000002</v>
      </c>
      <c r="U1288" s="7">
        <v>0.43330000000000002</v>
      </c>
      <c r="V1288" s="12">
        <f t="shared" si="381"/>
        <v>1</v>
      </c>
      <c r="W1288" s="15" t="s">
        <v>4738</v>
      </c>
      <c r="X1288" s="15" t="str">
        <f t="shared" si="383"/>
        <v>DEBE GOZAR EN EL AÑO UN TOTAL DE 1 DÍAS ANTES DEL 31/12/2026</v>
      </c>
      <c r="Y1288" s="50">
        <v>0</v>
      </c>
      <c r="Z1288" s="50">
        <v>0</v>
      </c>
      <c r="AA1288" s="50">
        <v>0</v>
      </c>
      <c r="AB1288" s="50">
        <v>1</v>
      </c>
      <c r="AC1288" s="50">
        <v>0</v>
      </c>
      <c r="AD1288" s="50">
        <v>0</v>
      </c>
      <c r="AE1288" s="50">
        <v>0</v>
      </c>
      <c r="AF1288" s="50">
        <v>0</v>
      </c>
      <c r="AG1288" s="50">
        <v>0</v>
      </c>
      <c r="AH1288" s="50">
        <v>0</v>
      </c>
      <c r="AI1288" s="50">
        <v>0</v>
      </c>
      <c r="AJ1288" s="50">
        <v>0</v>
      </c>
      <c r="AK1288" s="52">
        <f t="shared" si="384"/>
        <v>1</v>
      </c>
      <c r="AL1288" s="50">
        <f t="shared" si="385"/>
        <v>1</v>
      </c>
      <c r="AM1288" s="48">
        <f t="shared" ref="AM1288:AM1351" si="398">+AL1288/V1288</f>
        <v>1</v>
      </c>
      <c r="AN1288" s="49">
        <f t="shared" si="386"/>
        <v>0.01</v>
      </c>
      <c r="AO1288" s="49">
        <f t="shared" si="397"/>
        <v>1</v>
      </c>
      <c r="AP1288" s="49">
        <f t="shared" si="387"/>
        <v>1</v>
      </c>
      <c r="AR1288" s="50">
        <f t="shared" si="388"/>
        <v>0</v>
      </c>
      <c r="AT1288" s="30">
        <f t="shared" si="389"/>
        <v>1</v>
      </c>
      <c r="AU1288">
        <f t="shared" si="390"/>
        <v>0.33333333333333331</v>
      </c>
      <c r="AV1288" s="49">
        <f t="shared" si="391"/>
        <v>1</v>
      </c>
      <c r="AW1288" s="49">
        <f t="shared" si="392"/>
        <v>0.33333333333333331</v>
      </c>
      <c r="AX1288" s="53">
        <f t="shared" si="393"/>
        <v>0</v>
      </c>
      <c r="AY1288" s="30">
        <f t="shared" si="394"/>
        <v>0</v>
      </c>
      <c r="AZ1288" s="30">
        <f t="shared" si="395"/>
        <v>1</v>
      </c>
      <c r="BA1288" s="49">
        <f t="shared" si="396"/>
        <v>1</v>
      </c>
    </row>
    <row r="1289" spans="1:53" x14ac:dyDescent="0.35">
      <c r="A1289" s="2">
        <v>1072246683</v>
      </c>
      <c r="B1289" s="2" t="s">
        <v>1289</v>
      </c>
      <c r="C1289" s="16" t="s">
        <v>4946</v>
      </c>
      <c r="D1289" s="3" t="s">
        <v>3434</v>
      </c>
      <c r="E1289" s="4">
        <v>45556</v>
      </c>
      <c r="F1289" s="5">
        <v>45921</v>
      </c>
      <c r="G1289" s="5">
        <v>46286</v>
      </c>
      <c r="H1289" s="3" t="s">
        <v>4409</v>
      </c>
      <c r="I1289" s="55">
        <v>0</v>
      </c>
      <c r="J1289" s="6">
        <v>46022</v>
      </c>
      <c r="K1289" s="2" t="s">
        <v>4405</v>
      </c>
      <c r="L1289" s="2" t="s">
        <v>4892</v>
      </c>
      <c r="M1289" s="2" t="s">
        <v>4956</v>
      </c>
      <c r="N1289" s="2" t="s">
        <v>5196</v>
      </c>
      <c r="O1289" s="2" t="s">
        <v>5241</v>
      </c>
      <c r="P1289" s="2" t="s">
        <v>4673</v>
      </c>
      <c r="Q1289" s="2" t="s">
        <v>4297</v>
      </c>
      <c r="R1289" s="7"/>
      <c r="S1289" s="7">
        <v>21</v>
      </c>
      <c r="T1289" s="7">
        <v>8.3333000000000013</v>
      </c>
      <c r="U1289" s="7">
        <v>29.333300000000001</v>
      </c>
      <c r="V1289" s="12">
        <f t="shared" si="381"/>
        <v>30</v>
      </c>
      <c r="W1289" s="15" t="str">
        <f>"DEBE GOZAR "&amp;S1289&amp;" DÍAS ANTES DEL "&amp;TEXT(G1289-1,"DD/MM/YYYY")</f>
        <v>DEBE GOZAR 21 DÍAS ANTES DEL 20/09/2026</v>
      </c>
      <c r="X1289" s="15" t="str">
        <f t="shared" si="383"/>
        <v>DEBE GOZAR EN EL AÑO UN TOTAL DE 30 DÍAS ANTES DEL 31/12/2026</v>
      </c>
      <c r="Y1289" s="50">
        <v>0</v>
      </c>
      <c r="Z1289" s="50">
        <v>0</v>
      </c>
      <c r="AA1289" s="50">
        <v>0</v>
      </c>
      <c r="AB1289" s="50">
        <v>0</v>
      </c>
      <c r="AC1289" s="50">
        <v>0</v>
      </c>
      <c r="AD1289" s="50">
        <v>0</v>
      </c>
      <c r="AE1289" s="50">
        <v>0</v>
      </c>
      <c r="AF1289" s="50">
        <v>13</v>
      </c>
      <c r="AG1289" s="50">
        <v>17</v>
      </c>
      <c r="AH1289" s="50">
        <v>0</v>
      </c>
      <c r="AI1289" s="50">
        <v>0</v>
      </c>
      <c r="AJ1289" s="50">
        <v>0</v>
      </c>
      <c r="AK1289" s="52">
        <f t="shared" si="384"/>
        <v>30</v>
      </c>
      <c r="AL1289" s="50">
        <f t="shared" si="385"/>
        <v>30</v>
      </c>
      <c r="AM1289" s="48">
        <f t="shared" si="398"/>
        <v>1</v>
      </c>
      <c r="AN1289" s="49">
        <f t="shared" si="386"/>
        <v>0.01</v>
      </c>
      <c r="AO1289" s="49">
        <f t="shared" si="397"/>
        <v>0</v>
      </c>
      <c r="AP1289" s="49">
        <f t="shared" si="387"/>
        <v>30</v>
      </c>
      <c r="AR1289" s="50">
        <f t="shared" si="388"/>
        <v>0</v>
      </c>
      <c r="AT1289" s="30">
        <f t="shared" si="389"/>
        <v>30</v>
      </c>
      <c r="AU1289">
        <f t="shared" si="390"/>
        <v>10</v>
      </c>
      <c r="AV1289" s="49">
        <f t="shared" si="391"/>
        <v>0</v>
      </c>
      <c r="AW1289" s="49">
        <f t="shared" si="392"/>
        <v>0</v>
      </c>
      <c r="AX1289" s="53">
        <f t="shared" si="393"/>
        <v>10</v>
      </c>
      <c r="AY1289" s="30">
        <f t="shared" si="394"/>
        <v>30</v>
      </c>
      <c r="AZ1289" s="30">
        <f t="shared" si="395"/>
        <v>0</v>
      </c>
      <c r="BA1289" s="49">
        <f t="shared" si="396"/>
        <v>0</v>
      </c>
    </row>
    <row r="1290" spans="1:53" x14ac:dyDescent="0.35">
      <c r="A1290" s="2">
        <v>1072260308</v>
      </c>
      <c r="B1290" s="2" t="s">
        <v>1290</v>
      </c>
      <c r="C1290" s="16" t="s">
        <v>4946</v>
      </c>
      <c r="D1290" s="3" t="s">
        <v>3435</v>
      </c>
      <c r="E1290" s="4">
        <v>45809</v>
      </c>
      <c r="F1290" s="5">
        <v>45809</v>
      </c>
      <c r="G1290" s="5">
        <v>46174</v>
      </c>
      <c r="H1290" s="3" t="s">
        <v>4409</v>
      </c>
      <c r="I1290" s="55">
        <v>0</v>
      </c>
      <c r="J1290" s="6">
        <v>46022</v>
      </c>
      <c r="K1290" s="2" t="s">
        <v>4405</v>
      </c>
      <c r="L1290" s="2" t="s">
        <v>4824</v>
      </c>
      <c r="M1290" s="2" t="s">
        <v>4956</v>
      </c>
      <c r="N1290" s="2" t="s">
        <v>5196</v>
      </c>
      <c r="O1290" s="2" t="s">
        <v>5241</v>
      </c>
      <c r="P1290" s="2" t="s">
        <v>4572</v>
      </c>
      <c r="Q1290" s="2" t="s">
        <v>4297</v>
      </c>
      <c r="R1290" s="7"/>
      <c r="S1290" s="7">
        <v>0</v>
      </c>
      <c r="T1290" s="7">
        <v>17.5</v>
      </c>
      <c r="U1290" s="7">
        <v>17.5</v>
      </c>
      <c r="V1290" s="12">
        <f t="shared" si="381"/>
        <v>18</v>
      </c>
      <c r="W1290" s="15" t="s">
        <v>4738</v>
      </c>
      <c r="X1290" s="15" t="str">
        <f t="shared" si="383"/>
        <v>DEBE GOZAR EN EL AÑO UN TOTAL DE 18 DÍAS ANTES DEL 31/12/2026</v>
      </c>
      <c r="Y1290" s="50">
        <v>0</v>
      </c>
      <c r="Z1290" s="50">
        <v>0</v>
      </c>
      <c r="AA1290" s="50">
        <v>0</v>
      </c>
      <c r="AB1290" s="50">
        <v>0</v>
      </c>
      <c r="AC1290" s="50">
        <v>0</v>
      </c>
      <c r="AD1290" s="50">
        <v>14</v>
      </c>
      <c r="AE1290" s="50">
        <v>4</v>
      </c>
      <c r="AF1290" s="50">
        <v>0</v>
      </c>
      <c r="AG1290" s="50">
        <v>0</v>
      </c>
      <c r="AH1290" s="50">
        <v>0</v>
      </c>
      <c r="AI1290" s="50">
        <v>0</v>
      </c>
      <c r="AJ1290" s="50">
        <v>0</v>
      </c>
      <c r="AK1290" s="52">
        <f t="shared" si="384"/>
        <v>18</v>
      </c>
      <c r="AL1290" s="50">
        <f t="shared" si="385"/>
        <v>18</v>
      </c>
      <c r="AM1290" s="48">
        <f t="shared" si="398"/>
        <v>1</v>
      </c>
      <c r="AN1290" s="49">
        <f t="shared" si="386"/>
        <v>0.01</v>
      </c>
      <c r="AO1290" s="49">
        <f t="shared" si="397"/>
        <v>0</v>
      </c>
      <c r="AP1290" s="49">
        <f t="shared" si="387"/>
        <v>18</v>
      </c>
      <c r="AR1290" s="50">
        <f t="shared" si="388"/>
        <v>0</v>
      </c>
      <c r="AT1290" s="30">
        <f t="shared" si="389"/>
        <v>18</v>
      </c>
      <c r="AU1290">
        <f t="shared" si="390"/>
        <v>6</v>
      </c>
      <c r="AV1290" s="49">
        <f t="shared" si="391"/>
        <v>0</v>
      </c>
      <c r="AW1290" s="49">
        <f t="shared" si="392"/>
        <v>0</v>
      </c>
      <c r="AX1290" s="53">
        <f t="shared" si="393"/>
        <v>6</v>
      </c>
      <c r="AY1290" s="30">
        <f t="shared" si="394"/>
        <v>18</v>
      </c>
      <c r="AZ1290" s="30">
        <f t="shared" si="395"/>
        <v>0</v>
      </c>
      <c r="BA1290" s="49">
        <f t="shared" si="396"/>
        <v>0</v>
      </c>
    </row>
    <row r="1291" spans="1:53" x14ac:dyDescent="0.35">
      <c r="A1291" s="2">
        <v>1072266592</v>
      </c>
      <c r="B1291" s="2" t="s">
        <v>1291</v>
      </c>
      <c r="C1291" s="16" t="s">
        <v>4948</v>
      </c>
      <c r="D1291" s="3" t="s">
        <v>3436</v>
      </c>
      <c r="E1291" s="4">
        <v>45911</v>
      </c>
      <c r="F1291" s="5">
        <v>45911</v>
      </c>
      <c r="G1291" s="5">
        <v>46276</v>
      </c>
      <c r="H1291" s="3" t="s">
        <v>4292</v>
      </c>
      <c r="I1291" s="55">
        <v>0</v>
      </c>
      <c r="J1291" s="6">
        <v>46022</v>
      </c>
      <c r="K1291" s="2" t="s">
        <v>4405</v>
      </c>
      <c r="L1291" s="2">
        <v>2003030200</v>
      </c>
      <c r="M1291" s="2" t="s">
        <v>5053</v>
      </c>
      <c r="N1291" s="2" t="s">
        <v>5198</v>
      </c>
      <c r="O1291" s="2" t="s">
        <v>5198</v>
      </c>
      <c r="P1291" s="2" t="s">
        <v>4510</v>
      </c>
      <c r="Q1291" s="2" t="s">
        <v>4324</v>
      </c>
      <c r="R1291" s="7"/>
      <c r="S1291" s="7">
        <v>0</v>
      </c>
      <c r="T1291" s="7">
        <v>9.1667000000000005</v>
      </c>
      <c r="U1291" s="7">
        <v>9.1667000000000005</v>
      </c>
      <c r="V1291" s="12">
        <f t="shared" si="381"/>
        <v>10</v>
      </c>
      <c r="W1291" s="15" t="s">
        <v>4738</v>
      </c>
      <c r="X1291" s="15" t="str">
        <f t="shared" si="383"/>
        <v>DEBE GOZAR EN EL AÑO UN TOTAL DE 10 DÍAS ANTES DEL 31/12/2026</v>
      </c>
      <c r="Y1291" s="50">
        <v>0</v>
      </c>
      <c r="Z1291" s="50">
        <v>0</v>
      </c>
      <c r="AA1291" s="50">
        <v>0</v>
      </c>
      <c r="AB1291" s="50">
        <v>0</v>
      </c>
      <c r="AC1291" s="50">
        <v>10</v>
      </c>
      <c r="AD1291" s="50">
        <v>0</v>
      </c>
      <c r="AE1291" s="50">
        <v>0</v>
      </c>
      <c r="AF1291" s="50">
        <v>0</v>
      </c>
      <c r="AG1291" s="50">
        <v>0</v>
      </c>
      <c r="AH1291" s="50">
        <v>0</v>
      </c>
      <c r="AI1291" s="50">
        <v>0</v>
      </c>
      <c r="AJ1291" s="50">
        <v>0</v>
      </c>
      <c r="AK1291" s="52">
        <f t="shared" si="384"/>
        <v>10</v>
      </c>
      <c r="AL1291" s="50">
        <f t="shared" si="385"/>
        <v>10</v>
      </c>
      <c r="AM1291" s="48">
        <f t="shared" si="398"/>
        <v>1</v>
      </c>
      <c r="AN1291" s="49">
        <f t="shared" si="386"/>
        <v>0.01</v>
      </c>
      <c r="AO1291" s="49">
        <f t="shared" si="397"/>
        <v>0</v>
      </c>
      <c r="AP1291" s="49">
        <f t="shared" si="387"/>
        <v>10</v>
      </c>
      <c r="AR1291" s="50">
        <f t="shared" si="388"/>
        <v>0</v>
      </c>
      <c r="AT1291" s="30">
        <f t="shared" si="389"/>
        <v>10</v>
      </c>
      <c r="AU1291">
        <f t="shared" si="390"/>
        <v>3.3333333333333335</v>
      </c>
      <c r="AV1291" s="49">
        <f t="shared" si="391"/>
        <v>0</v>
      </c>
      <c r="AW1291" s="49">
        <f t="shared" si="392"/>
        <v>0</v>
      </c>
      <c r="AX1291" s="53">
        <f t="shared" si="393"/>
        <v>3.3333333333333335</v>
      </c>
      <c r="AY1291" s="30">
        <f t="shared" si="394"/>
        <v>10</v>
      </c>
      <c r="AZ1291" s="30">
        <f t="shared" si="395"/>
        <v>0</v>
      </c>
      <c r="BA1291" s="49">
        <f t="shared" si="396"/>
        <v>0</v>
      </c>
    </row>
    <row r="1292" spans="1:53" x14ac:dyDescent="0.35">
      <c r="A1292" s="2">
        <v>1072271534</v>
      </c>
      <c r="B1292" s="2" t="s">
        <v>1292</v>
      </c>
      <c r="C1292" s="16" t="s">
        <v>4946</v>
      </c>
      <c r="D1292" s="3" t="s">
        <v>3437</v>
      </c>
      <c r="E1292" s="4">
        <v>45792</v>
      </c>
      <c r="F1292" s="5">
        <v>45792</v>
      </c>
      <c r="G1292" s="5">
        <v>46157</v>
      </c>
      <c r="H1292" s="3" t="s">
        <v>4421</v>
      </c>
      <c r="I1292" s="55">
        <v>46054</v>
      </c>
      <c r="J1292" s="6">
        <v>46022</v>
      </c>
      <c r="K1292" s="2" t="s">
        <v>4431</v>
      </c>
      <c r="L1292" s="2" t="s">
        <v>4917</v>
      </c>
      <c r="M1292" s="2" t="s">
        <v>4956</v>
      </c>
      <c r="N1292" s="2"/>
      <c r="O1292" s="2"/>
      <c r="P1292" s="2"/>
      <c r="Q1292" s="2"/>
      <c r="R1292" s="7"/>
      <c r="S1292" s="7">
        <v>0</v>
      </c>
      <c r="T1292" s="7">
        <v>3.7667000000000002</v>
      </c>
      <c r="U1292" s="7">
        <v>3.7667000000000002</v>
      </c>
      <c r="V1292" s="12">
        <f t="shared" si="381"/>
        <v>4</v>
      </c>
      <c r="W1292" s="15" t="s">
        <v>4738</v>
      </c>
      <c r="X1292" s="15" t="str">
        <f t="shared" si="383"/>
        <v>DEBE GOZAR EN EL AÑO UN TOTAL DE 4 DÍAS ANTES DEL 31/12/2026</v>
      </c>
      <c r="Y1292" s="50">
        <v>0</v>
      </c>
      <c r="Z1292" s="50">
        <v>4</v>
      </c>
      <c r="AA1292" s="50">
        <v>0</v>
      </c>
      <c r="AB1292" s="50">
        <v>0</v>
      </c>
      <c r="AC1292" s="50">
        <v>0</v>
      </c>
      <c r="AD1292" s="50">
        <v>0</v>
      </c>
      <c r="AE1292" s="50">
        <v>0</v>
      </c>
      <c r="AF1292" s="50">
        <v>0</v>
      </c>
      <c r="AG1292" s="50">
        <v>0</v>
      </c>
      <c r="AH1292" s="50">
        <v>0</v>
      </c>
      <c r="AI1292" s="50">
        <v>0</v>
      </c>
      <c r="AJ1292" s="50">
        <v>0</v>
      </c>
      <c r="AK1292" s="52">
        <f t="shared" si="384"/>
        <v>4</v>
      </c>
      <c r="AL1292" s="50">
        <f t="shared" si="385"/>
        <v>4</v>
      </c>
      <c r="AM1292" s="48">
        <f t="shared" si="398"/>
        <v>1</v>
      </c>
      <c r="AN1292" s="49">
        <f t="shared" si="386"/>
        <v>0.01</v>
      </c>
      <c r="AO1292" s="49">
        <f t="shared" si="397"/>
        <v>4</v>
      </c>
      <c r="AP1292" s="49">
        <f t="shared" si="387"/>
        <v>4</v>
      </c>
      <c r="AR1292" s="50">
        <f t="shared" si="388"/>
        <v>0</v>
      </c>
      <c r="AT1292" s="30">
        <f t="shared" si="389"/>
        <v>4</v>
      </c>
      <c r="AU1292">
        <f t="shared" si="390"/>
        <v>1.3333333333333333</v>
      </c>
      <c r="AV1292" s="49">
        <f t="shared" si="391"/>
        <v>4</v>
      </c>
      <c r="AW1292" s="49">
        <f t="shared" si="392"/>
        <v>1.3333333333333333</v>
      </c>
      <c r="AX1292" s="53">
        <f t="shared" si="393"/>
        <v>0</v>
      </c>
      <c r="AY1292" s="30">
        <f t="shared" si="394"/>
        <v>0</v>
      </c>
      <c r="AZ1292" s="30">
        <f t="shared" si="395"/>
        <v>4</v>
      </c>
      <c r="BA1292" s="49">
        <f t="shared" si="396"/>
        <v>4</v>
      </c>
    </row>
    <row r="1293" spans="1:53" x14ac:dyDescent="0.35">
      <c r="A1293" s="2">
        <v>1072288705</v>
      </c>
      <c r="B1293" s="2" t="s">
        <v>1293</v>
      </c>
      <c r="C1293" s="16" t="s">
        <v>4946</v>
      </c>
      <c r="D1293" s="3" t="s">
        <v>3438</v>
      </c>
      <c r="E1293" s="4">
        <v>45660</v>
      </c>
      <c r="F1293" s="5">
        <v>45660</v>
      </c>
      <c r="G1293" s="5">
        <v>46025</v>
      </c>
      <c r="H1293" s="3" t="s">
        <v>4290</v>
      </c>
      <c r="I1293" s="55">
        <v>46112</v>
      </c>
      <c r="J1293" s="6">
        <v>46022</v>
      </c>
      <c r="K1293" s="2" t="s">
        <v>4405</v>
      </c>
      <c r="L1293" s="2" t="s">
        <v>4859</v>
      </c>
      <c r="M1293" s="2" t="s">
        <v>4956</v>
      </c>
      <c r="N1293" s="2"/>
      <c r="O1293" s="2"/>
      <c r="P1293" s="2"/>
      <c r="Q1293" s="2"/>
      <c r="R1293" s="7"/>
      <c r="S1293" s="7">
        <v>0</v>
      </c>
      <c r="T1293" s="7">
        <v>29.833300000000001</v>
      </c>
      <c r="U1293" s="7">
        <v>29.833300000000001</v>
      </c>
      <c r="V1293" s="12">
        <f t="shared" ref="V1293:V1356" si="399">ROUNDUP(U1293,0)</f>
        <v>30</v>
      </c>
      <c r="W1293" s="15" t="s">
        <v>4738</v>
      </c>
      <c r="X1293" s="15" t="str">
        <f t="shared" si="383"/>
        <v>DEBE GOZAR EN EL AÑO UN TOTAL DE 30 DÍAS ANTES DEL 31/12/2026</v>
      </c>
      <c r="Y1293" s="50">
        <v>0</v>
      </c>
      <c r="Z1293" s="50">
        <v>0</v>
      </c>
      <c r="AA1293" s="50">
        <v>30</v>
      </c>
      <c r="AB1293" s="50">
        <v>0</v>
      </c>
      <c r="AC1293" s="50">
        <v>0</v>
      </c>
      <c r="AD1293" s="50">
        <v>0</v>
      </c>
      <c r="AE1293" s="50">
        <v>0</v>
      </c>
      <c r="AF1293" s="50">
        <v>0</v>
      </c>
      <c r="AG1293" s="50">
        <v>0</v>
      </c>
      <c r="AH1293" s="50">
        <v>0</v>
      </c>
      <c r="AI1293" s="50">
        <v>0</v>
      </c>
      <c r="AJ1293" s="50">
        <v>0</v>
      </c>
      <c r="AK1293" s="52">
        <f t="shared" si="384"/>
        <v>30</v>
      </c>
      <c r="AL1293" s="50">
        <f t="shared" si="385"/>
        <v>30</v>
      </c>
      <c r="AM1293" s="48">
        <f t="shared" si="398"/>
        <v>1</v>
      </c>
      <c r="AN1293" s="49">
        <f t="shared" si="386"/>
        <v>0.01</v>
      </c>
      <c r="AO1293" s="49">
        <f t="shared" si="397"/>
        <v>30</v>
      </c>
      <c r="AP1293" s="49">
        <f t="shared" si="387"/>
        <v>30</v>
      </c>
      <c r="AR1293" s="50">
        <f t="shared" si="388"/>
        <v>0</v>
      </c>
      <c r="AT1293" s="30">
        <f t="shared" si="389"/>
        <v>30</v>
      </c>
      <c r="AU1293">
        <f t="shared" si="390"/>
        <v>10</v>
      </c>
      <c r="AV1293" s="49">
        <f t="shared" si="391"/>
        <v>30</v>
      </c>
      <c r="AW1293" s="49">
        <f t="shared" si="392"/>
        <v>10</v>
      </c>
      <c r="AX1293" s="53">
        <f t="shared" si="393"/>
        <v>0</v>
      </c>
      <c r="AY1293" s="30">
        <f t="shared" si="394"/>
        <v>0</v>
      </c>
      <c r="AZ1293" s="30">
        <f t="shared" si="395"/>
        <v>30</v>
      </c>
      <c r="BA1293" s="49">
        <f t="shared" si="396"/>
        <v>30</v>
      </c>
    </row>
    <row r="1294" spans="1:53" x14ac:dyDescent="0.35">
      <c r="A1294" s="2">
        <v>1072294773</v>
      </c>
      <c r="B1294" s="2" t="s">
        <v>1294</v>
      </c>
      <c r="C1294" s="16" t="s">
        <v>4946</v>
      </c>
      <c r="D1294" s="3" t="s">
        <v>3439</v>
      </c>
      <c r="E1294" s="4">
        <v>45873</v>
      </c>
      <c r="F1294" s="5">
        <v>45873</v>
      </c>
      <c r="G1294" s="5">
        <v>46238</v>
      </c>
      <c r="H1294" s="3" t="s">
        <v>4290</v>
      </c>
      <c r="I1294" s="55">
        <v>46023</v>
      </c>
      <c r="J1294" s="6">
        <v>46022</v>
      </c>
      <c r="K1294" s="2" t="s">
        <v>4431</v>
      </c>
      <c r="L1294" s="2" t="s">
        <v>4926</v>
      </c>
      <c r="M1294" s="2" t="s">
        <v>4956</v>
      </c>
      <c r="N1294" s="2"/>
      <c r="O1294" s="2"/>
      <c r="P1294" s="2"/>
      <c r="Q1294" s="2"/>
      <c r="R1294" s="7"/>
      <c r="S1294" s="7">
        <v>0</v>
      </c>
      <c r="T1294" s="7">
        <v>2.4500000000000002</v>
      </c>
      <c r="U1294" s="7">
        <v>2.4500000000000002</v>
      </c>
      <c r="V1294" s="12">
        <f t="shared" si="399"/>
        <v>3</v>
      </c>
      <c r="W1294" s="15" t="s">
        <v>4738</v>
      </c>
      <c r="X1294" s="15" t="str">
        <f t="shared" si="383"/>
        <v>DEBE GOZAR EN EL AÑO UN TOTAL DE 3 DÍAS ANTES DEL 31/12/2026</v>
      </c>
      <c r="Y1294" s="50">
        <v>3</v>
      </c>
      <c r="Z1294" s="50">
        <v>0</v>
      </c>
      <c r="AA1294" s="50">
        <v>0</v>
      </c>
      <c r="AB1294" s="50">
        <v>0</v>
      </c>
      <c r="AC1294" s="50">
        <v>0</v>
      </c>
      <c r="AD1294" s="50">
        <v>0</v>
      </c>
      <c r="AE1294" s="50">
        <v>0</v>
      </c>
      <c r="AF1294" s="50">
        <v>0</v>
      </c>
      <c r="AG1294" s="50">
        <v>0</v>
      </c>
      <c r="AH1294" s="50">
        <v>0</v>
      </c>
      <c r="AI1294" s="50">
        <v>0</v>
      </c>
      <c r="AJ1294" s="50">
        <v>0</v>
      </c>
      <c r="AK1294" s="52">
        <f t="shared" si="384"/>
        <v>3</v>
      </c>
      <c r="AL1294" s="50">
        <f t="shared" si="385"/>
        <v>3</v>
      </c>
      <c r="AM1294" s="48">
        <f t="shared" si="398"/>
        <v>1</v>
      </c>
      <c r="AN1294" s="49">
        <f t="shared" si="386"/>
        <v>0.01</v>
      </c>
      <c r="AO1294" s="49">
        <f t="shared" si="397"/>
        <v>3</v>
      </c>
      <c r="AP1294" s="49">
        <f t="shared" si="387"/>
        <v>3</v>
      </c>
      <c r="AR1294" s="50">
        <f t="shared" si="388"/>
        <v>0</v>
      </c>
      <c r="AT1294" s="30">
        <f t="shared" si="389"/>
        <v>3</v>
      </c>
      <c r="AU1294">
        <f t="shared" si="390"/>
        <v>1</v>
      </c>
      <c r="AV1294" s="49">
        <f t="shared" si="391"/>
        <v>3</v>
      </c>
      <c r="AW1294" s="49">
        <f t="shared" si="392"/>
        <v>1</v>
      </c>
      <c r="AX1294" s="53">
        <f t="shared" si="393"/>
        <v>0</v>
      </c>
      <c r="AY1294" s="30">
        <f t="shared" si="394"/>
        <v>0</v>
      </c>
      <c r="AZ1294" s="30">
        <f t="shared" si="395"/>
        <v>3</v>
      </c>
      <c r="BA1294" s="49">
        <f t="shared" si="396"/>
        <v>3</v>
      </c>
    </row>
    <row r="1295" spans="1:53" x14ac:dyDescent="0.35">
      <c r="A1295" s="2">
        <v>1072299368</v>
      </c>
      <c r="B1295" s="2" t="s">
        <v>1295</v>
      </c>
      <c r="C1295" s="16" t="s">
        <v>4946</v>
      </c>
      <c r="D1295" s="3" t="s">
        <v>3440</v>
      </c>
      <c r="E1295" s="4">
        <v>46002</v>
      </c>
      <c r="F1295" s="5">
        <v>46002</v>
      </c>
      <c r="G1295" s="5">
        <v>46367</v>
      </c>
      <c r="H1295" s="3" t="s">
        <v>4290</v>
      </c>
      <c r="I1295" s="55">
        <v>46056</v>
      </c>
      <c r="J1295" s="6">
        <v>46022</v>
      </c>
      <c r="K1295" s="2" t="s">
        <v>4405</v>
      </c>
      <c r="L1295" s="2" t="s">
        <v>4988</v>
      </c>
      <c r="M1295" s="2" t="s">
        <v>4957</v>
      </c>
      <c r="N1295" s="2"/>
      <c r="O1295" s="2"/>
      <c r="P1295" s="2"/>
      <c r="Q1295" s="2"/>
      <c r="R1295" s="7"/>
      <c r="S1295" s="7">
        <v>0</v>
      </c>
      <c r="T1295" s="7">
        <v>1.6667000000000001</v>
      </c>
      <c r="U1295" s="7">
        <v>1.6667000000000001</v>
      </c>
      <c r="V1295" s="12">
        <f t="shared" si="399"/>
        <v>2</v>
      </c>
      <c r="W1295" s="15" t="s">
        <v>4738</v>
      </c>
      <c r="X1295" s="15" t="str">
        <f t="shared" si="383"/>
        <v>DEBE GOZAR EN EL AÑO UN TOTAL DE 2 DÍAS ANTES DEL 31/12/2026</v>
      </c>
      <c r="Y1295" s="50">
        <v>0</v>
      </c>
      <c r="Z1295" s="50">
        <v>0</v>
      </c>
      <c r="AA1295" s="50">
        <v>2</v>
      </c>
      <c r="AB1295" s="50">
        <v>0</v>
      </c>
      <c r="AC1295" s="50">
        <v>0</v>
      </c>
      <c r="AD1295" s="50">
        <v>0</v>
      </c>
      <c r="AE1295" s="50">
        <v>0</v>
      </c>
      <c r="AF1295" s="50">
        <v>0</v>
      </c>
      <c r="AG1295" s="50">
        <v>0</v>
      </c>
      <c r="AH1295" s="50">
        <v>0</v>
      </c>
      <c r="AI1295" s="50">
        <v>0</v>
      </c>
      <c r="AJ1295" s="50">
        <v>0</v>
      </c>
      <c r="AK1295" s="52">
        <f t="shared" si="384"/>
        <v>2</v>
      </c>
      <c r="AL1295" s="50">
        <f t="shared" si="385"/>
        <v>2</v>
      </c>
      <c r="AM1295" s="48">
        <f t="shared" si="398"/>
        <v>1</v>
      </c>
      <c r="AN1295" s="49">
        <f t="shared" si="386"/>
        <v>0.01</v>
      </c>
      <c r="AO1295" s="49">
        <f t="shared" si="397"/>
        <v>2</v>
      </c>
      <c r="AP1295" s="49">
        <f t="shared" si="387"/>
        <v>2</v>
      </c>
      <c r="AR1295" s="50">
        <f t="shared" si="388"/>
        <v>0</v>
      </c>
      <c r="AT1295" s="30">
        <f t="shared" si="389"/>
        <v>2</v>
      </c>
      <c r="AU1295">
        <f t="shared" si="390"/>
        <v>0.66666666666666663</v>
      </c>
      <c r="AV1295" s="49">
        <f t="shared" si="391"/>
        <v>2</v>
      </c>
      <c r="AW1295" s="49">
        <f t="shared" si="392"/>
        <v>0.66666666666666663</v>
      </c>
      <c r="AX1295" s="53">
        <f t="shared" si="393"/>
        <v>0</v>
      </c>
      <c r="AY1295" s="30">
        <f t="shared" si="394"/>
        <v>0</v>
      </c>
      <c r="AZ1295" s="30">
        <f t="shared" si="395"/>
        <v>2</v>
      </c>
      <c r="BA1295" s="49">
        <f t="shared" si="396"/>
        <v>2</v>
      </c>
    </row>
    <row r="1296" spans="1:53" x14ac:dyDescent="0.35">
      <c r="A1296" s="2">
        <v>1072303275</v>
      </c>
      <c r="B1296" s="2" t="s">
        <v>1296</v>
      </c>
      <c r="C1296" s="16" t="s">
        <v>4946</v>
      </c>
      <c r="D1296" s="3" t="s">
        <v>3441</v>
      </c>
      <c r="E1296" s="4">
        <v>45809</v>
      </c>
      <c r="F1296" s="5">
        <v>45809</v>
      </c>
      <c r="G1296" s="5">
        <v>46174</v>
      </c>
      <c r="H1296" s="3" t="s">
        <v>4290</v>
      </c>
      <c r="I1296" s="55">
        <v>0</v>
      </c>
      <c r="J1296" s="6">
        <v>46022</v>
      </c>
      <c r="K1296" s="2" t="s">
        <v>4405</v>
      </c>
      <c r="L1296" s="2" t="s">
        <v>4786</v>
      </c>
      <c r="M1296" s="2" t="s">
        <v>4956</v>
      </c>
      <c r="N1296" s="2" t="s">
        <v>5197</v>
      </c>
      <c r="O1296" s="2" t="s">
        <v>5222</v>
      </c>
      <c r="P1296" s="2" t="s">
        <v>4508</v>
      </c>
      <c r="Q1296" s="2" t="s">
        <v>4301</v>
      </c>
      <c r="R1296" s="7"/>
      <c r="S1296" s="7">
        <v>0</v>
      </c>
      <c r="T1296" s="7">
        <v>17.5</v>
      </c>
      <c r="U1296" s="7">
        <v>17.5</v>
      </c>
      <c r="V1296" s="12">
        <f t="shared" si="399"/>
        <v>18</v>
      </c>
      <c r="W1296" s="15" t="s">
        <v>4738</v>
      </c>
      <c r="X1296" s="15" t="str">
        <f t="shared" si="383"/>
        <v>DEBE GOZAR EN EL AÑO UN TOTAL DE 18 DÍAS ANTES DEL 31/12/2026</v>
      </c>
      <c r="Y1296" s="50">
        <v>0</v>
      </c>
      <c r="Z1296" s="50">
        <v>0</v>
      </c>
      <c r="AA1296" s="50">
        <v>0</v>
      </c>
      <c r="AB1296" s="50">
        <v>0</v>
      </c>
      <c r="AC1296" s="50">
        <v>0</v>
      </c>
      <c r="AD1296" s="50">
        <v>0</v>
      </c>
      <c r="AE1296" s="50">
        <v>0</v>
      </c>
      <c r="AF1296" s="50">
        <v>0</v>
      </c>
      <c r="AG1296" s="50">
        <v>0</v>
      </c>
      <c r="AH1296" s="50">
        <v>0</v>
      </c>
      <c r="AI1296" s="50">
        <v>0</v>
      </c>
      <c r="AJ1296" s="50">
        <v>0</v>
      </c>
      <c r="AK1296" s="52">
        <f t="shared" si="384"/>
        <v>0</v>
      </c>
      <c r="AL1296" s="50">
        <f t="shared" si="385"/>
        <v>0</v>
      </c>
      <c r="AM1296" s="48">
        <f t="shared" si="398"/>
        <v>0</v>
      </c>
      <c r="AN1296" s="49">
        <f t="shared" si="386"/>
        <v>0</v>
      </c>
      <c r="AO1296" s="49">
        <f t="shared" si="397"/>
        <v>0</v>
      </c>
      <c r="AP1296" s="49">
        <f t="shared" si="387"/>
        <v>0</v>
      </c>
      <c r="AR1296" s="50">
        <f t="shared" si="388"/>
        <v>18</v>
      </c>
      <c r="AT1296" s="30">
        <f t="shared" si="389"/>
        <v>18</v>
      </c>
      <c r="AU1296">
        <f t="shared" si="390"/>
        <v>6</v>
      </c>
      <c r="AV1296" s="49">
        <f t="shared" si="391"/>
        <v>0</v>
      </c>
      <c r="AW1296" s="49">
        <f t="shared" si="392"/>
        <v>0</v>
      </c>
      <c r="AX1296" s="53">
        <f t="shared" si="393"/>
        <v>6</v>
      </c>
      <c r="AY1296" s="30">
        <f t="shared" si="394"/>
        <v>0</v>
      </c>
      <c r="AZ1296" s="30">
        <f t="shared" si="395"/>
        <v>0</v>
      </c>
      <c r="BA1296" s="49">
        <f t="shared" si="396"/>
        <v>0</v>
      </c>
    </row>
    <row r="1297" spans="1:53" x14ac:dyDescent="0.35">
      <c r="A1297" s="2">
        <v>1072318036</v>
      </c>
      <c r="B1297" s="2" t="s">
        <v>1297</v>
      </c>
      <c r="C1297" s="16" t="s">
        <v>4946</v>
      </c>
      <c r="D1297" s="3" t="s">
        <v>3442</v>
      </c>
      <c r="E1297" s="4">
        <v>44774</v>
      </c>
      <c r="F1297" s="5">
        <v>45870</v>
      </c>
      <c r="G1297" s="5">
        <v>46235</v>
      </c>
      <c r="H1297" s="3" t="s">
        <v>4290</v>
      </c>
      <c r="I1297" s="55">
        <v>0</v>
      </c>
      <c r="J1297" s="6">
        <v>46022</v>
      </c>
      <c r="K1297" s="2" t="s">
        <v>4405</v>
      </c>
      <c r="L1297" s="2" t="s">
        <v>4963</v>
      </c>
      <c r="M1297" s="2" t="s">
        <v>4956</v>
      </c>
      <c r="N1297" s="2" t="s">
        <v>5200</v>
      </c>
      <c r="O1297" s="2" t="s">
        <v>5220</v>
      </c>
      <c r="P1297" s="2" t="s">
        <v>4449</v>
      </c>
      <c r="Q1297" s="2" t="s">
        <v>4297</v>
      </c>
      <c r="R1297" s="7"/>
      <c r="S1297" s="7">
        <v>17</v>
      </c>
      <c r="T1297" s="7">
        <v>12.5</v>
      </c>
      <c r="U1297" s="7">
        <v>29.5</v>
      </c>
      <c r="V1297" s="12">
        <f t="shared" si="399"/>
        <v>30</v>
      </c>
      <c r="W1297" s="15" t="str">
        <f>"DEBE GOZAR "&amp;S1297&amp;" DÍAS ANTES DEL "&amp;TEXT(G1297-1,"DD/MM/YYYY")</f>
        <v>DEBE GOZAR 17 DÍAS ANTES DEL 31/07/2026</v>
      </c>
      <c r="X1297" s="15" t="str">
        <f t="shared" si="383"/>
        <v>DEBE GOZAR EN EL AÑO UN TOTAL DE 30 DÍAS ANTES DEL 31/12/2026</v>
      </c>
      <c r="Y1297" s="50">
        <v>0</v>
      </c>
      <c r="Z1297" s="50">
        <v>0</v>
      </c>
      <c r="AA1297" s="50">
        <v>0</v>
      </c>
      <c r="AB1297" s="50">
        <v>0</v>
      </c>
      <c r="AC1297" s="50">
        <v>0</v>
      </c>
      <c r="AD1297" s="50">
        <v>0</v>
      </c>
      <c r="AE1297" s="50">
        <v>0</v>
      </c>
      <c r="AF1297" s="50">
        <v>0</v>
      </c>
      <c r="AG1297" s="50">
        <v>0</v>
      </c>
      <c r="AH1297" s="50">
        <v>0</v>
      </c>
      <c r="AI1297" s="50">
        <v>0</v>
      </c>
      <c r="AJ1297" s="50">
        <v>0</v>
      </c>
      <c r="AK1297" s="52">
        <f t="shared" si="384"/>
        <v>0</v>
      </c>
      <c r="AL1297" s="50">
        <f t="shared" si="385"/>
        <v>0</v>
      </c>
      <c r="AM1297" s="48">
        <f t="shared" si="398"/>
        <v>0</v>
      </c>
      <c r="AN1297" s="49">
        <f t="shared" si="386"/>
        <v>0</v>
      </c>
      <c r="AO1297" s="49">
        <f t="shared" si="397"/>
        <v>0</v>
      </c>
      <c r="AP1297" s="49">
        <f t="shared" si="387"/>
        <v>0</v>
      </c>
      <c r="AR1297" s="50">
        <f t="shared" si="388"/>
        <v>30</v>
      </c>
      <c r="AT1297" s="30">
        <f t="shared" si="389"/>
        <v>30</v>
      </c>
      <c r="AU1297">
        <f t="shared" si="390"/>
        <v>10</v>
      </c>
      <c r="AV1297" s="49">
        <f t="shared" si="391"/>
        <v>0</v>
      </c>
      <c r="AW1297" s="49">
        <f t="shared" si="392"/>
        <v>0</v>
      </c>
      <c r="AX1297" s="53">
        <f t="shared" si="393"/>
        <v>10</v>
      </c>
      <c r="AY1297" s="30">
        <f t="shared" si="394"/>
        <v>0</v>
      </c>
      <c r="AZ1297" s="30">
        <f t="shared" si="395"/>
        <v>0</v>
      </c>
      <c r="BA1297" s="49">
        <f t="shared" si="396"/>
        <v>0</v>
      </c>
    </row>
    <row r="1298" spans="1:53" x14ac:dyDescent="0.35">
      <c r="A1298" s="2">
        <v>1072352599</v>
      </c>
      <c r="B1298" s="2" t="s">
        <v>1298</v>
      </c>
      <c r="C1298" s="16" t="s">
        <v>4946</v>
      </c>
      <c r="D1298" s="3" t="s">
        <v>3443</v>
      </c>
      <c r="E1298" s="4">
        <v>46002</v>
      </c>
      <c r="F1298" s="5">
        <v>46002</v>
      </c>
      <c r="G1298" s="5">
        <v>46367</v>
      </c>
      <c r="H1298" s="3" t="s">
        <v>4409</v>
      </c>
      <c r="I1298" s="55">
        <v>0</v>
      </c>
      <c r="J1298" s="6">
        <v>46022</v>
      </c>
      <c r="K1298" s="2" t="s">
        <v>4431</v>
      </c>
      <c r="L1298" s="2" t="s">
        <v>4920</v>
      </c>
      <c r="M1298" s="2" t="s">
        <v>4956</v>
      </c>
      <c r="N1298" s="2" t="s">
        <v>5196</v>
      </c>
      <c r="O1298" s="2" t="s">
        <v>5241</v>
      </c>
      <c r="P1298" s="2" t="s">
        <v>4710</v>
      </c>
      <c r="Q1298" s="2" t="s">
        <v>4326</v>
      </c>
      <c r="R1298" s="7"/>
      <c r="S1298" s="7">
        <v>0</v>
      </c>
      <c r="T1298" s="7">
        <v>0.33329999999999999</v>
      </c>
      <c r="U1298" s="7">
        <v>0.33329999999999999</v>
      </c>
      <c r="V1298" s="12">
        <f t="shared" si="399"/>
        <v>1</v>
      </c>
      <c r="W1298" s="15" t="s">
        <v>4738</v>
      </c>
      <c r="X1298" s="15" t="str">
        <f t="shared" si="383"/>
        <v>DEBE GOZAR EN EL AÑO UN TOTAL DE 1 DÍAS ANTES DEL 31/12/2026</v>
      </c>
      <c r="Y1298" s="50">
        <v>0</v>
      </c>
      <c r="Z1298" s="50">
        <v>0</v>
      </c>
      <c r="AA1298" s="50">
        <v>0</v>
      </c>
      <c r="AB1298" s="50">
        <v>0</v>
      </c>
      <c r="AC1298" s="50">
        <v>0</v>
      </c>
      <c r="AD1298" s="50">
        <v>0</v>
      </c>
      <c r="AE1298" s="50">
        <v>0</v>
      </c>
      <c r="AF1298" s="50">
        <v>0</v>
      </c>
      <c r="AG1298" s="50">
        <v>0</v>
      </c>
      <c r="AH1298" s="50">
        <v>1</v>
      </c>
      <c r="AI1298" s="50">
        <v>0</v>
      </c>
      <c r="AJ1298" s="50">
        <v>0</v>
      </c>
      <c r="AK1298" s="52">
        <f t="shared" si="384"/>
        <v>1</v>
      </c>
      <c r="AL1298" s="50">
        <f t="shared" si="385"/>
        <v>1</v>
      </c>
      <c r="AM1298" s="48">
        <f t="shared" si="398"/>
        <v>1</v>
      </c>
      <c r="AN1298" s="49">
        <f t="shared" si="386"/>
        <v>0.01</v>
      </c>
      <c r="AO1298" s="49">
        <f t="shared" si="397"/>
        <v>0</v>
      </c>
      <c r="AP1298" s="49">
        <f t="shared" si="387"/>
        <v>1</v>
      </c>
      <c r="AR1298" s="50">
        <f t="shared" si="388"/>
        <v>0</v>
      </c>
      <c r="AT1298" s="30">
        <f t="shared" si="389"/>
        <v>1</v>
      </c>
      <c r="AU1298">
        <f t="shared" si="390"/>
        <v>0.33333333333333331</v>
      </c>
      <c r="AV1298" s="49">
        <f t="shared" si="391"/>
        <v>0</v>
      </c>
      <c r="AW1298" s="49">
        <f t="shared" si="392"/>
        <v>0</v>
      </c>
      <c r="AX1298" s="53">
        <f t="shared" si="393"/>
        <v>0.33333333333333331</v>
      </c>
      <c r="AY1298" s="30">
        <f t="shared" si="394"/>
        <v>1</v>
      </c>
      <c r="AZ1298" s="30">
        <f t="shared" si="395"/>
        <v>0</v>
      </c>
      <c r="BA1298" s="49">
        <f t="shared" si="396"/>
        <v>0</v>
      </c>
    </row>
    <row r="1299" spans="1:53" x14ac:dyDescent="0.35">
      <c r="A1299" s="2">
        <v>1072363389</v>
      </c>
      <c r="B1299" s="2" t="s">
        <v>1299</v>
      </c>
      <c r="C1299" s="16" t="s">
        <v>4946</v>
      </c>
      <c r="D1299" s="3" t="s">
        <v>3444</v>
      </c>
      <c r="E1299" s="4">
        <v>45108</v>
      </c>
      <c r="F1299" s="5">
        <v>45839</v>
      </c>
      <c r="G1299" s="5">
        <v>46204</v>
      </c>
      <c r="H1299" s="3" t="s">
        <v>4409</v>
      </c>
      <c r="I1299" s="55">
        <v>46113</v>
      </c>
      <c r="J1299" s="6">
        <v>46022</v>
      </c>
      <c r="K1299" s="2" t="s">
        <v>4405</v>
      </c>
      <c r="L1299" s="2" t="s">
        <v>4822</v>
      </c>
      <c r="M1299" s="2" t="s">
        <v>4956</v>
      </c>
      <c r="N1299" s="2"/>
      <c r="O1299" s="2"/>
      <c r="P1299" s="2"/>
      <c r="Q1299" s="2"/>
      <c r="R1299" s="7"/>
      <c r="S1299" s="7">
        <v>15</v>
      </c>
      <c r="T1299" s="7">
        <v>15</v>
      </c>
      <c r="U1299" s="7">
        <v>30</v>
      </c>
      <c r="V1299" s="12">
        <f t="shared" si="399"/>
        <v>30</v>
      </c>
      <c r="W1299" s="15" t="str">
        <f>"DEBE GOZAR "&amp;S1299&amp;" DÍAS ANTES DEL "&amp;TEXT(G1299-1,"DD/MM/YYYY")</f>
        <v>DEBE GOZAR 15 DÍAS ANTES DEL 30/06/2026</v>
      </c>
      <c r="X1299" s="15" t="str">
        <f t="shared" si="383"/>
        <v>DEBE GOZAR EN EL AÑO UN TOTAL DE 30 DÍAS ANTES DEL 31/12/2026</v>
      </c>
      <c r="Y1299" s="50">
        <v>0</v>
      </c>
      <c r="Z1299" s="50">
        <v>0</v>
      </c>
      <c r="AA1299" s="50">
        <v>29</v>
      </c>
      <c r="AB1299" s="50">
        <v>1</v>
      </c>
      <c r="AC1299" s="50">
        <v>0</v>
      </c>
      <c r="AD1299" s="50">
        <v>0</v>
      </c>
      <c r="AE1299" s="50">
        <v>0</v>
      </c>
      <c r="AF1299" s="50">
        <v>0</v>
      </c>
      <c r="AG1299" s="50">
        <v>0</v>
      </c>
      <c r="AH1299" s="50">
        <v>0</v>
      </c>
      <c r="AI1299" s="50">
        <v>0</v>
      </c>
      <c r="AJ1299" s="50">
        <v>0</v>
      </c>
      <c r="AK1299" s="52">
        <f t="shared" si="384"/>
        <v>30</v>
      </c>
      <c r="AL1299" s="50">
        <f t="shared" si="385"/>
        <v>30</v>
      </c>
      <c r="AM1299" s="48">
        <f t="shared" si="398"/>
        <v>1</v>
      </c>
      <c r="AN1299" s="49">
        <f t="shared" si="386"/>
        <v>0.01</v>
      </c>
      <c r="AO1299" s="49">
        <f t="shared" si="397"/>
        <v>30</v>
      </c>
      <c r="AP1299" s="49">
        <f t="shared" si="387"/>
        <v>30</v>
      </c>
      <c r="AR1299" s="50">
        <f t="shared" si="388"/>
        <v>0</v>
      </c>
      <c r="AT1299" s="30">
        <f t="shared" si="389"/>
        <v>30</v>
      </c>
      <c r="AU1299">
        <f t="shared" si="390"/>
        <v>10</v>
      </c>
      <c r="AV1299" s="49">
        <f t="shared" si="391"/>
        <v>30</v>
      </c>
      <c r="AW1299" s="49">
        <f t="shared" si="392"/>
        <v>10</v>
      </c>
      <c r="AX1299" s="53">
        <f t="shared" si="393"/>
        <v>0</v>
      </c>
      <c r="AY1299" s="30">
        <f t="shared" si="394"/>
        <v>0</v>
      </c>
      <c r="AZ1299" s="30">
        <f t="shared" si="395"/>
        <v>30</v>
      </c>
      <c r="BA1299" s="49">
        <f t="shared" si="396"/>
        <v>30</v>
      </c>
    </row>
    <row r="1300" spans="1:53" x14ac:dyDescent="0.35">
      <c r="A1300" s="2">
        <v>1072369886</v>
      </c>
      <c r="B1300" s="2" t="s">
        <v>1300</v>
      </c>
      <c r="C1300" s="16" t="s">
        <v>4946</v>
      </c>
      <c r="D1300" s="3" t="s">
        <v>3445</v>
      </c>
      <c r="E1300" s="4">
        <v>46023</v>
      </c>
      <c r="F1300" s="5">
        <v>45901</v>
      </c>
      <c r="G1300" s="5">
        <v>46266</v>
      </c>
      <c r="H1300" s="3" t="s">
        <v>4290</v>
      </c>
      <c r="I1300" s="55">
        <v>0</v>
      </c>
      <c r="J1300" s="6">
        <v>46022</v>
      </c>
      <c r="K1300" s="2" t="s">
        <v>4431</v>
      </c>
      <c r="L1300" s="2" t="s">
        <v>4778</v>
      </c>
      <c r="M1300" s="2" t="s">
        <v>4956</v>
      </c>
      <c r="N1300" s="2" t="s">
        <v>5196</v>
      </c>
      <c r="O1300" s="2" t="s">
        <v>5234</v>
      </c>
      <c r="P1300" s="2" t="s">
        <v>4494</v>
      </c>
      <c r="Q1300" s="2" t="s">
        <v>4297</v>
      </c>
      <c r="R1300" s="7"/>
      <c r="S1300" s="7">
        <v>0</v>
      </c>
      <c r="T1300" s="7">
        <v>2</v>
      </c>
      <c r="U1300" s="7">
        <v>2</v>
      </c>
      <c r="V1300" s="12">
        <f t="shared" si="399"/>
        <v>2</v>
      </c>
      <c r="W1300" s="15" t="s">
        <v>4738</v>
      </c>
      <c r="X1300" s="15" t="str">
        <f t="shared" si="383"/>
        <v>DEBE GOZAR EN EL AÑO UN TOTAL DE 2 DÍAS ANTES DEL 31/12/2026</v>
      </c>
      <c r="Y1300" s="58">
        <v>0</v>
      </c>
      <c r="Z1300" s="58">
        <v>0</v>
      </c>
      <c r="AA1300" s="50">
        <v>0</v>
      </c>
      <c r="AB1300" s="50">
        <v>0</v>
      </c>
      <c r="AC1300" s="50">
        <v>2</v>
      </c>
      <c r="AD1300" s="50">
        <v>0</v>
      </c>
      <c r="AE1300" s="50">
        <v>0</v>
      </c>
      <c r="AF1300" s="50">
        <v>0</v>
      </c>
      <c r="AG1300" s="50">
        <v>0</v>
      </c>
      <c r="AH1300" s="50">
        <v>0</v>
      </c>
      <c r="AI1300" s="50">
        <v>0</v>
      </c>
      <c r="AJ1300" s="50">
        <v>0</v>
      </c>
      <c r="AK1300" s="52">
        <f t="shared" si="384"/>
        <v>2</v>
      </c>
      <c r="AL1300" s="50">
        <f t="shared" si="385"/>
        <v>2</v>
      </c>
      <c r="AM1300" s="48">
        <f t="shared" si="398"/>
        <v>1</v>
      </c>
      <c r="AN1300" s="49">
        <f t="shared" si="386"/>
        <v>0.01</v>
      </c>
      <c r="AO1300" s="49">
        <f t="shared" si="397"/>
        <v>0</v>
      </c>
      <c r="AP1300" s="49">
        <f t="shared" si="387"/>
        <v>2</v>
      </c>
      <c r="AR1300" s="50">
        <f t="shared" si="388"/>
        <v>0</v>
      </c>
      <c r="AT1300" s="30">
        <f t="shared" si="389"/>
        <v>2</v>
      </c>
      <c r="AU1300">
        <f t="shared" si="390"/>
        <v>0.66666666666666663</v>
      </c>
      <c r="AV1300" s="49">
        <f t="shared" si="391"/>
        <v>0</v>
      </c>
      <c r="AW1300" s="49">
        <f t="shared" si="392"/>
        <v>0</v>
      </c>
      <c r="AX1300" s="53">
        <f t="shared" si="393"/>
        <v>0.66666666666666663</v>
      </c>
      <c r="AY1300" s="30">
        <f t="shared" si="394"/>
        <v>2</v>
      </c>
      <c r="AZ1300" s="30">
        <f t="shared" si="395"/>
        <v>0</v>
      </c>
      <c r="BA1300" s="49">
        <f t="shared" si="396"/>
        <v>0</v>
      </c>
    </row>
    <row r="1301" spans="1:53" x14ac:dyDescent="0.35">
      <c r="A1301" s="2">
        <v>1072379429</v>
      </c>
      <c r="B1301" s="2" t="s">
        <v>1301</v>
      </c>
      <c r="C1301" s="16" t="s">
        <v>4946</v>
      </c>
      <c r="D1301" s="3" t="s">
        <v>3446</v>
      </c>
      <c r="E1301" s="4">
        <v>40577</v>
      </c>
      <c r="F1301" s="5">
        <v>45691</v>
      </c>
      <c r="G1301" s="5">
        <v>46056</v>
      </c>
      <c r="H1301" s="3" t="s">
        <v>4290</v>
      </c>
      <c r="I1301" s="55">
        <v>0</v>
      </c>
      <c r="J1301" s="6">
        <v>46022</v>
      </c>
      <c r="K1301" s="2" t="s">
        <v>4405</v>
      </c>
      <c r="L1301" s="2" t="s">
        <v>5037</v>
      </c>
      <c r="M1301" s="2" t="s">
        <v>4957</v>
      </c>
      <c r="N1301" s="2" t="s">
        <v>5199</v>
      </c>
      <c r="O1301" s="2" t="s">
        <v>5227</v>
      </c>
      <c r="P1301" s="2" t="s">
        <v>4697</v>
      </c>
      <c r="Q1301" s="2" t="s">
        <v>4297</v>
      </c>
      <c r="R1301" s="7"/>
      <c r="S1301" s="7">
        <v>0</v>
      </c>
      <c r="T1301" s="7">
        <v>21.333300000000008</v>
      </c>
      <c r="U1301" s="7">
        <v>21.333300000000008</v>
      </c>
      <c r="V1301" s="12">
        <f t="shared" si="399"/>
        <v>22</v>
      </c>
      <c r="W1301" s="15" t="s">
        <v>4738</v>
      </c>
      <c r="X1301" s="15" t="str">
        <f t="shared" si="383"/>
        <v>DEBE GOZAR EN EL AÑO UN TOTAL DE 22 DÍAS ANTES DEL 31/12/2026</v>
      </c>
      <c r="Y1301" s="58">
        <v>0</v>
      </c>
      <c r="Z1301" s="50">
        <v>0</v>
      </c>
      <c r="AA1301" s="50">
        <v>0</v>
      </c>
      <c r="AB1301" s="50">
        <v>0</v>
      </c>
      <c r="AC1301" s="50">
        <v>0</v>
      </c>
      <c r="AD1301" s="50">
        <v>0</v>
      </c>
      <c r="AE1301" s="50">
        <v>0</v>
      </c>
      <c r="AF1301" s="50">
        <v>0</v>
      </c>
      <c r="AG1301" s="50">
        <v>0</v>
      </c>
      <c r="AH1301" s="50">
        <v>0</v>
      </c>
      <c r="AI1301" s="50">
        <v>0</v>
      </c>
      <c r="AJ1301" s="50">
        <v>0</v>
      </c>
      <c r="AK1301" s="52">
        <f t="shared" si="384"/>
        <v>0</v>
      </c>
      <c r="AL1301" s="50">
        <f t="shared" si="385"/>
        <v>0</v>
      </c>
      <c r="AM1301" s="48">
        <f t="shared" si="398"/>
        <v>0</v>
      </c>
      <c r="AN1301" s="49">
        <f t="shared" si="386"/>
        <v>0</v>
      </c>
      <c r="AO1301" s="49">
        <f t="shared" si="397"/>
        <v>0</v>
      </c>
      <c r="AP1301" s="49">
        <f t="shared" si="387"/>
        <v>0</v>
      </c>
      <c r="AR1301" s="50">
        <f t="shared" si="388"/>
        <v>22</v>
      </c>
      <c r="AT1301" s="30">
        <f t="shared" si="389"/>
        <v>22</v>
      </c>
      <c r="AU1301">
        <f t="shared" si="390"/>
        <v>7.333333333333333</v>
      </c>
      <c r="AV1301" s="49">
        <f t="shared" si="391"/>
        <v>0</v>
      </c>
      <c r="AW1301" s="49">
        <f t="shared" si="392"/>
        <v>0</v>
      </c>
      <c r="AX1301" s="53">
        <f t="shared" si="393"/>
        <v>7.333333333333333</v>
      </c>
      <c r="AY1301" s="30">
        <f t="shared" si="394"/>
        <v>0</v>
      </c>
      <c r="AZ1301" s="30">
        <f t="shared" si="395"/>
        <v>0</v>
      </c>
      <c r="BA1301" s="49">
        <f t="shared" si="396"/>
        <v>0</v>
      </c>
    </row>
    <row r="1302" spans="1:53" x14ac:dyDescent="0.35">
      <c r="A1302" s="2">
        <v>1072379514</v>
      </c>
      <c r="B1302" s="2" t="s">
        <v>1302</v>
      </c>
      <c r="C1302" s="16" t="s">
        <v>4946</v>
      </c>
      <c r="D1302" s="3" t="s">
        <v>3447</v>
      </c>
      <c r="E1302" s="4">
        <v>45895</v>
      </c>
      <c r="F1302" s="5">
        <v>45895</v>
      </c>
      <c r="G1302" s="5">
        <v>46260</v>
      </c>
      <c r="H1302" s="3" t="s">
        <v>4290</v>
      </c>
      <c r="I1302" s="55">
        <v>46053</v>
      </c>
      <c r="J1302" s="6">
        <v>46022</v>
      </c>
      <c r="K1302" s="2" t="s">
        <v>4405</v>
      </c>
      <c r="L1302" s="2" t="s">
        <v>4988</v>
      </c>
      <c r="M1302" s="2" t="s">
        <v>4957</v>
      </c>
      <c r="N1302" s="2"/>
      <c r="O1302" s="2"/>
      <c r="P1302" s="2"/>
      <c r="Q1302" s="2"/>
      <c r="R1302" s="7"/>
      <c r="S1302" s="7">
        <v>0</v>
      </c>
      <c r="T1302" s="7">
        <v>10.416700000000001</v>
      </c>
      <c r="U1302" s="7">
        <v>10.416700000000001</v>
      </c>
      <c r="V1302" s="12">
        <f t="shared" si="399"/>
        <v>11</v>
      </c>
      <c r="W1302" s="15" t="s">
        <v>4738</v>
      </c>
      <c r="X1302" s="15" t="str">
        <f t="shared" si="383"/>
        <v>DEBE GOZAR EN EL AÑO UN TOTAL DE 11 DÍAS ANTES DEL 31/12/2026</v>
      </c>
      <c r="Y1302" s="58">
        <v>11</v>
      </c>
      <c r="Z1302" s="50">
        <v>0</v>
      </c>
      <c r="AA1302" s="50">
        <v>0</v>
      </c>
      <c r="AB1302" s="50">
        <v>0</v>
      </c>
      <c r="AC1302" s="50">
        <v>0</v>
      </c>
      <c r="AD1302" s="50">
        <v>0</v>
      </c>
      <c r="AE1302" s="50">
        <v>0</v>
      </c>
      <c r="AF1302" s="50">
        <v>0</v>
      </c>
      <c r="AG1302" s="50">
        <v>0</v>
      </c>
      <c r="AH1302" s="50">
        <v>0</v>
      </c>
      <c r="AI1302" s="50">
        <v>0</v>
      </c>
      <c r="AJ1302" s="50">
        <v>0</v>
      </c>
      <c r="AK1302" s="52">
        <f t="shared" si="384"/>
        <v>11</v>
      </c>
      <c r="AL1302" s="50">
        <f t="shared" si="385"/>
        <v>11</v>
      </c>
      <c r="AM1302" s="48">
        <f t="shared" si="398"/>
        <v>1</v>
      </c>
      <c r="AN1302" s="49">
        <f t="shared" si="386"/>
        <v>0.01</v>
      </c>
      <c r="AO1302" s="49">
        <f t="shared" si="397"/>
        <v>11</v>
      </c>
      <c r="AP1302" s="49">
        <f t="shared" si="387"/>
        <v>11</v>
      </c>
      <c r="AR1302" s="50">
        <f t="shared" si="388"/>
        <v>0</v>
      </c>
      <c r="AT1302" s="30">
        <f t="shared" si="389"/>
        <v>11</v>
      </c>
      <c r="AU1302">
        <f t="shared" si="390"/>
        <v>3.6666666666666665</v>
      </c>
      <c r="AV1302" s="49">
        <f t="shared" si="391"/>
        <v>11</v>
      </c>
      <c r="AW1302" s="49">
        <f t="shared" si="392"/>
        <v>3.6666666666666665</v>
      </c>
      <c r="AX1302" s="53">
        <f t="shared" si="393"/>
        <v>0</v>
      </c>
      <c r="AY1302" s="30">
        <f t="shared" si="394"/>
        <v>0</v>
      </c>
      <c r="AZ1302" s="30">
        <f t="shared" si="395"/>
        <v>11</v>
      </c>
      <c r="BA1302" s="49">
        <f t="shared" si="396"/>
        <v>11</v>
      </c>
    </row>
    <row r="1303" spans="1:53" x14ac:dyDescent="0.35">
      <c r="A1303" s="2">
        <v>1072381738</v>
      </c>
      <c r="B1303" s="2" t="s">
        <v>1303</v>
      </c>
      <c r="C1303" s="16" t="s">
        <v>4946</v>
      </c>
      <c r="D1303" s="3" t="s">
        <v>3448</v>
      </c>
      <c r="E1303" s="4">
        <v>44782</v>
      </c>
      <c r="F1303" s="5">
        <v>45878</v>
      </c>
      <c r="G1303" s="5">
        <v>46243</v>
      </c>
      <c r="H1303" s="3" t="s">
        <v>4291</v>
      </c>
      <c r="I1303" s="62">
        <v>46130</v>
      </c>
      <c r="J1303" s="6">
        <v>46022</v>
      </c>
      <c r="K1303" s="2" t="s">
        <v>4431</v>
      </c>
      <c r="L1303" s="2" t="s">
        <v>4867</v>
      </c>
      <c r="M1303" s="2" t="s">
        <v>4956</v>
      </c>
      <c r="N1303" s="2" t="s">
        <v>5197</v>
      </c>
      <c r="O1303" s="2" t="s">
        <v>5178</v>
      </c>
      <c r="P1303" s="2" t="s">
        <v>4636</v>
      </c>
      <c r="Q1303" s="2" t="s">
        <v>4326</v>
      </c>
      <c r="R1303" s="7"/>
      <c r="S1303" s="7">
        <v>3</v>
      </c>
      <c r="T1303" s="7">
        <v>2.3667000000000016</v>
      </c>
      <c r="U1303" s="7">
        <v>5.3667000000000016</v>
      </c>
      <c r="V1303" s="12">
        <f t="shared" si="399"/>
        <v>6</v>
      </c>
      <c r="W1303" s="15" t="str">
        <f>"DEBE GOZAR "&amp;S1303&amp;" DÍAS ANTES DEL "&amp;TEXT(G1303-1,"DD/MM/YYYY")</f>
        <v>DEBE GOZAR 3 DÍAS ANTES DEL 08/08/2026</v>
      </c>
      <c r="X1303" s="15" t="str">
        <f t="shared" si="383"/>
        <v>DEBE GOZAR EN EL AÑO UN TOTAL DE 6 DÍAS ANTES DEL 31/12/2026</v>
      </c>
      <c r="Y1303" s="58">
        <v>0</v>
      </c>
      <c r="Z1303" s="50">
        <v>0</v>
      </c>
      <c r="AA1303" s="50">
        <v>6</v>
      </c>
      <c r="AB1303" s="50">
        <v>0</v>
      </c>
      <c r="AC1303" s="50">
        <v>0</v>
      </c>
      <c r="AD1303" s="50">
        <v>0</v>
      </c>
      <c r="AE1303" s="50">
        <v>0</v>
      </c>
      <c r="AF1303" s="50">
        <v>0</v>
      </c>
      <c r="AG1303" s="50">
        <v>0</v>
      </c>
      <c r="AH1303" s="50">
        <v>0</v>
      </c>
      <c r="AI1303" s="50">
        <v>0</v>
      </c>
      <c r="AJ1303" s="50">
        <v>0</v>
      </c>
      <c r="AK1303" s="52">
        <f t="shared" si="384"/>
        <v>6</v>
      </c>
      <c r="AL1303" s="50">
        <f t="shared" si="385"/>
        <v>6</v>
      </c>
      <c r="AM1303" s="48">
        <f t="shared" si="398"/>
        <v>1</v>
      </c>
      <c r="AN1303" s="49">
        <f t="shared" si="386"/>
        <v>0.01</v>
      </c>
      <c r="AO1303" s="49">
        <f t="shared" si="397"/>
        <v>6</v>
      </c>
      <c r="AP1303" s="49">
        <f t="shared" si="387"/>
        <v>6</v>
      </c>
      <c r="AR1303" s="50">
        <f t="shared" si="388"/>
        <v>0</v>
      </c>
      <c r="AT1303" s="30">
        <f t="shared" si="389"/>
        <v>6</v>
      </c>
      <c r="AU1303">
        <f t="shared" si="390"/>
        <v>2</v>
      </c>
      <c r="AV1303" s="49">
        <f t="shared" si="391"/>
        <v>6</v>
      </c>
      <c r="AW1303" s="49">
        <f t="shared" si="392"/>
        <v>2</v>
      </c>
      <c r="AX1303" s="53">
        <f t="shared" si="393"/>
        <v>0</v>
      </c>
      <c r="AY1303" s="30">
        <f t="shared" si="394"/>
        <v>0</v>
      </c>
      <c r="AZ1303" s="30">
        <f t="shared" si="395"/>
        <v>6</v>
      </c>
      <c r="BA1303" s="49">
        <f t="shared" si="396"/>
        <v>6</v>
      </c>
    </row>
    <row r="1304" spans="1:53" x14ac:dyDescent="0.35">
      <c r="A1304" s="2">
        <v>1072384369</v>
      </c>
      <c r="B1304" s="2" t="s">
        <v>1304</v>
      </c>
      <c r="C1304" s="16" t="s">
        <v>4946</v>
      </c>
      <c r="D1304" s="3" t="s">
        <v>3449</v>
      </c>
      <c r="E1304" s="4">
        <v>45652</v>
      </c>
      <c r="F1304" s="5">
        <v>46017</v>
      </c>
      <c r="G1304" s="5">
        <v>46382</v>
      </c>
      <c r="H1304" s="3" t="s">
        <v>4290</v>
      </c>
      <c r="I1304" s="55">
        <v>0</v>
      </c>
      <c r="J1304" s="6">
        <v>46022</v>
      </c>
      <c r="K1304" s="2" t="s">
        <v>4405</v>
      </c>
      <c r="L1304" s="2" t="s">
        <v>4969</v>
      </c>
      <c r="M1304" s="2" t="s">
        <v>4957</v>
      </c>
      <c r="N1304" s="2" t="s">
        <v>5199</v>
      </c>
      <c r="O1304" s="2" t="s">
        <v>5227</v>
      </c>
      <c r="P1304" s="2" t="s">
        <v>4468</v>
      </c>
      <c r="Q1304" s="2" t="s">
        <v>4297</v>
      </c>
      <c r="R1304" s="7"/>
      <c r="S1304" s="7">
        <v>23</v>
      </c>
      <c r="T1304" s="7">
        <v>0.41669999999999874</v>
      </c>
      <c r="U1304" s="7">
        <v>23.416699999999999</v>
      </c>
      <c r="V1304" s="12">
        <f t="shared" si="399"/>
        <v>24</v>
      </c>
      <c r="W1304" s="15" t="str">
        <f>"DEBE GOZAR "&amp;S1304&amp;" DÍAS ANTES DEL "&amp;TEXT(G1304-1,"DD/MM/YYYY")</f>
        <v>DEBE GOZAR 23 DÍAS ANTES DEL 25/12/2026</v>
      </c>
      <c r="X1304" s="15" t="str">
        <f t="shared" si="383"/>
        <v>DEBE GOZAR EN EL AÑO UN TOTAL DE 24 DÍAS ANTES DEL 31/12/2026</v>
      </c>
      <c r="Y1304" s="58">
        <v>23</v>
      </c>
      <c r="Z1304" s="50">
        <v>0</v>
      </c>
      <c r="AA1304" s="50">
        <v>0</v>
      </c>
      <c r="AB1304" s="50">
        <v>0</v>
      </c>
      <c r="AC1304" s="50">
        <v>0</v>
      </c>
      <c r="AD1304" s="50">
        <v>0</v>
      </c>
      <c r="AE1304" s="50">
        <v>0</v>
      </c>
      <c r="AF1304" s="50">
        <v>0</v>
      </c>
      <c r="AG1304" s="50">
        <v>0</v>
      </c>
      <c r="AH1304" s="50">
        <v>0</v>
      </c>
      <c r="AI1304" s="50">
        <v>0</v>
      </c>
      <c r="AJ1304" s="50">
        <v>0</v>
      </c>
      <c r="AK1304" s="52">
        <f t="shared" si="384"/>
        <v>23</v>
      </c>
      <c r="AL1304" s="50">
        <f t="shared" si="385"/>
        <v>23</v>
      </c>
      <c r="AM1304" s="48">
        <f t="shared" si="398"/>
        <v>0.95833333333333337</v>
      </c>
      <c r="AN1304" s="49">
        <f t="shared" si="386"/>
        <v>9.5833333333333343E-3</v>
      </c>
      <c r="AO1304" s="49">
        <f t="shared" si="397"/>
        <v>23</v>
      </c>
      <c r="AP1304" s="49">
        <f t="shared" si="387"/>
        <v>23</v>
      </c>
      <c r="AR1304" s="50">
        <f t="shared" si="388"/>
        <v>1</v>
      </c>
      <c r="AT1304" s="30">
        <f t="shared" si="389"/>
        <v>24</v>
      </c>
      <c r="AU1304">
        <f t="shared" si="390"/>
        <v>8</v>
      </c>
      <c r="AV1304" s="49">
        <f t="shared" si="391"/>
        <v>23</v>
      </c>
      <c r="AW1304" s="49">
        <f t="shared" si="392"/>
        <v>8</v>
      </c>
      <c r="AX1304" s="53">
        <f t="shared" si="393"/>
        <v>0</v>
      </c>
      <c r="AY1304" s="30">
        <f t="shared" si="394"/>
        <v>0</v>
      </c>
      <c r="AZ1304" s="30">
        <f t="shared" si="395"/>
        <v>23</v>
      </c>
      <c r="BA1304" s="49">
        <f t="shared" si="396"/>
        <v>23</v>
      </c>
    </row>
    <row r="1305" spans="1:53" x14ac:dyDescent="0.35">
      <c r="A1305" s="2">
        <v>1072386369</v>
      </c>
      <c r="B1305" s="2" t="s">
        <v>1305</v>
      </c>
      <c r="C1305" s="16" t="s">
        <v>4946</v>
      </c>
      <c r="D1305" s="3" t="s">
        <v>3450</v>
      </c>
      <c r="E1305" s="4">
        <v>45717</v>
      </c>
      <c r="F1305" s="5">
        <v>45717</v>
      </c>
      <c r="G1305" s="5">
        <v>46082</v>
      </c>
      <c r="H1305" s="3" t="s">
        <v>4290</v>
      </c>
      <c r="I1305" s="55">
        <v>46112</v>
      </c>
      <c r="J1305" s="6">
        <v>46022</v>
      </c>
      <c r="K1305" s="2" t="s">
        <v>4431</v>
      </c>
      <c r="L1305" s="2" t="s">
        <v>4975</v>
      </c>
      <c r="M1305" s="2" t="s">
        <v>4956</v>
      </c>
      <c r="N1305" s="2"/>
      <c r="O1305" s="2"/>
      <c r="P1305" s="2"/>
      <c r="Q1305" s="2"/>
      <c r="R1305" s="7"/>
      <c r="S1305" s="7">
        <v>0</v>
      </c>
      <c r="T1305" s="7">
        <v>5</v>
      </c>
      <c r="U1305" s="7">
        <v>5</v>
      </c>
      <c r="V1305" s="12">
        <f t="shared" si="399"/>
        <v>5</v>
      </c>
      <c r="W1305" s="15" t="s">
        <v>4738</v>
      </c>
      <c r="X1305" s="15" t="str">
        <f t="shared" si="383"/>
        <v>DEBE GOZAR EN EL AÑO UN TOTAL DE 5 DÍAS ANTES DEL 31/12/2026</v>
      </c>
      <c r="Y1305" s="58">
        <v>0</v>
      </c>
      <c r="Z1305" s="50">
        <v>0</v>
      </c>
      <c r="AA1305" s="50">
        <v>0</v>
      </c>
      <c r="AB1305" s="50">
        <v>5</v>
      </c>
      <c r="AC1305" s="50">
        <v>0</v>
      </c>
      <c r="AD1305" s="50">
        <v>0</v>
      </c>
      <c r="AE1305" s="50">
        <v>0</v>
      </c>
      <c r="AF1305" s="50">
        <v>0</v>
      </c>
      <c r="AG1305" s="50">
        <v>0</v>
      </c>
      <c r="AH1305" s="50">
        <v>0</v>
      </c>
      <c r="AI1305" s="50">
        <v>0</v>
      </c>
      <c r="AJ1305" s="50">
        <v>0</v>
      </c>
      <c r="AK1305" s="52">
        <f t="shared" si="384"/>
        <v>5</v>
      </c>
      <c r="AL1305" s="50">
        <f t="shared" si="385"/>
        <v>5</v>
      </c>
      <c r="AM1305" s="48">
        <f t="shared" si="398"/>
        <v>1</v>
      </c>
      <c r="AN1305" s="49">
        <f t="shared" si="386"/>
        <v>0.01</v>
      </c>
      <c r="AO1305" s="49">
        <f t="shared" si="397"/>
        <v>5</v>
      </c>
      <c r="AP1305" s="49">
        <f t="shared" si="387"/>
        <v>5</v>
      </c>
      <c r="AR1305" s="50">
        <f t="shared" si="388"/>
        <v>0</v>
      </c>
      <c r="AT1305" s="30">
        <f t="shared" si="389"/>
        <v>5</v>
      </c>
      <c r="AU1305">
        <f t="shared" si="390"/>
        <v>1.6666666666666667</v>
      </c>
      <c r="AV1305" s="49">
        <f t="shared" si="391"/>
        <v>5</v>
      </c>
      <c r="AW1305" s="49">
        <f t="shared" si="392"/>
        <v>1.6666666666666667</v>
      </c>
      <c r="AX1305" s="53">
        <f t="shared" si="393"/>
        <v>0</v>
      </c>
      <c r="AY1305" s="30">
        <f t="shared" si="394"/>
        <v>0</v>
      </c>
      <c r="AZ1305" s="30">
        <f t="shared" si="395"/>
        <v>5</v>
      </c>
      <c r="BA1305" s="49">
        <f t="shared" si="396"/>
        <v>5</v>
      </c>
    </row>
    <row r="1306" spans="1:53" x14ac:dyDescent="0.35">
      <c r="A1306" s="2">
        <v>1072395569</v>
      </c>
      <c r="B1306" s="2" t="s">
        <v>1306</v>
      </c>
      <c r="C1306" s="16" t="s">
        <v>4946</v>
      </c>
      <c r="D1306" s="3" t="s">
        <v>3451</v>
      </c>
      <c r="E1306" s="4">
        <v>45908</v>
      </c>
      <c r="F1306" s="5">
        <v>45908</v>
      </c>
      <c r="G1306" s="5">
        <v>46273</v>
      </c>
      <c r="H1306" s="3" t="s">
        <v>4412</v>
      </c>
      <c r="I1306" s="55">
        <v>46054</v>
      </c>
      <c r="J1306" s="6">
        <v>46022</v>
      </c>
      <c r="K1306" s="2" t="s">
        <v>4405</v>
      </c>
      <c r="L1306" s="2" t="s">
        <v>4811</v>
      </c>
      <c r="M1306" s="2" t="s">
        <v>4956</v>
      </c>
      <c r="N1306" s="2"/>
      <c r="O1306" s="2"/>
      <c r="P1306" s="2"/>
      <c r="Q1306" s="2"/>
      <c r="R1306" s="7"/>
      <c r="S1306" s="7">
        <v>0</v>
      </c>
      <c r="T1306" s="7">
        <v>9.4167000000000005</v>
      </c>
      <c r="U1306" s="7">
        <v>9.4167000000000005</v>
      </c>
      <c r="V1306" s="12">
        <f t="shared" si="399"/>
        <v>10</v>
      </c>
      <c r="W1306" s="15" t="s">
        <v>4738</v>
      </c>
      <c r="X1306" s="15" t="str">
        <f t="shared" si="383"/>
        <v>DEBE GOZAR EN EL AÑO UN TOTAL DE 10 DÍAS ANTES DEL 31/12/2026</v>
      </c>
      <c r="Y1306" s="58">
        <v>0</v>
      </c>
      <c r="Z1306" s="50">
        <v>10</v>
      </c>
      <c r="AA1306" s="50">
        <v>0</v>
      </c>
      <c r="AB1306" s="50">
        <v>0</v>
      </c>
      <c r="AC1306" s="50">
        <v>0</v>
      </c>
      <c r="AD1306" s="50">
        <v>0</v>
      </c>
      <c r="AE1306" s="50">
        <v>0</v>
      </c>
      <c r="AF1306" s="50">
        <v>0</v>
      </c>
      <c r="AG1306" s="50">
        <v>0</v>
      </c>
      <c r="AH1306" s="50">
        <v>0</v>
      </c>
      <c r="AI1306" s="50">
        <v>0</v>
      </c>
      <c r="AJ1306" s="50">
        <v>0</v>
      </c>
      <c r="AK1306" s="52">
        <f t="shared" si="384"/>
        <v>10</v>
      </c>
      <c r="AL1306" s="50">
        <f t="shared" si="385"/>
        <v>10</v>
      </c>
      <c r="AM1306" s="48">
        <f t="shared" si="398"/>
        <v>1</v>
      </c>
      <c r="AN1306" s="49">
        <f t="shared" si="386"/>
        <v>0.01</v>
      </c>
      <c r="AO1306" s="49">
        <f t="shared" si="397"/>
        <v>10</v>
      </c>
      <c r="AP1306" s="49">
        <f t="shared" si="387"/>
        <v>10</v>
      </c>
      <c r="AR1306" s="50">
        <f t="shared" si="388"/>
        <v>0</v>
      </c>
      <c r="AT1306" s="30">
        <f t="shared" si="389"/>
        <v>10</v>
      </c>
      <c r="AU1306">
        <f t="shared" si="390"/>
        <v>3.3333333333333335</v>
      </c>
      <c r="AV1306" s="49">
        <f t="shared" si="391"/>
        <v>10</v>
      </c>
      <c r="AW1306" s="49">
        <f t="shared" si="392"/>
        <v>3.3333333333333335</v>
      </c>
      <c r="AX1306" s="53">
        <f t="shared" si="393"/>
        <v>0</v>
      </c>
      <c r="AY1306" s="30">
        <f t="shared" si="394"/>
        <v>0</v>
      </c>
      <c r="AZ1306" s="30">
        <f t="shared" si="395"/>
        <v>10</v>
      </c>
      <c r="BA1306" s="49">
        <f t="shared" si="396"/>
        <v>10</v>
      </c>
    </row>
    <row r="1307" spans="1:53" x14ac:dyDescent="0.35">
      <c r="A1307" s="2">
        <v>1072397030</v>
      </c>
      <c r="B1307" s="2" t="s">
        <v>1307</v>
      </c>
      <c r="C1307" s="16" t="s">
        <v>4947</v>
      </c>
      <c r="D1307" s="3" t="s">
        <v>3452</v>
      </c>
      <c r="E1307" s="4">
        <v>45017</v>
      </c>
      <c r="F1307" s="5">
        <v>45748</v>
      </c>
      <c r="G1307" s="5">
        <v>46113</v>
      </c>
      <c r="H1307" s="3" t="s">
        <v>4290</v>
      </c>
      <c r="I1307" s="55">
        <v>0</v>
      </c>
      <c r="J1307" s="6">
        <v>46022</v>
      </c>
      <c r="K1307" s="2" t="s">
        <v>4405</v>
      </c>
      <c r="L1307" s="2" t="s">
        <v>4927</v>
      </c>
      <c r="M1307" s="2" t="s">
        <v>4956</v>
      </c>
      <c r="N1307" s="2" t="s">
        <v>5180</v>
      </c>
      <c r="O1307" s="2" t="s">
        <v>5181</v>
      </c>
      <c r="P1307" s="2" t="s">
        <v>4720</v>
      </c>
      <c r="Q1307" s="2" t="s">
        <v>4298</v>
      </c>
      <c r="R1307" s="7"/>
      <c r="S1307" s="7">
        <v>7</v>
      </c>
      <c r="T1307" s="7">
        <v>22.5</v>
      </c>
      <c r="U1307" s="7">
        <v>29.5</v>
      </c>
      <c r="V1307" s="12">
        <f t="shared" si="399"/>
        <v>30</v>
      </c>
      <c r="W1307" s="15" t="str">
        <f>"DEBE GOZAR "&amp;S1307&amp;" DÍAS ANTES DEL "&amp;TEXT(G1307-1,"DD/MM/YYYY")</f>
        <v>DEBE GOZAR 7 DÍAS ANTES DEL 31/03/2026</v>
      </c>
      <c r="X1307" s="15" t="str">
        <f t="shared" si="383"/>
        <v>DEBE GOZAR EN EL AÑO UN TOTAL DE 30 DÍAS ANTES DEL 31/12/2026</v>
      </c>
      <c r="Y1307" s="58">
        <v>0</v>
      </c>
      <c r="Z1307" s="50">
        <v>13</v>
      </c>
      <c r="AA1307" s="50">
        <v>2</v>
      </c>
      <c r="AB1307" s="50">
        <v>0</v>
      </c>
      <c r="AC1307" s="50">
        <v>0</v>
      </c>
      <c r="AD1307" s="50">
        <v>0</v>
      </c>
      <c r="AE1307" s="50">
        <v>0</v>
      </c>
      <c r="AF1307" s="50">
        <v>0</v>
      </c>
      <c r="AG1307" s="50">
        <v>15</v>
      </c>
      <c r="AH1307" s="50">
        <v>0</v>
      </c>
      <c r="AI1307" s="50">
        <v>0</v>
      </c>
      <c r="AJ1307" s="50">
        <v>0</v>
      </c>
      <c r="AK1307" s="52">
        <f t="shared" si="384"/>
        <v>30</v>
      </c>
      <c r="AL1307" s="50">
        <f t="shared" si="385"/>
        <v>30</v>
      </c>
      <c r="AM1307" s="48">
        <f t="shared" si="398"/>
        <v>1</v>
      </c>
      <c r="AN1307" s="49">
        <f t="shared" si="386"/>
        <v>0.01</v>
      </c>
      <c r="AO1307" s="49">
        <f t="shared" si="397"/>
        <v>15</v>
      </c>
      <c r="AP1307" s="49">
        <f t="shared" si="387"/>
        <v>30</v>
      </c>
      <c r="AR1307" s="50">
        <f t="shared" si="388"/>
        <v>0</v>
      </c>
      <c r="AT1307" s="30">
        <f t="shared" si="389"/>
        <v>30</v>
      </c>
      <c r="AU1307">
        <f t="shared" si="390"/>
        <v>10</v>
      </c>
      <c r="AV1307" s="49">
        <f t="shared" si="391"/>
        <v>15</v>
      </c>
      <c r="AW1307" s="49">
        <f t="shared" si="392"/>
        <v>10</v>
      </c>
      <c r="AX1307" s="53">
        <f t="shared" si="393"/>
        <v>0</v>
      </c>
      <c r="AY1307" s="30">
        <f t="shared" si="394"/>
        <v>15</v>
      </c>
      <c r="AZ1307" s="30">
        <f t="shared" si="395"/>
        <v>15</v>
      </c>
      <c r="BA1307" s="49">
        <f t="shared" si="396"/>
        <v>15</v>
      </c>
    </row>
    <row r="1308" spans="1:53" x14ac:dyDescent="0.35">
      <c r="A1308" s="2">
        <v>1072413262</v>
      </c>
      <c r="B1308" s="2" t="s">
        <v>1308</v>
      </c>
      <c r="C1308" s="16" t="s">
        <v>4946</v>
      </c>
      <c r="D1308" s="3" t="s">
        <v>3453</v>
      </c>
      <c r="E1308" s="4">
        <v>44641</v>
      </c>
      <c r="F1308" s="5">
        <v>45737</v>
      </c>
      <c r="G1308" s="5">
        <v>46102</v>
      </c>
      <c r="H1308" s="3" t="s">
        <v>4290</v>
      </c>
      <c r="I1308" s="55">
        <v>0</v>
      </c>
      <c r="J1308" s="6">
        <v>46022</v>
      </c>
      <c r="K1308" s="2" t="s">
        <v>4405</v>
      </c>
      <c r="L1308" s="2" t="s">
        <v>4966</v>
      </c>
      <c r="M1308" s="2" t="s">
        <v>4956</v>
      </c>
      <c r="N1308" s="2" t="s">
        <v>5180</v>
      </c>
      <c r="O1308" s="2" t="s">
        <v>5225</v>
      </c>
      <c r="P1308" s="2" t="s">
        <v>4461</v>
      </c>
      <c r="Q1308" s="2" t="s">
        <v>4297</v>
      </c>
      <c r="R1308" s="7"/>
      <c r="S1308" s="7">
        <v>3</v>
      </c>
      <c r="T1308" s="7">
        <v>23.333299999999994</v>
      </c>
      <c r="U1308" s="7">
        <v>26.333299999999994</v>
      </c>
      <c r="V1308" s="12">
        <f t="shared" si="399"/>
        <v>27</v>
      </c>
      <c r="W1308" s="15" t="str">
        <f>"DEBE GOZAR "&amp;S1308&amp;" DÍAS ANTES DEL "&amp;TEXT(G1308-1,"DD/MM/YYYY")</f>
        <v>DEBE GOZAR 3 DÍAS ANTES DEL 20/03/2026</v>
      </c>
      <c r="X1308" s="15" t="str">
        <f t="shared" si="383"/>
        <v>DEBE GOZAR EN EL AÑO UN TOTAL DE 27 DÍAS ANTES DEL 31/12/2026</v>
      </c>
      <c r="Y1308" s="58">
        <v>0</v>
      </c>
      <c r="Z1308" s="50">
        <v>0</v>
      </c>
      <c r="AA1308" s="50">
        <v>15</v>
      </c>
      <c r="AB1308" s="50">
        <v>0</v>
      </c>
      <c r="AC1308" s="50">
        <v>0</v>
      </c>
      <c r="AD1308" s="50">
        <v>0</v>
      </c>
      <c r="AE1308" s="50">
        <v>0</v>
      </c>
      <c r="AF1308" s="50">
        <v>12</v>
      </c>
      <c r="AG1308" s="50">
        <v>0</v>
      </c>
      <c r="AH1308" s="50">
        <v>0</v>
      </c>
      <c r="AI1308" s="50">
        <v>0</v>
      </c>
      <c r="AJ1308" s="50">
        <v>0</v>
      </c>
      <c r="AK1308" s="52">
        <f t="shared" si="384"/>
        <v>27</v>
      </c>
      <c r="AL1308" s="50">
        <f t="shared" si="385"/>
        <v>27</v>
      </c>
      <c r="AM1308" s="48">
        <f t="shared" si="398"/>
        <v>1</v>
      </c>
      <c r="AN1308" s="49">
        <f t="shared" si="386"/>
        <v>0.01</v>
      </c>
      <c r="AO1308" s="49">
        <f t="shared" si="397"/>
        <v>15</v>
      </c>
      <c r="AP1308" s="49">
        <f t="shared" si="387"/>
        <v>27</v>
      </c>
      <c r="AR1308" s="50">
        <f t="shared" si="388"/>
        <v>0</v>
      </c>
      <c r="AT1308" s="30">
        <f t="shared" si="389"/>
        <v>27</v>
      </c>
      <c r="AU1308">
        <f t="shared" si="390"/>
        <v>9</v>
      </c>
      <c r="AV1308" s="49">
        <f t="shared" si="391"/>
        <v>15</v>
      </c>
      <c r="AW1308" s="49">
        <f t="shared" si="392"/>
        <v>9</v>
      </c>
      <c r="AX1308" s="53">
        <f t="shared" si="393"/>
        <v>0</v>
      </c>
      <c r="AY1308" s="30">
        <f t="shared" si="394"/>
        <v>12</v>
      </c>
      <c r="AZ1308" s="30">
        <f t="shared" si="395"/>
        <v>15</v>
      </c>
      <c r="BA1308" s="49">
        <f t="shared" si="396"/>
        <v>15</v>
      </c>
    </row>
    <row r="1309" spans="1:53" x14ac:dyDescent="0.35">
      <c r="A1309" s="2">
        <v>1072422447</v>
      </c>
      <c r="B1309" s="2" t="s">
        <v>1309</v>
      </c>
      <c r="C1309" s="16" t="s">
        <v>4946</v>
      </c>
      <c r="D1309" s="3" t="s">
        <v>3454</v>
      </c>
      <c r="E1309" s="4">
        <v>44022</v>
      </c>
      <c r="F1309" s="5">
        <v>45848</v>
      </c>
      <c r="G1309" s="5">
        <v>46213</v>
      </c>
      <c r="H1309" s="3" t="s">
        <v>4291</v>
      </c>
      <c r="I1309" s="55">
        <v>0</v>
      </c>
      <c r="J1309" s="6">
        <v>46022</v>
      </c>
      <c r="K1309" s="2" t="s">
        <v>4405</v>
      </c>
      <c r="L1309" s="2" t="s">
        <v>4743</v>
      </c>
      <c r="M1309" s="2" t="s">
        <v>4956</v>
      </c>
      <c r="N1309" s="2" t="s">
        <v>5195</v>
      </c>
      <c r="O1309" s="2" t="s">
        <v>5213</v>
      </c>
      <c r="P1309" s="2" t="s">
        <v>4436</v>
      </c>
      <c r="Q1309" s="2" t="s">
        <v>4297</v>
      </c>
      <c r="R1309" s="7"/>
      <c r="S1309" s="7">
        <v>15</v>
      </c>
      <c r="T1309" s="7">
        <v>14.25</v>
      </c>
      <c r="U1309" s="7">
        <v>29.25</v>
      </c>
      <c r="V1309" s="12">
        <f t="shared" si="399"/>
        <v>30</v>
      </c>
      <c r="W1309" s="15" t="str">
        <f>"DEBE GOZAR "&amp;S1309&amp;" DÍAS ANTES DEL "&amp;TEXT(G1309-1,"DD/MM/YYYY")</f>
        <v>DEBE GOZAR 15 DÍAS ANTES DEL 09/07/2026</v>
      </c>
      <c r="X1309" s="15" t="str">
        <f t="shared" si="383"/>
        <v>DEBE GOZAR EN EL AÑO UN TOTAL DE 30 DÍAS ANTES DEL 31/12/2026</v>
      </c>
      <c r="Y1309" s="58">
        <v>0</v>
      </c>
      <c r="Z1309" s="50">
        <v>0</v>
      </c>
      <c r="AA1309" s="50">
        <v>0</v>
      </c>
      <c r="AB1309" s="50">
        <v>0</v>
      </c>
      <c r="AC1309" s="50">
        <v>23</v>
      </c>
      <c r="AD1309" s="50">
        <v>7</v>
      </c>
      <c r="AE1309" s="50">
        <v>0</v>
      </c>
      <c r="AF1309" s="50">
        <v>0</v>
      </c>
      <c r="AG1309" s="50">
        <v>0</v>
      </c>
      <c r="AH1309" s="50">
        <v>0</v>
      </c>
      <c r="AI1309" s="50">
        <v>0</v>
      </c>
      <c r="AJ1309" s="50">
        <v>0</v>
      </c>
      <c r="AK1309" s="52">
        <f t="shared" si="384"/>
        <v>30</v>
      </c>
      <c r="AL1309" s="50">
        <f t="shared" si="385"/>
        <v>30</v>
      </c>
      <c r="AM1309" s="48">
        <f t="shared" si="398"/>
        <v>1</v>
      </c>
      <c r="AN1309" s="49">
        <f t="shared" si="386"/>
        <v>0.01</v>
      </c>
      <c r="AO1309" s="49">
        <f t="shared" si="397"/>
        <v>0</v>
      </c>
      <c r="AP1309" s="49">
        <f t="shared" si="387"/>
        <v>30</v>
      </c>
      <c r="AR1309" s="50">
        <f t="shared" si="388"/>
        <v>0</v>
      </c>
      <c r="AT1309" s="30">
        <f t="shared" si="389"/>
        <v>30</v>
      </c>
      <c r="AU1309">
        <f t="shared" si="390"/>
        <v>10</v>
      </c>
      <c r="AV1309" s="49">
        <f t="shared" si="391"/>
        <v>0</v>
      </c>
      <c r="AW1309" s="49">
        <f t="shared" si="392"/>
        <v>0</v>
      </c>
      <c r="AX1309" s="53">
        <f t="shared" si="393"/>
        <v>10</v>
      </c>
      <c r="AY1309" s="30">
        <f t="shared" si="394"/>
        <v>30</v>
      </c>
      <c r="AZ1309" s="30">
        <f t="shared" si="395"/>
        <v>0</v>
      </c>
      <c r="BA1309" s="49">
        <f t="shared" si="396"/>
        <v>0</v>
      </c>
    </row>
    <row r="1310" spans="1:53" x14ac:dyDescent="0.35">
      <c r="A1310" s="2">
        <v>1072430960</v>
      </c>
      <c r="B1310" s="2" t="s">
        <v>1310</v>
      </c>
      <c r="C1310" s="16" t="s">
        <v>4946</v>
      </c>
      <c r="D1310" s="3" t="s">
        <v>3455</v>
      </c>
      <c r="E1310" s="4">
        <v>43193</v>
      </c>
      <c r="F1310" s="5">
        <v>45750</v>
      </c>
      <c r="G1310" s="5">
        <v>46115</v>
      </c>
      <c r="H1310" s="3" t="s">
        <v>4290</v>
      </c>
      <c r="I1310" s="55">
        <v>46054</v>
      </c>
      <c r="J1310" s="6">
        <v>46022</v>
      </c>
      <c r="K1310" s="2" t="s">
        <v>4405</v>
      </c>
      <c r="L1310" s="2" t="s">
        <v>4752</v>
      </c>
      <c r="M1310" s="2" t="s">
        <v>4956</v>
      </c>
      <c r="N1310" s="2"/>
      <c r="O1310" s="2"/>
      <c r="P1310" s="2"/>
      <c r="Q1310" s="2"/>
      <c r="R1310" s="7"/>
      <c r="S1310" s="7">
        <v>7</v>
      </c>
      <c r="T1310" s="7">
        <v>22.333300000000008</v>
      </c>
      <c r="U1310" s="7">
        <v>29.333300000000008</v>
      </c>
      <c r="V1310" s="12">
        <f t="shared" si="399"/>
        <v>30</v>
      </c>
      <c r="W1310" s="15" t="str">
        <f>"DEBE GOZAR "&amp;S1310&amp;" DÍAS ANTES DEL "&amp;TEXT(G1310-1,"DD/MM/YYYY")</f>
        <v>DEBE GOZAR 7 DÍAS ANTES DEL 02/04/2026</v>
      </c>
      <c r="X1310" s="15" t="str">
        <f t="shared" si="383"/>
        <v>DEBE GOZAR EN EL AÑO UN TOTAL DE 30 DÍAS ANTES DEL 31/12/2026</v>
      </c>
      <c r="Y1310" s="58">
        <v>0</v>
      </c>
      <c r="Z1310" s="50">
        <v>30</v>
      </c>
      <c r="AA1310" s="50">
        <v>0</v>
      </c>
      <c r="AB1310" s="50">
        <v>0</v>
      </c>
      <c r="AC1310" s="50">
        <v>0</v>
      </c>
      <c r="AD1310" s="50">
        <v>0</v>
      </c>
      <c r="AE1310" s="50">
        <v>0</v>
      </c>
      <c r="AF1310" s="50">
        <v>0</v>
      </c>
      <c r="AG1310" s="50">
        <v>0</v>
      </c>
      <c r="AH1310" s="50">
        <v>0</v>
      </c>
      <c r="AI1310" s="50">
        <v>0</v>
      </c>
      <c r="AJ1310" s="50">
        <v>0</v>
      </c>
      <c r="AK1310" s="52">
        <f t="shared" si="384"/>
        <v>30</v>
      </c>
      <c r="AL1310" s="50">
        <f t="shared" si="385"/>
        <v>30</v>
      </c>
      <c r="AM1310" s="48">
        <f t="shared" si="398"/>
        <v>1</v>
      </c>
      <c r="AN1310" s="49">
        <f t="shared" si="386"/>
        <v>0.01</v>
      </c>
      <c r="AO1310" s="49">
        <f t="shared" si="397"/>
        <v>30</v>
      </c>
      <c r="AP1310" s="49">
        <f t="shared" si="387"/>
        <v>30</v>
      </c>
      <c r="AR1310" s="50">
        <f t="shared" si="388"/>
        <v>0</v>
      </c>
      <c r="AT1310" s="30">
        <f t="shared" si="389"/>
        <v>30</v>
      </c>
      <c r="AU1310">
        <f t="shared" si="390"/>
        <v>10</v>
      </c>
      <c r="AV1310" s="49">
        <f t="shared" si="391"/>
        <v>30</v>
      </c>
      <c r="AW1310" s="49">
        <f t="shared" si="392"/>
        <v>10</v>
      </c>
      <c r="AX1310" s="53">
        <f t="shared" si="393"/>
        <v>0</v>
      </c>
      <c r="AY1310" s="30">
        <f t="shared" si="394"/>
        <v>0</v>
      </c>
      <c r="AZ1310" s="30">
        <f t="shared" si="395"/>
        <v>30</v>
      </c>
      <c r="BA1310" s="49">
        <f t="shared" si="396"/>
        <v>30</v>
      </c>
    </row>
    <row r="1311" spans="1:53" x14ac:dyDescent="0.35">
      <c r="A1311" s="2">
        <v>1072432547</v>
      </c>
      <c r="B1311" s="2" t="s">
        <v>1311</v>
      </c>
      <c r="C1311" s="16" t="s">
        <v>4946</v>
      </c>
      <c r="D1311" s="3" t="s">
        <v>3456</v>
      </c>
      <c r="E1311" s="4">
        <v>44333</v>
      </c>
      <c r="F1311" s="5">
        <v>45794</v>
      </c>
      <c r="G1311" s="5">
        <v>46159</v>
      </c>
      <c r="H1311" s="3" t="s">
        <v>4290</v>
      </c>
      <c r="I1311" s="55">
        <v>0</v>
      </c>
      <c r="J1311" s="6">
        <v>46022</v>
      </c>
      <c r="K1311" s="2" t="s">
        <v>4405</v>
      </c>
      <c r="L1311" s="2" t="s">
        <v>4966</v>
      </c>
      <c r="M1311" s="2" t="s">
        <v>4956</v>
      </c>
      <c r="N1311" s="2" t="s">
        <v>5180</v>
      </c>
      <c r="O1311" s="2" t="s">
        <v>5225</v>
      </c>
      <c r="P1311" s="2" t="s">
        <v>4461</v>
      </c>
      <c r="Q1311" s="2" t="s">
        <v>4297</v>
      </c>
      <c r="R1311" s="7"/>
      <c r="S1311" s="7">
        <v>10</v>
      </c>
      <c r="T1311" s="7">
        <v>18.666699999999992</v>
      </c>
      <c r="U1311" s="7">
        <v>28.666699999999992</v>
      </c>
      <c r="V1311" s="12">
        <f t="shared" si="399"/>
        <v>29</v>
      </c>
      <c r="W1311" s="15" t="str">
        <f>"DEBE GOZAR "&amp;S1311&amp;" DÍAS ANTES DEL "&amp;TEXT(G1311-1,"DD/MM/YYYY")</f>
        <v>DEBE GOZAR 10 DÍAS ANTES DEL 16/05/2026</v>
      </c>
      <c r="X1311" s="15" t="str">
        <f t="shared" si="383"/>
        <v>DEBE GOZAR EN EL AÑO UN TOTAL DE 29 DÍAS ANTES DEL 31/12/2026</v>
      </c>
      <c r="Y1311" s="58">
        <v>0</v>
      </c>
      <c r="Z1311" s="50">
        <v>14</v>
      </c>
      <c r="AA1311" s="50">
        <v>1</v>
      </c>
      <c r="AB1311" s="50">
        <v>0</v>
      </c>
      <c r="AC1311" s="50">
        <v>0</v>
      </c>
      <c r="AD1311" s="50">
        <v>0</v>
      </c>
      <c r="AE1311" s="50">
        <v>0</v>
      </c>
      <c r="AF1311" s="50">
        <v>0</v>
      </c>
      <c r="AG1311" s="50">
        <v>4</v>
      </c>
      <c r="AH1311" s="50">
        <v>10</v>
      </c>
      <c r="AI1311" s="50">
        <v>0</v>
      </c>
      <c r="AJ1311" s="50">
        <v>0</v>
      </c>
      <c r="AK1311" s="52">
        <f t="shared" si="384"/>
        <v>29</v>
      </c>
      <c r="AL1311" s="50">
        <f t="shared" si="385"/>
        <v>29</v>
      </c>
      <c r="AM1311" s="48">
        <f t="shared" si="398"/>
        <v>1</v>
      </c>
      <c r="AN1311" s="49">
        <f t="shared" si="386"/>
        <v>0.01</v>
      </c>
      <c r="AO1311" s="49">
        <f t="shared" si="397"/>
        <v>15</v>
      </c>
      <c r="AP1311" s="49">
        <f t="shared" si="387"/>
        <v>29</v>
      </c>
      <c r="AR1311" s="50">
        <f t="shared" si="388"/>
        <v>0</v>
      </c>
      <c r="AT1311" s="30">
        <f t="shared" si="389"/>
        <v>29</v>
      </c>
      <c r="AU1311">
        <f t="shared" si="390"/>
        <v>9.6666666666666661</v>
      </c>
      <c r="AV1311" s="49">
        <f t="shared" si="391"/>
        <v>15</v>
      </c>
      <c r="AW1311" s="49">
        <f t="shared" si="392"/>
        <v>9.6666666666666661</v>
      </c>
      <c r="AX1311" s="53">
        <f t="shared" si="393"/>
        <v>0</v>
      </c>
      <c r="AY1311" s="30">
        <f t="shared" si="394"/>
        <v>14</v>
      </c>
      <c r="AZ1311" s="30">
        <f t="shared" si="395"/>
        <v>15</v>
      </c>
      <c r="BA1311" s="49">
        <f t="shared" si="396"/>
        <v>15</v>
      </c>
    </row>
    <row r="1312" spans="1:53" x14ac:dyDescent="0.35">
      <c r="A1312" s="2">
        <v>1072434993</v>
      </c>
      <c r="B1312" s="2" t="s">
        <v>1312</v>
      </c>
      <c r="C1312" s="16" t="s">
        <v>4946</v>
      </c>
      <c r="D1312" s="3" t="s">
        <v>3457</v>
      </c>
      <c r="E1312" s="4">
        <v>45870</v>
      </c>
      <c r="F1312" s="5">
        <v>45870</v>
      </c>
      <c r="G1312" s="5">
        <v>46235</v>
      </c>
      <c r="H1312" s="3" t="s">
        <v>4290</v>
      </c>
      <c r="I1312" s="55">
        <v>0</v>
      </c>
      <c r="J1312" s="6">
        <v>46022</v>
      </c>
      <c r="K1312" s="2" t="s">
        <v>4405</v>
      </c>
      <c r="L1312" s="2" t="s">
        <v>4983</v>
      </c>
      <c r="M1312" s="2" t="s">
        <v>4957</v>
      </c>
      <c r="N1312" s="2" t="s">
        <v>5199</v>
      </c>
      <c r="O1312" s="2" t="s">
        <v>5227</v>
      </c>
      <c r="P1312" s="2" t="s">
        <v>4502</v>
      </c>
      <c r="Q1312" s="2" t="s">
        <v>4297</v>
      </c>
      <c r="R1312" s="7"/>
      <c r="S1312" s="7">
        <v>0</v>
      </c>
      <c r="T1312" s="7">
        <v>12.5</v>
      </c>
      <c r="U1312" s="7">
        <v>12.5</v>
      </c>
      <c r="V1312" s="12">
        <f t="shared" si="399"/>
        <v>13</v>
      </c>
      <c r="W1312" s="15" t="s">
        <v>4738</v>
      </c>
      <c r="X1312" s="15" t="str">
        <f t="shared" si="383"/>
        <v>DEBE GOZAR EN EL AÑO UN TOTAL DE 13 DÍAS ANTES DEL 31/12/2026</v>
      </c>
      <c r="Y1312" s="58">
        <v>0</v>
      </c>
      <c r="Z1312" s="50">
        <v>0</v>
      </c>
      <c r="AA1312" s="50">
        <v>0</v>
      </c>
      <c r="AB1312" s="50">
        <v>0</v>
      </c>
      <c r="AC1312" s="50">
        <v>0</v>
      </c>
      <c r="AD1312" s="50">
        <v>0</v>
      </c>
      <c r="AE1312" s="50">
        <v>0</v>
      </c>
      <c r="AF1312" s="50">
        <v>0</v>
      </c>
      <c r="AG1312" s="50">
        <v>0</v>
      </c>
      <c r="AH1312" s="50">
        <v>0</v>
      </c>
      <c r="AI1312" s="50">
        <v>0</v>
      </c>
      <c r="AJ1312" s="50">
        <v>0</v>
      </c>
      <c r="AK1312" s="52">
        <f t="shared" si="384"/>
        <v>0</v>
      </c>
      <c r="AL1312" s="50">
        <f t="shared" si="385"/>
        <v>0</v>
      </c>
      <c r="AM1312" s="48">
        <f t="shared" si="398"/>
        <v>0</v>
      </c>
      <c r="AN1312" s="49">
        <f t="shared" si="386"/>
        <v>0</v>
      </c>
      <c r="AO1312" s="49">
        <f t="shared" si="397"/>
        <v>0</v>
      </c>
      <c r="AP1312" s="49">
        <f t="shared" si="387"/>
        <v>0</v>
      </c>
      <c r="AR1312" s="50">
        <f t="shared" si="388"/>
        <v>13</v>
      </c>
      <c r="AT1312" s="30">
        <f t="shared" si="389"/>
        <v>13</v>
      </c>
      <c r="AU1312">
        <f t="shared" si="390"/>
        <v>4.333333333333333</v>
      </c>
      <c r="AV1312" s="49">
        <f t="shared" si="391"/>
        <v>0</v>
      </c>
      <c r="AW1312" s="49">
        <f t="shared" si="392"/>
        <v>0</v>
      </c>
      <c r="AX1312" s="53">
        <f t="shared" si="393"/>
        <v>4.333333333333333</v>
      </c>
      <c r="AY1312" s="30">
        <f t="shared" si="394"/>
        <v>0</v>
      </c>
      <c r="AZ1312" s="30">
        <f t="shared" si="395"/>
        <v>0</v>
      </c>
      <c r="BA1312" s="49">
        <f t="shared" si="396"/>
        <v>0</v>
      </c>
    </row>
    <row r="1313" spans="1:53" x14ac:dyDescent="0.35">
      <c r="A1313" s="2">
        <v>1072437121</v>
      </c>
      <c r="B1313" s="2" t="s">
        <v>1313</v>
      </c>
      <c r="C1313" s="16" t="s">
        <v>4946</v>
      </c>
      <c r="D1313" s="3" t="s">
        <v>3458</v>
      </c>
      <c r="E1313" s="4">
        <v>44958</v>
      </c>
      <c r="F1313" s="5">
        <v>45689</v>
      </c>
      <c r="G1313" s="5">
        <v>46054</v>
      </c>
      <c r="H1313" s="3" t="s">
        <v>4290</v>
      </c>
      <c r="I1313" s="55">
        <v>0</v>
      </c>
      <c r="J1313" s="6">
        <v>46022</v>
      </c>
      <c r="K1313" s="2" t="s">
        <v>4405</v>
      </c>
      <c r="L1313" s="2" t="s">
        <v>4986</v>
      </c>
      <c r="M1313" s="2" t="s">
        <v>4956</v>
      </c>
      <c r="N1313" s="2" t="s">
        <v>5180</v>
      </c>
      <c r="O1313" s="2" t="s">
        <v>5218</v>
      </c>
      <c r="P1313" s="2" t="s">
        <v>4509</v>
      </c>
      <c r="Q1313" s="2" t="s">
        <v>4297</v>
      </c>
      <c r="R1313" s="7"/>
      <c r="S1313" s="7">
        <v>0</v>
      </c>
      <c r="T1313" s="7">
        <v>10.5</v>
      </c>
      <c r="U1313" s="7">
        <v>10.5</v>
      </c>
      <c r="V1313" s="12">
        <f t="shared" si="399"/>
        <v>11</v>
      </c>
      <c r="W1313" s="15" t="s">
        <v>4738</v>
      </c>
      <c r="X1313" s="15" t="str">
        <f t="shared" si="383"/>
        <v>DEBE GOZAR EN EL AÑO UN TOTAL DE 11 DÍAS ANTES DEL 31/12/2026</v>
      </c>
      <c r="Y1313" s="58">
        <v>0</v>
      </c>
      <c r="Z1313" s="50">
        <v>0</v>
      </c>
      <c r="AA1313" s="50">
        <v>0</v>
      </c>
      <c r="AB1313" s="50">
        <v>0</v>
      </c>
      <c r="AC1313" s="50">
        <v>0</v>
      </c>
      <c r="AD1313" s="50">
        <v>0</v>
      </c>
      <c r="AE1313" s="50">
        <v>0</v>
      </c>
      <c r="AF1313" s="50">
        <v>0</v>
      </c>
      <c r="AG1313" s="50">
        <v>0</v>
      </c>
      <c r="AH1313" s="50">
        <v>0</v>
      </c>
      <c r="AI1313" s="50">
        <v>0</v>
      </c>
      <c r="AJ1313" s="50">
        <v>0</v>
      </c>
      <c r="AK1313" s="52">
        <f t="shared" si="384"/>
        <v>0</v>
      </c>
      <c r="AL1313" s="50">
        <f t="shared" si="385"/>
        <v>0</v>
      </c>
      <c r="AM1313" s="48">
        <f t="shared" si="398"/>
        <v>0</v>
      </c>
      <c r="AN1313" s="49">
        <f t="shared" si="386"/>
        <v>0</v>
      </c>
      <c r="AO1313" s="49">
        <f t="shared" si="397"/>
        <v>0</v>
      </c>
      <c r="AP1313" s="49">
        <f t="shared" si="387"/>
        <v>0</v>
      </c>
      <c r="AR1313" s="50">
        <f t="shared" si="388"/>
        <v>11</v>
      </c>
      <c r="AT1313" s="30">
        <f t="shared" si="389"/>
        <v>11</v>
      </c>
      <c r="AU1313">
        <f t="shared" si="390"/>
        <v>3.6666666666666665</v>
      </c>
      <c r="AV1313" s="49">
        <f t="shared" si="391"/>
        <v>0</v>
      </c>
      <c r="AW1313" s="49">
        <f t="shared" si="392"/>
        <v>0</v>
      </c>
      <c r="AX1313" s="53">
        <f t="shared" si="393"/>
        <v>3.6666666666666665</v>
      </c>
      <c r="AY1313" s="30">
        <f t="shared" si="394"/>
        <v>0</v>
      </c>
      <c r="AZ1313" s="30">
        <f t="shared" si="395"/>
        <v>0</v>
      </c>
      <c r="BA1313" s="49">
        <f t="shared" si="396"/>
        <v>0</v>
      </c>
    </row>
    <row r="1314" spans="1:53" x14ac:dyDescent="0.35">
      <c r="A1314" s="2">
        <v>1072439305</v>
      </c>
      <c r="B1314" s="2" t="s">
        <v>1314</v>
      </c>
      <c r="C1314" s="16" t="s">
        <v>4948</v>
      </c>
      <c r="D1314" s="3" t="s">
        <v>3459</v>
      </c>
      <c r="E1314" s="4">
        <v>45545</v>
      </c>
      <c r="F1314" s="5">
        <v>45910</v>
      </c>
      <c r="G1314" s="5">
        <v>46275</v>
      </c>
      <c r="H1314" s="3" t="s">
        <v>4292</v>
      </c>
      <c r="I1314" s="55">
        <v>0</v>
      </c>
      <c r="J1314" s="6">
        <v>46022</v>
      </c>
      <c r="K1314" s="2" t="s">
        <v>4405</v>
      </c>
      <c r="L1314" s="2">
        <v>2001020705</v>
      </c>
      <c r="M1314" s="2" t="s">
        <v>5051</v>
      </c>
      <c r="N1314" s="2" t="s">
        <v>5208</v>
      </c>
      <c r="O1314" s="2" t="s">
        <v>5208</v>
      </c>
      <c r="P1314" s="2" t="s">
        <v>4692</v>
      </c>
      <c r="Q1314" s="2" t="s">
        <v>4379</v>
      </c>
      <c r="R1314" s="7"/>
      <c r="S1314" s="7">
        <v>18</v>
      </c>
      <c r="T1314" s="7">
        <v>9.25</v>
      </c>
      <c r="U1314" s="7">
        <v>27.25</v>
      </c>
      <c r="V1314" s="12">
        <f t="shared" si="399"/>
        <v>28</v>
      </c>
      <c r="W1314" s="15" t="str">
        <f>"DEBE GOZAR "&amp;S1314&amp;" DÍAS ANTES DEL "&amp;TEXT(G1314-1,"DD/MM/YYYY")</f>
        <v>DEBE GOZAR 18 DÍAS ANTES DEL 09/09/2026</v>
      </c>
      <c r="X1314" s="15" t="str">
        <f t="shared" si="383"/>
        <v>DEBE GOZAR EN EL AÑO UN TOTAL DE 28 DÍAS ANTES DEL 31/12/2026</v>
      </c>
      <c r="Y1314" s="58">
        <v>0</v>
      </c>
      <c r="Z1314" s="50">
        <v>0</v>
      </c>
      <c r="AA1314" s="50">
        <v>0</v>
      </c>
      <c r="AB1314" s="50">
        <v>0</v>
      </c>
      <c r="AC1314" s="50">
        <v>0</v>
      </c>
      <c r="AD1314" s="50">
        <v>9</v>
      </c>
      <c r="AE1314" s="50">
        <v>0</v>
      </c>
      <c r="AF1314" s="50">
        <v>8</v>
      </c>
      <c r="AG1314" s="50">
        <v>1</v>
      </c>
      <c r="AH1314" s="50">
        <v>0</v>
      </c>
      <c r="AI1314" s="50">
        <v>10</v>
      </c>
      <c r="AJ1314" s="50">
        <v>0</v>
      </c>
      <c r="AK1314" s="52">
        <f t="shared" si="384"/>
        <v>28</v>
      </c>
      <c r="AL1314" s="50">
        <f t="shared" si="385"/>
        <v>28</v>
      </c>
      <c r="AM1314" s="48">
        <f t="shared" si="398"/>
        <v>1</v>
      </c>
      <c r="AN1314" s="49">
        <f t="shared" si="386"/>
        <v>0.01</v>
      </c>
      <c r="AO1314" s="49">
        <f t="shared" si="397"/>
        <v>0</v>
      </c>
      <c r="AP1314" s="49">
        <f t="shared" si="387"/>
        <v>28</v>
      </c>
      <c r="AR1314" s="50">
        <f t="shared" si="388"/>
        <v>0</v>
      </c>
      <c r="AT1314" s="30">
        <f t="shared" si="389"/>
        <v>28</v>
      </c>
      <c r="AU1314">
        <f t="shared" si="390"/>
        <v>9.3333333333333339</v>
      </c>
      <c r="AV1314" s="49">
        <f t="shared" si="391"/>
        <v>0</v>
      </c>
      <c r="AW1314" s="49">
        <f t="shared" si="392"/>
        <v>0</v>
      </c>
      <c r="AX1314" s="53">
        <f t="shared" si="393"/>
        <v>9.3333333333333339</v>
      </c>
      <c r="AY1314" s="30">
        <f t="shared" si="394"/>
        <v>28</v>
      </c>
      <c r="AZ1314" s="30">
        <f t="shared" si="395"/>
        <v>0</v>
      </c>
      <c r="BA1314" s="49">
        <f t="shared" si="396"/>
        <v>0</v>
      </c>
    </row>
    <row r="1315" spans="1:53" x14ac:dyDescent="0.35">
      <c r="A1315" s="2">
        <v>1072443952</v>
      </c>
      <c r="B1315" s="2" t="s">
        <v>1315</v>
      </c>
      <c r="C1315" s="16" t="s">
        <v>4946</v>
      </c>
      <c r="D1315" s="3" t="s">
        <v>3460</v>
      </c>
      <c r="E1315" s="4">
        <v>45726</v>
      </c>
      <c r="F1315" s="5">
        <v>45726</v>
      </c>
      <c r="G1315" s="5">
        <v>46091</v>
      </c>
      <c r="H1315" s="3" t="s">
        <v>4290</v>
      </c>
      <c r="I1315" s="55">
        <v>0</v>
      </c>
      <c r="J1315" s="6">
        <v>46022</v>
      </c>
      <c r="K1315" s="2" t="s">
        <v>4405</v>
      </c>
      <c r="L1315" s="2" t="s">
        <v>4874</v>
      </c>
      <c r="M1315" s="2" t="s">
        <v>4956</v>
      </c>
      <c r="N1315" s="2" t="s">
        <v>5195</v>
      </c>
      <c r="O1315" s="2" t="s">
        <v>5216</v>
      </c>
      <c r="P1315" s="2" t="s">
        <v>4646</v>
      </c>
      <c r="Q1315" s="2" t="s">
        <v>4297</v>
      </c>
      <c r="R1315" s="7"/>
      <c r="S1315" s="7">
        <v>0</v>
      </c>
      <c r="T1315" s="7">
        <v>24.25</v>
      </c>
      <c r="U1315" s="7">
        <v>24.25</v>
      </c>
      <c r="V1315" s="12">
        <f t="shared" si="399"/>
        <v>25</v>
      </c>
      <c r="W1315" s="15" t="s">
        <v>4738</v>
      </c>
      <c r="X1315" s="15" t="str">
        <f t="shared" si="383"/>
        <v>DEBE GOZAR EN EL AÑO UN TOTAL DE 25 DÍAS ANTES DEL 31/12/2026</v>
      </c>
      <c r="Y1315" s="58">
        <v>0</v>
      </c>
      <c r="Z1315" s="50">
        <v>0</v>
      </c>
      <c r="AA1315" s="50">
        <v>0</v>
      </c>
      <c r="AB1315" s="50">
        <v>0</v>
      </c>
      <c r="AC1315" s="50">
        <v>0</v>
      </c>
      <c r="AD1315" s="50">
        <v>0</v>
      </c>
      <c r="AE1315" s="50">
        <v>0</v>
      </c>
      <c r="AF1315" s="50">
        <v>0</v>
      </c>
      <c r="AG1315" s="50">
        <v>0</v>
      </c>
      <c r="AH1315" s="50">
        <v>0</v>
      </c>
      <c r="AI1315" s="50">
        <v>0</v>
      </c>
      <c r="AJ1315" s="50">
        <v>0</v>
      </c>
      <c r="AK1315" s="52">
        <f t="shared" si="384"/>
        <v>0</v>
      </c>
      <c r="AL1315" s="50">
        <f t="shared" si="385"/>
        <v>0</v>
      </c>
      <c r="AM1315" s="48">
        <f t="shared" si="398"/>
        <v>0</v>
      </c>
      <c r="AN1315" s="49">
        <f t="shared" si="386"/>
        <v>0</v>
      </c>
      <c r="AO1315" s="49">
        <f t="shared" si="397"/>
        <v>0</v>
      </c>
      <c r="AP1315" s="49">
        <f t="shared" si="387"/>
        <v>0</v>
      </c>
      <c r="AR1315" s="50">
        <f t="shared" si="388"/>
        <v>25</v>
      </c>
      <c r="AT1315" s="30">
        <f t="shared" si="389"/>
        <v>25</v>
      </c>
      <c r="AU1315">
        <f t="shared" si="390"/>
        <v>8.3333333333333339</v>
      </c>
      <c r="AV1315" s="49">
        <f t="shared" si="391"/>
        <v>0</v>
      </c>
      <c r="AW1315" s="49">
        <f t="shared" si="392"/>
        <v>0</v>
      </c>
      <c r="AX1315" s="53">
        <f t="shared" si="393"/>
        <v>8.3333333333333339</v>
      </c>
      <c r="AY1315" s="30">
        <f t="shared" si="394"/>
        <v>0</v>
      </c>
      <c r="AZ1315" s="30">
        <f t="shared" si="395"/>
        <v>0</v>
      </c>
      <c r="BA1315" s="49">
        <f t="shared" si="396"/>
        <v>0</v>
      </c>
    </row>
    <row r="1316" spans="1:53" x14ac:dyDescent="0.35">
      <c r="A1316" s="2">
        <v>1072446135</v>
      </c>
      <c r="B1316" s="2" t="s">
        <v>1316</v>
      </c>
      <c r="C1316" s="16" t="s">
        <v>4946</v>
      </c>
      <c r="D1316" s="3" t="s">
        <v>3461</v>
      </c>
      <c r="E1316" s="4">
        <v>45740</v>
      </c>
      <c r="F1316" s="5">
        <v>45740</v>
      </c>
      <c r="G1316" s="5">
        <v>46105</v>
      </c>
      <c r="H1316" s="3" t="s">
        <v>4290</v>
      </c>
      <c r="I1316" s="55">
        <v>46023</v>
      </c>
      <c r="J1316" s="6">
        <v>46022</v>
      </c>
      <c r="K1316" s="2" t="s">
        <v>4405</v>
      </c>
      <c r="L1316" s="2" t="s">
        <v>4780</v>
      </c>
      <c r="M1316" s="2" t="s">
        <v>4956</v>
      </c>
      <c r="N1316" s="2"/>
      <c r="O1316" s="2"/>
      <c r="P1316" s="2"/>
      <c r="Q1316" s="2"/>
      <c r="R1316" s="7"/>
      <c r="S1316" s="7">
        <v>0</v>
      </c>
      <c r="T1316" s="7">
        <v>10.083300000000001</v>
      </c>
      <c r="U1316" s="7">
        <v>10.083300000000001</v>
      </c>
      <c r="V1316" s="12">
        <f t="shared" si="399"/>
        <v>11</v>
      </c>
      <c r="W1316" s="15" t="s">
        <v>4738</v>
      </c>
      <c r="X1316" s="15" t="str">
        <f t="shared" si="383"/>
        <v>DEBE GOZAR EN EL AÑO UN TOTAL DE 11 DÍAS ANTES DEL 31/12/2026</v>
      </c>
      <c r="Y1316" s="58">
        <v>11</v>
      </c>
      <c r="Z1316" s="50">
        <v>0</v>
      </c>
      <c r="AA1316" s="50">
        <v>0</v>
      </c>
      <c r="AB1316" s="50">
        <v>0</v>
      </c>
      <c r="AC1316" s="50">
        <v>0</v>
      </c>
      <c r="AD1316" s="50">
        <v>0</v>
      </c>
      <c r="AE1316" s="50">
        <v>0</v>
      </c>
      <c r="AF1316" s="50">
        <v>0</v>
      </c>
      <c r="AG1316" s="50">
        <v>0</v>
      </c>
      <c r="AH1316" s="50">
        <v>0</v>
      </c>
      <c r="AI1316" s="50">
        <v>0</v>
      </c>
      <c r="AJ1316" s="50">
        <v>0</v>
      </c>
      <c r="AK1316" s="52">
        <f t="shared" si="384"/>
        <v>11</v>
      </c>
      <c r="AL1316" s="50">
        <f t="shared" si="385"/>
        <v>11</v>
      </c>
      <c r="AM1316" s="48">
        <f t="shared" si="398"/>
        <v>1</v>
      </c>
      <c r="AN1316" s="49">
        <f t="shared" si="386"/>
        <v>0.01</v>
      </c>
      <c r="AO1316" s="49">
        <f t="shared" si="397"/>
        <v>11</v>
      </c>
      <c r="AP1316" s="49">
        <f t="shared" si="387"/>
        <v>11</v>
      </c>
      <c r="AR1316" s="50">
        <f t="shared" si="388"/>
        <v>0</v>
      </c>
      <c r="AT1316" s="30">
        <f t="shared" si="389"/>
        <v>11</v>
      </c>
      <c r="AU1316">
        <f t="shared" si="390"/>
        <v>3.6666666666666665</v>
      </c>
      <c r="AV1316" s="49">
        <f t="shared" si="391"/>
        <v>11</v>
      </c>
      <c r="AW1316" s="49">
        <f t="shared" si="392"/>
        <v>3.6666666666666665</v>
      </c>
      <c r="AX1316" s="53">
        <f t="shared" si="393"/>
        <v>0</v>
      </c>
      <c r="AY1316" s="30">
        <f t="shared" si="394"/>
        <v>0</v>
      </c>
      <c r="AZ1316" s="30">
        <f t="shared" si="395"/>
        <v>11</v>
      </c>
      <c r="BA1316" s="49">
        <f t="shared" si="396"/>
        <v>11</v>
      </c>
    </row>
    <row r="1317" spans="1:53" x14ac:dyDescent="0.35">
      <c r="A1317" s="2">
        <v>1072458976</v>
      </c>
      <c r="B1317" s="2" t="s">
        <v>1317</v>
      </c>
      <c r="C1317" s="16" t="s">
        <v>4946</v>
      </c>
      <c r="D1317" s="3" t="s">
        <v>3462</v>
      </c>
      <c r="E1317" s="4">
        <v>45748</v>
      </c>
      <c r="F1317" s="5">
        <v>45748</v>
      </c>
      <c r="G1317" s="5">
        <v>46113</v>
      </c>
      <c r="H1317" s="3" t="s">
        <v>4409</v>
      </c>
      <c r="I1317" s="55">
        <v>46154</v>
      </c>
      <c r="J1317" s="6">
        <v>46022</v>
      </c>
      <c r="K1317" s="2" t="s">
        <v>4405</v>
      </c>
      <c r="L1317" s="2" t="s">
        <v>4823</v>
      </c>
      <c r="M1317" s="2" t="s">
        <v>4956</v>
      </c>
      <c r="N1317" s="2" t="s">
        <v>5197</v>
      </c>
      <c r="O1317" s="2" t="s">
        <v>5242</v>
      </c>
      <c r="P1317" s="2" t="s">
        <v>4571</v>
      </c>
      <c r="Q1317" s="2" t="s">
        <v>4297</v>
      </c>
      <c r="R1317" s="7"/>
      <c r="S1317" s="7">
        <v>0</v>
      </c>
      <c r="T1317" s="7">
        <v>22.5</v>
      </c>
      <c r="U1317" s="7">
        <v>22.5</v>
      </c>
      <c r="V1317" s="12">
        <f t="shared" si="399"/>
        <v>23</v>
      </c>
      <c r="W1317" s="15" t="s">
        <v>4738</v>
      </c>
      <c r="X1317" s="15" t="str">
        <f t="shared" si="383"/>
        <v>DEBE GOZAR EN EL AÑO UN TOTAL DE 23 DÍAS ANTES DEL 31/12/2026</v>
      </c>
      <c r="Y1317" s="58">
        <v>0</v>
      </c>
      <c r="Z1317" s="50">
        <v>0</v>
      </c>
      <c r="AA1317" s="50">
        <v>0</v>
      </c>
      <c r="AB1317" s="50">
        <v>0</v>
      </c>
      <c r="AC1317" s="50">
        <v>23</v>
      </c>
      <c r="AD1317" s="50">
        <v>0</v>
      </c>
      <c r="AE1317" s="50">
        <v>0</v>
      </c>
      <c r="AF1317" s="50">
        <v>0</v>
      </c>
      <c r="AG1317" s="50">
        <v>0</v>
      </c>
      <c r="AH1317" s="50">
        <v>0</v>
      </c>
      <c r="AI1317" s="50">
        <v>0</v>
      </c>
      <c r="AJ1317" s="50">
        <v>0</v>
      </c>
      <c r="AK1317" s="52">
        <f t="shared" si="384"/>
        <v>23</v>
      </c>
      <c r="AL1317" s="50">
        <f t="shared" si="385"/>
        <v>23</v>
      </c>
      <c r="AM1317" s="48">
        <f t="shared" si="398"/>
        <v>1</v>
      </c>
      <c r="AN1317" s="49">
        <f t="shared" si="386"/>
        <v>0.01</v>
      </c>
      <c r="AO1317" s="49">
        <f t="shared" si="397"/>
        <v>0</v>
      </c>
      <c r="AP1317" s="49">
        <f t="shared" si="387"/>
        <v>23</v>
      </c>
      <c r="AR1317" s="50">
        <f t="shared" si="388"/>
        <v>0</v>
      </c>
      <c r="AT1317" s="30">
        <f t="shared" si="389"/>
        <v>23</v>
      </c>
      <c r="AU1317">
        <f t="shared" si="390"/>
        <v>7.666666666666667</v>
      </c>
      <c r="AV1317" s="49">
        <f t="shared" si="391"/>
        <v>0</v>
      </c>
      <c r="AW1317" s="49">
        <f t="shared" si="392"/>
        <v>0</v>
      </c>
      <c r="AX1317" s="53">
        <f t="shared" si="393"/>
        <v>7.666666666666667</v>
      </c>
      <c r="AY1317" s="30">
        <f t="shared" si="394"/>
        <v>23</v>
      </c>
      <c r="AZ1317" s="30">
        <f t="shared" si="395"/>
        <v>0</v>
      </c>
      <c r="BA1317" s="49">
        <f t="shared" si="396"/>
        <v>0</v>
      </c>
    </row>
    <row r="1318" spans="1:53" x14ac:dyDescent="0.35">
      <c r="A1318" s="2">
        <v>1072459364</v>
      </c>
      <c r="B1318" s="2" t="s">
        <v>1318</v>
      </c>
      <c r="C1318" s="16" t="s">
        <v>4946</v>
      </c>
      <c r="D1318" s="3" t="s">
        <v>3463</v>
      </c>
      <c r="E1318" s="4">
        <v>45737</v>
      </c>
      <c r="F1318" s="5">
        <v>45737</v>
      </c>
      <c r="G1318" s="5">
        <v>46102</v>
      </c>
      <c r="H1318" s="3" t="s">
        <v>4290</v>
      </c>
      <c r="I1318" s="55">
        <v>0</v>
      </c>
      <c r="J1318" s="6">
        <v>46022</v>
      </c>
      <c r="K1318" s="2" t="s">
        <v>4405</v>
      </c>
      <c r="L1318" s="2" t="s">
        <v>5023</v>
      </c>
      <c r="M1318" s="2" t="s">
        <v>4956</v>
      </c>
      <c r="N1318" s="2" t="s">
        <v>5180</v>
      </c>
      <c r="O1318" s="2" t="s">
        <v>5218</v>
      </c>
      <c r="P1318" s="2" t="s">
        <v>4643</v>
      </c>
      <c r="Q1318" s="2" t="s">
        <v>4297</v>
      </c>
      <c r="R1318" s="7"/>
      <c r="S1318" s="7">
        <v>0</v>
      </c>
      <c r="T1318" s="7">
        <v>23.333300000000001</v>
      </c>
      <c r="U1318" s="7">
        <v>23.333300000000001</v>
      </c>
      <c r="V1318" s="12">
        <f t="shared" si="399"/>
        <v>24</v>
      </c>
      <c r="W1318" s="15" t="s">
        <v>4738</v>
      </c>
      <c r="X1318" s="15" t="str">
        <f t="shared" si="383"/>
        <v>DEBE GOZAR EN EL AÑO UN TOTAL DE 24 DÍAS ANTES DEL 31/12/2026</v>
      </c>
      <c r="Y1318" s="58">
        <v>0</v>
      </c>
      <c r="Z1318" s="50">
        <v>0</v>
      </c>
      <c r="AA1318" s="50">
        <v>0</v>
      </c>
      <c r="AB1318" s="50">
        <v>0</v>
      </c>
      <c r="AC1318" s="50">
        <v>0</v>
      </c>
      <c r="AD1318" s="50">
        <v>0</v>
      </c>
      <c r="AE1318" s="50">
        <v>0</v>
      </c>
      <c r="AF1318" s="50">
        <v>0</v>
      </c>
      <c r="AG1318" s="50">
        <v>0</v>
      </c>
      <c r="AH1318" s="50">
        <v>0</v>
      </c>
      <c r="AI1318" s="50">
        <v>0</v>
      </c>
      <c r="AJ1318" s="50">
        <v>0</v>
      </c>
      <c r="AK1318" s="52">
        <f t="shared" si="384"/>
        <v>0</v>
      </c>
      <c r="AL1318" s="50">
        <f t="shared" si="385"/>
        <v>0</v>
      </c>
      <c r="AM1318" s="48">
        <f t="shared" si="398"/>
        <v>0</v>
      </c>
      <c r="AN1318" s="49">
        <f t="shared" si="386"/>
        <v>0</v>
      </c>
      <c r="AO1318" s="49">
        <f t="shared" si="397"/>
        <v>0</v>
      </c>
      <c r="AP1318" s="49">
        <f t="shared" si="387"/>
        <v>0</v>
      </c>
      <c r="AR1318" s="50">
        <f t="shared" si="388"/>
        <v>24</v>
      </c>
      <c r="AT1318" s="30">
        <f t="shared" si="389"/>
        <v>24</v>
      </c>
      <c r="AU1318">
        <f t="shared" si="390"/>
        <v>8</v>
      </c>
      <c r="AV1318" s="49">
        <f t="shared" si="391"/>
        <v>0</v>
      </c>
      <c r="AW1318" s="49">
        <f t="shared" si="392"/>
        <v>0</v>
      </c>
      <c r="AX1318" s="53">
        <f t="shared" si="393"/>
        <v>8</v>
      </c>
      <c r="AY1318" s="30">
        <f t="shared" si="394"/>
        <v>0</v>
      </c>
      <c r="AZ1318" s="30">
        <f t="shared" si="395"/>
        <v>0</v>
      </c>
      <c r="BA1318" s="49">
        <f t="shared" si="396"/>
        <v>0</v>
      </c>
    </row>
    <row r="1319" spans="1:53" x14ac:dyDescent="0.35">
      <c r="A1319" s="2">
        <v>1072459713</v>
      </c>
      <c r="B1319" s="2" t="s">
        <v>1319</v>
      </c>
      <c r="C1319" s="16" t="s">
        <v>4946</v>
      </c>
      <c r="D1319" s="3" t="s">
        <v>3464</v>
      </c>
      <c r="E1319" s="4">
        <v>45985</v>
      </c>
      <c r="F1319" s="5">
        <v>45985</v>
      </c>
      <c r="G1319" s="5">
        <v>46350</v>
      </c>
      <c r="H1319" s="3" t="s">
        <v>4290</v>
      </c>
      <c r="I1319" s="55">
        <v>0</v>
      </c>
      <c r="J1319" s="6">
        <v>46022</v>
      </c>
      <c r="K1319" s="2" t="s">
        <v>4405</v>
      </c>
      <c r="L1319" s="2" t="s">
        <v>4963</v>
      </c>
      <c r="M1319" s="2" t="s">
        <v>4956</v>
      </c>
      <c r="N1319" s="2" t="s">
        <v>5200</v>
      </c>
      <c r="O1319" s="2" t="s">
        <v>5220</v>
      </c>
      <c r="P1319" s="2" t="s">
        <v>4449</v>
      </c>
      <c r="Q1319" s="2" t="s">
        <v>4297</v>
      </c>
      <c r="R1319" s="7"/>
      <c r="S1319" s="7">
        <v>0</v>
      </c>
      <c r="T1319" s="7">
        <v>3.0832999999999999</v>
      </c>
      <c r="U1319" s="7">
        <v>3.0832999999999999</v>
      </c>
      <c r="V1319" s="12">
        <f t="shared" si="399"/>
        <v>4</v>
      </c>
      <c r="W1319" s="15" t="s">
        <v>4738</v>
      </c>
      <c r="X1319" s="15" t="str">
        <f t="shared" si="383"/>
        <v>DEBE GOZAR EN EL AÑO UN TOTAL DE 4 DÍAS ANTES DEL 31/12/2026</v>
      </c>
      <c r="Y1319" s="58">
        <v>0</v>
      </c>
      <c r="Z1319" s="50">
        <v>0</v>
      </c>
      <c r="AA1319" s="50">
        <v>0</v>
      </c>
      <c r="AB1319" s="50">
        <v>0</v>
      </c>
      <c r="AC1319" s="50">
        <v>0</v>
      </c>
      <c r="AD1319" s="50">
        <v>0</v>
      </c>
      <c r="AE1319" s="50">
        <v>0</v>
      </c>
      <c r="AF1319" s="50">
        <v>0</v>
      </c>
      <c r="AG1319" s="50">
        <v>0</v>
      </c>
      <c r="AH1319" s="50">
        <v>0</v>
      </c>
      <c r="AI1319" s="50">
        <v>0</v>
      </c>
      <c r="AJ1319" s="50">
        <v>0</v>
      </c>
      <c r="AK1319" s="52">
        <f t="shared" si="384"/>
        <v>0</v>
      </c>
      <c r="AL1319" s="50">
        <f t="shared" si="385"/>
        <v>0</v>
      </c>
      <c r="AM1319" s="48">
        <f t="shared" si="398"/>
        <v>0</v>
      </c>
      <c r="AN1319" s="49">
        <f t="shared" si="386"/>
        <v>0</v>
      </c>
      <c r="AO1319" s="49">
        <f t="shared" si="397"/>
        <v>0</v>
      </c>
      <c r="AP1319" s="49">
        <f t="shared" si="387"/>
        <v>0</v>
      </c>
      <c r="AR1319" s="50">
        <f t="shared" si="388"/>
        <v>4</v>
      </c>
      <c r="AT1319" s="30">
        <f t="shared" si="389"/>
        <v>4</v>
      </c>
      <c r="AU1319">
        <f t="shared" si="390"/>
        <v>1.3333333333333333</v>
      </c>
      <c r="AV1319" s="49">
        <f t="shared" si="391"/>
        <v>0</v>
      </c>
      <c r="AW1319" s="49">
        <f t="shared" si="392"/>
        <v>0</v>
      </c>
      <c r="AX1319" s="53">
        <f t="shared" si="393"/>
        <v>1.3333333333333333</v>
      </c>
      <c r="AY1319" s="30">
        <f t="shared" si="394"/>
        <v>0</v>
      </c>
      <c r="AZ1319" s="30">
        <f t="shared" si="395"/>
        <v>0</v>
      </c>
      <c r="BA1319" s="49">
        <f t="shared" si="396"/>
        <v>0</v>
      </c>
    </row>
    <row r="1320" spans="1:53" x14ac:dyDescent="0.35">
      <c r="A1320" s="2">
        <v>1072465614</v>
      </c>
      <c r="B1320" s="2" t="s">
        <v>1320</v>
      </c>
      <c r="C1320" s="16" t="s">
        <v>4946</v>
      </c>
      <c r="D1320" s="3" t="s">
        <v>3465</v>
      </c>
      <c r="E1320" s="4">
        <v>45609</v>
      </c>
      <c r="F1320" s="5">
        <v>45974</v>
      </c>
      <c r="G1320" s="5">
        <v>46339</v>
      </c>
      <c r="H1320" s="3" t="s">
        <v>4409</v>
      </c>
      <c r="I1320" s="55">
        <v>0</v>
      </c>
      <c r="J1320" s="6">
        <v>46022</v>
      </c>
      <c r="K1320" s="2" t="s">
        <v>4405</v>
      </c>
      <c r="L1320" s="2" t="s">
        <v>4823</v>
      </c>
      <c r="M1320" s="2" t="s">
        <v>4956</v>
      </c>
      <c r="N1320" s="2" t="s">
        <v>5197</v>
      </c>
      <c r="O1320" s="2" t="s">
        <v>5242</v>
      </c>
      <c r="P1320" s="2" t="s">
        <v>4571</v>
      </c>
      <c r="Q1320" s="2" t="s">
        <v>4297</v>
      </c>
      <c r="R1320" s="7"/>
      <c r="S1320" s="7">
        <v>18</v>
      </c>
      <c r="T1320" s="7">
        <v>4</v>
      </c>
      <c r="U1320" s="7">
        <v>22</v>
      </c>
      <c r="V1320" s="12">
        <f t="shared" si="399"/>
        <v>22</v>
      </c>
      <c r="W1320" s="15" t="str">
        <f>"DEBE GOZAR "&amp;S1320&amp;" DÍAS ANTES DEL "&amp;TEXT(G1320-1,"DD/MM/YYYY")</f>
        <v>DEBE GOZAR 18 DÍAS ANTES DEL 12/11/2026</v>
      </c>
      <c r="X1320" s="15" t="str">
        <f t="shared" si="383"/>
        <v>DEBE GOZAR EN EL AÑO UN TOTAL DE 22 DÍAS ANTES DEL 31/12/2026</v>
      </c>
      <c r="Y1320" s="58">
        <v>0</v>
      </c>
      <c r="Z1320" s="50">
        <v>0</v>
      </c>
      <c r="AA1320" s="50">
        <v>0</v>
      </c>
      <c r="AB1320" s="50">
        <v>0</v>
      </c>
      <c r="AC1320" s="50">
        <v>0</v>
      </c>
      <c r="AD1320" s="50">
        <v>0</v>
      </c>
      <c r="AE1320" s="50">
        <v>0</v>
      </c>
      <c r="AF1320" s="50">
        <v>0</v>
      </c>
      <c r="AG1320" s="50">
        <v>0</v>
      </c>
      <c r="AH1320" s="50">
        <v>0</v>
      </c>
      <c r="AI1320" s="50">
        <v>0</v>
      </c>
      <c r="AJ1320" s="50">
        <v>0</v>
      </c>
      <c r="AK1320" s="52">
        <f t="shared" si="384"/>
        <v>0</v>
      </c>
      <c r="AL1320" s="50">
        <f t="shared" si="385"/>
        <v>0</v>
      </c>
      <c r="AM1320" s="48">
        <f t="shared" si="398"/>
        <v>0</v>
      </c>
      <c r="AN1320" s="49">
        <f t="shared" si="386"/>
        <v>0</v>
      </c>
      <c r="AO1320" s="49">
        <f t="shared" si="397"/>
        <v>0</v>
      </c>
      <c r="AP1320" s="49">
        <f t="shared" si="387"/>
        <v>0</v>
      </c>
      <c r="AR1320" s="50">
        <f t="shared" si="388"/>
        <v>22</v>
      </c>
      <c r="AT1320" s="30">
        <f t="shared" si="389"/>
        <v>22</v>
      </c>
      <c r="AU1320">
        <f t="shared" si="390"/>
        <v>7.333333333333333</v>
      </c>
      <c r="AV1320" s="49">
        <f t="shared" si="391"/>
        <v>0</v>
      </c>
      <c r="AW1320" s="49">
        <f t="shared" si="392"/>
        <v>0</v>
      </c>
      <c r="AX1320" s="53">
        <f t="shared" si="393"/>
        <v>7.333333333333333</v>
      </c>
      <c r="AY1320" s="30">
        <f t="shared" si="394"/>
        <v>0</v>
      </c>
      <c r="AZ1320" s="30">
        <f t="shared" si="395"/>
        <v>0</v>
      </c>
      <c r="BA1320" s="49">
        <f t="shared" si="396"/>
        <v>0</v>
      </c>
    </row>
    <row r="1321" spans="1:53" x14ac:dyDescent="0.35">
      <c r="A1321" s="2">
        <v>1072467430</v>
      </c>
      <c r="B1321" s="2" t="s">
        <v>1321</v>
      </c>
      <c r="C1321" s="16" t="s">
        <v>4946</v>
      </c>
      <c r="D1321" s="3" t="s">
        <v>3466</v>
      </c>
      <c r="E1321" s="4">
        <v>45772</v>
      </c>
      <c r="F1321" s="5">
        <v>45772</v>
      </c>
      <c r="G1321" s="5">
        <v>46137</v>
      </c>
      <c r="H1321" s="3" t="s">
        <v>4290</v>
      </c>
      <c r="I1321" s="55">
        <v>0</v>
      </c>
      <c r="J1321" s="6">
        <v>46022</v>
      </c>
      <c r="K1321" s="2" t="s">
        <v>4405</v>
      </c>
      <c r="L1321" s="2" t="s">
        <v>4975</v>
      </c>
      <c r="M1321" s="2" t="s">
        <v>4956</v>
      </c>
      <c r="N1321" s="2" t="s">
        <v>5180</v>
      </c>
      <c r="O1321" s="2" t="s">
        <v>5187</v>
      </c>
      <c r="P1321" s="2" t="s">
        <v>4483</v>
      </c>
      <c r="Q1321" s="2" t="s">
        <v>4300</v>
      </c>
      <c r="R1321" s="7"/>
      <c r="S1321" s="7">
        <v>0</v>
      </c>
      <c r="T1321" s="7">
        <v>20.5</v>
      </c>
      <c r="U1321" s="7">
        <v>20.5</v>
      </c>
      <c r="V1321" s="12">
        <f t="shared" si="399"/>
        <v>21</v>
      </c>
      <c r="W1321" s="15" t="s">
        <v>4738</v>
      </c>
      <c r="X1321" s="15" t="str">
        <f t="shared" si="383"/>
        <v>DEBE GOZAR EN EL AÑO UN TOTAL DE 21 DÍAS ANTES DEL 31/12/2026</v>
      </c>
      <c r="Y1321" s="58">
        <v>0</v>
      </c>
      <c r="Z1321" s="50">
        <v>0</v>
      </c>
      <c r="AA1321" s="50">
        <v>0</v>
      </c>
      <c r="AB1321" s="50">
        <v>0</v>
      </c>
      <c r="AC1321" s="50">
        <v>0</v>
      </c>
      <c r="AD1321" s="50">
        <v>0</v>
      </c>
      <c r="AE1321" s="50">
        <v>0</v>
      </c>
      <c r="AF1321" s="50">
        <v>0</v>
      </c>
      <c r="AG1321" s="50">
        <v>0</v>
      </c>
      <c r="AH1321" s="50">
        <v>0</v>
      </c>
      <c r="AI1321" s="50">
        <v>0</v>
      </c>
      <c r="AJ1321" s="50">
        <v>0</v>
      </c>
      <c r="AK1321" s="52">
        <f t="shared" si="384"/>
        <v>0</v>
      </c>
      <c r="AL1321" s="50">
        <f t="shared" si="385"/>
        <v>0</v>
      </c>
      <c r="AM1321" s="48">
        <f t="shared" si="398"/>
        <v>0</v>
      </c>
      <c r="AN1321" s="49">
        <f t="shared" si="386"/>
        <v>0</v>
      </c>
      <c r="AO1321" s="49">
        <f t="shared" si="397"/>
        <v>0</v>
      </c>
      <c r="AP1321" s="49">
        <f t="shared" si="387"/>
        <v>0</v>
      </c>
      <c r="AR1321" s="50">
        <f t="shared" si="388"/>
        <v>21</v>
      </c>
      <c r="AT1321" s="30">
        <f t="shared" si="389"/>
        <v>21</v>
      </c>
      <c r="AU1321">
        <f t="shared" si="390"/>
        <v>7</v>
      </c>
      <c r="AV1321" s="49">
        <f t="shared" si="391"/>
        <v>0</v>
      </c>
      <c r="AW1321" s="49">
        <f t="shared" si="392"/>
        <v>0</v>
      </c>
      <c r="AX1321" s="53">
        <f t="shared" si="393"/>
        <v>7</v>
      </c>
      <c r="AY1321" s="30">
        <f t="shared" si="394"/>
        <v>0</v>
      </c>
      <c r="AZ1321" s="30">
        <f t="shared" si="395"/>
        <v>0</v>
      </c>
      <c r="BA1321" s="49">
        <f t="shared" si="396"/>
        <v>0</v>
      </c>
    </row>
    <row r="1322" spans="1:53" x14ac:dyDescent="0.35">
      <c r="A1322" s="2">
        <v>1072471414</v>
      </c>
      <c r="B1322" s="2" t="s">
        <v>1322</v>
      </c>
      <c r="C1322" s="16" t="s">
        <v>4946</v>
      </c>
      <c r="D1322" s="3" t="s">
        <v>3467</v>
      </c>
      <c r="E1322" s="4">
        <v>45874</v>
      </c>
      <c r="F1322" s="5">
        <v>45874</v>
      </c>
      <c r="G1322" s="5">
        <v>46239</v>
      </c>
      <c r="H1322" s="3" t="s">
        <v>4411</v>
      </c>
      <c r="I1322" s="55">
        <v>46023</v>
      </c>
      <c r="J1322" s="6">
        <v>46022</v>
      </c>
      <c r="K1322" s="2" t="s">
        <v>4405</v>
      </c>
      <c r="L1322" s="2" t="s">
        <v>4924</v>
      </c>
      <c r="M1322" s="2" t="s">
        <v>4956</v>
      </c>
      <c r="N1322" s="2"/>
      <c r="O1322" s="2"/>
      <c r="P1322" s="2"/>
      <c r="Q1322" s="2"/>
      <c r="R1322" s="7"/>
      <c r="S1322" s="7">
        <v>0</v>
      </c>
      <c r="T1322" s="7">
        <v>12.166700000000001</v>
      </c>
      <c r="U1322" s="7">
        <v>12.166700000000001</v>
      </c>
      <c r="V1322" s="12">
        <f t="shared" si="399"/>
        <v>13</v>
      </c>
      <c r="W1322" s="15" t="s">
        <v>4738</v>
      </c>
      <c r="X1322" s="15" t="str">
        <f t="shared" si="383"/>
        <v>DEBE GOZAR EN EL AÑO UN TOTAL DE 13 DÍAS ANTES DEL 31/12/2026</v>
      </c>
      <c r="Y1322" s="58">
        <v>13</v>
      </c>
      <c r="Z1322" s="50">
        <v>0</v>
      </c>
      <c r="AA1322" s="50">
        <v>0</v>
      </c>
      <c r="AB1322" s="50">
        <v>0</v>
      </c>
      <c r="AC1322" s="50">
        <v>0</v>
      </c>
      <c r="AD1322" s="50">
        <v>0</v>
      </c>
      <c r="AE1322" s="50">
        <v>0</v>
      </c>
      <c r="AF1322" s="50">
        <v>0</v>
      </c>
      <c r="AG1322" s="50">
        <v>0</v>
      </c>
      <c r="AH1322" s="50">
        <v>0</v>
      </c>
      <c r="AI1322" s="50">
        <v>0</v>
      </c>
      <c r="AJ1322" s="50">
        <v>0</v>
      </c>
      <c r="AK1322" s="52">
        <f t="shared" si="384"/>
        <v>13</v>
      </c>
      <c r="AL1322" s="50">
        <f t="shared" si="385"/>
        <v>13</v>
      </c>
      <c r="AM1322" s="48">
        <f t="shared" si="398"/>
        <v>1</v>
      </c>
      <c r="AN1322" s="49">
        <f t="shared" si="386"/>
        <v>0.01</v>
      </c>
      <c r="AO1322" s="49">
        <f t="shared" si="397"/>
        <v>13</v>
      </c>
      <c r="AP1322" s="49">
        <f t="shared" si="387"/>
        <v>13</v>
      </c>
      <c r="AR1322" s="50">
        <f t="shared" si="388"/>
        <v>0</v>
      </c>
      <c r="AT1322" s="30">
        <f t="shared" si="389"/>
        <v>13</v>
      </c>
      <c r="AU1322">
        <f t="shared" si="390"/>
        <v>4.333333333333333</v>
      </c>
      <c r="AV1322" s="49">
        <f t="shared" si="391"/>
        <v>13</v>
      </c>
      <c r="AW1322" s="49">
        <f t="shared" si="392"/>
        <v>4.333333333333333</v>
      </c>
      <c r="AX1322" s="53">
        <f t="shared" si="393"/>
        <v>0</v>
      </c>
      <c r="AY1322" s="30">
        <f t="shared" si="394"/>
        <v>0</v>
      </c>
      <c r="AZ1322" s="30">
        <f t="shared" si="395"/>
        <v>13</v>
      </c>
      <c r="BA1322" s="49">
        <f t="shared" si="396"/>
        <v>13</v>
      </c>
    </row>
    <row r="1323" spans="1:53" x14ac:dyDescent="0.35">
      <c r="A1323" s="2">
        <v>1072472558</v>
      </c>
      <c r="B1323" s="2" t="s">
        <v>1323</v>
      </c>
      <c r="C1323" s="16" t="s">
        <v>4946</v>
      </c>
      <c r="D1323" s="3" t="s">
        <v>3468</v>
      </c>
      <c r="E1323" s="4">
        <v>46002</v>
      </c>
      <c r="F1323" s="5">
        <v>46002</v>
      </c>
      <c r="G1323" s="5">
        <v>46367</v>
      </c>
      <c r="H1323" s="3" t="s">
        <v>4290</v>
      </c>
      <c r="I1323" s="55">
        <v>46054</v>
      </c>
      <c r="J1323" s="6">
        <v>46022</v>
      </c>
      <c r="K1323" s="2" t="s">
        <v>4405</v>
      </c>
      <c r="L1323" s="2" t="s">
        <v>4988</v>
      </c>
      <c r="M1323" s="2" t="s">
        <v>4957</v>
      </c>
      <c r="N1323" s="2"/>
      <c r="O1323" s="2"/>
      <c r="P1323" s="2"/>
      <c r="Q1323" s="2"/>
      <c r="R1323" s="7"/>
      <c r="S1323" s="7">
        <v>0</v>
      </c>
      <c r="T1323" s="7">
        <v>1.6667000000000001</v>
      </c>
      <c r="U1323" s="7">
        <v>1.6667000000000001</v>
      </c>
      <c r="V1323" s="12">
        <f t="shared" si="399"/>
        <v>2</v>
      </c>
      <c r="W1323" s="15" t="s">
        <v>4738</v>
      </c>
      <c r="X1323" s="15" t="str">
        <f t="shared" si="383"/>
        <v>DEBE GOZAR EN EL AÑO UN TOTAL DE 2 DÍAS ANTES DEL 31/12/2026</v>
      </c>
      <c r="Y1323" s="58">
        <v>0</v>
      </c>
      <c r="Z1323" s="50">
        <v>2</v>
      </c>
      <c r="AA1323" s="50">
        <v>0</v>
      </c>
      <c r="AB1323" s="50">
        <v>0</v>
      </c>
      <c r="AC1323" s="50">
        <v>0</v>
      </c>
      <c r="AD1323" s="50">
        <v>0</v>
      </c>
      <c r="AE1323" s="50">
        <v>0</v>
      </c>
      <c r="AF1323" s="50">
        <v>0</v>
      </c>
      <c r="AG1323" s="50">
        <v>0</v>
      </c>
      <c r="AH1323" s="50">
        <v>0</v>
      </c>
      <c r="AI1323" s="50">
        <v>0</v>
      </c>
      <c r="AJ1323" s="50">
        <v>0</v>
      </c>
      <c r="AK1323" s="52">
        <f t="shared" si="384"/>
        <v>2</v>
      </c>
      <c r="AL1323" s="50">
        <f t="shared" si="385"/>
        <v>2</v>
      </c>
      <c r="AM1323" s="48">
        <f t="shared" si="398"/>
        <v>1</v>
      </c>
      <c r="AN1323" s="49">
        <f t="shared" si="386"/>
        <v>0.01</v>
      </c>
      <c r="AO1323" s="49">
        <f t="shared" si="397"/>
        <v>2</v>
      </c>
      <c r="AP1323" s="49">
        <f t="shared" si="387"/>
        <v>2</v>
      </c>
      <c r="AR1323" s="50">
        <f t="shared" si="388"/>
        <v>0</v>
      </c>
      <c r="AT1323" s="30">
        <f t="shared" si="389"/>
        <v>2</v>
      </c>
      <c r="AU1323">
        <f t="shared" si="390"/>
        <v>0.66666666666666663</v>
      </c>
      <c r="AV1323" s="49">
        <f t="shared" si="391"/>
        <v>2</v>
      </c>
      <c r="AW1323" s="49">
        <f t="shared" si="392"/>
        <v>0.66666666666666663</v>
      </c>
      <c r="AX1323" s="53">
        <f t="shared" si="393"/>
        <v>0</v>
      </c>
      <c r="AY1323" s="30">
        <f t="shared" si="394"/>
        <v>0</v>
      </c>
      <c r="AZ1323" s="30">
        <f t="shared" si="395"/>
        <v>2</v>
      </c>
      <c r="BA1323" s="49">
        <f t="shared" si="396"/>
        <v>2</v>
      </c>
    </row>
    <row r="1324" spans="1:53" x14ac:dyDescent="0.35">
      <c r="A1324" s="2">
        <v>1072476294</v>
      </c>
      <c r="B1324" s="2" t="s">
        <v>1324</v>
      </c>
      <c r="C1324" s="16" t="s">
        <v>4946</v>
      </c>
      <c r="D1324" s="3" t="s">
        <v>3469</v>
      </c>
      <c r="E1324" s="4">
        <v>45717</v>
      </c>
      <c r="F1324" s="5">
        <v>45717</v>
      </c>
      <c r="G1324" s="5">
        <v>46082</v>
      </c>
      <c r="H1324" s="3" t="s">
        <v>4290</v>
      </c>
      <c r="I1324" s="55">
        <v>46042</v>
      </c>
      <c r="J1324" s="6">
        <v>46022</v>
      </c>
      <c r="K1324" s="2" t="s">
        <v>4405</v>
      </c>
      <c r="L1324" s="2" t="s">
        <v>4993</v>
      </c>
      <c r="M1324" s="2" t="s">
        <v>4956</v>
      </c>
      <c r="N1324" s="2"/>
      <c r="O1324" s="2"/>
      <c r="P1324" s="2"/>
      <c r="Q1324" s="2"/>
      <c r="R1324" s="7"/>
      <c r="S1324" s="7">
        <v>0</v>
      </c>
      <c r="T1324" s="7">
        <v>25</v>
      </c>
      <c r="U1324" s="7">
        <v>25</v>
      </c>
      <c r="V1324" s="12">
        <f t="shared" si="399"/>
        <v>25</v>
      </c>
      <c r="W1324" s="15" t="s">
        <v>4738</v>
      </c>
      <c r="X1324" s="15" t="str">
        <f t="shared" si="383"/>
        <v>DEBE GOZAR EN EL AÑO UN TOTAL DE 25 DÍAS ANTES DEL 31/12/2026</v>
      </c>
      <c r="Y1324" s="58">
        <v>25</v>
      </c>
      <c r="Z1324" s="50">
        <v>0</v>
      </c>
      <c r="AA1324" s="50">
        <v>0</v>
      </c>
      <c r="AB1324" s="50">
        <v>0</v>
      </c>
      <c r="AC1324" s="50">
        <v>0</v>
      </c>
      <c r="AD1324" s="50">
        <v>0</v>
      </c>
      <c r="AE1324" s="50">
        <v>0</v>
      </c>
      <c r="AF1324" s="50">
        <v>0</v>
      </c>
      <c r="AG1324" s="50">
        <v>0</v>
      </c>
      <c r="AH1324" s="50">
        <v>0</v>
      </c>
      <c r="AI1324" s="50">
        <v>0</v>
      </c>
      <c r="AJ1324" s="50">
        <v>0</v>
      </c>
      <c r="AK1324" s="52">
        <f t="shared" si="384"/>
        <v>25</v>
      </c>
      <c r="AL1324" s="50">
        <f t="shared" si="385"/>
        <v>25</v>
      </c>
      <c r="AM1324" s="48">
        <f t="shared" si="398"/>
        <v>1</v>
      </c>
      <c r="AN1324" s="49">
        <f t="shared" si="386"/>
        <v>0.01</v>
      </c>
      <c r="AO1324" s="49">
        <f t="shared" si="397"/>
        <v>25</v>
      </c>
      <c r="AP1324" s="49">
        <f t="shared" si="387"/>
        <v>25</v>
      </c>
      <c r="AR1324" s="50">
        <f t="shared" si="388"/>
        <v>0</v>
      </c>
      <c r="AT1324" s="30">
        <f t="shared" si="389"/>
        <v>25</v>
      </c>
      <c r="AU1324">
        <f t="shared" si="390"/>
        <v>8.3333333333333339</v>
      </c>
      <c r="AV1324" s="49">
        <f t="shared" si="391"/>
        <v>25</v>
      </c>
      <c r="AW1324" s="49">
        <f t="shared" si="392"/>
        <v>8.3333333333333339</v>
      </c>
      <c r="AX1324" s="53">
        <f t="shared" si="393"/>
        <v>0</v>
      </c>
      <c r="AY1324" s="30">
        <f t="shared" si="394"/>
        <v>0</v>
      </c>
      <c r="AZ1324" s="30">
        <f t="shared" si="395"/>
        <v>25</v>
      </c>
      <c r="BA1324" s="49">
        <f t="shared" si="396"/>
        <v>25</v>
      </c>
    </row>
    <row r="1325" spans="1:53" x14ac:dyDescent="0.35">
      <c r="A1325" s="2">
        <v>1072478131</v>
      </c>
      <c r="B1325" s="2" t="s">
        <v>1325</v>
      </c>
      <c r="C1325" s="16" t="s">
        <v>4948</v>
      </c>
      <c r="D1325" s="3" t="s">
        <v>3470</v>
      </c>
      <c r="E1325" s="4">
        <v>45713</v>
      </c>
      <c r="F1325" s="5">
        <v>45713</v>
      </c>
      <c r="G1325" s="5">
        <v>46078</v>
      </c>
      <c r="H1325" s="3" t="s">
        <v>4290</v>
      </c>
      <c r="I1325" s="55">
        <v>0</v>
      </c>
      <c r="J1325" s="6">
        <v>46022</v>
      </c>
      <c r="K1325" s="2" t="s">
        <v>4405</v>
      </c>
      <c r="L1325" s="2">
        <v>2003020100</v>
      </c>
      <c r="M1325" s="2" t="s">
        <v>4956</v>
      </c>
      <c r="N1325" s="2" t="s">
        <v>5188</v>
      </c>
      <c r="O1325" s="2" t="s">
        <v>5188</v>
      </c>
      <c r="P1325" s="2" t="s">
        <v>4543</v>
      </c>
      <c r="Q1325" s="2" t="s">
        <v>4323</v>
      </c>
      <c r="R1325" s="7"/>
      <c r="S1325" s="7">
        <v>0</v>
      </c>
      <c r="T1325" s="7">
        <v>25.5</v>
      </c>
      <c r="U1325" s="7">
        <v>25.5</v>
      </c>
      <c r="V1325" s="12">
        <f t="shared" si="399"/>
        <v>26</v>
      </c>
      <c r="W1325" s="15" t="s">
        <v>4738</v>
      </c>
      <c r="X1325" s="15" t="str">
        <f t="shared" si="383"/>
        <v>DEBE GOZAR EN EL AÑO UN TOTAL DE 26 DÍAS ANTES DEL 31/12/2026</v>
      </c>
      <c r="Y1325" s="58">
        <v>3</v>
      </c>
      <c r="Z1325" s="50">
        <v>7</v>
      </c>
      <c r="AA1325" s="50">
        <v>0</v>
      </c>
      <c r="AB1325" s="50">
        <v>0</v>
      </c>
      <c r="AC1325" s="50">
        <v>0</v>
      </c>
      <c r="AD1325" s="50">
        <v>7</v>
      </c>
      <c r="AE1325" s="50">
        <v>0</v>
      </c>
      <c r="AF1325" s="50">
        <v>0</v>
      </c>
      <c r="AG1325" s="50">
        <v>0</v>
      </c>
      <c r="AH1325" s="50">
        <v>6</v>
      </c>
      <c r="AI1325" s="50">
        <v>1</v>
      </c>
      <c r="AJ1325" s="50">
        <v>7</v>
      </c>
      <c r="AK1325" s="52">
        <f t="shared" si="384"/>
        <v>31</v>
      </c>
      <c r="AL1325" s="50">
        <f t="shared" si="385"/>
        <v>31</v>
      </c>
      <c r="AM1325" s="48">
        <f t="shared" si="398"/>
        <v>1.1923076923076923</v>
      </c>
      <c r="AN1325" s="49">
        <f t="shared" si="386"/>
        <v>1.1923076923076923E-2</v>
      </c>
      <c r="AO1325" s="49">
        <f t="shared" si="397"/>
        <v>10</v>
      </c>
      <c r="AP1325" s="49">
        <f t="shared" si="387"/>
        <v>26</v>
      </c>
      <c r="AR1325" s="50">
        <f t="shared" si="388"/>
        <v>0</v>
      </c>
      <c r="AT1325" s="30">
        <f t="shared" si="389"/>
        <v>26</v>
      </c>
      <c r="AU1325">
        <f t="shared" si="390"/>
        <v>8.6666666666666661</v>
      </c>
      <c r="AV1325" s="49">
        <f t="shared" si="391"/>
        <v>10</v>
      </c>
      <c r="AW1325" s="49">
        <f t="shared" si="392"/>
        <v>8.6666666666666661</v>
      </c>
      <c r="AX1325" s="53">
        <f t="shared" si="393"/>
        <v>0</v>
      </c>
      <c r="AY1325" s="30">
        <f t="shared" si="394"/>
        <v>21</v>
      </c>
      <c r="AZ1325" s="30">
        <f t="shared" si="395"/>
        <v>10</v>
      </c>
      <c r="BA1325" s="49">
        <f t="shared" si="396"/>
        <v>10</v>
      </c>
    </row>
    <row r="1326" spans="1:53" x14ac:dyDescent="0.35">
      <c r="A1326" s="2">
        <v>1072480488</v>
      </c>
      <c r="B1326" s="2" t="s">
        <v>1326</v>
      </c>
      <c r="C1326" s="16" t="s">
        <v>4946</v>
      </c>
      <c r="D1326" s="3" t="s">
        <v>3471</v>
      </c>
      <c r="E1326" s="4">
        <v>45392</v>
      </c>
      <c r="F1326" s="5">
        <v>45757</v>
      </c>
      <c r="G1326" s="5">
        <v>46122</v>
      </c>
      <c r="H1326" s="3" t="s">
        <v>4407</v>
      </c>
      <c r="I1326" s="55">
        <v>0</v>
      </c>
      <c r="J1326" s="6">
        <v>46022</v>
      </c>
      <c r="K1326" s="2" t="s">
        <v>4405</v>
      </c>
      <c r="L1326" s="2" t="s">
        <v>4811</v>
      </c>
      <c r="M1326" s="2" t="s">
        <v>4956</v>
      </c>
      <c r="N1326" s="2" t="s">
        <v>5196</v>
      </c>
      <c r="O1326" s="2" t="s">
        <v>5237</v>
      </c>
      <c r="P1326" s="2" t="s">
        <v>4552</v>
      </c>
      <c r="Q1326" s="2" t="s">
        <v>4297</v>
      </c>
      <c r="R1326" s="7"/>
      <c r="S1326" s="7">
        <v>8</v>
      </c>
      <c r="T1326" s="7">
        <v>21.75</v>
      </c>
      <c r="U1326" s="7">
        <v>29.75</v>
      </c>
      <c r="V1326" s="12">
        <f t="shared" si="399"/>
        <v>30</v>
      </c>
      <c r="W1326" s="15" t="str">
        <f>"DEBE GOZAR "&amp;S1326&amp;" DÍAS ANTES DEL "&amp;TEXT(G1326-1,"DD/MM/YYYY")</f>
        <v>DEBE GOZAR 8 DÍAS ANTES DEL 09/04/2026</v>
      </c>
      <c r="X1326" s="15" t="str">
        <f t="shared" si="383"/>
        <v>DEBE GOZAR EN EL AÑO UN TOTAL DE 30 DÍAS ANTES DEL 31/12/2026</v>
      </c>
      <c r="Y1326" s="58">
        <v>11</v>
      </c>
      <c r="Z1326" s="50">
        <v>4</v>
      </c>
      <c r="AA1326" s="50">
        <v>0</v>
      </c>
      <c r="AB1326" s="50">
        <v>0</v>
      </c>
      <c r="AC1326" s="50">
        <v>0</v>
      </c>
      <c r="AD1326" s="50">
        <v>11</v>
      </c>
      <c r="AE1326" s="50">
        <v>4</v>
      </c>
      <c r="AF1326" s="50">
        <v>0</v>
      </c>
      <c r="AG1326" s="50">
        <v>0</v>
      </c>
      <c r="AH1326" s="50">
        <v>0</v>
      </c>
      <c r="AI1326" s="50">
        <v>0</v>
      </c>
      <c r="AJ1326" s="50">
        <v>0</v>
      </c>
      <c r="AK1326" s="52">
        <f t="shared" si="384"/>
        <v>30</v>
      </c>
      <c r="AL1326" s="50">
        <f t="shared" si="385"/>
        <v>30</v>
      </c>
      <c r="AM1326" s="48">
        <f t="shared" si="398"/>
        <v>1</v>
      </c>
      <c r="AN1326" s="49">
        <f t="shared" si="386"/>
        <v>0.01</v>
      </c>
      <c r="AO1326" s="49">
        <f t="shared" si="397"/>
        <v>15</v>
      </c>
      <c r="AP1326" s="49">
        <f t="shared" si="387"/>
        <v>30</v>
      </c>
      <c r="AR1326" s="50">
        <f t="shared" si="388"/>
        <v>0</v>
      </c>
      <c r="AT1326" s="30">
        <f t="shared" si="389"/>
        <v>30</v>
      </c>
      <c r="AU1326">
        <f t="shared" si="390"/>
        <v>10</v>
      </c>
      <c r="AV1326" s="49">
        <f t="shared" si="391"/>
        <v>15</v>
      </c>
      <c r="AW1326" s="49">
        <f t="shared" si="392"/>
        <v>10</v>
      </c>
      <c r="AX1326" s="53">
        <f t="shared" si="393"/>
        <v>0</v>
      </c>
      <c r="AY1326" s="30">
        <f t="shared" si="394"/>
        <v>15</v>
      </c>
      <c r="AZ1326" s="30">
        <f t="shared" si="395"/>
        <v>15</v>
      </c>
      <c r="BA1326" s="49">
        <f t="shared" si="396"/>
        <v>15</v>
      </c>
    </row>
    <row r="1327" spans="1:53" x14ac:dyDescent="0.35">
      <c r="A1327" s="2">
        <v>1072483423</v>
      </c>
      <c r="B1327" s="2" t="s">
        <v>1327</v>
      </c>
      <c r="C1327" s="16" t="s">
        <v>4947</v>
      </c>
      <c r="D1327" s="3" t="s">
        <v>3472</v>
      </c>
      <c r="E1327" s="4">
        <v>44927</v>
      </c>
      <c r="F1327" s="5">
        <v>46023</v>
      </c>
      <c r="G1327" s="5">
        <v>46388</v>
      </c>
      <c r="H1327" s="3" t="s">
        <v>4290</v>
      </c>
      <c r="I1327" s="55">
        <v>0</v>
      </c>
      <c r="J1327" s="6">
        <v>46022</v>
      </c>
      <c r="K1327" s="2" t="s">
        <v>4405</v>
      </c>
      <c r="L1327" s="2" t="s">
        <v>4993</v>
      </c>
      <c r="M1327" s="2" t="s">
        <v>4956</v>
      </c>
      <c r="N1327" s="2" t="s">
        <v>5195</v>
      </c>
      <c r="O1327" s="2" t="s">
        <v>5211</v>
      </c>
      <c r="P1327" s="2" t="s">
        <v>4531</v>
      </c>
      <c r="Q1327" s="2" t="s">
        <v>4298</v>
      </c>
      <c r="R1327" s="7"/>
      <c r="S1327" s="7">
        <v>29</v>
      </c>
      <c r="T1327" s="7">
        <v>0</v>
      </c>
      <c r="U1327" s="7">
        <v>29</v>
      </c>
      <c r="V1327" s="12">
        <f t="shared" si="399"/>
        <v>29</v>
      </c>
      <c r="W1327" s="15" t="str">
        <f>"DEBE GOZAR "&amp;S1327&amp;" DÍAS ANTES DEL "&amp;TEXT(G1327-1,"DD/MM/YYYY")</f>
        <v>DEBE GOZAR 29 DÍAS ANTES DEL 31/12/2026</v>
      </c>
      <c r="X1327" s="15" t="str">
        <f t="shared" ref="X1327:X1390" si="400">"DEBE GOZAR EN EL AÑO UN TOTAL DE "&amp;ROUNDUP(V1327,0)&amp;" DÍAS ANTES DEL 31/12/2026"</f>
        <v>DEBE GOZAR EN EL AÑO UN TOTAL DE 29 DÍAS ANTES DEL 31/12/2026</v>
      </c>
      <c r="Y1327" s="58">
        <v>0</v>
      </c>
      <c r="Z1327" s="50">
        <v>0</v>
      </c>
      <c r="AA1327" s="50">
        <v>0</v>
      </c>
      <c r="AB1327" s="50">
        <v>0</v>
      </c>
      <c r="AC1327" s="50">
        <v>0</v>
      </c>
      <c r="AD1327" s="50">
        <v>0</v>
      </c>
      <c r="AE1327" s="50">
        <v>0</v>
      </c>
      <c r="AF1327" s="50">
        <v>0</v>
      </c>
      <c r="AG1327" s="50">
        <v>0</v>
      </c>
      <c r="AH1327" s="50">
        <v>0</v>
      </c>
      <c r="AI1327" s="50">
        <v>0</v>
      </c>
      <c r="AJ1327" s="50">
        <v>0</v>
      </c>
      <c r="AK1327" s="52">
        <f t="shared" si="384"/>
        <v>0</v>
      </c>
      <c r="AL1327" s="50">
        <f t="shared" si="385"/>
        <v>0</v>
      </c>
      <c r="AM1327" s="48">
        <f t="shared" si="398"/>
        <v>0</v>
      </c>
      <c r="AN1327" s="49">
        <f t="shared" si="386"/>
        <v>0</v>
      </c>
      <c r="AO1327" s="49">
        <f t="shared" si="397"/>
        <v>0</v>
      </c>
      <c r="AP1327" s="49">
        <f t="shared" si="387"/>
        <v>0</v>
      </c>
      <c r="AR1327" s="50">
        <f t="shared" si="388"/>
        <v>29</v>
      </c>
      <c r="AT1327" s="30">
        <f t="shared" si="389"/>
        <v>29</v>
      </c>
      <c r="AU1327">
        <f t="shared" si="390"/>
        <v>9.6666666666666661</v>
      </c>
      <c r="AV1327" s="49">
        <f t="shared" si="391"/>
        <v>0</v>
      </c>
      <c r="AW1327" s="49">
        <f t="shared" si="392"/>
        <v>0</v>
      </c>
      <c r="AX1327" s="53">
        <f t="shared" si="393"/>
        <v>9.6666666666666661</v>
      </c>
      <c r="AY1327" s="30">
        <f t="shared" si="394"/>
        <v>0</v>
      </c>
      <c r="AZ1327" s="30">
        <f t="shared" si="395"/>
        <v>0</v>
      </c>
      <c r="BA1327" s="49">
        <f t="shared" si="396"/>
        <v>0</v>
      </c>
    </row>
    <row r="1328" spans="1:53" x14ac:dyDescent="0.35">
      <c r="A1328" s="2">
        <v>1072494597</v>
      </c>
      <c r="B1328" s="2" t="s">
        <v>1328</v>
      </c>
      <c r="C1328" s="16" t="s">
        <v>4946</v>
      </c>
      <c r="D1328" s="3" t="s">
        <v>3473</v>
      </c>
      <c r="E1328" s="4">
        <v>45650</v>
      </c>
      <c r="F1328" s="5">
        <v>46015</v>
      </c>
      <c r="G1328" s="5">
        <v>46380</v>
      </c>
      <c r="H1328" s="3" t="s">
        <v>4414</v>
      </c>
      <c r="I1328" s="55">
        <v>46023</v>
      </c>
      <c r="J1328" s="6">
        <v>46022</v>
      </c>
      <c r="K1328" s="2" t="s">
        <v>4405</v>
      </c>
      <c r="L1328" s="2" t="s">
        <v>4843</v>
      </c>
      <c r="M1328" s="2" t="s">
        <v>4956</v>
      </c>
      <c r="N1328" s="2"/>
      <c r="O1328" s="2"/>
      <c r="P1328" s="2"/>
      <c r="Q1328" s="2"/>
      <c r="R1328" s="7"/>
      <c r="S1328" s="7">
        <v>29</v>
      </c>
      <c r="T1328" s="7">
        <v>0.58330000000000126</v>
      </c>
      <c r="U1328" s="7">
        <v>29.583300000000001</v>
      </c>
      <c r="V1328" s="12">
        <f t="shared" si="399"/>
        <v>30</v>
      </c>
      <c r="W1328" s="15" t="str">
        <f>"DEBE GOZAR "&amp;S1328&amp;" DÍAS ANTES DEL "&amp;TEXT(G1328-1,"DD/MM/YYYY")</f>
        <v>DEBE GOZAR 29 DÍAS ANTES DEL 23/12/2026</v>
      </c>
      <c r="X1328" s="15" t="str">
        <f t="shared" si="400"/>
        <v>DEBE GOZAR EN EL AÑO UN TOTAL DE 30 DÍAS ANTES DEL 31/12/2026</v>
      </c>
      <c r="Y1328" s="58">
        <v>30</v>
      </c>
      <c r="Z1328" s="50">
        <v>0</v>
      </c>
      <c r="AA1328" s="50">
        <v>0</v>
      </c>
      <c r="AB1328" s="50">
        <v>0</v>
      </c>
      <c r="AC1328" s="50">
        <v>0</v>
      </c>
      <c r="AD1328" s="50">
        <v>0</v>
      </c>
      <c r="AE1328" s="50">
        <v>0</v>
      </c>
      <c r="AF1328" s="50">
        <v>0</v>
      </c>
      <c r="AG1328" s="50">
        <v>0</v>
      </c>
      <c r="AH1328" s="50">
        <v>0</v>
      </c>
      <c r="AI1328" s="50">
        <v>0</v>
      </c>
      <c r="AJ1328" s="50">
        <v>0</v>
      </c>
      <c r="AK1328" s="52">
        <f t="shared" si="384"/>
        <v>30</v>
      </c>
      <c r="AL1328" s="50">
        <f t="shared" si="385"/>
        <v>30</v>
      </c>
      <c r="AM1328" s="48">
        <f t="shared" si="398"/>
        <v>1</v>
      </c>
      <c r="AN1328" s="49">
        <f t="shared" si="386"/>
        <v>0.01</v>
      </c>
      <c r="AO1328" s="49">
        <f t="shared" si="397"/>
        <v>30</v>
      </c>
      <c r="AP1328" s="49">
        <f t="shared" si="387"/>
        <v>30</v>
      </c>
      <c r="AR1328" s="50">
        <f t="shared" si="388"/>
        <v>0</v>
      </c>
      <c r="AT1328" s="30">
        <f t="shared" si="389"/>
        <v>30</v>
      </c>
      <c r="AU1328">
        <f t="shared" si="390"/>
        <v>10</v>
      </c>
      <c r="AV1328" s="49">
        <f t="shared" si="391"/>
        <v>30</v>
      </c>
      <c r="AW1328" s="49">
        <f t="shared" si="392"/>
        <v>10</v>
      </c>
      <c r="AX1328" s="53">
        <f t="shared" si="393"/>
        <v>0</v>
      </c>
      <c r="AY1328" s="30">
        <f t="shared" si="394"/>
        <v>0</v>
      </c>
      <c r="AZ1328" s="30">
        <f t="shared" si="395"/>
        <v>30</v>
      </c>
      <c r="BA1328" s="49">
        <f t="shared" si="396"/>
        <v>30</v>
      </c>
    </row>
    <row r="1329" spans="1:53" x14ac:dyDescent="0.35">
      <c r="A1329" s="2">
        <v>1072508934</v>
      </c>
      <c r="B1329" s="2" t="s">
        <v>1329</v>
      </c>
      <c r="C1329" s="16" t="s">
        <v>4946</v>
      </c>
      <c r="D1329" s="3" t="s">
        <v>3474</v>
      </c>
      <c r="E1329" s="4">
        <v>45748</v>
      </c>
      <c r="F1329" s="5">
        <v>45748</v>
      </c>
      <c r="G1329" s="5">
        <v>46113</v>
      </c>
      <c r="H1329" s="3" t="s">
        <v>4290</v>
      </c>
      <c r="I1329" s="55">
        <v>46112</v>
      </c>
      <c r="J1329" s="6">
        <v>46022</v>
      </c>
      <c r="K1329" s="2" t="s">
        <v>4405</v>
      </c>
      <c r="L1329" s="2" t="s">
        <v>4827</v>
      </c>
      <c r="M1329" s="2" t="s">
        <v>4956</v>
      </c>
      <c r="N1329" s="2"/>
      <c r="O1329" s="2"/>
      <c r="P1329" s="2"/>
      <c r="Q1329" s="2"/>
      <c r="R1329" s="7"/>
      <c r="S1329" s="7">
        <v>0</v>
      </c>
      <c r="T1329" s="7">
        <v>22.5</v>
      </c>
      <c r="U1329" s="7">
        <v>22.5</v>
      </c>
      <c r="V1329" s="12">
        <f t="shared" si="399"/>
        <v>23</v>
      </c>
      <c r="W1329" s="15" t="s">
        <v>4738</v>
      </c>
      <c r="X1329" s="15" t="str">
        <f t="shared" si="400"/>
        <v>DEBE GOZAR EN EL AÑO UN TOTAL DE 23 DÍAS ANTES DEL 31/12/2026</v>
      </c>
      <c r="Y1329" s="58">
        <v>0</v>
      </c>
      <c r="Z1329" s="50">
        <v>7</v>
      </c>
      <c r="AA1329" s="50">
        <v>0</v>
      </c>
      <c r="AB1329" s="50">
        <v>16</v>
      </c>
      <c r="AC1329" s="50">
        <v>0</v>
      </c>
      <c r="AD1329" s="50">
        <v>0</v>
      </c>
      <c r="AE1329" s="50">
        <v>0</v>
      </c>
      <c r="AF1329" s="50">
        <v>0</v>
      </c>
      <c r="AG1329" s="50">
        <v>0</v>
      </c>
      <c r="AH1329" s="50">
        <v>0</v>
      </c>
      <c r="AI1329" s="50">
        <v>0</v>
      </c>
      <c r="AJ1329" s="50">
        <v>0</v>
      </c>
      <c r="AK1329" s="52">
        <f t="shared" si="384"/>
        <v>23</v>
      </c>
      <c r="AL1329" s="50">
        <f t="shared" si="385"/>
        <v>23</v>
      </c>
      <c r="AM1329" s="48">
        <f t="shared" si="398"/>
        <v>1</v>
      </c>
      <c r="AN1329" s="49">
        <f t="shared" si="386"/>
        <v>0.01</v>
      </c>
      <c r="AO1329" s="49">
        <f t="shared" si="397"/>
        <v>23</v>
      </c>
      <c r="AP1329" s="49">
        <f t="shared" si="387"/>
        <v>23</v>
      </c>
      <c r="AR1329" s="50">
        <f t="shared" si="388"/>
        <v>0</v>
      </c>
      <c r="AT1329" s="30">
        <f t="shared" si="389"/>
        <v>23</v>
      </c>
      <c r="AU1329">
        <f t="shared" si="390"/>
        <v>7.666666666666667</v>
      </c>
      <c r="AV1329" s="49">
        <f t="shared" si="391"/>
        <v>23</v>
      </c>
      <c r="AW1329" s="49">
        <f t="shared" si="392"/>
        <v>7.666666666666667</v>
      </c>
      <c r="AX1329" s="53">
        <f t="shared" si="393"/>
        <v>0</v>
      </c>
      <c r="AY1329" s="30">
        <f t="shared" si="394"/>
        <v>0</v>
      </c>
      <c r="AZ1329" s="30">
        <f t="shared" si="395"/>
        <v>23</v>
      </c>
      <c r="BA1329" s="49">
        <f t="shared" si="396"/>
        <v>23</v>
      </c>
    </row>
    <row r="1330" spans="1:53" x14ac:dyDescent="0.35">
      <c r="A1330" s="2">
        <v>1072514895</v>
      </c>
      <c r="B1330" s="2" t="s">
        <v>1330</v>
      </c>
      <c r="C1330" s="16" t="s">
        <v>4946</v>
      </c>
      <c r="D1330" s="3" t="s">
        <v>3475</v>
      </c>
      <c r="E1330" s="4">
        <v>45972</v>
      </c>
      <c r="F1330" s="5">
        <v>45972</v>
      </c>
      <c r="G1330" s="5">
        <v>46337</v>
      </c>
      <c r="H1330" s="3" t="s">
        <v>4290</v>
      </c>
      <c r="I1330" s="55">
        <v>0</v>
      </c>
      <c r="J1330" s="6">
        <v>46022</v>
      </c>
      <c r="K1330" s="2" t="s">
        <v>4405</v>
      </c>
      <c r="L1330" s="2" t="s">
        <v>4963</v>
      </c>
      <c r="M1330" s="2" t="s">
        <v>4956</v>
      </c>
      <c r="N1330" s="2" t="s">
        <v>5200</v>
      </c>
      <c r="O1330" s="2" t="s">
        <v>5220</v>
      </c>
      <c r="P1330" s="2" t="s">
        <v>4449</v>
      </c>
      <c r="Q1330" s="2" t="s">
        <v>4297</v>
      </c>
      <c r="R1330" s="7"/>
      <c r="S1330" s="7">
        <v>0</v>
      </c>
      <c r="T1330" s="7">
        <v>4.1666999999999996</v>
      </c>
      <c r="U1330" s="7">
        <v>4.1666999999999996</v>
      </c>
      <c r="V1330" s="12">
        <f t="shared" si="399"/>
        <v>5</v>
      </c>
      <c r="W1330" s="15" t="s">
        <v>4738</v>
      </c>
      <c r="X1330" s="15" t="str">
        <f t="shared" si="400"/>
        <v>DEBE GOZAR EN EL AÑO UN TOTAL DE 5 DÍAS ANTES DEL 31/12/2026</v>
      </c>
      <c r="Y1330" s="58">
        <v>0</v>
      </c>
      <c r="Z1330" s="50">
        <v>0</v>
      </c>
      <c r="AA1330" s="50">
        <v>0</v>
      </c>
      <c r="AB1330" s="50">
        <v>0</v>
      </c>
      <c r="AC1330" s="50">
        <v>0</v>
      </c>
      <c r="AD1330" s="50">
        <v>0</v>
      </c>
      <c r="AE1330" s="50">
        <v>0</v>
      </c>
      <c r="AF1330" s="50">
        <v>0</v>
      </c>
      <c r="AG1330" s="50">
        <v>0</v>
      </c>
      <c r="AH1330" s="50">
        <v>0</v>
      </c>
      <c r="AI1330" s="50">
        <v>0</v>
      </c>
      <c r="AJ1330" s="50">
        <v>0</v>
      </c>
      <c r="AK1330" s="52">
        <f t="shared" si="384"/>
        <v>0</v>
      </c>
      <c r="AL1330" s="50">
        <f t="shared" si="385"/>
        <v>0</v>
      </c>
      <c r="AM1330" s="48">
        <f t="shared" si="398"/>
        <v>0</v>
      </c>
      <c r="AN1330" s="49">
        <f t="shared" si="386"/>
        <v>0</v>
      </c>
      <c r="AO1330" s="49">
        <f t="shared" si="397"/>
        <v>0</v>
      </c>
      <c r="AP1330" s="49">
        <f t="shared" si="387"/>
        <v>0</v>
      </c>
      <c r="AR1330" s="50">
        <f t="shared" si="388"/>
        <v>5</v>
      </c>
      <c r="AT1330" s="30">
        <f t="shared" si="389"/>
        <v>5</v>
      </c>
      <c r="AU1330">
        <f t="shared" si="390"/>
        <v>1.6666666666666667</v>
      </c>
      <c r="AV1330" s="49">
        <f t="shared" si="391"/>
        <v>0</v>
      </c>
      <c r="AW1330" s="49">
        <f t="shared" si="392"/>
        <v>0</v>
      </c>
      <c r="AX1330" s="53">
        <f t="shared" si="393"/>
        <v>1.6666666666666667</v>
      </c>
      <c r="AY1330" s="30">
        <f t="shared" si="394"/>
        <v>0</v>
      </c>
      <c r="AZ1330" s="30">
        <f t="shared" si="395"/>
        <v>0</v>
      </c>
      <c r="BA1330" s="49">
        <f t="shared" si="396"/>
        <v>0</v>
      </c>
    </row>
    <row r="1331" spans="1:53" x14ac:dyDescent="0.35">
      <c r="A1331" s="2">
        <v>1072525301</v>
      </c>
      <c r="B1331" s="2" t="s">
        <v>1331</v>
      </c>
      <c r="C1331" s="16" t="s">
        <v>4946</v>
      </c>
      <c r="D1331" s="3" t="s">
        <v>3476</v>
      </c>
      <c r="E1331" s="4">
        <v>45692</v>
      </c>
      <c r="F1331" s="5">
        <v>45692</v>
      </c>
      <c r="G1331" s="5">
        <v>46057</v>
      </c>
      <c r="H1331" s="3" t="s">
        <v>4290</v>
      </c>
      <c r="I1331" s="55">
        <v>0</v>
      </c>
      <c r="J1331" s="6">
        <v>46022</v>
      </c>
      <c r="K1331" s="2" t="s">
        <v>4405</v>
      </c>
      <c r="L1331" s="2" t="s">
        <v>4755</v>
      </c>
      <c r="M1331" s="2" t="s">
        <v>4956</v>
      </c>
      <c r="N1331" s="2" t="s">
        <v>5195</v>
      </c>
      <c r="O1331" s="2" t="s">
        <v>5211</v>
      </c>
      <c r="P1331" s="2" t="s">
        <v>4453</v>
      </c>
      <c r="Q1331" s="2" t="s">
        <v>4297</v>
      </c>
      <c r="R1331" s="7"/>
      <c r="S1331" s="7">
        <v>0</v>
      </c>
      <c r="T1331" s="7">
        <v>27.25</v>
      </c>
      <c r="U1331" s="7">
        <v>27.25</v>
      </c>
      <c r="V1331" s="12">
        <f t="shared" si="399"/>
        <v>28</v>
      </c>
      <c r="W1331" s="15" t="s">
        <v>4738</v>
      </c>
      <c r="X1331" s="15" t="str">
        <f t="shared" si="400"/>
        <v>DEBE GOZAR EN EL AÑO UN TOTAL DE 28 DÍAS ANTES DEL 31/12/2026</v>
      </c>
      <c r="Y1331" s="58">
        <v>0</v>
      </c>
      <c r="Z1331" s="50">
        <v>28</v>
      </c>
      <c r="AA1331" s="50">
        <v>0</v>
      </c>
      <c r="AB1331" s="50">
        <v>0</v>
      </c>
      <c r="AC1331" s="50">
        <v>0</v>
      </c>
      <c r="AD1331" s="50">
        <v>0</v>
      </c>
      <c r="AE1331" s="50">
        <v>0</v>
      </c>
      <c r="AF1331" s="50">
        <v>0</v>
      </c>
      <c r="AG1331" s="50">
        <v>0</v>
      </c>
      <c r="AH1331" s="50">
        <v>0</v>
      </c>
      <c r="AI1331" s="50">
        <v>0</v>
      </c>
      <c r="AJ1331" s="50">
        <v>0</v>
      </c>
      <c r="AK1331" s="52">
        <f t="shared" si="384"/>
        <v>28</v>
      </c>
      <c r="AL1331" s="50">
        <f t="shared" si="385"/>
        <v>28</v>
      </c>
      <c r="AM1331" s="48">
        <f t="shared" si="398"/>
        <v>1</v>
      </c>
      <c r="AN1331" s="49">
        <f t="shared" si="386"/>
        <v>0.01</v>
      </c>
      <c r="AO1331" s="49">
        <f t="shared" si="397"/>
        <v>28</v>
      </c>
      <c r="AP1331" s="49">
        <f t="shared" si="387"/>
        <v>28</v>
      </c>
      <c r="AR1331" s="50">
        <f t="shared" si="388"/>
        <v>0</v>
      </c>
      <c r="AT1331" s="30">
        <f t="shared" si="389"/>
        <v>28</v>
      </c>
      <c r="AU1331">
        <f t="shared" si="390"/>
        <v>9.3333333333333339</v>
      </c>
      <c r="AV1331" s="49">
        <f t="shared" si="391"/>
        <v>28</v>
      </c>
      <c r="AW1331" s="49">
        <f t="shared" si="392"/>
        <v>9.3333333333333339</v>
      </c>
      <c r="AX1331" s="53">
        <f t="shared" si="393"/>
        <v>0</v>
      </c>
      <c r="AY1331" s="30">
        <f t="shared" si="394"/>
        <v>0</v>
      </c>
      <c r="AZ1331" s="30">
        <f t="shared" si="395"/>
        <v>28</v>
      </c>
      <c r="BA1331" s="49">
        <f t="shared" si="396"/>
        <v>28</v>
      </c>
    </row>
    <row r="1332" spans="1:53" x14ac:dyDescent="0.35">
      <c r="A1332" s="2">
        <v>1072529114</v>
      </c>
      <c r="B1332" s="2" t="s">
        <v>1332</v>
      </c>
      <c r="C1332" s="16" t="s">
        <v>4948</v>
      </c>
      <c r="D1332" s="3" t="s">
        <v>3477</v>
      </c>
      <c r="E1332" s="4">
        <v>45658</v>
      </c>
      <c r="F1332" s="5">
        <v>46023</v>
      </c>
      <c r="G1332" s="5">
        <v>46388</v>
      </c>
      <c r="H1332" s="3" t="s">
        <v>4292</v>
      </c>
      <c r="I1332" s="55">
        <v>0</v>
      </c>
      <c r="J1332" s="6">
        <v>46022</v>
      </c>
      <c r="K1332" s="2" t="s">
        <v>4405</v>
      </c>
      <c r="L1332" s="2">
        <v>2001020400</v>
      </c>
      <c r="M1332" s="2" t="s">
        <v>5051</v>
      </c>
      <c r="N1332" s="2" t="s">
        <v>5179</v>
      </c>
      <c r="O1332" s="2" t="s">
        <v>5179</v>
      </c>
      <c r="P1332" s="2" t="s">
        <v>4938</v>
      </c>
      <c r="Q1332" s="2" t="s">
        <v>4380</v>
      </c>
      <c r="R1332" s="7"/>
      <c r="S1332" s="7">
        <v>15</v>
      </c>
      <c r="T1332" s="7">
        <v>0</v>
      </c>
      <c r="U1332" s="7">
        <v>15</v>
      </c>
      <c r="V1332" s="12">
        <f t="shared" si="399"/>
        <v>15</v>
      </c>
      <c r="W1332" s="15" t="str">
        <f>"DEBE GOZAR "&amp;S1332&amp;" DÍAS ANTES DEL "&amp;TEXT(G1332-1,"DD/MM/YYYY")</f>
        <v>DEBE GOZAR 15 DÍAS ANTES DEL 31/12/2026</v>
      </c>
      <c r="X1332" s="15" t="str">
        <f t="shared" si="400"/>
        <v>DEBE GOZAR EN EL AÑO UN TOTAL DE 15 DÍAS ANTES DEL 31/12/2026</v>
      </c>
      <c r="Y1332" s="58">
        <v>0</v>
      </c>
      <c r="Z1332" s="50">
        <v>0</v>
      </c>
      <c r="AA1332" s="50">
        <v>7</v>
      </c>
      <c r="AB1332" s="50">
        <v>0</v>
      </c>
      <c r="AC1332" s="50">
        <v>0</v>
      </c>
      <c r="AD1332" s="50">
        <v>0</v>
      </c>
      <c r="AE1332" s="50">
        <v>0</v>
      </c>
      <c r="AF1332" s="50">
        <v>0</v>
      </c>
      <c r="AG1332" s="50">
        <v>0</v>
      </c>
      <c r="AH1332" s="50">
        <v>0</v>
      </c>
      <c r="AI1332" s="50">
        <v>0</v>
      </c>
      <c r="AJ1332" s="50">
        <v>0</v>
      </c>
      <c r="AK1332" s="52">
        <f t="shared" si="384"/>
        <v>7</v>
      </c>
      <c r="AL1332" s="50">
        <f t="shared" si="385"/>
        <v>7</v>
      </c>
      <c r="AM1332" s="48">
        <f t="shared" si="398"/>
        <v>0.46666666666666667</v>
      </c>
      <c r="AN1332" s="49">
        <f t="shared" si="386"/>
        <v>4.6666666666666671E-3</v>
      </c>
      <c r="AO1332" s="49">
        <f t="shared" si="397"/>
        <v>7</v>
      </c>
      <c r="AP1332" s="49">
        <f t="shared" si="387"/>
        <v>7</v>
      </c>
      <c r="AR1332" s="50">
        <f t="shared" si="388"/>
        <v>8</v>
      </c>
      <c r="AT1332" s="30">
        <f t="shared" si="389"/>
        <v>15</v>
      </c>
      <c r="AU1332">
        <f t="shared" si="390"/>
        <v>5</v>
      </c>
      <c r="AV1332" s="49">
        <f t="shared" si="391"/>
        <v>7</v>
      </c>
      <c r="AW1332" s="49">
        <f t="shared" si="392"/>
        <v>5</v>
      </c>
      <c r="AX1332" s="53">
        <f t="shared" si="393"/>
        <v>0</v>
      </c>
      <c r="AY1332" s="30">
        <f t="shared" si="394"/>
        <v>0</v>
      </c>
      <c r="AZ1332" s="30">
        <f t="shared" si="395"/>
        <v>7</v>
      </c>
      <c r="BA1332" s="49">
        <f t="shared" si="396"/>
        <v>7</v>
      </c>
    </row>
    <row r="1333" spans="1:53" x14ac:dyDescent="0.35">
      <c r="A1333" s="2">
        <v>1072540551</v>
      </c>
      <c r="B1333" s="2" t="s">
        <v>1333</v>
      </c>
      <c r="C1333" s="16" t="s">
        <v>4946</v>
      </c>
      <c r="D1333" s="3" t="s">
        <v>3478</v>
      </c>
      <c r="E1333" s="4">
        <v>45810</v>
      </c>
      <c r="F1333" s="5">
        <v>45810</v>
      </c>
      <c r="G1333" s="5">
        <v>46175</v>
      </c>
      <c r="H1333" s="3" t="s">
        <v>4412</v>
      </c>
      <c r="I1333" s="55">
        <v>0</v>
      </c>
      <c r="J1333" s="6">
        <v>46022</v>
      </c>
      <c r="K1333" s="2" t="s">
        <v>4405</v>
      </c>
      <c r="L1333" s="2" t="s">
        <v>4811</v>
      </c>
      <c r="M1333" s="2" t="s">
        <v>4956</v>
      </c>
      <c r="N1333" s="2" t="s">
        <v>5196</v>
      </c>
      <c r="O1333" s="2" t="s">
        <v>5237</v>
      </c>
      <c r="P1333" s="2" t="s">
        <v>4552</v>
      </c>
      <c r="Q1333" s="2" t="s">
        <v>4297</v>
      </c>
      <c r="R1333" s="7"/>
      <c r="S1333" s="7">
        <v>0</v>
      </c>
      <c r="T1333" s="7">
        <v>17.416699999999999</v>
      </c>
      <c r="U1333" s="7">
        <v>17.416699999999999</v>
      </c>
      <c r="V1333" s="12">
        <f t="shared" si="399"/>
        <v>18</v>
      </c>
      <c r="W1333" s="15" t="s">
        <v>4738</v>
      </c>
      <c r="X1333" s="15" t="str">
        <f t="shared" si="400"/>
        <v>DEBE GOZAR EN EL AÑO UN TOTAL DE 18 DÍAS ANTES DEL 31/12/2026</v>
      </c>
      <c r="Y1333" s="58">
        <v>0</v>
      </c>
      <c r="Z1333" s="50">
        <v>0</v>
      </c>
      <c r="AA1333" s="50">
        <v>0</v>
      </c>
      <c r="AB1333" s="50">
        <v>0</v>
      </c>
      <c r="AC1333" s="50">
        <v>18</v>
      </c>
      <c r="AD1333" s="50">
        <v>0</v>
      </c>
      <c r="AE1333" s="50">
        <v>0</v>
      </c>
      <c r="AF1333" s="50">
        <v>0</v>
      </c>
      <c r="AG1333" s="50">
        <v>0</v>
      </c>
      <c r="AH1333" s="50">
        <v>0</v>
      </c>
      <c r="AI1333" s="50">
        <v>0</v>
      </c>
      <c r="AJ1333" s="50">
        <v>0</v>
      </c>
      <c r="AK1333" s="52">
        <f t="shared" si="384"/>
        <v>18</v>
      </c>
      <c r="AL1333" s="50">
        <f t="shared" si="385"/>
        <v>18</v>
      </c>
      <c r="AM1333" s="48">
        <f t="shared" si="398"/>
        <v>1</v>
      </c>
      <c r="AN1333" s="49">
        <f t="shared" si="386"/>
        <v>0.01</v>
      </c>
      <c r="AO1333" s="49">
        <f t="shared" si="397"/>
        <v>0</v>
      </c>
      <c r="AP1333" s="49">
        <f t="shared" si="387"/>
        <v>18</v>
      </c>
      <c r="AR1333" s="50">
        <f t="shared" si="388"/>
        <v>0</v>
      </c>
      <c r="AT1333" s="30">
        <f t="shared" si="389"/>
        <v>18</v>
      </c>
      <c r="AU1333">
        <f t="shared" si="390"/>
        <v>6</v>
      </c>
      <c r="AV1333" s="49">
        <f t="shared" si="391"/>
        <v>0</v>
      </c>
      <c r="AW1333" s="49">
        <f t="shared" si="392"/>
        <v>0</v>
      </c>
      <c r="AX1333" s="53">
        <f t="shared" si="393"/>
        <v>6</v>
      </c>
      <c r="AY1333" s="30">
        <f t="shared" si="394"/>
        <v>18</v>
      </c>
      <c r="AZ1333" s="30">
        <f t="shared" si="395"/>
        <v>0</v>
      </c>
      <c r="BA1333" s="49">
        <f t="shared" si="396"/>
        <v>0</v>
      </c>
    </row>
    <row r="1334" spans="1:53" x14ac:dyDescent="0.35">
      <c r="A1334" s="2">
        <v>1072540791</v>
      </c>
      <c r="B1334" s="2" t="s">
        <v>1334</v>
      </c>
      <c r="C1334" s="16" t="s">
        <v>4946</v>
      </c>
      <c r="D1334" s="3" t="s">
        <v>3479</v>
      </c>
      <c r="E1334" s="4">
        <v>45108</v>
      </c>
      <c r="F1334" s="5">
        <v>45839</v>
      </c>
      <c r="G1334" s="5">
        <v>46204</v>
      </c>
      <c r="H1334" s="3" t="s">
        <v>4414</v>
      </c>
      <c r="I1334" s="55">
        <v>0</v>
      </c>
      <c r="J1334" s="6">
        <v>46022</v>
      </c>
      <c r="K1334" s="2" t="s">
        <v>4405</v>
      </c>
      <c r="L1334" s="2" t="s">
        <v>4883</v>
      </c>
      <c r="M1334" s="2" t="s">
        <v>4956</v>
      </c>
      <c r="N1334" s="2" t="s">
        <v>5196</v>
      </c>
      <c r="O1334" s="2" t="s">
        <v>5234</v>
      </c>
      <c r="P1334" s="2" t="s">
        <v>4656</v>
      </c>
      <c r="Q1334" s="2" t="s">
        <v>4297</v>
      </c>
      <c r="R1334" s="7"/>
      <c r="S1334" s="7">
        <v>0</v>
      </c>
      <c r="T1334" s="7">
        <v>10</v>
      </c>
      <c r="U1334" s="7">
        <v>10</v>
      </c>
      <c r="V1334" s="12">
        <f t="shared" si="399"/>
        <v>10</v>
      </c>
      <c r="W1334" s="15" t="s">
        <v>4738</v>
      </c>
      <c r="X1334" s="15" t="str">
        <f t="shared" si="400"/>
        <v>DEBE GOZAR EN EL AÑO UN TOTAL DE 10 DÍAS ANTES DEL 31/12/2026</v>
      </c>
      <c r="Y1334" s="58">
        <v>0</v>
      </c>
      <c r="Z1334" s="50">
        <v>0</v>
      </c>
      <c r="AA1334" s="50">
        <v>0</v>
      </c>
      <c r="AB1334" s="50">
        <v>0</v>
      </c>
      <c r="AC1334" s="50">
        <v>10</v>
      </c>
      <c r="AD1334" s="50">
        <v>0</v>
      </c>
      <c r="AE1334" s="50">
        <v>0</v>
      </c>
      <c r="AF1334" s="50">
        <v>0</v>
      </c>
      <c r="AG1334" s="50">
        <v>0</v>
      </c>
      <c r="AH1334" s="50">
        <v>0</v>
      </c>
      <c r="AI1334" s="50">
        <v>0</v>
      </c>
      <c r="AJ1334" s="50">
        <v>0</v>
      </c>
      <c r="AK1334" s="52">
        <f t="shared" si="384"/>
        <v>10</v>
      </c>
      <c r="AL1334" s="50">
        <f t="shared" si="385"/>
        <v>10</v>
      </c>
      <c r="AM1334" s="48">
        <f t="shared" si="398"/>
        <v>1</v>
      </c>
      <c r="AN1334" s="49">
        <f t="shared" si="386"/>
        <v>0.01</v>
      </c>
      <c r="AO1334" s="49">
        <f t="shared" si="397"/>
        <v>0</v>
      </c>
      <c r="AP1334" s="49">
        <f t="shared" si="387"/>
        <v>10</v>
      </c>
      <c r="AR1334" s="50">
        <f t="shared" si="388"/>
        <v>0</v>
      </c>
      <c r="AT1334" s="30">
        <f t="shared" si="389"/>
        <v>10</v>
      </c>
      <c r="AU1334">
        <f t="shared" si="390"/>
        <v>3.3333333333333335</v>
      </c>
      <c r="AV1334" s="49">
        <f t="shared" si="391"/>
        <v>0</v>
      </c>
      <c r="AW1334" s="49">
        <f t="shared" si="392"/>
        <v>0</v>
      </c>
      <c r="AX1334" s="53">
        <f t="shared" si="393"/>
        <v>3.3333333333333335</v>
      </c>
      <c r="AY1334" s="30">
        <f t="shared" si="394"/>
        <v>10</v>
      </c>
      <c r="AZ1334" s="30">
        <f t="shared" si="395"/>
        <v>0</v>
      </c>
      <c r="BA1334" s="49">
        <f t="shared" si="396"/>
        <v>0</v>
      </c>
    </row>
    <row r="1335" spans="1:53" x14ac:dyDescent="0.35">
      <c r="A1335" s="2">
        <v>1072545936</v>
      </c>
      <c r="B1335" s="2" t="s">
        <v>1335</v>
      </c>
      <c r="C1335" s="16" t="s">
        <v>4946</v>
      </c>
      <c r="D1335" s="3" t="s">
        <v>3480</v>
      </c>
      <c r="E1335" s="4">
        <v>44868</v>
      </c>
      <c r="F1335" s="5">
        <v>45964</v>
      </c>
      <c r="G1335" s="5">
        <v>46329</v>
      </c>
      <c r="H1335" s="3" t="s">
        <v>4290</v>
      </c>
      <c r="I1335" s="55">
        <v>0</v>
      </c>
      <c r="J1335" s="6">
        <v>46022</v>
      </c>
      <c r="K1335" s="2" t="s">
        <v>4405</v>
      </c>
      <c r="L1335" s="2" t="s">
        <v>4966</v>
      </c>
      <c r="M1335" s="2" t="s">
        <v>4956</v>
      </c>
      <c r="N1335" s="2" t="s">
        <v>5180</v>
      </c>
      <c r="O1335" s="2" t="s">
        <v>5225</v>
      </c>
      <c r="P1335" s="2" t="s">
        <v>4461</v>
      </c>
      <c r="Q1335" s="2" t="s">
        <v>4297</v>
      </c>
      <c r="R1335" s="7"/>
      <c r="S1335" s="7">
        <v>23</v>
      </c>
      <c r="T1335" s="7">
        <v>4.8332999999999942</v>
      </c>
      <c r="U1335" s="7">
        <v>27.833299999999994</v>
      </c>
      <c r="V1335" s="12">
        <f t="shared" si="399"/>
        <v>28</v>
      </c>
      <c r="W1335" s="15" t="str">
        <f>"DEBE GOZAR "&amp;S1335&amp;" DÍAS ANTES DEL "&amp;TEXT(G1335-1,"DD/MM/YYYY")</f>
        <v>DEBE GOZAR 23 DÍAS ANTES DEL 02/11/2026</v>
      </c>
      <c r="X1335" s="15" t="str">
        <f t="shared" si="400"/>
        <v>DEBE GOZAR EN EL AÑO UN TOTAL DE 28 DÍAS ANTES DEL 31/12/2026</v>
      </c>
      <c r="Y1335" s="58">
        <v>0</v>
      </c>
      <c r="Z1335" s="50">
        <v>0</v>
      </c>
      <c r="AA1335" s="50">
        <v>15</v>
      </c>
      <c r="AB1335" s="50">
        <v>0</v>
      </c>
      <c r="AC1335" s="50">
        <v>0</v>
      </c>
      <c r="AD1335" s="50">
        <v>0</v>
      </c>
      <c r="AE1335" s="50">
        <v>0</v>
      </c>
      <c r="AF1335" s="50">
        <v>0</v>
      </c>
      <c r="AG1335" s="50">
        <v>0</v>
      </c>
      <c r="AH1335" s="50">
        <v>13</v>
      </c>
      <c r="AI1335" s="50">
        <v>0</v>
      </c>
      <c r="AJ1335" s="50">
        <v>0</v>
      </c>
      <c r="AK1335" s="52">
        <f t="shared" si="384"/>
        <v>28</v>
      </c>
      <c r="AL1335" s="50">
        <f t="shared" si="385"/>
        <v>28</v>
      </c>
      <c r="AM1335" s="48">
        <f t="shared" si="398"/>
        <v>1</v>
      </c>
      <c r="AN1335" s="49">
        <f t="shared" si="386"/>
        <v>0.01</v>
      </c>
      <c r="AO1335" s="49">
        <f t="shared" si="397"/>
        <v>15</v>
      </c>
      <c r="AP1335" s="49">
        <f t="shared" si="387"/>
        <v>28</v>
      </c>
      <c r="AR1335" s="50">
        <f t="shared" si="388"/>
        <v>0</v>
      </c>
      <c r="AT1335" s="30">
        <f t="shared" si="389"/>
        <v>28</v>
      </c>
      <c r="AU1335">
        <f t="shared" si="390"/>
        <v>9.3333333333333339</v>
      </c>
      <c r="AV1335" s="49">
        <f t="shared" si="391"/>
        <v>15</v>
      </c>
      <c r="AW1335" s="49">
        <f t="shared" si="392"/>
        <v>9.3333333333333339</v>
      </c>
      <c r="AX1335" s="53">
        <f t="shared" si="393"/>
        <v>0</v>
      </c>
      <c r="AY1335" s="30">
        <f t="shared" si="394"/>
        <v>13</v>
      </c>
      <c r="AZ1335" s="30">
        <f t="shared" si="395"/>
        <v>15</v>
      </c>
      <c r="BA1335" s="49">
        <f t="shared" si="396"/>
        <v>15</v>
      </c>
    </row>
    <row r="1336" spans="1:53" x14ac:dyDescent="0.35">
      <c r="A1336" s="2">
        <v>1072546326</v>
      </c>
      <c r="B1336" s="2" t="s">
        <v>1336</v>
      </c>
      <c r="C1336" s="16" t="s">
        <v>4946</v>
      </c>
      <c r="D1336" s="3" t="s">
        <v>3481</v>
      </c>
      <c r="E1336" s="4">
        <v>45931</v>
      </c>
      <c r="F1336" s="5">
        <v>45931</v>
      </c>
      <c r="G1336" s="5">
        <v>46296</v>
      </c>
      <c r="H1336" s="3" t="s">
        <v>4412</v>
      </c>
      <c r="I1336" s="55">
        <v>46112</v>
      </c>
      <c r="J1336" s="6">
        <v>46022</v>
      </c>
      <c r="K1336" s="2" t="s">
        <v>4405</v>
      </c>
      <c r="L1336" s="2" t="s">
        <v>4811</v>
      </c>
      <c r="M1336" s="2" t="s">
        <v>4956</v>
      </c>
      <c r="N1336" s="2"/>
      <c r="O1336" s="2"/>
      <c r="P1336" s="2"/>
      <c r="Q1336" s="2"/>
      <c r="R1336" s="7"/>
      <c r="S1336" s="7">
        <v>0</v>
      </c>
      <c r="T1336" s="7">
        <v>7.5</v>
      </c>
      <c r="U1336" s="7">
        <v>7.5</v>
      </c>
      <c r="V1336" s="12">
        <f t="shared" si="399"/>
        <v>8</v>
      </c>
      <c r="W1336" s="15" t="s">
        <v>4738</v>
      </c>
      <c r="X1336" s="15" t="str">
        <f t="shared" si="400"/>
        <v>DEBE GOZAR EN EL AÑO UN TOTAL DE 8 DÍAS ANTES DEL 31/12/2026</v>
      </c>
      <c r="Y1336" s="58">
        <v>0</v>
      </c>
      <c r="Z1336" s="50">
        <v>0</v>
      </c>
      <c r="AA1336" s="50">
        <v>8</v>
      </c>
      <c r="AB1336" s="50">
        <v>0</v>
      </c>
      <c r="AC1336" s="50">
        <v>0</v>
      </c>
      <c r="AD1336" s="50">
        <v>0</v>
      </c>
      <c r="AE1336" s="50">
        <v>0</v>
      </c>
      <c r="AF1336" s="50">
        <v>0</v>
      </c>
      <c r="AG1336" s="50">
        <v>0</v>
      </c>
      <c r="AH1336" s="50">
        <v>0</v>
      </c>
      <c r="AI1336" s="50">
        <v>0</v>
      </c>
      <c r="AJ1336" s="50">
        <v>0</v>
      </c>
      <c r="AK1336" s="52">
        <f t="shared" si="384"/>
        <v>8</v>
      </c>
      <c r="AL1336" s="50">
        <f t="shared" si="385"/>
        <v>8</v>
      </c>
      <c r="AM1336" s="48">
        <f t="shared" si="398"/>
        <v>1</v>
      </c>
      <c r="AN1336" s="49">
        <f t="shared" si="386"/>
        <v>0.01</v>
      </c>
      <c r="AO1336" s="49">
        <f t="shared" si="397"/>
        <v>8</v>
      </c>
      <c r="AP1336" s="49">
        <f t="shared" si="387"/>
        <v>8</v>
      </c>
      <c r="AR1336" s="50">
        <f t="shared" si="388"/>
        <v>0</v>
      </c>
      <c r="AT1336" s="30">
        <f t="shared" si="389"/>
        <v>8</v>
      </c>
      <c r="AU1336">
        <f t="shared" si="390"/>
        <v>2.6666666666666665</v>
      </c>
      <c r="AV1336" s="49">
        <f t="shared" si="391"/>
        <v>8</v>
      </c>
      <c r="AW1336" s="49">
        <f t="shared" si="392"/>
        <v>2.6666666666666665</v>
      </c>
      <c r="AX1336" s="53">
        <f t="shared" si="393"/>
        <v>0</v>
      </c>
      <c r="AY1336" s="30">
        <f t="shared" si="394"/>
        <v>0</v>
      </c>
      <c r="AZ1336" s="30">
        <f t="shared" si="395"/>
        <v>8</v>
      </c>
      <c r="BA1336" s="49">
        <f t="shared" si="396"/>
        <v>8</v>
      </c>
    </row>
    <row r="1337" spans="1:53" x14ac:dyDescent="0.35">
      <c r="A1337" s="2">
        <v>1072552577</v>
      </c>
      <c r="B1337" s="2" t="s">
        <v>1337</v>
      </c>
      <c r="C1337" s="16" t="s">
        <v>4946</v>
      </c>
      <c r="D1337" s="3" t="s">
        <v>3482</v>
      </c>
      <c r="E1337" s="4">
        <v>45689</v>
      </c>
      <c r="F1337" s="5">
        <v>45689</v>
      </c>
      <c r="G1337" s="5">
        <v>46054</v>
      </c>
      <c r="H1337" s="3" t="s">
        <v>4290</v>
      </c>
      <c r="I1337" s="55">
        <v>0</v>
      </c>
      <c r="J1337" s="6">
        <v>46022</v>
      </c>
      <c r="K1337" s="2" t="s">
        <v>4405</v>
      </c>
      <c r="L1337" s="2" t="s">
        <v>4975</v>
      </c>
      <c r="M1337" s="2" t="s">
        <v>4956</v>
      </c>
      <c r="N1337" s="2" t="s">
        <v>5180</v>
      </c>
      <c r="O1337" s="2" t="s">
        <v>5187</v>
      </c>
      <c r="P1337" s="2" t="s">
        <v>4483</v>
      </c>
      <c r="Q1337" s="2" t="s">
        <v>4297</v>
      </c>
      <c r="R1337" s="7"/>
      <c r="S1337" s="7">
        <v>0</v>
      </c>
      <c r="T1337" s="7">
        <v>20.5</v>
      </c>
      <c r="U1337" s="7">
        <v>20.5</v>
      </c>
      <c r="V1337" s="12">
        <f t="shared" si="399"/>
        <v>21</v>
      </c>
      <c r="W1337" s="15" t="s">
        <v>4738</v>
      </c>
      <c r="X1337" s="15" t="str">
        <f t="shared" si="400"/>
        <v>DEBE GOZAR EN EL AÑO UN TOTAL DE 21 DÍAS ANTES DEL 31/12/2026</v>
      </c>
      <c r="Y1337" s="58">
        <v>0</v>
      </c>
      <c r="Z1337" s="50">
        <v>0</v>
      </c>
      <c r="AA1337" s="50">
        <v>0</v>
      </c>
      <c r="AB1337" s="50">
        <v>0</v>
      </c>
      <c r="AC1337" s="50">
        <v>19</v>
      </c>
      <c r="AD1337" s="50">
        <v>2</v>
      </c>
      <c r="AE1337" s="50">
        <v>0</v>
      </c>
      <c r="AF1337" s="50">
        <v>0</v>
      </c>
      <c r="AG1337" s="50">
        <v>0</v>
      </c>
      <c r="AH1337" s="50">
        <v>0</v>
      </c>
      <c r="AI1337" s="50">
        <v>0</v>
      </c>
      <c r="AJ1337" s="50">
        <v>0</v>
      </c>
      <c r="AK1337" s="52">
        <f t="shared" si="384"/>
        <v>21</v>
      </c>
      <c r="AL1337" s="50">
        <f t="shared" si="385"/>
        <v>21</v>
      </c>
      <c r="AM1337" s="48">
        <f t="shared" si="398"/>
        <v>1</v>
      </c>
      <c r="AN1337" s="49">
        <f t="shared" si="386"/>
        <v>0.01</v>
      </c>
      <c r="AO1337" s="49">
        <f t="shared" si="397"/>
        <v>0</v>
      </c>
      <c r="AP1337" s="49">
        <f t="shared" si="387"/>
        <v>21</v>
      </c>
      <c r="AR1337" s="50">
        <f t="shared" si="388"/>
        <v>0</v>
      </c>
      <c r="AT1337" s="30">
        <f t="shared" si="389"/>
        <v>21</v>
      </c>
      <c r="AU1337">
        <f t="shared" si="390"/>
        <v>7</v>
      </c>
      <c r="AV1337" s="49">
        <f t="shared" si="391"/>
        <v>0</v>
      </c>
      <c r="AW1337" s="49">
        <f t="shared" si="392"/>
        <v>0</v>
      </c>
      <c r="AX1337" s="53">
        <f t="shared" si="393"/>
        <v>7</v>
      </c>
      <c r="AY1337" s="30">
        <f t="shared" si="394"/>
        <v>21</v>
      </c>
      <c r="AZ1337" s="30">
        <f t="shared" si="395"/>
        <v>0</v>
      </c>
      <c r="BA1337" s="49">
        <f t="shared" si="396"/>
        <v>0</v>
      </c>
    </row>
    <row r="1338" spans="1:53" x14ac:dyDescent="0.35">
      <c r="A1338" s="2">
        <v>1072566577</v>
      </c>
      <c r="B1338" s="2" t="s">
        <v>1338</v>
      </c>
      <c r="C1338" s="16" t="s">
        <v>4946</v>
      </c>
      <c r="D1338" s="3" t="s">
        <v>3483</v>
      </c>
      <c r="E1338" s="4">
        <v>45912</v>
      </c>
      <c r="F1338" s="5">
        <v>45912</v>
      </c>
      <c r="G1338" s="5">
        <v>46277</v>
      </c>
      <c r="H1338" s="3" t="s">
        <v>4290</v>
      </c>
      <c r="I1338" s="55">
        <v>46081</v>
      </c>
      <c r="J1338" s="6">
        <v>46022</v>
      </c>
      <c r="K1338" s="2" t="s">
        <v>4405</v>
      </c>
      <c r="L1338" s="2" t="s">
        <v>4977</v>
      </c>
      <c r="M1338" s="2" t="s">
        <v>4956</v>
      </c>
      <c r="N1338" s="2"/>
      <c r="O1338" s="2"/>
      <c r="P1338" s="2"/>
      <c r="Q1338" s="2"/>
      <c r="R1338" s="7"/>
      <c r="S1338" s="7">
        <v>0</v>
      </c>
      <c r="T1338" s="7">
        <v>9.0832999999999995</v>
      </c>
      <c r="U1338" s="7">
        <v>9.0832999999999995</v>
      </c>
      <c r="V1338" s="12">
        <f t="shared" si="399"/>
        <v>10</v>
      </c>
      <c r="W1338" s="15" t="s">
        <v>4738</v>
      </c>
      <c r="X1338" s="15" t="str">
        <f t="shared" si="400"/>
        <v>DEBE GOZAR EN EL AÑO UN TOTAL DE 10 DÍAS ANTES DEL 31/12/2026</v>
      </c>
      <c r="Y1338" s="58">
        <v>0</v>
      </c>
      <c r="Z1338" s="50">
        <v>10</v>
      </c>
      <c r="AA1338" s="50">
        <v>0</v>
      </c>
      <c r="AB1338" s="50">
        <v>0</v>
      </c>
      <c r="AC1338" s="50">
        <v>0</v>
      </c>
      <c r="AD1338" s="50">
        <v>0</v>
      </c>
      <c r="AE1338" s="50">
        <v>0</v>
      </c>
      <c r="AF1338" s="50">
        <v>0</v>
      </c>
      <c r="AG1338" s="50">
        <v>0</v>
      </c>
      <c r="AH1338" s="50">
        <v>0</v>
      </c>
      <c r="AI1338" s="50">
        <v>0</v>
      </c>
      <c r="AJ1338" s="50">
        <v>0</v>
      </c>
      <c r="AK1338" s="52">
        <f t="shared" si="384"/>
        <v>10</v>
      </c>
      <c r="AL1338" s="50">
        <f t="shared" si="385"/>
        <v>10</v>
      </c>
      <c r="AM1338" s="48">
        <f t="shared" si="398"/>
        <v>1</v>
      </c>
      <c r="AN1338" s="49">
        <f t="shared" si="386"/>
        <v>0.01</v>
      </c>
      <c r="AO1338" s="49">
        <f t="shared" si="397"/>
        <v>10</v>
      </c>
      <c r="AP1338" s="49">
        <f t="shared" si="387"/>
        <v>10</v>
      </c>
      <c r="AR1338" s="50">
        <f t="shared" si="388"/>
        <v>0</v>
      </c>
      <c r="AT1338" s="30">
        <f t="shared" si="389"/>
        <v>10</v>
      </c>
      <c r="AU1338">
        <f t="shared" si="390"/>
        <v>3.3333333333333335</v>
      </c>
      <c r="AV1338" s="49">
        <f t="shared" si="391"/>
        <v>10</v>
      </c>
      <c r="AW1338" s="49">
        <f t="shared" si="392"/>
        <v>3.3333333333333335</v>
      </c>
      <c r="AX1338" s="53">
        <f t="shared" si="393"/>
        <v>0</v>
      </c>
      <c r="AY1338" s="30">
        <f t="shared" si="394"/>
        <v>0</v>
      </c>
      <c r="AZ1338" s="30">
        <f t="shared" si="395"/>
        <v>10</v>
      </c>
      <c r="BA1338" s="49">
        <f t="shared" si="396"/>
        <v>10</v>
      </c>
    </row>
    <row r="1339" spans="1:53" x14ac:dyDescent="0.35">
      <c r="A1339" s="2">
        <v>1072567167</v>
      </c>
      <c r="B1339" s="2" t="s">
        <v>1339</v>
      </c>
      <c r="C1339" s="16" t="s">
        <v>4946</v>
      </c>
      <c r="D1339" s="3" t="s">
        <v>3484</v>
      </c>
      <c r="E1339" s="4">
        <v>45119</v>
      </c>
      <c r="F1339" s="5">
        <v>45850</v>
      </c>
      <c r="G1339" s="5">
        <v>46215</v>
      </c>
      <c r="H1339" s="3" t="s">
        <v>4409</v>
      </c>
      <c r="I1339" s="55">
        <v>0</v>
      </c>
      <c r="J1339" s="6">
        <v>46022</v>
      </c>
      <c r="K1339" s="2" t="s">
        <v>4405</v>
      </c>
      <c r="L1339" s="2" t="s">
        <v>5034</v>
      </c>
      <c r="M1339" s="2" t="s">
        <v>4957</v>
      </c>
      <c r="N1339" s="2" t="s">
        <v>5199</v>
      </c>
      <c r="O1339" s="2" t="s">
        <v>5240</v>
      </c>
      <c r="P1339" s="2" t="s">
        <v>4691</v>
      </c>
      <c r="Q1339" s="2" t="s">
        <v>4297</v>
      </c>
      <c r="R1339" s="7"/>
      <c r="S1339" s="7">
        <v>15</v>
      </c>
      <c r="T1339" s="7">
        <v>14.083299999999994</v>
      </c>
      <c r="U1339" s="7">
        <v>29.083299999999994</v>
      </c>
      <c r="V1339" s="12">
        <f t="shared" si="399"/>
        <v>30</v>
      </c>
      <c r="W1339" s="15" t="str">
        <f>"DEBE GOZAR "&amp;S1339&amp;" DÍAS ANTES DEL "&amp;TEXT(G1339-1,"DD/MM/YYYY")</f>
        <v>DEBE GOZAR 15 DÍAS ANTES DEL 11/07/2026</v>
      </c>
      <c r="X1339" s="15" t="str">
        <f t="shared" si="400"/>
        <v>DEBE GOZAR EN EL AÑO UN TOTAL DE 30 DÍAS ANTES DEL 31/12/2026</v>
      </c>
      <c r="Y1339" s="58">
        <v>0</v>
      </c>
      <c r="Z1339" s="50">
        <v>0</v>
      </c>
      <c r="AA1339" s="50">
        <v>15</v>
      </c>
      <c r="AB1339" s="50">
        <v>0</v>
      </c>
      <c r="AC1339" s="50">
        <v>0</v>
      </c>
      <c r="AD1339" s="50">
        <v>0</v>
      </c>
      <c r="AE1339" s="50">
        <v>9</v>
      </c>
      <c r="AF1339" s="50">
        <v>6</v>
      </c>
      <c r="AG1339" s="50">
        <v>0</v>
      </c>
      <c r="AH1339" s="50">
        <v>0</v>
      </c>
      <c r="AI1339" s="50">
        <v>0</v>
      </c>
      <c r="AJ1339" s="50">
        <v>0</v>
      </c>
      <c r="AK1339" s="52">
        <f t="shared" si="384"/>
        <v>30</v>
      </c>
      <c r="AL1339" s="50">
        <f t="shared" si="385"/>
        <v>30</v>
      </c>
      <c r="AM1339" s="48">
        <f t="shared" si="398"/>
        <v>1</v>
      </c>
      <c r="AN1339" s="49">
        <f t="shared" si="386"/>
        <v>0.01</v>
      </c>
      <c r="AO1339" s="49">
        <f t="shared" si="397"/>
        <v>15</v>
      </c>
      <c r="AP1339" s="49">
        <f t="shared" si="387"/>
        <v>30</v>
      </c>
      <c r="AR1339" s="50">
        <f t="shared" si="388"/>
        <v>0</v>
      </c>
      <c r="AT1339" s="30">
        <f t="shared" si="389"/>
        <v>30</v>
      </c>
      <c r="AU1339">
        <f t="shared" si="390"/>
        <v>10</v>
      </c>
      <c r="AV1339" s="49">
        <f t="shared" si="391"/>
        <v>15</v>
      </c>
      <c r="AW1339" s="49">
        <f t="shared" si="392"/>
        <v>10</v>
      </c>
      <c r="AX1339" s="53">
        <f t="shared" si="393"/>
        <v>0</v>
      </c>
      <c r="AY1339" s="30">
        <f t="shared" si="394"/>
        <v>15</v>
      </c>
      <c r="AZ1339" s="30">
        <f t="shared" si="395"/>
        <v>15</v>
      </c>
      <c r="BA1339" s="49">
        <f t="shared" si="396"/>
        <v>15</v>
      </c>
    </row>
    <row r="1340" spans="1:53" x14ac:dyDescent="0.35">
      <c r="A1340" s="2">
        <v>1072610898</v>
      </c>
      <c r="B1340" s="2" t="s">
        <v>1340</v>
      </c>
      <c r="C1340" s="16" t="s">
        <v>4946</v>
      </c>
      <c r="D1340" s="3" t="s">
        <v>3485</v>
      </c>
      <c r="E1340" s="4">
        <v>45918</v>
      </c>
      <c r="F1340" s="5">
        <v>45918</v>
      </c>
      <c r="G1340" s="5">
        <v>46283</v>
      </c>
      <c r="H1340" s="3" t="s">
        <v>4290</v>
      </c>
      <c r="I1340" s="55">
        <v>46023</v>
      </c>
      <c r="J1340" s="6">
        <v>46022</v>
      </c>
      <c r="K1340" s="2" t="s">
        <v>4405</v>
      </c>
      <c r="L1340" s="2" t="s">
        <v>5009</v>
      </c>
      <c r="M1340" s="2" t="s">
        <v>4957</v>
      </c>
      <c r="N1340" s="2"/>
      <c r="O1340" s="2"/>
      <c r="P1340" s="2"/>
      <c r="Q1340" s="2"/>
      <c r="R1340" s="7"/>
      <c r="S1340" s="7">
        <v>0</v>
      </c>
      <c r="T1340" s="7">
        <v>8.5832999999999995</v>
      </c>
      <c r="U1340" s="7">
        <v>8.5832999999999995</v>
      </c>
      <c r="V1340" s="12">
        <f t="shared" si="399"/>
        <v>9</v>
      </c>
      <c r="W1340" s="15" t="s">
        <v>4738</v>
      </c>
      <c r="X1340" s="15" t="str">
        <f t="shared" si="400"/>
        <v>DEBE GOZAR EN EL AÑO UN TOTAL DE 9 DÍAS ANTES DEL 31/12/2026</v>
      </c>
      <c r="Y1340" s="58">
        <v>9</v>
      </c>
      <c r="Z1340" s="50">
        <v>0</v>
      </c>
      <c r="AA1340" s="50">
        <v>0</v>
      </c>
      <c r="AB1340" s="50">
        <v>0</v>
      </c>
      <c r="AC1340" s="50">
        <v>0</v>
      </c>
      <c r="AD1340" s="50">
        <v>0</v>
      </c>
      <c r="AE1340" s="50">
        <v>0</v>
      </c>
      <c r="AF1340" s="50">
        <v>0</v>
      </c>
      <c r="AG1340" s="50">
        <v>0</v>
      </c>
      <c r="AH1340" s="50">
        <v>0</v>
      </c>
      <c r="AI1340" s="50">
        <v>0</v>
      </c>
      <c r="AJ1340" s="50">
        <v>0</v>
      </c>
      <c r="AK1340" s="52">
        <f t="shared" si="384"/>
        <v>9</v>
      </c>
      <c r="AL1340" s="50">
        <f t="shared" si="385"/>
        <v>9</v>
      </c>
      <c r="AM1340" s="48">
        <f t="shared" si="398"/>
        <v>1</v>
      </c>
      <c r="AN1340" s="49">
        <f t="shared" si="386"/>
        <v>0.01</v>
      </c>
      <c r="AO1340" s="49">
        <f t="shared" si="397"/>
        <v>9</v>
      </c>
      <c r="AP1340" s="49">
        <f t="shared" si="387"/>
        <v>9</v>
      </c>
      <c r="AR1340" s="50">
        <f t="shared" si="388"/>
        <v>0</v>
      </c>
      <c r="AT1340" s="30">
        <f t="shared" si="389"/>
        <v>9</v>
      </c>
      <c r="AU1340">
        <f t="shared" si="390"/>
        <v>3</v>
      </c>
      <c r="AV1340" s="49">
        <f t="shared" si="391"/>
        <v>9</v>
      </c>
      <c r="AW1340" s="49">
        <f t="shared" si="392"/>
        <v>3</v>
      </c>
      <c r="AX1340" s="53">
        <f t="shared" si="393"/>
        <v>0</v>
      </c>
      <c r="AY1340" s="30">
        <f t="shared" si="394"/>
        <v>0</v>
      </c>
      <c r="AZ1340" s="30">
        <f t="shared" si="395"/>
        <v>9</v>
      </c>
      <c r="BA1340" s="49">
        <f t="shared" si="396"/>
        <v>9</v>
      </c>
    </row>
    <row r="1341" spans="1:53" x14ac:dyDescent="0.35">
      <c r="A1341" s="2">
        <v>1072619089</v>
      </c>
      <c r="B1341" s="2" t="s">
        <v>1341</v>
      </c>
      <c r="C1341" s="16" t="s">
        <v>4946</v>
      </c>
      <c r="D1341" s="3" t="s">
        <v>3486</v>
      </c>
      <c r="E1341" s="4">
        <v>45980</v>
      </c>
      <c r="F1341" s="5">
        <v>45980</v>
      </c>
      <c r="G1341" s="5">
        <v>46345</v>
      </c>
      <c r="H1341" s="3" t="s">
        <v>4290</v>
      </c>
      <c r="I1341" s="55">
        <v>46061</v>
      </c>
      <c r="J1341" s="6">
        <v>46022</v>
      </c>
      <c r="K1341" s="2" t="s">
        <v>4405</v>
      </c>
      <c r="L1341" s="2" t="s">
        <v>4986</v>
      </c>
      <c r="M1341" s="2" t="s">
        <v>4956</v>
      </c>
      <c r="N1341" s="2"/>
      <c r="O1341" s="2"/>
      <c r="P1341" s="2"/>
      <c r="Q1341" s="2"/>
      <c r="R1341" s="7"/>
      <c r="S1341" s="7">
        <v>0</v>
      </c>
      <c r="T1341" s="7">
        <v>3.5</v>
      </c>
      <c r="U1341" s="7">
        <v>3.5</v>
      </c>
      <c r="V1341" s="12">
        <f t="shared" si="399"/>
        <v>4</v>
      </c>
      <c r="W1341" s="15" t="s">
        <v>4738</v>
      </c>
      <c r="X1341" s="15" t="str">
        <f t="shared" si="400"/>
        <v>DEBE GOZAR EN EL AÑO UN TOTAL DE 4 DÍAS ANTES DEL 31/12/2026</v>
      </c>
      <c r="Y1341" s="58">
        <v>0</v>
      </c>
      <c r="Z1341" s="50">
        <v>4</v>
      </c>
      <c r="AA1341" s="50">
        <v>0</v>
      </c>
      <c r="AB1341" s="50">
        <v>0</v>
      </c>
      <c r="AC1341" s="50">
        <v>0</v>
      </c>
      <c r="AD1341" s="50">
        <v>0</v>
      </c>
      <c r="AE1341" s="50">
        <v>0</v>
      </c>
      <c r="AF1341" s="50">
        <v>0</v>
      </c>
      <c r="AG1341" s="50">
        <v>0</v>
      </c>
      <c r="AH1341" s="50">
        <v>0</v>
      </c>
      <c r="AI1341" s="50">
        <v>0</v>
      </c>
      <c r="AJ1341" s="50">
        <v>0</v>
      </c>
      <c r="AK1341" s="52">
        <f t="shared" si="384"/>
        <v>4</v>
      </c>
      <c r="AL1341" s="50">
        <f t="shared" si="385"/>
        <v>4</v>
      </c>
      <c r="AM1341" s="48">
        <f t="shared" si="398"/>
        <v>1</v>
      </c>
      <c r="AN1341" s="49">
        <f t="shared" si="386"/>
        <v>0.01</v>
      </c>
      <c r="AO1341" s="49">
        <f t="shared" si="397"/>
        <v>4</v>
      </c>
      <c r="AP1341" s="49">
        <f t="shared" si="387"/>
        <v>4</v>
      </c>
      <c r="AR1341" s="50">
        <f t="shared" si="388"/>
        <v>0</v>
      </c>
      <c r="AT1341" s="30">
        <f t="shared" si="389"/>
        <v>4</v>
      </c>
      <c r="AU1341">
        <f t="shared" si="390"/>
        <v>1.3333333333333333</v>
      </c>
      <c r="AV1341" s="49">
        <f t="shared" si="391"/>
        <v>4</v>
      </c>
      <c r="AW1341" s="49">
        <f t="shared" si="392"/>
        <v>1.3333333333333333</v>
      </c>
      <c r="AX1341" s="53">
        <f t="shared" si="393"/>
        <v>0</v>
      </c>
      <c r="AY1341" s="30">
        <f t="shared" si="394"/>
        <v>0</v>
      </c>
      <c r="AZ1341" s="30">
        <f t="shared" si="395"/>
        <v>4</v>
      </c>
      <c r="BA1341" s="49">
        <f t="shared" si="396"/>
        <v>4</v>
      </c>
    </row>
    <row r="1342" spans="1:53" x14ac:dyDescent="0.35">
      <c r="A1342" s="2">
        <v>1072621977</v>
      </c>
      <c r="B1342" s="2" t="s">
        <v>1342</v>
      </c>
      <c r="C1342" s="16" t="s">
        <v>4946</v>
      </c>
      <c r="D1342" s="3" t="s">
        <v>3487</v>
      </c>
      <c r="E1342" s="4">
        <v>46054</v>
      </c>
      <c r="F1342" s="5">
        <v>45719</v>
      </c>
      <c r="G1342" s="5">
        <v>46084</v>
      </c>
      <c r="H1342" s="3" t="s">
        <v>4290</v>
      </c>
      <c r="I1342" s="55">
        <v>0</v>
      </c>
      <c r="J1342" s="6">
        <v>46022</v>
      </c>
      <c r="K1342" s="2" t="s">
        <v>4431</v>
      </c>
      <c r="L1342" s="2" t="s">
        <v>4757</v>
      </c>
      <c r="M1342" s="2" t="s">
        <v>4956</v>
      </c>
      <c r="N1342" s="2" t="s">
        <v>5197</v>
      </c>
      <c r="O1342" s="2" t="s">
        <v>5223</v>
      </c>
      <c r="P1342" s="2" t="s">
        <v>4455</v>
      </c>
      <c r="Q1342" s="2" t="s">
        <v>4297</v>
      </c>
      <c r="R1342" s="7"/>
      <c r="S1342" s="7">
        <v>0</v>
      </c>
      <c r="T1342" s="7">
        <v>4.9667000000000003</v>
      </c>
      <c r="U1342" s="7">
        <v>4.9667000000000003</v>
      </c>
      <c r="V1342" s="12">
        <f t="shared" si="399"/>
        <v>5</v>
      </c>
      <c r="W1342" s="15" t="s">
        <v>4738</v>
      </c>
      <c r="X1342" s="15" t="str">
        <f t="shared" si="400"/>
        <v>DEBE GOZAR EN EL AÑO UN TOTAL DE 5 DÍAS ANTES DEL 31/12/2026</v>
      </c>
      <c r="Y1342" s="58">
        <v>5</v>
      </c>
      <c r="Z1342" s="58">
        <v>0</v>
      </c>
      <c r="AA1342" s="50">
        <v>0</v>
      </c>
      <c r="AB1342" s="50">
        <v>0</v>
      </c>
      <c r="AC1342" s="50">
        <v>0</v>
      </c>
      <c r="AD1342" s="50">
        <v>0</v>
      </c>
      <c r="AE1342" s="50">
        <v>0</v>
      </c>
      <c r="AF1342" s="50">
        <v>0</v>
      </c>
      <c r="AG1342" s="50">
        <v>0</v>
      </c>
      <c r="AH1342" s="50">
        <v>0</v>
      </c>
      <c r="AI1342" s="50">
        <v>0</v>
      </c>
      <c r="AJ1342" s="50">
        <v>0</v>
      </c>
      <c r="AK1342" s="52">
        <f t="shared" si="384"/>
        <v>5</v>
      </c>
      <c r="AL1342" s="50">
        <f t="shared" si="385"/>
        <v>5</v>
      </c>
      <c r="AM1342" s="48">
        <f t="shared" si="398"/>
        <v>1</v>
      </c>
      <c r="AN1342" s="49">
        <f t="shared" si="386"/>
        <v>0.01</v>
      </c>
      <c r="AO1342" s="49">
        <f t="shared" si="397"/>
        <v>5</v>
      </c>
      <c r="AP1342" s="49">
        <f t="shared" si="387"/>
        <v>5</v>
      </c>
      <c r="AR1342" s="50">
        <f t="shared" si="388"/>
        <v>0</v>
      </c>
      <c r="AT1342" s="30">
        <f t="shared" si="389"/>
        <v>5</v>
      </c>
      <c r="AU1342">
        <f t="shared" si="390"/>
        <v>1.6666666666666667</v>
      </c>
      <c r="AV1342" s="49">
        <f t="shared" si="391"/>
        <v>5</v>
      </c>
      <c r="AW1342" s="49">
        <f t="shared" si="392"/>
        <v>1.6666666666666667</v>
      </c>
      <c r="AX1342" s="53">
        <f t="shared" si="393"/>
        <v>0</v>
      </c>
      <c r="AY1342" s="30">
        <f t="shared" si="394"/>
        <v>0</v>
      </c>
      <c r="AZ1342" s="30">
        <f t="shared" si="395"/>
        <v>5</v>
      </c>
      <c r="BA1342" s="49">
        <f t="shared" si="396"/>
        <v>5</v>
      </c>
    </row>
    <row r="1343" spans="1:53" x14ac:dyDescent="0.35">
      <c r="A1343" s="2">
        <v>1072629561</v>
      </c>
      <c r="B1343" s="2" t="s">
        <v>1343</v>
      </c>
      <c r="C1343" s="16" t="s">
        <v>4946</v>
      </c>
      <c r="D1343" s="3" t="s">
        <v>3488</v>
      </c>
      <c r="E1343" s="4">
        <v>45974</v>
      </c>
      <c r="F1343" s="5">
        <v>45974</v>
      </c>
      <c r="G1343" s="5">
        <v>46339</v>
      </c>
      <c r="H1343" s="3" t="s">
        <v>4290</v>
      </c>
      <c r="I1343" s="55">
        <v>46112</v>
      </c>
      <c r="J1343" s="6">
        <v>46022</v>
      </c>
      <c r="K1343" s="2" t="s">
        <v>4405</v>
      </c>
      <c r="L1343" s="2" t="s">
        <v>4966</v>
      </c>
      <c r="M1343" s="2" t="s">
        <v>4956</v>
      </c>
      <c r="N1343" s="2"/>
      <c r="O1343" s="2"/>
      <c r="P1343" s="2"/>
      <c r="Q1343" s="2"/>
      <c r="R1343" s="7"/>
      <c r="S1343" s="7">
        <v>0</v>
      </c>
      <c r="T1343" s="7">
        <v>4</v>
      </c>
      <c r="U1343" s="7">
        <v>4</v>
      </c>
      <c r="V1343" s="12">
        <f t="shared" si="399"/>
        <v>4</v>
      </c>
      <c r="W1343" s="15" t="s">
        <v>4738</v>
      </c>
      <c r="X1343" s="15" t="str">
        <f t="shared" si="400"/>
        <v>DEBE GOZAR EN EL AÑO UN TOTAL DE 4 DÍAS ANTES DEL 31/12/2026</v>
      </c>
      <c r="Y1343" s="58">
        <v>0</v>
      </c>
      <c r="Z1343" s="50">
        <v>0</v>
      </c>
      <c r="AA1343" s="50">
        <v>4</v>
      </c>
      <c r="AB1343" s="50">
        <v>0</v>
      </c>
      <c r="AC1343" s="50">
        <v>0</v>
      </c>
      <c r="AD1343" s="50">
        <v>0</v>
      </c>
      <c r="AE1343" s="50">
        <v>0</v>
      </c>
      <c r="AF1343" s="50">
        <v>0</v>
      </c>
      <c r="AG1343" s="50">
        <v>0</v>
      </c>
      <c r="AH1343" s="50">
        <v>0</v>
      </c>
      <c r="AI1343" s="50">
        <v>0</v>
      </c>
      <c r="AJ1343" s="50">
        <v>0</v>
      </c>
      <c r="AK1343" s="52">
        <f t="shared" si="384"/>
        <v>4</v>
      </c>
      <c r="AL1343" s="50">
        <f t="shared" si="385"/>
        <v>4</v>
      </c>
      <c r="AM1343" s="48">
        <f t="shared" si="398"/>
        <v>1</v>
      </c>
      <c r="AN1343" s="49">
        <f t="shared" si="386"/>
        <v>0.01</v>
      </c>
      <c r="AO1343" s="49">
        <f t="shared" si="397"/>
        <v>4</v>
      </c>
      <c r="AP1343" s="49">
        <f t="shared" si="387"/>
        <v>4</v>
      </c>
      <c r="AR1343" s="50">
        <f t="shared" si="388"/>
        <v>0</v>
      </c>
      <c r="AT1343" s="30">
        <f t="shared" si="389"/>
        <v>4</v>
      </c>
      <c r="AU1343">
        <f t="shared" si="390"/>
        <v>1.3333333333333333</v>
      </c>
      <c r="AV1343" s="49">
        <f t="shared" si="391"/>
        <v>4</v>
      </c>
      <c r="AW1343" s="49">
        <f t="shared" si="392"/>
        <v>1.3333333333333333</v>
      </c>
      <c r="AX1343" s="53">
        <f t="shared" si="393"/>
        <v>0</v>
      </c>
      <c r="AY1343" s="30">
        <f t="shared" si="394"/>
        <v>0</v>
      </c>
      <c r="AZ1343" s="30">
        <f t="shared" si="395"/>
        <v>4</v>
      </c>
      <c r="BA1343" s="49">
        <f t="shared" si="396"/>
        <v>4</v>
      </c>
    </row>
    <row r="1344" spans="1:53" x14ac:dyDescent="0.35">
      <c r="A1344" s="2">
        <v>1072630559</v>
      </c>
      <c r="B1344" s="2" t="s">
        <v>1344</v>
      </c>
      <c r="C1344" s="16" t="s">
        <v>4946</v>
      </c>
      <c r="D1344" s="3" t="s">
        <v>3489</v>
      </c>
      <c r="E1344" s="4">
        <v>45790</v>
      </c>
      <c r="F1344" s="5">
        <v>45790</v>
      </c>
      <c r="G1344" s="5">
        <v>46155</v>
      </c>
      <c r="H1344" s="3" t="s">
        <v>4290</v>
      </c>
      <c r="I1344" s="55">
        <v>0</v>
      </c>
      <c r="J1344" s="6">
        <v>46022</v>
      </c>
      <c r="K1344" s="2" t="s">
        <v>4405</v>
      </c>
      <c r="L1344" s="2" t="s">
        <v>4795</v>
      </c>
      <c r="M1344" s="2" t="s">
        <v>4956</v>
      </c>
      <c r="N1344" s="2" t="s">
        <v>5195</v>
      </c>
      <c r="O1344" s="2" t="s">
        <v>5211</v>
      </c>
      <c r="P1344" s="2" t="s">
        <v>4523</v>
      </c>
      <c r="Q1344" s="2" t="s">
        <v>4297</v>
      </c>
      <c r="R1344" s="7"/>
      <c r="S1344" s="7">
        <v>0</v>
      </c>
      <c r="T1344" s="7">
        <v>19</v>
      </c>
      <c r="U1344" s="7">
        <v>19</v>
      </c>
      <c r="V1344" s="12">
        <f t="shared" si="399"/>
        <v>19</v>
      </c>
      <c r="W1344" s="15" t="s">
        <v>4738</v>
      </c>
      <c r="X1344" s="15" t="str">
        <f t="shared" si="400"/>
        <v>DEBE GOZAR EN EL AÑO UN TOTAL DE 19 DÍAS ANTES DEL 31/12/2026</v>
      </c>
      <c r="Y1344" s="58">
        <v>0</v>
      </c>
      <c r="Z1344" s="50">
        <v>0</v>
      </c>
      <c r="AA1344" s="50">
        <v>19</v>
      </c>
      <c r="AB1344" s="50">
        <v>0</v>
      </c>
      <c r="AC1344" s="50">
        <v>0</v>
      </c>
      <c r="AD1344" s="50">
        <v>0</v>
      </c>
      <c r="AE1344" s="50">
        <v>0</v>
      </c>
      <c r="AF1344" s="50">
        <v>0</v>
      </c>
      <c r="AG1344" s="50">
        <v>0</v>
      </c>
      <c r="AH1344" s="50">
        <v>0</v>
      </c>
      <c r="AI1344" s="50">
        <v>0</v>
      </c>
      <c r="AJ1344" s="50">
        <v>0</v>
      </c>
      <c r="AK1344" s="52">
        <f t="shared" si="384"/>
        <v>19</v>
      </c>
      <c r="AL1344" s="50">
        <f t="shared" si="385"/>
        <v>19</v>
      </c>
      <c r="AM1344" s="48">
        <f t="shared" si="398"/>
        <v>1</v>
      </c>
      <c r="AN1344" s="49">
        <f t="shared" si="386"/>
        <v>0.01</v>
      </c>
      <c r="AO1344" s="49">
        <f t="shared" si="397"/>
        <v>19</v>
      </c>
      <c r="AP1344" s="49">
        <f t="shared" si="387"/>
        <v>19</v>
      </c>
      <c r="AR1344" s="50">
        <f t="shared" si="388"/>
        <v>0</v>
      </c>
      <c r="AT1344" s="30">
        <f t="shared" si="389"/>
        <v>19</v>
      </c>
      <c r="AU1344">
        <f t="shared" si="390"/>
        <v>6.333333333333333</v>
      </c>
      <c r="AV1344" s="49">
        <f t="shared" si="391"/>
        <v>19</v>
      </c>
      <c r="AW1344" s="49">
        <f t="shared" si="392"/>
        <v>6.333333333333333</v>
      </c>
      <c r="AX1344" s="53">
        <f t="shared" si="393"/>
        <v>0</v>
      </c>
      <c r="AY1344" s="30">
        <f t="shared" si="394"/>
        <v>0</v>
      </c>
      <c r="AZ1344" s="30">
        <f t="shared" si="395"/>
        <v>19</v>
      </c>
      <c r="BA1344" s="49">
        <f t="shared" si="396"/>
        <v>19</v>
      </c>
    </row>
    <row r="1345" spans="1:53" x14ac:dyDescent="0.35">
      <c r="A1345" s="2">
        <v>1072638037</v>
      </c>
      <c r="B1345" s="2" t="s">
        <v>1345</v>
      </c>
      <c r="C1345" s="16" t="s">
        <v>4946</v>
      </c>
      <c r="D1345" s="3" t="s">
        <v>3490</v>
      </c>
      <c r="E1345" s="4">
        <v>45645</v>
      </c>
      <c r="F1345" s="5">
        <v>46010</v>
      </c>
      <c r="G1345" s="5">
        <v>46375</v>
      </c>
      <c r="H1345" s="3" t="s">
        <v>4413</v>
      </c>
      <c r="I1345" s="55">
        <v>46023</v>
      </c>
      <c r="J1345" s="6">
        <v>46022</v>
      </c>
      <c r="K1345" s="2" t="s">
        <v>4405</v>
      </c>
      <c r="L1345" s="2" t="s">
        <v>4898</v>
      </c>
      <c r="M1345" s="2" t="s">
        <v>4956</v>
      </c>
      <c r="N1345" s="2"/>
      <c r="O1345" s="2"/>
      <c r="P1345" s="2"/>
      <c r="Q1345" s="2"/>
      <c r="R1345" s="7"/>
      <c r="S1345" s="7">
        <v>28</v>
      </c>
      <c r="T1345" s="7">
        <v>1</v>
      </c>
      <c r="U1345" s="7">
        <v>29</v>
      </c>
      <c r="V1345" s="12">
        <f t="shared" si="399"/>
        <v>29</v>
      </c>
      <c r="W1345" s="15" t="str">
        <f>"DEBE GOZAR "&amp;S1345&amp;" DÍAS ANTES DEL "&amp;TEXT(G1345-1,"DD/MM/YYYY")</f>
        <v>DEBE GOZAR 28 DÍAS ANTES DEL 18/12/2026</v>
      </c>
      <c r="X1345" s="15" t="str">
        <f t="shared" si="400"/>
        <v>DEBE GOZAR EN EL AÑO UN TOTAL DE 29 DÍAS ANTES DEL 31/12/2026</v>
      </c>
      <c r="Y1345" s="58">
        <v>29</v>
      </c>
      <c r="Z1345" s="50">
        <v>0</v>
      </c>
      <c r="AA1345" s="50">
        <v>0</v>
      </c>
      <c r="AB1345" s="50">
        <v>0</v>
      </c>
      <c r="AC1345" s="50">
        <v>0</v>
      </c>
      <c r="AD1345" s="50">
        <v>0</v>
      </c>
      <c r="AE1345" s="50">
        <v>0</v>
      </c>
      <c r="AF1345" s="50">
        <v>0</v>
      </c>
      <c r="AG1345" s="50">
        <v>0</v>
      </c>
      <c r="AH1345" s="50">
        <v>0</v>
      </c>
      <c r="AI1345" s="50">
        <v>0</v>
      </c>
      <c r="AJ1345" s="50">
        <v>0</v>
      </c>
      <c r="AK1345" s="52">
        <f t="shared" si="384"/>
        <v>29</v>
      </c>
      <c r="AL1345" s="50">
        <f t="shared" si="385"/>
        <v>29</v>
      </c>
      <c r="AM1345" s="48">
        <f t="shared" si="398"/>
        <v>1</v>
      </c>
      <c r="AN1345" s="49">
        <f t="shared" si="386"/>
        <v>0.01</v>
      </c>
      <c r="AO1345" s="49">
        <f t="shared" si="397"/>
        <v>29</v>
      </c>
      <c r="AP1345" s="49">
        <f t="shared" si="387"/>
        <v>29</v>
      </c>
      <c r="AR1345" s="50">
        <f t="shared" si="388"/>
        <v>0</v>
      </c>
      <c r="AT1345" s="30">
        <f t="shared" si="389"/>
        <v>29</v>
      </c>
      <c r="AU1345">
        <f t="shared" si="390"/>
        <v>9.6666666666666661</v>
      </c>
      <c r="AV1345" s="49">
        <f t="shared" si="391"/>
        <v>29</v>
      </c>
      <c r="AW1345" s="49">
        <f t="shared" si="392"/>
        <v>9.6666666666666661</v>
      </c>
      <c r="AX1345" s="53">
        <f t="shared" si="393"/>
        <v>0</v>
      </c>
      <c r="AY1345" s="30">
        <f t="shared" si="394"/>
        <v>0</v>
      </c>
      <c r="AZ1345" s="30">
        <f t="shared" si="395"/>
        <v>29</v>
      </c>
      <c r="BA1345" s="49">
        <f t="shared" si="396"/>
        <v>29</v>
      </c>
    </row>
    <row r="1346" spans="1:53" x14ac:dyDescent="0.35">
      <c r="A1346" s="2">
        <v>1072650744</v>
      </c>
      <c r="B1346" s="2" t="s">
        <v>1346</v>
      </c>
      <c r="C1346" s="16" t="s">
        <v>4946</v>
      </c>
      <c r="D1346" s="3" t="s">
        <v>3491</v>
      </c>
      <c r="E1346" s="4">
        <v>45170</v>
      </c>
      <c r="F1346" s="5">
        <v>45901</v>
      </c>
      <c r="G1346" s="5">
        <v>46266</v>
      </c>
      <c r="H1346" s="3" t="s">
        <v>4421</v>
      </c>
      <c r="I1346" s="55">
        <v>0</v>
      </c>
      <c r="J1346" s="6">
        <v>46022</v>
      </c>
      <c r="K1346" s="2" t="s">
        <v>4405</v>
      </c>
      <c r="L1346" s="2" t="s">
        <v>4917</v>
      </c>
      <c r="M1346" s="2" t="s">
        <v>4956</v>
      </c>
      <c r="N1346" s="2" t="s">
        <v>5197</v>
      </c>
      <c r="O1346" s="2" t="s">
        <v>5178</v>
      </c>
      <c r="P1346" s="2" t="s">
        <v>4704</v>
      </c>
      <c r="Q1346" s="2" t="s">
        <v>4297</v>
      </c>
      <c r="R1346" s="7"/>
      <c r="S1346" s="7">
        <v>20</v>
      </c>
      <c r="T1346" s="7">
        <v>10</v>
      </c>
      <c r="U1346" s="7">
        <v>30</v>
      </c>
      <c r="V1346" s="12">
        <f t="shared" si="399"/>
        <v>30</v>
      </c>
      <c r="W1346" s="15" t="str">
        <f>"DEBE GOZAR "&amp;S1346&amp;" DÍAS ANTES DEL "&amp;TEXT(G1346-1,"DD/MM/YYYY")</f>
        <v>DEBE GOZAR 20 DÍAS ANTES DEL 31/08/2026</v>
      </c>
      <c r="X1346" s="15" t="str">
        <f t="shared" si="400"/>
        <v>DEBE GOZAR EN EL AÑO UN TOTAL DE 30 DÍAS ANTES DEL 31/12/2026</v>
      </c>
      <c r="Y1346" s="58">
        <v>0</v>
      </c>
      <c r="Z1346" s="50">
        <v>0</v>
      </c>
      <c r="AA1346" s="50">
        <v>0</v>
      </c>
      <c r="AB1346" s="50">
        <v>0</v>
      </c>
      <c r="AC1346" s="50">
        <v>0</v>
      </c>
      <c r="AD1346" s="50">
        <v>0</v>
      </c>
      <c r="AE1346" s="50">
        <v>10</v>
      </c>
      <c r="AF1346" s="50">
        <v>20</v>
      </c>
      <c r="AG1346" s="50">
        <v>0</v>
      </c>
      <c r="AH1346" s="50">
        <v>0</v>
      </c>
      <c r="AI1346" s="50">
        <v>0</v>
      </c>
      <c r="AJ1346" s="50">
        <v>0</v>
      </c>
      <c r="AK1346" s="52">
        <f t="shared" ref="AK1346:AK1409" si="401">SUM(Y1346:AJ1346)</f>
        <v>30</v>
      </c>
      <c r="AL1346" s="50">
        <f t="shared" ref="AL1346:AL1409" si="402">+AK1346</f>
        <v>30</v>
      </c>
      <c r="AM1346" s="48">
        <f t="shared" si="398"/>
        <v>1</v>
      </c>
      <c r="AN1346" s="49">
        <f t="shared" ref="AN1346:AN1409" si="403">AM1346/100</f>
        <v>0.01</v>
      </c>
      <c r="AO1346" s="49">
        <f t="shared" si="397"/>
        <v>0</v>
      </c>
      <c r="AP1346" s="49">
        <f t="shared" ref="AP1346:AP1409" si="404">IF(V1346-AL1346&lt;=0,V1346,AL1346)</f>
        <v>30</v>
      </c>
      <c r="AR1346" s="50">
        <f t="shared" ref="AR1346:AR1409" si="405">+V1346-AP1346</f>
        <v>0</v>
      </c>
      <c r="AT1346" s="30">
        <f t="shared" ref="AT1346:AT1409" si="406">+V1346</f>
        <v>30</v>
      </c>
      <c r="AU1346">
        <f t="shared" ref="AU1346:AU1409" si="407">+AT1346/12*4</f>
        <v>10</v>
      </c>
      <c r="AV1346" s="49">
        <f t="shared" ref="AV1346:AV1409" si="408">SUM(Y1346:AB1346)</f>
        <v>0</v>
      </c>
      <c r="AW1346" s="49">
        <f t="shared" ref="AW1346:AW1409" si="409">IF(AU1346-AV1346&lt;=0,AU1346,AV1346)</f>
        <v>0</v>
      </c>
      <c r="AX1346" s="53">
        <f t="shared" ref="AX1346:AX1409" si="410">+AU1346-AW1346</f>
        <v>10</v>
      </c>
      <c r="AY1346" s="30">
        <f t="shared" ref="AY1346:AY1409" si="411">SUM(AC1346:AJ1346)</f>
        <v>30</v>
      </c>
      <c r="AZ1346" s="30">
        <f t="shared" ref="AZ1346:AZ1409" si="412">SUM(Y1346:AB1346)</f>
        <v>0</v>
      </c>
      <c r="BA1346" s="49">
        <f t="shared" ref="BA1346:BA1409" si="413">IF(AT1346-AZ1346&lt;=0,AT1346,AZ1346)</f>
        <v>0</v>
      </c>
    </row>
    <row r="1347" spans="1:53" x14ac:dyDescent="0.35">
      <c r="A1347" s="2">
        <v>1072655198</v>
      </c>
      <c r="B1347" s="2" t="s">
        <v>1347</v>
      </c>
      <c r="C1347" s="16" t="s">
        <v>4948</v>
      </c>
      <c r="D1347" s="3" t="s">
        <v>3492</v>
      </c>
      <c r="E1347" s="4">
        <v>45607</v>
      </c>
      <c r="F1347" s="5">
        <v>45972</v>
      </c>
      <c r="G1347" s="5">
        <v>46337</v>
      </c>
      <c r="H1347" s="3" t="s">
        <v>4292</v>
      </c>
      <c r="I1347" s="55">
        <v>0</v>
      </c>
      <c r="J1347" s="6">
        <v>46022</v>
      </c>
      <c r="K1347" s="2" t="s">
        <v>4405</v>
      </c>
      <c r="L1347" s="2">
        <v>2001020500</v>
      </c>
      <c r="M1347" s="2" t="s">
        <v>5051</v>
      </c>
      <c r="N1347" s="2" t="s">
        <v>5179</v>
      </c>
      <c r="O1347" s="2" t="s">
        <v>5179</v>
      </c>
      <c r="P1347" s="2" t="s">
        <v>4721</v>
      </c>
      <c r="Q1347" s="2" t="s">
        <v>5267</v>
      </c>
      <c r="R1347" s="7"/>
      <c r="S1347" s="7">
        <v>15</v>
      </c>
      <c r="T1347" s="7">
        <v>2.1666999999999987</v>
      </c>
      <c r="U1347" s="7">
        <v>17.166699999999999</v>
      </c>
      <c r="V1347" s="12">
        <f t="shared" si="399"/>
        <v>18</v>
      </c>
      <c r="W1347" s="15" t="str">
        <f>"DEBE GOZAR "&amp;S1347&amp;" DÍAS ANTES DEL "&amp;TEXT(G1347-1,"DD/MM/YYYY")</f>
        <v>DEBE GOZAR 15 DÍAS ANTES DEL 10/11/2026</v>
      </c>
      <c r="X1347" s="15" t="str">
        <f t="shared" si="400"/>
        <v>DEBE GOZAR EN EL AÑO UN TOTAL DE 18 DÍAS ANTES DEL 31/12/2026</v>
      </c>
      <c r="Y1347" s="58">
        <v>0</v>
      </c>
      <c r="Z1347" s="50">
        <v>0</v>
      </c>
      <c r="AA1347" s="50">
        <v>0</v>
      </c>
      <c r="AB1347" s="50">
        <v>4</v>
      </c>
      <c r="AC1347" s="50">
        <v>8</v>
      </c>
      <c r="AD1347" s="50">
        <v>0</v>
      </c>
      <c r="AE1347" s="50">
        <v>2</v>
      </c>
      <c r="AF1347" s="50">
        <v>7</v>
      </c>
      <c r="AG1347" s="50">
        <v>12</v>
      </c>
      <c r="AH1347" s="50">
        <v>0</v>
      </c>
      <c r="AI1347" s="50">
        <v>0</v>
      </c>
      <c r="AJ1347" s="50">
        <v>11</v>
      </c>
      <c r="AK1347" s="52">
        <f t="shared" si="401"/>
        <v>44</v>
      </c>
      <c r="AL1347" s="50">
        <f t="shared" si="402"/>
        <v>44</v>
      </c>
      <c r="AM1347" s="48">
        <f t="shared" si="398"/>
        <v>2.4444444444444446</v>
      </c>
      <c r="AN1347" s="49">
        <f t="shared" si="403"/>
        <v>2.4444444444444446E-2</v>
      </c>
      <c r="AO1347" s="49">
        <f t="shared" ref="AO1347:AO1410" si="414">+Y1347+Z1347+AA1347+AB1347</f>
        <v>4</v>
      </c>
      <c r="AP1347" s="49">
        <f t="shared" si="404"/>
        <v>18</v>
      </c>
      <c r="AR1347" s="50">
        <f t="shared" si="405"/>
        <v>0</v>
      </c>
      <c r="AT1347" s="30">
        <f t="shared" si="406"/>
        <v>18</v>
      </c>
      <c r="AU1347">
        <f t="shared" si="407"/>
        <v>6</v>
      </c>
      <c r="AV1347" s="49">
        <f t="shared" si="408"/>
        <v>4</v>
      </c>
      <c r="AW1347" s="49">
        <f t="shared" si="409"/>
        <v>4</v>
      </c>
      <c r="AX1347" s="53">
        <f t="shared" si="410"/>
        <v>2</v>
      </c>
      <c r="AY1347" s="30">
        <f t="shared" si="411"/>
        <v>40</v>
      </c>
      <c r="AZ1347" s="30">
        <f t="shared" si="412"/>
        <v>4</v>
      </c>
      <c r="BA1347" s="49">
        <f t="shared" si="413"/>
        <v>4</v>
      </c>
    </row>
    <row r="1348" spans="1:53" x14ac:dyDescent="0.35">
      <c r="A1348" s="2">
        <v>1072662238</v>
      </c>
      <c r="B1348" s="2" t="s">
        <v>1348</v>
      </c>
      <c r="C1348" s="16" t="s">
        <v>4946</v>
      </c>
      <c r="D1348" s="3" t="s">
        <v>3493</v>
      </c>
      <c r="E1348" s="4">
        <v>45581</v>
      </c>
      <c r="F1348" s="5">
        <v>45946</v>
      </c>
      <c r="G1348" s="5">
        <v>46311</v>
      </c>
      <c r="H1348" s="3" t="s">
        <v>4290</v>
      </c>
      <c r="I1348" s="55">
        <v>0</v>
      </c>
      <c r="J1348" s="6">
        <v>46022</v>
      </c>
      <c r="K1348" s="2" t="s">
        <v>4405</v>
      </c>
      <c r="L1348" s="2" t="s">
        <v>4966</v>
      </c>
      <c r="M1348" s="2" t="s">
        <v>4956</v>
      </c>
      <c r="N1348" s="2" t="s">
        <v>5180</v>
      </c>
      <c r="O1348" s="2" t="s">
        <v>5225</v>
      </c>
      <c r="P1348" s="2" t="s">
        <v>4461</v>
      </c>
      <c r="Q1348" s="2" t="s">
        <v>4297</v>
      </c>
      <c r="R1348" s="7"/>
      <c r="S1348" s="7">
        <v>22</v>
      </c>
      <c r="T1348" s="7">
        <v>6.25</v>
      </c>
      <c r="U1348" s="7">
        <v>28.25</v>
      </c>
      <c r="V1348" s="12">
        <f t="shared" si="399"/>
        <v>29</v>
      </c>
      <c r="W1348" s="15" t="str">
        <f>"DEBE GOZAR "&amp;S1348&amp;" DÍAS ANTES DEL "&amp;TEXT(G1348-1,"DD/MM/YYYY")</f>
        <v>DEBE GOZAR 22 DÍAS ANTES DEL 15/10/2026</v>
      </c>
      <c r="X1348" s="15" t="str">
        <f t="shared" si="400"/>
        <v>DEBE GOZAR EN EL AÑO UN TOTAL DE 29 DÍAS ANTES DEL 31/12/2026</v>
      </c>
      <c r="Y1348" s="58">
        <v>15</v>
      </c>
      <c r="Z1348" s="50">
        <v>0</v>
      </c>
      <c r="AA1348" s="50">
        <v>0</v>
      </c>
      <c r="AB1348" s="50">
        <v>0</v>
      </c>
      <c r="AC1348" s="50">
        <v>5</v>
      </c>
      <c r="AD1348" s="50">
        <v>10</v>
      </c>
      <c r="AE1348" s="50">
        <v>0</v>
      </c>
      <c r="AF1348" s="50">
        <v>0</v>
      </c>
      <c r="AG1348" s="50">
        <v>0</v>
      </c>
      <c r="AH1348" s="50">
        <v>0</v>
      </c>
      <c r="AI1348" s="50">
        <v>0</v>
      </c>
      <c r="AJ1348" s="50">
        <v>0</v>
      </c>
      <c r="AK1348" s="52">
        <f t="shared" si="401"/>
        <v>30</v>
      </c>
      <c r="AL1348" s="50">
        <f t="shared" si="402"/>
        <v>30</v>
      </c>
      <c r="AM1348" s="48">
        <f t="shared" si="398"/>
        <v>1.0344827586206897</v>
      </c>
      <c r="AN1348" s="49">
        <f t="shared" si="403"/>
        <v>1.0344827586206896E-2</v>
      </c>
      <c r="AO1348" s="49">
        <f t="shared" si="414"/>
        <v>15</v>
      </c>
      <c r="AP1348" s="49">
        <f t="shared" si="404"/>
        <v>29</v>
      </c>
      <c r="AR1348" s="50">
        <f t="shared" si="405"/>
        <v>0</v>
      </c>
      <c r="AT1348" s="30">
        <f t="shared" si="406"/>
        <v>29</v>
      </c>
      <c r="AU1348">
        <f t="shared" si="407"/>
        <v>9.6666666666666661</v>
      </c>
      <c r="AV1348" s="49">
        <f t="shared" si="408"/>
        <v>15</v>
      </c>
      <c r="AW1348" s="49">
        <f t="shared" si="409"/>
        <v>9.6666666666666661</v>
      </c>
      <c r="AX1348" s="53">
        <f t="shared" si="410"/>
        <v>0</v>
      </c>
      <c r="AY1348" s="30">
        <f t="shared" si="411"/>
        <v>15</v>
      </c>
      <c r="AZ1348" s="30">
        <f t="shared" si="412"/>
        <v>15</v>
      </c>
      <c r="BA1348" s="49">
        <f t="shared" si="413"/>
        <v>15</v>
      </c>
    </row>
    <row r="1349" spans="1:53" x14ac:dyDescent="0.35">
      <c r="A1349" s="2">
        <v>1072665074</v>
      </c>
      <c r="B1349" s="2" t="s">
        <v>1349</v>
      </c>
      <c r="C1349" s="16" t="s">
        <v>4946</v>
      </c>
      <c r="D1349" s="3" t="s">
        <v>3494</v>
      </c>
      <c r="E1349" s="4">
        <v>45834</v>
      </c>
      <c r="F1349" s="5">
        <v>45834</v>
      </c>
      <c r="G1349" s="5">
        <v>46199</v>
      </c>
      <c r="H1349" s="3" t="s">
        <v>4290</v>
      </c>
      <c r="I1349" s="55">
        <v>0</v>
      </c>
      <c r="J1349" s="6">
        <v>46022</v>
      </c>
      <c r="K1349" s="2" t="s">
        <v>4405</v>
      </c>
      <c r="L1349" s="2" t="s">
        <v>4964</v>
      </c>
      <c r="M1349" s="2" t="s">
        <v>4956</v>
      </c>
      <c r="N1349" s="2" t="s">
        <v>5180</v>
      </c>
      <c r="O1349" s="2" t="s">
        <v>5221</v>
      </c>
      <c r="P1349" s="2" t="s">
        <v>4450</v>
      </c>
      <c r="Q1349" s="2" t="s">
        <v>4297</v>
      </c>
      <c r="R1349" s="7"/>
      <c r="S1349" s="7">
        <v>0</v>
      </c>
      <c r="T1349" s="7">
        <v>15.416700000000001</v>
      </c>
      <c r="U1349" s="7">
        <v>15.416700000000001</v>
      </c>
      <c r="V1349" s="12">
        <f t="shared" si="399"/>
        <v>16</v>
      </c>
      <c r="W1349" s="15" t="s">
        <v>4738</v>
      </c>
      <c r="X1349" s="15" t="str">
        <f t="shared" si="400"/>
        <v>DEBE GOZAR EN EL AÑO UN TOTAL DE 16 DÍAS ANTES DEL 31/12/2026</v>
      </c>
      <c r="Y1349" s="58">
        <v>0</v>
      </c>
      <c r="Z1349" s="50">
        <v>0</v>
      </c>
      <c r="AA1349" s="50">
        <v>0</v>
      </c>
      <c r="AB1349" s="50">
        <v>0</v>
      </c>
      <c r="AC1349" s="50">
        <v>0</v>
      </c>
      <c r="AD1349" s="50">
        <v>0</v>
      </c>
      <c r="AE1349" s="50">
        <v>0</v>
      </c>
      <c r="AF1349" s="50">
        <v>0</v>
      </c>
      <c r="AG1349" s="50">
        <v>0</v>
      </c>
      <c r="AH1349" s="50">
        <v>0</v>
      </c>
      <c r="AI1349" s="50">
        <v>0</v>
      </c>
      <c r="AJ1349" s="50">
        <v>0</v>
      </c>
      <c r="AK1349" s="52">
        <f t="shared" si="401"/>
        <v>0</v>
      </c>
      <c r="AL1349" s="50">
        <f t="shared" si="402"/>
        <v>0</v>
      </c>
      <c r="AM1349" s="48">
        <f t="shared" si="398"/>
        <v>0</v>
      </c>
      <c r="AN1349" s="49">
        <f t="shared" si="403"/>
        <v>0</v>
      </c>
      <c r="AO1349" s="49">
        <f t="shared" si="414"/>
        <v>0</v>
      </c>
      <c r="AP1349" s="49">
        <f t="shared" si="404"/>
        <v>0</v>
      </c>
      <c r="AR1349" s="50">
        <f t="shared" si="405"/>
        <v>16</v>
      </c>
      <c r="AT1349" s="30">
        <f t="shared" si="406"/>
        <v>16</v>
      </c>
      <c r="AU1349">
        <f t="shared" si="407"/>
        <v>5.333333333333333</v>
      </c>
      <c r="AV1349" s="49">
        <f t="shared" si="408"/>
        <v>0</v>
      </c>
      <c r="AW1349" s="49">
        <f t="shared" si="409"/>
        <v>0</v>
      </c>
      <c r="AX1349" s="53">
        <f t="shared" si="410"/>
        <v>5.333333333333333</v>
      </c>
      <c r="AY1349" s="30">
        <f t="shared" si="411"/>
        <v>0</v>
      </c>
      <c r="AZ1349" s="30">
        <f t="shared" si="412"/>
        <v>0</v>
      </c>
      <c r="BA1349" s="49">
        <f t="shared" si="413"/>
        <v>0</v>
      </c>
    </row>
    <row r="1350" spans="1:53" x14ac:dyDescent="0.35">
      <c r="A1350" s="2">
        <v>1072665835</v>
      </c>
      <c r="B1350" s="2" t="s">
        <v>1350</v>
      </c>
      <c r="C1350" s="16" t="s">
        <v>4948</v>
      </c>
      <c r="D1350" s="3" t="s">
        <v>3495</v>
      </c>
      <c r="E1350" s="4">
        <v>40855</v>
      </c>
      <c r="F1350" s="5">
        <v>45969</v>
      </c>
      <c r="G1350" s="5">
        <v>46334</v>
      </c>
      <c r="H1350" s="3" t="s">
        <v>4292</v>
      </c>
      <c r="I1350" s="55">
        <v>0</v>
      </c>
      <c r="J1350" s="6">
        <v>46022</v>
      </c>
      <c r="K1350" s="2" t="s">
        <v>4405</v>
      </c>
      <c r="L1350" s="2">
        <v>2003020100</v>
      </c>
      <c r="M1350" s="2" t="s">
        <v>4957</v>
      </c>
      <c r="N1350" s="2" t="s">
        <v>5199</v>
      </c>
      <c r="O1350" s="2" t="s">
        <v>5199</v>
      </c>
      <c r="P1350" s="2" t="s">
        <v>4596</v>
      </c>
      <c r="Q1350" s="2" t="s">
        <v>5268</v>
      </c>
      <c r="R1350" s="7"/>
      <c r="S1350" s="7">
        <v>25</v>
      </c>
      <c r="T1350" s="7">
        <v>4.4166999999999916</v>
      </c>
      <c r="U1350" s="7">
        <v>29.416699999999992</v>
      </c>
      <c r="V1350" s="12">
        <f t="shared" si="399"/>
        <v>30</v>
      </c>
      <c r="W1350" s="15" t="str">
        <f>"DEBE GOZAR "&amp;S1350&amp;" DÍAS ANTES DEL "&amp;TEXT(G1350-1,"DD/MM/YYYY")</f>
        <v>DEBE GOZAR 25 DÍAS ANTES DEL 07/11/2026</v>
      </c>
      <c r="X1350" s="15" t="str">
        <f t="shared" si="400"/>
        <v>DEBE GOZAR EN EL AÑO UN TOTAL DE 30 DÍAS ANTES DEL 31/12/2026</v>
      </c>
      <c r="Y1350" s="58">
        <v>0</v>
      </c>
      <c r="Z1350" s="50">
        <v>0</v>
      </c>
      <c r="AA1350" s="50">
        <v>0</v>
      </c>
      <c r="AB1350" s="50">
        <v>0</v>
      </c>
      <c r="AC1350" s="50">
        <v>6</v>
      </c>
      <c r="AD1350" s="50">
        <v>0</v>
      </c>
      <c r="AE1350" s="50">
        <v>0</v>
      </c>
      <c r="AF1350" s="50">
        <v>0</v>
      </c>
      <c r="AG1350" s="50">
        <v>0</v>
      </c>
      <c r="AH1350" s="50">
        <v>0</v>
      </c>
      <c r="AI1350" s="50">
        <v>0</v>
      </c>
      <c r="AJ1350" s="50">
        <v>0</v>
      </c>
      <c r="AK1350" s="52">
        <f t="shared" si="401"/>
        <v>6</v>
      </c>
      <c r="AL1350" s="50">
        <f t="shared" si="402"/>
        <v>6</v>
      </c>
      <c r="AM1350" s="48">
        <f t="shared" si="398"/>
        <v>0.2</v>
      </c>
      <c r="AN1350" s="49">
        <f t="shared" si="403"/>
        <v>2E-3</v>
      </c>
      <c r="AO1350" s="49">
        <f t="shared" si="414"/>
        <v>0</v>
      </c>
      <c r="AP1350" s="49">
        <f t="shared" si="404"/>
        <v>6</v>
      </c>
      <c r="AR1350" s="50">
        <f t="shared" si="405"/>
        <v>24</v>
      </c>
      <c r="AT1350" s="30">
        <f t="shared" si="406"/>
        <v>30</v>
      </c>
      <c r="AU1350">
        <f t="shared" si="407"/>
        <v>10</v>
      </c>
      <c r="AV1350" s="49">
        <f t="shared" si="408"/>
        <v>0</v>
      </c>
      <c r="AW1350" s="49">
        <f t="shared" si="409"/>
        <v>0</v>
      </c>
      <c r="AX1350" s="53">
        <f t="shared" si="410"/>
        <v>10</v>
      </c>
      <c r="AY1350" s="30">
        <f t="shared" si="411"/>
        <v>6</v>
      </c>
      <c r="AZ1350" s="30">
        <f t="shared" si="412"/>
        <v>0</v>
      </c>
      <c r="BA1350" s="49">
        <f t="shared" si="413"/>
        <v>0</v>
      </c>
    </row>
    <row r="1351" spans="1:53" x14ac:dyDescent="0.35">
      <c r="A1351" s="2">
        <v>1072674512</v>
      </c>
      <c r="B1351" s="2" t="s">
        <v>1351</v>
      </c>
      <c r="C1351" s="16" t="s">
        <v>4946</v>
      </c>
      <c r="D1351" s="3" t="s">
        <v>3496</v>
      </c>
      <c r="E1351" s="4">
        <v>44613</v>
      </c>
      <c r="F1351" s="5">
        <v>45709</v>
      </c>
      <c r="G1351" s="5">
        <v>46074</v>
      </c>
      <c r="H1351" s="3" t="s">
        <v>4290</v>
      </c>
      <c r="I1351" s="55">
        <v>0</v>
      </c>
      <c r="J1351" s="6">
        <v>46022</v>
      </c>
      <c r="K1351" s="2" t="s">
        <v>4431</v>
      </c>
      <c r="L1351" s="2" t="s">
        <v>4786</v>
      </c>
      <c r="M1351" s="2" t="s">
        <v>4956</v>
      </c>
      <c r="N1351" s="2" t="s">
        <v>5197</v>
      </c>
      <c r="O1351" s="2" t="s">
        <v>5222</v>
      </c>
      <c r="P1351" s="2" t="s">
        <v>4508</v>
      </c>
      <c r="Q1351" s="2" t="s">
        <v>4326</v>
      </c>
      <c r="R1351" s="7"/>
      <c r="S1351" s="7">
        <v>0</v>
      </c>
      <c r="T1351" s="7">
        <v>1.1666999999999987</v>
      </c>
      <c r="U1351" s="7">
        <v>1.1666999999999987</v>
      </c>
      <c r="V1351" s="12">
        <f t="shared" si="399"/>
        <v>2</v>
      </c>
      <c r="W1351" s="15" t="s">
        <v>4738</v>
      </c>
      <c r="X1351" s="15" t="str">
        <f t="shared" si="400"/>
        <v>DEBE GOZAR EN EL AÑO UN TOTAL DE 2 DÍAS ANTES DEL 31/12/2026</v>
      </c>
      <c r="Y1351" s="58">
        <v>0</v>
      </c>
      <c r="Z1351" s="50">
        <v>0</v>
      </c>
      <c r="AA1351" s="50">
        <v>0</v>
      </c>
      <c r="AB1351" s="50">
        <v>0</v>
      </c>
      <c r="AC1351" s="50">
        <v>0</v>
      </c>
      <c r="AD1351" s="50">
        <v>0</v>
      </c>
      <c r="AE1351" s="50">
        <v>0</v>
      </c>
      <c r="AF1351" s="50">
        <v>0</v>
      </c>
      <c r="AG1351" s="50">
        <v>0</v>
      </c>
      <c r="AH1351" s="50">
        <v>0</v>
      </c>
      <c r="AI1351" s="50">
        <v>0</v>
      </c>
      <c r="AJ1351" s="50">
        <v>0</v>
      </c>
      <c r="AK1351" s="52">
        <f t="shared" si="401"/>
        <v>0</v>
      </c>
      <c r="AL1351" s="50">
        <f t="shared" si="402"/>
        <v>0</v>
      </c>
      <c r="AM1351" s="48">
        <f t="shared" si="398"/>
        <v>0</v>
      </c>
      <c r="AN1351" s="49">
        <f t="shared" si="403"/>
        <v>0</v>
      </c>
      <c r="AO1351" s="49">
        <f t="shared" si="414"/>
        <v>0</v>
      </c>
      <c r="AP1351" s="49">
        <f t="shared" si="404"/>
        <v>0</v>
      </c>
      <c r="AR1351" s="50">
        <f t="shared" si="405"/>
        <v>2</v>
      </c>
      <c r="AT1351" s="30">
        <f t="shared" si="406"/>
        <v>2</v>
      </c>
      <c r="AU1351">
        <f t="shared" si="407"/>
        <v>0.66666666666666663</v>
      </c>
      <c r="AV1351" s="49">
        <f t="shared" si="408"/>
        <v>0</v>
      </c>
      <c r="AW1351" s="49">
        <f t="shared" si="409"/>
        <v>0</v>
      </c>
      <c r="AX1351" s="53">
        <f t="shared" si="410"/>
        <v>0.66666666666666663</v>
      </c>
      <c r="AY1351" s="30">
        <f t="shared" si="411"/>
        <v>0</v>
      </c>
      <c r="AZ1351" s="30">
        <f t="shared" si="412"/>
        <v>0</v>
      </c>
      <c r="BA1351" s="49">
        <f t="shared" si="413"/>
        <v>0</v>
      </c>
    </row>
    <row r="1352" spans="1:53" x14ac:dyDescent="0.35">
      <c r="A1352" s="2">
        <v>1072677603</v>
      </c>
      <c r="B1352" s="2" t="s">
        <v>1352</v>
      </c>
      <c r="C1352" s="16" t="s">
        <v>4946</v>
      </c>
      <c r="D1352" s="3" t="s">
        <v>3497</v>
      </c>
      <c r="E1352" s="4">
        <v>44183</v>
      </c>
      <c r="F1352" s="5">
        <v>46009</v>
      </c>
      <c r="G1352" s="5">
        <v>46374</v>
      </c>
      <c r="H1352" s="3" t="s">
        <v>4290</v>
      </c>
      <c r="I1352" s="55">
        <v>46127</v>
      </c>
      <c r="J1352" s="6">
        <v>46022</v>
      </c>
      <c r="K1352" s="2" t="s">
        <v>4405</v>
      </c>
      <c r="L1352" s="2" t="s">
        <v>4996</v>
      </c>
      <c r="M1352" s="2" t="s">
        <v>4957</v>
      </c>
      <c r="N1352" s="2"/>
      <c r="O1352" s="2"/>
      <c r="P1352" s="2"/>
      <c r="Q1352" s="2"/>
      <c r="R1352" s="7"/>
      <c r="S1352" s="7">
        <v>20</v>
      </c>
      <c r="T1352" s="7">
        <v>1.0833000000000084</v>
      </c>
      <c r="U1352" s="7">
        <v>21.083300000000008</v>
      </c>
      <c r="V1352" s="12">
        <f t="shared" si="399"/>
        <v>22</v>
      </c>
      <c r="W1352" s="15" t="str">
        <f>"DEBE GOZAR "&amp;S1352&amp;" DÍAS ANTES DEL "&amp;TEXT(G1352-1,"DD/MM/YYYY")</f>
        <v>DEBE GOZAR 20 DÍAS ANTES DEL 17/12/2026</v>
      </c>
      <c r="X1352" s="15" t="str">
        <f t="shared" si="400"/>
        <v>DEBE GOZAR EN EL AÑO UN TOTAL DE 22 DÍAS ANTES DEL 31/12/2026</v>
      </c>
      <c r="Y1352" s="58">
        <v>0</v>
      </c>
      <c r="Z1352" s="50">
        <v>14</v>
      </c>
      <c r="AA1352" s="50">
        <v>0</v>
      </c>
      <c r="AB1352" s="50">
        <v>8</v>
      </c>
      <c r="AC1352" s="50">
        <v>0</v>
      </c>
      <c r="AD1352" s="50">
        <v>0</v>
      </c>
      <c r="AE1352" s="50">
        <v>0</v>
      </c>
      <c r="AF1352" s="50">
        <v>0</v>
      </c>
      <c r="AG1352" s="50">
        <v>0</v>
      </c>
      <c r="AH1352" s="50">
        <v>0</v>
      </c>
      <c r="AI1352" s="50">
        <v>0</v>
      </c>
      <c r="AJ1352" s="50">
        <v>0</v>
      </c>
      <c r="AK1352" s="52">
        <f t="shared" si="401"/>
        <v>22</v>
      </c>
      <c r="AL1352" s="50">
        <f t="shared" si="402"/>
        <v>22</v>
      </c>
      <c r="AM1352" s="48">
        <f t="shared" ref="AM1352:AM1415" si="415">+AL1352/V1352</f>
        <v>1</v>
      </c>
      <c r="AN1352" s="49">
        <f t="shared" si="403"/>
        <v>0.01</v>
      </c>
      <c r="AO1352" s="49">
        <f t="shared" si="414"/>
        <v>22</v>
      </c>
      <c r="AP1352" s="49">
        <f t="shared" si="404"/>
        <v>22</v>
      </c>
      <c r="AR1352" s="50">
        <f t="shared" si="405"/>
        <v>0</v>
      </c>
      <c r="AT1352" s="30">
        <f t="shared" si="406"/>
        <v>22</v>
      </c>
      <c r="AU1352">
        <f t="shared" si="407"/>
        <v>7.333333333333333</v>
      </c>
      <c r="AV1352" s="49">
        <f t="shared" si="408"/>
        <v>22</v>
      </c>
      <c r="AW1352" s="49">
        <f t="shared" si="409"/>
        <v>7.333333333333333</v>
      </c>
      <c r="AX1352" s="53">
        <f t="shared" si="410"/>
        <v>0</v>
      </c>
      <c r="AY1352" s="30">
        <f t="shared" si="411"/>
        <v>0</v>
      </c>
      <c r="AZ1352" s="30">
        <f t="shared" si="412"/>
        <v>22</v>
      </c>
      <c r="BA1352" s="49">
        <f t="shared" si="413"/>
        <v>22</v>
      </c>
    </row>
    <row r="1353" spans="1:53" x14ac:dyDescent="0.35">
      <c r="A1353" s="2">
        <v>1072681267</v>
      </c>
      <c r="B1353" s="2" t="s">
        <v>1353</v>
      </c>
      <c r="C1353" s="16" t="s">
        <v>4946</v>
      </c>
      <c r="D1353" s="3" t="s">
        <v>3498</v>
      </c>
      <c r="E1353" s="4">
        <v>44886</v>
      </c>
      <c r="F1353" s="5">
        <v>45982</v>
      </c>
      <c r="G1353" s="5">
        <v>46347</v>
      </c>
      <c r="H1353" s="3" t="s">
        <v>4422</v>
      </c>
      <c r="I1353" s="55">
        <v>0</v>
      </c>
      <c r="J1353" s="6">
        <v>46022</v>
      </c>
      <c r="K1353" s="2" t="s">
        <v>4431</v>
      </c>
      <c r="L1353" s="2" t="s">
        <v>4888</v>
      </c>
      <c r="M1353" s="2" t="s">
        <v>4956</v>
      </c>
      <c r="N1353" s="2" t="s">
        <v>5195</v>
      </c>
      <c r="O1353" s="2" t="s">
        <v>5217</v>
      </c>
      <c r="P1353" s="2" t="s">
        <v>4668</v>
      </c>
      <c r="Q1353" s="2" t="s">
        <v>4326</v>
      </c>
      <c r="R1353" s="7"/>
      <c r="S1353" s="7">
        <v>5</v>
      </c>
      <c r="T1353" s="7">
        <v>0.66669999999999874</v>
      </c>
      <c r="U1353" s="7">
        <v>5.6666999999999987</v>
      </c>
      <c r="V1353" s="12">
        <f t="shared" si="399"/>
        <v>6</v>
      </c>
      <c r="W1353" s="15" t="str">
        <f>"DEBE GOZAR "&amp;S1353&amp;" DÍAS ANTES DEL "&amp;TEXT(G1353-1,"DD/MM/YYYY")</f>
        <v>DEBE GOZAR 5 DÍAS ANTES DEL 20/11/2026</v>
      </c>
      <c r="X1353" s="15" t="str">
        <f t="shared" si="400"/>
        <v>DEBE GOZAR EN EL AÑO UN TOTAL DE 6 DÍAS ANTES DEL 31/12/2026</v>
      </c>
      <c r="Y1353" s="58">
        <v>0</v>
      </c>
      <c r="Z1353" s="50">
        <v>6</v>
      </c>
      <c r="AA1353" s="50">
        <v>0</v>
      </c>
      <c r="AB1353" s="50">
        <v>0</v>
      </c>
      <c r="AC1353" s="50">
        <v>0</v>
      </c>
      <c r="AD1353" s="50">
        <v>0</v>
      </c>
      <c r="AE1353" s="50">
        <v>0</v>
      </c>
      <c r="AF1353" s="50">
        <v>0</v>
      </c>
      <c r="AG1353" s="50">
        <v>0</v>
      </c>
      <c r="AH1353" s="50">
        <v>0</v>
      </c>
      <c r="AI1353" s="50">
        <v>0</v>
      </c>
      <c r="AJ1353" s="50">
        <v>0</v>
      </c>
      <c r="AK1353" s="52">
        <f t="shared" si="401"/>
        <v>6</v>
      </c>
      <c r="AL1353" s="50">
        <f t="shared" si="402"/>
        <v>6</v>
      </c>
      <c r="AM1353" s="48">
        <f t="shared" si="415"/>
        <v>1</v>
      </c>
      <c r="AN1353" s="49">
        <f t="shared" si="403"/>
        <v>0.01</v>
      </c>
      <c r="AO1353" s="49">
        <f t="shared" si="414"/>
        <v>6</v>
      </c>
      <c r="AP1353" s="49">
        <f t="shared" si="404"/>
        <v>6</v>
      </c>
      <c r="AR1353" s="50">
        <f t="shared" si="405"/>
        <v>0</v>
      </c>
      <c r="AT1353" s="30">
        <f t="shared" si="406"/>
        <v>6</v>
      </c>
      <c r="AU1353">
        <f t="shared" si="407"/>
        <v>2</v>
      </c>
      <c r="AV1353" s="49">
        <f t="shared" si="408"/>
        <v>6</v>
      </c>
      <c r="AW1353" s="49">
        <f t="shared" si="409"/>
        <v>2</v>
      </c>
      <c r="AX1353" s="53">
        <f t="shared" si="410"/>
        <v>0</v>
      </c>
      <c r="AY1353" s="30">
        <f t="shared" si="411"/>
        <v>0</v>
      </c>
      <c r="AZ1353" s="30">
        <f t="shared" si="412"/>
        <v>6</v>
      </c>
      <c r="BA1353" s="49">
        <f t="shared" si="413"/>
        <v>6</v>
      </c>
    </row>
    <row r="1354" spans="1:53" x14ac:dyDescent="0.35">
      <c r="A1354" s="2">
        <v>1072686661</v>
      </c>
      <c r="B1354" s="2" t="s">
        <v>1354</v>
      </c>
      <c r="C1354" s="16" t="s">
        <v>4946</v>
      </c>
      <c r="D1354" s="3" t="s">
        <v>3499</v>
      </c>
      <c r="E1354" s="4">
        <v>45541</v>
      </c>
      <c r="F1354" s="5">
        <v>45906</v>
      </c>
      <c r="G1354" s="5">
        <v>46271</v>
      </c>
      <c r="H1354" s="3" t="s">
        <v>4414</v>
      </c>
      <c r="I1354" s="55">
        <v>0</v>
      </c>
      <c r="J1354" s="6">
        <v>46022</v>
      </c>
      <c r="K1354" s="2" t="s">
        <v>4405</v>
      </c>
      <c r="L1354" s="2" t="s">
        <v>4843</v>
      </c>
      <c r="M1354" s="2" t="s">
        <v>4956</v>
      </c>
      <c r="N1354" s="2" t="s">
        <v>5195</v>
      </c>
      <c r="O1354" s="2" t="s">
        <v>5216</v>
      </c>
      <c r="P1354" s="2" t="s">
        <v>4599</v>
      </c>
      <c r="Q1354" s="2" t="s">
        <v>4297</v>
      </c>
      <c r="R1354" s="7"/>
      <c r="S1354" s="7">
        <v>20</v>
      </c>
      <c r="T1354" s="7">
        <v>9.5833000000000013</v>
      </c>
      <c r="U1354" s="7">
        <v>29.583300000000001</v>
      </c>
      <c r="V1354" s="12">
        <f t="shared" si="399"/>
        <v>30</v>
      </c>
      <c r="W1354" s="15" t="str">
        <f>"DEBE GOZAR "&amp;S1354&amp;" DÍAS ANTES DEL "&amp;TEXT(G1354-1,"DD/MM/YYYY")</f>
        <v>DEBE GOZAR 20 DÍAS ANTES DEL 05/09/2026</v>
      </c>
      <c r="X1354" s="15" t="str">
        <f t="shared" si="400"/>
        <v>DEBE GOZAR EN EL AÑO UN TOTAL DE 30 DÍAS ANTES DEL 31/12/2026</v>
      </c>
      <c r="Y1354" s="58">
        <v>0</v>
      </c>
      <c r="Z1354" s="50">
        <v>0</v>
      </c>
      <c r="AA1354" s="50">
        <v>0</v>
      </c>
      <c r="AB1354" s="50">
        <v>0</v>
      </c>
      <c r="AC1354" s="50">
        <v>0</v>
      </c>
      <c r="AD1354" s="50">
        <v>0</v>
      </c>
      <c r="AE1354" s="50">
        <v>0</v>
      </c>
      <c r="AF1354" s="50">
        <v>0</v>
      </c>
      <c r="AG1354" s="50">
        <v>0</v>
      </c>
      <c r="AH1354" s="50">
        <v>0</v>
      </c>
      <c r="AI1354" s="50">
        <v>0</v>
      </c>
      <c r="AJ1354" s="50">
        <v>0</v>
      </c>
      <c r="AK1354" s="52">
        <f t="shared" si="401"/>
        <v>0</v>
      </c>
      <c r="AL1354" s="50">
        <f t="shared" si="402"/>
        <v>0</v>
      </c>
      <c r="AM1354" s="48">
        <f t="shared" si="415"/>
        <v>0</v>
      </c>
      <c r="AN1354" s="49">
        <f t="shared" si="403"/>
        <v>0</v>
      </c>
      <c r="AO1354" s="49">
        <f t="shared" si="414"/>
        <v>0</v>
      </c>
      <c r="AP1354" s="49">
        <f t="shared" si="404"/>
        <v>0</v>
      </c>
      <c r="AR1354" s="50">
        <f t="shared" si="405"/>
        <v>30</v>
      </c>
      <c r="AT1354" s="30">
        <f t="shared" si="406"/>
        <v>30</v>
      </c>
      <c r="AU1354">
        <f t="shared" si="407"/>
        <v>10</v>
      </c>
      <c r="AV1354" s="49">
        <f t="shared" si="408"/>
        <v>0</v>
      </c>
      <c r="AW1354" s="49">
        <f t="shared" si="409"/>
        <v>0</v>
      </c>
      <c r="AX1354" s="53">
        <f t="shared" si="410"/>
        <v>10</v>
      </c>
      <c r="AY1354" s="30">
        <f t="shared" si="411"/>
        <v>0</v>
      </c>
      <c r="AZ1354" s="30">
        <f t="shared" si="412"/>
        <v>0</v>
      </c>
      <c r="BA1354" s="49">
        <f t="shared" si="413"/>
        <v>0</v>
      </c>
    </row>
    <row r="1355" spans="1:53" x14ac:dyDescent="0.35">
      <c r="A1355" s="2">
        <v>1072687460</v>
      </c>
      <c r="B1355" s="2" t="s">
        <v>1355</v>
      </c>
      <c r="C1355" s="16" t="s">
        <v>4946</v>
      </c>
      <c r="D1355" s="3" t="s">
        <v>3500</v>
      </c>
      <c r="E1355" s="4">
        <v>45888</v>
      </c>
      <c r="F1355" s="5">
        <v>45888</v>
      </c>
      <c r="G1355" s="5">
        <v>46253</v>
      </c>
      <c r="H1355" s="3" t="s">
        <v>4293</v>
      </c>
      <c r="I1355" s="55">
        <v>46120</v>
      </c>
      <c r="J1355" s="6">
        <v>46022</v>
      </c>
      <c r="K1355" s="2" t="s">
        <v>4405</v>
      </c>
      <c r="L1355" s="2" t="s">
        <v>4861</v>
      </c>
      <c r="M1355" s="2" t="s">
        <v>4956</v>
      </c>
      <c r="N1355" s="2"/>
      <c r="O1355" s="2"/>
      <c r="P1355" s="2"/>
      <c r="Q1355" s="2"/>
      <c r="R1355" s="7"/>
      <c r="S1355" s="7">
        <v>0</v>
      </c>
      <c r="T1355" s="7">
        <v>11</v>
      </c>
      <c r="U1355" s="7">
        <v>11</v>
      </c>
      <c r="V1355" s="12">
        <f t="shared" si="399"/>
        <v>11</v>
      </c>
      <c r="W1355" s="15" t="s">
        <v>4738</v>
      </c>
      <c r="X1355" s="15" t="str">
        <f t="shared" si="400"/>
        <v>DEBE GOZAR EN EL AÑO UN TOTAL DE 11 DÍAS ANTES DEL 31/12/2026</v>
      </c>
      <c r="Y1355" s="58">
        <v>0</v>
      </c>
      <c r="Z1355" s="50">
        <v>0</v>
      </c>
      <c r="AA1355" s="50">
        <v>0</v>
      </c>
      <c r="AB1355" s="50">
        <v>11</v>
      </c>
      <c r="AC1355" s="50">
        <v>0</v>
      </c>
      <c r="AD1355" s="50">
        <v>0</v>
      </c>
      <c r="AE1355" s="50">
        <v>0</v>
      </c>
      <c r="AF1355" s="50">
        <v>0</v>
      </c>
      <c r="AG1355" s="50">
        <v>0</v>
      </c>
      <c r="AH1355" s="50">
        <v>0</v>
      </c>
      <c r="AI1355" s="50">
        <v>0</v>
      </c>
      <c r="AJ1355" s="50">
        <v>0</v>
      </c>
      <c r="AK1355" s="52">
        <f t="shared" si="401"/>
        <v>11</v>
      </c>
      <c r="AL1355" s="50">
        <f t="shared" si="402"/>
        <v>11</v>
      </c>
      <c r="AM1355" s="48">
        <f t="shared" si="415"/>
        <v>1</v>
      </c>
      <c r="AN1355" s="49">
        <f t="shared" si="403"/>
        <v>0.01</v>
      </c>
      <c r="AO1355" s="49">
        <f t="shared" si="414"/>
        <v>11</v>
      </c>
      <c r="AP1355" s="49">
        <f t="shared" si="404"/>
        <v>11</v>
      </c>
      <c r="AR1355" s="50">
        <f t="shared" si="405"/>
        <v>0</v>
      </c>
      <c r="AT1355" s="30">
        <f t="shared" si="406"/>
        <v>11</v>
      </c>
      <c r="AU1355">
        <f t="shared" si="407"/>
        <v>3.6666666666666665</v>
      </c>
      <c r="AV1355" s="49">
        <f t="shared" si="408"/>
        <v>11</v>
      </c>
      <c r="AW1355" s="49">
        <f t="shared" si="409"/>
        <v>3.6666666666666665</v>
      </c>
      <c r="AX1355" s="53">
        <f t="shared" si="410"/>
        <v>0</v>
      </c>
      <c r="AY1355" s="30">
        <f t="shared" si="411"/>
        <v>0</v>
      </c>
      <c r="AZ1355" s="30">
        <f t="shared" si="412"/>
        <v>11</v>
      </c>
      <c r="BA1355" s="49">
        <f t="shared" si="413"/>
        <v>11</v>
      </c>
    </row>
    <row r="1356" spans="1:53" x14ac:dyDescent="0.35">
      <c r="A1356" s="2">
        <v>1043551076</v>
      </c>
      <c r="B1356" s="2" t="s">
        <v>525</v>
      </c>
      <c r="C1356" s="16" t="s">
        <v>4948</v>
      </c>
      <c r="D1356" s="3" t="s">
        <v>2670</v>
      </c>
      <c r="E1356" s="4">
        <v>42912</v>
      </c>
      <c r="F1356" s="5">
        <v>45834</v>
      </c>
      <c r="G1356" s="5">
        <v>46199</v>
      </c>
      <c r="H1356" s="3" t="s">
        <v>4292</v>
      </c>
      <c r="I1356" s="55">
        <v>0</v>
      </c>
      <c r="J1356" s="6">
        <v>46022</v>
      </c>
      <c r="K1356" s="2" t="s">
        <v>4430</v>
      </c>
      <c r="L1356" s="2">
        <v>2002010200</v>
      </c>
      <c r="M1356" s="2" t="s">
        <v>4955</v>
      </c>
      <c r="N1356" s="2" t="s">
        <v>5204</v>
      </c>
      <c r="O1356" s="2" t="s">
        <v>5204</v>
      </c>
      <c r="P1356" s="2" t="s">
        <v>4541</v>
      </c>
      <c r="Q1356" s="2" t="s">
        <v>4345</v>
      </c>
      <c r="R1356" s="7"/>
      <c r="S1356" s="7">
        <v>10</v>
      </c>
      <c r="T1356" s="7">
        <v>15.416699999999992</v>
      </c>
      <c r="U1356" s="7">
        <v>25.416699999999992</v>
      </c>
      <c r="V1356" s="12">
        <f t="shared" si="399"/>
        <v>26</v>
      </c>
      <c r="W1356" s="15" t="str">
        <f>"DEBE GOZAR "&amp;S1356&amp;" DÍAS ANTES DEL "&amp;TEXT(G1356-1,"DD/MM/YYYY")</f>
        <v>DEBE GOZAR 10 DÍAS ANTES DEL 25/06/2026</v>
      </c>
      <c r="X1356" s="15" t="str">
        <f t="shared" si="400"/>
        <v>DEBE GOZAR EN EL AÑO UN TOTAL DE 26 DÍAS ANTES DEL 31/12/2026</v>
      </c>
      <c r="Y1356" s="58">
        <v>0</v>
      </c>
      <c r="Z1356" s="50">
        <v>0</v>
      </c>
      <c r="AA1356" s="50">
        <v>14</v>
      </c>
      <c r="AB1356" s="50">
        <v>0</v>
      </c>
      <c r="AC1356" s="50">
        <v>0</v>
      </c>
      <c r="AD1356" s="50">
        <v>0</v>
      </c>
      <c r="AE1356" s="50">
        <v>0</v>
      </c>
      <c r="AF1356" s="50">
        <v>0</v>
      </c>
      <c r="AG1356" s="50">
        <v>0</v>
      </c>
      <c r="AH1356" s="50">
        <v>0</v>
      </c>
      <c r="AI1356" s="50">
        <v>0</v>
      </c>
      <c r="AJ1356" s="50">
        <v>0</v>
      </c>
      <c r="AK1356" s="52">
        <f t="shared" si="401"/>
        <v>14</v>
      </c>
      <c r="AL1356" s="50">
        <f t="shared" si="402"/>
        <v>14</v>
      </c>
      <c r="AM1356" s="48">
        <f t="shared" si="415"/>
        <v>0.53846153846153844</v>
      </c>
      <c r="AN1356" s="49">
        <f t="shared" si="403"/>
        <v>5.3846153846153844E-3</v>
      </c>
      <c r="AO1356" s="49">
        <f t="shared" si="414"/>
        <v>14</v>
      </c>
      <c r="AP1356" s="49">
        <f t="shared" si="404"/>
        <v>14</v>
      </c>
      <c r="AR1356" s="50">
        <f t="shared" si="405"/>
        <v>12</v>
      </c>
      <c r="AT1356" s="30">
        <f t="shared" si="406"/>
        <v>26</v>
      </c>
      <c r="AU1356">
        <f t="shared" si="407"/>
        <v>8.6666666666666661</v>
      </c>
      <c r="AV1356" s="49">
        <f t="shared" si="408"/>
        <v>14</v>
      </c>
      <c r="AW1356" s="49">
        <f t="shared" si="409"/>
        <v>8.6666666666666661</v>
      </c>
      <c r="AX1356" s="53">
        <f t="shared" si="410"/>
        <v>0</v>
      </c>
      <c r="AY1356" s="30">
        <f t="shared" si="411"/>
        <v>0</v>
      </c>
      <c r="AZ1356" s="30">
        <f t="shared" si="412"/>
        <v>14</v>
      </c>
      <c r="BA1356" s="49">
        <f t="shared" si="413"/>
        <v>14</v>
      </c>
    </row>
    <row r="1357" spans="1:53" x14ac:dyDescent="0.35">
      <c r="A1357" s="2">
        <v>1072690379</v>
      </c>
      <c r="B1357" s="2" t="s">
        <v>1357</v>
      </c>
      <c r="C1357" s="16" t="s">
        <v>4946</v>
      </c>
      <c r="D1357" s="3" t="s">
        <v>3502</v>
      </c>
      <c r="E1357" s="4">
        <v>45748</v>
      </c>
      <c r="F1357" s="5">
        <v>45748</v>
      </c>
      <c r="G1357" s="5">
        <v>46113</v>
      </c>
      <c r="H1357" s="3" t="s">
        <v>4418</v>
      </c>
      <c r="I1357" s="55">
        <v>0</v>
      </c>
      <c r="J1357" s="6">
        <v>46022</v>
      </c>
      <c r="K1357" s="2" t="s">
        <v>4405</v>
      </c>
      <c r="L1357" s="2" t="s">
        <v>4887</v>
      </c>
      <c r="M1357" s="2" t="s">
        <v>4956</v>
      </c>
      <c r="N1357" s="2" t="s">
        <v>5197</v>
      </c>
      <c r="O1357" s="2" t="s">
        <v>5251</v>
      </c>
      <c r="P1357" s="2" t="s">
        <v>4667</v>
      </c>
      <c r="Q1357" s="2" t="s">
        <v>4297</v>
      </c>
      <c r="R1357" s="7"/>
      <c r="S1357" s="7">
        <v>0</v>
      </c>
      <c r="T1357" s="7">
        <v>22.5</v>
      </c>
      <c r="U1357" s="7">
        <v>22.5</v>
      </c>
      <c r="V1357" s="12">
        <f t="shared" ref="V1357:V1420" si="416">ROUNDUP(U1357,0)</f>
        <v>23</v>
      </c>
      <c r="W1357" s="15" t="s">
        <v>4738</v>
      </c>
      <c r="X1357" s="15" t="str">
        <f t="shared" si="400"/>
        <v>DEBE GOZAR EN EL AÑO UN TOTAL DE 23 DÍAS ANTES DEL 31/12/2026</v>
      </c>
      <c r="Y1357" s="58">
        <v>0</v>
      </c>
      <c r="Z1357" s="50">
        <v>0</v>
      </c>
      <c r="AA1357" s="50">
        <v>0</v>
      </c>
      <c r="AB1357" s="50">
        <v>10</v>
      </c>
      <c r="AC1357" s="50">
        <v>0</v>
      </c>
      <c r="AD1357" s="50">
        <v>0</v>
      </c>
      <c r="AE1357" s="50">
        <v>13</v>
      </c>
      <c r="AF1357" s="50">
        <v>0</v>
      </c>
      <c r="AG1357" s="50">
        <v>0</v>
      </c>
      <c r="AH1357" s="50">
        <v>0</v>
      </c>
      <c r="AI1357" s="50">
        <v>0</v>
      </c>
      <c r="AJ1357" s="50">
        <v>0</v>
      </c>
      <c r="AK1357" s="52">
        <f t="shared" si="401"/>
        <v>23</v>
      </c>
      <c r="AL1357" s="50">
        <f t="shared" si="402"/>
        <v>23</v>
      </c>
      <c r="AM1357" s="48">
        <f t="shared" si="415"/>
        <v>1</v>
      </c>
      <c r="AN1357" s="49">
        <f t="shared" si="403"/>
        <v>0.01</v>
      </c>
      <c r="AO1357" s="49">
        <f t="shared" si="414"/>
        <v>10</v>
      </c>
      <c r="AP1357" s="49">
        <f t="shared" si="404"/>
        <v>23</v>
      </c>
      <c r="AR1357" s="50">
        <f t="shared" si="405"/>
        <v>0</v>
      </c>
      <c r="AT1357" s="30">
        <f t="shared" si="406"/>
        <v>23</v>
      </c>
      <c r="AU1357">
        <f t="shared" si="407"/>
        <v>7.666666666666667</v>
      </c>
      <c r="AV1357" s="49">
        <f t="shared" si="408"/>
        <v>10</v>
      </c>
      <c r="AW1357" s="49">
        <f t="shared" si="409"/>
        <v>7.666666666666667</v>
      </c>
      <c r="AX1357" s="53">
        <f t="shared" si="410"/>
        <v>0</v>
      </c>
      <c r="AY1357" s="30">
        <f t="shared" si="411"/>
        <v>13</v>
      </c>
      <c r="AZ1357" s="30">
        <f t="shared" si="412"/>
        <v>10</v>
      </c>
      <c r="BA1357" s="49">
        <f t="shared" si="413"/>
        <v>10</v>
      </c>
    </row>
    <row r="1358" spans="1:53" x14ac:dyDescent="0.35">
      <c r="A1358" s="2">
        <v>1072690783</v>
      </c>
      <c r="B1358" s="2" t="s">
        <v>1358</v>
      </c>
      <c r="C1358" s="16" t="s">
        <v>4946</v>
      </c>
      <c r="D1358" s="3" t="s">
        <v>3503</v>
      </c>
      <c r="E1358" s="4">
        <v>45698</v>
      </c>
      <c r="F1358" s="5">
        <v>45698</v>
      </c>
      <c r="G1358" s="5">
        <v>46063</v>
      </c>
      <c r="H1358" s="3" t="s">
        <v>4290</v>
      </c>
      <c r="I1358" s="62">
        <v>46142</v>
      </c>
      <c r="J1358" s="6">
        <v>46022</v>
      </c>
      <c r="K1358" s="2" t="s">
        <v>4405</v>
      </c>
      <c r="L1358" s="2" t="s">
        <v>4973</v>
      </c>
      <c r="M1358" s="2" t="s">
        <v>4956</v>
      </c>
      <c r="N1358" s="2" t="s">
        <v>5180</v>
      </c>
      <c r="O1358" s="2" t="s">
        <v>5226</v>
      </c>
      <c r="P1358" s="2" t="s">
        <v>4481</v>
      </c>
      <c r="Q1358" s="2" t="s">
        <v>4297</v>
      </c>
      <c r="R1358" s="7"/>
      <c r="S1358" s="7">
        <v>0</v>
      </c>
      <c r="T1358" s="7">
        <v>26.75</v>
      </c>
      <c r="U1358" s="7">
        <v>26.75</v>
      </c>
      <c r="V1358" s="12">
        <f t="shared" si="416"/>
        <v>27</v>
      </c>
      <c r="W1358" s="15" t="s">
        <v>4738</v>
      </c>
      <c r="X1358" s="15" t="str">
        <f t="shared" si="400"/>
        <v>DEBE GOZAR EN EL AÑO UN TOTAL DE 27 DÍAS ANTES DEL 31/12/2026</v>
      </c>
      <c r="Y1358" s="58">
        <v>0</v>
      </c>
      <c r="Z1358" s="50">
        <v>0</v>
      </c>
      <c r="AA1358" s="50">
        <v>0</v>
      </c>
      <c r="AB1358" s="50">
        <v>27</v>
      </c>
      <c r="AC1358" s="50">
        <v>0</v>
      </c>
      <c r="AD1358" s="50">
        <v>0</v>
      </c>
      <c r="AE1358" s="50">
        <v>0</v>
      </c>
      <c r="AF1358" s="50">
        <v>0</v>
      </c>
      <c r="AG1358" s="50">
        <v>0</v>
      </c>
      <c r="AH1358" s="50">
        <v>0</v>
      </c>
      <c r="AI1358" s="50">
        <v>0</v>
      </c>
      <c r="AJ1358" s="50">
        <v>0</v>
      </c>
      <c r="AK1358" s="52">
        <f t="shared" si="401"/>
        <v>27</v>
      </c>
      <c r="AL1358" s="50">
        <f t="shared" si="402"/>
        <v>27</v>
      </c>
      <c r="AM1358" s="48">
        <f t="shared" si="415"/>
        <v>1</v>
      </c>
      <c r="AN1358" s="49">
        <f t="shared" si="403"/>
        <v>0.01</v>
      </c>
      <c r="AO1358" s="49">
        <f t="shared" si="414"/>
        <v>27</v>
      </c>
      <c r="AP1358" s="49">
        <f t="shared" si="404"/>
        <v>27</v>
      </c>
      <c r="AR1358" s="50">
        <f t="shared" si="405"/>
        <v>0</v>
      </c>
      <c r="AT1358" s="30">
        <f t="shared" si="406"/>
        <v>27</v>
      </c>
      <c r="AU1358">
        <f t="shared" si="407"/>
        <v>9</v>
      </c>
      <c r="AV1358" s="49">
        <f t="shared" si="408"/>
        <v>27</v>
      </c>
      <c r="AW1358" s="49">
        <f t="shared" si="409"/>
        <v>9</v>
      </c>
      <c r="AX1358" s="53">
        <f t="shared" si="410"/>
        <v>0</v>
      </c>
      <c r="AY1358" s="30">
        <f t="shared" si="411"/>
        <v>0</v>
      </c>
      <c r="AZ1358" s="30">
        <f t="shared" si="412"/>
        <v>27</v>
      </c>
      <c r="BA1358" s="49">
        <f t="shared" si="413"/>
        <v>27</v>
      </c>
    </row>
    <row r="1359" spans="1:53" x14ac:dyDescent="0.35">
      <c r="A1359" s="2">
        <v>1072706622</v>
      </c>
      <c r="B1359" s="2" t="s">
        <v>1359</v>
      </c>
      <c r="C1359" s="16" t="s">
        <v>4946</v>
      </c>
      <c r="D1359" s="3" t="s">
        <v>3504</v>
      </c>
      <c r="E1359" s="4">
        <v>45288</v>
      </c>
      <c r="F1359" s="5">
        <v>46019</v>
      </c>
      <c r="G1359" s="5">
        <v>46384</v>
      </c>
      <c r="H1359" s="3" t="s">
        <v>4290</v>
      </c>
      <c r="I1359" s="55">
        <v>0</v>
      </c>
      <c r="J1359" s="6">
        <v>46022</v>
      </c>
      <c r="K1359" s="2" t="s">
        <v>4405</v>
      </c>
      <c r="L1359" s="2" t="s">
        <v>4928</v>
      </c>
      <c r="M1359" s="2" t="s">
        <v>4956</v>
      </c>
      <c r="N1359" s="2" t="s">
        <v>5196</v>
      </c>
      <c r="O1359" s="2" t="s">
        <v>5212</v>
      </c>
      <c r="P1359" s="2" t="s">
        <v>4722</v>
      </c>
      <c r="Q1359" s="2" t="s">
        <v>4297</v>
      </c>
      <c r="R1359" s="7"/>
      <c r="S1359" s="7">
        <v>29</v>
      </c>
      <c r="T1359" s="7">
        <v>0.25</v>
      </c>
      <c r="U1359" s="7">
        <v>29.25</v>
      </c>
      <c r="V1359" s="12">
        <f t="shared" si="416"/>
        <v>30</v>
      </c>
      <c r="W1359" s="15" t="str">
        <f>"DEBE GOZAR "&amp;S1359&amp;" DÍAS ANTES DEL "&amp;TEXT(G1359-1,"DD/MM/YYYY")</f>
        <v>DEBE GOZAR 29 DÍAS ANTES DEL 27/12/2026</v>
      </c>
      <c r="X1359" s="15" t="str">
        <f t="shared" si="400"/>
        <v>DEBE GOZAR EN EL AÑO UN TOTAL DE 30 DÍAS ANTES DEL 31/12/2026</v>
      </c>
      <c r="Y1359" s="58">
        <v>0</v>
      </c>
      <c r="Z1359" s="50">
        <v>0</v>
      </c>
      <c r="AA1359" s="50">
        <v>0</v>
      </c>
      <c r="AB1359" s="50">
        <v>0</v>
      </c>
      <c r="AC1359" s="50">
        <v>0</v>
      </c>
      <c r="AD1359" s="50">
        <v>0</v>
      </c>
      <c r="AE1359" s="50">
        <v>6</v>
      </c>
      <c r="AF1359" s="50">
        <v>24</v>
      </c>
      <c r="AG1359" s="50">
        <v>0</v>
      </c>
      <c r="AH1359" s="50">
        <v>0</v>
      </c>
      <c r="AI1359" s="50">
        <v>0</v>
      </c>
      <c r="AJ1359" s="50">
        <v>0</v>
      </c>
      <c r="AK1359" s="52">
        <f t="shared" si="401"/>
        <v>30</v>
      </c>
      <c r="AL1359" s="50">
        <f t="shared" si="402"/>
        <v>30</v>
      </c>
      <c r="AM1359" s="48">
        <f t="shared" si="415"/>
        <v>1</v>
      </c>
      <c r="AN1359" s="49">
        <f t="shared" si="403"/>
        <v>0.01</v>
      </c>
      <c r="AO1359" s="49">
        <f t="shared" si="414"/>
        <v>0</v>
      </c>
      <c r="AP1359" s="49">
        <f t="shared" si="404"/>
        <v>30</v>
      </c>
      <c r="AR1359" s="50">
        <f t="shared" si="405"/>
        <v>0</v>
      </c>
      <c r="AT1359" s="30">
        <f t="shared" si="406"/>
        <v>30</v>
      </c>
      <c r="AU1359">
        <f t="shared" si="407"/>
        <v>10</v>
      </c>
      <c r="AV1359" s="49">
        <f t="shared" si="408"/>
        <v>0</v>
      </c>
      <c r="AW1359" s="49">
        <f t="shared" si="409"/>
        <v>0</v>
      </c>
      <c r="AX1359" s="53">
        <f t="shared" si="410"/>
        <v>10</v>
      </c>
      <c r="AY1359" s="30">
        <f t="shared" si="411"/>
        <v>30</v>
      </c>
      <c r="AZ1359" s="30">
        <f t="shared" si="412"/>
        <v>0</v>
      </c>
      <c r="BA1359" s="49">
        <f t="shared" si="413"/>
        <v>0</v>
      </c>
    </row>
    <row r="1360" spans="1:53" x14ac:dyDescent="0.35">
      <c r="A1360" s="2">
        <v>1072715755</v>
      </c>
      <c r="B1360" s="2" t="s">
        <v>1360</v>
      </c>
      <c r="C1360" s="16" t="s">
        <v>4946</v>
      </c>
      <c r="D1360" s="3" t="s">
        <v>3505</v>
      </c>
      <c r="E1360" s="4">
        <v>45108</v>
      </c>
      <c r="F1360" s="5">
        <v>45839</v>
      </c>
      <c r="G1360" s="5">
        <v>46204</v>
      </c>
      <c r="H1360" s="3" t="s">
        <v>4290</v>
      </c>
      <c r="I1360" s="55">
        <v>0</v>
      </c>
      <c r="J1360" s="6">
        <v>46022</v>
      </c>
      <c r="K1360" s="2" t="s">
        <v>4405</v>
      </c>
      <c r="L1360" s="2" t="s">
        <v>4770</v>
      </c>
      <c r="M1360" s="2" t="s">
        <v>4956</v>
      </c>
      <c r="N1360" s="2" t="s">
        <v>5196</v>
      </c>
      <c r="O1360" s="2" t="s">
        <v>5224</v>
      </c>
      <c r="P1360" s="2" t="s">
        <v>4477</v>
      </c>
      <c r="Q1360" s="2" t="s">
        <v>4297</v>
      </c>
      <c r="R1360" s="7"/>
      <c r="S1360" s="7">
        <v>15</v>
      </c>
      <c r="T1360" s="7">
        <v>15</v>
      </c>
      <c r="U1360" s="7">
        <v>30</v>
      </c>
      <c r="V1360" s="12">
        <f t="shared" si="416"/>
        <v>30</v>
      </c>
      <c r="W1360" s="15" t="str">
        <f>"DEBE GOZAR "&amp;S1360&amp;" DÍAS ANTES DEL "&amp;TEXT(G1360-1,"DD/MM/YYYY")</f>
        <v>DEBE GOZAR 15 DÍAS ANTES DEL 30/06/2026</v>
      </c>
      <c r="X1360" s="15" t="str">
        <f t="shared" si="400"/>
        <v>DEBE GOZAR EN EL AÑO UN TOTAL DE 30 DÍAS ANTES DEL 31/12/2026</v>
      </c>
      <c r="Y1360" s="58">
        <v>0</v>
      </c>
      <c r="Z1360" s="50">
        <v>0</v>
      </c>
      <c r="AA1360" s="50">
        <v>0</v>
      </c>
      <c r="AB1360" s="50">
        <v>0</v>
      </c>
      <c r="AC1360" s="50">
        <v>28</v>
      </c>
      <c r="AD1360" s="50">
        <v>2</v>
      </c>
      <c r="AE1360" s="50">
        <v>0</v>
      </c>
      <c r="AF1360" s="50">
        <v>0</v>
      </c>
      <c r="AG1360" s="50">
        <v>0</v>
      </c>
      <c r="AH1360" s="50">
        <v>0</v>
      </c>
      <c r="AI1360" s="50">
        <v>0</v>
      </c>
      <c r="AJ1360" s="50">
        <v>0</v>
      </c>
      <c r="AK1360" s="52">
        <f t="shared" si="401"/>
        <v>30</v>
      </c>
      <c r="AL1360" s="50">
        <f t="shared" si="402"/>
        <v>30</v>
      </c>
      <c r="AM1360" s="48">
        <f t="shared" si="415"/>
        <v>1</v>
      </c>
      <c r="AN1360" s="49">
        <f t="shared" si="403"/>
        <v>0.01</v>
      </c>
      <c r="AO1360" s="49">
        <f t="shared" si="414"/>
        <v>0</v>
      </c>
      <c r="AP1360" s="49">
        <f t="shared" si="404"/>
        <v>30</v>
      </c>
      <c r="AR1360" s="50">
        <f t="shared" si="405"/>
        <v>0</v>
      </c>
      <c r="AT1360" s="30">
        <f t="shared" si="406"/>
        <v>30</v>
      </c>
      <c r="AU1360">
        <f t="shared" si="407"/>
        <v>10</v>
      </c>
      <c r="AV1360" s="49">
        <f t="shared" si="408"/>
        <v>0</v>
      </c>
      <c r="AW1360" s="49">
        <f t="shared" si="409"/>
        <v>0</v>
      </c>
      <c r="AX1360" s="53">
        <f t="shared" si="410"/>
        <v>10</v>
      </c>
      <c r="AY1360" s="30">
        <f t="shared" si="411"/>
        <v>30</v>
      </c>
      <c r="AZ1360" s="30">
        <f t="shared" si="412"/>
        <v>0</v>
      </c>
      <c r="BA1360" s="49">
        <f t="shared" si="413"/>
        <v>0</v>
      </c>
    </row>
    <row r="1361" spans="1:53" x14ac:dyDescent="0.35">
      <c r="A1361" s="2">
        <v>1072719146</v>
      </c>
      <c r="B1361" s="2" t="s">
        <v>1361</v>
      </c>
      <c r="C1361" s="16" t="s">
        <v>4946</v>
      </c>
      <c r="D1361" s="3" t="s">
        <v>3506</v>
      </c>
      <c r="E1361" s="4">
        <v>45947</v>
      </c>
      <c r="F1361" s="5">
        <v>45947</v>
      </c>
      <c r="G1361" s="5">
        <v>46312</v>
      </c>
      <c r="H1361" s="3" t="s">
        <v>4290</v>
      </c>
      <c r="I1361" s="55">
        <v>46090</v>
      </c>
      <c r="J1361" s="6">
        <v>46022</v>
      </c>
      <c r="K1361" s="2" t="s">
        <v>4405</v>
      </c>
      <c r="L1361" s="2" t="s">
        <v>4929</v>
      </c>
      <c r="M1361" s="2" t="s">
        <v>4956</v>
      </c>
      <c r="N1361" s="2"/>
      <c r="O1361" s="2"/>
      <c r="P1361" s="2"/>
      <c r="Q1361" s="2"/>
      <c r="R1361" s="7"/>
      <c r="S1361" s="7">
        <v>0</v>
      </c>
      <c r="T1361" s="7">
        <v>6.1666999999999996</v>
      </c>
      <c r="U1361" s="7">
        <v>6.1666999999999996</v>
      </c>
      <c r="V1361" s="12">
        <f t="shared" si="416"/>
        <v>7</v>
      </c>
      <c r="W1361" s="15" t="s">
        <v>4738</v>
      </c>
      <c r="X1361" s="15" t="str">
        <f t="shared" si="400"/>
        <v>DEBE GOZAR EN EL AÑO UN TOTAL DE 7 DÍAS ANTES DEL 31/12/2026</v>
      </c>
      <c r="Y1361" s="58">
        <v>0</v>
      </c>
      <c r="Z1361" s="50">
        <v>0</v>
      </c>
      <c r="AA1361" s="50">
        <v>7</v>
      </c>
      <c r="AB1361" s="50">
        <v>0</v>
      </c>
      <c r="AC1361" s="50">
        <v>0</v>
      </c>
      <c r="AD1361" s="50">
        <v>0</v>
      </c>
      <c r="AE1361" s="50">
        <v>0</v>
      </c>
      <c r="AF1361" s="50">
        <v>0</v>
      </c>
      <c r="AG1361" s="50">
        <v>0</v>
      </c>
      <c r="AH1361" s="50">
        <v>0</v>
      </c>
      <c r="AI1361" s="50">
        <v>0</v>
      </c>
      <c r="AJ1361" s="50">
        <v>0</v>
      </c>
      <c r="AK1361" s="52">
        <f t="shared" si="401"/>
        <v>7</v>
      </c>
      <c r="AL1361" s="50">
        <f t="shared" si="402"/>
        <v>7</v>
      </c>
      <c r="AM1361" s="48">
        <f t="shared" si="415"/>
        <v>1</v>
      </c>
      <c r="AN1361" s="49">
        <f t="shared" si="403"/>
        <v>0.01</v>
      </c>
      <c r="AO1361" s="49">
        <f t="shared" si="414"/>
        <v>7</v>
      </c>
      <c r="AP1361" s="49">
        <f t="shared" si="404"/>
        <v>7</v>
      </c>
      <c r="AR1361" s="50">
        <f t="shared" si="405"/>
        <v>0</v>
      </c>
      <c r="AT1361" s="30">
        <f t="shared" si="406"/>
        <v>7</v>
      </c>
      <c r="AU1361">
        <f t="shared" si="407"/>
        <v>2.3333333333333335</v>
      </c>
      <c r="AV1361" s="49">
        <f t="shared" si="408"/>
        <v>7</v>
      </c>
      <c r="AW1361" s="49">
        <f t="shared" si="409"/>
        <v>2.3333333333333335</v>
      </c>
      <c r="AX1361" s="53">
        <f t="shared" si="410"/>
        <v>0</v>
      </c>
      <c r="AY1361" s="30">
        <f t="shared" si="411"/>
        <v>0</v>
      </c>
      <c r="AZ1361" s="30">
        <f t="shared" si="412"/>
        <v>7</v>
      </c>
      <c r="BA1361" s="49">
        <f t="shared" si="413"/>
        <v>7</v>
      </c>
    </row>
    <row r="1362" spans="1:53" x14ac:dyDescent="0.35">
      <c r="A1362" s="2">
        <v>1072724276</v>
      </c>
      <c r="B1362" s="2" t="s">
        <v>1362</v>
      </c>
      <c r="C1362" s="16" t="s">
        <v>4946</v>
      </c>
      <c r="D1362" s="3" t="s">
        <v>3507</v>
      </c>
      <c r="E1362" s="4">
        <v>45992</v>
      </c>
      <c r="F1362" s="5">
        <v>45992</v>
      </c>
      <c r="G1362" s="5">
        <v>46357</v>
      </c>
      <c r="H1362" s="3" t="s">
        <v>4290</v>
      </c>
      <c r="I1362" s="55">
        <v>0</v>
      </c>
      <c r="J1362" s="6">
        <v>46022</v>
      </c>
      <c r="K1362" s="2" t="s">
        <v>4405</v>
      </c>
      <c r="L1362" s="2" t="s">
        <v>4775</v>
      </c>
      <c r="M1362" s="2" t="s">
        <v>4956</v>
      </c>
      <c r="N1362" s="2" t="s">
        <v>5180</v>
      </c>
      <c r="O1362" s="2" t="s">
        <v>5181</v>
      </c>
      <c r="P1362" s="2" t="s">
        <v>4714</v>
      </c>
      <c r="Q1362" s="2" t="s">
        <v>4297</v>
      </c>
      <c r="R1362" s="7"/>
      <c r="S1362" s="7">
        <v>0</v>
      </c>
      <c r="T1362" s="7">
        <v>2.5</v>
      </c>
      <c r="U1362" s="7">
        <v>2.5</v>
      </c>
      <c r="V1362" s="12">
        <f t="shared" si="416"/>
        <v>3</v>
      </c>
      <c r="W1362" s="15" t="s">
        <v>4738</v>
      </c>
      <c r="X1362" s="15" t="str">
        <f t="shared" si="400"/>
        <v>DEBE GOZAR EN EL AÑO UN TOTAL DE 3 DÍAS ANTES DEL 31/12/2026</v>
      </c>
      <c r="Y1362" s="58">
        <v>0</v>
      </c>
      <c r="Z1362" s="50">
        <v>0</v>
      </c>
      <c r="AA1362" s="50">
        <v>0</v>
      </c>
      <c r="AB1362" s="50">
        <v>0</v>
      </c>
      <c r="AC1362" s="50">
        <v>7</v>
      </c>
      <c r="AD1362" s="50">
        <v>0</v>
      </c>
      <c r="AE1362" s="50">
        <v>0</v>
      </c>
      <c r="AF1362" s="50">
        <v>0</v>
      </c>
      <c r="AG1362" s="50">
        <v>0</v>
      </c>
      <c r="AH1362" s="50">
        <v>0</v>
      </c>
      <c r="AI1362" s="50">
        <v>0</v>
      </c>
      <c r="AJ1362" s="50">
        <v>0</v>
      </c>
      <c r="AK1362" s="52">
        <f t="shared" si="401"/>
        <v>7</v>
      </c>
      <c r="AL1362" s="50">
        <f t="shared" si="402"/>
        <v>7</v>
      </c>
      <c r="AM1362" s="48">
        <f t="shared" si="415"/>
        <v>2.3333333333333335</v>
      </c>
      <c r="AN1362" s="49">
        <f t="shared" si="403"/>
        <v>2.3333333333333334E-2</v>
      </c>
      <c r="AO1362" s="49">
        <f t="shared" si="414"/>
        <v>0</v>
      </c>
      <c r="AP1362" s="49">
        <f t="shared" si="404"/>
        <v>3</v>
      </c>
      <c r="AR1362" s="50">
        <f t="shared" si="405"/>
        <v>0</v>
      </c>
      <c r="AT1362" s="30">
        <f t="shared" si="406"/>
        <v>3</v>
      </c>
      <c r="AU1362">
        <f t="shared" si="407"/>
        <v>1</v>
      </c>
      <c r="AV1362" s="49">
        <f t="shared" si="408"/>
        <v>0</v>
      </c>
      <c r="AW1362" s="49">
        <f t="shared" si="409"/>
        <v>0</v>
      </c>
      <c r="AX1362" s="53">
        <f t="shared" si="410"/>
        <v>1</v>
      </c>
      <c r="AY1362" s="30">
        <f t="shared" si="411"/>
        <v>7</v>
      </c>
      <c r="AZ1362" s="30">
        <f t="shared" si="412"/>
        <v>0</v>
      </c>
      <c r="BA1362" s="49">
        <f t="shared" si="413"/>
        <v>0</v>
      </c>
    </row>
    <row r="1363" spans="1:53" x14ac:dyDescent="0.35">
      <c r="A1363" s="2">
        <v>1072728737</v>
      </c>
      <c r="B1363" s="2" t="s">
        <v>1363</v>
      </c>
      <c r="C1363" s="16" t="s">
        <v>4946</v>
      </c>
      <c r="D1363" s="3" t="s">
        <v>3508</v>
      </c>
      <c r="E1363" s="4">
        <v>45901</v>
      </c>
      <c r="F1363" s="5">
        <v>45901</v>
      </c>
      <c r="G1363" s="5">
        <v>46266</v>
      </c>
      <c r="H1363" s="3" t="s">
        <v>4290</v>
      </c>
      <c r="I1363" s="55">
        <v>0</v>
      </c>
      <c r="J1363" s="6">
        <v>46022</v>
      </c>
      <c r="K1363" s="2" t="s">
        <v>4405</v>
      </c>
      <c r="L1363" s="2" t="s">
        <v>4890</v>
      </c>
      <c r="M1363" s="2" t="s">
        <v>4956</v>
      </c>
      <c r="N1363" s="2" t="s">
        <v>5195</v>
      </c>
      <c r="O1363" s="2" t="s">
        <v>5213</v>
      </c>
      <c r="P1363" s="2" t="s">
        <v>4671</v>
      </c>
      <c r="Q1363" s="2" t="s">
        <v>4297</v>
      </c>
      <c r="R1363" s="7"/>
      <c r="S1363" s="7">
        <v>0</v>
      </c>
      <c r="T1363" s="7">
        <v>10</v>
      </c>
      <c r="U1363" s="7">
        <v>10</v>
      </c>
      <c r="V1363" s="12">
        <f t="shared" si="416"/>
        <v>10</v>
      </c>
      <c r="W1363" s="15" t="s">
        <v>4738</v>
      </c>
      <c r="X1363" s="15" t="str">
        <f t="shared" si="400"/>
        <v>DEBE GOZAR EN EL AÑO UN TOTAL DE 10 DÍAS ANTES DEL 31/12/2026</v>
      </c>
      <c r="Y1363" s="58">
        <v>0</v>
      </c>
      <c r="Z1363" s="50">
        <v>0</v>
      </c>
      <c r="AA1363" s="50">
        <v>14</v>
      </c>
      <c r="AB1363" s="50">
        <v>0</v>
      </c>
      <c r="AC1363" s="50">
        <v>0</v>
      </c>
      <c r="AD1363" s="50">
        <v>0</v>
      </c>
      <c r="AE1363" s="50">
        <v>0</v>
      </c>
      <c r="AF1363" s="50">
        <v>0</v>
      </c>
      <c r="AG1363" s="50">
        <v>0</v>
      </c>
      <c r="AH1363" s="50">
        <v>0</v>
      </c>
      <c r="AI1363" s="50">
        <v>0</v>
      </c>
      <c r="AJ1363" s="50">
        <v>0</v>
      </c>
      <c r="AK1363" s="52">
        <f t="shared" si="401"/>
        <v>14</v>
      </c>
      <c r="AL1363" s="50">
        <f t="shared" si="402"/>
        <v>14</v>
      </c>
      <c r="AM1363" s="48">
        <f t="shared" si="415"/>
        <v>1.4</v>
      </c>
      <c r="AN1363" s="49">
        <f t="shared" si="403"/>
        <v>1.3999999999999999E-2</v>
      </c>
      <c r="AO1363" s="49">
        <f t="shared" si="414"/>
        <v>14</v>
      </c>
      <c r="AP1363" s="49">
        <f t="shared" si="404"/>
        <v>10</v>
      </c>
      <c r="AR1363" s="50">
        <f t="shared" si="405"/>
        <v>0</v>
      </c>
      <c r="AT1363" s="30">
        <f t="shared" si="406"/>
        <v>10</v>
      </c>
      <c r="AU1363">
        <f t="shared" si="407"/>
        <v>3.3333333333333335</v>
      </c>
      <c r="AV1363" s="49">
        <f t="shared" si="408"/>
        <v>14</v>
      </c>
      <c r="AW1363" s="49">
        <f t="shared" si="409"/>
        <v>3.3333333333333335</v>
      </c>
      <c r="AX1363" s="53">
        <f t="shared" si="410"/>
        <v>0</v>
      </c>
      <c r="AY1363" s="30">
        <f t="shared" si="411"/>
        <v>0</v>
      </c>
      <c r="AZ1363" s="30">
        <f t="shared" si="412"/>
        <v>14</v>
      </c>
      <c r="BA1363" s="49">
        <f t="shared" si="413"/>
        <v>10</v>
      </c>
    </row>
    <row r="1364" spans="1:53" x14ac:dyDescent="0.35">
      <c r="A1364" s="2">
        <v>1072734501</v>
      </c>
      <c r="B1364" s="2" t="s">
        <v>1364</v>
      </c>
      <c r="C1364" s="16" t="s">
        <v>4946</v>
      </c>
      <c r="D1364" s="3" t="s">
        <v>3509</v>
      </c>
      <c r="E1364" s="4">
        <v>45751</v>
      </c>
      <c r="F1364" s="5">
        <v>45751</v>
      </c>
      <c r="G1364" s="5">
        <v>46116</v>
      </c>
      <c r="H1364" s="3" t="s">
        <v>4290</v>
      </c>
      <c r="I1364" s="55">
        <v>46112</v>
      </c>
      <c r="J1364" s="6">
        <v>46022</v>
      </c>
      <c r="K1364" s="2" t="s">
        <v>4405</v>
      </c>
      <c r="L1364" s="2" t="s">
        <v>4740</v>
      </c>
      <c r="M1364" s="2" t="s">
        <v>4956</v>
      </c>
      <c r="N1364" s="2"/>
      <c r="O1364" s="2"/>
      <c r="P1364" s="2"/>
      <c r="Q1364" s="2"/>
      <c r="R1364" s="7"/>
      <c r="S1364" s="7">
        <v>0</v>
      </c>
      <c r="T1364" s="7">
        <v>22.25</v>
      </c>
      <c r="U1364" s="7">
        <v>22.25</v>
      </c>
      <c r="V1364" s="12">
        <f t="shared" si="416"/>
        <v>23</v>
      </c>
      <c r="W1364" s="15" t="s">
        <v>4738</v>
      </c>
      <c r="X1364" s="15" t="str">
        <f t="shared" si="400"/>
        <v>DEBE GOZAR EN EL AÑO UN TOTAL DE 23 DÍAS ANTES DEL 31/12/2026</v>
      </c>
      <c r="Y1364" s="58">
        <v>0</v>
      </c>
      <c r="Z1364" s="50">
        <v>0</v>
      </c>
      <c r="AA1364" s="50">
        <v>23</v>
      </c>
      <c r="AB1364" s="50">
        <v>0</v>
      </c>
      <c r="AC1364" s="50">
        <v>0</v>
      </c>
      <c r="AD1364" s="50">
        <v>0</v>
      </c>
      <c r="AE1364" s="50">
        <v>0</v>
      </c>
      <c r="AF1364" s="50">
        <v>0</v>
      </c>
      <c r="AG1364" s="50">
        <v>0</v>
      </c>
      <c r="AH1364" s="50">
        <v>0</v>
      </c>
      <c r="AI1364" s="50">
        <v>0</v>
      </c>
      <c r="AJ1364" s="50">
        <v>0</v>
      </c>
      <c r="AK1364" s="52">
        <f t="shared" si="401"/>
        <v>23</v>
      </c>
      <c r="AL1364" s="50">
        <f t="shared" si="402"/>
        <v>23</v>
      </c>
      <c r="AM1364" s="48">
        <f t="shared" si="415"/>
        <v>1</v>
      </c>
      <c r="AN1364" s="49">
        <f t="shared" si="403"/>
        <v>0.01</v>
      </c>
      <c r="AO1364" s="49">
        <f t="shared" si="414"/>
        <v>23</v>
      </c>
      <c r="AP1364" s="49">
        <f t="shared" si="404"/>
        <v>23</v>
      </c>
      <c r="AR1364" s="50">
        <f t="shared" si="405"/>
        <v>0</v>
      </c>
      <c r="AT1364" s="30">
        <f t="shared" si="406"/>
        <v>23</v>
      </c>
      <c r="AU1364">
        <f t="shared" si="407"/>
        <v>7.666666666666667</v>
      </c>
      <c r="AV1364" s="49">
        <f t="shared" si="408"/>
        <v>23</v>
      </c>
      <c r="AW1364" s="49">
        <f t="shared" si="409"/>
        <v>7.666666666666667</v>
      </c>
      <c r="AX1364" s="53">
        <f t="shared" si="410"/>
        <v>0</v>
      </c>
      <c r="AY1364" s="30">
        <f t="shared" si="411"/>
        <v>0</v>
      </c>
      <c r="AZ1364" s="30">
        <f t="shared" si="412"/>
        <v>23</v>
      </c>
      <c r="BA1364" s="49">
        <f t="shared" si="413"/>
        <v>23</v>
      </c>
    </row>
    <row r="1365" spans="1:53" x14ac:dyDescent="0.35">
      <c r="A1365" s="2">
        <v>1072735191</v>
      </c>
      <c r="B1365" s="2" t="s">
        <v>1365</v>
      </c>
      <c r="C1365" s="16" t="s">
        <v>4948</v>
      </c>
      <c r="D1365" s="3" t="s">
        <v>3510</v>
      </c>
      <c r="E1365" s="4">
        <v>45344</v>
      </c>
      <c r="F1365" s="5">
        <v>45710</v>
      </c>
      <c r="G1365" s="5">
        <v>46075</v>
      </c>
      <c r="H1365" s="3" t="s">
        <v>4410</v>
      </c>
      <c r="I1365" s="55">
        <v>0</v>
      </c>
      <c r="J1365" s="6">
        <v>46022</v>
      </c>
      <c r="K1365" s="2" t="s">
        <v>4405</v>
      </c>
      <c r="L1365" s="2" t="s">
        <v>4881</v>
      </c>
      <c r="M1365" s="2" t="s">
        <v>4956</v>
      </c>
      <c r="N1365" s="2" t="s">
        <v>5188</v>
      </c>
      <c r="O1365" s="2" t="s">
        <v>5188</v>
      </c>
      <c r="P1365" s="2" t="s">
        <v>4543</v>
      </c>
      <c r="Q1365" s="2" t="s">
        <v>4323</v>
      </c>
      <c r="R1365" s="7"/>
      <c r="S1365" s="7">
        <v>4</v>
      </c>
      <c r="T1365" s="7">
        <v>25.75</v>
      </c>
      <c r="U1365" s="7">
        <v>29.75</v>
      </c>
      <c r="V1365" s="12">
        <f t="shared" si="416"/>
        <v>30</v>
      </c>
      <c r="W1365" s="15" t="str">
        <f>"DEBE GOZAR "&amp;S1365&amp;" DÍAS ANTES DEL "&amp;TEXT(G1365-1,"DD/MM/YYYY")</f>
        <v>DEBE GOZAR 4 DÍAS ANTES DEL 21/02/2026</v>
      </c>
      <c r="X1365" s="15" t="str">
        <f t="shared" si="400"/>
        <v>DEBE GOZAR EN EL AÑO UN TOTAL DE 30 DÍAS ANTES DEL 31/12/2026</v>
      </c>
      <c r="Y1365" s="58">
        <v>0</v>
      </c>
      <c r="Z1365" s="50">
        <v>4</v>
      </c>
      <c r="AA1365" s="50">
        <v>0</v>
      </c>
      <c r="AB1365" s="50">
        <v>0</v>
      </c>
      <c r="AC1365" s="50">
        <v>0</v>
      </c>
      <c r="AD1365" s="50">
        <v>0</v>
      </c>
      <c r="AE1365" s="50">
        <v>0</v>
      </c>
      <c r="AF1365" s="50">
        <v>0</v>
      </c>
      <c r="AG1365" s="50">
        <v>0</v>
      </c>
      <c r="AH1365" s="50">
        <v>0</v>
      </c>
      <c r="AI1365" s="50">
        <v>0</v>
      </c>
      <c r="AJ1365" s="50">
        <v>0</v>
      </c>
      <c r="AK1365" s="52">
        <f t="shared" si="401"/>
        <v>4</v>
      </c>
      <c r="AL1365" s="50">
        <f t="shared" si="402"/>
        <v>4</v>
      </c>
      <c r="AM1365" s="48">
        <f t="shared" si="415"/>
        <v>0.13333333333333333</v>
      </c>
      <c r="AN1365" s="49">
        <f t="shared" si="403"/>
        <v>1.3333333333333333E-3</v>
      </c>
      <c r="AO1365" s="49">
        <f t="shared" si="414"/>
        <v>4</v>
      </c>
      <c r="AP1365" s="49">
        <f t="shared" si="404"/>
        <v>4</v>
      </c>
      <c r="AR1365" s="50">
        <f t="shared" si="405"/>
        <v>26</v>
      </c>
      <c r="AT1365" s="30">
        <f t="shared" si="406"/>
        <v>30</v>
      </c>
      <c r="AU1365">
        <f t="shared" si="407"/>
        <v>10</v>
      </c>
      <c r="AV1365" s="49">
        <f t="shared" si="408"/>
        <v>4</v>
      </c>
      <c r="AW1365" s="49">
        <f t="shared" si="409"/>
        <v>4</v>
      </c>
      <c r="AX1365" s="53">
        <f t="shared" si="410"/>
        <v>6</v>
      </c>
      <c r="AY1365" s="30">
        <f t="shared" si="411"/>
        <v>0</v>
      </c>
      <c r="AZ1365" s="30">
        <f t="shared" si="412"/>
        <v>4</v>
      </c>
      <c r="BA1365" s="49">
        <f t="shared" si="413"/>
        <v>4</v>
      </c>
    </row>
    <row r="1366" spans="1:53" x14ac:dyDescent="0.35">
      <c r="A1366" s="2">
        <v>1072738822</v>
      </c>
      <c r="B1366" s="2" t="s">
        <v>1366</v>
      </c>
      <c r="C1366" s="16" t="s">
        <v>4946</v>
      </c>
      <c r="D1366" s="3" t="s">
        <v>3511</v>
      </c>
      <c r="E1366" s="4">
        <v>45432</v>
      </c>
      <c r="F1366" s="5">
        <v>45797</v>
      </c>
      <c r="G1366" s="5">
        <v>46162</v>
      </c>
      <c r="H1366" s="3" t="s">
        <v>4290</v>
      </c>
      <c r="I1366" s="55">
        <v>46082</v>
      </c>
      <c r="J1366" s="6">
        <v>46022</v>
      </c>
      <c r="K1366" s="2" t="s">
        <v>4431</v>
      </c>
      <c r="L1366" s="2" t="s">
        <v>4973</v>
      </c>
      <c r="M1366" s="2" t="s">
        <v>4956</v>
      </c>
      <c r="N1366" s="2"/>
      <c r="O1366" s="2"/>
      <c r="P1366" s="2"/>
      <c r="Q1366" s="2"/>
      <c r="R1366" s="7"/>
      <c r="S1366" s="7">
        <v>2</v>
      </c>
      <c r="T1366" s="7">
        <v>3.6832999999999991</v>
      </c>
      <c r="U1366" s="7">
        <v>5.6832999999999991</v>
      </c>
      <c r="V1366" s="12">
        <f t="shared" si="416"/>
        <v>6</v>
      </c>
      <c r="W1366" s="15" t="str">
        <f>"DEBE GOZAR "&amp;S1366&amp;" DÍAS ANTES DEL "&amp;TEXT(G1366-1,"DD/MM/YYYY")</f>
        <v>DEBE GOZAR 2 DÍAS ANTES DEL 19/05/2026</v>
      </c>
      <c r="X1366" s="15" t="str">
        <f t="shared" si="400"/>
        <v>DEBE GOZAR EN EL AÑO UN TOTAL DE 6 DÍAS ANTES DEL 31/12/2026</v>
      </c>
      <c r="Y1366" s="58">
        <v>0</v>
      </c>
      <c r="Z1366" s="50">
        <v>3</v>
      </c>
      <c r="AA1366" s="50">
        <v>3</v>
      </c>
      <c r="AB1366" s="50">
        <v>0</v>
      </c>
      <c r="AC1366" s="50">
        <v>0</v>
      </c>
      <c r="AD1366" s="50">
        <v>0</v>
      </c>
      <c r="AE1366" s="50">
        <v>0</v>
      </c>
      <c r="AF1366" s="50">
        <v>0</v>
      </c>
      <c r="AG1366" s="50">
        <v>0</v>
      </c>
      <c r="AH1366" s="50">
        <v>0</v>
      </c>
      <c r="AI1366" s="50">
        <v>0</v>
      </c>
      <c r="AJ1366" s="50">
        <v>0</v>
      </c>
      <c r="AK1366" s="52">
        <f t="shared" si="401"/>
        <v>6</v>
      </c>
      <c r="AL1366" s="50">
        <f t="shared" si="402"/>
        <v>6</v>
      </c>
      <c r="AM1366" s="48">
        <f t="shared" si="415"/>
        <v>1</v>
      </c>
      <c r="AN1366" s="49">
        <f t="shared" si="403"/>
        <v>0.01</v>
      </c>
      <c r="AO1366" s="49">
        <f t="shared" si="414"/>
        <v>6</v>
      </c>
      <c r="AP1366" s="49">
        <f t="shared" si="404"/>
        <v>6</v>
      </c>
      <c r="AR1366" s="50">
        <f t="shared" si="405"/>
        <v>0</v>
      </c>
      <c r="AT1366" s="30">
        <f t="shared" si="406"/>
        <v>6</v>
      </c>
      <c r="AU1366">
        <f t="shared" si="407"/>
        <v>2</v>
      </c>
      <c r="AV1366" s="49">
        <f t="shared" si="408"/>
        <v>6</v>
      </c>
      <c r="AW1366" s="49">
        <f t="shared" si="409"/>
        <v>2</v>
      </c>
      <c r="AX1366" s="53">
        <f t="shared" si="410"/>
        <v>0</v>
      </c>
      <c r="AY1366" s="30">
        <f t="shared" si="411"/>
        <v>0</v>
      </c>
      <c r="AZ1366" s="30">
        <f t="shared" si="412"/>
        <v>6</v>
      </c>
      <c r="BA1366" s="49">
        <f t="shared" si="413"/>
        <v>6</v>
      </c>
    </row>
    <row r="1367" spans="1:53" x14ac:dyDescent="0.35">
      <c r="A1367" s="2">
        <v>1072750909</v>
      </c>
      <c r="B1367" s="2" t="s">
        <v>1367</v>
      </c>
      <c r="C1367" s="16" t="s">
        <v>4946</v>
      </c>
      <c r="D1367" s="3" t="s">
        <v>3512</v>
      </c>
      <c r="E1367" s="4">
        <v>45645</v>
      </c>
      <c r="F1367" s="5">
        <v>46010</v>
      </c>
      <c r="G1367" s="5">
        <v>46375</v>
      </c>
      <c r="H1367" s="3" t="s">
        <v>4290</v>
      </c>
      <c r="I1367" s="55">
        <v>0</v>
      </c>
      <c r="J1367" s="6">
        <v>46022</v>
      </c>
      <c r="K1367" s="2" t="s">
        <v>4431</v>
      </c>
      <c r="L1367" s="2" t="s">
        <v>4821</v>
      </c>
      <c r="M1367" s="2" t="s">
        <v>4956</v>
      </c>
      <c r="N1367" s="2" t="s">
        <v>5195</v>
      </c>
      <c r="O1367" s="2" t="s">
        <v>5216</v>
      </c>
      <c r="P1367" s="2" t="s">
        <v>4568</v>
      </c>
      <c r="Q1367" s="2" t="s">
        <v>4326</v>
      </c>
      <c r="R1367" s="7"/>
      <c r="S1367" s="7">
        <v>0</v>
      </c>
      <c r="T1367" s="7">
        <v>5.2</v>
      </c>
      <c r="U1367" s="7">
        <v>5.2</v>
      </c>
      <c r="V1367" s="12">
        <f t="shared" si="416"/>
        <v>6</v>
      </c>
      <c r="W1367" s="15" t="s">
        <v>4738</v>
      </c>
      <c r="X1367" s="15" t="str">
        <f t="shared" si="400"/>
        <v>DEBE GOZAR EN EL AÑO UN TOTAL DE 6 DÍAS ANTES DEL 31/12/2026</v>
      </c>
      <c r="Y1367" s="58">
        <v>0</v>
      </c>
      <c r="Z1367" s="50">
        <v>0</v>
      </c>
      <c r="AA1367" s="50">
        <v>0</v>
      </c>
      <c r="AB1367" s="50">
        <v>0</v>
      </c>
      <c r="AC1367" s="50">
        <v>0</v>
      </c>
      <c r="AD1367" s="50">
        <v>0</v>
      </c>
      <c r="AE1367" s="50">
        <v>0</v>
      </c>
      <c r="AF1367" s="50">
        <v>0</v>
      </c>
      <c r="AG1367" s="50">
        <v>0</v>
      </c>
      <c r="AH1367" s="50">
        <v>0</v>
      </c>
      <c r="AI1367" s="50">
        <v>0</v>
      </c>
      <c r="AJ1367" s="50">
        <v>0</v>
      </c>
      <c r="AK1367" s="52">
        <f t="shared" si="401"/>
        <v>0</v>
      </c>
      <c r="AL1367" s="50">
        <f t="shared" si="402"/>
        <v>0</v>
      </c>
      <c r="AM1367" s="48">
        <f t="shared" si="415"/>
        <v>0</v>
      </c>
      <c r="AN1367" s="49">
        <f t="shared" si="403"/>
        <v>0</v>
      </c>
      <c r="AO1367" s="49">
        <f t="shared" si="414"/>
        <v>0</v>
      </c>
      <c r="AP1367" s="49">
        <f t="shared" si="404"/>
        <v>0</v>
      </c>
      <c r="AR1367" s="50">
        <f t="shared" si="405"/>
        <v>6</v>
      </c>
      <c r="AT1367" s="30">
        <f t="shared" si="406"/>
        <v>6</v>
      </c>
      <c r="AU1367">
        <f t="shared" si="407"/>
        <v>2</v>
      </c>
      <c r="AV1367" s="49">
        <f t="shared" si="408"/>
        <v>0</v>
      </c>
      <c r="AW1367" s="49">
        <f t="shared" si="409"/>
        <v>0</v>
      </c>
      <c r="AX1367" s="53">
        <f t="shared" si="410"/>
        <v>2</v>
      </c>
      <c r="AY1367" s="30">
        <f t="shared" si="411"/>
        <v>0</v>
      </c>
      <c r="AZ1367" s="30">
        <f t="shared" si="412"/>
        <v>0</v>
      </c>
      <c r="BA1367" s="49">
        <f t="shared" si="413"/>
        <v>0</v>
      </c>
    </row>
    <row r="1368" spans="1:53" x14ac:dyDescent="0.35">
      <c r="A1368" s="2">
        <v>1072764636</v>
      </c>
      <c r="B1368" s="2" t="s">
        <v>1368</v>
      </c>
      <c r="C1368" s="16" t="s">
        <v>4946</v>
      </c>
      <c r="D1368" s="3" t="s">
        <v>3513</v>
      </c>
      <c r="E1368" s="4">
        <v>45884</v>
      </c>
      <c r="F1368" s="5">
        <v>45884</v>
      </c>
      <c r="G1368" s="5">
        <v>46249</v>
      </c>
      <c r="H1368" s="3" t="s">
        <v>4290</v>
      </c>
      <c r="I1368" s="55">
        <v>0</v>
      </c>
      <c r="J1368" s="6">
        <v>46022</v>
      </c>
      <c r="K1368" s="2" t="s">
        <v>4405</v>
      </c>
      <c r="L1368" s="2" t="s">
        <v>4963</v>
      </c>
      <c r="M1368" s="2" t="s">
        <v>4956</v>
      </c>
      <c r="N1368" s="2" t="s">
        <v>5200</v>
      </c>
      <c r="O1368" s="2" t="s">
        <v>5220</v>
      </c>
      <c r="P1368" s="2" t="s">
        <v>4449</v>
      </c>
      <c r="Q1368" s="2" t="s">
        <v>4297</v>
      </c>
      <c r="R1368" s="7"/>
      <c r="S1368" s="7">
        <v>0</v>
      </c>
      <c r="T1368" s="7">
        <v>11.333299999999999</v>
      </c>
      <c r="U1368" s="7">
        <v>11.333299999999999</v>
      </c>
      <c r="V1368" s="12">
        <f t="shared" si="416"/>
        <v>12</v>
      </c>
      <c r="W1368" s="15" t="s">
        <v>4738</v>
      </c>
      <c r="X1368" s="15" t="str">
        <f t="shared" si="400"/>
        <v>DEBE GOZAR EN EL AÑO UN TOTAL DE 12 DÍAS ANTES DEL 31/12/2026</v>
      </c>
      <c r="Y1368" s="58">
        <v>0</v>
      </c>
      <c r="Z1368" s="50">
        <v>0</v>
      </c>
      <c r="AA1368" s="50">
        <v>0</v>
      </c>
      <c r="AB1368" s="50">
        <v>0</v>
      </c>
      <c r="AC1368" s="50">
        <v>0</v>
      </c>
      <c r="AD1368" s="50">
        <v>0</v>
      </c>
      <c r="AE1368" s="50">
        <v>0</v>
      </c>
      <c r="AF1368" s="50">
        <v>0</v>
      </c>
      <c r="AG1368" s="50">
        <v>0</v>
      </c>
      <c r="AH1368" s="50">
        <v>0</v>
      </c>
      <c r="AI1368" s="50">
        <v>0</v>
      </c>
      <c r="AJ1368" s="50">
        <v>0</v>
      </c>
      <c r="AK1368" s="52">
        <f t="shared" si="401"/>
        <v>0</v>
      </c>
      <c r="AL1368" s="50">
        <f t="shared" si="402"/>
        <v>0</v>
      </c>
      <c r="AM1368" s="48">
        <f t="shared" si="415"/>
        <v>0</v>
      </c>
      <c r="AN1368" s="49">
        <f t="shared" si="403"/>
        <v>0</v>
      </c>
      <c r="AO1368" s="49">
        <f t="shared" si="414"/>
        <v>0</v>
      </c>
      <c r="AP1368" s="49">
        <f t="shared" si="404"/>
        <v>0</v>
      </c>
      <c r="AR1368" s="50">
        <f t="shared" si="405"/>
        <v>12</v>
      </c>
      <c r="AT1368" s="30">
        <f t="shared" si="406"/>
        <v>12</v>
      </c>
      <c r="AU1368">
        <f t="shared" si="407"/>
        <v>4</v>
      </c>
      <c r="AV1368" s="49">
        <f t="shared" si="408"/>
        <v>0</v>
      </c>
      <c r="AW1368" s="49">
        <f t="shared" si="409"/>
        <v>0</v>
      </c>
      <c r="AX1368" s="53">
        <f t="shared" si="410"/>
        <v>4</v>
      </c>
      <c r="AY1368" s="30">
        <f t="shared" si="411"/>
        <v>0</v>
      </c>
      <c r="AZ1368" s="30">
        <f t="shared" si="412"/>
        <v>0</v>
      </c>
      <c r="BA1368" s="49">
        <f t="shared" si="413"/>
        <v>0</v>
      </c>
    </row>
    <row r="1369" spans="1:53" x14ac:dyDescent="0.35">
      <c r="A1369" s="2">
        <v>1072776312</v>
      </c>
      <c r="B1369" s="2" t="s">
        <v>1369</v>
      </c>
      <c r="C1369" s="16" t="s">
        <v>4946</v>
      </c>
      <c r="D1369" s="3" t="s">
        <v>3514</v>
      </c>
      <c r="E1369" s="4">
        <v>45870</v>
      </c>
      <c r="F1369" s="5">
        <v>45870</v>
      </c>
      <c r="G1369" s="5">
        <v>46235</v>
      </c>
      <c r="H1369" s="3" t="s">
        <v>4290</v>
      </c>
      <c r="I1369" s="55">
        <v>0</v>
      </c>
      <c r="J1369" s="6">
        <v>46022</v>
      </c>
      <c r="K1369" s="2" t="s">
        <v>4431</v>
      </c>
      <c r="L1369" s="2" t="s">
        <v>4766</v>
      </c>
      <c r="M1369" s="2" t="s">
        <v>4956</v>
      </c>
      <c r="N1369" s="2" t="s">
        <v>5195</v>
      </c>
      <c r="O1369" s="2" t="s">
        <v>5211</v>
      </c>
      <c r="P1369" s="2" t="s">
        <v>4470</v>
      </c>
      <c r="Q1369" s="2" t="s">
        <v>4326</v>
      </c>
      <c r="R1369" s="7"/>
      <c r="S1369" s="7">
        <v>0</v>
      </c>
      <c r="T1369" s="7">
        <v>2.5</v>
      </c>
      <c r="U1369" s="7">
        <v>2.5</v>
      </c>
      <c r="V1369" s="12">
        <f t="shared" si="416"/>
        <v>3</v>
      </c>
      <c r="W1369" s="15" t="s">
        <v>4738</v>
      </c>
      <c r="X1369" s="15" t="str">
        <f t="shared" si="400"/>
        <v>DEBE GOZAR EN EL AÑO UN TOTAL DE 3 DÍAS ANTES DEL 31/12/2026</v>
      </c>
      <c r="Y1369" s="58">
        <v>0</v>
      </c>
      <c r="Z1369" s="50">
        <v>0</v>
      </c>
      <c r="AA1369" s="50">
        <v>0</v>
      </c>
      <c r="AB1369" s="50">
        <v>0</v>
      </c>
      <c r="AC1369" s="50">
        <v>0</v>
      </c>
      <c r="AD1369" s="50">
        <v>0</v>
      </c>
      <c r="AE1369" s="50">
        <v>0</v>
      </c>
      <c r="AF1369" s="50">
        <v>0</v>
      </c>
      <c r="AG1369" s="50">
        <v>0</v>
      </c>
      <c r="AH1369" s="50">
        <v>0</v>
      </c>
      <c r="AI1369" s="50">
        <v>0</v>
      </c>
      <c r="AJ1369" s="50">
        <v>0</v>
      </c>
      <c r="AK1369" s="52">
        <f t="shared" si="401"/>
        <v>0</v>
      </c>
      <c r="AL1369" s="50">
        <f t="shared" si="402"/>
        <v>0</v>
      </c>
      <c r="AM1369" s="48">
        <f t="shared" si="415"/>
        <v>0</v>
      </c>
      <c r="AN1369" s="49">
        <f t="shared" si="403"/>
        <v>0</v>
      </c>
      <c r="AO1369" s="49">
        <f t="shared" si="414"/>
        <v>0</v>
      </c>
      <c r="AP1369" s="49">
        <f t="shared" si="404"/>
        <v>0</v>
      </c>
      <c r="AR1369" s="50">
        <f t="shared" si="405"/>
        <v>3</v>
      </c>
      <c r="AT1369" s="30">
        <f t="shared" si="406"/>
        <v>3</v>
      </c>
      <c r="AU1369">
        <f t="shared" si="407"/>
        <v>1</v>
      </c>
      <c r="AV1369" s="49">
        <f t="shared" si="408"/>
        <v>0</v>
      </c>
      <c r="AW1369" s="49">
        <f t="shared" si="409"/>
        <v>0</v>
      </c>
      <c r="AX1369" s="53">
        <f t="shared" si="410"/>
        <v>1</v>
      </c>
      <c r="AY1369" s="30">
        <f t="shared" si="411"/>
        <v>0</v>
      </c>
      <c r="AZ1369" s="30">
        <f t="shared" si="412"/>
        <v>0</v>
      </c>
      <c r="BA1369" s="49">
        <f t="shared" si="413"/>
        <v>0</v>
      </c>
    </row>
    <row r="1370" spans="1:53" x14ac:dyDescent="0.35">
      <c r="A1370" s="2">
        <v>1072776464</v>
      </c>
      <c r="B1370" s="2" t="s">
        <v>1370</v>
      </c>
      <c r="C1370" s="16" t="s">
        <v>4946</v>
      </c>
      <c r="D1370" s="3" t="s">
        <v>3515</v>
      </c>
      <c r="E1370" s="4">
        <v>45735</v>
      </c>
      <c r="F1370" s="5">
        <v>45735</v>
      </c>
      <c r="G1370" s="5">
        <v>46100</v>
      </c>
      <c r="H1370" s="3" t="s">
        <v>4290</v>
      </c>
      <c r="I1370" s="55">
        <v>46023</v>
      </c>
      <c r="J1370" s="6">
        <v>46022</v>
      </c>
      <c r="K1370" s="2" t="s">
        <v>4405</v>
      </c>
      <c r="L1370" s="2" t="s">
        <v>4966</v>
      </c>
      <c r="M1370" s="2" t="s">
        <v>4956</v>
      </c>
      <c r="N1370" s="2"/>
      <c r="O1370" s="2"/>
      <c r="P1370" s="2"/>
      <c r="Q1370" s="2"/>
      <c r="R1370" s="7"/>
      <c r="S1370" s="7">
        <v>0</v>
      </c>
      <c r="T1370" s="7">
        <v>23.5</v>
      </c>
      <c r="U1370" s="7">
        <v>23.5</v>
      </c>
      <c r="V1370" s="12">
        <f t="shared" si="416"/>
        <v>24</v>
      </c>
      <c r="W1370" s="15" t="s">
        <v>4738</v>
      </c>
      <c r="X1370" s="15" t="str">
        <f t="shared" si="400"/>
        <v>DEBE GOZAR EN EL AÑO UN TOTAL DE 24 DÍAS ANTES DEL 31/12/2026</v>
      </c>
      <c r="Y1370" s="58">
        <v>24</v>
      </c>
      <c r="Z1370" s="50">
        <v>0</v>
      </c>
      <c r="AA1370" s="50">
        <v>0</v>
      </c>
      <c r="AB1370" s="50">
        <v>0</v>
      </c>
      <c r="AC1370" s="50">
        <v>0</v>
      </c>
      <c r="AD1370" s="50">
        <v>0</v>
      </c>
      <c r="AE1370" s="50">
        <v>0</v>
      </c>
      <c r="AF1370" s="50">
        <v>0</v>
      </c>
      <c r="AG1370" s="50">
        <v>0</v>
      </c>
      <c r="AH1370" s="50">
        <v>0</v>
      </c>
      <c r="AI1370" s="50">
        <v>0</v>
      </c>
      <c r="AJ1370" s="50">
        <v>0</v>
      </c>
      <c r="AK1370" s="52">
        <f t="shared" si="401"/>
        <v>24</v>
      </c>
      <c r="AL1370" s="50">
        <f t="shared" si="402"/>
        <v>24</v>
      </c>
      <c r="AM1370" s="48">
        <f t="shared" si="415"/>
        <v>1</v>
      </c>
      <c r="AN1370" s="49">
        <f t="shared" si="403"/>
        <v>0.01</v>
      </c>
      <c r="AO1370" s="49">
        <f t="shared" si="414"/>
        <v>24</v>
      </c>
      <c r="AP1370" s="49">
        <f t="shared" si="404"/>
        <v>24</v>
      </c>
      <c r="AR1370" s="50">
        <f t="shared" si="405"/>
        <v>0</v>
      </c>
      <c r="AT1370" s="30">
        <f t="shared" si="406"/>
        <v>24</v>
      </c>
      <c r="AU1370">
        <f t="shared" si="407"/>
        <v>8</v>
      </c>
      <c r="AV1370" s="49">
        <f t="shared" si="408"/>
        <v>24</v>
      </c>
      <c r="AW1370" s="49">
        <f t="shared" si="409"/>
        <v>8</v>
      </c>
      <c r="AX1370" s="53">
        <f t="shared" si="410"/>
        <v>0</v>
      </c>
      <c r="AY1370" s="30">
        <f t="shared" si="411"/>
        <v>0</v>
      </c>
      <c r="AZ1370" s="30">
        <f t="shared" si="412"/>
        <v>24</v>
      </c>
      <c r="BA1370" s="49">
        <f t="shared" si="413"/>
        <v>24</v>
      </c>
    </row>
    <row r="1371" spans="1:53" x14ac:dyDescent="0.35">
      <c r="A1371" s="2">
        <v>1072781940</v>
      </c>
      <c r="B1371" s="2" t="s">
        <v>1371</v>
      </c>
      <c r="C1371" s="16" t="s">
        <v>4946</v>
      </c>
      <c r="D1371" s="3" t="s">
        <v>3516</v>
      </c>
      <c r="E1371" s="4">
        <v>45839</v>
      </c>
      <c r="F1371" s="5">
        <v>45839</v>
      </c>
      <c r="G1371" s="5">
        <v>46204</v>
      </c>
      <c r="H1371" s="3" t="s">
        <v>4409</v>
      </c>
      <c r="I1371" s="55">
        <v>0</v>
      </c>
      <c r="J1371" s="6">
        <v>46022</v>
      </c>
      <c r="K1371" s="2" t="s">
        <v>4405</v>
      </c>
      <c r="L1371" s="2" t="s">
        <v>5033</v>
      </c>
      <c r="M1371" s="2" t="s">
        <v>4957</v>
      </c>
      <c r="N1371" s="2" t="s">
        <v>5199</v>
      </c>
      <c r="O1371" s="2" t="s">
        <v>5240</v>
      </c>
      <c r="P1371" s="2" t="s">
        <v>4686</v>
      </c>
      <c r="Q1371" s="2" t="s">
        <v>4297</v>
      </c>
      <c r="R1371" s="7"/>
      <c r="S1371" s="7">
        <v>0</v>
      </c>
      <c r="T1371" s="7">
        <v>15</v>
      </c>
      <c r="U1371" s="7">
        <v>15</v>
      </c>
      <c r="V1371" s="12">
        <f t="shared" si="416"/>
        <v>15</v>
      </c>
      <c r="W1371" s="15" t="s">
        <v>4738</v>
      </c>
      <c r="X1371" s="15" t="str">
        <f t="shared" si="400"/>
        <v>DEBE GOZAR EN EL AÑO UN TOTAL DE 15 DÍAS ANTES DEL 31/12/2026</v>
      </c>
      <c r="Y1371" s="58">
        <v>0</v>
      </c>
      <c r="Z1371" s="50">
        <v>0</v>
      </c>
      <c r="AA1371" s="50">
        <v>0</v>
      </c>
      <c r="AB1371" s="50">
        <v>0</v>
      </c>
      <c r="AC1371" s="50">
        <v>0</v>
      </c>
      <c r="AD1371" s="50">
        <v>15</v>
      </c>
      <c r="AE1371" s="50">
        <v>0</v>
      </c>
      <c r="AF1371" s="50">
        <v>0</v>
      </c>
      <c r="AG1371" s="50">
        <v>0</v>
      </c>
      <c r="AH1371" s="50">
        <v>0</v>
      </c>
      <c r="AI1371" s="50">
        <v>0</v>
      </c>
      <c r="AJ1371" s="50">
        <v>0</v>
      </c>
      <c r="AK1371" s="52">
        <f t="shared" si="401"/>
        <v>15</v>
      </c>
      <c r="AL1371" s="50">
        <f t="shared" si="402"/>
        <v>15</v>
      </c>
      <c r="AM1371" s="48">
        <f t="shared" si="415"/>
        <v>1</v>
      </c>
      <c r="AN1371" s="49">
        <f t="shared" si="403"/>
        <v>0.01</v>
      </c>
      <c r="AO1371" s="49">
        <f t="shared" si="414"/>
        <v>0</v>
      </c>
      <c r="AP1371" s="49">
        <f t="shared" si="404"/>
        <v>15</v>
      </c>
      <c r="AR1371" s="50">
        <f t="shared" si="405"/>
        <v>0</v>
      </c>
      <c r="AT1371" s="30">
        <f t="shared" si="406"/>
        <v>15</v>
      </c>
      <c r="AU1371">
        <f t="shared" si="407"/>
        <v>5</v>
      </c>
      <c r="AV1371" s="49">
        <f t="shared" si="408"/>
        <v>0</v>
      </c>
      <c r="AW1371" s="49">
        <f t="shared" si="409"/>
        <v>0</v>
      </c>
      <c r="AX1371" s="53">
        <f t="shared" si="410"/>
        <v>5</v>
      </c>
      <c r="AY1371" s="30">
        <f t="shared" si="411"/>
        <v>15</v>
      </c>
      <c r="AZ1371" s="30">
        <f t="shared" si="412"/>
        <v>0</v>
      </c>
      <c r="BA1371" s="49">
        <f t="shared" si="413"/>
        <v>0</v>
      </c>
    </row>
    <row r="1372" spans="1:53" x14ac:dyDescent="0.35">
      <c r="A1372" s="2">
        <v>1072782126</v>
      </c>
      <c r="B1372" s="2" t="s">
        <v>1372</v>
      </c>
      <c r="C1372" s="16" t="s">
        <v>4946</v>
      </c>
      <c r="D1372" s="3" t="s">
        <v>3517</v>
      </c>
      <c r="E1372" s="4">
        <v>45728</v>
      </c>
      <c r="F1372" s="5">
        <v>45728</v>
      </c>
      <c r="G1372" s="5">
        <v>46093</v>
      </c>
      <c r="H1372" s="3" t="s">
        <v>4290</v>
      </c>
      <c r="I1372" s="55">
        <v>46157</v>
      </c>
      <c r="J1372" s="6">
        <v>46022</v>
      </c>
      <c r="K1372" s="2" t="s">
        <v>4431</v>
      </c>
      <c r="L1372" s="2" t="s">
        <v>5015</v>
      </c>
      <c r="M1372" s="2" t="s">
        <v>4956</v>
      </c>
      <c r="N1372" s="2" t="s">
        <v>5180</v>
      </c>
      <c r="O1372" s="2" t="s">
        <v>5233</v>
      </c>
      <c r="P1372" s="2" t="s">
        <v>4519</v>
      </c>
      <c r="Q1372" s="2" t="s">
        <v>4326</v>
      </c>
      <c r="R1372" s="7"/>
      <c r="S1372" s="7">
        <v>0</v>
      </c>
      <c r="T1372" s="7">
        <v>4.8167</v>
      </c>
      <c r="U1372" s="7">
        <v>4.8167</v>
      </c>
      <c r="V1372" s="12">
        <f t="shared" si="416"/>
        <v>5</v>
      </c>
      <c r="W1372" s="15" t="s">
        <v>4738</v>
      </c>
      <c r="X1372" s="15" t="str">
        <f t="shared" si="400"/>
        <v>DEBE GOZAR EN EL AÑO UN TOTAL DE 5 DÍAS ANTES DEL 31/12/2026</v>
      </c>
      <c r="Y1372" s="58">
        <v>0</v>
      </c>
      <c r="Z1372" s="50">
        <v>0</v>
      </c>
      <c r="AA1372" s="50">
        <v>0</v>
      </c>
      <c r="AB1372" s="50">
        <v>1</v>
      </c>
      <c r="AC1372" s="50">
        <v>6</v>
      </c>
      <c r="AD1372" s="50">
        <v>0</v>
      </c>
      <c r="AE1372" s="50">
        <v>0</v>
      </c>
      <c r="AF1372" s="50">
        <v>0</v>
      </c>
      <c r="AG1372" s="50">
        <v>0</v>
      </c>
      <c r="AH1372" s="50">
        <v>0</v>
      </c>
      <c r="AI1372" s="50">
        <v>0</v>
      </c>
      <c r="AJ1372" s="50">
        <v>0</v>
      </c>
      <c r="AK1372" s="52">
        <f t="shared" si="401"/>
        <v>7</v>
      </c>
      <c r="AL1372" s="50">
        <f t="shared" si="402"/>
        <v>7</v>
      </c>
      <c r="AM1372" s="48">
        <f t="shared" si="415"/>
        <v>1.4</v>
      </c>
      <c r="AN1372" s="49">
        <f t="shared" si="403"/>
        <v>1.3999999999999999E-2</v>
      </c>
      <c r="AO1372" s="49">
        <f t="shared" si="414"/>
        <v>1</v>
      </c>
      <c r="AP1372" s="49">
        <f t="shared" si="404"/>
        <v>5</v>
      </c>
      <c r="AR1372" s="50">
        <f t="shared" si="405"/>
        <v>0</v>
      </c>
      <c r="AT1372" s="30">
        <f t="shared" si="406"/>
        <v>5</v>
      </c>
      <c r="AU1372">
        <f t="shared" si="407"/>
        <v>1.6666666666666667</v>
      </c>
      <c r="AV1372" s="49">
        <f t="shared" si="408"/>
        <v>1</v>
      </c>
      <c r="AW1372" s="49">
        <f t="shared" si="409"/>
        <v>1</v>
      </c>
      <c r="AX1372" s="53">
        <f t="shared" si="410"/>
        <v>0.66666666666666674</v>
      </c>
      <c r="AY1372" s="30">
        <f t="shared" si="411"/>
        <v>6</v>
      </c>
      <c r="AZ1372" s="30">
        <f t="shared" si="412"/>
        <v>1</v>
      </c>
      <c r="BA1372" s="49">
        <f t="shared" si="413"/>
        <v>1</v>
      </c>
    </row>
    <row r="1373" spans="1:53" x14ac:dyDescent="0.35">
      <c r="A1373" s="2">
        <v>1072783880</v>
      </c>
      <c r="B1373" s="2" t="s">
        <v>1373</v>
      </c>
      <c r="C1373" s="16" t="s">
        <v>4947</v>
      </c>
      <c r="D1373" s="3" t="s">
        <v>3518</v>
      </c>
      <c r="E1373" s="4">
        <v>45108</v>
      </c>
      <c r="F1373" s="5">
        <v>45839</v>
      </c>
      <c r="G1373" s="5">
        <v>46204</v>
      </c>
      <c r="H1373" s="3" t="s">
        <v>4407</v>
      </c>
      <c r="I1373" s="55">
        <v>0</v>
      </c>
      <c r="J1373" s="6">
        <v>46022</v>
      </c>
      <c r="K1373" s="2" t="s">
        <v>4405</v>
      </c>
      <c r="L1373" s="2" t="s">
        <v>4811</v>
      </c>
      <c r="M1373" s="2" t="s">
        <v>4956</v>
      </c>
      <c r="N1373" s="2" t="s">
        <v>5196</v>
      </c>
      <c r="O1373" s="2" t="s">
        <v>5237</v>
      </c>
      <c r="P1373" s="2" t="s">
        <v>4552</v>
      </c>
      <c r="Q1373" s="2" t="s">
        <v>4298</v>
      </c>
      <c r="R1373" s="7"/>
      <c r="S1373" s="7">
        <v>15</v>
      </c>
      <c r="T1373" s="7">
        <v>15</v>
      </c>
      <c r="U1373" s="7">
        <v>30</v>
      </c>
      <c r="V1373" s="12">
        <f t="shared" si="416"/>
        <v>30</v>
      </c>
      <c r="W1373" s="15" t="str">
        <f>"DEBE GOZAR "&amp;S1373&amp;" DÍAS ANTES DEL "&amp;TEXT(G1373-1,"DD/MM/YYYY")</f>
        <v>DEBE GOZAR 15 DÍAS ANTES DEL 30/06/2026</v>
      </c>
      <c r="X1373" s="15" t="str">
        <f t="shared" si="400"/>
        <v>DEBE GOZAR EN EL AÑO UN TOTAL DE 30 DÍAS ANTES DEL 31/12/2026</v>
      </c>
      <c r="Y1373" s="58">
        <v>0</v>
      </c>
      <c r="Z1373" s="50">
        <v>0</v>
      </c>
      <c r="AA1373" s="50">
        <v>0</v>
      </c>
      <c r="AB1373" s="50">
        <v>15</v>
      </c>
      <c r="AC1373" s="50">
        <v>0</v>
      </c>
      <c r="AD1373" s="50">
        <v>0</v>
      </c>
      <c r="AE1373" s="50">
        <v>0</v>
      </c>
      <c r="AF1373" s="50">
        <v>0</v>
      </c>
      <c r="AG1373" s="50">
        <v>9</v>
      </c>
      <c r="AH1373" s="50">
        <v>6</v>
      </c>
      <c r="AI1373" s="50">
        <v>0</v>
      </c>
      <c r="AJ1373" s="50">
        <v>0</v>
      </c>
      <c r="AK1373" s="52">
        <f t="shared" si="401"/>
        <v>30</v>
      </c>
      <c r="AL1373" s="50">
        <f t="shared" si="402"/>
        <v>30</v>
      </c>
      <c r="AM1373" s="48">
        <f t="shared" si="415"/>
        <v>1</v>
      </c>
      <c r="AN1373" s="49">
        <f t="shared" si="403"/>
        <v>0.01</v>
      </c>
      <c r="AO1373" s="49">
        <f t="shared" si="414"/>
        <v>15</v>
      </c>
      <c r="AP1373" s="49">
        <f t="shared" si="404"/>
        <v>30</v>
      </c>
      <c r="AR1373" s="50">
        <f t="shared" si="405"/>
        <v>0</v>
      </c>
      <c r="AT1373" s="30">
        <f t="shared" si="406"/>
        <v>30</v>
      </c>
      <c r="AU1373">
        <f t="shared" si="407"/>
        <v>10</v>
      </c>
      <c r="AV1373" s="49">
        <f t="shared" si="408"/>
        <v>15</v>
      </c>
      <c r="AW1373" s="49">
        <f t="shared" si="409"/>
        <v>10</v>
      </c>
      <c r="AX1373" s="53">
        <f t="shared" si="410"/>
        <v>0</v>
      </c>
      <c r="AY1373" s="30">
        <f t="shared" si="411"/>
        <v>15</v>
      </c>
      <c r="AZ1373" s="30">
        <f t="shared" si="412"/>
        <v>15</v>
      </c>
      <c r="BA1373" s="49">
        <f t="shared" si="413"/>
        <v>15</v>
      </c>
    </row>
    <row r="1374" spans="1:53" x14ac:dyDescent="0.35">
      <c r="A1374" s="2">
        <v>1072785840</v>
      </c>
      <c r="B1374" s="2" t="s">
        <v>1374</v>
      </c>
      <c r="C1374" s="16" t="s">
        <v>4946</v>
      </c>
      <c r="D1374" s="3" t="s">
        <v>3519</v>
      </c>
      <c r="E1374" s="4">
        <v>45932</v>
      </c>
      <c r="F1374" s="5">
        <v>45932</v>
      </c>
      <c r="G1374" s="5">
        <v>46297</v>
      </c>
      <c r="H1374" s="3" t="s">
        <v>4290</v>
      </c>
      <c r="I1374" s="55">
        <v>0</v>
      </c>
      <c r="J1374" s="6">
        <v>46022</v>
      </c>
      <c r="K1374" s="2" t="s">
        <v>4405</v>
      </c>
      <c r="L1374" s="2" t="s">
        <v>4778</v>
      </c>
      <c r="M1374" s="2" t="s">
        <v>4956</v>
      </c>
      <c r="N1374" s="2" t="s">
        <v>5196</v>
      </c>
      <c r="O1374" s="2" t="s">
        <v>5234</v>
      </c>
      <c r="P1374" s="2" t="s">
        <v>4494</v>
      </c>
      <c r="Q1374" s="2" t="s">
        <v>4297</v>
      </c>
      <c r="R1374" s="7"/>
      <c r="S1374" s="7">
        <v>0</v>
      </c>
      <c r="T1374" s="7">
        <v>7.4166999999999996</v>
      </c>
      <c r="U1374" s="7">
        <v>7.4166999999999996</v>
      </c>
      <c r="V1374" s="12">
        <f t="shared" si="416"/>
        <v>8</v>
      </c>
      <c r="W1374" s="15" t="s">
        <v>4738</v>
      </c>
      <c r="X1374" s="15" t="str">
        <f t="shared" si="400"/>
        <v>DEBE GOZAR EN EL AÑO UN TOTAL DE 8 DÍAS ANTES DEL 31/12/2026</v>
      </c>
      <c r="Y1374" s="58">
        <v>0</v>
      </c>
      <c r="Z1374" s="50">
        <v>0</v>
      </c>
      <c r="AA1374" s="50">
        <v>0</v>
      </c>
      <c r="AB1374" s="50">
        <v>8</v>
      </c>
      <c r="AC1374" s="50">
        <v>0</v>
      </c>
      <c r="AD1374" s="50">
        <v>0</v>
      </c>
      <c r="AE1374" s="50">
        <v>0</v>
      </c>
      <c r="AF1374" s="50">
        <v>0</v>
      </c>
      <c r="AG1374" s="50">
        <v>0</v>
      </c>
      <c r="AH1374" s="50">
        <v>0</v>
      </c>
      <c r="AI1374" s="50">
        <v>0</v>
      </c>
      <c r="AJ1374" s="50">
        <v>0</v>
      </c>
      <c r="AK1374" s="52">
        <f t="shared" si="401"/>
        <v>8</v>
      </c>
      <c r="AL1374" s="50">
        <f t="shared" si="402"/>
        <v>8</v>
      </c>
      <c r="AM1374" s="48">
        <f t="shared" si="415"/>
        <v>1</v>
      </c>
      <c r="AN1374" s="49">
        <f t="shared" si="403"/>
        <v>0.01</v>
      </c>
      <c r="AO1374" s="49">
        <f t="shared" si="414"/>
        <v>8</v>
      </c>
      <c r="AP1374" s="49">
        <f t="shared" si="404"/>
        <v>8</v>
      </c>
      <c r="AR1374" s="50">
        <f t="shared" si="405"/>
        <v>0</v>
      </c>
      <c r="AT1374" s="30">
        <f t="shared" si="406"/>
        <v>8</v>
      </c>
      <c r="AU1374">
        <f t="shared" si="407"/>
        <v>2.6666666666666665</v>
      </c>
      <c r="AV1374" s="49">
        <f t="shared" si="408"/>
        <v>8</v>
      </c>
      <c r="AW1374" s="49">
        <f t="shared" si="409"/>
        <v>2.6666666666666665</v>
      </c>
      <c r="AX1374" s="53">
        <f t="shared" si="410"/>
        <v>0</v>
      </c>
      <c r="AY1374" s="30">
        <f t="shared" si="411"/>
        <v>0</v>
      </c>
      <c r="AZ1374" s="30">
        <f t="shared" si="412"/>
        <v>8</v>
      </c>
      <c r="BA1374" s="49">
        <f t="shared" si="413"/>
        <v>8</v>
      </c>
    </row>
    <row r="1375" spans="1:53" x14ac:dyDescent="0.35">
      <c r="A1375" s="2">
        <v>1072785976</v>
      </c>
      <c r="B1375" s="2" t="s">
        <v>1375</v>
      </c>
      <c r="C1375" s="16" t="s">
        <v>4946</v>
      </c>
      <c r="D1375" s="3" t="s">
        <v>3520</v>
      </c>
      <c r="E1375" s="4">
        <v>45778</v>
      </c>
      <c r="F1375" s="5">
        <v>45778</v>
      </c>
      <c r="G1375" s="5">
        <v>46143</v>
      </c>
      <c r="H1375" s="3" t="s">
        <v>4290</v>
      </c>
      <c r="I1375" s="55">
        <v>46039</v>
      </c>
      <c r="J1375" s="6">
        <v>46022</v>
      </c>
      <c r="K1375" s="2" t="s">
        <v>4405</v>
      </c>
      <c r="L1375" s="2" t="s">
        <v>4986</v>
      </c>
      <c r="M1375" s="2" t="s">
        <v>4956</v>
      </c>
      <c r="N1375" s="2"/>
      <c r="O1375" s="2"/>
      <c r="P1375" s="2"/>
      <c r="Q1375" s="2"/>
      <c r="R1375" s="7"/>
      <c r="S1375" s="7">
        <v>0</v>
      </c>
      <c r="T1375" s="7">
        <v>3</v>
      </c>
      <c r="U1375" s="7">
        <v>3</v>
      </c>
      <c r="V1375" s="12">
        <f t="shared" si="416"/>
        <v>3</v>
      </c>
      <c r="W1375" s="15" t="s">
        <v>4738</v>
      </c>
      <c r="X1375" s="15" t="str">
        <f t="shared" si="400"/>
        <v>DEBE GOZAR EN EL AÑO UN TOTAL DE 3 DÍAS ANTES DEL 31/12/2026</v>
      </c>
      <c r="Y1375" s="58">
        <v>3</v>
      </c>
      <c r="Z1375" s="50">
        <v>0</v>
      </c>
      <c r="AA1375" s="50">
        <v>0</v>
      </c>
      <c r="AB1375" s="50">
        <v>0</v>
      </c>
      <c r="AC1375" s="50">
        <v>0</v>
      </c>
      <c r="AD1375" s="50">
        <v>0</v>
      </c>
      <c r="AE1375" s="50">
        <v>0</v>
      </c>
      <c r="AF1375" s="50">
        <v>0</v>
      </c>
      <c r="AG1375" s="50">
        <v>0</v>
      </c>
      <c r="AH1375" s="50">
        <v>0</v>
      </c>
      <c r="AI1375" s="50">
        <v>0</v>
      </c>
      <c r="AJ1375" s="50">
        <v>0</v>
      </c>
      <c r="AK1375" s="52">
        <f t="shared" si="401"/>
        <v>3</v>
      </c>
      <c r="AL1375" s="50">
        <f t="shared" si="402"/>
        <v>3</v>
      </c>
      <c r="AM1375" s="48">
        <f t="shared" si="415"/>
        <v>1</v>
      </c>
      <c r="AN1375" s="49">
        <f t="shared" si="403"/>
        <v>0.01</v>
      </c>
      <c r="AO1375" s="49">
        <f t="shared" si="414"/>
        <v>3</v>
      </c>
      <c r="AP1375" s="49">
        <f t="shared" si="404"/>
        <v>3</v>
      </c>
      <c r="AR1375" s="50">
        <f t="shared" si="405"/>
        <v>0</v>
      </c>
      <c r="AT1375" s="30">
        <f t="shared" si="406"/>
        <v>3</v>
      </c>
      <c r="AU1375">
        <f t="shared" si="407"/>
        <v>1</v>
      </c>
      <c r="AV1375" s="49">
        <f t="shared" si="408"/>
        <v>3</v>
      </c>
      <c r="AW1375" s="49">
        <f t="shared" si="409"/>
        <v>1</v>
      </c>
      <c r="AX1375" s="53">
        <f t="shared" si="410"/>
        <v>0</v>
      </c>
      <c r="AY1375" s="30">
        <f t="shared" si="411"/>
        <v>0</v>
      </c>
      <c r="AZ1375" s="30">
        <f t="shared" si="412"/>
        <v>3</v>
      </c>
      <c r="BA1375" s="49">
        <f t="shared" si="413"/>
        <v>3</v>
      </c>
    </row>
    <row r="1376" spans="1:53" x14ac:dyDescent="0.35">
      <c r="A1376" s="2">
        <v>1072800740</v>
      </c>
      <c r="B1376" s="2" t="s">
        <v>1376</v>
      </c>
      <c r="C1376" s="16" t="s">
        <v>4946</v>
      </c>
      <c r="D1376" s="3" t="s">
        <v>3521</v>
      </c>
      <c r="E1376" s="4">
        <v>45698</v>
      </c>
      <c r="F1376" s="5">
        <v>45698</v>
      </c>
      <c r="G1376" s="5">
        <v>46063</v>
      </c>
      <c r="H1376" s="3" t="s">
        <v>4409</v>
      </c>
      <c r="I1376" s="55">
        <v>0</v>
      </c>
      <c r="J1376" s="6">
        <v>46022</v>
      </c>
      <c r="K1376" s="2" t="s">
        <v>4405</v>
      </c>
      <c r="L1376" s="2" t="s">
        <v>4823</v>
      </c>
      <c r="M1376" s="2" t="s">
        <v>4956</v>
      </c>
      <c r="N1376" s="2" t="s">
        <v>5197</v>
      </c>
      <c r="O1376" s="2" t="s">
        <v>5242</v>
      </c>
      <c r="P1376" s="2" t="s">
        <v>4571</v>
      </c>
      <c r="Q1376" s="2" t="s">
        <v>4297</v>
      </c>
      <c r="R1376" s="7"/>
      <c r="S1376" s="7">
        <v>0</v>
      </c>
      <c r="T1376" s="7">
        <v>26.75</v>
      </c>
      <c r="U1376" s="7">
        <v>26.75</v>
      </c>
      <c r="V1376" s="12">
        <f t="shared" si="416"/>
        <v>27</v>
      </c>
      <c r="W1376" s="15" t="s">
        <v>4738</v>
      </c>
      <c r="X1376" s="15" t="str">
        <f t="shared" si="400"/>
        <v>DEBE GOZAR EN EL AÑO UN TOTAL DE 27 DÍAS ANTES DEL 31/12/2026</v>
      </c>
      <c r="Y1376" s="58">
        <v>0</v>
      </c>
      <c r="Z1376" s="50">
        <v>7</v>
      </c>
      <c r="AA1376" s="50">
        <v>0</v>
      </c>
      <c r="AB1376" s="50">
        <v>0</v>
      </c>
      <c r="AC1376" s="50">
        <v>0</v>
      </c>
      <c r="AD1376" s="50">
        <v>0</v>
      </c>
      <c r="AE1376" s="50">
        <v>0</v>
      </c>
      <c r="AF1376" s="50">
        <v>0</v>
      </c>
      <c r="AG1376" s="50">
        <v>0</v>
      </c>
      <c r="AH1376" s="50">
        <v>0</v>
      </c>
      <c r="AI1376" s="50">
        <v>0</v>
      </c>
      <c r="AJ1376" s="50">
        <v>0</v>
      </c>
      <c r="AK1376" s="52">
        <f t="shared" si="401"/>
        <v>7</v>
      </c>
      <c r="AL1376" s="50">
        <f t="shared" si="402"/>
        <v>7</v>
      </c>
      <c r="AM1376" s="48">
        <f t="shared" si="415"/>
        <v>0.25925925925925924</v>
      </c>
      <c r="AN1376" s="49">
        <f t="shared" si="403"/>
        <v>2.5925925925925925E-3</v>
      </c>
      <c r="AO1376" s="49">
        <f t="shared" si="414"/>
        <v>7</v>
      </c>
      <c r="AP1376" s="49">
        <f t="shared" si="404"/>
        <v>7</v>
      </c>
      <c r="AR1376" s="50">
        <f t="shared" si="405"/>
        <v>20</v>
      </c>
      <c r="AT1376" s="30">
        <f t="shared" si="406"/>
        <v>27</v>
      </c>
      <c r="AU1376">
        <f t="shared" si="407"/>
        <v>9</v>
      </c>
      <c r="AV1376" s="49">
        <f t="shared" si="408"/>
        <v>7</v>
      </c>
      <c r="AW1376" s="49">
        <f t="shared" si="409"/>
        <v>7</v>
      </c>
      <c r="AX1376" s="53">
        <f t="shared" si="410"/>
        <v>2</v>
      </c>
      <c r="AY1376" s="30">
        <f t="shared" si="411"/>
        <v>0</v>
      </c>
      <c r="AZ1376" s="30">
        <f t="shared" si="412"/>
        <v>7</v>
      </c>
      <c r="BA1376" s="49">
        <f t="shared" si="413"/>
        <v>7</v>
      </c>
    </row>
    <row r="1377" spans="1:53" x14ac:dyDescent="0.35">
      <c r="A1377" s="2">
        <v>1072802718</v>
      </c>
      <c r="B1377" s="2" t="s">
        <v>1377</v>
      </c>
      <c r="C1377" s="16" t="s">
        <v>4946</v>
      </c>
      <c r="D1377" s="3" t="s">
        <v>3522</v>
      </c>
      <c r="E1377" s="4">
        <v>45881</v>
      </c>
      <c r="F1377" s="5">
        <v>45881</v>
      </c>
      <c r="G1377" s="5">
        <v>46246</v>
      </c>
      <c r="H1377" s="3" t="s">
        <v>4290</v>
      </c>
      <c r="I1377" s="55">
        <v>0</v>
      </c>
      <c r="J1377" s="6">
        <v>46022</v>
      </c>
      <c r="K1377" s="2" t="s">
        <v>4431</v>
      </c>
      <c r="L1377" s="2" t="s">
        <v>4852</v>
      </c>
      <c r="M1377" s="2" t="s">
        <v>4956</v>
      </c>
      <c r="N1377" s="2" t="s">
        <v>5196</v>
      </c>
      <c r="O1377" s="2" t="s">
        <v>5224</v>
      </c>
      <c r="P1377" s="2" t="s">
        <v>4613</v>
      </c>
      <c r="Q1377" s="2" t="s">
        <v>4326</v>
      </c>
      <c r="R1377" s="7"/>
      <c r="S1377" s="7">
        <v>0</v>
      </c>
      <c r="T1377" s="7">
        <v>2.3167</v>
      </c>
      <c r="U1377" s="7">
        <v>2.3167</v>
      </c>
      <c r="V1377" s="12">
        <f t="shared" si="416"/>
        <v>3</v>
      </c>
      <c r="W1377" s="15" t="s">
        <v>4738</v>
      </c>
      <c r="X1377" s="15" t="str">
        <f t="shared" si="400"/>
        <v>DEBE GOZAR EN EL AÑO UN TOTAL DE 3 DÍAS ANTES DEL 31/12/2026</v>
      </c>
      <c r="Y1377" s="58">
        <v>0</v>
      </c>
      <c r="Z1377" s="50">
        <v>0</v>
      </c>
      <c r="AA1377" s="50">
        <v>0</v>
      </c>
      <c r="AB1377" s="50">
        <v>0</v>
      </c>
      <c r="AC1377" s="50">
        <v>0</v>
      </c>
      <c r="AD1377" s="50">
        <v>0</v>
      </c>
      <c r="AE1377" s="50">
        <v>0</v>
      </c>
      <c r="AF1377" s="50">
        <v>0</v>
      </c>
      <c r="AG1377" s="50">
        <v>0</v>
      </c>
      <c r="AH1377" s="50">
        <v>0</v>
      </c>
      <c r="AI1377" s="50">
        <v>0</v>
      </c>
      <c r="AJ1377" s="50">
        <v>0</v>
      </c>
      <c r="AK1377" s="52">
        <f t="shared" si="401"/>
        <v>0</v>
      </c>
      <c r="AL1377" s="50">
        <f t="shared" si="402"/>
        <v>0</v>
      </c>
      <c r="AM1377" s="48">
        <f t="shared" si="415"/>
        <v>0</v>
      </c>
      <c r="AN1377" s="49">
        <f t="shared" si="403"/>
        <v>0</v>
      </c>
      <c r="AO1377" s="49">
        <f t="shared" si="414"/>
        <v>0</v>
      </c>
      <c r="AP1377" s="49">
        <f t="shared" si="404"/>
        <v>0</v>
      </c>
      <c r="AR1377" s="50">
        <f t="shared" si="405"/>
        <v>3</v>
      </c>
      <c r="AT1377" s="30">
        <f t="shared" si="406"/>
        <v>3</v>
      </c>
      <c r="AU1377">
        <f t="shared" si="407"/>
        <v>1</v>
      </c>
      <c r="AV1377" s="49">
        <f t="shared" si="408"/>
        <v>0</v>
      </c>
      <c r="AW1377" s="49">
        <f t="shared" si="409"/>
        <v>0</v>
      </c>
      <c r="AX1377" s="53">
        <f t="shared" si="410"/>
        <v>1</v>
      </c>
      <c r="AY1377" s="30">
        <f t="shared" si="411"/>
        <v>0</v>
      </c>
      <c r="AZ1377" s="30">
        <f t="shared" si="412"/>
        <v>0</v>
      </c>
      <c r="BA1377" s="49">
        <f t="shared" si="413"/>
        <v>0</v>
      </c>
    </row>
    <row r="1378" spans="1:53" x14ac:dyDescent="0.35">
      <c r="A1378" s="2">
        <v>1072803793</v>
      </c>
      <c r="B1378" s="2" t="s">
        <v>1378</v>
      </c>
      <c r="C1378" s="16" t="s">
        <v>4946</v>
      </c>
      <c r="D1378" s="3" t="s">
        <v>3523</v>
      </c>
      <c r="E1378" s="4">
        <v>45540</v>
      </c>
      <c r="F1378" s="5">
        <v>45905</v>
      </c>
      <c r="G1378" s="5">
        <v>46270</v>
      </c>
      <c r="H1378" s="3" t="s">
        <v>4409</v>
      </c>
      <c r="I1378" s="55">
        <v>46081</v>
      </c>
      <c r="J1378" s="6">
        <v>46022</v>
      </c>
      <c r="K1378" s="2" t="s">
        <v>4405</v>
      </c>
      <c r="L1378" s="2" t="s">
        <v>4823</v>
      </c>
      <c r="M1378" s="2" t="s">
        <v>4956</v>
      </c>
      <c r="N1378" s="2"/>
      <c r="O1378" s="2"/>
      <c r="P1378" s="2"/>
      <c r="Q1378" s="2"/>
      <c r="R1378" s="7"/>
      <c r="S1378" s="7">
        <v>17</v>
      </c>
      <c r="T1378" s="7">
        <v>9.6666999999999987</v>
      </c>
      <c r="U1378" s="7">
        <v>26.666699999999999</v>
      </c>
      <c r="V1378" s="12">
        <f t="shared" si="416"/>
        <v>27</v>
      </c>
      <c r="W1378" s="15" t="str">
        <f>"DEBE GOZAR "&amp;S1378&amp;" DÍAS ANTES DEL "&amp;TEXT(G1378-1,"DD/MM/YYYY")</f>
        <v>DEBE GOZAR 17 DÍAS ANTES DEL 04/09/2026</v>
      </c>
      <c r="X1378" s="15" t="str">
        <f t="shared" si="400"/>
        <v>DEBE GOZAR EN EL AÑO UN TOTAL DE 27 DÍAS ANTES DEL 31/12/2026</v>
      </c>
      <c r="Y1378" s="58">
        <v>17</v>
      </c>
      <c r="Z1378" s="50">
        <v>10</v>
      </c>
      <c r="AA1378" s="50">
        <v>0</v>
      </c>
      <c r="AB1378" s="50">
        <v>0</v>
      </c>
      <c r="AC1378" s="50">
        <v>0</v>
      </c>
      <c r="AD1378" s="50">
        <v>0</v>
      </c>
      <c r="AE1378" s="50">
        <v>0</v>
      </c>
      <c r="AF1378" s="50">
        <v>0</v>
      </c>
      <c r="AG1378" s="50">
        <v>0</v>
      </c>
      <c r="AH1378" s="50">
        <v>0</v>
      </c>
      <c r="AI1378" s="50">
        <v>0</v>
      </c>
      <c r="AJ1378" s="50">
        <v>0</v>
      </c>
      <c r="AK1378" s="52">
        <f t="shared" si="401"/>
        <v>27</v>
      </c>
      <c r="AL1378" s="50">
        <f t="shared" si="402"/>
        <v>27</v>
      </c>
      <c r="AM1378" s="48">
        <f t="shared" si="415"/>
        <v>1</v>
      </c>
      <c r="AN1378" s="49">
        <f t="shared" si="403"/>
        <v>0.01</v>
      </c>
      <c r="AO1378" s="49">
        <f t="shared" si="414"/>
        <v>27</v>
      </c>
      <c r="AP1378" s="49">
        <f t="shared" si="404"/>
        <v>27</v>
      </c>
      <c r="AR1378" s="50">
        <f t="shared" si="405"/>
        <v>0</v>
      </c>
      <c r="AT1378" s="30">
        <f t="shared" si="406"/>
        <v>27</v>
      </c>
      <c r="AU1378">
        <f t="shared" si="407"/>
        <v>9</v>
      </c>
      <c r="AV1378" s="49">
        <f t="shared" si="408"/>
        <v>27</v>
      </c>
      <c r="AW1378" s="49">
        <f t="shared" si="409"/>
        <v>9</v>
      </c>
      <c r="AX1378" s="53">
        <f t="shared" si="410"/>
        <v>0</v>
      </c>
      <c r="AY1378" s="30">
        <f t="shared" si="411"/>
        <v>0</v>
      </c>
      <c r="AZ1378" s="30">
        <f t="shared" si="412"/>
        <v>27</v>
      </c>
      <c r="BA1378" s="49">
        <f t="shared" si="413"/>
        <v>27</v>
      </c>
    </row>
    <row r="1379" spans="1:53" x14ac:dyDescent="0.35">
      <c r="A1379" s="2">
        <v>1072809178</v>
      </c>
      <c r="B1379" s="2" t="s">
        <v>1379</v>
      </c>
      <c r="C1379" s="16" t="s">
        <v>4948</v>
      </c>
      <c r="D1379" s="3" t="s">
        <v>3524</v>
      </c>
      <c r="E1379" s="4">
        <v>45888</v>
      </c>
      <c r="F1379" s="5">
        <v>45888</v>
      </c>
      <c r="G1379" s="5">
        <v>46253</v>
      </c>
      <c r="H1379" s="3" t="s">
        <v>4292</v>
      </c>
      <c r="I1379" s="55">
        <v>0</v>
      </c>
      <c r="J1379" s="6">
        <v>46022</v>
      </c>
      <c r="K1379" s="2" t="s">
        <v>4405</v>
      </c>
      <c r="L1379" s="2">
        <v>2001020200</v>
      </c>
      <c r="M1379" s="2" t="s">
        <v>5051</v>
      </c>
      <c r="N1379" s="2" t="s">
        <v>5206</v>
      </c>
      <c r="O1379" s="2" t="s">
        <v>5206</v>
      </c>
      <c r="P1379" s="2" t="s">
        <v>4635</v>
      </c>
      <c r="Q1379" s="2" t="s">
        <v>4383</v>
      </c>
      <c r="R1379" s="7"/>
      <c r="S1379" s="7">
        <v>0</v>
      </c>
      <c r="T1379" s="7">
        <v>11</v>
      </c>
      <c r="U1379" s="7">
        <v>11</v>
      </c>
      <c r="V1379" s="12">
        <f t="shared" si="416"/>
        <v>11</v>
      </c>
      <c r="W1379" s="15" t="s">
        <v>4738</v>
      </c>
      <c r="X1379" s="15" t="str">
        <f t="shared" si="400"/>
        <v>DEBE GOZAR EN EL AÑO UN TOTAL DE 11 DÍAS ANTES DEL 31/12/2026</v>
      </c>
      <c r="Y1379" s="58">
        <v>0</v>
      </c>
      <c r="Z1379" s="50">
        <v>0</v>
      </c>
      <c r="AA1379" s="50">
        <v>2</v>
      </c>
      <c r="AB1379" s="50">
        <v>5</v>
      </c>
      <c r="AC1379" s="50">
        <v>7</v>
      </c>
      <c r="AD1379" s="50">
        <v>0</v>
      </c>
      <c r="AE1379" s="50">
        <v>0</v>
      </c>
      <c r="AF1379" s="50">
        <v>0</v>
      </c>
      <c r="AG1379" s="50">
        <v>0</v>
      </c>
      <c r="AH1379" s="50">
        <v>0</v>
      </c>
      <c r="AI1379" s="50">
        <v>0</v>
      </c>
      <c r="AJ1379" s="50">
        <v>0</v>
      </c>
      <c r="AK1379" s="52">
        <f t="shared" si="401"/>
        <v>14</v>
      </c>
      <c r="AL1379" s="50">
        <f t="shared" si="402"/>
        <v>14</v>
      </c>
      <c r="AM1379" s="48">
        <f t="shared" si="415"/>
        <v>1.2727272727272727</v>
      </c>
      <c r="AN1379" s="49">
        <f t="shared" si="403"/>
        <v>1.2727272727272728E-2</v>
      </c>
      <c r="AO1379" s="49">
        <f t="shared" si="414"/>
        <v>7</v>
      </c>
      <c r="AP1379" s="49">
        <f t="shared" si="404"/>
        <v>11</v>
      </c>
      <c r="AR1379" s="50">
        <f t="shared" si="405"/>
        <v>0</v>
      </c>
      <c r="AT1379" s="30">
        <f t="shared" si="406"/>
        <v>11</v>
      </c>
      <c r="AU1379">
        <f t="shared" si="407"/>
        <v>3.6666666666666665</v>
      </c>
      <c r="AV1379" s="49">
        <f t="shared" si="408"/>
        <v>7</v>
      </c>
      <c r="AW1379" s="49">
        <f t="shared" si="409"/>
        <v>3.6666666666666665</v>
      </c>
      <c r="AX1379" s="53">
        <f t="shared" si="410"/>
        <v>0</v>
      </c>
      <c r="AY1379" s="30">
        <f t="shared" si="411"/>
        <v>7</v>
      </c>
      <c r="AZ1379" s="30">
        <f t="shared" si="412"/>
        <v>7</v>
      </c>
      <c r="BA1379" s="49">
        <f t="shared" si="413"/>
        <v>7</v>
      </c>
    </row>
    <row r="1380" spans="1:53" x14ac:dyDescent="0.35">
      <c r="A1380" s="2">
        <v>1072823235</v>
      </c>
      <c r="B1380" s="2" t="s">
        <v>1380</v>
      </c>
      <c r="C1380" s="16" t="s">
        <v>4946</v>
      </c>
      <c r="D1380" s="3" t="s">
        <v>3525</v>
      </c>
      <c r="E1380" s="4">
        <v>45945</v>
      </c>
      <c r="F1380" s="5">
        <v>45945</v>
      </c>
      <c r="G1380" s="5">
        <v>46310</v>
      </c>
      <c r="H1380" s="3" t="s">
        <v>4290</v>
      </c>
      <c r="I1380" s="55">
        <v>46023</v>
      </c>
      <c r="J1380" s="6">
        <v>46022</v>
      </c>
      <c r="K1380" s="2" t="s">
        <v>4405</v>
      </c>
      <c r="L1380" s="2" t="s">
        <v>4993</v>
      </c>
      <c r="M1380" s="2" t="s">
        <v>4956</v>
      </c>
      <c r="N1380" s="2"/>
      <c r="O1380" s="2"/>
      <c r="P1380" s="2"/>
      <c r="Q1380" s="2"/>
      <c r="R1380" s="7"/>
      <c r="S1380" s="7">
        <v>0</v>
      </c>
      <c r="T1380" s="7">
        <v>6.3333000000000004</v>
      </c>
      <c r="U1380" s="7">
        <v>6.3333000000000004</v>
      </c>
      <c r="V1380" s="12">
        <f t="shared" si="416"/>
        <v>7</v>
      </c>
      <c r="W1380" s="15" t="s">
        <v>4738</v>
      </c>
      <c r="X1380" s="15" t="str">
        <f t="shared" si="400"/>
        <v>DEBE GOZAR EN EL AÑO UN TOTAL DE 7 DÍAS ANTES DEL 31/12/2026</v>
      </c>
      <c r="Y1380" s="58">
        <v>7</v>
      </c>
      <c r="Z1380" s="50">
        <v>0</v>
      </c>
      <c r="AA1380" s="50">
        <v>0</v>
      </c>
      <c r="AB1380" s="50">
        <v>0</v>
      </c>
      <c r="AC1380" s="50">
        <v>0</v>
      </c>
      <c r="AD1380" s="50">
        <v>0</v>
      </c>
      <c r="AE1380" s="50">
        <v>0</v>
      </c>
      <c r="AF1380" s="50">
        <v>0</v>
      </c>
      <c r="AG1380" s="50">
        <v>0</v>
      </c>
      <c r="AH1380" s="50">
        <v>0</v>
      </c>
      <c r="AI1380" s="50">
        <v>0</v>
      </c>
      <c r="AJ1380" s="50">
        <v>0</v>
      </c>
      <c r="AK1380" s="52">
        <f t="shared" si="401"/>
        <v>7</v>
      </c>
      <c r="AL1380" s="50">
        <f t="shared" si="402"/>
        <v>7</v>
      </c>
      <c r="AM1380" s="48">
        <f t="shared" si="415"/>
        <v>1</v>
      </c>
      <c r="AN1380" s="49">
        <f t="shared" si="403"/>
        <v>0.01</v>
      </c>
      <c r="AO1380" s="49">
        <f t="shared" si="414"/>
        <v>7</v>
      </c>
      <c r="AP1380" s="49">
        <f t="shared" si="404"/>
        <v>7</v>
      </c>
      <c r="AR1380" s="50">
        <f t="shared" si="405"/>
        <v>0</v>
      </c>
      <c r="AT1380" s="30">
        <f t="shared" si="406"/>
        <v>7</v>
      </c>
      <c r="AU1380">
        <f t="shared" si="407"/>
        <v>2.3333333333333335</v>
      </c>
      <c r="AV1380" s="49">
        <f t="shared" si="408"/>
        <v>7</v>
      </c>
      <c r="AW1380" s="49">
        <f t="shared" si="409"/>
        <v>2.3333333333333335</v>
      </c>
      <c r="AX1380" s="53">
        <f t="shared" si="410"/>
        <v>0</v>
      </c>
      <c r="AY1380" s="30">
        <f t="shared" si="411"/>
        <v>0</v>
      </c>
      <c r="AZ1380" s="30">
        <f t="shared" si="412"/>
        <v>7</v>
      </c>
      <c r="BA1380" s="49">
        <f t="shared" si="413"/>
        <v>7</v>
      </c>
    </row>
    <row r="1381" spans="1:53" x14ac:dyDescent="0.35">
      <c r="A1381" s="2">
        <v>1072852016</v>
      </c>
      <c r="B1381" s="2" t="s">
        <v>1381</v>
      </c>
      <c r="C1381" s="16" t="s">
        <v>4946</v>
      </c>
      <c r="D1381" s="3" t="s">
        <v>3526</v>
      </c>
      <c r="E1381" s="4">
        <v>45769</v>
      </c>
      <c r="F1381" s="5">
        <v>45769</v>
      </c>
      <c r="G1381" s="5">
        <v>46134</v>
      </c>
      <c r="H1381" s="3" t="s">
        <v>4290</v>
      </c>
      <c r="I1381" s="55">
        <v>0</v>
      </c>
      <c r="J1381" s="6">
        <v>46022</v>
      </c>
      <c r="K1381" s="2" t="s">
        <v>4431</v>
      </c>
      <c r="L1381" s="2" t="s">
        <v>4929</v>
      </c>
      <c r="M1381" s="2" t="s">
        <v>4956</v>
      </c>
      <c r="N1381" s="2" t="s">
        <v>5195</v>
      </c>
      <c r="O1381" s="2" t="s">
        <v>5216</v>
      </c>
      <c r="P1381" s="2" t="s">
        <v>4540</v>
      </c>
      <c r="Q1381" s="2" t="s">
        <v>4326</v>
      </c>
      <c r="R1381" s="7"/>
      <c r="S1381" s="7">
        <v>0</v>
      </c>
      <c r="T1381" s="7">
        <v>4.1500000000000004</v>
      </c>
      <c r="U1381" s="7">
        <v>4.1500000000000004</v>
      </c>
      <c r="V1381" s="12">
        <f t="shared" si="416"/>
        <v>5</v>
      </c>
      <c r="W1381" s="15" t="s">
        <v>4738</v>
      </c>
      <c r="X1381" s="15" t="str">
        <f t="shared" si="400"/>
        <v>DEBE GOZAR EN EL AÑO UN TOTAL DE 5 DÍAS ANTES DEL 31/12/2026</v>
      </c>
      <c r="Y1381" s="58">
        <v>0</v>
      </c>
      <c r="Z1381" s="50">
        <v>0</v>
      </c>
      <c r="AA1381" s="50">
        <v>0</v>
      </c>
      <c r="AB1381" s="50">
        <v>0</v>
      </c>
      <c r="AC1381" s="50">
        <v>0</v>
      </c>
      <c r="AD1381" s="50">
        <v>0</v>
      </c>
      <c r="AE1381" s="50">
        <v>0</v>
      </c>
      <c r="AF1381" s="50">
        <v>0</v>
      </c>
      <c r="AG1381" s="50">
        <v>0</v>
      </c>
      <c r="AH1381" s="50">
        <v>0</v>
      </c>
      <c r="AI1381" s="50">
        <v>0</v>
      </c>
      <c r="AJ1381" s="50">
        <v>0</v>
      </c>
      <c r="AK1381" s="52">
        <f t="shared" si="401"/>
        <v>0</v>
      </c>
      <c r="AL1381" s="50">
        <f t="shared" si="402"/>
        <v>0</v>
      </c>
      <c r="AM1381" s="48">
        <f t="shared" si="415"/>
        <v>0</v>
      </c>
      <c r="AN1381" s="49">
        <f t="shared" si="403"/>
        <v>0</v>
      </c>
      <c r="AO1381" s="49">
        <f t="shared" si="414"/>
        <v>0</v>
      </c>
      <c r="AP1381" s="49">
        <f t="shared" si="404"/>
        <v>0</v>
      </c>
      <c r="AR1381" s="50">
        <f t="shared" si="405"/>
        <v>5</v>
      </c>
      <c r="AT1381" s="30">
        <f t="shared" si="406"/>
        <v>5</v>
      </c>
      <c r="AU1381">
        <f t="shared" si="407"/>
        <v>1.6666666666666667</v>
      </c>
      <c r="AV1381" s="49">
        <f t="shared" si="408"/>
        <v>0</v>
      </c>
      <c r="AW1381" s="49">
        <f t="shared" si="409"/>
        <v>0</v>
      </c>
      <c r="AX1381" s="53">
        <f t="shared" si="410"/>
        <v>1.6666666666666667</v>
      </c>
      <c r="AY1381" s="30">
        <f t="shared" si="411"/>
        <v>0</v>
      </c>
      <c r="AZ1381" s="30">
        <f t="shared" si="412"/>
        <v>0</v>
      </c>
      <c r="BA1381" s="49">
        <f t="shared" si="413"/>
        <v>0</v>
      </c>
    </row>
    <row r="1382" spans="1:53" x14ac:dyDescent="0.35">
      <c r="A1382" s="2">
        <v>1045886982</v>
      </c>
      <c r="B1382" s="2" t="s">
        <v>685</v>
      </c>
      <c r="C1382" s="16" t="s">
        <v>4948</v>
      </c>
      <c r="D1382" s="3" t="s">
        <v>2830</v>
      </c>
      <c r="E1382" s="4">
        <v>45825</v>
      </c>
      <c r="F1382" s="5">
        <v>45825</v>
      </c>
      <c r="G1382" s="5">
        <v>46190</v>
      </c>
      <c r="H1382" s="3" t="s">
        <v>4292</v>
      </c>
      <c r="I1382" s="55">
        <v>0</v>
      </c>
      <c r="J1382" s="6">
        <v>46022</v>
      </c>
      <c r="K1382" s="2" t="s">
        <v>4405</v>
      </c>
      <c r="L1382" s="2">
        <v>2003030100</v>
      </c>
      <c r="M1382" s="2" t="s">
        <v>5052</v>
      </c>
      <c r="N1382" s="2" t="s">
        <v>5184</v>
      </c>
      <c r="O1382" s="2" t="s">
        <v>5184</v>
      </c>
      <c r="P1382" s="2" t="s">
        <v>4535</v>
      </c>
      <c r="Q1382" s="2" t="s">
        <v>4320</v>
      </c>
      <c r="R1382" s="7"/>
      <c r="S1382" s="7">
        <v>0</v>
      </c>
      <c r="T1382" s="7">
        <v>16.166699999999999</v>
      </c>
      <c r="U1382" s="7">
        <v>16.166699999999999</v>
      </c>
      <c r="V1382" s="12">
        <f t="shared" si="416"/>
        <v>17</v>
      </c>
      <c r="W1382" s="15" t="s">
        <v>4738</v>
      </c>
      <c r="X1382" s="15" t="str">
        <f t="shared" si="400"/>
        <v>DEBE GOZAR EN EL AÑO UN TOTAL DE 17 DÍAS ANTES DEL 31/12/2026</v>
      </c>
      <c r="Y1382" s="58">
        <v>0</v>
      </c>
      <c r="Z1382" s="50">
        <v>0</v>
      </c>
      <c r="AA1382" s="50">
        <v>0</v>
      </c>
      <c r="AB1382" s="50">
        <v>0</v>
      </c>
      <c r="AC1382" s="50">
        <v>0</v>
      </c>
      <c r="AD1382" s="50">
        <v>0</v>
      </c>
      <c r="AE1382" s="50">
        <v>0</v>
      </c>
      <c r="AF1382" s="50">
        <v>0</v>
      </c>
      <c r="AG1382" s="50">
        <v>0</v>
      </c>
      <c r="AH1382" s="50">
        <v>0</v>
      </c>
      <c r="AI1382" s="50">
        <v>0</v>
      </c>
      <c r="AJ1382" s="50">
        <v>0</v>
      </c>
      <c r="AK1382" s="52">
        <f t="shared" si="401"/>
        <v>0</v>
      </c>
      <c r="AL1382" s="50">
        <f t="shared" si="402"/>
        <v>0</v>
      </c>
      <c r="AM1382" s="48">
        <f t="shared" si="415"/>
        <v>0</v>
      </c>
      <c r="AN1382" s="49">
        <f t="shared" si="403"/>
        <v>0</v>
      </c>
      <c r="AO1382" s="49">
        <f t="shared" si="414"/>
        <v>0</v>
      </c>
      <c r="AP1382" s="49">
        <f t="shared" si="404"/>
        <v>0</v>
      </c>
      <c r="AR1382" s="50">
        <f t="shared" si="405"/>
        <v>17</v>
      </c>
      <c r="AT1382" s="30">
        <f t="shared" si="406"/>
        <v>17</v>
      </c>
      <c r="AU1382">
        <f t="shared" si="407"/>
        <v>5.666666666666667</v>
      </c>
      <c r="AV1382" s="49">
        <f t="shared" si="408"/>
        <v>0</v>
      </c>
      <c r="AW1382" s="49">
        <f t="shared" si="409"/>
        <v>0</v>
      </c>
      <c r="AX1382" s="53">
        <f t="shared" si="410"/>
        <v>5.666666666666667</v>
      </c>
      <c r="AY1382" s="30">
        <f t="shared" si="411"/>
        <v>0</v>
      </c>
      <c r="AZ1382" s="30">
        <f t="shared" si="412"/>
        <v>0</v>
      </c>
      <c r="BA1382" s="49">
        <f t="shared" si="413"/>
        <v>0</v>
      </c>
    </row>
    <row r="1383" spans="1:53" x14ac:dyDescent="0.35">
      <c r="A1383" s="2">
        <v>1072856270</v>
      </c>
      <c r="B1383" s="2" t="s">
        <v>1383</v>
      </c>
      <c r="C1383" s="16" t="s">
        <v>4946</v>
      </c>
      <c r="D1383" s="3" t="s">
        <v>3528</v>
      </c>
      <c r="E1383" s="4">
        <v>45931</v>
      </c>
      <c r="F1383" s="5">
        <v>45931</v>
      </c>
      <c r="G1383" s="5">
        <v>46296</v>
      </c>
      <c r="H1383" s="3" t="s">
        <v>4290</v>
      </c>
      <c r="I1383" s="55">
        <v>46025</v>
      </c>
      <c r="J1383" s="6">
        <v>46022</v>
      </c>
      <c r="K1383" s="2" t="s">
        <v>4405</v>
      </c>
      <c r="L1383" s="2" t="s">
        <v>4975</v>
      </c>
      <c r="M1383" s="2" t="s">
        <v>4956</v>
      </c>
      <c r="N1383" s="2"/>
      <c r="O1383" s="2"/>
      <c r="P1383" s="2"/>
      <c r="Q1383" s="2"/>
      <c r="R1383" s="7"/>
      <c r="S1383" s="7">
        <v>0</v>
      </c>
      <c r="T1383" s="7">
        <v>7.5</v>
      </c>
      <c r="U1383" s="7">
        <v>7.5</v>
      </c>
      <c r="V1383" s="12">
        <f t="shared" si="416"/>
        <v>8</v>
      </c>
      <c r="W1383" s="15" t="s">
        <v>4738</v>
      </c>
      <c r="X1383" s="15" t="str">
        <f t="shared" si="400"/>
        <v>DEBE GOZAR EN EL AÑO UN TOTAL DE 8 DÍAS ANTES DEL 31/12/2026</v>
      </c>
      <c r="Y1383" s="58">
        <v>8</v>
      </c>
      <c r="Z1383" s="50">
        <v>0</v>
      </c>
      <c r="AA1383" s="50">
        <v>0</v>
      </c>
      <c r="AB1383" s="50">
        <v>0</v>
      </c>
      <c r="AC1383" s="50">
        <v>0</v>
      </c>
      <c r="AD1383" s="50">
        <v>0</v>
      </c>
      <c r="AE1383" s="50">
        <v>0</v>
      </c>
      <c r="AF1383" s="50">
        <v>0</v>
      </c>
      <c r="AG1383" s="50">
        <v>0</v>
      </c>
      <c r="AH1383" s="50">
        <v>0</v>
      </c>
      <c r="AI1383" s="50">
        <v>0</v>
      </c>
      <c r="AJ1383" s="50">
        <v>0</v>
      </c>
      <c r="AK1383" s="52">
        <f t="shared" si="401"/>
        <v>8</v>
      </c>
      <c r="AL1383" s="50">
        <f t="shared" si="402"/>
        <v>8</v>
      </c>
      <c r="AM1383" s="48">
        <f t="shared" si="415"/>
        <v>1</v>
      </c>
      <c r="AN1383" s="49">
        <f t="shared" si="403"/>
        <v>0.01</v>
      </c>
      <c r="AO1383" s="49">
        <f t="shared" si="414"/>
        <v>8</v>
      </c>
      <c r="AP1383" s="49">
        <f t="shared" si="404"/>
        <v>8</v>
      </c>
      <c r="AR1383" s="50">
        <f t="shared" si="405"/>
        <v>0</v>
      </c>
      <c r="AT1383" s="30">
        <f t="shared" si="406"/>
        <v>8</v>
      </c>
      <c r="AU1383">
        <f t="shared" si="407"/>
        <v>2.6666666666666665</v>
      </c>
      <c r="AV1383" s="49">
        <f t="shared" si="408"/>
        <v>8</v>
      </c>
      <c r="AW1383" s="49">
        <f t="shared" si="409"/>
        <v>2.6666666666666665</v>
      </c>
      <c r="AX1383" s="53">
        <f t="shared" si="410"/>
        <v>0</v>
      </c>
      <c r="AY1383" s="30">
        <f t="shared" si="411"/>
        <v>0</v>
      </c>
      <c r="AZ1383" s="30">
        <f t="shared" si="412"/>
        <v>8</v>
      </c>
      <c r="BA1383" s="49">
        <f t="shared" si="413"/>
        <v>8</v>
      </c>
    </row>
    <row r="1384" spans="1:53" x14ac:dyDescent="0.35">
      <c r="A1384" s="2">
        <v>1072859417</v>
      </c>
      <c r="B1384" s="2" t="s">
        <v>1384</v>
      </c>
      <c r="C1384" s="16" t="s">
        <v>4946</v>
      </c>
      <c r="D1384" s="3" t="s">
        <v>3529</v>
      </c>
      <c r="E1384" s="4">
        <v>45863</v>
      </c>
      <c r="F1384" s="5">
        <v>45863</v>
      </c>
      <c r="G1384" s="5">
        <v>46228</v>
      </c>
      <c r="H1384" s="3" t="s">
        <v>4290</v>
      </c>
      <c r="I1384" s="55">
        <v>0</v>
      </c>
      <c r="J1384" s="6">
        <v>46022</v>
      </c>
      <c r="K1384" s="2" t="s">
        <v>4405</v>
      </c>
      <c r="L1384" s="2" t="s">
        <v>4793</v>
      </c>
      <c r="M1384" s="2" t="s">
        <v>4956</v>
      </c>
      <c r="N1384" s="2" t="s">
        <v>5180</v>
      </c>
      <c r="O1384" s="2" t="s">
        <v>5181</v>
      </c>
      <c r="P1384" s="2" t="s">
        <v>4520</v>
      </c>
      <c r="Q1384" s="2" t="s">
        <v>4297</v>
      </c>
      <c r="R1384" s="7"/>
      <c r="S1384" s="7">
        <v>0</v>
      </c>
      <c r="T1384" s="7">
        <v>13</v>
      </c>
      <c r="U1384" s="7">
        <v>13</v>
      </c>
      <c r="V1384" s="12">
        <f t="shared" si="416"/>
        <v>13</v>
      </c>
      <c r="W1384" s="15" t="s">
        <v>4738</v>
      </c>
      <c r="X1384" s="15" t="str">
        <f t="shared" si="400"/>
        <v>DEBE GOZAR EN EL AÑO UN TOTAL DE 13 DÍAS ANTES DEL 31/12/2026</v>
      </c>
      <c r="Y1384" s="58">
        <v>0</v>
      </c>
      <c r="Z1384" s="50">
        <v>0</v>
      </c>
      <c r="AA1384" s="50">
        <v>0</v>
      </c>
      <c r="AB1384" s="50">
        <v>0</v>
      </c>
      <c r="AC1384" s="50">
        <v>15</v>
      </c>
      <c r="AD1384" s="50">
        <v>0</v>
      </c>
      <c r="AE1384" s="50">
        <v>0</v>
      </c>
      <c r="AF1384" s="50">
        <v>0</v>
      </c>
      <c r="AG1384" s="50">
        <v>0</v>
      </c>
      <c r="AH1384" s="50">
        <v>0</v>
      </c>
      <c r="AI1384" s="50">
        <v>0</v>
      </c>
      <c r="AJ1384" s="50">
        <v>0</v>
      </c>
      <c r="AK1384" s="52">
        <f t="shared" si="401"/>
        <v>15</v>
      </c>
      <c r="AL1384" s="50">
        <f t="shared" si="402"/>
        <v>15</v>
      </c>
      <c r="AM1384" s="48">
        <f t="shared" si="415"/>
        <v>1.1538461538461537</v>
      </c>
      <c r="AN1384" s="49">
        <f t="shared" si="403"/>
        <v>1.1538461538461537E-2</v>
      </c>
      <c r="AO1384" s="49">
        <f t="shared" si="414"/>
        <v>0</v>
      </c>
      <c r="AP1384" s="49">
        <f t="shared" si="404"/>
        <v>13</v>
      </c>
      <c r="AR1384" s="50">
        <f t="shared" si="405"/>
        <v>0</v>
      </c>
      <c r="AT1384" s="30">
        <f t="shared" si="406"/>
        <v>13</v>
      </c>
      <c r="AU1384">
        <f t="shared" si="407"/>
        <v>4.333333333333333</v>
      </c>
      <c r="AV1384" s="49">
        <f t="shared" si="408"/>
        <v>0</v>
      </c>
      <c r="AW1384" s="49">
        <f t="shared" si="409"/>
        <v>0</v>
      </c>
      <c r="AX1384" s="53">
        <f t="shared" si="410"/>
        <v>4.333333333333333</v>
      </c>
      <c r="AY1384" s="30">
        <f t="shared" si="411"/>
        <v>15</v>
      </c>
      <c r="AZ1384" s="30">
        <f t="shared" si="412"/>
        <v>0</v>
      </c>
      <c r="BA1384" s="49">
        <f t="shared" si="413"/>
        <v>0</v>
      </c>
    </row>
    <row r="1385" spans="1:53" x14ac:dyDescent="0.35">
      <c r="A1385" s="2">
        <v>1072869436</v>
      </c>
      <c r="B1385" s="2" t="s">
        <v>1385</v>
      </c>
      <c r="C1385" s="16" t="s">
        <v>4946</v>
      </c>
      <c r="D1385" s="3" t="s">
        <v>3530</v>
      </c>
      <c r="E1385" s="4">
        <v>45996</v>
      </c>
      <c r="F1385" s="5">
        <v>45996</v>
      </c>
      <c r="G1385" s="5">
        <v>46361</v>
      </c>
      <c r="H1385" s="3" t="s">
        <v>4290</v>
      </c>
      <c r="I1385" s="55">
        <v>0</v>
      </c>
      <c r="J1385" s="6">
        <v>46022</v>
      </c>
      <c r="K1385" s="2" t="s">
        <v>4405</v>
      </c>
      <c r="L1385" s="2" t="s">
        <v>4855</v>
      </c>
      <c r="M1385" s="2" t="s">
        <v>4956</v>
      </c>
      <c r="N1385" s="2" t="s">
        <v>5196</v>
      </c>
      <c r="O1385" s="2" t="s">
        <v>5230</v>
      </c>
      <c r="P1385" s="2" t="s">
        <v>4619</v>
      </c>
      <c r="Q1385" s="2" t="s">
        <v>4297</v>
      </c>
      <c r="R1385" s="7"/>
      <c r="S1385" s="7">
        <v>0</v>
      </c>
      <c r="T1385" s="7">
        <v>2.1667000000000001</v>
      </c>
      <c r="U1385" s="7">
        <v>2.1667000000000001</v>
      </c>
      <c r="V1385" s="12">
        <f t="shared" si="416"/>
        <v>3</v>
      </c>
      <c r="W1385" s="15" t="s">
        <v>4738</v>
      </c>
      <c r="X1385" s="15" t="str">
        <f t="shared" si="400"/>
        <v>DEBE GOZAR EN EL AÑO UN TOTAL DE 3 DÍAS ANTES DEL 31/12/2026</v>
      </c>
      <c r="Y1385" s="58">
        <v>0</v>
      </c>
      <c r="Z1385" s="50">
        <v>0</v>
      </c>
      <c r="AA1385" s="50">
        <v>0</v>
      </c>
      <c r="AB1385" s="50">
        <v>0</v>
      </c>
      <c r="AC1385" s="50">
        <v>0</v>
      </c>
      <c r="AD1385" s="50">
        <v>0</v>
      </c>
      <c r="AE1385" s="50">
        <v>0</v>
      </c>
      <c r="AF1385" s="50">
        <v>0</v>
      </c>
      <c r="AG1385" s="50">
        <v>0</v>
      </c>
      <c r="AH1385" s="50">
        <v>0</v>
      </c>
      <c r="AI1385" s="50">
        <v>0</v>
      </c>
      <c r="AJ1385" s="50">
        <v>0</v>
      </c>
      <c r="AK1385" s="52">
        <f t="shared" si="401"/>
        <v>0</v>
      </c>
      <c r="AL1385" s="50">
        <f t="shared" si="402"/>
        <v>0</v>
      </c>
      <c r="AM1385" s="48">
        <f t="shared" si="415"/>
        <v>0</v>
      </c>
      <c r="AN1385" s="49">
        <f t="shared" si="403"/>
        <v>0</v>
      </c>
      <c r="AO1385" s="49">
        <f t="shared" si="414"/>
        <v>0</v>
      </c>
      <c r="AP1385" s="49">
        <f t="shared" si="404"/>
        <v>0</v>
      </c>
      <c r="AR1385" s="50">
        <f t="shared" si="405"/>
        <v>3</v>
      </c>
      <c r="AT1385" s="30">
        <f t="shared" si="406"/>
        <v>3</v>
      </c>
      <c r="AU1385">
        <f t="shared" si="407"/>
        <v>1</v>
      </c>
      <c r="AV1385" s="49">
        <f t="shared" si="408"/>
        <v>0</v>
      </c>
      <c r="AW1385" s="49">
        <f t="shared" si="409"/>
        <v>0</v>
      </c>
      <c r="AX1385" s="53">
        <f t="shared" si="410"/>
        <v>1</v>
      </c>
      <c r="AY1385" s="30">
        <f t="shared" si="411"/>
        <v>0</v>
      </c>
      <c r="AZ1385" s="30">
        <f t="shared" si="412"/>
        <v>0</v>
      </c>
      <c r="BA1385" s="49">
        <f t="shared" si="413"/>
        <v>0</v>
      </c>
    </row>
    <row r="1386" spans="1:53" x14ac:dyDescent="0.35">
      <c r="A1386" s="2">
        <v>1072869671</v>
      </c>
      <c r="B1386" s="2" t="s">
        <v>1386</v>
      </c>
      <c r="C1386" s="16" t="s">
        <v>4946</v>
      </c>
      <c r="D1386" s="3" t="s">
        <v>3531</v>
      </c>
      <c r="E1386" s="4">
        <v>45870</v>
      </c>
      <c r="F1386" s="5">
        <v>45870</v>
      </c>
      <c r="G1386" s="5">
        <v>46235</v>
      </c>
      <c r="H1386" s="3" t="s">
        <v>4290</v>
      </c>
      <c r="I1386" s="55">
        <v>46053</v>
      </c>
      <c r="J1386" s="6">
        <v>46022</v>
      </c>
      <c r="K1386" s="2" t="s">
        <v>4405</v>
      </c>
      <c r="L1386" s="2" t="s">
        <v>4778</v>
      </c>
      <c r="M1386" s="2" t="s">
        <v>4956</v>
      </c>
      <c r="N1386" s="2"/>
      <c r="O1386" s="2"/>
      <c r="P1386" s="2"/>
      <c r="Q1386" s="2"/>
      <c r="R1386" s="7"/>
      <c r="S1386" s="7">
        <v>0</v>
      </c>
      <c r="T1386" s="7">
        <v>12.5</v>
      </c>
      <c r="U1386" s="7">
        <v>12.5</v>
      </c>
      <c r="V1386" s="12">
        <f t="shared" si="416"/>
        <v>13</v>
      </c>
      <c r="W1386" s="15" t="s">
        <v>4738</v>
      </c>
      <c r="X1386" s="15" t="str">
        <f t="shared" si="400"/>
        <v>DEBE GOZAR EN EL AÑO UN TOTAL DE 13 DÍAS ANTES DEL 31/12/2026</v>
      </c>
      <c r="Y1386" s="58">
        <v>13</v>
      </c>
      <c r="Z1386" s="50">
        <v>0</v>
      </c>
      <c r="AA1386" s="50">
        <v>0</v>
      </c>
      <c r="AB1386" s="50">
        <v>0</v>
      </c>
      <c r="AC1386" s="50">
        <v>0</v>
      </c>
      <c r="AD1386" s="50">
        <v>0</v>
      </c>
      <c r="AE1386" s="50">
        <v>0</v>
      </c>
      <c r="AF1386" s="50">
        <v>0</v>
      </c>
      <c r="AG1386" s="50">
        <v>0</v>
      </c>
      <c r="AH1386" s="50">
        <v>0</v>
      </c>
      <c r="AI1386" s="50">
        <v>0</v>
      </c>
      <c r="AJ1386" s="50">
        <v>0</v>
      </c>
      <c r="AK1386" s="52">
        <f t="shared" si="401"/>
        <v>13</v>
      </c>
      <c r="AL1386" s="50">
        <f t="shared" si="402"/>
        <v>13</v>
      </c>
      <c r="AM1386" s="48">
        <f t="shared" si="415"/>
        <v>1</v>
      </c>
      <c r="AN1386" s="49">
        <f t="shared" si="403"/>
        <v>0.01</v>
      </c>
      <c r="AO1386" s="49">
        <f t="shared" si="414"/>
        <v>13</v>
      </c>
      <c r="AP1386" s="49">
        <f t="shared" si="404"/>
        <v>13</v>
      </c>
      <c r="AR1386" s="50">
        <f t="shared" si="405"/>
        <v>0</v>
      </c>
      <c r="AT1386" s="30">
        <f t="shared" si="406"/>
        <v>13</v>
      </c>
      <c r="AU1386">
        <f t="shared" si="407"/>
        <v>4.333333333333333</v>
      </c>
      <c r="AV1386" s="49">
        <f t="shared" si="408"/>
        <v>13</v>
      </c>
      <c r="AW1386" s="49">
        <f t="shared" si="409"/>
        <v>4.333333333333333</v>
      </c>
      <c r="AX1386" s="53">
        <f t="shared" si="410"/>
        <v>0</v>
      </c>
      <c r="AY1386" s="30">
        <f t="shared" si="411"/>
        <v>0</v>
      </c>
      <c r="AZ1386" s="30">
        <f t="shared" si="412"/>
        <v>13</v>
      </c>
      <c r="BA1386" s="49">
        <f t="shared" si="413"/>
        <v>13</v>
      </c>
    </row>
    <row r="1387" spans="1:53" x14ac:dyDescent="0.35">
      <c r="A1387" s="2">
        <v>1072873290</v>
      </c>
      <c r="B1387" s="2" t="s">
        <v>1387</v>
      </c>
      <c r="C1387" s="16" t="s">
        <v>4947</v>
      </c>
      <c r="D1387" s="3" t="s">
        <v>3532</v>
      </c>
      <c r="E1387" s="4">
        <v>45689</v>
      </c>
      <c r="F1387" s="5">
        <v>45689</v>
      </c>
      <c r="G1387" s="5">
        <v>46054</v>
      </c>
      <c r="H1387" s="3" t="s">
        <v>4290</v>
      </c>
      <c r="I1387" s="55">
        <v>0</v>
      </c>
      <c r="J1387" s="6">
        <v>46022</v>
      </c>
      <c r="K1387" s="2" t="s">
        <v>4405</v>
      </c>
      <c r="L1387" s="2" t="s">
        <v>5015</v>
      </c>
      <c r="M1387" s="2" t="s">
        <v>4956</v>
      </c>
      <c r="N1387" s="2" t="s">
        <v>5180</v>
      </c>
      <c r="O1387" s="2" t="s">
        <v>5233</v>
      </c>
      <c r="P1387" s="2" t="s">
        <v>4519</v>
      </c>
      <c r="Q1387" s="2" t="s">
        <v>4298</v>
      </c>
      <c r="R1387" s="7"/>
      <c r="S1387" s="7">
        <v>0</v>
      </c>
      <c r="T1387" s="7">
        <v>2.5</v>
      </c>
      <c r="U1387" s="7">
        <v>2.5</v>
      </c>
      <c r="V1387" s="12">
        <f t="shared" si="416"/>
        <v>3</v>
      </c>
      <c r="W1387" s="15" t="s">
        <v>4738</v>
      </c>
      <c r="X1387" s="15" t="str">
        <f t="shared" si="400"/>
        <v>DEBE GOZAR EN EL AÑO UN TOTAL DE 3 DÍAS ANTES DEL 31/12/2026</v>
      </c>
      <c r="Y1387" s="58">
        <v>0</v>
      </c>
      <c r="Z1387" s="50">
        <v>0</v>
      </c>
      <c r="AA1387" s="50">
        <v>0</v>
      </c>
      <c r="AB1387" s="50">
        <v>0</v>
      </c>
      <c r="AC1387" s="50">
        <v>7</v>
      </c>
      <c r="AD1387" s="50">
        <v>0</v>
      </c>
      <c r="AE1387" s="50">
        <v>0</v>
      </c>
      <c r="AF1387" s="50">
        <v>0</v>
      </c>
      <c r="AG1387" s="50">
        <v>0</v>
      </c>
      <c r="AH1387" s="50">
        <v>0</v>
      </c>
      <c r="AI1387" s="50">
        <v>0</v>
      </c>
      <c r="AJ1387" s="50">
        <v>0</v>
      </c>
      <c r="AK1387" s="52">
        <f t="shared" si="401"/>
        <v>7</v>
      </c>
      <c r="AL1387" s="50">
        <f t="shared" si="402"/>
        <v>7</v>
      </c>
      <c r="AM1387" s="48">
        <f t="shared" si="415"/>
        <v>2.3333333333333335</v>
      </c>
      <c r="AN1387" s="49">
        <f t="shared" si="403"/>
        <v>2.3333333333333334E-2</v>
      </c>
      <c r="AO1387" s="49">
        <f t="shared" si="414"/>
        <v>0</v>
      </c>
      <c r="AP1387" s="49">
        <f t="shared" si="404"/>
        <v>3</v>
      </c>
      <c r="AR1387" s="50">
        <f t="shared" si="405"/>
        <v>0</v>
      </c>
      <c r="AT1387" s="30">
        <f t="shared" si="406"/>
        <v>3</v>
      </c>
      <c r="AU1387">
        <f t="shared" si="407"/>
        <v>1</v>
      </c>
      <c r="AV1387" s="49">
        <f t="shared" si="408"/>
        <v>0</v>
      </c>
      <c r="AW1387" s="49">
        <f t="shared" si="409"/>
        <v>0</v>
      </c>
      <c r="AX1387" s="53">
        <f t="shared" si="410"/>
        <v>1</v>
      </c>
      <c r="AY1387" s="30">
        <f t="shared" si="411"/>
        <v>7</v>
      </c>
      <c r="AZ1387" s="30">
        <f t="shared" si="412"/>
        <v>0</v>
      </c>
      <c r="BA1387" s="49">
        <f t="shared" si="413"/>
        <v>0</v>
      </c>
    </row>
    <row r="1388" spans="1:53" x14ac:dyDescent="0.35">
      <c r="A1388" s="2">
        <v>1072881988</v>
      </c>
      <c r="B1388" s="2" t="s">
        <v>1388</v>
      </c>
      <c r="C1388" s="16" t="s">
        <v>4946</v>
      </c>
      <c r="D1388" s="3" t="s">
        <v>3533</v>
      </c>
      <c r="E1388" s="4">
        <v>45933</v>
      </c>
      <c r="F1388" s="5">
        <v>45933</v>
      </c>
      <c r="G1388" s="5">
        <v>46298</v>
      </c>
      <c r="H1388" s="3" t="s">
        <v>4290</v>
      </c>
      <c r="I1388" s="55">
        <v>46044</v>
      </c>
      <c r="J1388" s="6">
        <v>46022</v>
      </c>
      <c r="K1388" s="2" t="s">
        <v>4405</v>
      </c>
      <c r="L1388" s="2" t="s">
        <v>4963</v>
      </c>
      <c r="M1388" s="2" t="s">
        <v>4956</v>
      </c>
      <c r="N1388" s="2"/>
      <c r="O1388" s="2"/>
      <c r="P1388" s="2"/>
      <c r="Q1388" s="2"/>
      <c r="R1388" s="7"/>
      <c r="S1388" s="7">
        <v>0</v>
      </c>
      <c r="T1388" s="7">
        <v>7.3333000000000004</v>
      </c>
      <c r="U1388" s="7">
        <v>7.3333000000000004</v>
      </c>
      <c r="V1388" s="12">
        <f t="shared" si="416"/>
        <v>8</v>
      </c>
      <c r="W1388" s="15" t="s">
        <v>4738</v>
      </c>
      <c r="X1388" s="15" t="str">
        <f t="shared" si="400"/>
        <v>DEBE GOZAR EN EL AÑO UN TOTAL DE 8 DÍAS ANTES DEL 31/12/2026</v>
      </c>
      <c r="Y1388" s="58">
        <v>8</v>
      </c>
      <c r="Z1388" s="50">
        <v>0</v>
      </c>
      <c r="AA1388" s="50">
        <v>0</v>
      </c>
      <c r="AB1388" s="50">
        <v>0</v>
      </c>
      <c r="AC1388" s="50">
        <v>0</v>
      </c>
      <c r="AD1388" s="50">
        <v>0</v>
      </c>
      <c r="AE1388" s="50">
        <v>0</v>
      </c>
      <c r="AF1388" s="50">
        <v>0</v>
      </c>
      <c r="AG1388" s="50">
        <v>0</v>
      </c>
      <c r="AH1388" s="50">
        <v>0</v>
      </c>
      <c r="AI1388" s="50">
        <v>0</v>
      </c>
      <c r="AJ1388" s="50">
        <v>0</v>
      </c>
      <c r="AK1388" s="52">
        <f t="shared" si="401"/>
        <v>8</v>
      </c>
      <c r="AL1388" s="50">
        <f t="shared" si="402"/>
        <v>8</v>
      </c>
      <c r="AM1388" s="48">
        <f t="shared" si="415"/>
        <v>1</v>
      </c>
      <c r="AN1388" s="49">
        <f t="shared" si="403"/>
        <v>0.01</v>
      </c>
      <c r="AO1388" s="49">
        <f t="shared" si="414"/>
        <v>8</v>
      </c>
      <c r="AP1388" s="49">
        <f t="shared" si="404"/>
        <v>8</v>
      </c>
      <c r="AR1388" s="50">
        <f t="shared" si="405"/>
        <v>0</v>
      </c>
      <c r="AT1388" s="30">
        <f t="shared" si="406"/>
        <v>8</v>
      </c>
      <c r="AU1388">
        <f t="shared" si="407"/>
        <v>2.6666666666666665</v>
      </c>
      <c r="AV1388" s="49">
        <f t="shared" si="408"/>
        <v>8</v>
      </c>
      <c r="AW1388" s="49">
        <f t="shared" si="409"/>
        <v>2.6666666666666665</v>
      </c>
      <c r="AX1388" s="53">
        <f t="shared" si="410"/>
        <v>0</v>
      </c>
      <c r="AY1388" s="30">
        <f t="shared" si="411"/>
        <v>0</v>
      </c>
      <c r="AZ1388" s="30">
        <f t="shared" si="412"/>
        <v>8</v>
      </c>
      <c r="BA1388" s="49">
        <f t="shared" si="413"/>
        <v>8</v>
      </c>
    </row>
    <row r="1389" spans="1:53" x14ac:dyDescent="0.35">
      <c r="A1389" s="2">
        <v>1072885549</v>
      </c>
      <c r="B1389" s="2" t="s">
        <v>1389</v>
      </c>
      <c r="C1389" s="16" t="s">
        <v>4946</v>
      </c>
      <c r="D1389" s="3" t="s">
        <v>3534</v>
      </c>
      <c r="E1389" s="4">
        <v>45901</v>
      </c>
      <c r="F1389" s="5">
        <v>45901</v>
      </c>
      <c r="G1389" s="5">
        <v>46266</v>
      </c>
      <c r="H1389" s="3" t="s">
        <v>4290</v>
      </c>
      <c r="I1389" s="55">
        <v>0</v>
      </c>
      <c r="J1389" s="6">
        <v>46022</v>
      </c>
      <c r="K1389" s="2" t="s">
        <v>4405</v>
      </c>
      <c r="L1389" s="2" t="s">
        <v>5026</v>
      </c>
      <c r="M1389" s="2" t="s">
        <v>4956</v>
      </c>
      <c r="N1389" s="2" t="s">
        <v>5180</v>
      </c>
      <c r="O1389" s="2" t="s">
        <v>5181</v>
      </c>
      <c r="P1389" s="2" t="s">
        <v>4657</v>
      </c>
      <c r="Q1389" s="2" t="s">
        <v>4297</v>
      </c>
      <c r="R1389" s="7"/>
      <c r="S1389" s="7">
        <v>0</v>
      </c>
      <c r="T1389" s="7">
        <v>10</v>
      </c>
      <c r="U1389" s="7">
        <v>10</v>
      </c>
      <c r="V1389" s="12">
        <f t="shared" si="416"/>
        <v>10</v>
      </c>
      <c r="W1389" s="15" t="s">
        <v>4738</v>
      </c>
      <c r="X1389" s="15" t="str">
        <f t="shared" si="400"/>
        <v>DEBE GOZAR EN EL AÑO UN TOTAL DE 10 DÍAS ANTES DEL 31/12/2026</v>
      </c>
      <c r="Y1389" s="58">
        <v>0</v>
      </c>
      <c r="Z1389" s="50">
        <v>0</v>
      </c>
      <c r="AA1389" s="50">
        <v>0</v>
      </c>
      <c r="AB1389" s="50">
        <v>10</v>
      </c>
      <c r="AC1389" s="50">
        <v>0</v>
      </c>
      <c r="AD1389" s="50">
        <v>0</v>
      </c>
      <c r="AE1389" s="50">
        <v>0</v>
      </c>
      <c r="AF1389" s="50">
        <v>0</v>
      </c>
      <c r="AG1389" s="50">
        <v>0</v>
      </c>
      <c r="AH1389" s="50">
        <v>0</v>
      </c>
      <c r="AI1389" s="50">
        <v>0</v>
      </c>
      <c r="AJ1389" s="50">
        <v>0</v>
      </c>
      <c r="AK1389" s="52">
        <f t="shared" si="401"/>
        <v>10</v>
      </c>
      <c r="AL1389" s="50">
        <f t="shared" si="402"/>
        <v>10</v>
      </c>
      <c r="AM1389" s="48">
        <f t="shared" si="415"/>
        <v>1</v>
      </c>
      <c r="AN1389" s="49">
        <f t="shared" si="403"/>
        <v>0.01</v>
      </c>
      <c r="AO1389" s="49">
        <f t="shared" si="414"/>
        <v>10</v>
      </c>
      <c r="AP1389" s="49">
        <f t="shared" si="404"/>
        <v>10</v>
      </c>
      <c r="AR1389" s="50">
        <f t="shared" si="405"/>
        <v>0</v>
      </c>
      <c r="AT1389" s="30">
        <f t="shared" si="406"/>
        <v>10</v>
      </c>
      <c r="AU1389">
        <f t="shared" si="407"/>
        <v>3.3333333333333335</v>
      </c>
      <c r="AV1389" s="49">
        <f t="shared" si="408"/>
        <v>10</v>
      </c>
      <c r="AW1389" s="49">
        <f t="shared" si="409"/>
        <v>3.3333333333333335</v>
      </c>
      <c r="AX1389" s="53">
        <f t="shared" si="410"/>
        <v>0</v>
      </c>
      <c r="AY1389" s="30">
        <f t="shared" si="411"/>
        <v>0</v>
      </c>
      <c r="AZ1389" s="30">
        <f t="shared" si="412"/>
        <v>10</v>
      </c>
      <c r="BA1389" s="49">
        <f t="shared" si="413"/>
        <v>10</v>
      </c>
    </row>
    <row r="1390" spans="1:53" x14ac:dyDescent="0.35">
      <c r="A1390" s="2">
        <v>1072891874</v>
      </c>
      <c r="B1390" s="2" t="s">
        <v>1390</v>
      </c>
      <c r="C1390" s="16" t="s">
        <v>4946</v>
      </c>
      <c r="D1390" s="3" t="s">
        <v>3535</v>
      </c>
      <c r="E1390" s="4">
        <v>45901</v>
      </c>
      <c r="F1390" s="5">
        <v>45901</v>
      </c>
      <c r="G1390" s="5">
        <v>46266</v>
      </c>
      <c r="H1390" s="3" t="s">
        <v>4290</v>
      </c>
      <c r="I1390" s="55">
        <v>46081</v>
      </c>
      <c r="J1390" s="6">
        <v>46022</v>
      </c>
      <c r="K1390" s="2" t="s">
        <v>4405</v>
      </c>
      <c r="L1390" s="2" t="s">
        <v>4966</v>
      </c>
      <c r="M1390" s="2" t="s">
        <v>4956</v>
      </c>
      <c r="N1390" s="2"/>
      <c r="O1390" s="2"/>
      <c r="P1390" s="2"/>
      <c r="Q1390" s="2"/>
      <c r="R1390" s="7"/>
      <c r="S1390" s="7">
        <v>0</v>
      </c>
      <c r="T1390" s="7">
        <v>10</v>
      </c>
      <c r="U1390" s="7">
        <v>10</v>
      </c>
      <c r="V1390" s="12">
        <f t="shared" si="416"/>
        <v>10</v>
      </c>
      <c r="W1390" s="15" t="s">
        <v>4738</v>
      </c>
      <c r="X1390" s="15" t="str">
        <f t="shared" si="400"/>
        <v>DEBE GOZAR EN EL AÑO UN TOTAL DE 10 DÍAS ANTES DEL 31/12/2026</v>
      </c>
      <c r="Y1390" s="58">
        <v>0</v>
      </c>
      <c r="Z1390" s="50">
        <v>10</v>
      </c>
      <c r="AA1390" s="50">
        <v>0</v>
      </c>
      <c r="AB1390" s="50">
        <v>0</v>
      </c>
      <c r="AC1390" s="50">
        <v>0</v>
      </c>
      <c r="AD1390" s="50">
        <v>0</v>
      </c>
      <c r="AE1390" s="50">
        <v>0</v>
      </c>
      <c r="AF1390" s="50">
        <v>0</v>
      </c>
      <c r="AG1390" s="50">
        <v>0</v>
      </c>
      <c r="AH1390" s="50">
        <v>0</v>
      </c>
      <c r="AI1390" s="50">
        <v>0</v>
      </c>
      <c r="AJ1390" s="50">
        <v>0</v>
      </c>
      <c r="AK1390" s="52">
        <f t="shared" si="401"/>
        <v>10</v>
      </c>
      <c r="AL1390" s="50">
        <f t="shared" si="402"/>
        <v>10</v>
      </c>
      <c r="AM1390" s="48">
        <f t="shared" si="415"/>
        <v>1</v>
      </c>
      <c r="AN1390" s="49">
        <f t="shared" si="403"/>
        <v>0.01</v>
      </c>
      <c r="AO1390" s="49">
        <f t="shared" si="414"/>
        <v>10</v>
      </c>
      <c r="AP1390" s="49">
        <f t="shared" si="404"/>
        <v>10</v>
      </c>
      <c r="AR1390" s="50">
        <f t="shared" si="405"/>
        <v>0</v>
      </c>
      <c r="AT1390" s="30">
        <f t="shared" si="406"/>
        <v>10</v>
      </c>
      <c r="AU1390">
        <f t="shared" si="407"/>
        <v>3.3333333333333335</v>
      </c>
      <c r="AV1390" s="49">
        <f t="shared" si="408"/>
        <v>10</v>
      </c>
      <c r="AW1390" s="49">
        <f t="shared" si="409"/>
        <v>3.3333333333333335</v>
      </c>
      <c r="AX1390" s="53">
        <f t="shared" si="410"/>
        <v>0</v>
      </c>
      <c r="AY1390" s="30">
        <f t="shared" si="411"/>
        <v>0</v>
      </c>
      <c r="AZ1390" s="30">
        <f t="shared" si="412"/>
        <v>10</v>
      </c>
      <c r="BA1390" s="49">
        <f t="shared" si="413"/>
        <v>10</v>
      </c>
    </row>
    <row r="1391" spans="1:53" x14ac:dyDescent="0.35">
      <c r="A1391" s="2">
        <v>1072898202</v>
      </c>
      <c r="B1391" s="2" t="s">
        <v>1391</v>
      </c>
      <c r="C1391" s="16" t="s">
        <v>4946</v>
      </c>
      <c r="D1391" s="3" t="s">
        <v>3536</v>
      </c>
      <c r="E1391" s="4">
        <v>45037</v>
      </c>
      <c r="F1391" s="5">
        <v>45768</v>
      </c>
      <c r="G1391" s="5">
        <v>46133</v>
      </c>
      <c r="H1391" s="3" t="s">
        <v>4290</v>
      </c>
      <c r="I1391" s="55">
        <v>0</v>
      </c>
      <c r="J1391" s="6">
        <v>46022</v>
      </c>
      <c r="K1391" s="2" t="s">
        <v>4405</v>
      </c>
      <c r="L1391" s="2" t="s">
        <v>4751</v>
      </c>
      <c r="M1391" s="2" t="s">
        <v>4956</v>
      </c>
      <c r="N1391" s="2" t="s">
        <v>5195</v>
      </c>
      <c r="O1391" s="2" t="s">
        <v>5213</v>
      </c>
      <c r="P1391" s="2" t="s">
        <v>4445</v>
      </c>
      <c r="Q1391" s="2" t="s">
        <v>4297</v>
      </c>
      <c r="R1391" s="7"/>
      <c r="S1391" s="7">
        <v>0</v>
      </c>
      <c r="T1391" s="7">
        <v>20.833299999999994</v>
      </c>
      <c r="U1391" s="7">
        <v>20.833299999999994</v>
      </c>
      <c r="V1391" s="12">
        <f t="shared" si="416"/>
        <v>21</v>
      </c>
      <c r="W1391" s="15" t="s">
        <v>4738</v>
      </c>
      <c r="X1391" s="15" t="str">
        <f t="shared" ref="X1391:X1454" si="417">"DEBE GOZAR EN EL AÑO UN TOTAL DE "&amp;ROUNDUP(V1391,0)&amp;" DÍAS ANTES DEL 31/12/2026"</f>
        <v>DEBE GOZAR EN EL AÑO UN TOTAL DE 21 DÍAS ANTES DEL 31/12/2026</v>
      </c>
      <c r="Y1391" s="58">
        <v>0</v>
      </c>
      <c r="Z1391" s="50">
        <v>0</v>
      </c>
      <c r="AA1391" s="50">
        <v>0</v>
      </c>
      <c r="AB1391" s="50">
        <v>15</v>
      </c>
      <c r="AC1391" s="50">
        <v>15</v>
      </c>
      <c r="AD1391" s="50">
        <v>0</v>
      </c>
      <c r="AE1391" s="50">
        <v>0</v>
      </c>
      <c r="AF1391" s="50">
        <v>0</v>
      </c>
      <c r="AG1391" s="50">
        <v>0</v>
      </c>
      <c r="AH1391" s="50">
        <v>0</v>
      </c>
      <c r="AI1391" s="50">
        <v>0</v>
      </c>
      <c r="AJ1391" s="50">
        <v>0</v>
      </c>
      <c r="AK1391" s="52">
        <f t="shared" si="401"/>
        <v>30</v>
      </c>
      <c r="AL1391" s="50">
        <f t="shared" si="402"/>
        <v>30</v>
      </c>
      <c r="AM1391" s="48">
        <f t="shared" si="415"/>
        <v>1.4285714285714286</v>
      </c>
      <c r="AN1391" s="49">
        <f t="shared" si="403"/>
        <v>1.4285714285714285E-2</v>
      </c>
      <c r="AO1391" s="49">
        <f t="shared" si="414"/>
        <v>15</v>
      </c>
      <c r="AP1391" s="49">
        <f t="shared" si="404"/>
        <v>21</v>
      </c>
      <c r="AR1391" s="50">
        <f t="shared" si="405"/>
        <v>0</v>
      </c>
      <c r="AT1391" s="30">
        <f t="shared" si="406"/>
        <v>21</v>
      </c>
      <c r="AU1391">
        <f t="shared" si="407"/>
        <v>7</v>
      </c>
      <c r="AV1391" s="49">
        <f t="shared" si="408"/>
        <v>15</v>
      </c>
      <c r="AW1391" s="49">
        <f t="shared" si="409"/>
        <v>7</v>
      </c>
      <c r="AX1391" s="53">
        <f t="shared" si="410"/>
        <v>0</v>
      </c>
      <c r="AY1391" s="30">
        <f t="shared" si="411"/>
        <v>15</v>
      </c>
      <c r="AZ1391" s="30">
        <f t="shared" si="412"/>
        <v>15</v>
      </c>
      <c r="BA1391" s="49">
        <f t="shared" si="413"/>
        <v>15</v>
      </c>
    </row>
    <row r="1392" spans="1:53" x14ac:dyDescent="0.35">
      <c r="A1392" s="2">
        <v>1072898425</v>
      </c>
      <c r="B1392" s="2" t="s">
        <v>1392</v>
      </c>
      <c r="C1392" s="16" t="s">
        <v>4946</v>
      </c>
      <c r="D1392" s="3" t="s">
        <v>3537</v>
      </c>
      <c r="E1392" s="4">
        <v>45343</v>
      </c>
      <c r="F1392" s="5">
        <v>45709</v>
      </c>
      <c r="G1392" s="5">
        <v>46074</v>
      </c>
      <c r="H1392" s="3" t="s">
        <v>4290</v>
      </c>
      <c r="I1392" s="55">
        <v>0</v>
      </c>
      <c r="J1392" s="6">
        <v>46022</v>
      </c>
      <c r="K1392" s="2" t="s">
        <v>4405</v>
      </c>
      <c r="L1392" s="2" t="s">
        <v>4799</v>
      </c>
      <c r="M1392" s="2" t="s">
        <v>4956</v>
      </c>
      <c r="N1392" s="2" t="s">
        <v>5195</v>
      </c>
      <c r="O1392" s="2" t="s">
        <v>5217</v>
      </c>
      <c r="P1392" s="2" t="s">
        <v>4528</v>
      </c>
      <c r="Q1392" s="2" t="s">
        <v>4297</v>
      </c>
      <c r="R1392" s="7"/>
      <c r="S1392" s="7">
        <v>4</v>
      </c>
      <c r="T1392" s="7">
        <v>25.833300000000001</v>
      </c>
      <c r="U1392" s="7">
        <v>29.833300000000001</v>
      </c>
      <c r="V1392" s="12">
        <f t="shared" si="416"/>
        <v>30</v>
      </c>
      <c r="W1392" s="15" t="str">
        <f>"DEBE GOZAR "&amp;S1392&amp;" DÍAS ANTES DEL "&amp;TEXT(G1392-1,"DD/MM/YYYY")</f>
        <v>DEBE GOZAR 4 DÍAS ANTES DEL 20/02/2026</v>
      </c>
      <c r="X1392" s="15" t="str">
        <f t="shared" si="417"/>
        <v>DEBE GOZAR EN EL AÑO UN TOTAL DE 30 DÍAS ANTES DEL 31/12/2026</v>
      </c>
      <c r="Y1392" s="58">
        <v>3</v>
      </c>
      <c r="Z1392" s="50">
        <v>27</v>
      </c>
      <c r="AA1392" s="50">
        <v>0</v>
      </c>
      <c r="AB1392" s="50">
        <v>0</v>
      </c>
      <c r="AC1392" s="50">
        <v>0</v>
      </c>
      <c r="AD1392" s="50">
        <v>0</v>
      </c>
      <c r="AE1392" s="50">
        <v>0</v>
      </c>
      <c r="AF1392" s="50">
        <v>0</v>
      </c>
      <c r="AG1392" s="50">
        <v>0</v>
      </c>
      <c r="AH1392" s="50">
        <v>0</v>
      </c>
      <c r="AI1392" s="50">
        <v>0</v>
      </c>
      <c r="AJ1392" s="50">
        <v>0</v>
      </c>
      <c r="AK1392" s="52">
        <f t="shared" si="401"/>
        <v>30</v>
      </c>
      <c r="AL1392" s="50">
        <f t="shared" si="402"/>
        <v>30</v>
      </c>
      <c r="AM1392" s="48">
        <f t="shared" si="415"/>
        <v>1</v>
      </c>
      <c r="AN1392" s="49">
        <f t="shared" si="403"/>
        <v>0.01</v>
      </c>
      <c r="AO1392" s="49">
        <f t="shared" si="414"/>
        <v>30</v>
      </c>
      <c r="AP1392" s="49">
        <f t="shared" si="404"/>
        <v>30</v>
      </c>
      <c r="AR1392" s="50">
        <f t="shared" si="405"/>
        <v>0</v>
      </c>
      <c r="AT1392" s="30">
        <f t="shared" si="406"/>
        <v>30</v>
      </c>
      <c r="AU1392">
        <f t="shared" si="407"/>
        <v>10</v>
      </c>
      <c r="AV1392" s="49">
        <f t="shared" si="408"/>
        <v>30</v>
      </c>
      <c r="AW1392" s="49">
        <f t="shared" si="409"/>
        <v>10</v>
      </c>
      <c r="AX1392" s="53">
        <f t="shared" si="410"/>
        <v>0</v>
      </c>
      <c r="AY1392" s="30">
        <f t="shared" si="411"/>
        <v>0</v>
      </c>
      <c r="AZ1392" s="30">
        <f t="shared" si="412"/>
        <v>30</v>
      </c>
      <c r="BA1392" s="49">
        <f t="shared" si="413"/>
        <v>30</v>
      </c>
    </row>
    <row r="1393" spans="1:53" x14ac:dyDescent="0.35">
      <c r="A1393" s="2">
        <v>1072903164</v>
      </c>
      <c r="B1393" s="2" t="s">
        <v>1393</v>
      </c>
      <c r="C1393" s="16" t="s">
        <v>4946</v>
      </c>
      <c r="D1393" s="3" t="s">
        <v>3538</v>
      </c>
      <c r="E1393" s="4">
        <v>45201</v>
      </c>
      <c r="F1393" s="5">
        <v>45932</v>
      </c>
      <c r="G1393" s="5">
        <v>46297</v>
      </c>
      <c r="H1393" s="3" t="s">
        <v>4410</v>
      </c>
      <c r="I1393" s="55">
        <v>0</v>
      </c>
      <c r="J1393" s="6">
        <v>46022</v>
      </c>
      <c r="K1393" s="2" t="s">
        <v>4405</v>
      </c>
      <c r="L1393" s="2" t="s">
        <v>4881</v>
      </c>
      <c r="M1393" s="2" t="s">
        <v>4956</v>
      </c>
      <c r="N1393" s="2" t="s">
        <v>5196</v>
      </c>
      <c r="O1393" s="2" t="s">
        <v>5250</v>
      </c>
      <c r="P1393" s="2" t="s">
        <v>4653</v>
      </c>
      <c r="Q1393" s="2" t="s">
        <v>4297</v>
      </c>
      <c r="R1393" s="7"/>
      <c r="S1393" s="7">
        <v>22</v>
      </c>
      <c r="T1393" s="7">
        <v>7.4167000000000058</v>
      </c>
      <c r="U1393" s="7">
        <v>29.416700000000006</v>
      </c>
      <c r="V1393" s="12">
        <f t="shared" si="416"/>
        <v>30</v>
      </c>
      <c r="W1393" s="15" t="str">
        <f>"DEBE GOZAR "&amp;S1393&amp;" DÍAS ANTES DEL "&amp;TEXT(G1393-1,"DD/MM/YYYY")</f>
        <v>DEBE GOZAR 22 DÍAS ANTES DEL 01/10/2026</v>
      </c>
      <c r="X1393" s="15" t="str">
        <f t="shared" si="417"/>
        <v>DEBE GOZAR EN EL AÑO UN TOTAL DE 30 DÍAS ANTES DEL 31/12/2026</v>
      </c>
      <c r="Y1393" s="58">
        <v>0</v>
      </c>
      <c r="Z1393" s="50">
        <v>0</v>
      </c>
      <c r="AA1393" s="50">
        <v>0</v>
      </c>
      <c r="AB1393" s="50">
        <v>15</v>
      </c>
      <c r="AC1393" s="50">
        <v>7</v>
      </c>
      <c r="AD1393" s="50">
        <v>0</v>
      </c>
      <c r="AE1393" s="50">
        <v>0</v>
      </c>
      <c r="AF1393" s="50">
        <v>0</v>
      </c>
      <c r="AG1393" s="50">
        <v>0</v>
      </c>
      <c r="AH1393" s="50">
        <v>8</v>
      </c>
      <c r="AI1393" s="50">
        <v>0</v>
      </c>
      <c r="AJ1393" s="50">
        <v>0</v>
      </c>
      <c r="AK1393" s="52">
        <f t="shared" si="401"/>
        <v>30</v>
      </c>
      <c r="AL1393" s="50">
        <f t="shared" si="402"/>
        <v>30</v>
      </c>
      <c r="AM1393" s="48">
        <f t="shared" si="415"/>
        <v>1</v>
      </c>
      <c r="AN1393" s="49">
        <f t="shared" si="403"/>
        <v>0.01</v>
      </c>
      <c r="AO1393" s="49">
        <f t="shared" si="414"/>
        <v>15</v>
      </c>
      <c r="AP1393" s="49">
        <f t="shared" si="404"/>
        <v>30</v>
      </c>
      <c r="AR1393" s="50">
        <f t="shared" si="405"/>
        <v>0</v>
      </c>
      <c r="AT1393" s="30">
        <f t="shared" si="406"/>
        <v>30</v>
      </c>
      <c r="AU1393">
        <f t="shared" si="407"/>
        <v>10</v>
      </c>
      <c r="AV1393" s="49">
        <f t="shared" si="408"/>
        <v>15</v>
      </c>
      <c r="AW1393" s="49">
        <f t="shared" si="409"/>
        <v>10</v>
      </c>
      <c r="AX1393" s="53">
        <f t="shared" si="410"/>
        <v>0</v>
      </c>
      <c r="AY1393" s="30">
        <f t="shared" si="411"/>
        <v>15</v>
      </c>
      <c r="AZ1393" s="30">
        <f t="shared" si="412"/>
        <v>15</v>
      </c>
      <c r="BA1393" s="49">
        <f t="shared" si="413"/>
        <v>15</v>
      </c>
    </row>
    <row r="1394" spans="1:53" x14ac:dyDescent="0.35">
      <c r="A1394" s="2">
        <v>1072904904</v>
      </c>
      <c r="B1394" s="2" t="s">
        <v>1394</v>
      </c>
      <c r="C1394" s="16" t="s">
        <v>4947</v>
      </c>
      <c r="D1394" s="3" t="s">
        <v>3539</v>
      </c>
      <c r="E1394" s="4">
        <v>45862</v>
      </c>
      <c r="F1394" s="5">
        <v>45862</v>
      </c>
      <c r="G1394" s="5">
        <v>46227</v>
      </c>
      <c r="H1394" s="3" t="s">
        <v>4290</v>
      </c>
      <c r="I1394" s="55">
        <v>0</v>
      </c>
      <c r="J1394" s="6">
        <v>46022</v>
      </c>
      <c r="K1394" s="2" t="s">
        <v>4405</v>
      </c>
      <c r="L1394" s="2" t="s">
        <v>4929</v>
      </c>
      <c r="M1394" s="2" t="s">
        <v>4956</v>
      </c>
      <c r="N1394" s="2" t="s">
        <v>5195</v>
      </c>
      <c r="O1394" s="2" t="s">
        <v>5216</v>
      </c>
      <c r="P1394" s="2" t="s">
        <v>4723</v>
      </c>
      <c r="Q1394" s="2" t="s">
        <v>4384</v>
      </c>
      <c r="R1394" s="7"/>
      <c r="S1394" s="7">
        <v>0</v>
      </c>
      <c r="T1394" s="7">
        <v>13.083299999999999</v>
      </c>
      <c r="U1394" s="7">
        <v>13.083299999999999</v>
      </c>
      <c r="V1394" s="12">
        <f t="shared" si="416"/>
        <v>14</v>
      </c>
      <c r="W1394" s="15" t="s">
        <v>4738</v>
      </c>
      <c r="X1394" s="15" t="str">
        <f t="shared" si="417"/>
        <v>DEBE GOZAR EN EL AÑO UN TOTAL DE 14 DÍAS ANTES DEL 31/12/2026</v>
      </c>
      <c r="Y1394" s="58">
        <v>0</v>
      </c>
      <c r="Z1394" s="50">
        <v>0</v>
      </c>
      <c r="AA1394" s="50">
        <v>7</v>
      </c>
      <c r="AB1394" s="50">
        <v>0</v>
      </c>
      <c r="AC1394" s="50">
        <v>0</v>
      </c>
      <c r="AD1394" s="50">
        <v>0</v>
      </c>
      <c r="AE1394" s="50">
        <v>0</v>
      </c>
      <c r="AF1394" s="50">
        <v>0</v>
      </c>
      <c r="AG1394" s="50">
        <v>0</v>
      </c>
      <c r="AH1394" s="50">
        <v>0</v>
      </c>
      <c r="AI1394" s="50">
        <v>0</v>
      </c>
      <c r="AJ1394" s="50">
        <v>0</v>
      </c>
      <c r="AK1394" s="52">
        <f t="shared" si="401"/>
        <v>7</v>
      </c>
      <c r="AL1394" s="50">
        <f t="shared" si="402"/>
        <v>7</v>
      </c>
      <c r="AM1394" s="48">
        <f t="shared" si="415"/>
        <v>0.5</v>
      </c>
      <c r="AN1394" s="49">
        <f t="shared" si="403"/>
        <v>5.0000000000000001E-3</v>
      </c>
      <c r="AO1394" s="49">
        <f t="shared" si="414"/>
        <v>7</v>
      </c>
      <c r="AP1394" s="49">
        <f t="shared" si="404"/>
        <v>7</v>
      </c>
      <c r="AR1394" s="50">
        <f t="shared" si="405"/>
        <v>7</v>
      </c>
      <c r="AT1394" s="30">
        <f t="shared" si="406"/>
        <v>14</v>
      </c>
      <c r="AU1394">
        <f t="shared" si="407"/>
        <v>4.666666666666667</v>
      </c>
      <c r="AV1394" s="49">
        <f t="shared" si="408"/>
        <v>7</v>
      </c>
      <c r="AW1394" s="49">
        <f t="shared" si="409"/>
        <v>4.666666666666667</v>
      </c>
      <c r="AX1394" s="53">
        <f t="shared" si="410"/>
        <v>0</v>
      </c>
      <c r="AY1394" s="30">
        <f t="shared" si="411"/>
        <v>0</v>
      </c>
      <c r="AZ1394" s="30">
        <f t="shared" si="412"/>
        <v>7</v>
      </c>
      <c r="BA1394" s="49">
        <f t="shared" si="413"/>
        <v>7</v>
      </c>
    </row>
    <row r="1395" spans="1:53" x14ac:dyDescent="0.35">
      <c r="A1395" s="2">
        <v>1072907291</v>
      </c>
      <c r="B1395" s="2" t="s">
        <v>1395</v>
      </c>
      <c r="C1395" s="16" t="s">
        <v>4946</v>
      </c>
      <c r="D1395" s="3" t="s">
        <v>3540</v>
      </c>
      <c r="E1395" s="4">
        <v>45840</v>
      </c>
      <c r="F1395" s="5">
        <v>45840</v>
      </c>
      <c r="G1395" s="5">
        <v>46205</v>
      </c>
      <c r="H1395" s="3" t="s">
        <v>4409</v>
      </c>
      <c r="I1395" s="55">
        <v>46048</v>
      </c>
      <c r="J1395" s="6">
        <v>46022</v>
      </c>
      <c r="K1395" s="2" t="s">
        <v>4405</v>
      </c>
      <c r="L1395" s="2" t="s">
        <v>4823</v>
      </c>
      <c r="M1395" s="2" t="s">
        <v>4956</v>
      </c>
      <c r="N1395" s="2"/>
      <c r="O1395" s="2"/>
      <c r="P1395" s="2"/>
      <c r="Q1395" s="2"/>
      <c r="R1395" s="7"/>
      <c r="S1395" s="7">
        <v>0</v>
      </c>
      <c r="T1395" s="7">
        <v>14.916700000000001</v>
      </c>
      <c r="U1395" s="7">
        <v>14.916700000000001</v>
      </c>
      <c r="V1395" s="12">
        <f t="shared" si="416"/>
        <v>15</v>
      </c>
      <c r="W1395" s="15" t="s">
        <v>4738</v>
      </c>
      <c r="X1395" s="15" t="str">
        <f t="shared" si="417"/>
        <v>DEBE GOZAR EN EL AÑO UN TOTAL DE 15 DÍAS ANTES DEL 31/12/2026</v>
      </c>
      <c r="Y1395" s="58">
        <v>15</v>
      </c>
      <c r="Z1395" s="50">
        <v>0</v>
      </c>
      <c r="AA1395" s="50">
        <v>0</v>
      </c>
      <c r="AB1395" s="50">
        <v>0</v>
      </c>
      <c r="AC1395" s="50">
        <v>0</v>
      </c>
      <c r="AD1395" s="50">
        <v>0</v>
      </c>
      <c r="AE1395" s="50">
        <v>0</v>
      </c>
      <c r="AF1395" s="50">
        <v>0</v>
      </c>
      <c r="AG1395" s="50">
        <v>0</v>
      </c>
      <c r="AH1395" s="50">
        <v>0</v>
      </c>
      <c r="AI1395" s="50">
        <v>0</v>
      </c>
      <c r="AJ1395" s="50">
        <v>0</v>
      </c>
      <c r="AK1395" s="52">
        <f t="shared" si="401"/>
        <v>15</v>
      </c>
      <c r="AL1395" s="50">
        <f t="shared" si="402"/>
        <v>15</v>
      </c>
      <c r="AM1395" s="48">
        <f t="shared" si="415"/>
        <v>1</v>
      </c>
      <c r="AN1395" s="49">
        <f t="shared" si="403"/>
        <v>0.01</v>
      </c>
      <c r="AO1395" s="49">
        <f t="shared" si="414"/>
        <v>15</v>
      </c>
      <c r="AP1395" s="49">
        <f t="shared" si="404"/>
        <v>15</v>
      </c>
      <c r="AR1395" s="50">
        <f t="shared" si="405"/>
        <v>0</v>
      </c>
      <c r="AT1395" s="30">
        <f t="shared" si="406"/>
        <v>15</v>
      </c>
      <c r="AU1395">
        <f t="shared" si="407"/>
        <v>5</v>
      </c>
      <c r="AV1395" s="49">
        <f t="shared" si="408"/>
        <v>15</v>
      </c>
      <c r="AW1395" s="49">
        <f t="shared" si="409"/>
        <v>5</v>
      </c>
      <c r="AX1395" s="53">
        <f t="shared" si="410"/>
        <v>0</v>
      </c>
      <c r="AY1395" s="30">
        <f t="shared" si="411"/>
        <v>0</v>
      </c>
      <c r="AZ1395" s="30">
        <f t="shared" si="412"/>
        <v>15</v>
      </c>
      <c r="BA1395" s="49">
        <f t="shared" si="413"/>
        <v>15</v>
      </c>
    </row>
    <row r="1396" spans="1:53" x14ac:dyDescent="0.35">
      <c r="A1396" s="2">
        <v>1072909932</v>
      </c>
      <c r="B1396" s="2" t="s">
        <v>1396</v>
      </c>
      <c r="C1396" s="16" t="s">
        <v>4946</v>
      </c>
      <c r="D1396" s="3" t="s">
        <v>3541</v>
      </c>
      <c r="E1396" s="4">
        <v>45943</v>
      </c>
      <c r="F1396" s="5">
        <v>45943</v>
      </c>
      <c r="G1396" s="5">
        <v>46308</v>
      </c>
      <c r="H1396" s="3" t="s">
        <v>4406</v>
      </c>
      <c r="I1396" s="55">
        <v>46023</v>
      </c>
      <c r="J1396" s="6">
        <v>46022</v>
      </c>
      <c r="K1396" s="2" t="s">
        <v>4405</v>
      </c>
      <c r="L1396" s="2" t="s">
        <v>4866</v>
      </c>
      <c r="M1396" s="2" t="s">
        <v>4956</v>
      </c>
      <c r="N1396" s="2"/>
      <c r="O1396" s="2"/>
      <c r="P1396" s="2"/>
      <c r="Q1396" s="2"/>
      <c r="R1396" s="7"/>
      <c r="S1396" s="7">
        <v>0</v>
      </c>
      <c r="T1396" s="7">
        <v>6.5</v>
      </c>
      <c r="U1396" s="7">
        <v>6.5</v>
      </c>
      <c r="V1396" s="12">
        <f t="shared" si="416"/>
        <v>7</v>
      </c>
      <c r="W1396" s="15" t="s">
        <v>4738</v>
      </c>
      <c r="X1396" s="15" t="str">
        <f t="shared" si="417"/>
        <v>DEBE GOZAR EN EL AÑO UN TOTAL DE 7 DÍAS ANTES DEL 31/12/2026</v>
      </c>
      <c r="Y1396" s="58">
        <v>7</v>
      </c>
      <c r="Z1396" s="50">
        <v>0</v>
      </c>
      <c r="AA1396" s="50">
        <v>0</v>
      </c>
      <c r="AB1396" s="50">
        <v>0</v>
      </c>
      <c r="AC1396" s="50">
        <v>0</v>
      </c>
      <c r="AD1396" s="50">
        <v>0</v>
      </c>
      <c r="AE1396" s="50">
        <v>0</v>
      </c>
      <c r="AF1396" s="50">
        <v>0</v>
      </c>
      <c r="AG1396" s="50">
        <v>0</v>
      </c>
      <c r="AH1396" s="50">
        <v>0</v>
      </c>
      <c r="AI1396" s="50">
        <v>0</v>
      </c>
      <c r="AJ1396" s="50">
        <v>0</v>
      </c>
      <c r="AK1396" s="52">
        <f t="shared" si="401"/>
        <v>7</v>
      </c>
      <c r="AL1396" s="50">
        <f t="shared" si="402"/>
        <v>7</v>
      </c>
      <c r="AM1396" s="48">
        <f t="shared" si="415"/>
        <v>1</v>
      </c>
      <c r="AN1396" s="49">
        <f t="shared" si="403"/>
        <v>0.01</v>
      </c>
      <c r="AO1396" s="49">
        <f t="shared" si="414"/>
        <v>7</v>
      </c>
      <c r="AP1396" s="49">
        <f t="shared" si="404"/>
        <v>7</v>
      </c>
      <c r="AR1396" s="50">
        <f t="shared" si="405"/>
        <v>0</v>
      </c>
      <c r="AT1396" s="30">
        <f t="shared" si="406"/>
        <v>7</v>
      </c>
      <c r="AU1396">
        <f t="shared" si="407"/>
        <v>2.3333333333333335</v>
      </c>
      <c r="AV1396" s="49">
        <f t="shared" si="408"/>
        <v>7</v>
      </c>
      <c r="AW1396" s="49">
        <f t="shared" si="409"/>
        <v>2.3333333333333335</v>
      </c>
      <c r="AX1396" s="53">
        <f t="shared" si="410"/>
        <v>0</v>
      </c>
      <c r="AY1396" s="30">
        <f t="shared" si="411"/>
        <v>0</v>
      </c>
      <c r="AZ1396" s="30">
        <f t="shared" si="412"/>
        <v>7</v>
      </c>
      <c r="BA1396" s="49">
        <f t="shared" si="413"/>
        <v>7</v>
      </c>
    </row>
    <row r="1397" spans="1:53" x14ac:dyDescent="0.35">
      <c r="A1397" s="2">
        <v>1072913308</v>
      </c>
      <c r="B1397" s="2" t="s">
        <v>1397</v>
      </c>
      <c r="C1397" s="16" t="s">
        <v>4946</v>
      </c>
      <c r="D1397" s="3" t="s">
        <v>3542</v>
      </c>
      <c r="E1397" s="4">
        <v>45261</v>
      </c>
      <c r="F1397" s="5">
        <v>45992</v>
      </c>
      <c r="G1397" s="5">
        <v>46357</v>
      </c>
      <c r="H1397" s="3" t="s">
        <v>4409</v>
      </c>
      <c r="I1397" s="55">
        <v>0</v>
      </c>
      <c r="J1397" s="6">
        <v>46022</v>
      </c>
      <c r="K1397" s="2" t="s">
        <v>4405</v>
      </c>
      <c r="L1397" s="2" t="s">
        <v>4892</v>
      </c>
      <c r="M1397" s="2" t="s">
        <v>4956</v>
      </c>
      <c r="N1397" s="2" t="s">
        <v>5196</v>
      </c>
      <c r="O1397" s="2" t="s">
        <v>5241</v>
      </c>
      <c r="P1397" s="2" t="s">
        <v>4673</v>
      </c>
      <c r="Q1397" s="2" t="s">
        <v>4297</v>
      </c>
      <c r="R1397" s="7"/>
      <c r="S1397" s="7">
        <v>27</v>
      </c>
      <c r="T1397" s="7">
        <v>2.5</v>
      </c>
      <c r="U1397" s="7">
        <v>29.5</v>
      </c>
      <c r="V1397" s="12">
        <f t="shared" si="416"/>
        <v>30</v>
      </c>
      <c r="W1397" s="15" t="str">
        <f>"DEBE GOZAR "&amp;S1397&amp;" DÍAS ANTES DEL "&amp;TEXT(G1397-1,"DD/MM/YYYY")</f>
        <v>DEBE GOZAR 27 DÍAS ANTES DEL 30/11/2026</v>
      </c>
      <c r="X1397" s="15" t="str">
        <f t="shared" si="417"/>
        <v>DEBE GOZAR EN EL AÑO UN TOTAL DE 30 DÍAS ANTES DEL 31/12/2026</v>
      </c>
      <c r="Y1397" s="58">
        <v>0</v>
      </c>
      <c r="Z1397" s="50">
        <v>0</v>
      </c>
      <c r="AA1397" s="50">
        <v>0</v>
      </c>
      <c r="AB1397" s="50">
        <v>0</v>
      </c>
      <c r="AC1397" s="50">
        <v>0</v>
      </c>
      <c r="AD1397" s="50">
        <v>0</v>
      </c>
      <c r="AE1397" s="50">
        <v>0</v>
      </c>
      <c r="AF1397" s="50">
        <v>0</v>
      </c>
      <c r="AG1397" s="50">
        <v>13</v>
      </c>
      <c r="AH1397" s="50">
        <v>17</v>
      </c>
      <c r="AI1397" s="50">
        <v>0</v>
      </c>
      <c r="AJ1397" s="50">
        <v>0</v>
      </c>
      <c r="AK1397" s="52">
        <f t="shared" si="401"/>
        <v>30</v>
      </c>
      <c r="AL1397" s="50">
        <f t="shared" si="402"/>
        <v>30</v>
      </c>
      <c r="AM1397" s="48">
        <f t="shared" si="415"/>
        <v>1</v>
      </c>
      <c r="AN1397" s="49">
        <f t="shared" si="403"/>
        <v>0.01</v>
      </c>
      <c r="AO1397" s="49">
        <f t="shared" si="414"/>
        <v>0</v>
      </c>
      <c r="AP1397" s="49">
        <f t="shared" si="404"/>
        <v>30</v>
      </c>
      <c r="AR1397" s="50">
        <f t="shared" si="405"/>
        <v>0</v>
      </c>
      <c r="AT1397" s="30">
        <f t="shared" si="406"/>
        <v>30</v>
      </c>
      <c r="AU1397">
        <f t="shared" si="407"/>
        <v>10</v>
      </c>
      <c r="AV1397" s="49">
        <f t="shared" si="408"/>
        <v>0</v>
      </c>
      <c r="AW1397" s="49">
        <f t="shared" si="409"/>
        <v>0</v>
      </c>
      <c r="AX1397" s="53">
        <f t="shared" si="410"/>
        <v>10</v>
      </c>
      <c r="AY1397" s="30">
        <f t="shared" si="411"/>
        <v>30</v>
      </c>
      <c r="AZ1397" s="30">
        <f t="shared" si="412"/>
        <v>0</v>
      </c>
      <c r="BA1397" s="49">
        <f t="shared" si="413"/>
        <v>0</v>
      </c>
    </row>
    <row r="1398" spans="1:53" x14ac:dyDescent="0.35">
      <c r="A1398" s="2">
        <v>1070452537</v>
      </c>
      <c r="B1398" s="2" t="s">
        <v>1073</v>
      </c>
      <c r="C1398" s="16" t="s">
        <v>4948</v>
      </c>
      <c r="D1398" s="3" t="s">
        <v>3218</v>
      </c>
      <c r="E1398" s="4">
        <v>44742</v>
      </c>
      <c r="F1398" s="5">
        <v>45838</v>
      </c>
      <c r="G1398" s="5">
        <v>46203</v>
      </c>
      <c r="H1398" s="3" t="s">
        <v>4292</v>
      </c>
      <c r="I1398" s="55">
        <v>0</v>
      </c>
      <c r="J1398" s="6">
        <v>46022</v>
      </c>
      <c r="K1398" s="2" t="s">
        <v>4405</v>
      </c>
      <c r="L1398" s="2">
        <v>2003030100</v>
      </c>
      <c r="M1398" s="2" t="s">
        <v>5052</v>
      </c>
      <c r="N1398" s="2" t="s">
        <v>5184</v>
      </c>
      <c r="O1398" s="2" t="s">
        <v>5184</v>
      </c>
      <c r="P1398" s="2" t="s">
        <v>4535</v>
      </c>
      <c r="Q1398" s="2" t="s">
        <v>4370</v>
      </c>
      <c r="R1398" s="7"/>
      <c r="S1398" s="7">
        <v>0</v>
      </c>
      <c r="T1398" s="7">
        <v>11.083299999999994</v>
      </c>
      <c r="U1398" s="7">
        <v>11.083299999999994</v>
      </c>
      <c r="V1398" s="12">
        <f t="shared" si="416"/>
        <v>12</v>
      </c>
      <c r="W1398" s="15" t="s">
        <v>4738</v>
      </c>
      <c r="X1398" s="15" t="str">
        <f t="shared" si="417"/>
        <v>DEBE GOZAR EN EL AÑO UN TOTAL DE 12 DÍAS ANTES DEL 31/12/2026</v>
      </c>
      <c r="Y1398" s="58">
        <v>2</v>
      </c>
      <c r="Z1398" s="50">
        <v>0</v>
      </c>
      <c r="AA1398" s="50">
        <v>7</v>
      </c>
      <c r="AB1398" s="50">
        <v>0</v>
      </c>
      <c r="AC1398" s="50">
        <v>0</v>
      </c>
      <c r="AD1398" s="50">
        <v>0</v>
      </c>
      <c r="AE1398" s="50">
        <v>2</v>
      </c>
      <c r="AF1398" s="50">
        <v>0</v>
      </c>
      <c r="AG1398" s="50">
        <v>3</v>
      </c>
      <c r="AH1398" s="50">
        <v>2</v>
      </c>
      <c r="AI1398" s="50">
        <v>0</v>
      </c>
      <c r="AJ1398" s="50">
        <v>0</v>
      </c>
      <c r="AK1398" s="52">
        <f t="shared" si="401"/>
        <v>16</v>
      </c>
      <c r="AL1398" s="50">
        <f t="shared" si="402"/>
        <v>16</v>
      </c>
      <c r="AM1398" s="48">
        <f t="shared" si="415"/>
        <v>1.3333333333333333</v>
      </c>
      <c r="AN1398" s="49">
        <f t="shared" si="403"/>
        <v>1.3333333333333332E-2</v>
      </c>
      <c r="AO1398" s="49">
        <f t="shared" si="414"/>
        <v>9</v>
      </c>
      <c r="AP1398" s="49">
        <f t="shared" si="404"/>
        <v>12</v>
      </c>
      <c r="AR1398" s="50">
        <f t="shared" si="405"/>
        <v>0</v>
      </c>
      <c r="AT1398" s="30">
        <f t="shared" si="406"/>
        <v>12</v>
      </c>
      <c r="AU1398">
        <f t="shared" si="407"/>
        <v>4</v>
      </c>
      <c r="AV1398" s="49">
        <f t="shared" si="408"/>
        <v>9</v>
      </c>
      <c r="AW1398" s="49">
        <f t="shared" si="409"/>
        <v>4</v>
      </c>
      <c r="AX1398" s="53">
        <f t="shared" si="410"/>
        <v>0</v>
      </c>
      <c r="AY1398" s="30">
        <f t="shared" si="411"/>
        <v>7</v>
      </c>
      <c r="AZ1398" s="30">
        <f t="shared" si="412"/>
        <v>9</v>
      </c>
      <c r="BA1398" s="49">
        <f t="shared" si="413"/>
        <v>9</v>
      </c>
    </row>
    <row r="1399" spans="1:53" x14ac:dyDescent="0.35">
      <c r="A1399" s="2">
        <v>1072922252</v>
      </c>
      <c r="B1399" s="2" t="s">
        <v>1399</v>
      </c>
      <c r="C1399" s="16" t="s">
        <v>4948</v>
      </c>
      <c r="D1399" s="3" t="s">
        <v>3544</v>
      </c>
      <c r="E1399" s="4">
        <v>45369</v>
      </c>
      <c r="F1399" s="5">
        <v>45734</v>
      </c>
      <c r="G1399" s="5">
        <v>46099</v>
      </c>
      <c r="H1399" s="3" t="s">
        <v>4292</v>
      </c>
      <c r="I1399" s="55">
        <v>0</v>
      </c>
      <c r="J1399" s="6">
        <v>46022</v>
      </c>
      <c r="K1399" s="2" t="s">
        <v>4405</v>
      </c>
      <c r="L1399" s="2">
        <v>2001030600</v>
      </c>
      <c r="M1399" s="2" t="s">
        <v>5053</v>
      </c>
      <c r="N1399" s="2" t="s">
        <v>5255</v>
      </c>
      <c r="O1399" s="2" t="s">
        <v>5255</v>
      </c>
      <c r="P1399" s="2" t="s">
        <v>4936</v>
      </c>
      <c r="Q1399" s="2" t="s">
        <v>4385</v>
      </c>
      <c r="R1399" s="7"/>
      <c r="S1399" s="7">
        <v>0</v>
      </c>
      <c r="T1399" s="7">
        <v>12.583300000000001</v>
      </c>
      <c r="U1399" s="7">
        <v>12.583300000000001</v>
      </c>
      <c r="V1399" s="12">
        <f t="shared" si="416"/>
        <v>13</v>
      </c>
      <c r="W1399" s="15" t="s">
        <v>4738</v>
      </c>
      <c r="X1399" s="15" t="str">
        <f t="shared" si="417"/>
        <v>DEBE GOZAR EN EL AÑO UN TOTAL DE 13 DÍAS ANTES DEL 31/12/2026</v>
      </c>
      <c r="Y1399" s="58">
        <v>8</v>
      </c>
      <c r="Z1399" s="50">
        <v>0</v>
      </c>
      <c r="AA1399" s="50">
        <v>1</v>
      </c>
      <c r="AB1399" s="50">
        <v>4</v>
      </c>
      <c r="AC1399" s="50">
        <v>0</v>
      </c>
      <c r="AD1399" s="50">
        <v>0</v>
      </c>
      <c r="AE1399" s="50">
        <v>0</v>
      </c>
      <c r="AF1399" s="50">
        <v>0</v>
      </c>
      <c r="AG1399" s="50">
        <v>0</v>
      </c>
      <c r="AH1399" s="50">
        <v>0</v>
      </c>
      <c r="AI1399" s="50">
        <v>2</v>
      </c>
      <c r="AJ1399" s="50">
        <v>0</v>
      </c>
      <c r="AK1399" s="52">
        <f t="shared" si="401"/>
        <v>15</v>
      </c>
      <c r="AL1399" s="50">
        <f t="shared" si="402"/>
        <v>15</v>
      </c>
      <c r="AM1399" s="48">
        <f t="shared" si="415"/>
        <v>1.1538461538461537</v>
      </c>
      <c r="AN1399" s="49">
        <f t="shared" si="403"/>
        <v>1.1538461538461537E-2</v>
      </c>
      <c r="AO1399" s="49">
        <f t="shared" si="414"/>
        <v>13</v>
      </c>
      <c r="AP1399" s="49">
        <f t="shared" si="404"/>
        <v>13</v>
      </c>
      <c r="AR1399" s="50">
        <f t="shared" si="405"/>
        <v>0</v>
      </c>
      <c r="AT1399" s="30">
        <f t="shared" si="406"/>
        <v>13</v>
      </c>
      <c r="AU1399">
        <f t="shared" si="407"/>
        <v>4.333333333333333</v>
      </c>
      <c r="AV1399" s="49">
        <f t="shared" si="408"/>
        <v>13</v>
      </c>
      <c r="AW1399" s="49">
        <f t="shared" si="409"/>
        <v>4.333333333333333</v>
      </c>
      <c r="AX1399" s="53">
        <f t="shared" si="410"/>
        <v>0</v>
      </c>
      <c r="AY1399" s="30">
        <f t="shared" si="411"/>
        <v>2</v>
      </c>
      <c r="AZ1399" s="30">
        <f t="shared" si="412"/>
        <v>13</v>
      </c>
      <c r="BA1399" s="49">
        <f t="shared" si="413"/>
        <v>13</v>
      </c>
    </row>
    <row r="1400" spans="1:53" x14ac:dyDescent="0.35">
      <c r="A1400" s="2">
        <v>1072928948</v>
      </c>
      <c r="B1400" s="2" t="s">
        <v>1400</v>
      </c>
      <c r="C1400" s="16" t="s">
        <v>4946</v>
      </c>
      <c r="D1400" s="3" t="s">
        <v>3545</v>
      </c>
      <c r="E1400" s="4">
        <v>45992</v>
      </c>
      <c r="F1400" s="5">
        <v>45992</v>
      </c>
      <c r="G1400" s="5">
        <v>46357</v>
      </c>
      <c r="H1400" s="3" t="s">
        <v>4290</v>
      </c>
      <c r="I1400" s="55">
        <v>0</v>
      </c>
      <c r="J1400" s="6">
        <v>46022</v>
      </c>
      <c r="K1400" s="2" t="s">
        <v>4405</v>
      </c>
      <c r="L1400" s="2" t="s">
        <v>4930</v>
      </c>
      <c r="M1400" s="2" t="s">
        <v>4956</v>
      </c>
      <c r="N1400" s="2" t="s">
        <v>5196</v>
      </c>
      <c r="O1400" s="2" t="s">
        <v>5230</v>
      </c>
      <c r="P1400" s="2" t="s">
        <v>4724</v>
      </c>
      <c r="Q1400" s="2" t="s">
        <v>4297</v>
      </c>
      <c r="R1400" s="7"/>
      <c r="S1400" s="7">
        <v>0</v>
      </c>
      <c r="T1400" s="7">
        <v>2.5</v>
      </c>
      <c r="U1400" s="7">
        <v>2.5</v>
      </c>
      <c r="V1400" s="12">
        <f t="shared" si="416"/>
        <v>3</v>
      </c>
      <c r="W1400" s="15" t="s">
        <v>4738</v>
      </c>
      <c r="X1400" s="15" t="str">
        <f t="shared" si="417"/>
        <v>DEBE GOZAR EN EL AÑO UN TOTAL DE 3 DÍAS ANTES DEL 31/12/2026</v>
      </c>
      <c r="Y1400" s="58">
        <v>0</v>
      </c>
      <c r="Z1400" s="50">
        <v>0</v>
      </c>
      <c r="AA1400" s="50">
        <v>0</v>
      </c>
      <c r="AB1400" s="50">
        <v>0</v>
      </c>
      <c r="AC1400" s="50">
        <v>0</v>
      </c>
      <c r="AD1400" s="50">
        <v>0</v>
      </c>
      <c r="AE1400" s="50">
        <v>0</v>
      </c>
      <c r="AF1400" s="50">
        <v>0</v>
      </c>
      <c r="AG1400" s="50">
        <v>0</v>
      </c>
      <c r="AH1400" s="50">
        <v>0</v>
      </c>
      <c r="AI1400" s="50">
        <v>0</v>
      </c>
      <c r="AJ1400" s="50">
        <v>0</v>
      </c>
      <c r="AK1400" s="52">
        <f t="shared" si="401"/>
        <v>0</v>
      </c>
      <c r="AL1400" s="50">
        <f t="shared" si="402"/>
        <v>0</v>
      </c>
      <c r="AM1400" s="48">
        <f t="shared" si="415"/>
        <v>0</v>
      </c>
      <c r="AN1400" s="49">
        <f t="shared" si="403"/>
        <v>0</v>
      </c>
      <c r="AO1400" s="49">
        <f t="shared" si="414"/>
        <v>0</v>
      </c>
      <c r="AP1400" s="49">
        <f t="shared" si="404"/>
        <v>0</v>
      </c>
      <c r="AR1400" s="50">
        <f t="shared" si="405"/>
        <v>3</v>
      </c>
      <c r="AT1400" s="30">
        <f t="shared" si="406"/>
        <v>3</v>
      </c>
      <c r="AU1400">
        <f t="shared" si="407"/>
        <v>1</v>
      </c>
      <c r="AV1400" s="49">
        <f t="shared" si="408"/>
        <v>0</v>
      </c>
      <c r="AW1400" s="49">
        <f t="shared" si="409"/>
        <v>0</v>
      </c>
      <c r="AX1400" s="53">
        <f t="shared" si="410"/>
        <v>1</v>
      </c>
      <c r="AY1400" s="30">
        <f t="shared" si="411"/>
        <v>0</v>
      </c>
      <c r="AZ1400" s="30">
        <f t="shared" si="412"/>
        <v>0</v>
      </c>
      <c r="BA1400" s="49">
        <f t="shared" si="413"/>
        <v>0</v>
      </c>
    </row>
    <row r="1401" spans="1:53" x14ac:dyDescent="0.35">
      <c r="A1401" s="2">
        <v>1072929421</v>
      </c>
      <c r="B1401" s="2" t="s">
        <v>1401</v>
      </c>
      <c r="C1401" s="16" t="s">
        <v>4948</v>
      </c>
      <c r="D1401" s="3" t="s">
        <v>3546</v>
      </c>
      <c r="E1401" s="4">
        <v>45658</v>
      </c>
      <c r="F1401" s="5">
        <v>46023</v>
      </c>
      <c r="G1401" s="5">
        <v>46388</v>
      </c>
      <c r="H1401" s="3" t="s">
        <v>4292</v>
      </c>
      <c r="I1401" s="55">
        <v>0</v>
      </c>
      <c r="J1401" s="6">
        <v>46022</v>
      </c>
      <c r="K1401" s="2" t="s">
        <v>4405</v>
      </c>
      <c r="L1401" s="2">
        <v>2001020703</v>
      </c>
      <c r="M1401" s="2" t="s">
        <v>5051</v>
      </c>
      <c r="N1401" s="2" t="s">
        <v>5210</v>
      </c>
      <c r="O1401" s="2" t="s">
        <v>5210</v>
      </c>
      <c r="P1401" s="2" t="s">
        <v>4685</v>
      </c>
      <c r="Q1401" s="2" t="s">
        <v>4386</v>
      </c>
      <c r="R1401" s="7"/>
      <c r="S1401" s="7">
        <v>28</v>
      </c>
      <c r="T1401" s="7">
        <v>0</v>
      </c>
      <c r="U1401" s="7">
        <v>28</v>
      </c>
      <c r="V1401" s="12">
        <f t="shared" si="416"/>
        <v>28</v>
      </c>
      <c r="W1401" s="15" t="str">
        <f>"DEBE GOZAR "&amp;S1401&amp;" DÍAS ANTES DEL "&amp;TEXT(G1401-1,"DD/MM/YYYY")</f>
        <v>DEBE GOZAR 28 DÍAS ANTES DEL 31/12/2026</v>
      </c>
      <c r="X1401" s="15" t="str">
        <f t="shared" si="417"/>
        <v>DEBE GOZAR EN EL AÑO UN TOTAL DE 28 DÍAS ANTES DEL 31/12/2026</v>
      </c>
      <c r="Y1401" s="58">
        <v>0</v>
      </c>
      <c r="Z1401" s="50">
        <v>0</v>
      </c>
      <c r="AA1401" s="50">
        <v>1</v>
      </c>
      <c r="AB1401" s="50">
        <v>6</v>
      </c>
      <c r="AC1401" s="50">
        <v>7</v>
      </c>
      <c r="AD1401" s="50">
        <v>0</v>
      </c>
      <c r="AE1401" s="50">
        <v>0</v>
      </c>
      <c r="AF1401" s="50">
        <v>7</v>
      </c>
      <c r="AG1401" s="50">
        <v>7</v>
      </c>
      <c r="AH1401" s="50">
        <v>0</v>
      </c>
      <c r="AI1401" s="50">
        <v>0</v>
      </c>
      <c r="AJ1401" s="50">
        <v>3</v>
      </c>
      <c r="AK1401" s="52">
        <f t="shared" si="401"/>
        <v>31</v>
      </c>
      <c r="AL1401" s="50">
        <f t="shared" si="402"/>
        <v>31</v>
      </c>
      <c r="AM1401" s="48">
        <f t="shared" si="415"/>
        <v>1.1071428571428572</v>
      </c>
      <c r="AN1401" s="49">
        <f t="shared" si="403"/>
        <v>1.1071428571428572E-2</v>
      </c>
      <c r="AO1401" s="49">
        <f t="shared" si="414"/>
        <v>7</v>
      </c>
      <c r="AP1401" s="49">
        <f t="shared" si="404"/>
        <v>28</v>
      </c>
      <c r="AR1401" s="50">
        <f t="shared" si="405"/>
        <v>0</v>
      </c>
      <c r="AT1401" s="30">
        <f t="shared" si="406"/>
        <v>28</v>
      </c>
      <c r="AU1401">
        <f t="shared" si="407"/>
        <v>9.3333333333333339</v>
      </c>
      <c r="AV1401" s="49">
        <f t="shared" si="408"/>
        <v>7</v>
      </c>
      <c r="AW1401" s="49">
        <f t="shared" si="409"/>
        <v>7</v>
      </c>
      <c r="AX1401" s="53">
        <f t="shared" si="410"/>
        <v>2.3333333333333339</v>
      </c>
      <c r="AY1401" s="30">
        <f t="shared" si="411"/>
        <v>24</v>
      </c>
      <c r="AZ1401" s="30">
        <f t="shared" si="412"/>
        <v>7</v>
      </c>
      <c r="BA1401" s="49">
        <f t="shared" si="413"/>
        <v>7</v>
      </c>
    </row>
    <row r="1402" spans="1:53" x14ac:dyDescent="0.35">
      <c r="A1402" s="2">
        <v>1072933119</v>
      </c>
      <c r="B1402" s="2" t="s">
        <v>1402</v>
      </c>
      <c r="C1402" s="16" t="s">
        <v>4946</v>
      </c>
      <c r="D1402" s="3" t="s">
        <v>3547</v>
      </c>
      <c r="E1402" s="4">
        <v>45108</v>
      </c>
      <c r="F1402" s="5">
        <v>45839</v>
      </c>
      <c r="G1402" s="5">
        <v>46204</v>
      </c>
      <c r="H1402" s="3" t="s">
        <v>4407</v>
      </c>
      <c r="I1402" s="55">
        <v>46112</v>
      </c>
      <c r="J1402" s="6">
        <v>46022</v>
      </c>
      <c r="K1402" s="2" t="s">
        <v>4405</v>
      </c>
      <c r="L1402" s="2" t="s">
        <v>4811</v>
      </c>
      <c r="M1402" s="2" t="s">
        <v>4956</v>
      </c>
      <c r="N1402" s="2"/>
      <c r="O1402" s="2"/>
      <c r="P1402" s="2"/>
      <c r="Q1402" s="2"/>
      <c r="R1402" s="7"/>
      <c r="S1402" s="7">
        <v>15</v>
      </c>
      <c r="T1402" s="7">
        <v>15</v>
      </c>
      <c r="U1402" s="7">
        <v>30</v>
      </c>
      <c r="V1402" s="12">
        <f t="shared" si="416"/>
        <v>30</v>
      </c>
      <c r="W1402" s="15" t="str">
        <f>"DEBE GOZAR "&amp;S1402&amp;" DÍAS ANTES DEL "&amp;TEXT(G1402-1,"DD/MM/YYYY")</f>
        <v>DEBE GOZAR 15 DÍAS ANTES DEL 30/06/2026</v>
      </c>
      <c r="X1402" s="15" t="str">
        <f t="shared" si="417"/>
        <v>DEBE GOZAR EN EL AÑO UN TOTAL DE 30 DÍAS ANTES DEL 31/12/2026</v>
      </c>
      <c r="Y1402" s="58">
        <v>0</v>
      </c>
      <c r="Z1402" s="50">
        <v>0</v>
      </c>
      <c r="AA1402" s="50">
        <v>30</v>
      </c>
      <c r="AB1402" s="50">
        <v>0</v>
      </c>
      <c r="AC1402" s="50">
        <v>0</v>
      </c>
      <c r="AD1402" s="50">
        <v>0</v>
      </c>
      <c r="AE1402" s="50">
        <v>0</v>
      </c>
      <c r="AF1402" s="50">
        <v>0</v>
      </c>
      <c r="AG1402" s="50">
        <v>0</v>
      </c>
      <c r="AH1402" s="50">
        <v>0</v>
      </c>
      <c r="AI1402" s="50">
        <v>0</v>
      </c>
      <c r="AJ1402" s="50">
        <v>0</v>
      </c>
      <c r="AK1402" s="52">
        <f t="shared" si="401"/>
        <v>30</v>
      </c>
      <c r="AL1402" s="50">
        <f t="shared" si="402"/>
        <v>30</v>
      </c>
      <c r="AM1402" s="48">
        <f t="shared" si="415"/>
        <v>1</v>
      </c>
      <c r="AN1402" s="49">
        <f t="shared" si="403"/>
        <v>0.01</v>
      </c>
      <c r="AO1402" s="49">
        <f t="shared" si="414"/>
        <v>30</v>
      </c>
      <c r="AP1402" s="49">
        <f t="shared" si="404"/>
        <v>30</v>
      </c>
      <c r="AR1402" s="50">
        <f t="shared" si="405"/>
        <v>0</v>
      </c>
      <c r="AT1402" s="30">
        <f t="shared" si="406"/>
        <v>30</v>
      </c>
      <c r="AU1402">
        <f t="shared" si="407"/>
        <v>10</v>
      </c>
      <c r="AV1402" s="49">
        <f t="shared" si="408"/>
        <v>30</v>
      </c>
      <c r="AW1402" s="49">
        <f t="shared" si="409"/>
        <v>10</v>
      </c>
      <c r="AX1402" s="53">
        <f t="shared" si="410"/>
        <v>0</v>
      </c>
      <c r="AY1402" s="30">
        <f t="shared" si="411"/>
        <v>0</v>
      </c>
      <c r="AZ1402" s="30">
        <f t="shared" si="412"/>
        <v>30</v>
      </c>
      <c r="BA1402" s="49">
        <f t="shared" si="413"/>
        <v>30</v>
      </c>
    </row>
    <row r="1403" spans="1:53" x14ac:dyDescent="0.35">
      <c r="A1403" s="2">
        <v>1072933687</v>
      </c>
      <c r="B1403" s="2" t="s">
        <v>1403</v>
      </c>
      <c r="C1403" s="16" t="s">
        <v>4946</v>
      </c>
      <c r="D1403" s="3" t="s">
        <v>3548</v>
      </c>
      <c r="E1403" s="4">
        <v>45862</v>
      </c>
      <c r="F1403" s="5">
        <v>45862</v>
      </c>
      <c r="G1403" s="5">
        <v>46227</v>
      </c>
      <c r="H1403" s="3" t="s">
        <v>4290</v>
      </c>
      <c r="I1403" s="55">
        <v>46112</v>
      </c>
      <c r="J1403" s="6">
        <v>46022</v>
      </c>
      <c r="K1403" s="2" t="s">
        <v>4405</v>
      </c>
      <c r="L1403" s="2" t="s">
        <v>5035</v>
      </c>
      <c r="M1403" s="2" t="s">
        <v>4957</v>
      </c>
      <c r="N1403" s="2"/>
      <c r="O1403" s="2"/>
      <c r="P1403" s="2"/>
      <c r="Q1403" s="2"/>
      <c r="R1403" s="7"/>
      <c r="S1403" s="7">
        <v>0</v>
      </c>
      <c r="T1403" s="7">
        <v>13.083299999999999</v>
      </c>
      <c r="U1403" s="7">
        <v>13.083299999999999</v>
      </c>
      <c r="V1403" s="12">
        <f t="shared" si="416"/>
        <v>14</v>
      </c>
      <c r="W1403" s="15" t="s">
        <v>4738</v>
      </c>
      <c r="X1403" s="15" t="str">
        <f t="shared" si="417"/>
        <v>DEBE GOZAR EN EL AÑO UN TOTAL DE 14 DÍAS ANTES DEL 31/12/2026</v>
      </c>
      <c r="Y1403" s="58">
        <v>0</v>
      </c>
      <c r="Z1403" s="50">
        <v>0</v>
      </c>
      <c r="AA1403" s="50">
        <v>14</v>
      </c>
      <c r="AB1403" s="50">
        <v>0</v>
      </c>
      <c r="AC1403" s="50">
        <v>0</v>
      </c>
      <c r="AD1403" s="50">
        <v>0</v>
      </c>
      <c r="AE1403" s="50">
        <v>0</v>
      </c>
      <c r="AF1403" s="50">
        <v>0</v>
      </c>
      <c r="AG1403" s="50">
        <v>0</v>
      </c>
      <c r="AH1403" s="50">
        <v>0</v>
      </c>
      <c r="AI1403" s="50">
        <v>0</v>
      </c>
      <c r="AJ1403" s="50">
        <v>0</v>
      </c>
      <c r="AK1403" s="52">
        <f t="shared" si="401"/>
        <v>14</v>
      </c>
      <c r="AL1403" s="50">
        <f t="shared" si="402"/>
        <v>14</v>
      </c>
      <c r="AM1403" s="48">
        <f t="shared" si="415"/>
        <v>1</v>
      </c>
      <c r="AN1403" s="49">
        <f t="shared" si="403"/>
        <v>0.01</v>
      </c>
      <c r="AO1403" s="49">
        <f t="shared" si="414"/>
        <v>14</v>
      </c>
      <c r="AP1403" s="49">
        <f t="shared" si="404"/>
        <v>14</v>
      </c>
      <c r="AR1403" s="50">
        <f t="shared" si="405"/>
        <v>0</v>
      </c>
      <c r="AT1403" s="30">
        <f t="shared" si="406"/>
        <v>14</v>
      </c>
      <c r="AU1403">
        <f t="shared" si="407"/>
        <v>4.666666666666667</v>
      </c>
      <c r="AV1403" s="49">
        <f t="shared" si="408"/>
        <v>14</v>
      </c>
      <c r="AW1403" s="49">
        <f t="shared" si="409"/>
        <v>4.666666666666667</v>
      </c>
      <c r="AX1403" s="53">
        <f t="shared" si="410"/>
        <v>0</v>
      </c>
      <c r="AY1403" s="30">
        <f t="shared" si="411"/>
        <v>0</v>
      </c>
      <c r="AZ1403" s="30">
        <f t="shared" si="412"/>
        <v>14</v>
      </c>
      <c r="BA1403" s="49">
        <f t="shared" si="413"/>
        <v>14</v>
      </c>
    </row>
    <row r="1404" spans="1:53" x14ac:dyDescent="0.35">
      <c r="A1404" s="2">
        <v>1072941395</v>
      </c>
      <c r="B1404" s="2" t="s">
        <v>1404</v>
      </c>
      <c r="C1404" s="16" t="s">
        <v>4946</v>
      </c>
      <c r="D1404" s="3" t="s">
        <v>3549</v>
      </c>
      <c r="E1404" s="4">
        <v>45717</v>
      </c>
      <c r="F1404" s="5">
        <v>45717</v>
      </c>
      <c r="G1404" s="5">
        <v>46082</v>
      </c>
      <c r="H1404" s="3" t="s">
        <v>4415</v>
      </c>
      <c r="I1404" s="55">
        <v>46151</v>
      </c>
      <c r="J1404" s="6">
        <v>46022</v>
      </c>
      <c r="K1404" s="2" t="s">
        <v>4405</v>
      </c>
      <c r="L1404" s="2" t="s">
        <v>4877</v>
      </c>
      <c r="M1404" s="2" t="s">
        <v>4956</v>
      </c>
      <c r="N1404" s="2" t="s">
        <v>5196</v>
      </c>
      <c r="O1404" s="2" t="s">
        <v>5234</v>
      </c>
      <c r="P1404" s="2" t="s">
        <v>4649</v>
      </c>
      <c r="Q1404" s="2" t="s">
        <v>4297</v>
      </c>
      <c r="R1404" s="7"/>
      <c r="S1404" s="7">
        <v>0</v>
      </c>
      <c r="T1404" s="7">
        <v>25</v>
      </c>
      <c r="U1404" s="7">
        <v>25</v>
      </c>
      <c r="V1404" s="12">
        <f t="shared" si="416"/>
        <v>25</v>
      </c>
      <c r="W1404" s="15" t="s">
        <v>4738</v>
      </c>
      <c r="X1404" s="15" t="str">
        <f t="shared" si="417"/>
        <v>DEBE GOZAR EN EL AÑO UN TOTAL DE 25 DÍAS ANTES DEL 31/12/2026</v>
      </c>
      <c r="Y1404" s="58">
        <v>0</v>
      </c>
      <c r="Z1404" s="50">
        <v>0</v>
      </c>
      <c r="AA1404" s="50">
        <v>15</v>
      </c>
      <c r="AB1404" s="50">
        <v>0</v>
      </c>
      <c r="AC1404" s="50">
        <v>10</v>
      </c>
      <c r="AD1404" s="50">
        <v>0</v>
      </c>
      <c r="AE1404" s="50">
        <v>0</v>
      </c>
      <c r="AF1404" s="50">
        <v>0</v>
      </c>
      <c r="AG1404" s="50">
        <v>0</v>
      </c>
      <c r="AH1404" s="50">
        <v>0</v>
      </c>
      <c r="AI1404" s="50">
        <v>0</v>
      </c>
      <c r="AJ1404" s="50">
        <v>0</v>
      </c>
      <c r="AK1404" s="52">
        <f t="shared" si="401"/>
        <v>25</v>
      </c>
      <c r="AL1404" s="50">
        <f t="shared" si="402"/>
        <v>25</v>
      </c>
      <c r="AM1404" s="48">
        <f t="shared" si="415"/>
        <v>1</v>
      </c>
      <c r="AN1404" s="49">
        <f t="shared" si="403"/>
        <v>0.01</v>
      </c>
      <c r="AO1404" s="49">
        <f t="shared" si="414"/>
        <v>15</v>
      </c>
      <c r="AP1404" s="49">
        <f t="shared" si="404"/>
        <v>25</v>
      </c>
      <c r="AR1404" s="50">
        <f t="shared" si="405"/>
        <v>0</v>
      </c>
      <c r="AT1404" s="30">
        <f t="shared" si="406"/>
        <v>25</v>
      </c>
      <c r="AU1404">
        <f t="shared" si="407"/>
        <v>8.3333333333333339</v>
      </c>
      <c r="AV1404" s="49">
        <f t="shared" si="408"/>
        <v>15</v>
      </c>
      <c r="AW1404" s="49">
        <f t="shared" si="409"/>
        <v>8.3333333333333339</v>
      </c>
      <c r="AX1404" s="53">
        <f t="shared" si="410"/>
        <v>0</v>
      </c>
      <c r="AY1404" s="30">
        <f t="shared" si="411"/>
        <v>10</v>
      </c>
      <c r="AZ1404" s="30">
        <f t="shared" si="412"/>
        <v>15</v>
      </c>
      <c r="BA1404" s="49">
        <f t="shared" si="413"/>
        <v>15</v>
      </c>
    </row>
    <row r="1405" spans="1:53" x14ac:dyDescent="0.35">
      <c r="A1405" s="2">
        <v>1072943014</v>
      </c>
      <c r="B1405" s="2" t="s">
        <v>1405</v>
      </c>
      <c r="C1405" s="16" t="s">
        <v>4946</v>
      </c>
      <c r="D1405" s="3" t="s">
        <v>3550</v>
      </c>
      <c r="E1405" s="4">
        <v>45828</v>
      </c>
      <c r="F1405" s="5">
        <v>45828</v>
      </c>
      <c r="G1405" s="5">
        <v>46193</v>
      </c>
      <c r="H1405" s="3" t="s">
        <v>4409</v>
      </c>
      <c r="I1405" s="55">
        <v>46081</v>
      </c>
      <c r="J1405" s="6">
        <v>46022</v>
      </c>
      <c r="K1405" s="2" t="s">
        <v>4405</v>
      </c>
      <c r="L1405" s="2" t="s">
        <v>5008</v>
      </c>
      <c r="M1405" s="2" t="s">
        <v>4956</v>
      </c>
      <c r="N1405" s="2"/>
      <c r="O1405" s="2"/>
      <c r="P1405" s="2"/>
      <c r="Q1405" s="2"/>
      <c r="R1405" s="7"/>
      <c r="S1405" s="7">
        <v>0</v>
      </c>
      <c r="T1405" s="7">
        <v>15.916700000000001</v>
      </c>
      <c r="U1405" s="7">
        <v>15.916700000000001</v>
      </c>
      <c r="V1405" s="12">
        <f t="shared" si="416"/>
        <v>16</v>
      </c>
      <c r="W1405" s="15" t="s">
        <v>4738</v>
      </c>
      <c r="X1405" s="15" t="str">
        <f t="shared" si="417"/>
        <v>DEBE GOZAR EN EL AÑO UN TOTAL DE 16 DÍAS ANTES DEL 31/12/2026</v>
      </c>
      <c r="Y1405" s="58">
        <v>0</v>
      </c>
      <c r="Z1405" s="50">
        <v>16</v>
      </c>
      <c r="AA1405" s="50">
        <v>0</v>
      </c>
      <c r="AB1405" s="50">
        <v>0</v>
      </c>
      <c r="AC1405" s="50">
        <v>0</v>
      </c>
      <c r="AD1405" s="50">
        <v>0</v>
      </c>
      <c r="AE1405" s="50">
        <v>0</v>
      </c>
      <c r="AF1405" s="50">
        <v>0</v>
      </c>
      <c r="AG1405" s="50">
        <v>0</v>
      </c>
      <c r="AH1405" s="50">
        <v>0</v>
      </c>
      <c r="AI1405" s="50">
        <v>0</v>
      </c>
      <c r="AJ1405" s="50">
        <v>0</v>
      </c>
      <c r="AK1405" s="52">
        <f t="shared" si="401"/>
        <v>16</v>
      </c>
      <c r="AL1405" s="50">
        <f t="shared" si="402"/>
        <v>16</v>
      </c>
      <c r="AM1405" s="48">
        <f t="shared" si="415"/>
        <v>1</v>
      </c>
      <c r="AN1405" s="49">
        <f t="shared" si="403"/>
        <v>0.01</v>
      </c>
      <c r="AO1405" s="49">
        <f t="shared" si="414"/>
        <v>16</v>
      </c>
      <c r="AP1405" s="49">
        <f t="shared" si="404"/>
        <v>16</v>
      </c>
      <c r="AR1405" s="50">
        <f t="shared" si="405"/>
        <v>0</v>
      </c>
      <c r="AT1405" s="30">
        <f t="shared" si="406"/>
        <v>16</v>
      </c>
      <c r="AU1405">
        <f t="shared" si="407"/>
        <v>5.333333333333333</v>
      </c>
      <c r="AV1405" s="49">
        <f t="shared" si="408"/>
        <v>16</v>
      </c>
      <c r="AW1405" s="49">
        <f t="shared" si="409"/>
        <v>5.333333333333333</v>
      </c>
      <c r="AX1405" s="53">
        <f t="shared" si="410"/>
        <v>0</v>
      </c>
      <c r="AY1405" s="30">
        <f t="shared" si="411"/>
        <v>0</v>
      </c>
      <c r="AZ1405" s="30">
        <f t="shared" si="412"/>
        <v>16</v>
      </c>
      <c r="BA1405" s="49">
        <f t="shared" si="413"/>
        <v>16</v>
      </c>
    </row>
    <row r="1406" spans="1:53" x14ac:dyDescent="0.35">
      <c r="A1406" s="2">
        <v>1072944259</v>
      </c>
      <c r="B1406" s="2" t="s">
        <v>1406</v>
      </c>
      <c r="C1406" s="16" t="s">
        <v>4946</v>
      </c>
      <c r="D1406" s="3" t="s">
        <v>3551</v>
      </c>
      <c r="E1406" s="4">
        <v>45966</v>
      </c>
      <c r="F1406" s="5">
        <v>45966</v>
      </c>
      <c r="G1406" s="5">
        <v>46331</v>
      </c>
      <c r="H1406" s="3" t="s">
        <v>4291</v>
      </c>
      <c r="I1406" s="55">
        <v>46076</v>
      </c>
      <c r="J1406" s="6">
        <v>46022</v>
      </c>
      <c r="K1406" s="2" t="s">
        <v>4405</v>
      </c>
      <c r="L1406" s="2" t="s">
        <v>4743</v>
      </c>
      <c r="M1406" s="2" t="s">
        <v>4956</v>
      </c>
      <c r="N1406" s="2"/>
      <c r="O1406" s="2"/>
      <c r="P1406" s="2"/>
      <c r="Q1406" s="2"/>
      <c r="R1406" s="7"/>
      <c r="S1406" s="7">
        <v>0</v>
      </c>
      <c r="T1406" s="7">
        <v>4.6666999999999996</v>
      </c>
      <c r="U1406" s="7">
        <v>4.6666999999999996</v>
      </c>
      <c r="V1406" s="12">
        <f t="shared" si="416"/>
        <v>5</v>
      </c>
      <c r="W1406" s="15" t="s">
        <v>4738</v>
      </c>
      <c r="X1406" s="15" t="str">
        <f t="shared" si="417"/>
        <v>DEBE GOZAR EN EL AÑO UN TOTAL DE 5 DÍAS ANTES DEL 31/12/2026</v>
      </c>
      <c r="Y1406" s="58">
        <v>0</v>
      </c>
      <c r="Z1406" s="50">
        <v>5</v>
      </c>
      <c r="AA1406" s="50">
        <v>0</v>
      </c>
      <c r="AB1406" s="50">
        <v>0</v>
      </c>
      <c r="AC1406" s="50">
        <v>0</v>
      </c>
      <c r="AD1406" s="50">
        <v>0</v>
      </c>
      <c r="AE1406" s="50">
        <v>0</v>
      </c>
      <c r="AF1406" s="50">
        <v>0</v>
      </c>
      <c r="AG1406" s="50">
        <v>0</v>
      </c>
      <c r="AH1406" s="50">
        <v>0</v>
      </c>
      <c r="AI1406" s="50">
        <v>0</v>
      </c>
      <c r="AJ1406" s="50">
        <v>0</v>
      </c>
      <c r="AK1406" s="52">
        <f t="shared" si="401"/>
        <v>5</v>
      </c>
      <c r="AL1406" s="50">
        <f t="shared" si="402"/>
        <v>5</v>
      </c>
      <c r="AM1406" s="48">
        <f t="shared" si="415"/>
        <v>1</v>
      </c>
      <c r="AN1406" s="49">
        <f t="shared" si="403"/>
        <v>0.01</v>
      </c>
      <c r="AO1406" s="49">
        <f t="shared" si="414"/>
        <v>5</v>
      </c>
      <c r="AP1406" s="49">
        <f t="shared" si="404"/>
        <v>5</v>
      </c>
      <c r="AR1406" s="50">
        <f t="shared" si="405"/>
        <v>0</v>
      </c>
      <c r="AT1406" s="30">
        <f t="shared" si="406"/>
        <v>5</v>
      </c>
      <c r="AU1406">
        <f t="shared" si="407"/>
        <v>1.6666666666666667</v>
      </c>
      <c r="AV1406" s="49">
        <f t="shared" si="408"/>
        <v>5</v>
      </c>
      <c r="AW1406" s="49">
        <f t="shared" si="409"/>
        <v>1.6666666666666667</v>
      </c>
      <c r="AX1406" s="53">
        <f t="shared" si="410"/>
        <v>0</v>
      </c>
      <c r="AY1406" s="30">
        <f t="shared" si="411"/>
        <v>0</v>
      </c>
      <c r="AZ1406" s="30">
        <f t="shared" si="412"/>
        <v>5</v>
      </c>
      <c r="BA1406" s="49">
        <f t="shared" si="413"/>
        <v>5</v>
      </c>
    </row>
    <row r="1407" spans="1:53" x14ac:dyDescent="0.35">
      <c r="A1407" s="2">
        <v>1072955268</v>
      </c>
      <c r="B1407" s="2" t="s">
        <v>1407</v>
      </c>
      <c r="C1407" s="16" t="s">
        <v>4946</v>
      </c>
      <c r="D1407" s="3" t="s">
        <v>3552</v>
      </c>
      <c r="E1407" s="4">
        <v>45701</v>
      </c>
      <c r="F1407" s="5">
        <v>45701</v>
      </c>
      <c r="G1407" s="5">
        <v>46066</v>
      </c>
      <c r="H1407" s="3" t="s">
        <v>4290</v>
      </c>
      <c r="I1407" s="55">
        <v>0</v>
      </c>
      <c r="J1407" s="6">
        <v>46022</v>
      </c>
      <c r="K1407" s="2" t="s">
        <v>4405</v>
      </c>
      <c r="L1407" s="2" t="s">
        <v>4853</v>
      </c>
      <c r="M1407" s="2" t="s">
        <v>4956</v>
      </c>
      <c r="N1407" s="2" t="s">
        <v>5196</v>
      </c>
      <c r="O1407" s="2" t="s">
        <v>5246</v>
      </c>
      <c r="P1407" s="2" t="s">
        <v>4616</v>
      </c>
      <c r="Q1407" s="2" t="s">
        <v>4297</v>
      </c>
      <c r="R1407" s="7"/>
      <c r="S1407" s="7">
        <v>0</v>
      </c>
      <c r="T1407" s="7">
        <v>11.5</v>
      </c>
      <c r="U1407" s="7">
        <v>11.5</v>
      </c>
      <c r="V1407" s="12">
        <f t="shared" si="416"/>
        <v>12</v>
      </c>
      <c r="W1407" s="15" t="s">
        <v>4738</v>
      </c>
      <c r="X1407" s="15" t="str">
        <f t="shared" si="417"/>
        <v>DEBE GOZAR EN EL AÑO UN TOTAL DE 12 DÍAS ANTES DEL 31/12/2026</v>
      </c>
      <c r="Y1407" s="58">
        <v>0</v>
      </c>
      <c r="Z1407" s="50">
        <v>0</v>
      </c>
      <c r="AA1407" s="50">
        <v>0</v>
      </c>
      <c r="AB1407" s="50">
        <v>12</v>
      </c>
      <c r="AC1407" s="50">
        <v>3</v>
      </c>
      <c r="AD1407" s="50">
        <v>0</v>
      </c>
      <c r="AE1407" s="50">
        <v>0</v>
      </c>
      <c r="AF1407" s="50">
        <v>0</v>
      </c>
      <c r="AG1407" s="50">
        <v>0</v>
      </c>
      <c r="AH1407" s="50">
        <v>0</v>
      </c>
      <c r="AI1407" s="50">
        <v>0</v>
      </c>
      <c r="AJ1407" s="50">
        <v>0</v>
      </c>
      <c r="AK1407" s="52">
        <f t="shared" si="401"/>
        <v>15</v>
      </c>
      <c r="AL1407" s="50">
        <f t="shared" si="402"/>
        <v>15</v>
      </c>
      <c r="AM1407" s="48">
        <f t="shared" si="415"/>
        <v>1.25</v>
      </c>
      <c r="AN1407" s="49">
        <f t="shared" si="403"/>
        <v>1.2500000000000001E-2</v>
      </c>
      <c r="AO1407" s="49">
        <f t="shared" si="414"/>
        <v>12</v>
      </c>
      <c r="AP1407" s="49">
        <f t="shared" si="404"/>
        <v>12</v>
      </c>
      <c r="AR1407" s="50">
        <f t="shared" si="405"/>
        <v>0</v>
      </c>
      <c r="AT1407" s="30">
        <f t="shared" si="406"/>
        <v>12</v>
      </c>
      <c r="AU1407">
        <f t="shared" si="407"/>
        <v>4</v>
      </c>
      <c r="AV1407" s="49">
        <f t="shared" si="408"/>
        <v>12</v>
      </c>
      <c r="AW1407" s="49">
        <f t="shared" si="409"/>
        <v>4</v>
      </c>
      <c r="AX1407" s="53">
        <f t="shared" si="410"/>
        <v>0</v>
      </c>
      <c r="AY1407" s="30">
        <f t="shared" si="411"/>
        <v>3</v>
      </c>
      <c r="AZ1407" s="30">
        <f t="shared" si="412"/>
        <v>12</v>
      </c>
      <c r="BA1407" s="49">
        <f t="shared" si="413"/>
        <v>12</v>
      </c>
    </row>
    <row r="1408" spans="1:53" x14ac:dyDescent="0.35">
      <c r="A1408" s="2">
        <v>1072958187</v>
      </c>
      <c r="B1408" s="2" t="s">
        <v>1408</v>
      </c>
      <c r="C1408" s="16" t="s">
        <v>4946</v>
      </c>
      <c r="D1408" s="3" t="s">
        <v>3553</v>
      </c>
      <c r="E1408" s="4">
        <v>45863</v>
      </c>
      <c r="F1408" s="5">
        <v>45863</v>
      </c>
      <c r="G1408" s="5">
        <v>46228</v>
      </c>
      <c r="H1408" s="3" t="s">
        <v>4290</v>
      </c>
      <c r="I1408" s="55">
        <v>46042</v>
      </c>
      <c r="J1408" s="6">
        <v>46022</v>
      </c>
      <c r="K1408" s="2" t="s">
        <v>4405</v>
      </c>
      <c r="L1408" s="2" t="s">
        <v>4764</v>
      </c>
      <c r="M1408" s="2" t="s">
        <v>4956</v>
      </c>
      <c r="N1408" s="2"/>
      <c r="O1408" s="2"/>
      <c r="P1408" s="2"/>
      <c r="Q1408" s="2"/>
      <c r="R1408" s="7"/>
      <c r="S1408" s="7">
        <v>0</v>
      </c>
      <c r="T1408" s="7">
        <v>13</v>
      </c>
      <c r="U1408" s="7">
        <v>13</v>
      </c>
      <c r="V1408" s="12">
        <f t="shared" si="416"/>
        <v>13</v>
      </c>
      <c r="W1408" s="15" t="s">
        <v>4738</v>
      </c>
      <c r="X1408" s="15" t="str">
        <f t="shared" si="417"/>
        <v>DEBE GOZAR EN EL AÑO UN TOTAL DE 13 DÍAS ANTES DEL 31/12/2026</v>
      </c>
      <c r="Y1408" s="58">
        <v>13</v>
      </c>
      <c r="Z1408" s="50">
        <v>0</v>
      </c>
      <c r="AA1408" s="50">
        <v>0</v>
      </c>
      <c r="AB1408" s="50">
        <v>0</v>
      </c>
      <c r="AC1408" s="50">
        <v>0</v>
      </c>
      <c r="AD1408" s="50">
        <v>0</v>
      </c>
      <c r="AE1408" s="50">
        <v>0</v>
      </c>
      <c r="AF1408" s="50">
        <v>0</v>
      </c>
      <c r="AG1408" s="50">
        <v>0</v>
      </c>
      <c r="AH1408" s="50">
        <v>0</v>
      </c>
      <c r="AI1408" s="50">
        <v>0</v>
      </c>
      <c r="AJ1408" s="50">
        <v>0</v>
      </c>
      <c r="AK1408" s="52">
        <f t="shared" si="401"/>
        <v>13</v>
      </c>
      <c r="AL1408" s="50">
        <f t="shared" si="402"/>
        <v>13</v>
      </c>
      <c r="AM1408" s="48">
        <f t="shared" si="415"/>
        <v>1</v>
      </c>
      <c r="AN1408" s="49">
        <f t="shared" si="403"/>
        <v>0.01</v>
      </c>
      <c r="AO1408" s="49">
        <f t="shared" si="414"/>
        <v>13</v>
      </c>
      <c r="AP1408" s="49">
        <f t="shared" si="404"/>
        <v>13</v>
      </c>
      <c r="AR1408" s="50">
        <f t="shared" si="405"/>
        <v>0</v>
      </c>
      <c r="AT1408" s="30">
        <f t="shared" si="406"/>
        <v>13</v>
      </c>
      <c r="AU1408">
        <f t="shared" si="407"/>
        <v>4.333333333333333</v>
      </c>
      <c r="AV1408" s="49">
        <f t="shared" si="408"/>
        <v>13</v>
      </c>
      <c r="AW1408" s="49">
        <f t="shared" si="409"/>
        <v>4.333333333333333</v>
      </c>
      <c r="AX1408" s="53">
        <f t="shared" si="410"/>
        <v>0</v>
      </c>
      <c r="AY1408" s="30">
        <f t="shared" si="411"/>
        <v>0</v>
      </c>
      <c r="AZ1408" s="30">
        <f t="shared" si="412"/>
        <v>13</v>
      </c>
      <c r="BA1408" s="49">
        <f t="shared" si="413"/>
        <v>13</v>
      </c>
    </row>
    <row r="1409" spans="1:53" x14ac:dyDescent="0.35">
      <c r="A1409" s="2">
        <v>1072969593</v>
      </c>
      <c r="B1409" s="2" t="s">
        <v>1409</v>
      </c>
      <c r="C1409" s="16" t="s">
        <v>4946</v>
      </c>
      <c r="D1409" s="3" t="s">
        <v>3554</v>
      </c>
      <c r="E1409" s="4">
        <v>45639</v>
      </c>
      <c r="F1409" s="5">
        <v>46004</v>
      </c>
      <c r="G1409" s="5">
        <v>46369</v>
      </c>
      <c r="H1409" s="3" t="s">
        <v>4290</v>
      </c>
      <c r="I1409" s="55">
        <v>46033</v>
      </c>
      <c r="J1409" s="6">
        <v>46022</v>
      </c>
      <c r="K1409" s="2" t="s">
        <v>4405</v>
      </c>
      <c r="L1409" s="2" t="s">
        <v>4916</v>
      </c>
      <c r="M1409" s="2" t="s">
        <v>4956</v>
      </c>
      <c r="N1409" s="2"/>
      <c r="O1409" s="2"/>
      <c r="P1409" s="2"/>
      <c r="Q1409" s="2"/>
      <c r="R1409" s="7"/>
      <c r="S1409" s="7">
        <v>16</v>
      </c>
      <c r="T1409" s="7">
        <v>1.5</v>
      </c>
      <c r="U1409" s="7">
        <v>17.5</v>
      </c>
      <c r="V1409" s="12">
        <f t="shared" si="416"/>
        <v>18</v>
      </c>
      <c r="W1409" s="15" t="str">
        <f>"DEBE GOZAR "&amp;S1409&amp;" DÍAS ANTES DEL "&amp;TEXT(G1409-1,"DD/MM/YYYY")</f>
        <v>DEBE GOZAR 16 DÍAS ANTES DEL 12/12/2026</v>
      </c>
      <c r="X1409" s="15" t="str">
        <f t="shared" si="417"/>
        <v>DEBE GOZAR EN EL AÑO UN TOTAL DE 18 DÍAS ANTES DEL 31/12/2026</v>
      </c>
      <c r="Y1409" s="58">
        <v>18</v>
      </c>
      <c r="Z1409" s="50">
        <v>0</v>
      </c>
      <c r="AA1409" s="50">
        <v>0</v>
      </c>
      <c r="AB1409" s="50">
        <v>0</v>
      </c>
      <c r="AC1409" s="50">
        <v>0</v>
      </c>
      <c r="AD1409" s="50">
        <v>0</v>
      </c>
      <c r="AE1409" s="50">
        <v>0</v>
      </c>
      <c r="AF1409" s="50">
        <v>0</v>
      </c>
      <c r="AG1409" s="50">
        <v>0</v>
      </c>
      <c r="AH1409" s="50">
        <v>0</v>
      </c>
      <c r="AI1409" s="50">
        <v>0</v>
      </c>
      <c r="AJ1409" s="50">
        <v>0</v>
      </c>
      <c r="AK1409" s="52">
        <f t="shared" si="401"/>
        <v>18</v>
      </c>
      <c r="AL1409" s="50">
        <f t="shared" si="402"/>
        <v>18</v>
      </c>
      <c r="AM1409" s="48">
        <f t="shared" si="415"/>
        <v>1</v>
      </c>
      <c r="AN1409" s="49">
        <f t="shared" si="403"/>
        <v>0.01</v>
      </c>
      <c r="AO1409" s="49">
        <f t="shared" si="414"/>
        <v>18</v>
      </c>
      <c r="AP1409" s="49">
        <f t="shared" si="404"/>
        <v>18</v>
      </c>
      <c r="AR1409" s="50">
        <f t="shared" si="405"/>
        <v>0</v>
      </c>
      <c r="AT1409" s="30">
        <f t="shared" si="406"/>
        <v>18</v>
      </c>
      <c r="AU1409">
        <f t="shared" si="407"/>
        <v>6</v>
      </c>
      <c r="AV1409" s="49">
        <f t="shared" si="408"/>
        <v>18</v>
      </c>
      <c r="AW1409" s="49">
        <f t="shared" si="409"/>
        <v>6</v>
      </c>
      <c r="AX1409" s="53">
        <f t="shared" si="410"/>
        <v>0</v>
      </c>
      <c r="AY1409" s="30">
        <f t="shared" si="411"/>
        <v>0</v>
      </c>
      <c r="AZ1409" s="30">
        <f t="shared" si="412"/>
        <v>18</v>
      </c>
      <c r="BA1409" s="49">
        <f t="shared" si="413"/>
        <v>18</v>
      </c>
    </row>
    <row r="1410" spans="1:53" x14ac:dyDescent="0.35">
      <c r="A1410" s="2">
        <v>1072974691</v>
      </c>
      <c r="B1410" s="2" t="s">
        <v>1410</v>
      </c>
      <c r="C1410" s="16" t="s">
        <v>4946</v>
      </c>
      <c r="D1410" s="3" t="s">
        <v>3555</v>
      </c>
      <c r="E1410" s="4">
        <v>45931</v>
      </c>
      <c r="F1410" s="5">
        <v>45931</v>
      </c>
      <c r="G1410" s="5">
        <v>46296</v>
      </c>
      <c r="H1410" s="3" t="s">
        <v>4290</v>
      </c>
      <c r="I1410" s="55">
        <v>46084</v>
      </c>
      <c r="J1410" s="6">
        <v>46022</v>
      </c>
      <c r="K1410" s="2" t="s">
        <v>4405</v>
      </c>
      <c r="L1410" s="2" t="s">
        <v>4963</v>
      </c>
      <c r="M1410" s="2" t="s">
        <v>4956</v>
      </c>
      <c r="N1410" s="2"/>
      <c r="O1410" s="2"/>
      <c r="P1410" s="2"/>
      <c r="Q1410" s="2"/>
      <c r="R1410" s="7"/>
      <c r="S1410" s="7">
        <v>0</v>
      </c>
      <c r="T1410" s="7">
        <v>7.5</v>
      </c>
      <c r="U1410" s="7">
        <v>7.5</v>
      </c>
      <c r="V1410" s="12">
        <f t="shared" si="416"/>
        <v>8</v>
      </c>
      <c r="W1410" s="15" t="s">
        <v>4738</v>
      </c>
      <c r="X1410" s="15" t="str">
        <f t="shared" si="417"/>
        <v>DEBE GOZAR EN EL AÑO UN TOTAL DE 8 DÍAS ANTES DEL 31/12/2026</v>
      </c>
      <c r="Y1410" s="58">
        <v>0</v>
      </c>
      <c r="Z1410" s="50">
        <v>0</v>
      </c>
      <c r="AA1410" s="50">
        <v>8</v>
      </c>
      <c r="AB1410" s="50">
        <v>0</v>
      </c>
      <c r="AC1410" s="50">
        <v>0</v>
      </c>
      <c r="AD1410" s="50">
        <v>0</v>
      </c>
      <c r="AE1410" s="50">
        <v>0</v>
      </c>
      <c r="AF1410" s="50">
        <v>0</v>
      </c>
      <c r="AG1410" s="50">
        <v>0</v>
      </c>
      <c r="AH1410" s="50">
        <v>0</v>
      </c>
      <c r="AI1410" s="50">
        <v>0</v>
      </c>
      <c r="AJ1410" s="50">
        <v>0</v>
      </c>
      <c r="AK1410" s="52">
        <f t="shared" ref="AK1410:AK1473" si="418">SUM(Y1410:AJ1410)</f>
        <v>8</v>
      </c>
      <c r="AL1410" s="50">
        <f t="shared" ref="AL1410:AL1473" si="419">+AK1410</f>
        <v>8</v>
      </c>
      <c r="AM1410" s="48">
        <f t="shared" si="415"/>
        <v>1</v>
      </c>
      <c r="AN1410" s="49">
        <f t="shared" ref="AN1410:AN1473" si="420">AM1410/100</f>
        <v>0.01</v>
      </c>
      <c r="AO1410" s="49">
        <f t="shared" si="414"/>
        <v>8</v>
      </c>
      <c r="AP1410" s="49">
        <f t="shared" ref="AP1410:AP1473" si="421">IF(V1410-AL1410&lt;=0,V1410,AL1410)</f>
        <v>8</v>
      </c>
      <c r="AR1410" s="50">
        <f t="shared" ref="AR1410:AR1473" si="422">+V1410-AP1410</f>
        <v>0</v>
      </c>
      <c r="AT1410" s="30">
        <f t="shared" ref="AT1410:AT1473" si="423">+V1410</f>
        <v>8</v>
      </c>
      <c r="AU1410">
        <f t="shared" ref="AU1410:AU1473" si="424">+AT1410/12*4</f>
        <v>2.6666666666666665</v>
      </c>
      <c r="AV1410" s="49">
        <f t="shared" ref="AV1410:AV1473" si="425">SUM(Y1410:AB1410)</f>
        <v>8</v>
      </c>
      <c r="AW1410" s="49">
        <f t="shared" ref="AW1410:AW1473" si="426">IF(AU1410-AV1410&lt;=0,AU1410,AV1410)</f>
        <v>2.6666666666666665</v>
      </c>
      <c r="AX1410" s="53">
        <f t="shared" ref="AX1410:AX1473" si="427">+AU1410-AW1410</f>
        <v>0</v>
      </c>
      <c r="AY1410" s="30">
        <f t="shared" ref="AY1410:AY1473" si="428">SUM(AC1410:AJ1410)</f>
        <v>0</v>
      </c>
      <c r="AZ1410" s="30">
        <f t="shared" ref="AZ1410:AZ1473" si="429">SUM(Y1410:AB1410)</f>
        <v>8</v>
      </c>
      <c r="BA1410" s="49">
        <f t="shared" ref="BA1410:BA1473" si="430">IF(AT1410-AZ1410&lt;=0,AT1410,AZ1410)</f>
        <v>8</v>
      </c>
    </row>
    <row r="1411" spans="1:53" x14ac:dyDescent="0.35">
      <c r="A1411" s="2">
        <v>1072976103</v>
      </c>
      <c r="B1411" s="2" t="s">
        <v>1411</v>
      </c>
      <c r="C1411" s="16" t="s">
        <v>4946</v>
      </c>
      <c r="D1411" s="3" t="s">
        <v>3556</v>
      </c>
      <c r="E1411" s="4">
        <v>45809</v>
      </c>
      <c r="F1411" s="5">
        <v>45809</v>
      </c>
      <c r="G1411" s="5">
        <v>46174</v>
      </c>
      <c r="H1411" s="3" t="s">
        <v>4290</v>
      </c>
      <c r="I1411" s="55">
        <v>0</v>
      </c>
      <c r="J1411" s="6">
        <v>46022</v>
      </c>
      <c r="K1411" s="2" t="s">
        <v>4405</v>
      </c>
      <c r="L1411" s="2" t="s">
        <v>4752</v>
      </c>
      <c r="M1411" s="2" t="s">
        <v>4956</v>
      </c>
      <c r="N1411" s="2" t="s">
        <v>5195</v>
      </c>
      <c r="O1411" s="2" t="s">
        <v>5216</v>
      </c>
      <c r="P1411" s="2" t="s">
        <v>4446</v>
      </c>
      <c r="Q1411" s="2" t="s">
        <v>4306</v>
      </c>
      <c r="R1411" s="7"/>
      <c r="S1411" s="7">
        <v>0</v>
      </c>
      <c r="T1411" s="7">
        <v>17.5</v>
      </c>
      <c r="U1411" s="7">
        <v>17.5</v>
      </c>
      <c r="V1411" s="12">
        <f t="shared" si="416"/>
        <v>18</v>
      </c>
      <c r="W1411" s="15" t="s">
        <v>4738</v>
      </c>
      <c r="X1411" s="15" t="str">
        <f t="shared" si="417"/>
        <v>DEBE GOZAR EN EL AÑO UN TOTAL DE 18 DÍAS ANTES DEL 31/12/2026</v>
      </c>
      <c r="Y1411" s="58">
        <v>0</v>
      </c>
      <c r="Z1411" s="50">
        <v>0</v>
      </c>
      <c r="AA1411" s="50">
        <v>0</v>
      </c>
      <c r="AB1411" s="50">
        <v>0</v>
      </c>
      <c r="AC1411" s="50">
        <v>0</v>
      </c>
      <c r="AD1411" s="50">
        <v>0</v>
      </c>
      <c r="AE1411" s="50">
        <v>0</v>
      </c>
      <c r="AF1411" s="50">
        <v>0</v>
      </c>
      <c r="AG1411" s="50">
        <v>0</v>
      </c>
      <c r="AH1411" s="50">
        <v>0</v>
      </c>
      <c r="AI1411" s="50">
        <v>0</v>
      </c>
      <c r="AJ1411" s="50">
        <v>0</v>
      </c>
      <c r="AK1411" s="52">
        <f t="shared" si="418"/>
        <v>0</v>
      </c>
      <c r="AL1411" s="50">
        <f t="shared" si="419"/>
        <v>0</v>
      </c>
      <c r="AM1411" s="48">
        <f t="shared" si="415"/>
        <v>0</v>
      </c>
      <c r="AN1411" s="49">
        <f t="shared" si="420"/>
        <v>0</v>
      </c>
      <c r="AO1411" s="49">
        <f t="shared" ref="AO1411:AO1474" si="431">+Y1411+Z1411+AA1411+AB1411</f>
        <v>0</v>
      </c>
      <c r="AP1411" s="49">
        <f t="shared" si="421"/>
        <v>0</v>
      </c>
      <c r="AR1411" s="50">
        <f t="shared" si="422"/>
        <v>18</v>
      </c>
      <c r="AT1411" s="30">
        <f t="shared" si="423"/>
        <v>18</v>
      </c>
      <c r="AU1411">
        <f t="shared" si="424"/>
        <v>6</v>
      </c>
      <c r="AV1411" s="49">
        <f t="shared" si="425"/>
        <v>0</v>
      </c>
      <c r="AW1411" s="49">
        <f t="shared" si="426"/>
        <v>0</v>
      </c>
      <c r="AX1411" s="53">
        <f t="shared" si="427"/>
        <v>6</v>
      </c>
      <c r="AY1411" s="30">
        <f t="shared" si="428"/>
        <v>0</v>
      </c>
      <c r="AZ1411" s="30">
        <f t="shared" si="429"/>
        <v>0</v>
      </c>
      <c r="BA1411" s="49">
        <f t="shared" si="430"/>
        <v>0</v>
      </c>
    </row>
    <row r="1412" spans="1:53" x14ac:dyDescent="0.35">
      <c r="A1412" s="2">
        <v>1072976718</v>
      </c>
      <c r="B1412" s="2" t="s">
        <v>1412</v>
      </c>
      <c r="C1412" s="16" t="s">
        <v>4946</v>
      </c>
      <c r="D1412" s="3" t="s">
        <v>3557</v>
      </c>
      <c r="E1412" s="4">
        <v>45859</v>
      </c>
      <c r="F1412" s="5">
        <v>45859</v>
      </c>
      <c r="G1412" s="5">
        <v>46224</v>
      </c>
      <c r="H1412" s="3" t="s">
        <v>4290</v>
      </c>
      <c r="I1412" s="55">
        <v>46054</v>
      </c>
      <c r="J1412" s="6">
        <v>46022</v>
      </c>
      <c r="K1412" s="2" t="s">
        <v>4405</v>
      </c>
      <c r="L1412" s="2" t="s">
        <v>4856</v>
      </c>
      <c r="M1412" s="2" t="s">
        <v>4956</v>
      </c>
      <c r="N1412" s="2"/>
      <c r="O1412" s="2"/>
      <c r="P1412" s="2"/>
      <c r="Q1412" s="2"/>
      <c r="R1412" s="7"/>
      <c r="S1412" s="7">
        <v>0</v>
      </c>
      <c r="T1412" s="7">
        <v>13.333299999999999</v>
      </c>
      <c r="U1412" s="7">
        <v>13.333299999999999</v>
      </c>
      <c r="V1412" s="12">
        <f t="shared" si="416"/>
        <v>14</v>
      </c>
      <c r="W1412" s="15" t="s">
        <v>4738</v>
      </c>
      <c r="X1412" s="15" t="str">
        <f t="shared" si="417"/>
        <v>DEBE GOZAR EN EL AÑO UN TOTAL DE 14 DÍAS ANTES DEL 31/12/2026</v>
      </c>
      <c r="Y1412" s="58">
        <v>0</v>
      </c>
      <c r="Z1412" s="50">
        <v>14</v>
      </c>
      <c r="AA1412" s="50">
        <v>0</v>
      </c>
      <c r="AB1412" s="50">
        <v>0</v>
      </c>
      <c r="AC1412" s="50">
        <v>0</v>
      </c>
      <c r="AD1412" s="50">
        <v>0</v>
      </c>
      <c r="AE1412" s="50">
        <v>0</v>
      </c>
      <c r="AF1412" s="50">
        <v>0</v>
      </c>
      <c r="AG1412" s="50">
        <v>0</v>
      </c>
      <c r="AH1412" s="50">
        <v>0</v>
      </c>
      <c r="AI1412" s="50">
        <v>0</v>
      </c>
      <c r="AJ1412" s="50">
        <v>0</v>
      </c>
      <c r="AK1412" s="52">
        <f t="shared" si="418"/>
        <v>14</v>
      </c>
      <c r="AL1412" s="50">
        <f t="shared" si="419"/>
        <v>14</v>
      </c>
      <c r="AM1412" s="48">
        <f t="shared" si="415"/>
        <v>1</v>
      </c>
      <c r="AN1412" s="49">
        <f t="shared" si="420"/>
        <v>0.01</v>
      </c>
      <c r="AO1412" s="49">
        <f t="shared" si="431"/>
        <v>14</v>
      </c>
      <c r="AP1412" s="49">
        <f t="shared" si="421"/>
        <v>14</v>
      </c>
      <c r="AR1412" s="50">
        <f t="shared" si="422"/>
        <v>0</v>
      </c>
      <c r="AT1412" s="30">
        <f t="shared" si="423"/>
        <v>14</v>
      </c>
      <c r="AU1412">
        <f t="shared" si="424"/>
        <v>4.666666666666667</v>
      </c>
      <c r="AV1412" s="49">
        <f t="shared" si="425"/>
        <v>14</v>
      </c>
      <c r="AW1412" s="49">
        <f t="shared" si="426"/>
        <v>4.666666666666667</v>
      </c>
      <c r="AX1412" s="53">
        <f t="shared" si="427"/>
        <v>0</v>
      </c>
      <c r="AY1412" s="30">
        <f t="shared" si="428"/>
        <v>0</v>
      </c>
      <c r="AZ1412" s="30">
        <f t="shared" si="429"/>
        <v>14</v>
      </c>
      <c r="BA1412" s="49">
        <f t="shared" si="430"/>
        <v>14</v>
      </c>
    </row>
    <row r="1413" spans="1:53" x14ac:dyDescent="0.35">
      <c r="A1413" s="2">
        <v>1072977493</v>
      </c>
      <c r="B1413" s="2" t="s">
        <v>1413</v>
      </c>
      <c r="C1413" s="16" t="s">
        <v>4947</v>
      </c>
      <c r="D1413" s="3" t="s">
        <v>3558</v>
      </c>
      <c r="E1413" s="4">
        <v>45108</v>
      </c>
      <c r="F1413" s="5">
        <v>45839</v>
      </c>
      <c r="G1413" s="5">
        <v>46204</v>
      </c>
      <c r="H1413" s="3" t="s">
        <v>4406</v>
      </c>
      <c r="I1413" s="55">
        <v>0</v>
      </c>
      <c r="J1413" s="6">
        <v>46022</v>
      </c>
      <c r="K1413" s="2" t="s">
        <v>4405</v>
      </c>
      <c r="L1413" s="2" t="s">
        <v>4798</v>
      </c>
      <c r="M1413" s="2" t="s">
        <v>4956</v>
      </c>
      <c r="N1413" s="2" t="s">
        <v>5196</v>
      </c>
      <c r="O1413" s="2" t="s">
        <v>5235</v>
      </c>
      <c r="P1413" s="2" t="s">
        <v>4527</v>
      </c>
      <c r="Q1413" s="2" t="s">
        <v>4298</v>
      </c>
      <c r="R1413" s="7"/>
      <c r="S1413" s="7">
        <v>15</v>
      </c>
      <c r="T1413" s="7">
        <v>15</v>
      </c>
      <c r="U1413" s="7">
        <v>30</v>
      </c>
      <c r="V1413" s="12">
        <f t="shared" si="416"/>
        <v>30</v>
      </c>
      <c r="W1413" s="15" t="str">
        <f>"DEBE GOZAR "&amp;S1413&amp;" DÍAS ANTES DEL "&amp;TEXT(G1413-1,"DD/MM/YYYY")</f>
        <v>DEBE GOZAR 15 DÍAS ANTES DEL 30/06/2026</v>
      </c>
      <c r="X1413" s="15" t="str">
        <f t="shared" si="417"/>
        <v>DEBE GOZAR EN EL AÑO UN TOTAL DE 30 DÍAS ANTES DEL 31/12/2026</v>
      </c>
      <c r="Y1413" s="58">
        <v>0</v>
      </c>
      <c r="Z1413" s="50">
        <v>0</v>
      </c>
      <c r="AA1413" s="50">
        <v>0</v>
      </c>
      <c r="AB1413" s="50">
        <v>24</v>
      </c>
      <c r="AC1413" s="50">
        <v>6</v>
      </c>
      <c r="AD1413" s="50">
        <v>0</v>
      </c>
      <c r="AE1413" s="50">
        <v>0</v>
      </c>
      <c r="AF1413" s="50">
        <v>0</v>
      </c>
      <c r="AG1413" s="50">
        <v>0</v>
      </c>
      <c r="AH1413" s="50">
        <v>0</v>
      </c>
      <c r="AI1413" s="50">
        <v>0</v>
      </c>
      <c r="AJ1413" s="50">
        <v>0</v>
      </c>
      <c r="AK1413" s="52">
        <f t="shared" si="418"/>
        <v>30</v>
      </c>
      <c r="AL1413" s="50">
        <f t="shared" si="419"/>
        <v>30</v>
      </c>
      <c r="AM1413" s="48">
        <f t="shared" si="415"/>
        <v>1</v>
      </c>
      <c r="AN1413" s="49">
        <f t="shared" si="420"/>
        <v>0.01</v>
      </c>
      <c r="AO1413" s="49">
        <f t="shared" si="431"/>
        <v>24</v>
      </c>
      <c r="AP1413" s="49">
        <f t="shared" si="421"/>
        <v>30</v>
      </c>
      <c r="AR1413" s="50">
        <f t="shared" si="422"/>
        <v>0</v>
      </c>
      <c r="AT1413" s="30">
        <f t="shared" si="423"/>
        <v>30</v>
      </c>
      <c r="AU1413">
        <f t="shared" si="424"/>
        <v>10</v>
      </c>
      <c r="AV1413" s="49">
        <f t="shared" si="425"/>
        <v>24</v>
      </c>
      <c r="AW1413" s="49">
        <f t="shared" si="426"/>
        <v>10</v>
      </c>
      <c r="AX1413" s="53">
        <f t="shared" si="427"/>
        <v>0</v>
      </c>
      <c r="AY1413" s="30">
        <f t="shared" si="428"/>
        <v>6</v>
      </c>
      <c r="AZ1413" s="30">
        <f t="shared" si="429"/>
        <v>24</v>
      </c>
      <c r="BA1413" s="49">
        <f t="shared" si="430"/>
        <v>24</v>
      </c>
    </row>
    <row r="1414" spans="1:53" x14ac:dyDescent="0.35">
      <c r="A1414" s="2">
        <v>1072978324</v>
      </c>
      <c r="B1414" s="2" t="s">
        <v>1414</v>
      </c>
      <c r="C1414" s="16" t="s">
        <v>4946</v>
      </c>
      <c r="D1414" s="3" t="s">
        <v>3559</v>
      </c>
      <c r="E1414" s="4">
        <v>45894</v>
      </c>
      <c r="F1414" s="5">
        <v>45894</v>
      </c>
      <c r="G1414" s="5">
        <v>46259</v>
      </c>
      <c r="H1414" s="3" t="s">
        <v>4290</v>
      </c>
      <c r="I1414" s="55">
        <v>46113</v>
      </c>
      <c r="J1414" s="6">
        <v>46022</v>
      </c>
      <c r="K1414" s="2" t="s">
        <v>4405</v>
      </c>
      <c r="L1414" s="2" t="s">
        <v>4840</v>
      </c>
      <c r="M1414" s="2" t="s">
        <v>4956</v>
      </c>
      <c r="N1414" s="2"/>
      <c r="O1414" s="2"/>
      <c r="P1414" s="2"/>
      <c r="Q1414" s="2"/>
      <c r="R1414" s="7"/>
      <c r="S1414" s="7">
        <v>0</v>
      </c>
      <c r="T1414" s="7">
        <v>10.5</v>
      </c>
      <c r="U1414" s="7">
        <v>10.5</v>
      </c>
      <c r="V1414" s="12">
        <f t="shared" si="416"/>
        <v>11</v>
      </c>
      <c r="W1414" s="15" t="s">
        <v>4738</v>
      </c>
      <c r="X1414" s="15" t="str">
        <f t="shared" si="417"/>
        <v>DEBE GOZAR EN EL AÑO UN TOTAL DE 11 DÍAS ANTES DEL 31/12/2026</v>
      </c>
      <c r="Y1414" s="58">
        <v>0</v>
      </c>
      <c r="Z1414" s="50">
        <v>0</v>
      </c>
      <c r="AA1414" s="50">
        <v>11</v>
      </c>
      <c r="AB1414" s="50">
        <v>0</v>
      </c>
      <c r="AC1414" s="50">
        <v>0</v>
      </c>
      <c r="AD1414" s="50">
        <v>0</v>
      </c>
      <c r="AE1414" s="50">
        <v>0</v>
      </c>
      <c r="AF1414" s="50">
        <v>0</v>
      </c>
      <c r="AG1414" s="50">
        <v>0</v>
      </c>
      <c r="AH1414" s="50">
        <v>0</v>
      </c>
      <c r="AI1414" s="50">
        <v>0</v>
      </c>
      <c r="AJ1414" s="50">
        <v>0</v>
      </c>
      <c r="AK1414" s="52">
        <f t="shared" si="418"/>
        <v>11</v>
      </c>
      <c r="AL1414" s="50">
        <f t="shared" si="419"/>
        <v>11</v>
      </c>
      <c r="AM1414" s="48">
        <f t="shared" si="415"/>
        <v>1</v>
      </c>
      <c r="AN1414" s="49">
        <f t="shared" si="420"/>
        <v>0.01</v>
      </c>
      <c r="AO1414" s="49">
        <f t="shared" si="431"/>
        <v>11</v>
      </c>
      <c r="AP1414" s="49">
        <f t="shared" si="421"/>
        <v>11</v>
      </c>
      <c r="AR1414" s="50">
        <f t="shared" si="422"/>
        <v>0</v>
      </c>
      <c r="AT1414" s="30">
        <f t="shared" si="423"/>
        <v>11</v>
      </c>
      <c r="AU1414">
        <f t="shared" si="424"/>
        <v>3.6666666666666665</v>
      </c>
      <c r="AV1414" s="49">
        <f t="shared" si="425"/>
        <v>11</v>
      </c>
      <c r="AW1414" s="49">
        <f t="shared" si="426"/>
        <v>3.6666666666666665</v>
      </c>
      <c r="AX1414" s="53">
        <f t="shared" si="427"/>
        <v>0</v>
      </c>
      <c r="AY1414" s="30">
        <f t="shared" si="428"/>
        <v>0</v>
      </c>
      <c r="AZ1414" s="30">
        <f t="shared" si="429"/>
        <v>11</v>
      </c>
      <c r="BA1414" s="49">
        <f t="shared" si="430"/>
        <v>11</v>
      </c>
    </row>
    <row r="1415" spans="1:53" x14ac:dyDescent="0.35">
      <c r="A1415" s="2">
        <v>1072980057</v>
      </c>
      <c r="B1415" s="2" t="s">
        <v>1415</v>
      </c>
      <c r="C1415" s="16" t="s">
        <v>4946</v>
      </c>
      <c r="D1415" s="3" t="s">
        <v>3560</v>
      </c>
      <c r="E1415" s="4">
        <v>45689</v>
      </c>
      <c r="F1415" s="5">
        <v>45689</v>
      </c>
      <c r="G1415" s="5">
        <v>46054</v>
      </c>
      <c r="H1415" s="3" t="s">
        <v>4290</v>
      </c>
      <c r="I1415" s="55">
        <v>0</v>
      </c>
      <c r="J1415" s="6">
        <v>46022</v>
      </c>
      <c r="K1415" s="2" t="s">
        <v>4405</v>
      </c>
      <c r="L1415" s="2" t="s">
        <v>4863</v>
      </c>
      <c r="M1415" s="2" t="s">
        <v>4956</v>
      </c>
      <c r="N1415" s="2" t="s">
        <v>5196</v>
      </c>
      <c r="O1415" s="2" t="s">
        <v>5224</v>
      </c>
      <c r="P1415" s="2" t="s">
        <v>4628</v>
      </c>
      <c r="Q1415" s="2" t="s">
        <v>4297</v>
      </c>
      <c r="R1415" s="7"/>
      <c r="S1415" s="7">
        <v>0</v>
      </c>
      <c r="T1415" s="7">
        <v>27.5</v>
      </c>
      <c r="U1415" s="7">
        <v>27.5</v>
      </c>
      <c r="V1415" s="12">
        <f t="shared" si="416"/>
        <v>28</v>
      </c>
      <c r="W1415" s="15" t="s">
        <v>4738</v>
      </c>
      <c r="X1415" s="15" t="str">
        <f t="shared" si="417"/>
        <v>DEBE GOZAR EN EL AÑO UN TOTAL DE 28 DÍAS ANTES DEL 31/12/2026</v>
      </c>
      <c r="Y1415" s="58">
        <v>28</v>
      </c>
      <c r="Z1415" s="50">
        <v>0</v>
      </c>
      <c r="AA1415" s="50">
        <v>0</v>
      </c>
      <c r="AB1415" s="50">
        <v>0</v>
      </c>
      <c r="AC1415" s="50">
        <v>0</v>
      </c>
      <c r="AD1415" s="50">
        <v>0</v>
      </c>
      <c r="AE1415" s="50">
        <v>0</v>
      </c>
      <c r="AF1415" s="50">
        <v>0</v>
      </c>
      <c r="AG1415" s="50">
        <v>28</v>
      </c>
      <c r="AH1415" s="50">
        <v>0</v>
      </c>
      <c r="AI1415" s="50">
        <v>0</v>
      </c>
      <c r="AJ1415" s="50">
        <v>0</v>
      </c>
      <c r="AK1415" s="52">
        <f t="shared" si="418"/>
        <v>56</v>
      </c>
      <c r="AL1415" s="50">
        <f t="shared" si="419"/>
        <v>56</v>
      </c>
      <c r="AM1415" s="48">
        <f t="shared" si="415"/>
        <v>2</v>
      </c>
      <c r="AN1415" s="49">
        <f t="shared" si="420"/>
        <v>0.02</v>
      </c>
      <c r="AO1415" s="49">
        <f t="shared" si="431"/>
        <v>28</v>
      </c>
      <c r="AP1415" s="49">
        <f t="shared" si="421"/>
        <v>28</v>
      </c>
      <c r="AR1415" s="50">
        <f t="shared" si="422"/>
        <v>0</v>
      </c>
      <c r="AT1415" s="30">
        <f t="shared" si="423"/>
        <v>28</v>
      </c>
      <c r="AU1415">
        <f t="shared" si="424"/>
        <v>9.3333333333333339</v>
      </c>
      <c r="AV1415" s="49">
        <f t="shared" si="425"/>
        <v>28</v>
      </c>
      <c r="AW1415" s="49">
        <f t="shared" si="426"/>
        <v>9.3333333333333339</v>
      </c>
      <c r="AX1415" s="53">
        <f t="shared" si="427"/>
        <v>0</v>
      </c>
      <c r="AY1415" s="30">
        <f t="shared" si="428"/>
        <v>28</v>
      </c>
      <c r="AZ1415" s="30">
        <f t="shared" si="429"/>
        <v>28</v>
      </c>
      <c r="BA1415" s="49">
        <f t="shared" si="430"/>
        <v>28</v>
      </c>
    </row>
    <row r="1416" spans="1:53" x14ac:dyDescent="0.35">
      <c r="A1416" s="2">
        <v>1073002416</v>
      </c>
      <c r="B1416" s="2" t="s">
        <v>1416</v>
      </c>
      <c r="C1416" s="16" t="s">
        <v>4948</v>
      </c>
      <c r="D1416" s="3" t="s">
        <v>3561</v>
      </c>
      <c r="E1416" s="4">
        <v>45873</v>
      </c>
      <c r="F1416" s="5">
        <v>45873</v>
      </c>
      <c r="G1416" s="5">
        <v>46238</v>
      </c>
      <c r="H1416" s="3" t="s">
        <v>4292</v>
      </c>
      <c r="I1416" s="55">
        <v>0</v>
      </c>
      <c r="J1416" s="6">
        <v>46022</v>
      </c>
      <c r="K1416" s="2" t="s">
        <v>4405</v>
      </c>
      <c r="L1416" s="2">
        <v>2003030100</v>
      </c>
      <c r="M1416" s="2" t="s">
        <v>5052</v>
      </c>
      <c r="N1416" s="2" t="s">
        <v>5184</v>
      </c>
      <c r="O1416" s="2" t="s">
        <v>5184</v>
      </c>
      <c r="P1416" s="2" t="s">
        <v>4535</v>
      </c>
      <c r="Q1416" s="2" t="s">
        <v>4387</v>
      </c>
      <c r="R1416" s="7"/>
      <c r="S1416" s="7">
        <v>0</v>
      </c>
      <c r="T1416" s="7">
        <v>12.25</v>
      </c>
      <c r="U1416" s="7">
        <v>12.25</v>
      </c>
      <c r="V1416" s="12">
        <f t="shared" si="416"/>
        <v>13</v>
      </c>
      <c r="W1416" s="15" t="s">
        <v>4738</v>
      </c>
      <c r="X1416" s="15" t="str">
        <f t="shared" si="417"/>
        <v>DEBE GOZAR EN EL AÑO UN TOTAL DE 13 DÍAS ANTES DEL 31/12/2026</v>
      </c>
      <c r="Y1416" s="58">
        <v>0</v>
      </c>
      <c r="Z1416" s="50">
        <v>0</v>
      </c>
      <c r="AA1416" s="50">
        <v>2</v>
      </c>
      <c r="AB1416" s="50">
        <v>3</v>
      </c>
      <c r="AC1416" s="50">
        <v>0</v>
      </c>
      <c r="AD1416" s="50">
        <v>1</v>
      </c>
      <c r="AE1416" s="50">
        <v>7</v>
      </c>
      <c r="AF1416" s="50">
        <v>0</v>
      </c>
      <c r="AG1416" s="50">
        <v>0</v>
      </c>
      <c r="AH1416" s="50">
        <v>0</v>
      </c>
      <c r="AI1416" s="50">
        <v>0</v>
      </c>
      <c r="AJ1416" s="50">
        <v>0</v>
      </c>
      <c r="AK1416" s="52">
        <f t="shared" si="418"/>
        <v>13</v>
      </c>
      <c r="AL1416" s="50">
        <f t="shared" si="419"/>
        <v>13</v>
      </c>
      <c r="AM1416" s="48">
        <f t="shared" ref="AM1416:AM1479" si="432">+AL1416/V1416</f>
        <v>1</v>
      </c>
      <c r="AN1416" s="49">
        <f t="shared" si="420"/>
        <v>0.01</v>
      </c>
      <c r="AO1416" s="49">
        <f t="shared" si="431"/>
        <v>5</v>
      </c>
      <c r="AP1416" s="49">
        <f t="shared" si="421"/>
        <v>13</v>
      </c>
      <c r="AR1416" s="50">
        <f t="shared" si="422"/>
        <v>0</v>
      </c>
      <c r="AT1416" s="30">
        <f t="shared" si="423"/>
        <v>13</v>
      </c>
      <c r="AU1416">
        <f t="shared" si="424"/>
        <v>4.333333333333333</v>
      </c>
      <c r="AV1416" s="49">
        <f t="shared" si="425"/>
        <v>5</v>
      </c>
      <c r="AW1416" s="49">
        <f t="shared" si="426"/>
        <v>4.333333333333333</v>
      </c>
      <c r="AX1416" s="53">
        <f t="shared" si="427"/>
        <v>0</v>
      </c>
      <c r="AY1416" s="30">
        <f t="shared" si="428"/>
        <v>8</v>
      </c>
      <c r="AZ1416" s="30">
        <f t="shared" si="429"/>
        <v>5</v>
      </c>
      <c r="BA1416" s="49">
        <f t="shared" si="430"/>
        <v>5</v>
      </c>
    </row>
    <row r="1417" spans="1:53" x14ac:dyDescent="0.35">
      <c r="A1417" s="2">
        <v>1073012909</v>
      </c>
      <c r="B1417" s="2" t="s">
        <v>1417</v>
      </c>
      <c r="C1417" s="16" t="s">
        <v>4946</v>
      </c>
      <c r="D1417" s="3" t="s">
        <v>3562</v>
      </c>
      <c r="E1417" s="4">
        <v>45792</v>
      </c>
      <c r="F1417" s="5">
        <v>45792</v>
      </c>
      <c r="G1417" s="5">
        <v>46157</v>
      </c>
      <c r="H1417" s="3" t="s">
        <v>4290</v>
      </c>
      <c r="I1417" s="55">
        <v>46023</v>
      </c>
      <c r="J1417" s="6">
        <v>46022</v>
      </c>
      <c r="K1417" s="2" t="s">
        <v>4405</v>
      </c>
      <c r="L1417" s="2" t="s">
        <v>4869</v>
      </c>
      <c r="M1417" s="2" t="s">
        <v>4956</v>
      </c>
      <c r="N1417" s="2"/>
      <c r="O1417" s="2"/>
      <c r="P1417" s="2"/>
      <c r="Q1417" s="2"/>
      <c r="R1417" s="7"/>
      <c r="S1417" s="7">
        <v>0</v>
      </c>
      <c r="T1417" s="7">
        <v>18.833300000000001</v>
      </c>
      <c r="U1417" s="7">
        <v>18.833300000000001</v>
      </c>
      <c r="V1417" s="12">
        <f t="shared" si="416"/>
        <v>19</v>
      </c>
      <c r="W1417" s="15" t="s">
        <v>4738</v>
      </c>
      <c r="X1417" s="15" t="str">
        <f t="shared" si="417"/>
        <v>DEBE GOZAR EN EL AÑO UN TOTAL DE 19 DÍAS ANTES DEL 31/12/2026</v>
      </c>
      <c r="Y1417" s="58">
        <v>19</v>
      </c>
      <c r="Z1417" s="50">
        <v>0</v>
      </c>
      <c r="AA1417" s="50">
        <v>0</v>
      </c>
      <c r="AB1417" s="50">
        <v>0</v>
      </c>
      <c r="AC1417" s="50">
        <v>0</v>
      </c>
      <c r="AD1417" s="50">
        <v>0</v>
      </c>
      <c r="AE1417" s="50">
        <v>0</v>
      </c>
      <c r="AF1417" s="50">
        <v>0</v>
      </c>
      <c r="AG1417" s="50">
        <v>0</v>
      </c>
      <c r="AH1417" s="50">
        <v>0</v>
      </c>
      <c r="AI1417" s="50">
        <v>0</v>
      </c>
      <c r="AJ1417" s="50">
        <v>0</v>
      </c>
      <c r="AK1417" s="52">
        <f t="shared" si="418"/>
        <v>19</v>
      </c>
      <c r="AL1417" s="50">
        <f t="shared" si="419"/>
        <v>19</v>
      </c>
      <c r="AM1417" s="48">
        <f t="shared" si="432"/>
        <v>1</v>
      </c>
      <c r="AN1417" s="49">
        <f t="shared" si="420"/>
        <v>0.01</v>
      </c>
      <c r="AO1417" s="49">
        <f t="shared" si="431"/>
        <v>19</v>
      </c>
      <c r="AP1417" s="49">
        <f t="shared" si="421"/>
        <v>19</v>
      </c>
      <c r="AR1417" s="50">
        <f t="shared" si="422"/>
        <v>0</v>
      </c>
      <c r="AT1417" s="30">
        <f t="shared" si="423"/>
        <v>19</v>
      </c>
      <c r="AU1417">
        <f t="shared" si="424"/>
        <v>6.333333333333333</v>
      </c>
      <c r="AV1417" s="49">
        <f t="shared" si="425"/>
        <v>19</v>
      </c>
      <c r="AW1417" s="49">
        <f t="shared" si="426"/>
        <v>6.333333333333333</v>
      </c>
      <c r="AX1417" s="53">
        <f t="shared" si="427"/>
        <v>0</v>
      </c>
      <c r="AY1417" s="30">
        <f t="shared" si="428"/>
        <v>0</v>
      </c>
      <c r="AZ1417" s="30">
        <f t="shared" si="429"/>
        <v>19</v>
      </c>
      <c r="BA1417" s="49">
        <f t="shared" si="430"/>
        <v>19</v>
      </c>
    </row>
    <row r="1418" spans="1:53" x14ac:dyDescent="0.35">
      <c r="A1418" s="2">
        <v>1073041965</v>
      </c>
      <c r="B1418" s="2" t="s">
        <v>1418</v>
      </c>
      <c r="C1418" s="16" t="s">
        <v>4946</v>
      </c>
      <c r="D1418" s="3" t="s">
        <v>3563</v>
      </c>
      <c r="E1418" s="4">
        <v>45108</v>
      </c>
      <c r="F1418" s="5">
        <v>45839</v>
      </c>
      <c r="G1418" s="5">
        <v>46204</v>
      </c>
      <c r="H1418" s="3" t="s">
        <v>4290</v>
      </c>
      <c r="I1418" s="55">
        <v>46023</v>
      </c>
      <c r="J1418" s="6">
        <v>46022</v>
      </c>
      <c r="K1418" s="2" t="s">
        <v>4405</v>
      </c>
      <c r="L1418" s="2" t="s">
        <v>4931</v>
      </c>
      <c r="M1418" s="2" t="s">
        <v>4956</v>
      </c>
      <c r="N1418" s="2"/>
      <c r="O1418" s="2"/>
      <c r="P1418" s="2"/>
      <c r="Q1418" s="2"/>
      <c r="R1418" s="7"/>
      <c r="S1418" s="7">
        <v>15</v>
      </c>
      <c r="T1418" s="7">
        <v>15</v>
      </c>
      <c r="U1418" s="7">
        <v>30</v>
      </c>
      <c r="V1418" s="12">
        <f t="shared" si="416"/>
        <v>30</v>
      </c>
      <c r="W1418" s="15" t="str">
        <f>"DEBE GOZAR "&amp;S1418&amp;" DÍAS ANTES DEL "&amp;TEXT(G1418-1,"DD/MM/YYYY")</f>
        <v>DEBE GOZAR 15 DÍAS ANTES DEL 30/06/2026</v>
      </c>
      <c r="X1418" s="15" t="str">
        <f t="shared" si="417"/>
        <v>DEBE GOZAR EN EL AÑO UN TOTAL DE 30 DÍAS ANTES DEL 31/12/2026</v>
      </c>
      <c r="Y1418" s="58">
        <v>30</v>
      </c>
      <c r="Z1418" s="50">
        <v>0</v>
      </c>
      <c r="AA1418" s="50">
        <v>0</v>
      </c>
      <c r="AB1418" s="50">
        <v>0</v>
      </c>
      <c r="AC1418" s="50">
        <v>0</v>
      </c>
      <c r="AD1418" s="50">
        <v>0</v>
      </c>
      <c r="AE1418" s="50">
        <v>0</v>
      </c>
      <c r="AF1418" s="50">
        <v>0</v>
      </c>
      <c r="AG1418" s="50">
        <v>0</v>
      </c>
      <c r="AH1418" s="50">
        <v>0</v>
      </c>
      <c r="AI1418" s="50">
        <v>0</v>
      </c>
      <c r="AJ1418" s="50">
        <v>0</v>
      </c>
      <c r="AK1418" s="52">
        <f t="shared" si="418"/>
        <v>30</v>
      </c>
      <c r="AL1418" s="50">
        <f t="shared" si="419"/>
        <v>30</v>
      </c>
      <c r="AM1418" s="48">
        <f t="shared" si="432"/>
        <v>1</v>
      </c>
      <c r="AN1418" s="49">
        <f t="shared" si="420"/>
        <v>0.01</v>
      </c>
      <c r="AO1418" s="49">
        <f t="shared" si="431"/>
        <v>30</v>
      </c>
      <c r="AP1418" s="49">
        <f t="shared" si="421"/>
        <v>30</v>
      </c>
      <c r="AR1418" s="50">
        <f t="shared" si="422"/>
        <v>0</v>
      </c>
      <c r="AT1418" s="30">
        <f t="shared" si="423"/>
        <v>30</v>
      </c>
      <c r="AU1418">
        <f t="shared" si="424"/>
        <v>10</v>
      </c>
      <c r="AV1418" s="49">
        <f t="shared" si="425"/>
        <v>30</v>
      </c>
      <c r="AW1418" s="49">
        <f t="shared" si="426"/>
        <v>10</v>
      </c>
      <c r="AX1418" s="53">
        <f t="shared" si="427"/>
        <v>0</v>
      </c>
      <c r="AY1418" s="30">
        <f t="shared" si="428"/>
        <v>0</v>
      </c>
      <c r="AZ1418" s="30">
        <f t="shared" si="429"/>
        <v>30</v>
      </c>
      <c r="BA1418" s="49">
        <f t="shared" si="430"/>
        <v>30</v>
      </c>
    </row>
    <row r="1419" spans="1:53" x14ac:dyDescent="0.35">
      <c r="A1419" s="2">
        <v>1073045402</v>
      </c>
      <c r="B1419" s="2" t="s">
        <v>1419</v>
      </c>
      <c r="C1419" s="16" t="s">
        <v>4946</v>
      </c>
      <c r="D1419" s="3" t="s">
        <v>3564</v>
      </c>
      <c r="E1419" s="4">
        <v>45921</v>
      </c>
      <c r="F1419" s="5">
        <v>45921</v>
      </c>
      <c r="G1419" s="5">
        <v>46286</v>
      </c>
      <c r="H1419" s="3" t="s">
        <v>4290</v>
      </c>
      <c r="I1419" s="55">
        <v>0</v>
      </c>
      <c r="J1419" s="6">
        <v>46022</v>
      </c>
      <c r="K1419" s="2" t="s">
        <v>4405</v>
      </c>
      <c r="L1419" s="2" t="s">
        <v>4871</v>
      </c>
      <c r="M1419" s="2" t="s">
        <v>4956</v>
      </c>
      <c r="N1419" s="2" t="s">
        <v>5195</v>
      </c>
      <c r="O1419" s="2" t="s">
        <v>5213</v>
      </c>
      <c r="P1419" s="2" t="s">
        <v>4639</v>
      </c>
      <c r="Q1419" s="2" t="s">
        <v>4297</v>
      </c>
      <c r="R1419" s="7"/>
      <c r="S1419" s="7">
        <v>0</v>
      </c>
      <c r="T1419" s="7">
        <v>8.3332999999999995</v>
      </c>
      <c r="U1419" s="7">
        <v>8.3332999999999995</v>
      </c>
      <c r="V1419" s="12">
        <f t="shared" si="416"/>
        <v>9</v>
      </c>
      <c r="W1419" s="15" t="s">
        <v>4738</v>
      </c>
      <c r="X1419" s="15" t="str">
        <f t="shared" si="417"/>
        <v>DEBE GOZAR EN EL AÑO UN TOTAL DE 9 DÍAS ANTES DEL 31/12/2026</v>
      </c>
      <c r="Y1419" s="58">
        <v>0</v>
      </c>
      <c r="Z1419" s="50">
        <v>0</v>
      </c>
      <c r="AA1419" s="50">
        <v>0</v>
      </c>
      <c r="AB1419" s="50">
        <v>0</v>
      </c>
      <c r="AC1419" s="50">
        <v>0</v>
      </c>
      <c r="AD1419" s="50">
        <v>0</v>
      </c>
      <c r="AE1419" s="50">
        <v>0</v>
      </c>
      <c r="AF1419" s="50">
        <v>0</v>
      </c>
      <c r="AG1419" s="50">
        <v>0</v>
      </c>
      <c r="AH1419" s="50">
        <v>0</v>
      </c>
      <c r="AI1419" s="50">
        <v>0</v>
      </c>
      <c r="AJ1419" s="50">
        <v>0</v>
      </c>
      <c r="AK1419" s="52">
        <f t="shared" si="418"/>
        <v>0</v>
      </c>
      <c r="AL1419" s="50">
        <f t="shared" si="419"/>
        <v>0</v>
      </c>
      <c r="AM1419" s="48">
        <f t="shared" si="432"/>
        <v>0</v>
      </c>
      <c r="AN1419" s="49">
        <f t="shared" si="420"/>
        <v>0</v>
      </c>
      <c r="AO1419" s="49">
        <f t="shared" si="431"/>
        <v>0</v>
      </c>
      <c r="AP1419" s="49">
        <f t="shared" si="421"/>
        <v>0</v>
      </c>
      <c r="AR1419" s="50">
        <f t="shared" si="422"/>
        <v>9</v>
      </c>
      <c r="AT1419" s="30">
        <f t="shared" si="423"/>
        <v>9</v>
      </c>
      <c r="AU1419">
        <f t="shared" si="424"/>
        <v>3</v>
      </c>
      <c r="AV1419" s="49">
        <f t="shared" si="425"/>
        <v>0</v>
      </c>
      <c r="AW1419" s="49">
        <f t="shared" si="426"/>
        <v>0</v>
      </c>
      <c r="AX1419" s="53">
        <f t="shared" si="427"/>
        <v>3</v>
      </c>
      <c r="AY1419" s="30">
        <f t="shared" si="428"/>
        <v>0</v>
      </c>
      <c r="AZ1419" s="30">
        <f t="shared" si="429"/>
        <v>0</v>
      </c>
      <c r="BA1419" s="49">
        <f t="shared" si="430"/>
        <v>0</v>
      </c>
    </row>
    <row r="1420" spans="1:53" x14ac:dyDescent="0.35">
      <c r="A1420" s="2">
        <v>1073046456</v>
      </c>
      <c r="B1420" s="2" t="s">
        <v>1420</v>
      </c>
      <c r="C1420" s="16" t="s">
        <v>4946</v>
      </c>
      <c r="D1420" s="3" t="s">
        <v>3565</v>
      </c>
      <c r="E1420" s="4">
        <v>45342</v>
      </c>
      <c r="F1420" s="5">
        <v>45708</v>
      </c>
      <c r="G1420" s="5">
        <v>46073</v>
      </c>
      <c r="H1420" s="3" t="s">
        <v>4290</v>
      </c>
      <c r="I1420" s="55">
        <v>0</v>
      </c>
      <c r="J1420" s="6">
        <v>46022</v>
      </c>
      <c r="K1420" s="2" t="s">
        <v>4405</v>
      </c>
      <c r="L1420" s="2" t="s">
        <v>4907</v>
      </c>
      <c r="M1420" s="2" t="s">
        <v>4956</v>
      </c>
      <c r="N1420" s="2" t="s">
        <v>5196</v>
      </c>
      <c r="O1420" s="2" t="s">
        <v>5224</v>
      </c>
      <c r="P1420" s="2" t="s">
        <v>4689</v>
      </c>
      <c r="Q1420" s="2" t="s">
        <v>4297</v>
      </c>
      <c r="R1420" s="7"/>
      <c r="S1420" s="7">
        <v>4</v>
      </c>
      <c r="T1420" s="7">
        <v>25.916699999999999</v>
      </c>
      <c r="U1420" s="7">
        <v>29.916699999999999</v>
      </c>
      <c r="V1420" s="12">
        <f t="shared" si="416"/>
        <v>30</v>
      </c>
      <c r="W1420" s="15" t="str">
        <f>"DEBE GOZAR "&amp;S1420&amp;" DÍAS ANTES DEL "&amp;TEXT(G1420-1,"DD/MM/YYYY")</f>
        <v>DEBE GOZAR 4 DÍAS ANTES DEL 19/02/2026</v>
      </c>
      <c r="X1420" s="15" t="str">
        <f t="shared" si="417"/>
        <v>DEBE GOZAR EN EL AÑO UN TOTAL DE 30 DÍAS ANTES DEL 31/12/2026</v>
      </c>
      <c r="Y1420" s="58">
        <v>20</v>
      </c>
      <c r="Z1420" s="50">
        <v>10</v>
      </c>
      <c r="AA1420" s="50">
        <v>0</v>
      </c>
      <c r="AB1420" s="50">
        <v>0</v>
      </c>
      <c r="AC1420" s="50">
        <v>0</v>
      </c>
      <c r="AD1420" s="50">
        <v>0</v>
      </c>
      <c r="AE1420" s="50">
        <v>0</v>
      </c>
      <c r="AF1420" s="50">
        <v>0</v>
      </c>
      <c r="AG1420" s="50">
        <v>0</v>
      </c>
      <c r="AH1420" s="50">
        <v>0</v>
      </c>
      <c r="AI1420" s="50">
        <v>0</v>
      </c>
      <c r="AJ1420" s="50">
        <v>0</v>
      </c>
      <c r="AK1420" s="52">
        <f t="shared" si="418"/>
        <v>30</v>
      </c>
      <c r="AL1420" s="50">
        <f t="shared" si="419"/>
        <v>30</v>
      </c>
      <c r="AM1420" s="48">
        <f t="shared" si="432"/>
        <v>1</v>
      </c>
      <c r="AN1420" s="49">
        <f t="shared" si="420"/>
        <v>0.01</v>
      </c>
      <c r="AO1420" s="49">
        <f t="shared" si="431"/>
        <v>30</v>
      </c>
      <c r="AP1420" s="49">
        <f t="shared" si="421"/>
        <v>30</v>
      </c>
      <c r="AR1420" s="50">
        <f t="shared" si="422"/>
        <v>0</v>
      </c>
      <c r="AT1420" s="30">
        <f t="shared" si="423"/>
        <v>30</v>
      </c>
      <c r="AU1420">
        <f t="shared" si="424"/>
        <v>10</v>
      </c>
      <c r="AV1420" s="49">
        <f t="shared" si="425"/>
        <v>30</v>
      </c>
      <c r="AW1420" s="49">
        <f t="shared" si="426"/>
        <v>10</v>
      </c>
      <c r="AX1420" s="53">
        <f t="shared" si="427"/>
        <v>0</v>
      </c>
      <c r="AY1420" s="30">
        <f t="shared" si="428"/>
        <v>0</v>
      </c>
      <c r="AZ1420" s="30">
        <f t="shared" si="429"/>
        <v>30</v>
      </c>
      <c r="BA1420" s="49">
        <f t="shared" si="430"/>
        <v>30</v>
      </c>
    </row>
    <row r="1421" spans="1:53" x14ac:dyDescent="0.35">
      <c r="A1421" s="2">
        <v>1073046701</v>
      </c>
      <c r="B1421" s="2" t="s">
        <v>1421</v>
      </c>
      <c r="C1421" s="16" t="s">
        <v>4948</v>
      </c>
      <c r="D1421" s="3" t="s">
        <v>3566</v>
      </c>
      <c r="E1421" s="4">
        <v>45713</v>
      </c>
      <c r="F1421" s="5">
        <v>45713</v>
      </c>
      <c r="G1421" s="5">
        <v>46078</v>
      </c>
      <c r="H1421" s="3" t="s">
        <v>4292</v>
      </c>
      <c r="I1421" s="55">
        <v>0</v>
      </c>
      <c r="J1421" s="6">
        <v>46022</v>
      </c>
      <c r="K1421" s="2" t="s">
        <v>4405</v>
      </c>
      <c r="L1421" s="2">
        <v>2001020600</v>
      </c>
      <c r="M1421" s="2" t="s">
        <v>5051</v>
      </c>
      <c r="N1421" s="2" t="s">
        <v>5201</v>
      </c>
      <c r="O1421" s="2" t="s">
        <v>5201</v>
      </c>
      <c r="P1421" s="2" t="s">
        <v>4458</v>
      </c>
      <c r="Q1421" s="2" t="s">
        <v>5269</v>
      </c>
      <c r="R1421" s="7"/>
      <c r="S1421" s="7">
        <v>0</v>
      </c>
      <c r="T1421" s="7">
        <v>16.5</v>
      </c>
      <c r="U1421" s="7">
        <v>16.5</v>
      </c>
      <c r="V1421" s="12">
        <f t="shared" ref="V1421:V1484" si="433">ROUNDUP(U1421,0)</f>
        <v>17</v>
      </c>
      <c r="W1421" s="15" t="s">
        <v>4738</v>
      </c>
      <c r="X1421" s="15" t="str">
        <f t="shared" si="417"/>
        <v>DEBE GOZAR EN EL AÑO UN TOTAL DE 17 DÍAS ANTES DEL 31/12/2026</v>
      </c>
      <c r="Y1421" s="58">
        <v>0</v>
      </c>
      <c r="Z1421" s="50">
        <v>0</v>
      </c>
      <c r="AA1421" s="50">
        <v>0</v>
      </c>
      <c r="AB1421" s="50">
        <v>0</v>
      </c>
      <c r="AC1421" s="50">
        <v>0</v>
      </c>
      <c r="AD1421" s="50">
        <v>0</v>
      </c>
      <c r="AE1421" s="50">
        <v>0</v>
      </c>
      <c r="AF1421" s="50">
        <v>0</v>
      </c>
      <c r="AG1421" s="50">
        <v>0</v>
      </c>
      <c r="AH1421" s="50">
        <v>0</v>
      </c>
      <c r="AI1421" s="50">
        <v>0</v>
      </c>
      <c r="AJ1421" s="50">
        <v>0</v>
      </c>
      <c r="AK1421" s="52">
        <f t="shared" si="418"/>
        <v>0</v>
      </c>
      <c r="AL1421" s="50">
        <f t="shared" si="419"/>
        <v>0</v>
      </c>
      <c r="AM1421" s="48">
        <f t="shared" si="432"/>
        <v>0</v>
      </c>
      <c r="AN1421" s="49">
        <f t="shared" si="420"/>
        <v>0</v>
      </c>
      <c r="AO1421" s="49">
        <f t="shared" si="431"/>
        <v>0</v>
      </c>
      <c r="AP1421" s="49">
        <f t="shared" si="421"/>
        <v>0</v>
      </c>
      <c r="AR1421" s="50">
        <f t="shared" si="422"/>
        <v>17</v>
      </c>
      <c r="AT1421" s="30">
        <f t="shared" si="423"/>
        <v>17</v>
      </c>
      <c r="AU1421">
        <f t="shared" si="424"/>
        <v>5.666666666666667</v>
      </c>
      <c r="AV1421" s="49">
        <f t="shared" si="425"/>
        <v>0</v>
      </c>
      <c r="AW1421" s="49">
        <f t="shared" si="426"/>
        <v>0</v>
      </c>
      <c r="AX1421" s="53">
        <f t="shared" si="427"/>
        <v>5.666666666666667</v>
      </c>
      <c r="AY1421" s="30">
        <f t="shared" si="428"/>
        <v>0</v>
      </c>
      <c r="AZ1421" s="30">
        <f t="shared" si="429"/>
        <v>0</v>
      </c>
      <c r="BA1421" s="49">
        <f t="shared" si="430"/>
        <v>0</v>
      </c>
    </row>
    <row r="1422" spans="1:53" x14ac:dyDescent="0.35">
      <c r="A1422" s="2">
        <v>1073049878</v>
      </c>
      <c r="B1422" s="2" t="s">
        <v>1422</v>
      </c>
      <c r="C1422" s="16" t="s">
        <v>4946</v>
      </c>
      <c r="D1422" s="3" t="s">
        <v>3567</v>
      </c>
      <c r="E1422" s="4">
        <v>45981</v>
      </c>
      <c r="F1422" s="5">
        <v>45981</v>
      </c>
      <c r="G1422" s="5">
        <v>46346</v>
      </c>
      <c r="H1422" s="3" t="s">
        <v>4409</v>
      </c>
      <c r="I1422" s="55">
        <v>46054</v>
      </c>
      <c r="J1422" s="6">
        <v>46022</v>
      </c>
      <c r="K1422" s="2" t="s">
        <v>4431</v>
      </c>
      <c r="L1422" s="2" t="s">
        <v>4824</v>
      </c>
      <c r="M1422" s="2" t="s">
        <v>4956</v>
      </c>
      <c r="N1422" s="2"/>
      <c r="O1422" s="2"/>
      <c r="P1422" s="2"/>
      <c r="Q1422" s="2"/>
      <c r="R1422" s="7"/>
      <c r="S1422" s="7">
        <v>0</v>
      </c>
      <c r="T1422" s="7">
        <v>0.68330000000000002</v>
      </c>
      <c r="U1422" s="7">
        <v>0.68330000000000002</v>
      </c>
      <c r="V1422" s="12">
        <f t="shared" si="433"/>
        <v>1</v>
      </c>
      <c r="W1422" s="15" t="s">
        <v>4738</v>
      </c>
      <c r="X1422" s="15" t="str">
        <f t="shared" si="417"/>
        <v>DEBE GOZAR EN EL AÑO UN TOTAL DE 1 DÍAS ANTES DEL 31/12/2026</v>
      </c>
      <c r="Y1422" s="58">
        <v>0</v>
      </c>
      <c r="Z1422" s="50">
        <v>1</v>
      </c>
      <c r="AA1422" s="50">
        <v>0</v>
      </c>
      <c r="AB1422" s="50">
        <v>0</v>
      </c>
      <c r="AC1422" s="50">
        <v>0</v>
      </c>
      <c r="AD1422" s="50">
        <v>0</v>
      </c>
      <c r="AE1422" s="50">
        <v>0</v>
      </c>
      <c r="AF1422" s="50">
        <v>0</v>
      </c>
      <c r="AG1422" s="50">
        <v>0</v>
      </c>
      <c r="AH1422" s="50">
        <v>0</v>
      </c>
      <c r="AI1422" s="50">
        <v>0</v>
      </c>
      <c r="AJ1422" s="50">
        <v>0</v>
      </c>
      <c r="AK1422" s="52">
        <f t="shared" si="418"/>
        <v>1</v>
      </c>
      <c r="AL1422" s="50">
        <f t="shared" si="419"/>
        <v>1</v>
      </c>
      <c r="AM1422" s="48">
        <f t="shared" si="432"/>
        <v>1</v>
      </c>
      <c r="AN1422" s="49">
        <f t="shared" si="420"/>
        <v>0.01</v>
      </c>
      <c r="AO1422" s="49">
        <f t="shared" si="431"/>
        <v>1</v>
      </c>
      <c r="AP1422" s="49">
        <f t="shared" si="421"/>
        <v>1</v>
      </c>
      <c r="AR1422" s="50">
        <f t="shared" si="422"/>
        <v>0</v>
      </c>
      <c r="AT1422" s="30">
        <f t="shared" si="423"/>
        <v>1</v>
      </c>
      <c r="AU1422">
        <f t="shared" si="424"/>
        <v>0.33333333333333331</v>
      </c>
      <c r="AV1422" s="49">
        <f t="shared" si="425"/>
        <v>1</v>
      </c>
      <c r="AW1422" s="49">
        <f t="shared" si="426"/>
        <v>0.33333333333333331</v>
      </c>
      <c r="AX1422" s="53">
        <f t="shared" si="427"/>
        <v>0</v>
      </c>
      <c r="AY1422" s="30">
        <f t="shared" si="428"/>
        <v>0</v>
      </c>
      <c r="AZ1422" s="30">
        <f t="shared" si="429"/>
        <v>1</v>
      </c>
      <c r="BA1422" s="49">
        <f t="shared" si="430"/>
        <v>1</v>
      </c>
    </row>
    <row r="1423" spans="1:53" x14ac:dyDescent="0.35">
      <c r="A1423" s="2">
        <v>1073054344</v>
      </c>
      <c r="B1423" s="2" t="s">
        <v>1423</v>
      </c>
      <c r="C1423" s="16" t="s">
        <v>4948</v>
      </c>
      <c r="D1423" s="3" t="s">
        <v>3568</v>
      </c>
      <c r="E1423" s="4">
        <v>45545</v>
      </c>
      <c r="F1423" s="5">
        <v>45910</v>
      </c>
      <c r="G1423" s="5">
        <v>46275</v>
      </c>
      <c r="H1423" s="3" t="s">
        <v>4292</v>
      </c>
      <c r="I1423" s="55">
        <v>46119</v>
      </c>
      <c r="J1423" s="6">
        <v>46022</v>
      </c>
      <c r="K1423" s="2" t="s">
        <v>4405</v>
      </c>
      <c r="L1423" s="2">
        <v>2001020705</v>
      </c>
      <c r="M1423" s="2" t="s">
        <v>5051</v>
      </c>
      <c r="N1423" s="2"/>
      <c r="O1423" s="2"/>
      <c r="P1423" s="2"/>
      <c r="Q1423" s="2"/>
      <c r="R1423" s="7"/>
      <c r="S1423" s="7">
        <v>10</v>
      </c>
      <c r="T1423" s="7">
        <v>9.25</v>
      </c>
      <c r="U1423" s="7">
        <v>19.25</v>
      </c>
      <c r="V1423" s="12">
        <f t="shared" si="433"/>
        <v>20</v>
      </c>
      <c r="W1423" s="15" t="str">
        <f>"DEBE GOZAR "&amp;S1423&amp;" DÍAS ANTES DEL "&amp;TEXT(G1423-1,"DD/MM/YYYY")</f>
        <v>DEBE GOZAR 10 DÍAS ANTES DEL 09/09/2026</v>
      </c>
      <c r="X1423" s="15" t="str">
        <f t="shared" si="417"/>
        <v>DEBE GOZAR EN EL AÑO UN TOTAL DE 20 DÍAS ANTES DEL 31/12/2026</v>
      </c>
      <c r="Y1423" s="58">
        <v>0</v>
      </c>
      <c r="Z1423" s="50">
        <v>0</v>
      </c>
      <c r="AA1423" s="50">
        <v>10</v>
      </c>
      <c r="AB1423" s="50">
        <v>10</v>
      </c>
      <c r="AC1423" s="50">
        <v>0</v>
      </c>
      <c r="AD1423" s="50">
        <v>0</v>
      </c>
      <c r="AE1423" s="50">
        <v>0</v>
      </c>
      <c r="AF1423" s="50">
        <v>0</v>
      </c>
      <c r="AG1423" s="50">
        <v>0</v>
      </c>
      <c r="AH1423" s="50">
        <v>0</v>
      </c>
      <c r="AI1423" s="50">
        <v>0</v>
      </c>
      <c r="AJ1423" s="50">
        <v>0</v>
      </c>
      <c r="AK1423" s="52">
        <f t="shared" si="418"/>
        <v>20</v>
      </c>
      <c r="AL1423" s="50">
        <f t="shared" si="419"/>
        <v>20</v>
      </c>
      <c r="AM1423" s="48">
        <f t="shared" si="432"/>
        <v>1</v>
      </c>
      <c r="AN1423" s="49">
        <f t="shared" si="420"/>
        <v>0.01</v>
      </c>
      <c r="AO1423" s="49">
        <f t="shared" si="431"/>
        <v>20</v>
      </c>
      <c r="AP1423" s="49">
        <f t="shared" si="421"/>
        <v>20</v>
      </c>
      <c r="AR1423" s="50">
        <f t="shared" si="422"/>
        <v>0</v>
      </c>
      <c r="AT1423" s="30">
        <f t="shared" si="423"/>
        <v>20</v>
      </c>
      <c r="AU1423">
        <f t="shared" si="424"/>
        <v>6.666666666666667</v>
      </c>
      <c r="AV1423" s="49">
        <f t="shared" si="425"/>
        <v>20</v>
      </c>
      <c r="AW1423" s="49">
        <f t="shared" si="426"/>
        <v>6.666666666666667</v>
      </c>
      <c r="AX1423" s="53">
        <f t="shared" si="427"/>
        <v>0</v>
      </c>
      <c r="AY1423" s="30">
        <f t="shared" si="428"/>
        <v>0</v>
      </c>
      <c r="AZ1423" s="30">
        <f t="shared" si="429"/>
        <v>20</v>
      </c>
      <c r="BA1423" s="49">
        <f t="shared" si="430"/>
        <v>20</v>
      </c>
    </row>
    <row r="1424" spans="1:53" x14ac:dyDescent="0.35">
      <c r="A1424" s="2">
        <v>1073059980</v>
      </c>
      <c r="B1424" s="2" t="s">
        <v>1424</v>
      </c>
      <c r="C1424" s="16" t="s">
        <v>4946</v>
      </c>
      <c r="D1424" s="3" t="s">
        <v>3569</v>
      </c>
      <c r="E1424" s="4">
        <v>45918</v>
      </c>
      <c r="F1424" s="5">
        <v>45918</v>
      </c>
      <c r="G1424" s="5">
        <v>46283</v>
      </c>
      <c r="H1424" s="3" t="s">
        <v>4413</v>
      </c>
      <c r="I1424" s="55">
        <v>0</v>
      </c>
      <c r="J1424" s="6">
        <v>46022</v>
      </c>
      <c r="K1424" s="2" t="s">
        <v>4405</v>
      </c>
      <c r="L1424" s="2" t="s">
        <v>4837</v>
      </c>
      <c r="M1424" s="2" t="s">
        <v>4956</v>
      </c>
      <c r="N1424" s="2" t="s">
        <v>5197</v>
      </c>
      <c r="O1424" s="2" t="s">
        <v>5228</v>
      </c>
      <c r="P1424" s="2" t="s">
        <v>4592</v>
      </c>
      <c r="Q1424" s="2" t="s">
        <v>4297</v>
      </c>
      <c r="R1424" s="7"/>
      <c r="S1424" s="7">
        <v>0</v>
      </c>
      <c r="T1424" s="7">
        <v>8.5832999999999995</v>
      </c>
      <c r="U1424" s="7">
        <v>8.5832999999999995</v>
      </c>
      <c r="V1424" s="12">
        <f t="shared" si="433"/>
        <v>9</v>
      </c>
      <c r="W1424" s="15" t="s">
        <v>4738</v>
      </c>
      <c r="X1424" s="15" t="str">
        <f t="shared" si="417"/>
        <v>DEBE GOZAR EN EL AÑO UN TOTAL DE 9 DÍAS ANTES DEL 31/12/2026</v>
      </c>
      <c r="Y1424" s="58">
        <v>0</v>
      </c>
      <c r="Z1424" s="50">
        <v>0</v>
      </c>
      <c r="AA1424" s="50">
        <v>0</v>
      </c>
      <c r="AB1424" s="50">
        <v>9</v>
      </c>
      <c r="AC1424" s="50">
        <v>0</v>
      </c>
      <c r="AD1424" s="50">
        <v>0</v>
      </c>
      <c r="AE1424" s="50">
        <v>0</v>
      </c>
      <c r="AF1424" s="50">
        <v>0</v>
      </c>
      <c r="AG1424" s="50">
        <v>0</v>
      </c>
      <c r="AH1424" s="50">
        <v>0</v>
      </c>
      <c r="AI1424" s="50">
        <v>0</v>
      </c>
      <c r="AJ1424" s="50">
        <v>0</v>
      </c>
      <c r="AK1424" s="52">
        <f t="shared" si="418"/>
        <v>9</v>
      </c>
      <c r="AL1424" s="50">
        <f t="shared" si="419"/>
        <v>9</v>
      </c>
      <c r="AM1424" s="48">
        <f t="shared" si="432"/>
        <v>1</v>
      </c>
      <c r="AN1424" s="49">
        <f t="shared" si="420"/>
        <v>0.01</v>
      </c>
      <c r="AO1424" s="49">
        <f t="shared" si="431"/>
        <v>9</v>
      </c>
      <c r="AP1424" s="49">
        <f t="shared" si="421"/>
        <v>9</v>
      </c>
      <c r="AR1424" s="50">
        <f t="shared" si="422"/>
        <v>0</v>
      </c>
      <c r="AT1424" s="30">
        <f t="shared" si="423"/>
        <v>9</v>
      </c>
      <c r="AU1424">
        <f t="shared" si="424"/>
        <v>3</v>
      </c>
      <c r="AV1424" s="49">
        <f t="shared" si="425"/>
        <v>9</v>
      </c>
      <c r="AW1424" s="49">
        <f t="shared" si="426"/>
        <v>3</v>
      </c>
      <c r="AX1424" s="53">
        <f t="shared" si="427"/>
        <v>0</v>
      </c>
      <c r="AY1424" s="30">
        <f t="shared" si="428"/>
        <v>0</v>
      </c>
      <c r="AZ1424" s="30">
        <f t="shared" si="429"/>
        <v>9</v>
      </c>
      <c r="BA1424" s="49">
        <f t="shared" si="430"/>
        <v>9</v>
      </c>
    </row>
    <row r="1425" spans="1:53" x14ac:dyDescent="0.35">
      <c r="A1425" s="2">
        <v>1073068928</v>
      </c>
      <c r="B1425" s="2" t="s">
        <v>1425</v>
      </c>
      <c r="C1425" s="16" t="s">
        <v>4947</v>
      </c>
      <c r="D1425" s="3" t="s">
        <v>3570</v>
      </c>
      <c r="E1425" s="4">
        <v>45155</v>
      </c>
      <c r="F1425" s="5">
        <v>45886</v>
      </c>
      <c r="G1425" s="5">
        <v>46251</v>
      </c>
      <c r="H1425" s="3" t="s">
        <v>4291</v>
      </c>
      <c r="I1425" s="55">
        <v>0</v>
      </c>
      <c r="J1425" s="6">
        <v>46022</v>
      </c>
      <c r="K1425" s="2" t="s">
        <v>4405</v>
      </c>
      <c r="L1425" s="2" t="s">
        <v>4870</v>
      </c>
      <c r="M1425" s="2" t="s">
        <v>4956</v>
      </c>
      <c r="N1425" s="2" t="s">
        <v>5196</v>
      </c>
      <c r="O1425" s="2" t="s">
        <v>5214</v>
      </c>
      <c r="P1425" s="2" t="s">
        <v>4638</v>
      </c>
      <c r="Q1425" s="2" t="s">
        <v>4298</v>
      </c>
      <c r="R1425" s="7"/>
      <c r="S1425" s="7">
        <v>3</v>
      </c>
      <c r="T1425" s="7">
        <v>11.166700000000006</v>
      </c>
      <c r="U1425" s="7">
        <v>14.166700000000006</v>
      </c>
      <c r="V1425" s="12">
        <f t="shared" si="433"/>
        <v>15</v>
      </c>
      <c r="W1425" s="15" t="str">
        <f>"DEBE GOZAR "&amp;S1425&amp;" DÍAS ANTES DEL "&amp;TEXT(G1425-1,"DD/MM/YYYY")</f>
        <v>DEBE GOZAR 3 DÍAS ANTES DEL 16/08/2026</v>
      </c>
      <c r="X1425" s="15" t="str">
        <f t="shared" si="417"/>
        <v>DEBE GOZAR EN EL AÑO UN TOTAL DE 15 DÍAS ANTES DEL 31/12/2026</v>
      </c>
      <c r="Y1425" s="58">
        <v>0</v>
      </c>
      <c r="Z1425" s="50">
        <v>0</v>
      </c>
      <c r="AA1425" s="50">
        <v>0</v>
      </c>
      <c r="AB1425" s="50">
        <v>0</v>
      </c>
      <c r="AC1425" s="50">
        <v>0</v>
      </c>
      <c r="AD1425" s="50">
        <v>0</v>
      </c>
      <c r="AE1425" s="50">
        <v>0</v>
      </c>
      <c r="AF1425" s="50">
        <v>0</v>
      </c>
      <c r="AG1425" s="50">
        <v>0</v>
      </c>
      <c r="AH1425" s="50">
        <v>0</v>
      </c>
      <c r="AI1425" s="50">
        <v>0</v>
      </c>
      <c r="AJ1425" s="50">
        <v>0</v>
      </c>
      <c r="AK1425" s="52">
        <f t="shared" si="418"/>
        <v>0</v>
      </c>
      <c r="AL1425" s="50">
        <f t="shared" si="419"/>
        <v>0</v>
      </c>
      <c r="AM1425" s="48">
        <f t="shared" si="432"/>
        <v>0</v>
      </c>
      <c r="AN1425" s="49">
        <f t="shared" si="420"/>
        <v>0</v>
      </c>
      <c r="AO1425" s="49">
        <f t="shared" si="431"/>
        <v>0</v>
      </c>
      <c r="AP1425" s="49">
        <f t="shared" si="421"/>
        <v>0</v>
      </c>
      <c r="AR1425" s="50">
        <f t="shared" si="422"/>
        <v>15</v>
      </c>
      <c r="AT1425" s="30">
        <f t="shared" si="423"/>
        <v>15</v>
      </c>
      <c r="AU1425">
        <f t="shared" si="424"/>
        <v>5</v>
      </c>
      <c r="AV1425" s="49">
        <f t="shared" si="425"/>
        <v>0</v>
      </c>
      <c r="AW1425" s="49">
        <f t="shared" si="426"/>
        <v>0</v>
      </c>
      <c r="AX1425" s="53">
        <f t="shared" si="427"/>
        <v>5</v>
      </c>
      <c r="AY1425" s="30">
        <f t="shared" si="428"/>
        <v>0</v>
      </c>
      <c r="AZ1425" s="30">
        <f t="shared" si="429"/>
        <v>0</v>
      </c>
      <c r="BA1425" s="49">
        <f t="shared" si="430"/>
        <v>0</v>
      </c>
    </row>
    <row r="1426" spans="1:53" x14ac:dyDescent="0.35">
      <c r="A1426" s="2">
        <v>1073081915</v>
      </c>
      <c r="B1426" s="2" t="s">
        <v>1426</v>
      </c>
      <c r="C1426" s="16" t="s">
        <v>4946</v>
      </c>
      <c r="D1426" s="3" t="s">
        <v>3571</v>
      </c>
      <c r="E1426" s="4">
        <v>45883</v>
      </c>
      <c r="F1426" s="5">
        <v>45883</v>
      </c>
      <c r="G1426" s="5">
        <v>46248</v>
      </c>
      <c r="H1426" s="3" t="s">
        <v>4290</v>
      </c>
      <c r="I1426" s="55">
        <v>0</v>
      </c>
      <c r="J1426" s="6">
        <v>46022</v>
      </c>
      <c r="K1426" s="2" t="s">
        <v>4405</v>
      </c>
      <c r="L1426" s="2" t="s">
        <v>4975</v>
      </c>
      <c r="M1426" s="2" t="s">
        <v>4956</v>
      </c>
      <c r="N1426" s="2" t="s">
        <v>5180</v>
      </c>
      <c r="O1426" s="2" t="s">
        <v>5187</v>
      </c>
      <c r="P1426" s="2" t="s">
        <v>4483</v>
      </c>
      <c r="Q1426" s="2" t="s">
        <v>4297</v>
      </c>
      <c r="R1426" s="7"/>
      <c r="S1426" s="7">
        <v>0</v>
      </c>
      <c r="T1426" s="7">
        <v>11.416700000000001</v>
      </c>
      <c r="U1426" s="7">
        <v>11.416700000000001</v>
      </c>
      <c r="V1426" s="12">
        <f t="shared" si="433"/>
        <v>12</v>
      </c>
      <c r="W1426" s="15" t="s">
        <v>4738</v>
      </c>
      <c r="X1426" s="15" t="str">
        <f t="shared" si="417"/>
        <v>DEBE GOZAR EN EL AÑO UN TOTAL DE 12 DÍAS ANTES DEL 31/12/2026</v>
      </c>
      <c r="Y1426" s="58">
        <v>0</v>
      </c>
      <c r="Z1426" s="50">
        <v>0</v>
      </c>
      <c r="AA1426" s="50">
        <v>0</v>
      </c>
      <c r="AB1426" s="50">
        <v>0</v>
      </c>
      <c r="AC1426" s="50">
        <v>0</v>
      </c>
      <c r="AD1426" s="50">
        <v>0</v>
      </c>
      <c r="AE1426" s="50">
        <v>0</v>
      </c>
      <c r="AF1426" s="50">
        <v>0</v>
      </c>
      <c r="AG1426" s="50">
        <v>0</v>
      </c>
      <c r="AH1426" s="50">
        <v>0</v>
      </c>
      <c r="AI1426" s="50">
        <v>0</v>
      </c>
      <c r="AJ1426" s="50">
        <v>0</v>
      </c>
      <c r="AK1426" s="52">
        <f t="shared" si="418"/>
        <v>0</v>
      </c>
      <c r="AL1426" s="50">
        <f t="shared" si="419"/>
        <v>0</v>
      </c>
      <c r="AM1426" s="48">
        <f t="shared" si="432"/>
        <v>0</v>
      </c>
      <c r="AN1426" s="49">
        <f t="shared" si="420"/>
        <v>0</v>
      </c>
      <c r="AO1426" s="49">
        <f t="shared" si="431"/>
        <v>0</v>
      </c>
      <c r="AP1426" s="49">
        <f t="shared" si="421"/>
        <v>0</v>
      </c>
      <c r="AR1426" s="50">
        <f t="shared" si="422"/>
        <v>12</v>
      </c>
      <c r="AT1426" s="30">
        <f t="shared" si="423"/>
        <v>12</v>
      </c>
      <c r="AU1426">
        <f t="shared" si="424"/>
        <v>4</v>
      </c>
      <c r="AV1426" s="49">
        <f t="shared" si="425"/>
        <v>0</v>
      </c>
      <c r="AW1426" s="49">
        <f t="shared" si="426"/>
        <v>0</v>
      </c>
      <c r="AX1426" s="53">
        <f t="shared" si="427"/>
        <v>4</v>
      </c>
      <c r="AY1426" s="30">
        <f t="shared" si="428"/>
        <v>0</v>
      </c>
      <c r="AZ1426" s="30">
        <f t="shared" si="429"/>
        <v>0</v>
      </c>
      <c r="BA1426" s="49">
        <f t="shared" si="430"/>
        <v>0</v>
      </c>
    </row>
    <row r="1427" spans="1:53" x14ac:dyDescent="0.35">
      <c r="A1427" s="2">
        <v>1073084309</v>
      </c>
      <c r="B1427" s="2" t="s">
        <v>1427</v>
      </c>
      <c r="C1427" s="16" t="s">
        <v>4946</v>
      </c>
      <c r="D1427" s="3" t="s">
        <v>3572</v>
      </c>
      <c r="E1427" s="4">
        <v>45540</v>
      </c>
      <c r="F1427" s="5">
        <v>45905</v>
      </c>
      <c r="G1427" s="5">
        <v>46270</v>
      </c>
      <c r="H1427" s="3" t="s">
        <v>4290</v>
      </c>
      <c r="I1427" s="55">
        <v>0</v>
      </c>
      <c r="J1427" s="6">
        <v>46022</v>
      </c>
      <c r="K1427" s="2" t="s">
        <v>4405</v>
      </c>
      <c r="L1427" s="2" t="s">
        <v>4835</v>
      </c>
      <c r="M1427" s="2" t="s">
        <v>4956</v>
      </c>
      <c r="N1427" s="2" t="s">
        <v>5196</v>
      </c>
      <c r="O1427" s="2" t="s">
        <v>5230</v>
      </c>
      <c r="P1427" s="2" t="s">
        <v>4590</v>
      </c>
      <c r="Q1427" s="2" t="s">
        <v>4297</v>
      </c>
      <c r="R1427" s="7"/>
      <c r="S1427" s="7">
        <v>20</v>
      </c>
      <c r="T1427" s="7">
        <v>9.6666999999999987</v>
      </c>
      <c r="U1427" s="7">
        <v>29.666699999999999</v>
      </c>
      <c r="V1427" s="12">
        <f t="shared" si="433"/>
        <v>30</v>
      </c>
      <c r="W1427" s="15" t="str">
        <f>"DEBE GOZAR "&amp;S1427&amp;" DÍAS ANTES DEL "&amp;TEXT(G1427-1,"DD/MM/YYYY")</f>
        <v>DEBE GOZAR 20 DÍAS ANTES DEL 04/09/2026</v>
      </c>
      <c r="X1427" s="15" t="str">
        <f t="shared" si="417"/>
        <v>DEBE GOZAR EN EL AÑO UN TOTAL DE 30 DÍAS ANTES DEL 31/12/2026</v>
      </c>
      <c r="Y1427" s="58">
        <v>0</v>
      </c>
      <c r="Z1427" s="50">
        <v>0</v>
      </c>
      <c r="AA1427" s="50">
        <v>0</v>
      </c>
      <c r="AB1427" s="50">
        <v>0</v>
      </c>
      <c r="AC1427" s="50">
        <v>0</v>
      </c>
      <c r="AD1427" s="50">
        <v>0</v>
      </c>
      <c r="AE1427" s="50">
        <v>0</v>
      </c>
      <c r="AF1427" s="50">
        <v>0</v>
      </c>
      <c r="AG1427" s="50">
        <v>0</v>
      </c>
      <c r="AH1427" s="50">
        <v>0</v>
      </c>
      <c r="AI1427" s="50">
        <v>0</v>
      </c>
      <c r="AJ1427" s="50">
        <v>0</v>
      </c>
      <c r="AK1427" s="52">
        <f t="shared" si="418"/>
        <v>0</v>
      </c>
      <c r="AL1427" s="50">
        <f t="shared" si="419"/>
        <v>0</v>
      </c>
      <c r="AM1427" s="48">
        <f t="shared" si="432"/>
        <v>0</v>
      </c>
      <c r="AN1427" s="49">
        <f t="shared" si="420"/>
        <v>0</v>
      </c>
      <c r="AO1427" s="49">
        <f t="shared" si="431"/>
        <v>0</v>
      </c>
      <c r="AP1427" s="49">
        <f t="shared" si="421"/>
        <v>0</v>
      </c>
      <c r="AR1427" s="50">
        <f t="shared" si="422"/>
        <v>30</v>
      </c>
      <c r="AT1427" s="30">
        <f t="shared" si="423"/>
        <v>30</v>
      </c>
      <c r="AU1427">
        <f t="shared" si="424"/>
        <v>10</v>
      </c>
      <c r="AV1427" s="49">
        <f t="shared" si="425"/>
        <v>0</v>
      </c>
      <c r="AW1427" s="49">
        <f t="shared" si="426"/>
        <v>0</v>
      </c>
      <c r="AX1427" s="53">
        <f t="shared" si="427"/>
        <v>10</v>
      </c>
      <c r="AY1427" s="30">
        <f t="shared" si="428"/>
        <v>0</v>
      </c>
      <c r="AZ1427" s="30">
        <f t="shared" si="429"/>
        <v>0</v>
      </c>
      <c r="BA1427" s="49">
        <f t="shared" si="430"/>
        <v>0</v>
      </c>
    </row>
    <row r="1428" spans="1:53" x14ac:dyDescent="0.35">
      <c r="A1428" s="2">
        <v>1073084898</v>
      </c>
      <c r="B1428" s="2" t="s">
        <v>1428</v>
      </c>
      <c r="C1428" s="16" t="s">
        <v>4947</v>
      </c>
      <c r="D1428" s="3" t="s">
        <v>3573</v>
      </c>
      <c r="E1428" s="4">
        <v>44055</v>
      </c>
      <c r="F1428" s="5">
        <v>45881</v>
      </c>
      <c r="G1428" s="5">
        <v>46246</v>
      </c>
      <c r="H1428" s="3" t="s">
        <v>4290</v>
      </c>
      <c r="I1428" s="55">
        <v>0</v>
      </c>
      <c r="J1428" s="6">
        <v>46022</v>
      </c>
      <c r="K1428" s="2" t="s">
        <v>4405</v>
      </c>
      <c r="L1428" s="2" t="s">
        <v>4747</v>
      </c>
      <c r="M1428" s="2" t="s">
        <v>4956</v>
      </c>
      <c r="N1428" s="2" t="s">
        <v>5195</v>
      </c>
      <c r="O1428" s="2" t="s">
        <v>5216</v>
      </c>
      <c r="P1428" s="2" t="s">
        <v>4440</v>
      </c>
      <c r="Q1428" s="2" t="s">
        <v>4298</v>
      </c>
      <c r="R1428" s="7"/>
      <c r="S1428" s="7">
        <v>15</v>
      </c>
      <c r="T1428" s="7">
        <v>11.583300000000008</v>
      </c>
      <c r="U1428" s="7">
        <v>26.583300000000008</v>
      </c>
      <c r="V1428" s="12">
        <f t="shared" si="433"/>
        <v>27</v>
      </c>
      <c r="W1428" s="15" t="str">
        <f>"DEBE GOZAR "&amp;S1428&amp;" DÍAS ANTES DEL "&amp;TEXT(G1428-1,"DD/MM/YYYY")</f>
        <v>DEBE GOZAR 15 DÍAS ANTES DEL 11/08/2026</v>
      </c>
      <c r="X1428" s="15" t="str">
        <f t="shared" si="417"/>
        <v>DEBE GOZAR EN EL AÑO UN TOTAL DE 27 DÍAS ANTES DEL 31/12/2026</v>
      </c>
      <c r="Y1428" s="58">
        <v>0</v>
      </c>
      <c r="Z1428" s="50">
        <v>4</v>
      </c>
      <c r="AA1428" s="50">
        <v>11</v>
      </c>
      <c r="AB1428" s="50">
        <v>0</v>
      </c>
      <c r="AC1428" s="50">
        <v>0</v>
      </c>
      <c r="AD1428" s="50">
        <v>0</v>
      </c>
      <c r="AE1428" s="50">
        <v>0</v>
      </c>
      <c r="AF1428" s="50">
        <v>0</v>
      </c>
      <c r="AG1428" s="50">
        <v>0</v>
      </c>
      <c r="AH1428" s="50">
        <v>0</v>
      </c>
      <c r="AI1428" s="50">
        <v>0</v>
      </c>
      <c r="AJ1428" s="50">
        <v>0</v>
      </c>
      <c r="AK1428" s="52">
        <f t="shared" si="418"/>
        <v>15</v>
      </c>
      <c r="AL1428" s="50">
        <f t="shared" si="419"/>
        <v>15</v>
      </c>
      <c r="AM1428" s="48">
        <f t="shared" si="432"/>
        <v>0.55555555555555558</v>
      </c>
      <c r="AN1428" s="49">
        <f t="shared" si="420"/>
        <v>5.5555555555555558E-3</v>
      </c>
      <c r="AO1428" s="49">
        <f t="shared" si="431"/>
        <v>15</v>
      </c>
      <c r="AP1428" s="49">
        <f t="shared" si="421"/>
        <v>15</v>
      </c>
      <c r="AR1428" s="50">
        <f t="shared" si="422"/>
        <v>12</v>
      </c>
      <c r="AT1428" s="30">
        <f t="shared" si="423"/>
        <v>27</v>
      </c>
      <c r="AU1428">
        <f t="shared" si="424"/>
        <v>9</v>
      </c>
      <c r="AV1428" s="49">
        <f t="shared" si="425"/>
        <v>15</v>
      </c>
      <c r="AW1428" s="49">
        <f t="shared" si="426"/>
        <v>9</v>
      </c>
      <c r="AX1428" s="53">
        <f t="shared" si="427"/>
        <v>0</v>
      </c>
      <c r="AY1428" s="30">
        <f t="shared" si="428"/>
        <v>0</v>
      </c>
      <c r="AZ1428" s="30">
        <f t="shared" si="429"/>
        <v>15</v>
      </c>
      <c r="BA1428" s="49">
        <f t="shared" si="430"/>
        <v>15</v>
      </c>
    </row>
    <row r="1429" spans="1:53" x14ac:dyDescent="0.35">
      <c r="A1429" s="2">
        <v>1073085601</v>
      </c>
      <c r="B1429" s="2" t="s">
        <v>1429</v>
      </c>
      <c r="C1429" s="16" t="s">
        <v>4946</v>
      </c>
      <c r="D1429" s="3" t="s">
        <v>3574</v>
      </c>
      <c r="E1429" s="4">
        <v>45748</v>
      </c>
      <c r="F1429" s="5">
        <v>45748</v>
      </c>
      <c r="G1429" s="5">
        <v>46113</v>
      </c>
      <c r="H1429" s="3" t="s">
        <v>4290</v>
      </c>
      <c r="I1429" s="55">
        <v>46023</v>
      </c>
      <c r="J1429" s="6">
        <v>46022</v>
      </c>
      <c r="K1429" s="2" t="s">
        <v>4405</v>
      </c>
      <c r="L1429" s="2" t="s">
        <v>4784</v>
      </c>
      <c r="M1429" s="2" t="s">
        <v>4956</v>
      </c>
      <c r="N1429" s="2"/>
      <c r="O1429" s="2"/>
      <c r="P1429" s="2"/>
      <c r="Q1429" s="2"/>
      <c r="R1429" s="7"/>
      <c r="S1429" s="7">
        <v>0</v>
      </c>
      <c r="T1429" s="7">
        <v>22.5</v>
      </c>
      <c r="U1429" s="7">
        <v>22.5</v>
      </c>
      <c r="V1429" s="12">
        <f t="shared" si="433"/>
        <v>23</v>
      </c>
      <c r="W1429" s="15" t="s">
        <v>4738</v>
      </c>
      <c r="X1429" s="15" t="str">
        <f t="shared" si="417"/>
        <v>DEBE GOZAR EN EL AÑO UN TOTAL DE 23 DÍAS ANTES DEL 31/12/2026</v>
      </c>
      <c r="Y1429" s="58">
        <v>23</v>
      </c>
      <c r="Z1429" s="50">
        <v>0</v>
      </c>
      <c r="AA1429" s="50">
        <v>0</v>
      </c>
      <c r="AB1429" s="50">
        <v>0</v>
      </c>
      <c r="AC1429" s="50">
        <v>0</v>
      </c>
      <c r="AD1429" s="50">
        <v>0</v>
      </c>
      <c r="AE1429" s="50">
        <v>0</v>
      </c>
      <c r="AF1429" s="50">
        <v>0</v>
      </c>
      <c r="AG1429" s="50">
        <v>0</v>
      </c>
      <c r="AH1429" s="50">
        <v>0</v>
      </c>
      <c r="AI1429" s="50">
        <v>0</v>
      </c>
      <c r="AJ1429" s="50">
        <v>0</v>
      </c>
      <c r="AK1429" s="52">
        <f t="shared" si="418"/>
        <v>23</v>
      </c>
      <c r="AL1429" s="50">
        <f t="shared" si="419"/>
        <v>23</v>
      </c>
      <c r="AM1429" s="48">
        <f t="shared" si="432"/>
        <v>1</v>
      </c>
      <c r="AN1429" s="49">
        <f t="shared" si="420"/>
        <v>0.01</v>
      </c>
      <c r="AO1429" s="49">
        <f t="shared" si="431"/>
        <v>23</v>
      </c>
      <c r="AP1429" s="49">
        <f t="shared" si="421"/>
        <v>23</v>
      </c>
      <c r="AR1429" s="50">
        <f t="shared" si="422"/>
        <v>0</v>
      </c>
      <c r="AT1429" s="30">
        <f t="shared" si="423"/>
        <v>23</v>
      </c>
      <c r="AU1429">
        <f t="shared" si="424"/>
        <v>7.666666666666667</v>
      </c>
      <c r="AV1429" s="49">
        <f t="shared" si="425"/>
        <v>23</v>
      </c>
      <c r="AW1429" s="49">
        <f t="shared" si="426"/>
        <v>7.666666666666667</v>
      </c>
      <c r="AX1429" s="53">
        <f t="shared" si="427"/>
        <v>0</v>
      </c>
      <c r="AY1429" s="30">
        <f t="shared" si="428"/>
        <v>0</v>
      </c>
      <c r="AZ1429" s="30">
        <f t="shared" si="429"/>
        <v>23</v>
      </c>
      <c r="BA1429" s="49">
        <f t="shared" si="430"/>
        <v>23</v>
      </c>
    </row>
    <row r="1430" spans="1:53" x14ac:dyDescent="0.35">
      <c r="A1430" s="2">
        <v>1073087182</v>
      </c>
      <c r="B1430" s="2" t="s">
        <v>1430</v>
      </c>
      <c r="C1430" s="16" t="s">
        <v>4946</v>
      </c>
      <c r="D1430" s="3" t="s">
        <v>3575</v>
      </c>
      <c r="E1430" s="4">
        <v>45925</v>
      </c>
      <c r="F1430" s="5">
        <v>45925</v>
      </c>
      <c r="G1430" s="5">
        <v>46290</v>
      </c>
      <c r="H1430" s="3" t="s">
        <v>4290</v>
      </c>
      <c r="I1430" s="55">
        <v>0</v>
      </c>
      <c r="J1430" s="6">
        <v>46022</v>
      </c>
      <c r="K1430" s="2" t="s">
        <v>4405</v>
      </c>
      <c r="L1430" s="2" t="s">
        <v>4973</v>
      </c>
      <c r="M1430" s="2" t="s">
        <v>4956</v>
      </c>
      <c r="N1430" s="2" t="s">
        <v>5180</v>
      </c>
      <c r="O1430" s="2" t="s">
        <v>5226</v>
      </c>
      <c r="P1430" s="2" t="s">
        <v>4481</v>
      </c>
      <c r="Q1430" s="2" t="s">
        <v>4299</v>
      </c>
      <c r="R1430" s="7"/>
      <c r="S1430" s="7">
        <v>0</v>
      </c>
      <c r="T1430" s="7">
        <v>8</v>
      </c>
      <c r="U1430" s="7">
        <v>8</v>
      </c>
      <c r="V1430" s="12">
        <f t="shared" si="433"/>
        <v>8</v>
      </c>
      <c r="W1430" s="15" t="s">
        <v>4738</v>
      </c>
      <c r="X1430" s="15" t="str">
        <f t="shared" si="417"/>
        <v>DEBE GOZAR EN EL AÑO UN TOTAL DE 8 DÍAS ANTES DEL 31/12/2026</v>
      </c>
      <c r="Y1430" s="58">
        <v>0</v>
      </c>
      <c r="Z1430" s="50">
        <v>0</v>
      </c>
      <c r="AA1430" s="50">
        <v>0</v>
      </c>
      <c r="AB1430" s="50">
        <v>0</v>
      </c>
      <c r="AC1430" s="50">
        <v>0</v>
      </c>
      <c r="AD1430" s="50">
        <v>0</v>
      </c>
      <c r="AE1430" s="50">
        <v>0</v>
      </c>
      <c r="AF1430" s="50">
        <v>0</v>
      </c>
      <c r="AG1430" s="50">
        <v>0</v>
      </c>
      <c r="AH1430" s="50">
        <v>0</v>
      </c>
      <c r="AI1430" s="50">
        <v>0</v>
      </c>
      <c r="AJ1430" s="50">
        <v>0</v>
      </c>
      <c r="AK1430" s="52">
        <f t="shared" si="418"/>
        <v>0</v>
      </c>
      <c r="AL1430" s="50">
        <f t="shared" si="419"/>
        <v>0</v>
      </c>
      <c r="AM1430" s="48">
        <f t="shared" si="432"/>
        <v>0</v>
      </c>
      <c r="AN1430" s="49">
        <f t="shared" si="420"/>
        <v>0</v>
      </c>
      <c r="AO1430" s="49">
        <f t="shared" si="431"/>
        <v>0</v>
      </c>
      <c r="AP1430" s="49">
        <f t="shared" si="421"/>
        <v>0</v>
      </c>
      <c r="AR1430" s="50">
        <f t="shared" si="422"/>
        <v>8</v>
      </c>
      <c r="AT1430" s="30">
        <f t="shared" si="423"/>
        <v>8</v>
      </c>
      <c r="AU1430">
        <f t="shared" si="424"/>
        <v>2.6666666666666665</v>
      </c>
      <c r="AV1430" s="49">
        <f t="shared" si="425"/>
        <v>0</v>
      </c>
      <c r="AW1430" s="49">
        <f t="shared" si="426"/>
        <v>0</v>
      </c>
      <c r="AX1430" s="53">
        <f t="shared" si="427"/>
        <v>2.6666666666666665</v>
      </c>
      <c r="AY1430" s="30">
        <f t="shared" si="428"/>
        <v>0</v>
      </c>
      <c r="AZ1430" s="30">
        <f t="shared" si="429"/>
        <v>0</v>
      </c>
      <c r="BA1430" s="49">
        <f t="shared" si="430"/>
        <v>0</v>
      </c>
    </row>
    <row r="1431" spans="1:53" x14ac:dyDescent="0.35">
      <c r="A1431" s="2">
        <v>1073092822</v>
      </c>
      <c r="B1431" s="2" t="s">
        <v>1431</v>
      </c>
      <c r="C1431" s="16" t="s">
        <v>4946</v>
      </c>
      <c r="D1431" s="3" t="s">
        <v>3576</v>
      </c>
      <c r="E1431" s="4">
        <v>45792</v>
      </c>
      <c r="F1431" s="5">
        <v>45792</v>
      </c>
      <c r="G1431" s="5">
        <v>46157</v>
      </c>
      <c r="H1431" s="3" t="s">
        <v>4290</v>
      </c>
      <c r="I1431" s="55">
        <v>0</v>
      </c>
      <c r="J1431" s="6">
        <v>46022</v>
      </c>
      <c r="K1431" s="2" t="s">
        <v>4405</v>
      </c>
      <c r="L1431" s="2" t="s">
        <v>4964</v>
      </c>
      <c r="M1431" s="2" t="s">
        <v>4956</v>
      </c>
      <c r="N1431" s="2" t="s">
        <v>5180</v>
      </c>
      <c r="O1431" s="2" t="s">
        <v>5221</v>
      </c>
      <c r="P1431" s="2" t="s">
        <v>4450</v>
      </c>
      <c r="Q1431" s="2" t="s">
        <v>4300</v>
      </c>
      <c r="R1431" s="7"/>
      <c r="S1431" s="7">
        <v>0</v>
      </c>
      <c r="T1431" s="7">
        <v>18.833300000000001</v>
      </c>
      <c r="U1431" s="7">
        <v>18.833300000000001</v>
      </c>
      <c r="V1431" s="12">
        <f t="shared" si="433"/>
        <v>19</v>
      </c>
      <c r="W1431" s="15" t="s">
        <v>4738</v>
      </c>
      <c r="X1431" s="15" t="str">
        <f t="shared" si="417"/>
        <v>DEBE GOZAR EN EL AÑO UN TOTAL DE 19 DÍAS ANTES DEL 31/12/2026</v>
      </c>
      <c r="Y1431" s="58">
        <v>0</v>
      </c>
      <c r="Z1431" s="50">
        <v>0</v>
      </c>
      <c r="AA1431" s="50">
        <v>0</v>
      </c>
      <c r="AB1431" s="50">
        <v>0</v>
      </c>
      <c r="AC1431" s="50">
        <v>0</v>
      </c>
      <c r="AD1431" s="50">
        <v>0</v>
      </c>
      <c r="AE1431" s="50">
        <v>0</v>
      </c>
      <c r="AF1431" s="50">
        <v>0</v>
      </c>
      <c r="AG1431" s="50">
        <v>0</v>
      </c>
      <c r="AH1431" s="50">
        <v>0</v>
      </c>
      <c r="AI1431" s="50">
        <v>0</v>
      </c>
      <c r="AJ1431" s="50">
        <v>0</v>
      </c>
      <c r="AK1431" s="52">
        <f t="shared" si="418"/>
        <v>0</v>
      </c>
      <c r="AL1431" s="50">
        <f t="shared" si="419"/>
        <v>0</v>
      </c>
      <c r="AM1431" s="48">
        <f t="shared" si="432"/>
        <v>0</v>
      </c>
      <c r="AN1431" s="49">
        <f t="shared" si="420"/>
        <v>0</v>
      </c>
      <c r="AO1431" s="49">
        <f t="shared" si="431"/>
        <v>0</v>
      </c>
      <c r="AP1431" s="49">
        <f t="shared" si="421"/>
        <v>0</v>
      </c>
      <c r="AR1431" s="50">
        <f t="shared" si="422"/>
        <v>19</v>
      </c>
      <c r="AT1431" s="30">
        <f t="shared" si="423"/>
        <v>19</v>
      </c>
      <c r="AU1431">
        <f t="shared" si="424"/>
        <v>6.333333333333333</v>
      </c>
      <c r="AV1431" s="49">
        <f t="shared" si="425"/>
        <v>0</v>
      </c>
      <c r="AW1431" s="49">
        <f t="shared" si="426"/>
        <v>0</v>
      </c>
      <c r="AX1431" s="53">
        <f t="shared" si="427"/>
        <v>6.333333333333333</v>
      </c>
      <c r="AY1431" s="30">
        <f t="shared" si="428"/>
        <v>0</v>
      </c>
      <c r="AZ1431" s="30">
        <f t="shared" si="429"/>
        <v>0</v>
      </c>
      <c r="BA1431" s="49">
        <f t="shared" si="430"/>
        <v>0</v>
      </c>
    </row>
    <row r="1432" spans="1:53" x14ac:dyDescent="0.35">
      <c r="A1432" s="2">
        <v>1073095095</v>
      </c>
      <c r="B1432" s="2" t="s">
        <v>1432</v>
      </c>
      <c r="C1432" s="16" t="s">
        <v>4948</v>
      </c>
      <c r="D1432" s="3" t="s">
        <v>3577</v>
      </c>
      <c r="E1432" s="4">
        <v>45768</v>
      </c>
      <c r="F1432" s="5">
        <v>45768</v>
      </c>
      <c r="G1432" s="5">
        <v>46133</v>
      </c>
      <c r="H1432" s="3" t="s">
        <v>4290</v>
      </c>
      <c r="I1432" s="62">
        <v>46134</v>
      </c>
      <c r="J1432" s="6">
        <v>46022</v>
      </c>
      <c r="K1432" s="2" t="s">
        <v>4405</v>
      </c>
      <c r="L1432" s="2" t="s">
        <v>4853</v>
      </c>
      <c r="M1432" s="2" t="s">
        <v>4956</v>
      </c>
      <c r="N1432" s="2" t="s">
        <v>5196</v>
      </c>
      <c r="O1432" s="2" t="s">
        <v>5246</v>
      </c>
      <c r="P1432" s="2" t="s">
        <v>4616</v>
      </c>
      <c r="Q1432" s="2" t="s">
        <v>4336</v>
      </c>
      <c r="R1432" s="7"/>
      <c r="S1432" s="7">
        <v>0</v>
      </c>
      <c r="T1432" s="7">
        <v>20.833300000000001</v>
      </c>
      <c r="U1432" s="7">
        <v>20.833300000000001</v>
      </c>
      <c r="V1432" s="12">
        <f t="shared" si="433"/>
        <v>21</v>
      </c>
      <c r="W1432" s="15" t="s">
        <v>4738</v>
      </c>
      <c r="X1432" s="15" t="str">
        <f t="shared" si="417"/>
        <v>DEBE GOZAR EN EL AÑO UN TOTAL DE 21 DÍAS ANTES DEL 31/12/2026</v>
      </c>
      <c r="Y1432" s="58">
        <v>0</v>
      </c>
      <c r="Z1432" s="50">
        <v>0</v>
      </c>
      <c r="AA1432" s="50">
        <v>0</v>
      </c>
      <c r="AB1432" s="50">
        <v>21</v>
      </c>
      <c r="AC1432" s="50">
        <v>0</v>
      </c>
      <c r="AD1432" s="50">
        <v>0</v>
      </c>
      <c r="AE1432" s="50">
        <v>0</v>
      </c>
      <c r="AF1432" s="50">
        <v>0</v>
      </c>
      <c r="AG1432" s="50">
        <v>0</v>
      </c>
      <c r="AH1432" s="50">
        <v>0</v>
      </c>
      <c r="AI1432" s="50">
        <v>0</v>
      </c>
      <c r="AJ1432" s="50">
        <v>0</v>
      </c>
      <c r="AK1432" s="52">
        <f t="shared" si="418"/>
        <v>21</v>
      </c>
      <c r="AL1432" s="50">
        <f t="shared" si="419"/>
        <v>21</v>
      </c>
      <c r="AM1432" s="48">
        <f t="shared" si="432"/>
        <v>1</v>
      </c>
      <c r="AN1432" s="49">
        <f t="shared" si="420"/>
        <v>0.01</v>
      </c>
      <c r="AO1432" s="49">
        <f t="shared" si="431"/>
        <v>21</v>
      </c>
      <c r="AP1432" s="49">
        <f t="shared" si="421"/>
        <v>21</v>
      </c>
      <c r="AR1432" s="50">
        <f t="shared" si="422"/>
        <v>0</v>
      </c>
      <c r="AT1432" s="30">
        <f t="shared" si="423"/>
        <v>21</v>
      </c>
      <c r="AU1432">
        <f t="shared" si="424"/>
        <v>7</v>
      </c>
      <c r="AV1432" s="49">
        <f t="shared" si="425"/>
        <v>21</v>
      </c>
      <c r="AW1432" s="49">
        <f t="shared" si="426"/>
        <v>7</v>
      </c>
      <c r="AX1432" s="53">
        <f t="shared" si="427"/>
        <v>0</v>
      </c>
      <c r="AY1432" s="30">
        <f t="shared" si="428"/>
        <v>0</v>
      </c>
      <c r="AZ1432" s="30">
        <f t="shared" si="429"/>
        <v>21</v>
      </c>
      <c r="BA1432" s="49">
        <f t="shared" si="430"/>
        <v>21</v>
      </c>
    </row>
    <row r="1433" spans="1:53" x14ac:dyDescent="0.35">
      <c r="A1433" s="2">
        <v>1073096333</v>
      </c>
      <c r="B1433" s="2" t="s">
        <v>1433</v>
      </c>
      <c r="C1433" s="16" t="s">
        <v>4946</v>
      </c>
      <c r="D1433" s="3" t="s">
        <v>3578</v>
      </c>
      <c r="E1433" s="4">
        <v>45646</v>
      </c>
      <c r="F1433" s="5">
        <v>46011</v>
      </c>
      <c r="G1433" s="5">
        <v>46376</v>
      </c>
      <c r="H1433" s="3" t="s">
        <v>4408</v>
      </c>
      <c r="I1433" s="55">
        <v>0</v>
      </c>
      <c r="J1433" s="6">
        <v>46022</v>
      </c>
      <c r="K1433" s="2" t="s">
        <v>4405</v>
      </c>
      <c r="L1433" s="2" t="s">
        <v>4880</v>
      </c>
      <c r="M1433" s="2" t="s">
        <v>4956</v>
      </c>
      <c r="N1433" s="2" t="s">
        <v>5197</v>
      </c>
      <c r="O1433" s="2" t="s">
        <v>5178</v>
      </c>
      <c r="P1433" s="2" t="s">
        <v>4652</v>
      </c>
      <c r="Q1433" s="2" t="s">
        <v>4297</v>
      </c>
      <c r="R1433" s="7"/>
      <c r="S1433" s="7">
        <v>29</v>
      </c>
      <c r="T1433" s="7">
        <v>0.91669999999999874</v>
      </c>
      <c r="U1433" s="7">
        <v>29.916699999999999</v>
      </c>
      <c r="V1433" s="12">
        <f t="shared" si="433"/>
        <v>30</v>
      </c>
      <c r="W1433" s="15" t="str">
        <f>"DEBE GOZAR "&amp;S1433&amp;" DÍAS ANTES DEL "&amp;TEXT(G1433-1,"DD/MM/YYYY")</f>
        <v>DEBE GOZAR 29 DÍAS ANTES DEL 19/12/2026</v>
      </c>
      <c r="X1433" s="15" t="str">
        <f t="shared" si="417"/>
        <v>DEBE GOZAR EN EL AÑO UN TOTAL DE 30 DÍAS ANTES DEL 31/12/2026</v>
      </c>
      <c r="Y1433" s="58">
        <v>0</v>
      </c>
      <c r="Z1433" s="50">
        <v>14</v>
      </c>
      <c r="AA1433" s="50">
        <v>0</v>
      </c>
      <c r="AB1433" s="50">
        <v>0</v>
      </c>
      <c r="AC1433" s="50">
        <v>21</v>
      </c>
      <c r="AD1433" s="50">
        <v>7</v>
      </c>
      <c r="AE1433" s="50">
        <v>0</v>
      </c>
      <c r="AF1433" s="50">
        <v>0</v>
      </c>
      <c r="AG1433" s="50">
        <v>0</v>
      </c>
      <c r="AH1433" s="50">
        <v>0</v>
      </c>
      <c r="AI1433" s="50">
        <v>0</v>
      </c>
      <c r="AJ1433" s="50">
        <v>0</v>
      </c>
      <c r="AK1433" s="52">
        <f t="shared" si="418"/>
        <v>42</v>
      </c>
      <c r="AL1433" s="50">
        <f t="shared" si="419"/>
        <v>42</v>
      </c>
      <c r="AM1433" s="48">
        <f t="shared" si="432"/>
        <v>1.4</v>
      </c>
      <c r="AN1433" s="49">
        <f t="shared" si="420"/>
        <v>1.3999999999999999E-2</v>
      </c>
      <c r="AO1433" s="49">
        <f t="shared" si="431"/>
        <v>14</v>
      </c>
      <c r="AP1433" s="49">
        <f t="shared" si="421"/>
        <v>30</v>
      </c>
      <c r="AR1433" s="50">
        <f t="shared" si="422"/>
        <v>0</v>
      </c>
      <c r="AT1433" s="30">
        <f t="shared" si="423"/>
        <v>30</v>
      </c>
      <c r="AU1433">
        <f t="shared" si="424"/>
        <v>10</v>
      </c>
      <c r="AV1433" s="49">
        <f t="shared" si="425"/>
        <v>14</v>
      </c>
      <c r="AW1433" s="49">
        <f t="shared" si="426"/>
        <v>10</v>
      </c>
      <c r="AX1433" s="53">
        <f t="shared" si="427"/>
        <v>0</v>
      </c>
      <c r="AY1433" s="30">
        <f t="shared" si="428"/>
        <v>28</v>
      </c>
      <c r="AZ1433" s="30">
        <f t="shared" si="429"/>
        <v>14</v>
      </c>
      <c r="BA1433" s="49">
        <f t="shared" si="430"/>
        <v>14</v>
      </c>
    </row>
    <row r="1434" spans="1:53" x14ac:dyDescent="0.35">
      <c r="A1434" s="2">
        <v>1073099620</v>
      </c>
      <c r="B1434" s="2" t="s">
        <v>1434</v>
      </c>
      <c r="C1434" s="16" t="s">
        <v>4946</v>
      </c>
      <c r="D1434" s="3" t="s">
        <v>3579</v>
      </c>
      <c r="E1434" s="4">
        <v>45778</v>
      </c>
      <c r="F1434" s="5">
        <v>45778</v>
      </c>
      <c r="G1434" s="5">
        <v>46143</v>
      </c>
      <c r="H1434" s="3" t="s">
        <v>4290</v>
      </c>
      <c r="I1434" s="55">
        <v>0</v>
      </c>
      <c r="J1434" s="6">
        <v>46022</v>
      </c>
      <c r="K1434" s="2" t="s">
        <v>4431</v>
      </c>
      <c r="L1434" s="2" t="s">
        <v>4975</v>
      </c>
      <c r="M1434" s="2" t="s">
        <v>4956</v>
      </c>
      <c r="N1434" s="2" t="s">
        <v>5180</v>
      </c>
      <c r="O1434" s="2" t="s">
        <v>5187</v>
      </c>
      <c r="P1434" s="2" t="s">
        <v>4483</v>
      </c>
      <c r="Q1434" s="2" t="s">
        <v>4326</v>
      </c>
      <c r="R1434" s="7"/>
      <c r="S1434" s="7">
        <v>0</v>
      </c>
      <c r="T1434" s="7">
        <v>4</v>
      </c>
      <c r="U1434" s="7">
        <v>4</v>
      </c>
      <c r="V1434" s="12">
        <f t="shared" si="433"/>
        <v>4</v>
      </c>
      <c r="W1434" s="15" t="s">
        <v>4738</v>
      </c>
      <c r="X1434" s="15" t="str">
        <f t="shared" si="417"/>
        <v>DEBE GOZAR EN EL AÑO UN TOTAL DE 4 DÍAS ANTES DEL 31/12/2026</v>
      </c>
      <c r="Y1434" s="58">
        <v>0</v>
      </c>
      <c r="Z1434" s="50">
        <v>0</v>
      </c>
      <c r="AA1434" s="50">
        <v>0</v>
      </c>
      <c r="AB1434" s="50">
        <v>0</v>
      </c>
      <c r="AC1434" s="50">
        <v>0</v>
      </c>
      <c r="AD1434" s="50">
        <v>0</v>
      </c>
      <c r="AE1434" s="50">
        <v>0</v>
      </c>
      <c r="AF1434" s="50">
        <v>0</v>
      </c>
      <c r="AG1434" s="50">
        <v>0</v>
      </c>
      <c r="AH1434" s="50">
        <v>0</v>
      </c>
      <c r="AI1434" s="50">
        <v>0</v>
      </c>
      <c r="AJ1434" s="50">
        <v>0</v>
      </c>
      <c r="AK1434" s="52">
        <f t="shared" si="418"/>
        <v>0</v>
      </c>
      <c r="AL1434" s="50">
        <f t="shared" si="419"/>
        <v>0</v>
      </c>
      <c r="AM1434" s="48">
        <f t="shared" si="432"/>
        <v>0</v>
      </c>
      <c r="AN1434" s="49">
        <f t="shared" si="420"/>
        <v>0</v>
      </c>
      <c r="AO1434" s="49">
        <f t="shared" si="431"/>
        <v>0</v>
      </c>
      <c r="AP1434" s="49">
        <f t="shared" si="421"/>
        <v>0</v>
      </c>
      <c r="AR1434" s="50">
        <f t="shared" si="422"/>
        <v>4</v>
      </c>
      <c r="AT1434" s="30">
        <f t="shared" si="423"/>
        <v>4</v>
      </c>
      <c r="AU1434">
        <f t="shared" si="424"/>
        <v>1.3333333333333333</v>
      </c>
      <c r="AV1434" s="49">
        <f t="shared" si="425"/>
        <v>0</v>
      </c>
      <c r="AW1434" s="49">
        <f t="shared" si="426"/>
        <v>0</v>
      </c>
      <c r="AX1434" s="53">
        <f t="shared" si="427"/>
        <v>1.3333333333333333</v>
      </c>
      <c r="AY1434" s="30">
        <f t="shared" si="428"/>
        <v>0</v>
      </c>
      <c r="AZ1434" s="30">
        <f t="shared" si="429"/>
        <v>0</v>
      </c>
      <c r="BA1434" s="49">
        <f t="shared" si="430"/>
        <v>0</v>
      </c>
    </row>
    <row r="1435" spans="1:53" x14ac:dyDescent="0.35">
      <c r="A1435" s="2">
        <v>1073102805</v>
      </c>
      <c r="B1435" s="2" t="s">
        <v>1435</v>
      </c>
      <c r="C1435" s="16" t="s">
        <v>4946</v>
      </c>
      <c r="D1435" s="3" t="s">
        <v>3580</v>
      </c>
      <c r="E1435" s="4">
        <v>45580</v>
      </c>
      <c r="F1435" s="5">
        <v>45945</v>
      </c>
      <c r="G1435" s="5">
        <v>46310</v>
      </c>
      <c r="H1435" s="3" t="s">
        <v>4290</v>
      </c>
      <c r="I1435" s="55">
        <v>0</v>
      </c>
      <c r="J1435" s="6">
        <v>46022</v>
      </c>
      <c r="K1435" s="2" t="s">
        <v>4431</v>
      </c>
      <c r="L1435" s="2" t="s">
        <v>4786</v>
      </c>
      <c r="M1435" s="2" t="s">
        <v>4956</v>
      </c>
      <c r="N1435" s="2" t="s">
        <v>5197</v>
      </c>
      <c r="O1435" s="2" t="s">
        <v>5222</v>
      </c>
      <c r="P1435" s="2" t="s">
        <v>4508</v>
      </c>
      <c r="Q1435" s="2" t="s">
        <v>4326</v>
      </c>
      <c r="R1435" s="7"/>
      <c r="S1435" s="7">
        <v>3</v>
      </c>
      <c r="T1435" s="7">
        <v>1.2667000000000002</v>
      </c>
      <c r="U1435" s="7">
        <v>4.2667000000000002</v>
      </c>
      <c r="V1435" s="12">
        <f t="shared" si="433"/>
        <v>5</v>
      </c>
      <c r="W1435" s="15" t="str">
        <f>"DEBE GOZAR "&amp;S1435&amp;" DÍAS ANTES DEL "&amp;TEXT(G1435-1,"DD/MM/YYYY")</f>
        <v>DEBE GOZAR 3 DÍAS ANTES DEL 14/10/2026</v>
      </c>
      <c r="X1435" s="15" t="str">
        <f t="shared" si="417"/>
        <v>DEBE GOZAR EN EL AÑO UN TOTAL DE 5 DÍAS ANTES DEL 31/12/2026</v>
      </c>
      <c r="Y1435" s="58">
        <v>0</v>
      </c>
      <c r="Z1435" s="50">
        <v>0</v>
      </c>
      <c r="AA1435" s="50">
        <v>0</v>
      </c>
      <c r="AB1435" s="50">
        <v>0</v>
      </c>
      <c r="AC1435" s="50">
        <v>0</v>
      </c>
      <c r="AD1435" s="50">
        <v>0</v>
      </c>
      <c r="AE1435" s="50">
        <v>0</v>
      </c>
      <c r="AF1435" s="50">
        <v>0</v>
      </c>
      <c r="AG1435" s="50">
        <v>0</v>
      </c>
      <c r="AH1435" s="50">
        <v>0</v>
      </c>
      <c r="AI1435" s="50">
        <v>0</v>
      </c>
      <c r="AJ1435" s="50">
        <v>0</v>
      </c>
      <c r="AK1435" s="52">
        <f t="shared" si="418"/>
        <v>0</v>
      </c>
      <c r="AL1435" s="50">
        <f t="shared" si="419"/>
        <v>0</v>
      </c>
      <c r="AM1435" s="48">
        <f t="shared" si="432"/>
        <v>0</v>
      </c>
      <c r="AN1435" s="49">
        <f t="shared" si="420"/>
        <v>0</v>
      </c>
      <c r="AO1435" s="49">
        <f t="shared" si="431"/>
        <v>0</v>
      </c>
      <c r="AP1435" s="49">
        <f t="shared" si="421"/>
        <v>0</v>
      </c>
      <c r="AR1435" s="50">
        <f t="shared" si="422"/>
        <v>5</v>
      </c>
      <c r="AT1435" s="30">
        <f t="shared" si="423"/>
        <v>5</v>
      </c>
      <c r="AU1435">
        <f t="shared" si="424"/>
        <v>1.6666666666666667</v>
      </c>
      <c r="AV1435" s="49">
        <f t="shared" si="425"/>
        <v>0</v>
      </c>
      <c r="AW1435" s="49">
        <f t="shared" si="426"/>
        <v>0</v>
      </c>
      <c r="AX1435" s="53">
        <f t="shared" si="427"/>
        <v>1.6666666666666667</v>
      </c>
      <c r="AY1435" s="30">
        <f t="shared" si="428"/>
        <v>0</v>
      </c>
      <c r="AZ1435" s="30">
        <f t="shared" si="429"/>
        <v>0</v>
      </c>
      <c r="BA1435" s="49">
        <f t="shared" si="430"/>
        <v>0</v>
      </c>
    </row>
    <row r="1436" spans="1:53" x14ac:dyDescent="0.35">
      <c r="A1436" s="2">
        <v>1073104568</v>
      </c>
      <c r="B1436" s="2" t="s">
        <v>1436</v>
      </c>
      <c r="C1436" s="16" t="s">
        <v>4946</v>
      </c>
      <c r="D1436" s="3" t="s">
        <v>3581</v>
      </c>
      <c r="E1436" s="4">
        <v>45108</v>
      </c>
      <c r="F1436" s="5">
        <v>45839</v>
      </c>
      <c r="G1436" s="5">
        <v>46204</v>
      </c>
      <c r="H1436" s="3" t="s">
        <v>4411</v>
      </c>
      <c r="I1436" s="55">
        <v>46112</v>
      </c>
      <c r="J1436" s="6">
        <v>46022</v>
      </c>
      <c r="K1436" s="2" t="s">
        <v>4405</v>
      </c>
      <c r="L1436" s="2" t="s">
        <v>4924</v>
      </c>
      <c r="M1436" s="2" t="s">
        <v>4956</v>
      </c>
      <c r="N1436" s="2"/>
      <c r="O1436" s="2"/>
      <c r="P1436" s="2"/>
      <c r="Q1436" s="2"/>
      <c r="R1436" s="7"/>
      <c r="S1436" s="7">
        <v>15</v>
      </c>
      <c r="T1436" s="7">
        <v>15</v>
      </c>
      <c r="U1436" s="7">
        <v>30</v>
      </c>
      <c r="V1436" s="12">
        <f t="shared" si="433"/>
        <v>30</v>
      </c>
      <c r="W1436" s="15" t="str">
        <f>"DEBE GOZAR "&amp;S1436&amp;" DÍAS ANTES DEL "&amp;TEXT(G1436-1,"DD/MM/YYYY")</f>
        <v>DEBE GOZAR 15 DÍAS ANTES DEL 30/06/2026</v>
      </c>
      <c r="X1436" s="15" t="str">
        <f t="shared" si="417"/>
        <v>DEBE GOZAR EN EL AÑO UN TOTAL DE 30 DÍAS ANTES DEL 31/12/2026</v>
      </c>
      <c r="Y1436" s="58">
        <v>0</v>
      </c>
      <c r="Z1436" s="50">
        <v>0</v>
      </c>
      <c r="AA1436" s="50">
        <v>30</v>
      </c>
      <c r="AB1436" s="50">
        <v>0</v>
      </c>
      <c r="AC1436" s="50">
        <v>0</v>
      </c>
      <c r="AD1436" s="50">
        <v>0</v>
      </c>
      <c r="AE1436" s="50">
        <v>0</v>
      </c>
      <c r="AF1436" s="50">
        <v>0</v>
      </c>
      <c r="AG1436" s="50">
        <v>0</v>
      </c>
      <c r="AH1436" s="50">
        <v>0</v>
      </c>
      <c r="AI1436" s="50">
        <v>0</v>
      </c>
      <c r="AJ1436" s="50">
        <v>0</v>
      </c>
      <c r="AK1436" s="52">
        <f t="shared" si="418"/>
        <v>30</v>
      </c>
      <c r="AL1436" s="50">
        <f t="shared" si="419"/>
        <v>30</v>
      </c>
      <c r="AM1436" s="48">
        <f t="shared" si="432"/>
        <v>1</v>
      </c>
      <c r="AN1436" s="49">
        <f t="shared" si="420"/>
        <v>0.01</v>
      </c>
      <c r="AO1436" s="49">
        <f t="shared" si="431"/>
        <v>30</v>
      </c>
      <c r="AP1436" s="49">
        <f t="shared" si="421"/>
        <v>30</v>
      </c>
      <c r="AR1436" s="50">
        <f t="shared" si="422"/>
        <v>0</v>
      </c>
      <c r="AT1436" s="30">
        <f t="shared" si="423"/>
        <v>30</v>
      </c>
      <c r="AU1436">
        <f t="shared" si="424"/>
        <v>10</v>
      </c>
      <c r="AV1436" s="49">
        <f t="shared" si="425"/>
        <v>30</v>
      </c>
      <c r="AW1436" s="49">
        <f t="shared" si="426"/>
        <v>10</v>
      </c>
      <c r="AX1436" s="53">
        <f t="shared" si="427"/>
        <v>0</v>
      </c>
      <c r="AY1436" s="30">
        <f t="shared" si="428"/>
        <v>0</v>
      </c>
      <c r="AZ1436" s="30">
        <f t="shared" si="429"/>
        <v>30</v>
      </c>
      <c r="BA1436" s="49">
        <f t="shared" si="430"/>
        <v>30</v>
      </c>
    </row>
    <row r="1437" spans="1:53" x14ac:dyDescent="0.35">
      <c r="A1437" s="2">
        <v>1073110450</v>
      </c>
      <c r="B1437" s="2" t="s">
        <v>1437</v>
      </c>
      <c r="C1437" s="16" t="s">
        <v>4946</v>
      </c>
      <c r="D1437" s="3" t="s">
        <v>3582</v>
      </c>
      <c r="E1437" s="4">
        <v>45876</v>
      </c>
      <c r="F1437" s="5">
        <v>45876</v>
      </c>
      <c r="G1437" s="5">
        <v>46241</v>
      </c>
      <c r="H1437" s="3" t="s">
        <v>4290</v>
      </c>
      <c r="I1437" s="55">
        <v>46054</v>
      </c>
      <c r="J1437" s="6">
        <v>46022</v>
      </c>
      <c r="K1437" s="2" t="s">
        <v>4405</v>
      </c>
      <c r="L1437" s="2" t="s">
        <v>4775</v>
      </c>
      <c r="M1437" s="2" t="s">
        <v>4956</v>
      </c>
      <c r="N1437" s="2"/>
      <c r="O1437" s="2"/>
      <c r="P1437" s="2"/>
      <c r="Q1437" s="2"/>
      <c r="R1437" s="7"/>
      <c r="S1437" s="7">
        <v>0</v>
      </c>
      <c r="T1437" s="7">
        <v>12</v>
      </c>
      <c r="U1437" s="7">
        <v>12</v>
      </c>
      <c r="V1437" s="12">
        <f t="shared" si="433"/>
        <v>12</v>
      </c>
      <c r="W1437" s="15" t="s">
        <v>4738</v>
      </c>
      <c r="X1437" s="15" t="str">
        <f t="shared" si="417"/>
        <v>DEBE GOZAR EN EL AÑO UN TOTAL DE 12 DÍAS ANTES DEL 31/12/2026</v>
      </c>
      <c r="Y1437" s="58">
        <v>0</v>
      </c>
      <c r="Z1437" s="50">
        <v>12</v>
      </c>
      <c r="AA1437" s="50">
        <v>0</v>
      </c>
      <c r="AB1437" s="50">
        <v>0</v>
      </c>
      <c r="AC1437" s="50">
        <v>0</v>
      </c>
      <c r="AD1437" s="50">
        <v>0</v>
      </c>
      <c r="AE1437" s="50">
        <v>0</v>
      </c>
      <c r="AF1437" s="50">
        <v>0</v>
      </c>
      <c r="AG1437" s="50">
        <v>0</v>
      </c>
      <c r="AH1437" s="50">
        <v>0</v>
      </c>
      <c r="AI1437" s="50">
        <v>0</v>
      </c>
      <c r="AJ1437" s="50">
        <v>0</v>
      </c>
      <c r="AK1437" s="52">
        <f t="shared" si="418"/>
        <v>12</v>
      </c>
      <c r="AL1437" s="50">
        <f t="shared" si="419"/>
        <v>12</v>
      </c>
      <c r="AM1437" s="48">
        <f t="shared" si="432"/>
        <v>1</v>
      </c>
      <c r="AN1437" s="49">
        <f t="shared" si="420"/>
        <v>0.01</v>
      </c>
      <c r="AO1437" s="49">
        <f t="shared" si="431"/>
        <v>12</v>
      </c>
      <c r="AP1437" s="49">
        <f t="shared" si="421"/>
        <v>12</v>
      </c>
      <c r="AR1437" s="50">
        <f t="shared" si="422"/>
        <v>0</v>
      </c>
      <c r="AT1437" s="30">
        <f t="shared" si="423"/>
        <v>12</v>
      </c>
      <c r="AU1437">
        <f t="shared" si="424"/>
        <v>4</v>
      </c>
      <c r="AV1437" s="49">
        <f t="shared" si="425"/>
        <v>12</v>
      </c>
      <c r="AW1437" s="49">
        <f t="shared" si="426"/>
        <v>4</v>
      </c>
      <c r="AX1437" s="53">
        <f t="shared" si="427"/>
        <v>0</v>
      </c>
      <c r="AY1437" s="30">
        <f t="shared" si="428"/>
        <v>0</v>
      </c>
      <c r="AZ1437" s="30">
        <f t="shared" si="429"/>
        <v>12</v>
      </c>
      <c r="BA1437" s="49">
        <f t="shared" si="430"/>
        <v>12</v>
      </c>
    </row>
    <row r="1438" spans="1:53" x14ac:dyDescent="0.35">
      <c r="A1438" s="2">
        <v>1073111128</v>
      </c>
      <c r="B1438" s="2" t="s">
        <v>1438</v>
      </c>
      <c r="C1438" s="16" t="s">
        <v>4946</v>
      </c>
      <c r="D1438" s="3" t="s">
        <v>3583</v>
      </c>
      <c r="E1438" s="4">
        <v>45231</v>
      </c>
      <c r="F1438" s="5">
        <v>45962</v>
      </c>
      <c r="G1438" s="5">
        <v>46327</v>
      </c>
      <c r="H1438" s="3" t="s">
        <v>4290</v>
      </c>
      <c r="I1438" s="55">
        <v>0</v>
      </c>
      <c r="J1438" s="6">
        <v>46022</v>
      </c>
      <c r="K1438" s="2" t="s">
        <v>4405</v>
      </c>
      <c r="L1438" s="2" t="s">
        <v>4966</v>
      </c>
      <c r="M1438" s="2" t="s">
        <v>4956</v>
      </c>
      <c r="N1438" s="2" t="s">
        <v>5180</v>
      </c>
      <c r="O1438" s="2" t="s">
        <v>5225</v>
      </c>
      <c r="P1438" s="2" t="s">
        <v>4461</v>
      </c>
      <c r="Q1438" s="2" t="s">
        <v>4297</v>
      </c>
      <c r="R1438" s="7"/>
      <c r="S1438" s="7">
        <v>8</v>
      </c>
      <c r="T1438" s="7">
        <v>5</v>
      </c>
      <c r="U1438" s="7">
        <v>13</v>
      </c>
      <c r="V1438" s="12">
        <f t="shared" si="433"/>
        <v>13</v>
      </c>
      <c r="W1438" s="15" t="str">
        <f>"DEBE GOZAR "&amp;S1438&amp;" DÍAS ANTES DEL "&amp;TEXT(G1438-1,"DD/MM/YYYY")</f>
        <v>DEBE GOZAR 8 DÍAS ANTES DEL 31/10/2026</v>
      </c>
      <c r="X1438" s="15" t="str">
        <f t="shared" si="417"/>
        <v>DEBE GOZAR EN EL AÑO UN TOTAL DE 13 DÍAS ANTES DEL 31/12/2026</v>
      </c>
      <c r="Y1438" s="58">
        <v>0</v>
      </c>
      <c r="Z1438" s="50">
        <v>0</v>
      </c>
      <c r="AA1438" s="50">
        <v>0</v>
      </c>
      <c r="AB1438" s="50">
        <v>0</v>
      </c>
      <c r="AC1438" s="50">
        <v>0</v>
      </c>
      <c r="AD1438" s="50">
        <v>0</v>
      </c>
      <c r="AE1438" s="50">
        <v>0</v>
      </c>
      <c r="AF1438" s="50">
        <v>13</v>
      </c>
      <c r="AG1438" s="50">
        <v>0</v>
      </c>
      <c r="AH1438" s="50">
        <v>0</v>
      </c>
      <c r="AI1438" s="50">
        <v>0</v>
      </c>
      <c r="AJ1438" s="50">
        <v>0</v>
      </c>
      <c r="AK1438" s="52">
        <f t="shared" si="418"/>
        <v>13</v>
      </c>
      <c r="AL1438" s="50">
        <f t="shared" si="419"/>
        <v>13</v>
      </c>
      <c r="AM1438" s="48">
        <f t="shared" si="432"/>
        <v>1</v>
      </c>
      <c r="AN1438" s="49">
        <f t="shared" si="420"/>
        <v>0.01</v>
      </c>
      <c r="AO1438" s="49">
        <f t="shared" si="431"/>
        <v>0</v>
      </c>
      <c r="AP1438" s="49">
        <f t="shared" si="421"/>
        <v>13</v>
      </c>
      <c r="AR1438" s="50">
        <f t="shared" si="422"/>
        <v>0</v>
      </c>
      <c r="AT1438" s="30">
        <f t="shared" si="423"/>
        <v>13</v>
      </c>
      <c r="AU1438">
        <f t="shared" si="424"/>
        <v>4.333333333333333</v>
      </c>
      <c r="AV1438" s="49">
        <f t="shared" si="425"/>
        <v>0</v>
      </c>
      <c r="AW1438" s="49">
        <f t="shared" si="426"/>
        <v>0</v>
      </c>
      <c r="AX1438" s="53">
        <f t="shared" si="427"/>
        <v>4.333333333333333</v>
      </c>
      <c r="AY1438" s="30">
        <f t="shared" si="428"/>
        <v>13</v>
      </c>
      <c r="AZ1438" s="30">
        <f t="shared" si="429"/>
        <v>0</v>
      </c>
      <c r="BA1438" s="49">
        <f t="shared" si="430"/>
        <v>0</v>
      </c>
    </row>
    <row r="1439" spans="1:53" x14ac:dyDescent="0.35">
      <c r="A1439" s="2">
        <v>1073117593</v>
      </c>
      <c r="B1439" s="2" t="s">
        <v>1439</v>
      </c>
      <c r="C1439" s="16" t="s">
        <v>4946</v>
      </c>
      <c r="D1439" s="3" t="s">
        <v>3584</v>
      </c>
      <c r="E1439" s="4">
        <v>45903</v>
      </c>
      <c r="F1439" s="5">
        <v>45903</v>
      </c>
      <c r="G1439" s="5">
        <v>46268</v>
      </c>
      <c r="H1439" s="3" t="s">
        <v>4290</v>
      </c>
      <c r="I1439" s="55">
        <v>46082</v>
      </c>
      <c r="J1439" s="6">
        <v>46022</v>
      </c>
      <c r="K1439" s="2" t="s">
        <v>4405</v>
      </c>
      <c r="L1439" s="2" t="s">
        <v>4744</v>
      </c>
      <c r="M1439" s="2" t="s">
        <v>4956</v>
      </c>
      <c r="N1439" s="2"/>
      <c r="O1439" s="2"/>
      <c r="P1439" s="2"/>
      <c r="Q1439" s="2"/>
      <c r="R1439" s="7"/>
      <c r="S1439" s="7">
        <v>0</v>
      </c>
      <c r="T1439" s="7">
        <v>9.8332999999999995</v>
      </c>
      <c r="U1439" s="7">
        <v>9.8332999999999995</v>
      </c>
      <c r="V1439" s="12">
        <f t="shared" si="433"/>
        <v>10</v>
      </c>
      <c r="W1439" s="15" t="s">
        <v>4738</v>
      </c>
      <c r="X1439" s="15" t="str">
        <f t="shared" si="417"/>
        <v>DEBE GOZAR EN EL AÑO UN TOTAL DE 10 DÍAS ANTES DEL 31/12/2026</v>
      </c>
      <c r="Y1439" s="58">
        <v>0</v>
      </c>
      <c r="Z1439" s="50">
        <v>0</v>
      </c>
      <c r="AA1439" s="50">
        <v>10</v>
      </c>
      <c r="AB1439" s="50">
        <v>0</v>
      </c>
      <c r="AC1439" s="50">
        <v>0</v>
      </c>
      <c r="AD1439" s="50">
        <v>0</v>
      </c>
      <c r="AE1439" s="50">
        <v>0</v>
      </c>
      <c r="AF1439" s="50">
        <v>0</v>
      </c>
      <c r="AG1439" s="50">
        <v>0</v>
      </c>
      <c r="AH1439" s="50">
        <v>0</v>
      </c>
      <c r="AI1439" s="50">
        <v>0</v>
      </c>
      <c r="AJ1439" s="50">
        <v>0</v>
      </c>
      <c r="AK1439" s="52">
        <f t="shared" si="418"/>
        <v>10</v>
      </c>
      <c r="AL1439" s="50">
        <f t="shared" si="419"/>
        <v>10</v>
      </c>
      <c r="AM1439" s="48">
        <f t="shared" si="432"/>
        <v>1</v>
      </c>
      <c r="AN1439" s="49">
        <f t="shared" si="420"/>
        <v>0.01</v>
      </c>
      <c r="AO1439" s="49">
        <f t="shared" si="431"/>
        <v>10</v>
      </c>
      <c r="AP1439" s="49">
        <f t="shared" si="421"/>
        <v>10</v>
      </c>
      <c r="AR1439" s="50">
        <f t="shared" si="422"/>
        <v>0</v>
      </c>
      <c r="AT1439" s="30">
        <f t="shared" si="423"/>
        <v>10</v>
      </c>
      <c r="AU1439">
        <f t="shared" si="424"/>
        <v>3.3333333333333335</v>
      </c>
      <c r="AV1439" s="49">
        <f t="shared" si="425"/>
        <v>10</v>
      </c>
      <c r="AW1439" s="49">
        <f t="shared" si="426"/>
        <v>3.3333333333333335</v>
      </c>
      <c r="AX1439" s="53">
        <f t="shared" si="427"/>
        <v>0</v>
      </c>
      <c r="AY1439" s="30">
        <f t="shared" si="428"/>
        <v>0</v>
      </c>
      <c r="AZ1439" s="30">
        <f t="shared" si="429"/>
        <v>10</v>
      </c>
      <c r="BA1439" s="49">
        <f t="shared" si="430"/>
        <v>10</v>
      </c>
    </row>
    <row r="1440" spans="1:53" x14ac:dyDescent="0.35">
      <c r="A1440" s="2">
        <v>1073117595</v>
      </c>
      <c r="B1440" s="2" t="s">
        <v>1440</v>
      </c>
      <c r="C1440" s="16" t="s">
        <v>4946</v>
      </c>
      <c r="D1440" s="3" t="s">
        <v>3585</v>
      </c>
      <c r="E1440" s="4">
        <v>45419</v>
      </c>
      <c r="F1440" s="5">
        <v>45784</v>
      </c>
      <c r="G1440" s="5">
        <v>46149</v>
      </c>
      <c r="H1440" s="3" t="s">
        <v>4418</v>
      </c>
      <c r="I1440" s="55">
        <v>0</v>
      </c>
      <c r="J1440" s="6">
        <v>46022</v>
      </c>
      <c r="K1440" s="2" t="s">
        <v>4405</v>
      </c>
      <c r="L1440" s="2" t="s">
        <v>4887</v>
      </c>
      <c r="M1440" s="2" t="s">
        <v>4956</v>
      </c>
      <c r="N1440" s="2" t="s">
        <v>5197</v>
      </c>
      <c r="O1440" s="2" t="s">
        <v>5251</v>
      </c>
      <c r="P1440" s="2" t="s">
        <v>4667</v>
      </c>
      <c r="Q1440" s="2" t="s">
        <v>4297</v>
      </c>
      <c r="R1440" s="7"/>
      <c r="S1440" s="7">
        <v>10</v>
      </c>
      <c r="T1440" s="7">
        <v>19.5</v>
      </c>
      <c r="U1440" s="7">
        <v>29.5</v>
      </c>
      <c r="V1440" s="12">
        <f t="shared" si="433"/>
        <v>30</v>
      </c>
      <c r="W1440" s="15" t="str">
        <f>"DEBE GOZAR "&amp;S1440&amp;" DÍAS ANTES DEL "&amp;TEXT(G1440-1,"DD/MM/YYYY")</f>
        <v>DEBE GOZAR 10 DÍAS ANTES DEL 06/05/2026</v>
      </c>
      <c r="X1440" s="15" t="str">
        <f t="shared" si="417"/>
        <v>DEBE GOZAR EN EL AÑO UN TOTAL DE 30 DÍAS ANTES DEL 31/12/2026</v>
      </c>
      <c r="Y1440" s="58">
        <v>0</v>
      </c>
      <c r="Z1440" s="50">
        <v>0</v>
      </c>
      <c r="AA1440" s="50">
        <v>5</v>
      </c>
      <c r="AB1440" s="50">
        <v>5</v>
      </c>
      <c r="AC1440" s="50">
        <v>0</v>
      </c>
      <c r="AD1440" s="50">
        <v>6</v>
      </c>
      <c r="AE1440" s="50">
        <v>4</v>
      </c>
      <c r="AF1440" s="50">
        <v>0</v>
      </c>
      <c r="AG1440" s="50">
        <v>3</v>
      </c>
      <c r="AH1440" s="50">
        <v>7</v>
      </c>
      <c r="AI1440" s="50">
        <v>0</v>
      </c>
      <c r="AJ1440" s="50">
        <v>0</v>
      </c>
      <c r="AK1440" s="52">
        <f t="shared" si="418"/>
        <v>30</v>
      </c>
      <c r="AL1440" s="50">
        <f t="shared" si="419"/>
        <v>30</v>
      </c>
      <c r="AM1440" s="48">
        <f t="shared" si="432"/>
        <v>1</v>
      </c>
      <c r="AN1440" s="49">
        <f t="shared" si="420"/>
        <v>0.01</v>
      </c>
      <c r="AO1440" s="49">
        <f t="shared" si="431"/>
        <v>10</v>
      </c>
      <c r="AP1440" s="49">
        <f t="shared" si="421"/>
        <v>30</v>
      </c>
      <c r="AR1440" s="50">
        <f t="shared" si="422"/>
        <v>0</v>
      </c>
      <c r="AT1440" s="30">
        <f t="shared" si="423"/>
        <v>30</v>
      </c>
      <c r="AU1440">
        <f t="shared" si="424"/>
        <v>10</v>
      </c>
      <c r="AV1440" s="49">
        <f t="shared" si="425"/>
        <v>10</v>
      </c>
      <c r="AW1440" s="49">
        <f t="shared" si="426"/>
        <v>10</v>
      </c>
      <c r="AX1440" s="53">
        <f t="shared" si="427"/>
        <v>0</v>
      </c>
      <c r="AY1440" s="30">
        <f t="shared" si="428"/>
        <v>20</v>
      </c>
      <c r="AZ1440" s="30">
        <f t="shared" si="429"/>
        <v>10</v>
      </c>
      <c r="BA1440" s="49">
        <f t="shared" si="430"/>
        <v>10</v>
      </c>
    </row>
    <row r="1441" spans="1:53" x14ac:dyDescent="0.35">
      <c r="A1441" s="2">
        <v>1073122601</v>
      </c>
      <c r="B1441" s="2" t="s">
        <v>1441</v>
      </c>
      <c r="C1441" s="16" t="s">
        <v>4946</v>
      </c>
      <c r="D1441" s="3" t="s">
        <v>3586</v>
      </c>
      <c r="E1441" s="4">
        <v>45072</v>
      </c>
      <c r="F1441" s="5">
        <v>45803</v>
      </c>
      <c r="G1441" s="5">
        <v>46168</v>
      </c>
      <c r="H1441" s="3" t="s">
        <v>4290</v>
      </c>
      <c r="I1441" s="55">
        <v>0</v>
      </c>
      <c r="J1441" s="6">
        <v>46022</v>
      </c>
      <c r="K1441" s="2" t="s">
        <v>4405</v>
      </c>
      <c r="L1441" s="2" t="s">
        <v>4871</v>
      </c>
      <c r="M1441" s="2" t="s">
        <v>4956</v>
      </c>
      <c r="N1441" s="2" t="s">
        <v>5195</v>
      </c>
      <c r="O1441" s="2" t="s">
        <v>5213</v>
      </c>
      <c r="P1441" s="2" t="s">
        <v>4639</v>
      </c>
      <c r="Q1441" s="2" t="s">
        <v>4297</v>
      </c>
      <c r="R1441" s="7"/>
      <c r="S1441" s="7">
        <v>12</v>
      </c>
      <c r="T1441" s="7">
        <v>6.9167000000000058</v>
      </c>
      <c r="U1441" s="7">
        <v>18.916700000000006</v>
      </c>
      <c r="V1441" s="12">
        <f t="shared" si="433"/>
        <v>19</v>
      </c>
      <c r="W1441" s="15" t="str">
        <f>"DEBE GOZAR "&amp;S1441&amp;" DÍAS ANTES DEL "&amp;TEXT(G1441-1,"DD/MM/YYYY")</f>
        <v>DEBE GOZAR 12 DÍAS ANTES DEL 25/05/2026</v>
      </c>
      <c r="X1441" s="15" t="str">
        <f t="shared" si="417"/>
        <v>DEBE GOZAR EN EL AÑO UN TOTAL DE 19 DÍAS ANTES DEL 31/12/2026</v>
      </c>
      <c r="Y1441" s="58">
        <v>0</v>
      </c>
      <c r="Z1441" s="50">
        <v>0</v>
      </c>
      <c r="AA1441" s="50">
        <v>0</v>
      </c>
      <c r="AB1441" s="50">
        <v>0</v>
      </c>
      <c r="AC1441" s="50">
        <v>0</v>
      </c>
      <c r="AD1441" s="50">
        <v>0</v>
      </c>
      <c r="AE1441" s="50">
        <v>0</v>
      </c>
      <c r="AF1441" s="50">
        <v>0</v>
      </c>
      <c r="AG1441" s="50">
        <v>0</v>
      </c>
      <c r="AH1441" s="50">
        <v>0</v>
      </c>
      <c r="AI1441" s="50">
        <v>0</v>
      </c>
      <c r="AJ1441" s="50">
        <v>0</v>
      </c>
      <c r="AK1441" s="52">
        <f t="shared" si="418"/>
        <v>0</v>
      </c>
      <c r="AL1441" s="50">
        <f t="shared" si="419"/>
        <v>0</v>
      </c>
      <c r="AM1441" s="48">
        <f t="shared" si="432"/>
        <v>0</v>
      </c>
      <c r="AN1441" s="49">
        <f t="shared" si="420"/>
        <v>0</v>
      </c>
      <c r="AO1441" s="49">
        <f t="shared" si="431"/>
        <v>0</v>
      </c>
      <c r="AP1441" s="49">
        <f t="shared" si="421"/>
        <v>0</v>
      </c>
      <c r="AR1441" s="50">
        <f t="shared" si="422"/>
        <v>19</v>
      </c>
      <c r="AT1441" s="30">
        <f t="shared" si="423"/>
        <v>19</v>
      </c>
      <c r="AU1441">
        <f t="shared" si="424"/>
        <v>6.333333333333333</v>
      </c>
      <c r="AV1441" s="49">
        <f t="shared" si="425"/>
        <v>0</v>
      </c>
      <c r="AW1441" s="49">
        <f t="shared" si="426"/>
        <v>0</v>
      </c>
      <c r="AX1441" s="53">
        <f t="shared" si="427"/>
        <v>6.333333333333333</v>
      </c>
      <c r="AY1441" s="30">
        <f t="shared" si="428"/>
        <v>0</v>
      </c>
      <c r="AZ1441" s="30">
        <f t="shared" si="429"/>
        <v>0</v>
      </c>
      <c r="BA1441" s="49">
        <f t="shared" si="430"/>
        <v>0</v>
      </c>
    </row>
    <row r="1442" spans="1:53" x14ac:dyDescent="0.35">
      <c r="A1442" s="2">
        <v>1073122757</v>
      </c>
      <c r="B1442" s="2" t="s">
        <v>1442</v>
      </c>
      <c r="C1442" s="16" t="s">
        <v>4948</v>
      </c>
      <c r="D1442" s="3" t="s">
        <v>3587</v>
      </c>
      <c r="E1442" s="4">
        <v>45722</v>
      </c>
      <c r="F1442" s="5">
        <v>45722</v>
      </c>
      <c r="G1442" s="5">
        <v>46087</v>
      </c>
      <c r="H1442" s="3" t="s">
        <v>4292</v>
      </c>
      <c r="I1442" s="55">
        <v>0</v>
      </c>
      <c r="J1442" s="6">
        <v>46022</v>
      </c>
      <c r="K1442" s="2" t="s">
        <v>4405</v>
      </c>
      <c r="L1442" s="2">
        <v>2001020400</v>
      </c>
      <c r="M1442" s="2" t="s">
        <v>5051</v>
      </c>
      <c r="N1442" s="2" t="s">
        <v>5179</v>
      </c>
      <c r="O1442" s="2" t="s">
        <v>5179</v>
      </c>
      <c r="P1442" s="2" t="s">
        <v>4938</v>
      </c>
      <c r="Q1442" s="2" t="s">
        <v>4354</v>
      </c>
      <c r="R1442" s="7"/>
      <c r="S1442" s="7">
        <v>0</v>
      </c>
      <c r="T1442" s="7">
        <v>23.583300000000001</v>
      </c>
      <c r="U1442" s="7">
        <v>23.583300000000001</v>
      </c>
      <c r="V1442" s="12">
        <f t="shared" si="433"/>
        <v>24</v>
      </c>
      <c r="W1442" s="15" t="s">
        <v>4738</v>
      </c>
      <c r="X1442" s="15" t="str">
        <f t="shared" si="417"/>
        <v>DEBE GOZAR EN EL AÑO UN TOTAL DE 24 DÍAS ANTES DEL 31/12/2026</v>
      </c>
      <c r="Y1442" s="58">
        <v>0</v>
      </c>
      <c r="Z1442" s="50">
        <v>7</v>
      </c>
      <c r="AA1442" s="50">
        <v>0</v>
      </c>
      <c r="AB1442" s="50">
        <v>7</v>
      </c>
      <c r="AC1442" s="50">
        <v>2</v>
      </c>
      <c r="AD1442" s="50">
        <v>0</v>
      </c>
      <c r="AE1442" s="50">
        <v>8</v>
      </c>
      <c r="AF1442" s="50">
        <v>0</v>
      </c>
      <c r="AG1442" s="50">
        <v>0</v>
      </c>
      <c r="AH1442" s="50">
        <v>0</v>
      </c>
      <c r="AI1442" s="50">
        <v>0</v>
      </c>
      <c r="AJ1442" s="50">
        <v>0</v>
      </c>
      <c r="AK1442" s="52">
        <f t="shared" si="418"/>
        <v>24</v>
      </c>
      <c r="AL1442" s="50">
        <f t="shared" si="419"/>
        <v>24</v>
      </c>
      <c r="AM1442" s="48">
        <f t="shared" si="432"/>
        <v>1</v>
      </c>
      <c r="AN1442" s="49">
        <f t="shared" si="420"/>
        <v>0.01</v>
      </c>
      <c r="AO1442" s="49">
        <f t="shared" si="431"/>
        <v>14</v>
      </c>
      <c r="AP1442" s="49">
        <f t="shared" si="421"/>
        <v>24</v>
      </c>
      <c r="AR1442" s="50">
        <f t="shared" si="422"/>
        <v>0</v>
      </c>
      <c r="AT1442" s="30">
        <f t="shared" si="423"/>
        <v>24</v>
      </c>
      <c r="AU1442">
        <f t="shared" si="424"/>
        <v>8</v>
      </c>
      <c r="AV1442" s="49">
        <f t="shared" si="425"/>
        <v>14</v>
      </c>
      <c r="AW1442" s="49">
        <f t="shared" si="426"/>
        <v>8</v>
      </c>
      <c r="AX1442" s="53">
        <f t="shared" si="427"/>
        <v>0</v>
      </c>
      <c r="AY1442" s="30">
        <f t="shared" si="428"/>
        <v>10</v>
      </c>
      <c r="AZ1442" s="30">
        <f t="shared" si="429"/>
        <v>14</v>
      </c>
      <c r="BA1442" s="49">
        <f t="shared" si="430"/>
        <v>14</v>
      </c>
    </row>
    <row r="1443" spans="1:53" x14ac:dyDescent="0.35">
      <c r="A1443" s="2">
        <v>1073122889</v>
      </c>
      <c r="B1443" s="2" t="s">
        <v>1443</v>
      </c>
      <c r="C1443" s="16" t="s">
        <v>4946</v>
      </c>
      <c r="D1443" s="3" t="s">
        <v>3588</v>
      </c>
      <c r="E1443" s="4">
        <v>45992</v>
      </c>
      <c r="F1443" s="5">
        <v>45992</v>
      </c>
      <c r="G1443" s="5">
        <v>46357</v>
      </c>
      <c r="H1443" s="3" t="s">
        <v>4290</v>
      </c>
      <c r="I1443" s="55">
        <v>46028</v>
      </c>
      <c r="J1443" s="6">
        <v>46022</v>
      </c>
      <c r="K1443" s="2" t="s">
        <v>4405</v>
      </c>
      <c r="L1443" s="2" t="s">
        <v>4993</v>
      </c>
      <c r="M1443" s="2" t="s">
        <v>4956</v>
      </c>
      <c r="N1443" s="2"/>
      <c r="O1443" s="2"/>
      <c r="P1443" s="2"/>
      <c r="Q1443" s="2"/>
      <c r="R1443" s="7"/>
      <c r="S1443" s="7">
        <v>0</v>
      </c>
      <c r="T1443" s="7">
        <v>2.5</v>
      </c>
      <c r="U1443" s="7">
        <v>2.5</v>
      </c>
      <c r="V1443" s="12">
        <f t="shared" si="433"/>
        <v>3</v>
      </c>
      <c r="W1443" s="15" t="s">
        <v>4738</v>
      </c>
      <c r="X1443" s="15" t="str">
        <f t="shared" si="417"/>
        <v>DEBE GOZAR EN EL AÑO UN TOTAL DE 3 DÍAS ANTES DEL 31/12/2026</v>
      </c>
      <c r="Y1443" s="58">
        <v>3</v>
      </c>
      <c r="Z1443" s="50">
        <v>0</v>
      </c>
      <c r="AA1443" s="50">
        <v>0</v>
      </c>
      <c r="AB1443" s="50">
        <v>0</v>
      </c>
      <c r="AC1443" s="50">
        <v>0</v>
      </c>
      <c r="AD1443" s="50">
        <v>0</v>
      </c>
      <c r="AE1443" s="50">
        <v>0</v>
      </c>
      <c r="AF1443" s="50">
        <v>0</v>
      </c>
      <c r="AG1443" s="50">
        <v>0</v>
      </c>
      <c r="AH1443" s="50">
        <v>0</v>
      </c>
      <c r="AI1443" s="50">
        <v>0</v>
      </c>
      <c r="AJ1443" s="50">
        <v>0</v>
      </c>
      <c r="AK1443" s="52">
        <f t="shared" si="418"/>
        <v>3</v>
      </c>
      <c r="AL1443" s="50">
        <f t="shared" si="419"/>
        <v>3</v>
      </c>
      <c r="AM1443" s="48">
        <f t="shared" si="432"/>
        <v>1</v>
      </c>
      <c r="AN1443" s="49">
        <f t="shared" si="420"/>
        <v>0.01</v>
      </c>
      <c r="AO1443" s="49">
        <f t="shared" si="431"/>
        <v>3</v>
      </c>
      <c r="AP1443" s="49">
        <f t="shared" si="421"/>
        <v>3</v>
      </c>
      <c r="AR1443" s="50">
        <f t="shared" si="422"/>
        <v>0</v>
      </c>
      <c r="AT1443" s="30">
        <f t="shared" si="423"/>
        <v>3</v>
      </c>
      <c r="AU1443">
        <f t="shared" si="424"/>
        <v>1</v>
      </c>
      <c r="AV1443" s="49">
        <f t="shared" si="425"/>
        <v>3</v>
      </c>
      <c r="AW1443" s="49">
        <f t="shared" si="426"/>
        <v>1</v>
      </c>
      <c r="AX1443" s="53">
        <f t="shared" si="427"/>
        <v>0</v>
      </c>
      <c r="AY1443" s="30">
        <f t="shared" si="428"/>
        <v>0</v>
      </c>
      <c r="AZ1443" s="30">
        <f t="shared" si="429"/>
        <v>3</v>
      </c>
      <c r="BA1443" s="49">
        <f t="shared" si="430"/>
        <v>3</v>
      </c>
    </row>
    <row r="1444" spans="1:53" x14ac:dyDescent="0.35">
      <c r="A1444" s="2">
        <v>1073125633</v>
      </c>
      <c r="B1444" s="2" t="s">
        <v>1444</v>
      </c>
      <c r="C1444" s="16" t="s">
        <v>4946</v>
      </c>
      <c r="D1444" s="3" t="s">
        <v>3589</v>
      </c>
      <c r="E1444" s="4">
        <v>45968</v>
      </c>
      <c r="F1444" s="5">
        <v>45968</v>
      </c>
      <c r="G1444" s="5">
        <v>46333</v>
      </c>
      <c r="H1444" s="3" t="s">
        <v>4418</v>
      </c>
      <c r="I1444" s="55">
        <v>0</v>
      </c>
      <c r="J1444" s="6">
        <v>46022</v>
      </c>
      <c r="K1444" s="2" t="s">
        <v>4431</v>
      </c>
      <c r="L1444" s="2" t="s">
        <v>4862</v>
      </c>
      <c r="M1444" s="2" t="s">
        <v>4956</v>
      </c>
      <c r="N1444" s="2" t="s">
        <v>5197</v>
      </c>
      <c r="O1444" s="2" t="s">
        <v>5228</v>
      </c>
      <c r="P1444" s="2" t="s">
        <v>4627</v>
      </c>
      <c r="Q1444" s="2" t="s">
        <v>4326</v>
      </c>
      <c r="R1444" s="7"/>
      <c r="S1444" s="7">
        <v>0</v>
      </c>
      <c r="T1444" s="7">
        <v>0.9</v>
      </c>
      <c r="U1444" s="7">
        <v>0.9</v>
      </c>
      <c r="V1444" s="12">
        <f t="shared" si="433"/>
        <v>1</v>
      </c>
      <c r="W1444" s="15" t="s">
        <v>4738</v>
      </c>
      <c r="X1444" s="15" t="str">
        <f t="shared" si="417"/>
        <v>DEBE GOZAR EN EL AÑO UN TOTAL DE 1 DÍAS ANTES DEL 31/12/2026</v>
      </c>
      <c r="Y1444" s="58">
        <v>0</v>
      </c>
      <c r="Z1444" s="50">
        <v>0</v>
      </c>
      <c r="AA1444" s="50">
        <v>0</v>
      </c>
      <c r="AB1444" s="50">
        <v>0</v>
      </c>
      <c r="AC1444" s="50">
        <v>0</v>
      </c>
      <c r="AD1444" s="50">
        <v>0</v>
      </c>
      <c r="AE1444" s="50">
        <v>0</v>
      </c>
      <c r="AF1444" s="50">
        <v>0</v>
      </c>
      <c r="AG1444" s="50">
        <v>0</v>
      </c>
      <c r="AH1444" s="50">
        <v>0</v>
      </c>
      <c r="AI1444" s="50">
        <v>0</v>
      </c>
      <c r="AJ1444" s="50">
        <v>0</v>
      </c>
      <c r="AK1444" s="52">
        <f t="shared" si="418"/>
        <v>0</v>
      </c>
      <c r="AL1444" s="50">
        <f t="shared" si="419"/>
        <v>0</v>
      </c>
      <c r="AM1444" s="48">
        <f t="shared" si="432"/>
        <v>0</v>
      </c>
      <c r="AN1444" s="49">
        <f t="shared" si="420"/>
        <v>0</v>
      </c>
      <c r="AO1444" s="49">
        <f t="shared" si="431"/>
        <v>0</v>
      </c>
      <c r="AP1444" s="49">
        <f t="shared" si="421"/>
        <v>0</v>
      </c>
      <c r="AR1444" s="50">
        <f t="shared" si="422"/>
        <v>1</v>
      </c>
      <c r="AT1444" s="30">
        <f t="shared" si="423"/>
        <v>1</v>
      </c>
      <c r="AU1444">
        <f t="shared" si="424"/>
        <v>0.33333333333333331</v>
      </c>
      <c r="AV1444" s="49">
        <f t="shared" si="425"/>
        <v>0</v>
      </c>
      <c r="AW1444" s="49">
        <f t="shared" si="426"/>
        <v>0</v>
      </c>
      <c r="AX1444" s="53">
        <f t="shared" si="427"/>
        <v>0.33333333333333331</v>
      </c>
      <c r="AY1444" s="30">
        <f t="shared" si="428"/>
        <v>0</v>
      </c>
      <c r="AZ1444" s="30">
        <f t="shared" si="429"/>
        <v>0</v>
      </c>
      <c r="BA1444" s="49">
        <f t="shared" si="430"/>
        <v>0</v>
      </c>
    </row>
    <row r="1445" spans="1:53" x14ac:dyDescent="0.35">
      <c r="A1445" s="2">
        <v>1073131078</v>
      </c>
      <c r="B1445" s="2" t="s">
        <v>1445</v>
      </c>
      <c r="C1445" s="16" t="s">
        <v>4946</v>
      </c>
      <c r="D1445" s="3" t="s">
        <v>3590</v>
      </c>
      <c r="E1445" s="4">
        <v>45778</v>
      </c>
      <c r="F1445" s="5">
        <v>45778</v>
      </c>
      <c r="G1445" s="5">
        <v>46143</v>
      </c>
      <c r="H1445" s="3" t="s">
        <v>4410</v>
      </c>
      <c r="I1445" s="55">
        <v>46053</v>
      </c>
      <c r="J1445" s="6">
        <v>46022</v>
      </c>
      <c r="K1445" s="2" t="s">
        <v>4405</v>
      </c>
      <c r="L1445" s="2" t="s">
        <v>4881</v>
      </c>
      <c r="M1445" s="2" t="s">
        <v>4956</v>
      </c>
      <c r="N1445" s="2"/>
      <c r="O1445" s="2"/>
      <c r="P1445" s="2"/>
      <c r="Q1445" s="2"/>
      <c r="R1445" s="7"/>
      <c r="S1445" s="7">
        <v>0</v>
      </c>
      <c r="T1445" s="7">
        <v>20</v>
      </c>
      <c r="U1445" s="7">
        <v>20</v>
      </c>
      <c r="V1445" s="12">
        <f t="shared" si="433"/>
        <v>20</v>
      </c>
      <c r="W1445" s="15" t="s">
        <v>4738</v>
      </c>
      <c r="X1445" s="15" t="str">
        <f t="shared" si="417"/>
        <v>DEBE GOZAR EN EL AÑO UN TOTAL DE 20 DÍAS ANTES DEL 31/12/2026</v>
      </c>
      <c r="Y1445" s="58">
        <v>20</v>
      </c>
      <c r="Z1445" s="50">
        <v>0</v>
      </c>
      <c r="AA1445" s="50">
        <v>0</v>
      </c>
      <c r="AB1445" s="50">
        <v>0</v>
      </c>
      <c r="AC1445" s="50">
        <v>0</v>
      </c>
      <c r="AD1445" s="50">
        <v>0</v>
      </c>
      <c r="AE1445" s="50">
        <v>0</v>
      </c>
      <c r="AF1445" s="50">
        <v>0</v>
      </c>
      <c r="AG1445" s="50">
        <v>0</v>
      </c>
      <c r="AH1445" s="50">
        <v>0</v>
      </c>
      <c r="AI1445" s="50">
        <v>0</v>
      </c>
      <c r="AJ1445" s="50">
        <v>0</v>
      </c>
      <c r="AK1445" s="52">
        <f t="shared" si="418"/>
        <v>20</v>
      </c>
      <c r="AL1445" s="50">
        <f t="shared" si="419"/>
        <v>20</v>
      </c>
      <c r="AM1445" s="48">
        <f t="shared" si="432"/>
        <v>1</v>
      </c>
      <c r="AN1445" s="49">
        <f t="shared" si="420"/>
        <v>0.01</v>
      </c>
      <c r="AO1445" s="49">
        <f t="shared" si="431"/>
        <v>20</v>
      </c>
      <c r="AP1445" s="49">
        <f t="shared" si="421"/>
        <v>20</v>
      </c>
      <c r="AR1445" s="50">
        <f t="shared" si="422"/>
        <v>0</v>
      </c>
      <c r="AT1445" s="30">
        <f t="shared" si="423"/>
        <v>20</v>
      </c>
      <c r="AU1445">
        <f t="shared" si="424"/>
        <v>6.666666666666667</v>
      </c>
      <c r="AV1445" s="49">
        <f t="shared" si="425"/>
        <v>20</v>
      </c>
      <c r="AW1445" s="49">
        <f t="shared" si="426"/>
        <v>6.666666666666667</v>
      </c>
      <c r="AX1445" s="53">
        <f t="shared" si="427"/>
        <v>0</v>
      </c>
      <c r="AY1445" s="30">
        <f t="shared" si="428"/>
        <v>0</v>
      </c>
      <c r="AZ1445" s="30">
        <f t="shared" si="429"/>
        <v>20</v>
      </c>
      <c r="BA1445" s="49">
        <f t="shared" si="430"/>
        <v>20</v>
      </c>
    </row>
    <row r="1446" spans="1:53" x14ac:dyDescent="0.35">
      <c r="A1446" s="2">
        <v>1073132285</v>
      </c>
      <c r="B1446" s="2" t="s">
        <v>1446</v>
      </c>
      <c r="C1446" s="16" t="s">
        <v>4946</v>
      </c>
      <c r="D1446" s="3" t="s">
        <v>3591</v>
      </c>
      <c r="E1446" s="4">
        <v>45904</v>
      </c>
      <c r="F1446" s="5">
        <v>45904</v>
      </c>
      <c r="G1446" s="5">
        <v>46269</v>
      </c>
      <c r="H1446" s="3" t="s">
        <v>4290</v>
      </c>
      <c r="I1446" s="55">
        <v>46053</v>
      </c>
      <c r="J1446" s="6">
        <v>46022</v>
      </c>
      <c r="K1446" s="2" t="s">
        <v>4405</v>
      </c>
      <c r="L1446" s="2" t="s">
        <v>4973</v>
      </c>
      <c r="M1446" s="2" t="s">
        <v>4956</v>
      </c>
      <c r="N1446" s="2"/>
      <c r="O1446" s="2"/>
      <c r="P1446" s="2"/>
      <c r="Q1446" s="2"/>
      <c r="R1446" s="7"/>
      <c r="S1446" s="7">
        <v>0</v>
      </c>
      <c r="T1446" s="7">
        <v>9.75</v>
      </c>
      <c r="U1446" s="7">
        <v>9.75</v>
      </c>
      <c r="V1446" s="12">
        <f t="shared" si="433"/>
        <v>10</v>
      </c>
      <c r="W1446" s="15" t="s">
        <v>4738</v>
      </c>
      <c r="X1446" s="15" t="str">
        <f t="shared" si="417"/>
        <v>DEBE GOZAR EN EL AÑO UN TOTAL DE 10 DÍAS ANTES DEL 31/12/2026</v>
      </c>
      <c r="Y1446" s="58">
        <v>10</v>
      </c>
      <c r="Z1446" s="50">
        <v>0</v>
      </c>
      <c r="AA1446" s="50">
        <v>0</v>
      </c>
      <c r="AB1446" s="50">
        <v>0</v>
      </c>
      <c r="AC1446" s="50">
        <v>0</v>
      </c>
      <c r="AD1446" s="50">
        <v>0</v>
      </c>
      <c r="AE1446" s="50">
        <v>0</v>
      </c>
      <c r="AF1446" s="50">
        <v>0</v>
      </c>
      <c r="AG1446" s="50">
        <v>0</v>
      </c>
      <c r="AH1446" s="50">
        <v>0</v>
      </c>
      <c r="AI1446" s="50">
        <v>0</v>
      </c>
      <c r="AJ1446" s="50">
        <v>0</v>
      </c>
      <c r="AK1446" s="52">
        <f t="shared" si="418"/>
        <v>10</v>
      </c>
      <c r="AL1446" s="50">
        <f t="shared" si="419"/>
        <v>10</v>
      </c>
      <c r="AM1446" s="48">
        <f t="shared" si="432"/>
        <v>1</v>
      </c>
      <c r="AN1446" s="49">
        <f t="shared" si="420"/>
        <v>0.01</v>
      </c>
      <c r="AO1446" s="49">
        <f t="shared" si="431"/>
        <v>10</v>
      </c>
      <c r="AP1446" s="49">
        <f t="shared" si="421"/>
        <v>10</v>
      </c>
      <c r="AR1446" s="50">
        <f t="shared" si="422"/>
        <v>0</v>
      </c>
      <c r="AT1446" s="30">
        <f t="shared" si="423"/>
        <v>10</v>
      </c>
      <c r="AU1446">
        <f t="shared" si="424"/>
        <v>3.3333333333333335</v>
      </c>
      <c r="AV1446" s="49">
        <f t="shared" si="425"/>
        <v>10</v>
      </c>
      <c r="AW1446" s="49">
        <f t="shared" si="426"/>
        <v>3.3333333333333335</v>
      </c>
      <c r="AX1446" s="53">
        <f t="shared" si="427"/>
        <v>0</v>
      </c>
      <c r="AY1446" s="30">
        <f t="shared" si="428"/>
        <v>0</v>
      </c>
      <c r="AZ1446" s="30">
        <f t="shared" si="429"/>
        <v>10</v>
      </c>
      <c r="BA1446" s="49">
        <f t="shared" si="430"/>
        <v>10</v>
      </c>
    </row>
    <row r="1447" spans="1:53" x14ac:dyDescent="0.35">
      <c r="A1447" s="2">
        <v>1073133652</v>
      </c>
      <c r="B1447" s="2" t="s">
        <v>1447</v>
      </c>
      <c r="C1447" s="16" t="s">
        <v>4946</v>
      </c>
      <c r="D1447" s="3" t="s">
        <v>3592</v>
      </c>
      <c r="E1447" s="4">
        <v>45870</v>
      </c>
      <c r="F1447" s="5">
        <v>45870</v>
      </c>
      <c r="G1447" s="5">
        <v>46235</v>
      </c>
      <c r="H1447" s="3" t="s">
        <v>4412</v>
      </c>
      <c r="I1447" s="55">
        <v>0</v>
      </c>
      <c r="J1447" s="6">
        <v>46022</v>
      </c>
      <c r="K1447" s="2" t="s">
        <v>4405</v>
      </c>
      <c r="L1447" s="2" t="s">
        <v>4913</v>
      </c>
      <c r="M1447" s="2" t="s">
        <v>4956</v>
      </c>
      <c r="N1447" s="2" t="s">
        <v>5197</v>
      </c>
      <c r="O1447" s="2" t="s">
        <v>5178</v>
      </c>
      <c r="P1447" s="2" t="s">
        <v>4700</v>
      </c>
      <c r="Q1447" s="2" t="s">
        <v>4297</v>
      </c>
      <c r="R1447" s="7"/>
      <c r="S1447" s="7">
        <v>0</v>
      </c>
      <c r="T1447" s="7">
        <v>12.5</v>
      </c>
      <c r="U1447" s="7">
        <v>12.5</v>
      </c>
      <c r="V1447" s="12">
        <f t="shared" si="433"/>
        <v>13</v>
      </c>
      <c r="W1447" s="15" t="s">
        <v>4738</v>
      </c>
      <c r="X1447" s="15" t="str">
        <f t="shared" si="417"/>
        <v>DEBE GOZAR EN EL AÑO UN TOTAL DE 13 DÍAS ANTES DEL 31/12/2026</v>
      </c>
      <c r="Y1447" s="58">
        <v>0</v>
      </c>
      <c r="Z1447" s="50">
        <v>0</v>
      </c>
      <c r="AA1447" s="50">
        <v>0</v>
      </c>
      <c r="AB1447" s="50">
        <v>13</v>
      </c>
      <c r="AC1447" s="50">
        <v>0</v>
      </c>
      <c r="AD1447" s="50">
        <v>0</v>
      </c>
      <c r="AE1447" s="50">
        <v>0</v>
      </c>
      <c r="AF1447" s="50">
        <v>0</v>
      </c>
      <c r="AG1447" s="50">
        <v>0</v>
      </c>
      <c r="AH1447" s="50">
        <v>0</v>
      </c>
      <c r="AI1447" s="50">
        <v>0</v>
      </c>
      <c r="AJ1447" s="50">
        <v>0</v>
      </c>
      <c r="AK1447" s="52">
        <f t="shared" si="418"/>
        <v>13</v>
      </c>
      <c r="AL1447" s="50">
        <f t="shared" si="419"/>
        <v>13</v>
      </c>
      <c r="AM1447" s="48">
        <f t="shared" si="432"/>
        <v>1</v>
      </c>
      <c r="AN1447" s="49">
        <f t="shared" si="420"/>
        <v>0.01</v>
      </c>
      <c r="AO1447" s="49">
        <f t="shared" si="431"/>
        <v>13</v>
      </c>
      <c r="AP1447" s="49">
        <f t="shared" si="421"/>
        <v>13</v>
      </c>
      <c r="AR1447" s="50">
        <f t="shared" si="422"/>
        <v>0</v>
      </c>
      <c r="AT1447" s="30">
        <f t="shared" si="423"/>
        <v>13</v>
      </c>
      <c r="AU1447">
        <f t="shared" si="424"/>
        <v>4.333333333333333</v>
      </c>
      <c r="AV1447" s="49">
        <f t="shared" si="425"/>
        <v>13</v>
      </c>
      <c r="AW1447" s="49">
        <f t="shared" si="426"/>
        <v>4.333333333333333</v>
      </c>
      <c r="AX1447" s="53">
        <f t="shared" si="427"/>
        <v>0</v>
      </c>
      <c r="AY1447" s="30">
        <f t="shared" si="428"/>
        <v>0</v>
      </c>
      <c r="AZ1447" s="30">
        <f t="shared" si="429"/>
        <v>13</v>
      </c>
      <c r="BA1447" s="49">
        <f t="shared" si="430"/>
        <v>13</v>
      </c>
    </row>
    <row r="1448" spans="1:53" x14ac:dyDescent="0.35">
      <c r="A1448" s="2">
        <v>1073138214</v>
      </c>
      <c r="B1448" s="2" t="s">
        <v>1448</v>
      </c>
      <c r="C1448" s="16" t="s">
        <v>4946</v>
      </c>
      <c r="D1448" s="3" t="s">
        <v>3593</v>
      </c>
      <c r="E1448" s="4">
        <v>45923</v>
      </c>
      <c r="F1448" s="5">
        <v>45923</v>
      </c>
      <c r="G1448" s="5">
        <v>46288</v>
      </c>
      <c r="H1448" s="3" t="s">
        <v>4290</v>
      </c>
      <c r="I1448" s="55">
        <v>46070</v>
      </c>
      <c r="J1448" s="6">
        <v>46022</v>
      </c>
      <c r="K1448" s="2" t="s">
        <v>4405</v>
      </c>
      <c r="L1448" s="2" t="s">
        <v>4842</v>
      </c>
      <c r="M1448" s="2" t="s">
        <v>4956</v>
      </c>
      <c r="N1448" s="2"/>
      <c r="O1448" s="2"/>
      <c r="P1448" s="2"/>
      <c r="Q1448" s="2"/>
      <c r="R1448" s="7"/>
      <c r="S1448" s="7">
        <v>0</v>
      </c>
      <c r="T1448" s="7">
        <v>8.1667000000000005</v>
      </c>
      <c r="U1448" s="7">
        <v>8.1667000000000005</v>
      </c>
      <c r="V1448" s="12">
        <f t="shared" si="433"/>
        <v>9</v>
      </c>
      <c r="W1448" s="15" t="s">
        <v>4738</v>
      </c>
      <c r="X1448" s="15" t="str">
        <f t="shared" si="417"/>
        <v>DEBE GOZAR EN EL AÑO UN TOTAL DE 9 DÍAS ANTES DEL 31/12/2026</v>
      </c>
      <c r="Y1448" s="58">
        <v>0</v>
      </c>
      <c r="Z1448" s="50">
        <v>9</v>
      </c>
      <c r="AA1448" s="50">
        <v>0</v>
      </c>
      <c r="AB1448" s="50">
        <v>0</v>
      </c>
      <c r="AC1448" s="50">
        <v>0</v>
      </c>
      <c r="AD1448" s="50">
        <v>0</v>
      </c>
      <c r="AE1448" s="50">
        <v>0</v>
      </c>
      <c r="AF1448" s="50">
        <v>0</v>
      </c>
      <c r="AG1448" s="50">
        <v>0</v>
      </c>
      <c r="AH1448" s="50">
        <v>0</v>
      </c>
      <c r="AI1448" s="50">
        <v>0</v>
      </c>
      <c r="AJ1448" s="50">
        <v>0</v>
      </c>
      <c r="AK1448" s="52">
        <f t="shared" si="418"/>
        <v>9</v>
      </c>
      <c r="AL1448" s="50">
        <f t="shared" si="419"/>
        <v>9</v>
      </c>
      <c r="AM1448" s="48">
        <f t="shared" si="432"/>
        <v>1</v>
      </c>
      <c r="AN1448" s="49">
        <f t="shared" si="420"/>
        <v>0.01</v>
      </c>
      <c r="AO1448" s="49">
        <f t="shared" si="431"/>
        <v>9</v>
      </c>
      <c r="AP1448" s="49">
        <f t="shared" si="421"/>
        <v>9</v>
      </c>
      <c r="AR1448" s="50">
        <f t="shared" si="422"/>
        <v>0</v>
      </c>
      <c r="AT1448" s="30">
        <f t="shared" si="423"/>
        <v>9</v>
      </c>
      <c r="AU1448">
        <f t="shared" si="424"/>
        <v>3</v>
      </c>
      <c r="AV1448" s="49">
        <f t="shared" si="425"/>
        <v>9</v>
      </c>
      <c r="AW1448" s="49">
        <f t="shared" si="426"/>
        <v>3</v>
      </c>
      <c r="AX1448" s="53">
        <f t="shared" si="427"/>
        <v>0</v>
      </c>
      <c r="AY1448" s="30">
        <f t="shared" si="428"/>
        <v>0</v>
      </c>
      <c r="AZ1448" s="30">
        <f t="shared" si="429"/>
        <v>9</v>
      </c>
      <c r="BA1448" s="49">
        <f t="shared" si="430"/>
        <v>9</v>
      </c>
    </row>
    <row r="1449" spans="1:53" x14ac:dyDescent="0.35">
      <c r="A1449" s="2">
        <v>1073141366</v>
      </c>
      <c r="B1449" s="2" t="s">
        <v>1449</v>
      </c>
      <c r="C1449" s="16" t="s">
        <v>4946</v>
      </c>
      <c r="D1449" s="3" t="s">
        <v>3594</v>
      </c>
      <c r="E1449" s="4">
        <v>45644</v>
      </c>
      <c r="F1449" s="5">
        <v>46009</v>
      </c>
      <c r="G1449" s="5">
        <v>46374</v>
      </c>
      <c r="H1449" s="3" t="s">
        <v>4418</v>
      </c>
      <c r="I1449" s="55">
        <v>0</v>
      </c>
      <c r="J1449" s="6">
        <v>46022</v>
      </c>
      <c r="K1449" s="2" t="s">
        <v>4431</v>
      </c>
      <c r="L1449" s="2" t="s">
        <v>4862</v>
      </c>
      <c r="M1449" s="2" t="s">
        <v>4956</v>
      </c>
      <c r="N1449" s="2" t="s">
        <v>5197</v>
      </c>
      <c r="O1449" s="2" t="s">
        <v>5228</v>
      </c>
      <c r="P1449" s="2" t="s">
        <v>4627</v>
      </c>
      <c r="Q1449" s="2" t="s">
        <v>4326</v>
      </c>
      <c r="R1449" s="7"/>
      <c r="S1449" s="7">
        <v>5</v>
      </c>
      <c r="T1449" s="7">
        <v>0.21670000000000034</v>
      </c>
      <c r="U1449" s="7">
        <v>5.2167000000000003</v>
      </c>
      <c r="V1449" s="12">
        <f t="shared" si="433"/>
        <v>6</v>
      </c>
      <c r="W1449" s="15" t="str">
        <f>"DEBE GOZAR "&amp;S1449&amp;" DÍAS ANTES DEL "&amp;TEXT(G1449-1,"DD/MM/YYYY")</f>
        <v>DEBE GOZAR 5 DÍAS ANTES DEL 17/12/2026</v>
      </c>
      <c r="X1449" s="15" t="str">
        <f t="shared" si="417"/>
        <v>DEBE GOZAR EN EL AÑO UN TOTAL DE 6 DÍAS ANTES DEL 31/12/2026</v>
      </c>
      <c r="Y1449" s="58">
        <v>0</v>
      </c>
      <c r="Z1449" s="50">
        <v>0</v>
      </c>
      <c r="AA1449" s="50">
        <v>0</v>
      </c>
      <c r="AB1449" s="50">
        <v>0</v>
      </c>
      <c r="AC1449" s="50">
        <v>0</v>
      </c>
      <c r="AD1449" s="50">
        <v>0</v>
      </c>
      <c r="AE1449" s="50">
        <v>0</v>
      </c>
      <c r="AF1449" s="50">
        <v>0</v>
      </c>
      <c r="AG1449" s="50">
        <v>0</v>
      </c>
      <c r="AH1449" s="50">
        <v>0</v>
      </c>
      <c r="AI1449" s="50">
        <v>0</v>
      </c>
      <c r="AJ1449" s="50">
        <v>0</v>
      </c>
      <c r="AK1449" s="52">
        <f t="shared" si="418"/>
        <v>0</v>
      </c>
      <c r="AL1449" s="50">
        <f t="shared" si="419"/>
        <v>0</v>
      </c>
      <c r="AM1449" s="48">
        <f t="shared" si="432"/>
        <v>0</v>
      </c>
      <c r="AN1449" s="49">
        <f t="shared" si="420"/>
        <v>0</v>
      </c>
      <c r="AO1449" s="49">
        <f t="shared" si="431"/>
        <v>0</v>
      </c>
      <c r="AP1449" s="49">
        <f t="shared" si="421"/>
        <v>0</v>
      </c>
      <c r="AR1449" s="50">
        <f t="shared" si="422"/>
        <v>6</v>
      </c>
      <c r="AT1449" s="30">
        <f t="shared" si="423"/>
        <v>6</v>
      </c>
      <c r="AU1449">
        <f t="shared" si="424"/>
        <v>2</v>
      </c>
      <c r="AV1449" s="49">
        <f t="shared" si="425"/>
        <v>0</v>
      </c>
      <c r="AW1449" s="49">
        <f t="shared" si="426"/>
        <v>0</v>
      </c>
      <c r="AX1449" s="53">
        <f t="shared" si="427"/>
        <v>2</v>
      </c>
      <c r="AY1449" s="30">
        <f t="shared" si="428"/>
        <v>0</v>
      </c>
      <c r="AZ1449" s="30">
        <f t="shared" si="429"/>
        <v>0</v>
      </c>
      <c r="BA1449" s="49">
        <f t="shared" si="430"/>
        <v>0</v>
      </c>
    </row>
    <row r="1450" spans="1:53" x14ac:dyDescent="0.35">
      <c r="A1450" s="2">
        <v>1073145699</v>
      </c>
      <c r="B1450" s="2" t="s">
        <v>1450</v>
      </c>
      <c r="C1450" s="16" t="s">
        <v>4946</v>
      </c>
      <c r="D1450" s="3" t="s">
        <v>3595</v>
      </c>
      <c r="E1450" s="4">
        <v>45754</v>
      </c>
      <c r="F1450" s="5">
        <v>45754</v>
      </c>
      <c r="G1450" s="5">
        <v>46119</v>
      </c>
      <c r="H1450" s="3" t="s">
        <v>4414</v>
      </c>
      <c r="I1450" s="55">
        <v>0</v>
      </c>
      <c r="J1450" s="6">
        <v>46022</v>
      </c>
      <c r="K1450" s="2" t="s">
        <v>4405</v>
      </c>
      <c r="L1450" s="2" t="s">
        <v>4883</v>
      </c>
      <c r="M1450" s="2" t="s">
        <v>4956</v>
      </c>
      <c r="N1450" s="2" t="s">
        <v>5196</v>
      </c>
      <c r="O1450" s="2" t="s">
        <v>5234</v>
      </c>
      <c r="P1450" s="2" t="s">
        <v>4656</v>
      </c>
      <c r="Q1450" s="2" t="s">
        <v>4297</v>
      </c>
      <c r="R1450" s="7"/>
      <c r="S1450" s="7">
        <v>0</v>
      </c>
      <c r="T1450" s="7">
        <v>22</v>
      </c>
      <c r="U1450" s="7">
        <v>22</v>
      </c>
      <c r="V1450" s="12">
        <f t="shared" si="433"/>
        <v>22</v>
      </c>
      <c r="W1450" s="15" t="s">
        <v>4738</v>
      </c>
      <c r="X1450" s="15" t="str">
        <f t="shared" si="417"/>
        <v>DEBE GOZAR EN EL AÑO UN TOTAL DE 22 DÍAS ANTES DEL 31/12/2026</v>
      </c>
      <c r="Y1450" s="58">
        <v>0</v>
      </c>
      <c r="Z1450" s="50">
        <v>0</v>
      </c>
      <c r="AA1450" s="50">
        <v>0</v>
      </c>
      <c r="AB1450" s="50">
        <v>15</v>
      </c>
      <c r="AC1450" s="50">
        <v>0</v>
      </c>
      <c r="AD1450" s="50">
        <v>7</v>
      </c>
      <c r="AE1450" s="50">
        <v>0</v>
      </c>
      <c r="AF1450" s="50">
        <v>0</v>
      </c>
      <c r="AG1450" s="50">
        <v>0</v>
      </c>
      <c r="AH1450" s="50">
        <v>0</v>
      </c>
      <c r="AI1450" s="50">
        <v>0</v>
      </c>
      <c r="AJ1450" s="50">
        <v>0</v>
      </c>
      <c r="AK1450" s="52">
        <f t="shared" si="418"/>
        <v>22</v>
      </c>
      <c r="AL1450" s="50">
        <f t="shared" si="419"/>
        <v>22</v>
      </c>
      <c r="AM1450" s="48">
        <f t="shared" si="432"/>
        <v>1</v>
      </c>
      <c r="AN1450" s="49">
        <f t="shared" si="420"/>
        <v>0.01</v>
      </c>
      <c r="AO1450" s="49">
        <f t="shared" si="431"/>
        <v>15</v>
      </c>
      <c r="AP1450" s="49">
        <f t="shared" si="421"/>
        <v>22</v>
      </c>
      <c r="AR1450" s="50">
        <f t="shared" si="422"/>
        <v>0</v>
      </c>
      <c r="AT1450" s="30">
        <f t="shared" si="423"/>
        <v>22</v>
      </c>
      <c r="AU1450">
        <f t="shared" si="424"/>
        <v>7.333333333333333</v>
      </c>
      <c r="AV1450" s="49">
        <f t="shared" si="425"/>
        <v>15</v>
      </c>
      <c r="AW1450" s="49">
        <f t="shared" si="426"/>
        <v>7.333333333333333</v>
      </c>
      <c r="AX1450" s="53">
        <f t="shared" si="427"/>
        <v>0</v>
      </c>
      <c r="AY1450" s="30">
        <f t="shared" si="428"/>
        <v>7</v>
      </c>
      <c r="AZ1450" s="30">
        <f t="shared" si="429"/>
        <v>15</v>
      </c>
      <c r="BA1450" s="49">
        <f t="shared" si="430"/>
        <v>15</v>
      </c>
    </row>
    <row r="1451" spans="1:53" x14ac:dyDescent="0.35">
      <c r="A1451" s="2">
        <v>1073149078</v>
      </c>
      <c r="B1451" s="2" t="s">
        <v>1451</v>
      </c>
      <c r="C1451" s="16" t="s">
        <v>4946</v>
      </c>
      <c r="D1451" s="3" t="s">
        <v>3596</v>
      </c>
      <c r="E1451" s="4">
        <v>45693</v>
      </c>
      <c r="F1451" s="5">
        <v>45693</v>
      </c>
      <c r="G1451" s="5">
        <v>46058</v>
      </c>
      <c r="H1451" s="3" t="s">
        <v>4290</v>
      </c>
      <c r="I1451" s="55">
        <v>0</v>
      </c>
      <c r="J1451" s="6">
        <v>46022</v>
      </c>
      <c r="K1451" s="2" t="s">
        <v>4405</v>
      </c>
      <c r="L1451" s="2" t="s">
        <v>4765</v>
      </c>
      <c r="M1451" s="2" t="s">
        <v>4956</v>
      </c>
      <c r="N1451" s="2" t="s">
        <v>5197</v>
      </c>
      <c r="O1451" s="2" t="s">
        <v>5222</v>
      </c>
      <c r="P1451" s="2" t="s">
        <v>4467</v>
      </c>
      <c r="Q1451" s="2" t="s">
        <v>4297</v>
      </c>
      <c r="R1451" s="7"/>
      <c r="S1451" s="7">
        <v>0</v>
      </c>
      <c r="T1451" s="7">
        <v>27.166699999999999</v>
      </c>
      <c r="U1451" s="7">
        <v>27.166699999999999</v>
      </c>
      <c r="V1451" s="12">
        <f t="shared" si="433"/>
        <v>28</v>
      </c>
      <c r="W1451" s="15" t="s">
        <v>4738</v>
      </c>
      <c r="X1451" s="15" t="str">
        <f t="shared" si="417"/>
        <v>DEBE GOZAR EN EL AÑO UN TOTAL DE 28 DÍAS ANTES DEL 31/12/2026</v>
      </c>
      <c r="Y1451" s="58">
        <v>0</v>
      </c>
      <c r="Z1451" s="50">
        <v>0</v>
      </c>
      <c r="AA1451" s="50">
        <v>0</v>
      </c>
      <c r="AB1451" s="50">
        <v>21</v>
      </c>
      <c r="AC1451" s="50">
        <v>7</v>
      </c>
      <c r="AD1451" s="50">
        <v>0</v>
      </c>
      <c r="AE1451" s="50">
        <v>0</v>
      </c>
      <c r="AF1451" s="50">
        <v>0</v>
      </c>
      <c r="AG1451" s="50">
        <v>0</v>
      </c>
      <c r="AH1451" s="50">
        <v>0</v>
      </c>
      <c r="AI1451" s="50">
        <v>0</v>
      </c>
      <c r="AJ1451" s="50">
        <v>0</v>
      </c>
      <c r="AK1451" s="52">
        <f t="shared" si="418"/>
        <v>28</v>
      </c>
      <c r="AL1451" s="50">
        <f t="shared" si="419"/>
        <v>28</v>
      </c>
      <c r="AM1451" s="48">
        <f t="shared" si="432"/>
        <v>1</v>
      </c>
      <c r="AN1451" s="49">
        <f t="shared" si="420"/>
        <v>0.01</v>
      </c>
      <c r="AO1451" s="49">
        <f t="shared" si="431"/>
        <v>21</v>
      </c>
      <c r="AP1451" s="49">
        <f t="shared" si="421"/>
        <v>28</v>
      </c>
      <c r="AR1451" s="50">
        <f t="shared" si="422"/>
        <v>0</v>
      </c>
      <c r="AT1451" s="30">
        <f t="shared" si="423"/>
        <v>28</v>
      </c>
      <c r="AU1451">
        <f t="shared" si="424"/>
        <v>9.3333333333333339</v>
      </c>
      <c r="AV1451" s="49">
        <f t="shared" si="425"/>
        <v>21</v>
      </c>
      <c r="AW1451" s="49">
        <f t="shared" si="426"/>
        <v>9.3333333333333339</v>
      </c>
      <c r="AX1451" s="53">
        <f t="shared" si="427"/>
        <v>0</v>
      </c>
      <c r="AY1451" s="30">
        <f t="shared" si="428"/>
        <v>7</v>
      </c>
      <c r="AZ1451" s="30">
        <f t="shared" si="429"/>
        <v>21</v>
      </c>
      <c r="BA1451" s="49">
        <f t="shared" si="430"/>
        <v>21</v>
      </c>
    </row>
    <row r="1452" spans="1:53" x14ac:dyDescent="0.35">
      <c r="A1452" s="2">
        <v>1073165915</v>
      </c>
      <c r="B1452" s="2" t="s">
        <v>1452</v>
      </c>
      <c r="C1452" s="16" t="s">
        <v>4946</v>
      </c>
      <c r="D1452" s="3" t="s">
        <v>3597</v>
      </c>
      <c r="E1452" s="4">
        <v>45931</v>
      </c>
      <c r="F1452" s="5">
        <v>45931</v>
      </c>
      <c r="G1452" s="5">
        <v>46296</v>
      </c>
      <c r="H1452" s="3" t="s">
        <v>4290</v>
      </c>
      <c r="I1452" s="55">
        <v>46050</v>
      </c>
      <c r="J1452" s="6">
        <v>46022</v>
      </c>
      <c r="K1452" s="2" t="s">
        <v>4405</v>
      </c>
      <c r="L1452" s="2" t="s">
        <v>4995</v>
      </c>
      <c r="M1452" s="2" t="s">
        <v>4957</v>
      </c>
      <c r="N1452" s="2"/>
      <c r="O1452" s="2"/>
      <c r="P1452" s="2"/>
      <c r="Q1452" s="2"/>
      <c r="R1452" s="7"/>
      <c r="S1452" s="7">
        <v>0</v>
      </c>
      <c r="T1452" s="7">
        <v>7.5</v>
      </c>
      <c r="U1452" s="7">
        <v>7.5</v>
      </c>
      <c r="V1452" s="12">
        <f t="shared" si="433"/>
        <v>8</v>
      </c>
      <c r="W1452" s="15" t="s">
        <v>4738</v>
      </c>
      <c r="X1452" s="15" t="str">
        <f t="shared" si="417"/>
        <v>DEBE GOZAR EN EL AÑO UN TOTAL DE 8 DÍAS ANTES DEL 31/12/2026</v>
      </c>
      <c r="Y1452" s="58">
        <v>8</v>
      </c>
      <c r="Z1452" s="50">
        <v>0</v>
      </c>
      <c r="AA1452" s="50">
        <v>0</v>
      </c>
      <c r="AB1452" s="50">
        <v>0</v>
      </c>
      <c r="AC1452" s="50">
        <v>0</v>
      </c>
      <c r="AD1452" s="50">
        <v>0</v>
      </c>
      <c r="AE1452" s="50">
        <v>0</v>
      </c>
      <c r="AF1452" s="50">
        <v>0</v>
      </c>
      <c r="AG1452" s="50">
        <v>0</v>
      </c>
      <c r="AH1452" s="50">
        <v>0</v>
      </c>
      <c r="AI1452" s="50">
        <v>0</v>
      </c>
      <c r="AJ1452" s="50">
        <v>0</v>
      </c>
      <c r="AK1452" s="52">
        <f t="shared" si="418"/>
        <v>8</v>
      </c>
      <c r="AL1452" s="50">
        <f t="shared" si="419"/>
        <v>8</v>
      </c>
      <c r="AM1452" s="48">
        <f t="shared" si="432"/>
        <v>1</v>
      </c>
      <c r="AN1452" s="49">
        <f t="shared" si="420"/>
        <v>0.01</v>
      </c>
      <c r="AO1452" s="49">
        <f t="shared" si="431"/>
        <v>8</v>
      </c>
      <c r="AP1452" s="49">
        <f t="shared" si="421"/>
        <v>8</v>
      </c>
      <c r="AR1452" s="50">
        <f t="shared" si="422"/>
        <v>0</v>
      </c>
      <c r="AT1452" s="30">
        <f t="shared" si="423"/>
        <v>8</v>
      </c>
      <c r="AU1452">
        <f t="shared" si="424"/>
        <v>2.6666666666666665</v>
      </c>
      <c r="AV1452" s="49">
        <f t="shared" si="425"/>
        <v>8</v>
      </c>
      <c r="AW1452" s="49">
        <f t="shared" si="426"/>
        <v>2.6666666666666665</v>
      </c>
      <c r="AX1452" s="53">
        <f t="shared" si="427"/>
        <v>0</v>
      </c>
      <c r="AY1452" s="30">
        <f t="shared" si="428"/>
        <v>0</v>
      </c>
      <c r="AZ1452" s="30">
        <f t="shared" si="429"/>
        <v>8</v>
      </c>
      <c r="BA1452" s="49">
        <f t="shared" si="430"/>
        <v>8</v>
      </c>
    </row>
    <row r="1453" spans="1:53" x14ac:dyDescent="0.35">
      <c r="A1453" s="2">
        <v>1073174581</v>
      </c>
      <c r="B1453" s="2" t="s">
        <v>1453</v>
      </c>
      <c r="C1453" s="16" t="s">
        <v>4946</v>
      </c>
      <c r="D1453" s="3" t="s">
        <v>3598</v>
      </c>
      <c r="E1453" s="4">
        <v>46002</v>
      </c>
      <c r="F1453" s="5">
        <v>46002</v>
      </c>
      <c r="G1453" s="5">
        <v>46367</v>
      </c>
      <c r="H1453" s="3" t="s">
        <v>4290</v>
      </c>
      <c r="I1453" s="55">
        <v>46081</v>
      </c>
      <c r="J1453" s="6">
        <v>46022</v>
      </c>
      <c r="K1453" s="2" t="s">
        <v>4405</v>
      </c>
      <c r="L1453" s="2" t="s">
        <v>4749</v>
      </c>
      <c r="M1453" s="2" t="s">
        <v>4956</v>
      </c>
      <c r="N1453" s="2"/>
      <c r="O1453" s="2"/>
      <c r="P1453" s="2"/>
      <c r="Q1453" s="2"/>
      <c r="R1453" s="7"/>
      <c r="S1453" s="7">
        <v>0</v>
      </c>
      <c r="T1453" s="7">
        <v>1.6667000000000001</v>
      </c>
      <c r="U1453" s="7">
        <v>1.6667000000000001</v>
      </c>
      <c r="V1453" s="12">
        <f t="shared" si="433"/>
        <v>2</v>
      </c>
      <c r="W1453" s="15" t="s">
        <v>4738</v>
      </c>
      <c r="X1453" s="15" t="str">
        <f t="shared" si="417"/>
        <v>DEBE GOZAR EN EL AÑO UN TOTAL DE 2 DÍAS ANTES DEL 31/12/2026</v>
      </c>
      <c r="Y1453" s="58">
        <v>0</v>
      </c>
      <c r="Z1453" s="50">
        <v>2</v>
      </c>
      <c r="AA1453" s="50">
        <v>0</v>
      </c>
      <c r="AB1453" s="50">
        <v>0</v>
      </c>
      <c r="AC1453" s="50">
        <v>0</v>
      </c>
      <c r="AD1453" s="50">
        <v>0</v>
      </c>
      <c r="AE1453" s="50">
        <v>0</v>
      </c>
      <c r="AF1453" s="50">
        <v>0</v>
      </c>
      <c r="AG1453" s="50">
        <v>0</v>
      </c>
      <c r="AH1453" s="50">
        <v>0</v>
      </c>
      <c r="AI1453" s="50">
        <v>0</v>
      </c>
      <c r="AJ1453" s="50">
        <v>0</v>
      </c>
      <c r="AK1453" s="52">
        <f t="shared" si="418"/>
        <v>2</v>
      </c>
      <c r="AL1453" s="50">
        <f t="shared" si="419"/>
        <v>2</v>
      </c>
      <c r="AM1453" s="48">
        <f t="shared" si="432"/>
        <v>1</v>
      </c>
      <c r="AN1453" s="49">
        <f t="shared" si="420"/>
        <v>0.01</v>
      </c>
      <c r="AO1453" s="49">
        <f t="shared" si="431"/>
        <v>2</v>
      </c>
      <c r="AP1453" s="49">
        <f t="shared" si="421"/>
        <v>2</v>
      </c>
      <c r="AR1453" s="50">
        <f t="shared" si="422"/>
        <v>0</v>
      </c>
      <c r="AT1453" s="30">
        <f t="shared" si="423"/>
        <v>2</v>
      </c>
      <c r="AU1453">
        <f t="shared" si="424"/>
        <v>0.66666666666666663</v>
      </c>
      <c r="AV1453" s="49">
        <f t="shared" si="425"/>
        <v>2</v>
      </c>
      <c r="AW1453" s="49">
        <f t="shared" si="426"/>
        <v>0.66666666666666663</v>
      </c>
      <c r="AX1453" s="53">
        <f t="shared" si="427"/>
        <v>0</v>
      </c>
      <c r="AY1453" s="30">
        <f t="shared" si="428"/>
        <v>0</v>
      </c>
      <c r="AZ1453" s="30">
        <f t="shared" si="429"/>
        <v>2</v>
      </c>
      <c r="BA1453" s="49">
        <f t="shared" si="430"/>
        <v>2</v>
      </c>
    </row>
    <row r="1454" spans="1:53" x14ac:dyDescent="0.35">
      <c r="A1454" s="2">
        <v>1073175550</v>
      </c>
      <c r="B1454" s="2" t="s">
        <v>1454</v>
      </c>
      <c r="C1454" s="16" t="s">
        <v>4946</v>
      </c>
      <c r="D1454" s="3" t="s">
        <v>3599</v>
      </c>
      <c r="E1454" s="4">
        <v>45979</v>
      </c>
      <c r="F1454" s="5">
        <v>45979</v>
      </c>
      <c r="G1454" s="5">
        <v>46344</v>
      </c>
      <c r="H1454" s="3" t="s">
        <v>4406</v>
      </c>
      <c r="I1454" s="55">
        <v>46034</v>
      </c>
      <c r="J1454" s="6">
        <v>46022</v>
      </c>
      <c r="K1454" s="2" t="s">
        <v>4431</v>
      </c>
      <c r="L1454" s="2" t="s">
        <v>4798</v>
      </c>
      <c r="M1454" s="2" t="s">
        <v>4956</v>
      </c>
      <c r="N1454" s="2"/>
      <c r="O1454" s="2"/>
      <c r="P1454" s="2"/>
      <c r="Q1454" s="2"/>
      <c r="R1454" s="7"/>
      <c r="S1454" s="7">
        <v>0</v>
      </c>
      <c r="T1454" s="7">
        <v>0.7167</v>
      </c>
      <c r="U1454" s="7">
        <v>0.7167</v>
      </c>
      <c r="V1454" s="12">
        <f t="shared" si="433"/>
        <v>1</v>
      </c>
      <c r="W1454" s="15" t="s">
        <v>4738</v>
      </c>
      <c r="X1454" s="15" t="str">
        <f t="shared" si="417"/>
        <v>DEBE GOZAR EN EL AÑO UN TOTAL DE 1 DÍAS ANTES DEL 31/12/2026</v>
      </c>
      <c r="Y1454" s="58">
        <v>1</v>
      </c>
      <c r="Z1454" s="50">
        <v>0</v>
      </c>
      <c r="AA1454" s="50">
        <v>0</v>
      </c>
      <c r="AB1454" s="50">
        <v>0</v>
      </c>
      <c r="AC1454" s="50">
        <v>0</v>
      </c>
      <c r="AD1454" s="50">
        <v>0</v>
      </c>
      <c r="AE1454" s="50">
        <v>0</v>
      </c>
      <c r="AF1454" s="50">
        <v>0</v>
      </c>
      <c r="AG1454" s="50">
        <v>0</v>
      </c>
      <c r="AH1454" s="50">
        <v>0</v>
      </c>
      <c r="AI1454" s="50">
        <v>0</v>
      </c>
      <c r="AJ1454" s="50">
        <v>0</v>
      </c>
      <c r="AK1454" s="52">
        <f t="shared" si="418"/>
        <v>1</v>
      </c>
      <c r="AL1454" s="50">
        <f t="shared" si="419"/>
        <v>1</v>
      </c>
      <c r="AM1454" s="48">
        <f t="shared" si="432"/>
        <v>1</v>
      </c>
      <c r="AN1454" s="49">
        <f t="shared" si="420"/>
        <v>0.01</v>
      </c>
      <c r="AO1454" s="49">
        <f t="shared" si="431"/>
        <v>1</v>
      </c>
      <c r="AP1454" s="49">
        <f t="shared" si="421"/>
        <v>1</v>
      </c>
      <c r="AR1454" s="50">
        <f t="shared" si="422"/>
        <v>0</v>
      </c>
      <c r="AT1454" s="30">
        <f t="shared" si="423"/>
        <v>1</v>
      </c>
      <c r="AU1454">
        <f t="shared" si="424"/>
        <v>0.33333333333333331</v>
      </c>
      <c r="AV1454" s="49">
        <f t="shared" si="425"/>
        <v>1</v>
      </c>
      <c r="AW1454" s="49">
        <f t="shared" si="426"/>
        <v>0.33333333333333331</v>
      </c>
      <c r="AX1454" s="53">
        <f t="shared" si="427"/>
        <v>0</v>
      </c>
      <c r="AY1454" s="30">
        <f t="shared" si="428"/>
        <v>0</v>
      </c>
      <c r="AZ1454" s="30">
        <f t="shared" si="429"/>
        <v>1</v>
      </c>
      <c r="BA1454" s="49">
        <f t="shared" si="430"/>
        <v>1</v>
      </c>
    </row>
    <row r="1455" spans="1:53" x14ac:dyDescent="0.35">
      <c r="A1455" s="2">
        <v>1073178578</v>
      </c>
      <c r="B1455" s="2" t="s">
        <v>1455</v>
      </c>
      <c r="C1455" s="16" t="s">
        <v>4946</v>
      </c>
      <c r="D1455" s="3" t="s">
        <v>3600</v>
      </c>
      <c r="E1455" s="4">
        <v>45785</v>
      </c>
      <c r="F1455" s="5">
        <v>45785</v>
      </c>
      <c r="G1455" s="5">
        <v>46150</v>
      </c>
      <c r="H1455" s="3" t="s">
        <v>4409</v>
      </c>
      <c r="I1455" s="55">
        <v>46054</v>
      </c>
      <c r="J1455" s="6">
        <v>46022</v>
      </c>
      <c r="K1455" s="2" t="s">
        <v>4431</v>
      </c>
      <c r="L1455" s="2" t="s">
        <v>4820</v>
      </c>
      <c r="M1455" s="2" t="s">
        <v>4956</v>
      </c>
      <c r="N1455" s="2"/>
      <c r="O1455" s="2"/>
      <c r="P1455" s="2"/>
      <c r="Q1455" s="2"/>
      <c r="R1455" s="7"/>
      <c r="S1455" s="7">
        <v>0</v>
      </c>
      <c r="T1455" s="7">
        <v>3.8833000000000002</v>
      </c>
      <c r="U1455" s="7">
        <v>3.8833000000000002</v>
      </c>
      <c r="V1455" s="12">
        <f t="shared" si="433"/>
        <v>4</v>
      </c>
      <c r="W1455" s="15" t="s">
        <v>4738</v>
      </c>
      <c r="X1455" s="15" t="str">
        <f t="shared" ref="X1455:X1518" si="434">"DEBE GOZAR EN EL AÑO UN TOTAL DE "&amp;ROUNDUP(V1455,0)&amp;" DÍAS ANTES DEL 31/12/2026"</f>
        <v>DEBE GOZAR EN EL AÑO UN TOTAL DE 4 DÍAS ANTES DEL 31/12/2026</v>
      </c>
      <c r="Y1455" s="58">
        <v>0</v>
      </c>
      <c r="Z1455" s="50">
        <v>4</v>
      </c>
      <c r="AA1455" s="50">
        <v>0</v>
      </c>
      <c r="AB1455" s="50">
        <v>0</v>
      </c>
      <c r="AC1455" s="50">
        <v>0</v>
      </c>
      <c r="AD1455" s="50">
        <v>0</v>
      </c>
      <c r="AE1455" s="50">
        <v>0</v>
      </c>
      <c r="AF1455" s="50">
        <v>0</v>
      </c>
      <c r="AG1455" s="50">
        <v>0</v>
      </c>
      <c r="AH1455" s="50">
        <v>0</v>
      </c>
      <c r="AI1455" s="50">
        <v>0</v>
      </c>
      <c r="AJ1455" s="50">
        <v>0</v>
      </c>
      <c r="AK1455" s="52">
        <f t="shared" si="418"/>
        <v>4</v>
      </c>
      <c r="AL1455" s="50">
        <f t="shared" si="419"/>
        <v>4</v>
      </c>
      <c r="AM1455" s="48">
        <f t="shared" si="432"/>
        <v>1</v>
      </c>
      <c r="AN1455" s="49">
        <f t="shared" si="420"/>
        <v>0.01</v>
      </c>
      <c r="AO1455" s="49">
        <f t="shared" si="431"/>
        <v>4</v>
      </c>
      <c r="AP1455" s="49">
        <f t="shared" si="421"/>
        <v>4</v>
      </c>
      <c r="AR1455" s="50">
        <f t="shared" si="422"/>
        <v>0</v>
      </c>
      <c r="AT1455" s="30">
        <f t="shared" si="423"/>
        <v>4</v>
      </c>
      <c r="AU1455">
        <f t="shared" si="424"/>
        <v>1.3333333333333333</v>
      </c>
      <c r="AV1455" s="49">
        <f t="shared" si="425"/>
        <v>4</v>
      </c>
      <c r="AW1455" s="49">
        <f t="shared" si="426"/>
        <v>1.3333333333333333</v>
      </c>
      <c r="AX1455" s="53">
        <f t="shared" si="427"/>
        <v>0</v>
      </c>
      <c r="AY1455" s="30">
        <f t="shared" si="428"/>
        <v>0</v>
      </c>
      <c r="AZ1455" s="30">
        <f t="shared" si="429"/>
        <v>4</v>
      </c>
      <c r="BA1455" s="49">
        <f t="shared" si="430"/>
        <v>4</v>
      </c>
    </row>
    <row r="1456" spans="1:53" x14ac:dyDescent="0.35">
      <c r="A1456" s="2">
        <v>1073188182</v>
      </c>
      <c r="B1456" s="2" t="s">
        <v>1456</v>
      </c>
      <c r="C1456" s="16" t="s">
        <v>4946</v>
      </c>
      <c r="D1456" s="3" t="s">
        <v>3601</v>
      </c>
      <c r="E1456" s="4">
        <v>45901</v>
      </c>
      <c r="F1456" s="5">
        <v>45901</v>
      </c>
      <c r="G1456" s="5">
        <v>46266</v>
      </c>
      <c r="H1456" s="3" t="s">
        <v>4409</v>
      </c>
      <c r="I1456" s="55">
        <v>46032</v>
      </c>
      <c r="J1456" s="6">
        <v>46022</v>
      </c>
      <c r="K1456" s="2" t="s">
        <v>4405</v>
      </c>
      <c r="L1456" s="2" t="s">
        <v>4920</v>
      </c>
      <c r="M1456" s="2" t="s">
        <v>4956</v>
      </c>
      <c r="N1456" s="2"/>
      <c r="O1456" s="2"/>
      <c r="P1456" s="2"/>
      <c r="Q1456" s="2"/>
      <c r="R1456" s="7"/>
      <c r="S1456" s="7">
        <v>0</v>
      </c>
      <c r="T1456" s="7">
        <v>10</v>
      </c>
      <c r="U1456" s="7">
        <v>10</v>
      </c>
      <c r="V1456" s="12">
        <f t="shared" si="433"/>
        <v>10</v>
      </c>
      <c r="W1456" s="15" t="s">
        <v>4738</v>
      </c>
      <c r="X1456" s="15" t="str">
        <f t="shared" si="434"/>
        <v>DEBE GOZAR EN EL AÑO UN TOTAL DE 10 DÍAS ANTES DEL 31/12/2026</v>
      </c>
      <c r="Y1456" s="58">
        <v>10</v>
      </c>
      <c r="Z1456" s="50">
        <v>0</v>
      </c>
      <c r="AA1456" s="50">
        <v>0</v>
      </c>
      <c r="AB1456" s="50">
        <v>0</v>
      </c>
      <c r="AC1456" s="50">
        <v>0</v>
      </c>
      <c r="AD1456" s="50">
        <v>0</v>
      </c>
      <c r="AE1456" s="50">
        <v>0</v>
      </c>
      <c r="AF1456" s="50">
        <v>0</v>
      </c>
      <c r="AG1456" s="50">
        <v>0</v>
      </c>
      <c r="AH1456" s="50">
        <v>0</v>
      </c>
      <c r="AI1456" s="50">
        <v>0</v>
      </c>
      <c r="AJ1456" s="50">
        <v>0</v>
      </c>
      <c r="AK1456" s="52">
        <f t="shared" si="418"/>
        <v>10</v>
      </c>
      <c r="AL1456" s="50">
        <f t="shared" si="419"/>
        <v>10</v>
      </c>
      <c r="AM1456" s="48">
        <f t="shared" si="432"/>
        <v>1</v>
      </c>
      <c r="AN1456" s="49">
        <f t="shared" si="420"/>
        <v>0.01</v>
      </c>
      <c r="AO1456" s="49">
        <f t="shared" si="431"/>
        <v>10</v>
      </c>
      <c r="AP1456" s="49">
        <f t="shared" si="421"/>
        <v>10</v>
      </c>
      <c r="AR1456" s="50">
        <f t="shared" si="422"/>
        <v>0</v>
      </c>
      <c r="AT1456" s="30">
        <f t="shared" si="423"/>
        <v>10</v>
      </c>
      <c r="AU1456">
        <f t="shared" si="424"/>
        <v>3.3333333333333335</v>
      </c>
      <c r="AV1456" s="49">
        <f t="shared" si="425"/>
        <v>10</v>
      </c>
      <c r="AW1456" s="49">
        <f t="shared" si="426"/>
        <v>3.3333333333333335</v>
      </c>
      <c r="AX1456" s="53">
        <f t="shared" si="427"/>
        <v>0</v>
      </c>
      <c r="AY1456" s="30">
        <f t="shared" si="428"/>
        <v>0</v>
      </c>
      <c r="AZ1456" s="30">
        <f t="shared" si="429"/>
        <v>10</v>
      </c>
      <c r="BA1456" s="49">
        <f t="shared" si="430"/>
        <v>10</v>
      </c>
    </row>
    <row r="1457" spans="1:53" x14ac:dyDescent="0.35">
      <c r="A1457" s="2">
        <v>1073189057</v>
      </c>
      <c r="B1457" s="2" t="s">
        <v>1457</v>
      </c>
      <c r="C1457" s="16" t="s">
        <v>4946</v>
      </c>
      <c r="D1457" s="3" t="s">
        <v>3602</v>
      </c>
      <c r="E1457" s="4">
        <v>45883</v>
      </c>
      <c r="F1457" s="5">
        <v>45883</v>
      </c>
      <c r="G1457" s="5">
        <v>46248</v>
      </c>
      <c r="H1457" s="3" t="s">
        <v>4293</v>
      </c>
      <c r="I1457" s="55">
        <v>0</v>
      </c>
      <c r="J1457" s="6">
        <v>46022</v>
      </c>
      <c r="K1457" s="2" t="s">
        <v>4405</v>
      </c>
      <c r="L1457" s="2" t="s">
        <v>4861</v>
      </c>
      <c r="M1457" s="2" t="s">
        <v>4956</v>
      </c>
      <c r="N1457" s="2" t="s">
        <v>5180</v>
      </c>
      <c r="O1457" s="2" t="s">
        <v>5248</v>
      </c>
      <c r="P1457" s="2" t="s">
        <v>4626</v>
      </c>
      <c r="Q1457" s="2" t="s">
        <v>4297</v>
      </c>
      <c r="R1457" s="7"/>
      <c r="S1457" s="7">
        <v>0</v>
      </c>
      <c r="T1457" s="7">
        <v>11.416700000000001</v>
      </c>
      <c r="U1457" s="7">
        <v>11.416700000000001</v>
      </c>
      <c r="V1457" s="12">
        <f t="shared" si="433"/>
        <v>12</v>
      </c>
      <c r="W1457" s="15" t="s">
        <v>4738</v>
      </c>
      <c r="X1457" s="15" t="str">
        <f t="shared" si="434"/>
        <v>DEBE GOZAR EN EL AÑO UN TOTAL DE 12 DÍAS ANTES DEL 31/12/2026</v>
      </c>
      <c r="Y1457" s="58">
        <v>0</v>
      </c>
      <c r="Z1457" s="50">
        <v>0</v>
      </c>
      <c r="AA1457" s="50">
        <v>0</v>
      </c>
      <c r="AB1457" s="50">
        <v>0</v>
      </c>
      <c r="AC1457" s="50">
        <v>0</v>
      </c>
      <c r="AD1457" s="50">
        <v>0</v>
      </c>
      <c r="AE1457" s="50">
        <v>0</v>
      </c>
      <c r="AF1457" s="50">
        <v>0</v>
      </c>
      <c r="AG1457" s="50">
        <v>0</v>
      </c>
      <c r="AH1457" s="50">
        <v>0</v>
      </c>
      <c r="AI1457" s="50">
        <v>0</v>
      </c>
      <c r="AJ1457" s="50">
        <v>0</v>
      </c>
      <c r="AK1457" s="52">
        <f t="shared" si="418"/>
        <v>0</v>
      </c>
      <c r="AL1457" s="50">
        <f t="shared" si="419"/>
        <v>0</v>
      </c>
      <c r="AM1457" s="48">
        <f t="shared" si="432"/>
        <v>0</v>
      </c>
      <c r="AN1457" s="49">
        <f t="shared" si="420"/>
        <v>0</v>
      </c>
      <c r="AO1457" s="49">
        <f t="shared" si="431"/>
        <v>0</v>
      </c>
      <c r="AP1457" s="49">
        <f t="shared" si="421"/>
        <v>0</v>
      </c>
      <c r="AR1457" s="50">
        <f t="shared" si="422"/>
        <v>12</v>
      </c>
      <c r="AT1457" s="30">
        <f t="shared" si="423"/>
        <v>12</v>
      </c>
      <c r="AU1457">
        <f t="shared" si="424"/>
        <v>4</v>
      </c>
      <c r="AV1457" s="49">
        <f t="shared" si="425"/>
        <v>0</v>
      </c>
      <c r="AW1457" s="49">
        <f t="shared" si="426"/>
        <v>0</v>
      </c>
      <c r="AX1457" s="53">
        <f t="shared" si="427"/>
        <v>4</v>
      </c>
      <c r="AY1457" s="30">
        <f t="shared" si="428"/>
        <v>0</v>
      </c>
      <c r="AZ1457" s="30">
        <f t="shared" si="429"/>
        <v>0</v>
      </c>
      <c r="BA1457" s="49">
        <f t="shared" si="430"/>
        <v>0</v>
      </c>
    </row>
    <row r="1458" spans="1:53" x14ac:dyDescent="0.35">
      <c r="A1458" s="2">
        <v>1073191107</v>
      </c>
      <c r="B1458" s="2" t="s">
        <v>1458</v>
      </c>
      <c r="C1458" s="16" t="s">
        <v>4946</v>
      </c>
      <c r="D1458" s="3" t="s">
        <v>3603</v>
      </c>
      <c r="E1458" s="4">
        <v>45967</v>
      </c>
      <c r="F1458" s="5">
        <v>45967</v>
      </c>
      <c r="G1458" s="5">
        <v>46332</v>
      </c>
      <c r="H1458" s="3" t="s">
        <v>4290</v>
      </c>
      <c r="I1458" s="55">
        <v>0</v>
      </c>
      <c r="J1458" s="6">
        <v>46022</v>
      </c>
      <c r="K1458" s="2" t="s">
        <v>4405</v>
      </c>
      <c r="L1458" s="2" t="s">
        <v>4775</v>
      </c>
      <c r="M1458" s="2" t="s">
        <v>4956</v>
      </c>
      <c r="N1458" s="2" t="s">
        <v>5195</v>
      </c>
      <c r="O1458" s="2" t="s">
        <v>5211</v>
      </c>
      <c r="P1458" s="2" t="s">
        <v>4488</v>
      </c>
      <c r="Q1458" s="2" t="s">
        <v>4297</v>
      </c>
      <c r="R1458" s="7"/>
      <c r="S1458" s="7">
        <v>0</v>
      </c>
      <c r="T1458" s="7">
        <v>4.5833000000000004</v>
      </c>
      <c r="U1458" s="7">
        <v>4.5833000000000004</v>
      </c>
      <c r="V1458" s="12">
        <f t="shared" si="433"/>
        <v>5</v>
      </c>
      <c r="W1458" s="15" t="s">
        <v>4738</v>
      </c>
      <c r="X1458" s="15" t="str">
        <f t="shared" si="434"/>
        <v>DEBE GOZAR EN EL AÑO UN TOTAL DE 5 DÍAS ANTES DEL 31/12/2026</v>
      </c>
      <c r="Y1458" s="58">
        <v>0</v>
      </c>
      <c r="Z1458" s="50">
        <v>0</v>
      </c>
      <c r="AA1458" s="50">
        <v>0</v>
      </c>
      <c r="AB1458" s="50">
        <v>0</v>
      </c>
      <c r="AC1458" s="50">
        <v>0</v>
      </c>
      <c r="AD1458" s="50">
        <v>0</v>
      </c>
      <c r="AE1458" s="50">
        <v>0</v>
      </c>
      <c r="AF1458" s="50">
        <v>0</v>
      </c>
      <c r="AG1458" s="50">
        <v>0</v>
      </c>
      <c r="AH1458" s="50">
        <v>0</v>
      </c>
      <c r="AI1458" s="50">
        <v>0</v>
      </c>
      <c r="AJ1458" s="50">
        <v>0</v>
      </c>
      <c r="AK1458" s="52">
        <f t="shared" si="418"/>
        <v>0</v>
      </c>
      <c r="AL1458" s="50">
        <f t="shared" si="419"/>
        <v>0</v>
      </c>
      <c r="AM1458" s="48">
        <f t="shared" si="432"/>
        <v>0</v>
      </c>
      <c r="AN1458" s="49">
        <f t="shared" si="420"/>
        <v>0</v>
      </c>
      <c r="AO1458" s="49">
        <f t="shared" si="431"/>
        <v>0</v>
      </c>
      <c r="AP1458" s="49">
        <f t="shared" si="421"/>
        <v>0</v>
      </c>
      <c r="AR1458" s="50">
        <f t="shared" si="422"/>
        <v>5</v>
      </c>
      <c r="AT1458" s="30">
        <f t="shared" si="423"/>
        <v>5</v>
      </c>
      <c r="AU1458">
        <f t="shared" si="424"/>
        <v>1.6666666666666667</v>
      </c>
      <c r="AV1458" s="49">
        <f t="shared" si="425"/>
        <v>0</v>
      </c>
      <c r="AW1458" s="49">
        <f t="shared" si="426"/>
        <v>0</v>
      </c>
      <c r="AX1458" s="53">
        <f t="shared" si="427"/>
        <v>1.6666666666666667</v>
      </c>
      <c r="AY1458" s="30">
        <f t="shared" si="428"/>
        <v>0</v>
      </c>
      <c r="AZ1458" s="30">
        <f t="shared" si="429"/>
        <v>0</v>
      </c>
      <c r="BA1458" s="49">
        <f t="shared" si="430"/>
        <v>0</v>
      </c>
    </row>
    <row r="1459" spans="1:53" x14ac:dyDescent="0.35">
      <c r="A1459" s="2">
        <v>1073191695</v>
      </c>
      <c r="B1459" s="2" t="s">
        <v>1459</v>
      </c>
      <c r="C1459" s="16" t="s">
        <v>4946</v>
      </c>
      <c r="D1459" s="3" t="s">
        <v>3604</v>
      </c>
      <c r="E1459" s="4">
        <v>45903</v>
      </c>
      <c r="F1459" s="5">
        <v>45903</v>
      </c>
      <c r="G1459" s="5">
        <v>46268</v>
      </c>
      <c r="H1459" s="3" t="s">
        <v>4290</v>
      </c>
      <c r="I1459" s="55">
        <v>46081</v>
      </c>
      <c r="J1459" s="6">
        <v>46022</v>
      </c>
      <c r="K1459" s="2" t="s">
        <v>4405</v>
      </c>
      <c r="L1459" s="2" t="s">
        <v>4836</v>
      </c>
      <c r="M1459" s="2" t="s">
        <v>4956</v>
      </c>
      <c r="N1459" s="2"/>
      <c r="O1459" s="2"/>
      <c r="P1459" s="2"/>
      <c r="Q1459" s="2"/>
      <c r="R1459" s="7"/>
      <c r="S1459" s="7">
        <v>0</v>
      </c>
      <c r="T1459" s="7">
        <v>9.8332999999999995</v>
      </c>
      <c r="U1459" s="7">
        <v>9.8332999999999995</v>
      </c>
      <c r="V1459" s="12">
        <f t="shared" si="433"/>
        <v>10</v>
      </c>
      <c r="W1459" s="15" t="s">
        <v>4738</v>
      </c>
      <c r="X1459" s="15" t="str">
        <f t="shared" si="434"/>
        <v>DEBE GOZAR EN EL AÑO UN TOTAL DE 10 DÍAS ANTES DEL 31/12/2026</v>
      </c>
      <c r="Y1459" s="58">
        <v>0</v>
      </c>
      <c r="Z1459" s="50">
        <v>10</v>
      </c>
      <c r="AA1459" s="50">
        <v>0</v>
      </c>
      <c r="AB1459" s="50">
        <v>0</v>
      </c>
      <c r="AC1459" s="50">
        <v>0</v>
      </c>
      <c r="AD1459" s="50">
        <v>0</v>
      </c>
      <c r="AE1459" s="50">
        <v>0</v>
      </c>
      <c r="AF1459" s="50">
        <v>0</v>
      </c>
      <c r="AG1459" s="50">
        <v>0</v>
      </c>
      <c r="AH1459" s="50">
        <v>0</v>
      </c>
      <c r="AI1459" s="50">
        <v>0</v>
      </c>
      <c r="AJ1459" s="50">
        <v>0</v>
      </c>
      <c r="AK1459" s="52">
        <f t="shared" si="418"/>
        <v>10</v>
      </c>
      <c r="AL1459" s="50">
        <f t="shared" si="419"/>
        <v>10</v>
      </c>
      <c r="AM1459" s="48">
        <f t="shared" si="432"/>
        <v>1</v>
      </c>
      <c r="AN1459" s="49">
        <f t="shared" si="420"/>
        <v>0.01</v>
      </c>
      <c r="AO1459" s="49">
        <f t="shared" si="431"/>
        <v>10</v>
      </c>
      <c r="AP1459" s="49">
        <f t="shared" si="421"/>
        <v>10</v>
      </c>
      <c r="AR1459" s="50">
        <f t="shared" si="422"/>
        <v>0</v>
      </c>
      <c r="AT1459" s="30">
        <f t="shared" si="423"/>
        <v>10</v>
      </c>
      <c r="AU1459">
        <f t="shared" si="424"/>
        <v>3.3333333333333335</v>
      </c>
      <c r="AV1459" s="49">
        <f t="shared" si="425"/>
        <v>10</v>
      </c>
      <c r="AW1459" s="49">
        <f t="shared" si="426"/>
        <v>3.3333333333333335</v>
      </c>
      <c r="AX1459" s="53">
        <f t="shared" si="427"/>
        <v>0</v>
      </c>
      <c r="AY1459" s="30">
        <f t="shared" si="428"/>
        <v>0</v>
      </c>
      <c r="AZ1459" s="30">
        <f t="shared" si="429"/>
        <v>10</v>
      </c>
      <c r="BA1459" s="49">
        <f t="shared" si="430"/>
        <v>10</v>
      </c>
    </row>
    <row r="1460" spans="1:53" x14ac:dyDescent="0.35">
      <c r="A1460" s="2">
        <v>1073192225</v>
      </c>
      <c r="B1460" s="2" t="s">
        <v>1460</v>
      </c>
      <c r="C1460" s="16" t="s">
        <v>4946</v>
      </c>
      <c r="D1460" s="3" t="s">
        <v>3605</v>
      </c>
      <c r="E1460" s="4">
        <v>45419</v>
      </c>
      <c r="F1460" s="5">
        <v>45784</v>
      </c>
      <c r="G1460" s="5">
        <v>46149</v>
      </c>
      <c r="H1460" s="3" t="s">
        <v>4290</v>
      </c>
      <c r="I1460" s="55">
        <v>0</v>
      </c>
      <c r="J1460" s="6">
        <v>46022</v>
      </c>
      <c r="K1460" s="2" t="s">
        <v>4405</v>
      </c>
      <c r="L1460" s="2" t="s">
        <v>4794</v>
      </c>
      <c r="M1460" s="2" t="s">
        <v>4956</v>
      </c>
      <c r="N1460" s="2" t="s">
        <v>5196</v>
      </c>
      <c r="O1460" s="2" t="s">
        <v>5230</v>
      </c>
      <c r="P1460" s="2" t="s">
        <v>4522</v>
      </c>
      <c r="Q1460" s="2" t="s">
        <v>4306</v>
      </c>
      <c r="R1460" s="7"/>
      <c r="S1460" s="7">
        <v>10</v>
      </c>
      <c r="T1460" s="7">
        <v>19.5</v>
      </c>
      <c r="U1460" s="7">
        <v>29.5</v>
      </c>
      <c r="V1460" s="12">
        <f t="shared" si="433"/>
        <v>30</v>
      </c>
      <c r="W1460" s="15" t="str">
        <f>"DEBE GOZAR "&amp;S1460&amp;" DÍAS ANTES DEL "&amp;TEXT(G1460-1,"DD/MM/YYYY")</f>
        <v>DEBE GOZAR 10 DÍAS ANTES DEL 06/05/2026</v>
      </c>
      <c r="X1460" s="15" t="str">
        <f t="shared" si="434"/>
        <v>DEBE GOZAR EN EL AÑO UN TOTAL DE 30 DÍAS ANTES DEL 31/12/2026</v>
      </c>
      <c r="Y1460" s="58">
        <v>0</v>
      </c>
      <c r="Z1460" s="50">
        <v>0</v>
      </c>
      <c r="AA1460" s="50">
        <v>0</v>
      </c>
      <c r="AB1460" s="50">
        <v>15</v>
      </c>
      <c r="AC1460" s="50">
        <v>0</v>
      </c>
      <c r="AD1460" s="50">
        <v>0</v>
      </c>
      <c r="AE1460" s="50">
        <v>0</v>
      </c>
      <c r="AF1460" s="50">
        <v>0</v>
      </c>
      <c r="AG1460" s="50">
        <v>0</v>
      </c>
      <c r="AH1460" s="50">
        <v>0</v>
      </c>
      <c r="AI1460" s="50">
        <v>0</v>
      </c>
      <c r="AJ1460" s="50">
        <v>0</v>
      </c>
      <c r="AK1460" s="52">
        <f t="shared" si="418"/>
        <v>15</v>
      </c>
      <c r="AL1460" s="50">
        <f t="shared" si="419"/>
        <v>15</v>
      </c>
      <c r="AM1460" s="48">
        <f t="shared" si="432"/>
        <v>0.5</v>
      </c>
      <c r="AN1460" s="49">
        <f t="shared" si="420"/>
        <v>5.0000000000000001E-3</v>
      </c>
      <c r="AO1460" s="49">
        <f t="shared" si="431"/>
        <v>15</v>
      </c>
      <c r="AP1460" s="49">
        <f t="shared" si="421"/>
        <v>15</v>
      </c>
      <c r="AR1460" s="50">
        <f t="shared" si="422"/>
        <v>15</v>
      </c>
      <c r="AT1460" s="30">
        <f t="shared" si="423"/>
        <v>30</v>
      </c>
      <c r="AU1460">
        <f t="shared" si="424"/>
        <v>10</v>
      </c>
      <c r="AV1460" s="49">
        <f t="shared" si="425"/>
        <v>15</v>
      </c>
      <c r="AW1460" s="49">
        <f t="shared" si="426"/>
        <v>10</v>
      </c>
      <c r="AX1460" s="53">
        <f t="shared" si="427"/>
        <v>0</v>
      </c>
      <c r="AY1460" s="30">
        <f t="shared" si="428"/>
        <v>0</v>
      </c>
      <c r="AZ1460" s="30">
        <f t="shared" si="429"/>
        <v>15</v>
      </c>
      <c r="BA1460" s="49">
        <f t="shared" si="430"/>
        <v>15</v>
      </c>
    </row>
    <row r="1461" spans="1:53" x14ac:dyDescent="0.35">
      <c r="A1461" s="2">
        <v>1073196739</v>
      </c>
      <c r="B1461" s="2" t="s">
        <v>1461</v>
      </c>
      <c r="C1461" s="16" t="s">
        <v>4946</v>
      </c>
      <c r="D1461" s="3" t="s">
        <v>3606</v>
      </c>
      <c r="E1461" s="4">
        <v>45890</v>
      </c>
      <c r="F1461" s="5">
        <v>45890</v>
      </c>
      <c r="G1461" s="5">
        <v>46255</v>
      </c>
      <c r="H1461" s="3" t="s">
        <v>4409</v>
      </c>
      <c r="I1461" s="55">
        <v>0</v>
      </c>
      <c r="J1461" s="6">
        <v>46022</v>
      </c>
      <c r="K1461" s="2" t="s">
        <v>4405</v>
      </c>
      <c r="L1461" s="2" t="s">
        <v>4857</v>
      </c>
      <c r="M1461" s="2" t="s">
        <v>4956</v>
      </c>
      <c r="N1461" s="2" t="s">
        <v>5196</v>
      </c>
      <c r="O1461" s="2" t="s">
        <v>5247</v>
      </c>
      <c r="P1461" s="2" t="s">
        <v>4621</v>
      </c>
      <c r="Q1461" s="2" t="s">
        <v>4306</v>
      </c>
      <c r="R1461" s="7"/>
      <c r="S1461" s="7">
        <v>0</v>
      </c>
      <c r="T1461" s="7">
        <v>10.833299999999999</v>
      </c>
      <c r="U1461" s="7">
        <v>10.833299999999999</v>
      </c>
      <c r="V1461" s="12">
        <f t="shared" si="433"/>
        <v>11</v>
      </c>
      <c r="W1461" s="15" t="s">
        <v>4738</v>
      </c>
      <c r="X1461" s="15" t="str">
        <f t="shared" si="434"/>
        <v>DEBE GOZAR EN EL AÑO UN TOTAL DE 11 DÍAS ANTES DEL 31/12/2026</v>
      </c>
      <c r="Y1461" s="58">
        <v>0</v>
      </c>
      <c r="Z1461" s="50">
        <v>0</v>
      </c>
      <c r="AA1461" s="50">
        <v>0</v>
      </c>
      <c r="AB1461" s="50">
        <v>12</v>
      </c>
      <c r="AC1461" s="50">
        <v>0</v>
      </c>
      <c r="AD1461" s="50">
        <v>0</v>
      </c>
      <c r="AE1461" s="50">
        <v>0</v>
      </c>
      <c r="AF1461" s="50">
        <v>0</v>
      </c>
      <c r="AG1461" s="50">
        <v>0</v>
      </c>
      <c r="AH1461" s="50">
        <v>0</v>
      </c>
      <c r="AI1461" s="50">
        <v>0</v>
      </c>
      <c r="AJ1461" s="50">
        <v>0</v>
      </c>
      <c r="AK1461" s="52">
        <f t="shared" si="418"/>
        <v>12</v>
      </c>
      <c r="AL1461" s="50">
        <f t="shared" si="419"/>
        <v>12</v>
      </c>
      <c r="AM1461" s="48">
        <f t="shared" si="432"/>
        <v>1.0909090909090908</v>
      </c>
      <c r="AN1461" s="49">
        <f t="shared" si="420"/>
        <v>1.0909090909090908E-2</v>
      </c>
      <c r="AO1461" s="49">
        <f t="shared" si="431"/>
        <v>12</v>
      </c>
      <c r="AP1461" s="49">
        <f t="shared" si="421"/>
        <v>11</v>
      </c>
      <c r="AR1461" s="50">
        <f t="shared" si="422"/>
        <v>0</v>
      </c>
      <c r="AT1461" s="30">
        <f t="shared" si="423"/>
        <v>11</v>
      </c>
      <c r="AU1461">
        <f t="shared" si="424"/>
        <v>3.6666666666666665</v>
      </c>
      <c r="AV1461" s="49">
        <f t="shared" si="425"/>
        <v>12</v>
      </c>
      <c r="AW1461" s="49">
        <f t="shared" si="426"/>
        <v>3.6666666666666665</v>
      </c>
      <c r="AX1461" s="53">
        <f t="shared" si="427"/>
        <v>0</v>
      </c>
      <c r="AY1461" s="30">
        <f t="shared" si="428"/>
        <v>0</v>
      </c>
      <c r="AZ1461" s="30">
        <f t="shared" si="429"/>
        <v>12</v>
      </c>
      <c r="BA1461" s="49">
        <f t="shared" si="430"/>
        <v>11</v>
      </c>
    </row>
    <row r="1462" spans="1:53" x14ac:dyDescent="0.35">
      <c r="A1462" s="2">
        <v>1073203257</v>
      </c>
      <c r="B1462" s="2" t="s">
        <v>1462</v>
      </c>
      <c r="C1462" s="16" t="s">
        <v>4947</v>
      </c>
      <c r="D1462" s="3" t="s">
        <v>3607</v>
      </c>
      <c r="E1462" s="4">
        <v>45093</v>
      </c>
      <c r="F1462" s="5">
        <v>45824</v>
      </c>
      <c r="G1462" s="5">
        <v>46189</v>
      </c>
      <c r="H1462" s="3" t="s">
        <v>4290</v>
      </c>
      <c r="I1462" s="55">
        <v>0</v>
      </c>
      <c r="J1462" s="6">
        <v>46022</v>
      </c>
      <c r="K1462" s="2" t="s">
        <v>4405</v>
      </c>
      <c r="L1462" s="2" t="s">
        <v>5014</v>
      </c>
      <c r="M1462" s="2" t="s">
        <v>4956</v>
      </c>
      <c r="N1462" s="2" t="s">
        <v>5197</v>
      </c>
      <c r="O1462" s="2" t="s">
        <v>5228</v>
      </c>
      <c r="P1462" s="2" t="s">
        <v>4614</v>
      </c>
      <c r="Q1462" s="2" t="s">
        <v>4298</v>
      </c>
      <c r="R1462" s="7"/>
      <c r="S1462" s="7">
        <v>13</v>
      </c>
      <c r="T1462" s="7">
        <v>16.25</v>
      </c>
      <c r="U1462" s="7">
        <v>29.25</v>
      </c>
      <c r="V1462" s="12">
        <f t="shared" si="433"/>
        <v>30</v>
      </c>
      <c r="W1462" s="15" t="str">
        <f>"DEBE GOZAR "&amp;S1462&amp;" DÍAS ANTES DEL "&amp;TEXT(G1462-1,"DD/MM/YYYY")</f>
        <v>DEBE GOZAR 13 DÍAS ANTES DEL 15/06/2026</v>
      </c>
      <c r="X1462" s="15" t="str">
        <f t="shared" si="434"/>
        <v>DEBE GOZAR EN EL AÑO UN TOTAL DE 30 DÍAS ANTES DEL 31/12/2026</v>
      </c>
      <c r="Y1462" s="58">
        <v>0</v>
      </c>
      <c r="Z1462" s="50">
        <v>6</v>
      </c>
      <c r="AA1462" s="50">
        <v>24</v>
      </c>
      <c r="AB1462" s="50">
        <v>0</v>
      </c>
      <c r="AC1462" s="50">
        <v>0</v>
      </c>
      <c r="AD1462" s="50">
        <v>0</v>
      </c>
      <c r="AE1462" s="50">
        <v>0</v>
      </c>
      <c r="AF1462" s="50">
        <v>0</v>
      </c>
      <c r="AG1462" s="50">
        <v>0</v>
      </c>
      <c r="AH1462" s="50">
        <v>0</v>
      </c>
      <c r="AI1462" s="50">
        <v>0</v>
      </c>
      <c r="AJ1462" s="50">
        <v>0</v>
      </c>
      <c r="AK1462" s="52">
        <f t="shared" si="418"/>
        <v>30</v>
      </c>
      <c r="AL1462" s="50">
        <f t="shared" si="419"/>
        <v>30</v>
      </c>
      <c r="AM1462" s="48">
        <f t="shared" si="432"/>
        <v>1</v>
      </c>
      <c r="AN1462" s="49">
        <f t="shared" si="420"/>
        <v>0.01</v>
      </c>
      <c r="AO1462" s="49">
        <f t="shared" si="431"/>
        <v>30</v>
      </c>
      <c r="AP1462" s="49">
        <f t="shared" si="421"/>
        <v>30</v>
      </c>
      <c r="AR1462" s="50">
        <f t="shared" si="422"/>
        <v>0</v>
      </c>
      <c r="AT1462" s="30">
        <f t="shared" si="423"/>
        <v>30</v>
      </c>
      <c r="AU1462">
        <f t="shared" si="424"/>
        <v>10</v>
      </c>
      <c r="AV1462" s="49">
        <f t="shared" si="425"/>
        <v>30</v>
      </c>
      <c r="AW1462" s="49">
        <f t="shared" si="426"/>
        <v>10</v>
      </c>
      <c r="AX1462" s="53">
        <f t="shared" si="427"/>
        <v>0</v>
      </c>
      <c r="AY1462" s="30">
        <f t="shared" si="428"/>
        <v>0</v>
      </c>
      <c r="AZ1462" s="30">
        <f t="shared" si="429"/>
        <v>30</v>
      </c>
      <c r="BA1462" s="49">
        <f t="shared" si="430"/>
        <v>30</v>
      </c>
    </row>
    <row r="1463" spans="1:53" x14ac:dyDescent="0.35">
      <c r="A1463" s="2">
        <v>1073205579</v>
      </c>
      <c r="B1463" s="2" t="s">
        <v>1463</v>
      </c>
      <c r="C1463" s="16" t="s">
        <v>4946</v>
      </c>
      <c r="D1463" s="3" t="s">
        <v>3608</v>
      </c>
      <c r="E1463" s="4">
        <v>44652</v>
      </c>
      <c r="F1463" s="5">
        <v>45748</v>
      </c>
      <c r="G1463" s="5">
        <v>46113</v>
      </c>
      <c r="H1463" s="3" t="s">
        <v>4291</v>
      </c>
      <c r="I1463" s="55">
        <v>0</v>
      </c>
      <c r="J1463" s="6">
        <v>46022</v>
      </c>
      <c r="K1463" s="2" t="s">
        <v>4405</v>
      </c>
      <c r="L1463" s="2" t="s">
        <v>4743</v>
      </c>
      <c r="M1463" s="2" t="s">
        <v>4956</v>
      </c>
      <c r="N1463" s="2" t="s">
        <v>5195</v>
      </c>
      <c r="O1463" s="2" t="s">
        <v>5213</v>
      </c>
      <c r="P1463" s="2" t="s">
        <v>4436</v>
      </c>
      <c r="Q1463" s="2" t="s">
        <v>4297</v>
      </c>
      <c r="R1463" s="7"/>
      <c r="S1463" s="7">
        <v>6</v>
      </c>
      <c r="T1463" s="7">
        <v>22.5</v>
      </c>
      <c r="U1463" s="7">
        <v>28.5</v>
      </c>
      <c r="V1463" s="12">
        <f t="shared" si="433"/>
        <v>29</v>
      </c>
      <c r="W1463" s="15" t="str">
        <f>"DEBE GOZAR "&amp;S1463&amp;" DÍAS ANTES DEL "&amp;TEXT(G1463-1,"DD/MM/YYYY")</f>
        <v>DEBE GOZAR 6 DÍAS ANTES DEL 31/03/2026</v>
      </c>
      <c r="X1463" s="15" t="str">
        <f t="shared" si="434"/>
        <v>DEBE GOZAR EN EL AÑO UN TOTAL DE 29 DÍAS ANTES DEL 31/12/2026</v>
      </c>
      <c r="Y1463" s="58">
        <v>0</v>
      </c>
      <c r="Z1463" s="50">
        <v>0</v>
      </c>
      <c r="AA1463" s="50">
        <v>0</v>
      </c>
      <c r="AB1463" s="50">
        <v>5</v>
      </c>
      <c r="AC1463" s="50">
        <v>2</v>
      </c>
      <c r="AD1463" s="50">
        <v>0</v>
      </c>
      <c r="AE1463" s="50">
        <v>24</v>
      </c>
      <c r="AF1463" s="50">
        <v>5</v>
      </c>
      <c r="AG1463" s="50">
        <v>0</v>
      </c>
      <c r="AH1463" s="50">
        <v>0</v>
      </c>
      <c r="AI1463" s="50">
        <v>0</v>
      </c>
      <c r="AJ1463" s="50">
        <v>0</v>
      </c>
      <c r="AK1463" s="52">
        <f t="shared" si="418"/>
        <v>36</v>
      </c>
      <c r="AL1463" s="50">
        <f t="shared" si="419"/>
        <v>36</v>
      </c>
      <c r="AM1463" s="48">
        <f t="shared" si="432"/>
        <v>1.2413793103448276</v>
      </c>
      <c r="AN1463" s="49">
        <f t="shared" si="420"/>
        <v>1.2413793103448277E-2</v>
      </c>
      <c r="AO1463" s="49">
        <f t="shared" si="431"/>
        <v>5</v>
      </c>
      <c r="AP1463" s="49">
        <f t="shared" si="421"/>
        <v>29</v>
      </c>
      <c r="AR1463" s="50">
        <f t="shared" si="422"/>
        <v>0</v>
      </c>
      <c r="AT1463" s="30">
        <f t="shared" si="423"/>
        <v>29</v>
      </c>
      <c r="AU1463">
        <f t="shared" si="424"/>
        <v>9.6666666666666661</v>
      </c>
      <c r="AV1463" s="49">
        <f t="shared" si="425"/>
        <v>5</v>
      </c>
      <c r="AW1463" s="49">
        <f t="shared" si="426"/>
        <v>5</v>
      </c>
      <c r="AX1463" s="53">
        <f t="shared" si="427"/>
        <v>4.6666666666666661</v>
      </c>
      <c r="AY1463" s="30">
        <f t="shared" si="428"/>
        <v>31</v>
      </c>
      <c r="AZ1463" s="30">
        <f t="shared" si="429"/>
        <v>5</v>
      </c>
      <c r="BA1463" s="49">
        <f t="shared" si="430"/>
        <v>5</v>
      </c>
    </row>
    <row r="1464" spans="1:53" x14ac:dyDescent="0.35">
      <c r="A1464" s="2">
        <v>1073206794</v>
      </c>
      <c r="B1464" s="2" t="s">
        <v>1464</v>
      </c>
      <c r="C1464" s="16" t="s">
        <v>4946</v>
      </c>
      <c r="D1464" s="3" t="s">
        <v>3609</v>
      </c>
      <c r="E1464" s="4">
        <v>45992</v>
      </c>
      <c r="F1464" s="5">
        <v>45992</v>
      </c>
      <c r="G1464" s="5">
        <v>46357</v>
      </c>
      <c r="H1464" s="3" t="s">
        <v>4290</v>
      </c>
      <c r="I1464" s="55">
        <v>0</v>
      </c>
      <c r="J1464" s="6">
        <v>46022</v>
      </c>
      <c r="K1464" s="2" t="s">
        <v>4405</v>
      </c>
      <c r="L1464" s="2" t="s">
        <v>4980</v>
      </c>
      <c r="M1464" s="2" t="s">
        <v>4957</v>
      </c>
      <c r="N1464" s="2" t="s">
        <v>5199</v>
      </c>
      <c r="O1464" s="2" t="s">
        <v>5229</v>
      </c>
      <c r="P1464" s="2" t="s">
        <v>4497</v>
      </c>
      <c r="Q1464" s="2" t="s">
        <v>4297</v>
      </c>
      <c r="R1464" s="7"/>
      <c r="S1464" s="7">
        <v>0</v>
      </c>
      <c r="T1464" s="7">
        <v>2.5</v>
      </c>
      <c r="U1464" s="7">
        <v>2.5</v>
      </c>
      <c r="V1464" s="12">
        <f t="shared" si="433"/>
        <v>3</v>
      </c>
      <c r="W1464" s="15" t="s">
        <v>4738</v>
      </c>
      <c r="X1464" s="15" t="str">
        <f t="shared" si="434"/>
        <v>DEBE GOZAR EN EL AÑO UN TOTAL DE 3 DÍAS ANTES DEL 31/12/2026</v>
      </c>
      <c r="Y1464" s="58">
        <v>0</v>
      </c>
      <c r="Z1464" s="50">
        <v>0</v>
      </c>
      <c r="AA1464" s="50">
        <v>0</v>
      </c>
      <c r="AB1464" s="50">
        <v>0</v>
      </c>
      <c r="AC1464" s="50">
        <v>0</v>
      </c>
      <c r="AD1464" s="50">
        <v>0</v>
      </c>
      <c r="AE1464" s="50">
        <v>0</v>
      </c>
      <c r="AF1464" s="50">
        <v>8</v>
      </c>
      <c r="AG1464" s="50">
        <v>0</v>
      </c>
      <c r="AH1464" s="50">
        <v>0</v>
      </c>
      <c r="AI1464" s="50">
        <v>0</v>
      </c>
      <c r="AJ1464" s="50">
        <v>0</v>
      </c>
      <c r="AK1464" s="52">
        <f t="shared" si="418"/>
        <v>8</v>
      </c>
      <c r="AL1464" s="50">
        <f t="shared" si="419"/>
        <v>8</v>
      </c>
      <c r="AM1464" s="48">
        <f t="shared" si="432"/>
        <v>2.6666666666666665</v>
      </c>
      <c r="AN1464" s="49">
        <f t="shared" si="420"/>
        <v>2.6666666666666665E-2</v>
      </c>
      <c r="AO1464" s="49">
        <f t="shared" si="431"/>
        <v>0</v>
      </c>
      <c r="AP1464" s="49">
        <f t="shared" si="421"/>
        <v>3</v>
      </c>
      <c r="AR1464" s="50">
        <f t="shared" si="422"/>
        <v>0</v>
      </c>
      <c r="AT1464" s="30">
        <f t="shared" si="423"/>
        <v>3</v>
      </c>
      <c r="AU1464">
        <f t="shared" si="424"/>
        <v>1</v>
      </c>
      <c r="AV1464" s="49">
        <f t="shared" si="425"/>
        <v>0</v>
      </c>
      <c r="AW1464" s="49">
        <f t="shared" si="426"/>
        <v>0</v>
      </c>
      <c r="AX1464" s="53">
        <f t="shared" si="427"/>
        <v>1</v>
      </c>
      <c r="AY1464" s="30">
        <f t="shared" si="428"/>
        <v>8</v>
      </c>
      <c r="AZ1464" s="30">
        <f t="shared" si="429"/>
        <v>0</v>
      </c>
      <c r="BA1464" s="49">
        <f t="shared" si="430"/>
        <v>0</v>
      </c>
    </row>
    <row r="1465" spans="1:53" x14ac:dyDescent="0.35">
      <c r="A1465" s="2">
        <v>1073207885</v>
      </c>
      <c r="B1465" s="2" t="s">
        <v>1465</v>
      </c>
      <c r="C1465" s="16" t="s">
        <v>4946</v>
      </c>
      <c r="D1465" s="3" t="s">
        <v>3610</v>
      </c>
      <c r="E1465" s="4">
        <v>45223</v>
      </c>
      <c r="F1465" s="5">
        <v>45954</v>
      </c>
      <c r="G1465" s="5">
        <v>46319</v>
      </c>
      <c r="H1465" s="3" t="s">
        <v>4290</v>
      </c>
      <c r="I1465" s="55">
        <v>0</v>
      </c>
      <c r="J1465" s="6">
        <v>46022</v>
      </c>
      <c r="K1465" s="2" t="s">
        <v>4405</v>
      </c>
      <c r="L1465" s="2" t="s">
        <v>4966</v>
      </c>
      <c r="M1465" s="2" t="s">
        <v>4956</v>
      </c>
      <c r="N1465" s="2" t="s">
        <v>5180</v>
      </c>
      <c r="O1465" s="2" t="s">
        <v>5225</v>
      </c>
      <c r="P1465" s="2" t="s">
        <v>4461</v>
      </c>
      <c r="Q1465" s="2" t="s">
        <v>4297</v>
      </c>
      <c r="R1465" s="7"/>
      <c r="S1465" s="7">
        <v>15</v>
      </c>
      <c r="T1465" s="7">
        <v>5.5832999999999942</v>
      </c>
      <c r="U1465" s="7">
        <v>20.583299999999994</v>
      </c>
      <c r="V1465" s="12">
        <f t="shared" si="433"/>
        <v>21</v>
      </c>
      <c r="W1465" s="15" t="str">
        <f>"DEBE GOZAR "&amp;S1465&amp;" DÍAS ANTES DEL "&amp;TEXT(G1465-1,"DD/MM/YYYY")</f>
        <v>DEBE GOZAR 15 DÍAS ANTES DEL 23/10/2026</v>
      </c>
      <c r="X1465" s="15" t="str">
        <f t="shared" si="434"/>
        <v>DEBE GOZAR EN EL AÑO UN TOTAL DE 21 DÍAS ANTES DEL 31/12/2026</v>
      </c>
      <c r="Y1465" s="58">
        <v>0</v>
      </c>
      <c r="Z1465" s="50">
        <v>0</v>
      </c>
      <c r="AA1465" s="50">
        <v>0</v>
      </c>
      <c r="AB1465" s="50">
        <v>0</v>
      </c>
      <c r="AC1465" s="50">
        <v>11</v>
      </c>
      <c r="AD1465" s="50">
        <v>0</v>
      </c>
      <c r="AE1465" s="50">
        <v>0</v>
      </c>
      <c r="AF1465" s="50">
        <v>0</v>
      </c>
      <c r="AG1465" s="50">
        <v>10</v>
      </c>
      <c r="AH1465" s="50">
        <v>0</v>
      </c>
      <c r="AI1465" s="50">
        <v>0</v>
      </c>
      <c r="AJ1465" s="50">
        <v>0</v>
      </c>
      <c r="AK1465" s="52">
        <f t="shared" si="418"/>
        <v>21</v>
      </c>
      <c r="AL1465" s="50">
        <f t="shared" si="419"/>
        <v>21</v>
      </c>
      <c r="AM1465" s="48">
        <f t="shared" si="432"/>
        <v>1</v>
      </c>
      <c r="AN1465" s="49">
        <f t="shared" si="420"/>
        <v>0.01</v>
      </c>
      <c r="AO1465" s="49">
        <f t="shared" si="431"/>
        <v>0</v>
      </c>
      <c r="AP1465" s="49">
        <f t="shared" si="421"/>
        <v>21</v>
      </c>
      <c r="AR1465" s="50">
        <f t="shared" si="422"/>
        <v>0</v>
      </c>
      <c r="AT1465" s="30">
        <f t="shared" si="423"/>
        <v>21</v>
      </c>
      <c r="AU1465">
        <f t="shared" si="424"/>
        <v>7</v>
      </c>
      <c r="AV1465" s="49">
        <f t="shared" si="425"/>
        <v>0</v>
      </c>
      <c r="AW1465" s="49">
        <f t="shared" si="426"/>
        <v>0</v>
      </c>
      <c r="AX1465" s="53">
        <f t="shared" si="427"/>
        <v>7</v>
      </c>
      <c r="AY1465" s="30">
        <f t="shared" si="428"/>
        <v>21</v>
      </c>
      <c r="AZ1465" s="30">
        <f t="shared" si="429"/>
        <v>0</v>
      </c>
      <c r="BA1465" s="49">
        <f t="shared" si="430"/>
        <v>0</v>
      </c>
    </row>
    <row r="1466" spans="1:53" x14ac:dyDescent="0.35">
      <c r="A1466" s="2">
        <v>1073211004</v>
      </c>
      <c r="B1466" s="2" t="s">
        <v>1466</v>
      </c>
      <c r="C1466" s="16" t="s">
        <v>4946</v>
      </c>
      <c r="D1466" s="3" t="s">
        <v>3611</v>
      </c>
      <c r="E1466" s="4">
        <v>45932</v>
      </c>
      <c r="F1466" s="5">
        <v>45932</v>
      </c>
      <c r="G1466" s="5">
        <v>46297</v>
      </c>
      <c r="H1466" s="3" t="s">
        <v>4290</v>
      </c>
      <c r="I1466" s="55">
        <v>0</v>
      </c>
      <c r="J1466" s="6">
        <v>46022</v>
      </c>
      <c r="K1466" s="2" t="s">
        <v>4405</v>
      </c>
      <c r="L1466" s="2" t="s">
        <v>4977</v>
      </c>
      <c r="M1466" s="2" t="s">
        <v>4956</v>
      </c>
      <c r="N1466" s="2" t="s">
        <v>5195</v>
      </c>
      <c r="O1466" s="2" t="s">
        <v>5216</v>
      </c>
      <c r="P1466" s="2" t="s">
        <v>4489</v>
      </c>
      <c r="Q1466" s="2" t="s">
        <v>4306</v>
      </c>
      <c r="R1466" s="7"/>
      <c r="S1466" s="7">
        <v>0</v>
      </c>
      <c r="T1466" s="7">
        <v>7.4166999999999996</v>
      </c>
      <c r="U1466" s="7">
        <v>7.4166999999999996</v>
      </c>
      <c r="V1466" s="12">
        <f t="shared" si="433"/>
        <v>8</v>
      </c>
      <c r="W1466" s="15" t="s">
        <v>4738</v>
      </c>
      <c r="X1466" s="15" t="str">
        <f t="shared" si="434"/>
        <v>DEBE GOZAR EN EL AÑO UN TOTAL DE 8 DÍAS ANTES DEL 31/12/2026</v>
      </c>
      <c r="Y1466" s="58">
        <v>0</v>
      </c>
      <c r="Z1466" s="50">
        <v>0</v>
      </c>
      <c r="AA1466" s="50">
        <v>0</v>
      </c>
      <c r="AB1466" s="50">
        <v>0</v>
      </c>
      <c r="AC1466" s="50">
        <v>0</v>
      </c>
      <c r="AD1466" s="50">
        <v>0</v>
      </c>
      <c r="AE1466" s="50">
        <v>0</v>
      </c>
      <c r="AF1466" s="50">
        <v>0</v>
      </c>
      <c r="AG1466" s="50">
        <v>0</v>
      </c>
      <c r="AH1466" s="50">
        <v>0</v>
      </c>
      <c r="AI1466" s="50">
        <v>0</v>
      </c>
      <c r="AJ1466" s="50">
        <v>0</v>
      </c>
      <c r="AK1466" s="52">
        <f t="shared" si="418"/>
        <v>0</v>
      </c>
      <c r="AL1466" s="50">
        <f t="shared" si="419"/>
        <v>0</v>
      </c>
      <c r="AM1466" s="48">
        <f t="shared" si="432"/>
        <v>0</v>
      </c>
      <c r="AN1466" s="49">
        <f t="shared" si="420"/>
        <v>0</v>
      </c>
      <c r="AO1466" s="49">
        <f t="shared" si="431"/>
        <v>0</v>
      </c>
      <c r="AP1466" s="49">
        <f t="shared" si="421"/>
        <v>0</v>
      </c>
      <c r="AR1466" s="50">
        <f t="shared" si="422"/>
        <v>8</v>
      </c>
      <c r="AT1466" s="30">
        <f t="shared" si="423"/>
        <v>8</v>
      </c>
      <c r="AU1466">
        <f t="shared" si="424"/>
        <v>2.6666666666666665</v>
      </c>
      <c r="AV1466" s="49">
        <f t="shared" si="425"/>
        <v>0</v>
      </c>
      <c r="AW1466" s="49">
        <f t="shared" si="426"/>
        <v>0</v>
      </c>
      <c r="AX1466" s="53">
        <f t="shared" si="427"/>
        <v>2.6666666666666665</v>
      </c>
      <c r="AY1466" s="30">
        <f t="shared" si="428"/>
        <v>0</v>
      </c>
      <c r="AZ1466" s="30">
        <f t="shared" si="429"/>
        <v>0</v>
      </c>
      <c r="BA1466" s="49">
        <f t="shared" si="430"/>
        <v>0</v>
      </c>
    </row>
    <row r="1467" spans="1:53" x14ac:dyDescent="0.35">
      <c r="A1467" s="2">
        <v>1073211313</v>
      </c>
      <c r="B1467" s="2" t="s">
        <v>1467</v>
      </c>
      <c r="C1467" s="16" t="s">
        <v>4946</v>
      </c>
      <c r="D1467" s="3" t="s">
        <v>3612</v>
      </c>
      <c r="E1467" s="4">
        <v>45940</v>
      </c>
      <c r="F1467" s="5">
        <v>45940</v>
      </c>
      <c r="G1467" s="5">
        <v>46305</v>
      </c>
      <c r="H1467" s="3" t="s">
        <v>4290</v>
      </c>
      <c r="I1467" s="55">
        <v>0</v>
      </c>
      <c r="J1467" s="6">
        <v>46022</v>
      </c>
      <c r="K1467" s="2" t="s">
        <v>4405</v>
      </c>
      <c r="L1467" s="2" t="s">
        <v>4983</v>
      </c>
      <c r="M1467" s="2" t="s">
        <v>4957</v>
      </c>
      <c r="N1467" s="2" t="s">
        <v>5199</v>
      </c>
      <c r="O1467" s="2" t="s">
        <v>5227</v>
      </c>
      <c r="P1467" s="2" t="s">
        <v>4502</v>
      </c>
      <c r="Q1467" s="2" t="s">
        <v>4297</v>
      </c>
      <c r="R1467" s="7"/>
      <c r="S1467" s="7">
        <v>0</v>
      </c>
      <c r="T1467" s="7">
        <v>6.75</v>
      </c>
      <c r="U1467" s="7">
        <v>6.75</v>
      </c>
      <c r="V1467" s="12">
        <f t="shared" si="433"/>
        <v>7</v>
      </c>
      <c r="W1467" s="15" t="s">
        <v>4738</v>
      </c>
      <c r="X1467" s="15" t="str">
        <f t="shared" si="434"/>
        <v>DEBE GOZAR EN EL AÑO UN TOTAL DE 7 DÍAS ANTES DEL 31/12/2026</v>
      </c>
      <c r="Y1467" s="58">
        <v>0</v>
      </c>
      <c r="Z1467" s="50">
        <v>0</v>
      </c>
      <c r="AA1467" s="50">
        <v>0</v>
      </c>
      <c r="AB1467" s="50">
        <v>0</v>
      </c>
      <c r="AC1467" s="50">
        <v>0</v>
      </c>
      <c r="AD1467" s="50">
        <v>0</v>
      </c>
      <c r="AE1467" s="50">
        <v>0</v>
      </c>
      <c r="AF1467" s="50">
        <v>0</v>
      </c>
      <c r="AG1467" s="50">
        <v>0</v>
      </c>
      <c r="AH1467" s="50">
        <v>0</v>
      </c>
      <c r="AI1467" s="50">
        <v>0</v>
      </c>
      <c r="AJ1467" s="50">
        <v>0</v>
      </c>
      <c r="AK1467" s="52">
        <f t="shared" si="418"/>
        <v>0</v>
      </c>
      <c r="AL1467" s="50">
        <f t="shared" si="419"/>
        <v>0</v>
      </c>
      <c r="AM1467" s="48">
        <f t="shared" si="432"/>
        <v>0</v>
      </c>
      <c r="AN1467" s="49">
        <f t="shared" si="420"/>
        <v>0</v>
      </c>
      <c r="AO1467" s="49">
        <f t="shared" si="431"/>
        <v>0</v>
      </c>
      <c r="AP1467" s="49">
        <f t="shared" si="421"/>
        <v>0</v>
      </c>
      <c r="AR1467" s="50">
        <f t="shared" si="422"/>
        <v>7</v>
      </c>
      <c r="AT1467" s="30">
        <f t="shared" si="423"/>
        <v>7</v>
      </c>
      <c r="AU1467">
        <f t="shared" si="424"/>
        <v>2.3333333333333335</v>
      </c>
      <c r="AV1467" s="49">
        <f t="shared" si="425"/>
        <v>0</v>
      </c>
      <c r="AW1467" s="49">
        <f t="shared" si="426"/>
        <v>0</v>
      </c>
      <c r="AX1467" s="53">
        <f t="shared" si="427"/>
        <v>2.3333333333333335</v>
      </c>
      <c r="AY1467" s="30">
        <f t="shared" si="428"/>
        <v>0</v>
      </c>
      <c r="AZ1467" s="30">
        <f t="shared" si="429"/>
        <v>0</v>
      </c>
      <c r="BA1467" s="49">
        <f t="shared" si="430"/>
        <v>0</v>
      </c>
    </row>
    <row r="1468" spans="1:53" x14ac:dyDescent="0.35">
      <c r="A1468" s="2">
        <v>1073217295</v>
      </c>
      <c r="B1468" s="2" t="s">
        <v>1468</v>
      </c>
      <c r="C1468" s="16" t="s">
        <v>4946</v>
      </c>
      <c r="D1468" s="3" t="s">
        <v>3613</v>
      </c>
      <c r="E1468" s="4">
        <v>45762</v>
      </c>
      <c r="F1468" s="5">
        <v>45762</v>
      </c>
      <c r="G1468" s="5">
        <v>46127</v>
      </c>
      <c r="H1468" s="3" t="s">
        <v>4290</v>
      </c>
      <c r="I1468" s="55">
        <v>0</v>
      </c>
      <c r="J1468" s="6">
        <v>46022</v>
      </c>
      <c r="K1468" s="2" t="s">
        <v>4405</v>
      </c>
      <c r="L1468" s="2" t="s">
        <v>4764</v>
      </c>
      <c r="M1468" s="2" t="s">
        <v>4956</v>
      </c>
      <c r="N1468" s="2" t="s">
        <v>5197</v>
      </c>
      <c r="O1468" s="2" t="s">
        <v>5228</v>
      </c>
      <c r="P1468" s="2" t="s">
        <v>4466</v>
      </c>
      <c r="Q1468" s="2" t="s">
        <v>4301</v>
      </c>
      <c r="R1468" s="7"/>
      <c r="S1468" s="7">
        <v>0</v>
      </c>
      <c r="T1468" s="7">
        <v>21.333300000000001</v>
      </c>
      <c r="U1468" s="7">
        <v>21.333300000000001</v>
      </c>
      <c r="V1468" s="12">
        <f t="shared" si="433"/>
        <v>22</v>
      </c>
      <c r="W1468" s="15" t="s">
        <v>4738</v>
      </c>
      <c r="X1468" s="15" t="str">
        <f t="shared" si="434"/>
        <v>DEBE GOZAR EN EL AÑO UN TOTAL DE 22 DÍAS ANTES DEL 31/12/2026</v>
      </c>
      <c r="Y1468" s="58">
        <v>0</v>
      </c>
      <c r="Z1468" s="50">
        <v>0</v>
      </c>
      <c r="AA1468" s="50">
        <v>22</v>
      </c>
      <c r="AB1468" s="50">
        <v>0</v>
      </c>
      <c r="AC1468" s="50">
        <v>0</v>
      </c>
      <c r="AD1468" s="50">
        <v>0</v>
      </c>
      <c r="AE1468" s="50">
        <v>0</v>
      </c>
      <c r="AF1468" s="50">
        <v>0</v>
      </c>
      <c r="AG1468" s="50">
        <v>0</v>
      </c>
      <c r="AH1468" s="50">
        <v>0</v>
      </c>
      <c r="AI1468" s="50">
        <v>0</v>
      </c>
      <c r="AJ1468" s="50">
        <v>0</v>
      </c>
      <c r="AK1468" s="52">
        <f t="shared" si="418"/>
        <v>22</v>
      </c>
      <c r="AL1468" s="50">
        <f t="shared" si="419"/>
        <v>22</v>
      </c>
      <c r="AM1468" s="48">
        <f t="shared" si="432"/>
        <v>1</v>
      </c>
      <c r="AN1468" s="49">
        <f t="shared" si="420"/>
        <v>0.01</v>
      </c>
      <c r="AO1468" s="49">
        <f t="shared" si="431"/>
        <v>22</v>
      </c>
      <c r="AP1468" s="49">
        <f t="shared" si="421"/>
        <v>22</v>
      </c>
      <c r="AR1468" s="50">
        <f t="shared" si="422"/>
        <v>0</v>
      </c>
      <c r="AT1468" s="30">
        <f t="shared" si="423"/>
        <v>22</v>
      </c>
      <c r="AU1468">
        <f t="shared" si="424"/>
        <v>7.333333333333333</v>
      </c>
      <c r="AV1468" s="49">
        <f t="shared" si="425"/>
        <v>22</v>
      </c>
      <c r="AW1468" s="49">
        <f t="shared" si="426"/>
        <v>7.333333333333333</v>
      </c>
      <c r="AX1468" s="53">
        <f t="shared" si="427"/>
        <v>0</v>
      </c>
      <c r="AY1468" s="30">
        <f t="shared" si="428"/>
        <v>0</v>
      </c>
      <c r="AZ1468" s="30">
        <f t="shared" si="429"/>
        <v>22</v>
      </c>
      <c r="BA1468" s="49">
        <f t="shared" si="430"/>
        <v>22</v>
      </c>
    </row>
    <row r="1469" spans="1:53" x14ac:dyDescent="0.35">
      <c r="A1469" s="2">
        <v>1073219826</v>
      </c>
      <c r="B1469" s="2" t="s">
        <v>1469</v>
      </c>
      <c r="C1469" s="16" t="s">
        <v>4946</v>
      </c>
      <c r="D1469" s="3" t="s">
        <v>3614</v>
      </c>
      <c r="E1469" s="4">
        <v>45597</v>
      </c>
      <c r="F1469" s="5">
        <v>45962</v>
      </c>
      <c r="G1469" s="5">
        <v>46327</v>
      </c>
      <c r="H1469" s="3" t="s">
        <v>4290</v>
      </c>
      <c r="I1469" s="55">
        <v>0</v>
      </c>
      <c r="J1469" s="6">
        <v>46022</v>
      </c>
      <c r="K1469" s="2" t="s">
        <v>4405</v>
      </c>
      <c r="L1469" s="2" t="s">
        <v>4975</v>
      </c>
      <c r="M1469" s="2" t="s">
        <v>4956</v>
      </c>
      <c r="N1469" s="2" t="s">
        <v>5180</v>
      </c>
      <c r="O1469" s="2" t="s">
        <v>5187</v>
      </c>
      <c r="P1469" s="2" t="s">
        <v>4483</v>
      </c>
      <c r="Q1469" s="2" t="s">
        <v>4297</v>
      </c>
      <c r="R1469" s="7"/>
      <c r="S1469" s="7">
        <v>19</v>
      </c>
      <c r="T1469" s="7">
        <v>5</v>
      </c>
      <c r="U1469" s="7">
        <v>24</v>
      </c>
      <c r="V1469" s="12">
        <f t="shared" si="433"/>
        <v>24</v>
      </c>
      <c r="W1469" s="15" t="str">
        <f>"DEBE GOZAR "&amp;S1469&amp;" DÍAS ANTES DEL "&amp;TEXT(G1469-1,"DD/MM/YYYY")</f>
        <v>DEBE GOZAR 19 DÍAS ANTES DEL 31/10/2026</v>
      </c>
      <c r="X1469" s="15" t="str">
        <f t="shared" si="434"/>
        <v>DEBE GOZAR EN EL AÑO UN TOTAL DE 24 DÍAS ANTES DEL 31/12/2026</v>
      </c>
      <c r="Y1469" s="58">
        <v>0</v>
      </c>
      <c r="Z1469" s="50">
        <v>8</v>
      </c>
      <c r="AA1469" s="50">
        <v>15</v>
      </c>
      <c r="AB1469" s="50">
        <v>0</v>
      </c>
      <c r="AC1469" s="50">
        <v>0</v>
      </c>
      <c r="AD1469" s="50">
        <v>0</v>
      </c>
      <c r="AE1469" s="50">
        <v>0</v>
      </c>
      <c r="AF1469" s="50">
        <v>0</v>
      </c>
      <c r="AG1469" s="50">
        <v>0</v>
      </c>
      <c r="AH1469" s="50">
        <v>0</v>
      </c>
      <c r="AI1469" s="50">
        <v>0</v>
      </c>
      <c r="AJ1469" s="50">
        <v>0</v>
      </c>
      <c r="AK1469" s="52">
        <f t="shared" si="418"/>
        <v>23</v>
      </c>
      <c r="AL1469" s="50">
        <f t="shared" si="419"/>
        <v>23</v>
      </c>
      <c r="AM1469" s="48">
        <f t="shared" si="432"/>
        <v>0.95833333333333337</v>
      </c>
      <c r="AN1469" s="49">
        <f t="shared" si="420"/>
        <v>9.5833333333333343E-3</v>
      </c>
      <c r="AO1469" s="49">
        <f t="shared" si="431"/>
        <v>23</v>
      </c>
      <c r="AP1469" s="49">
        <f t="shared" si="421"/>
        <v>23</v>
      </c>
      <c r="AR1469" s="50">
        <f t="shared" si="422"/>
        <v>1</v>
      </c>
      <c r="AT1469" s="30">
        <f t="shared" si="423"/>
        <v>24</v>
      </c>
      <c r="AU1469">
        <f t="shared" si="424"/>
        <v>8</v>
      </c>
      <c r="AV1469" s="49">
        <f t="shared" si="425"/>
        <v>23</v>
      </c>
      <c r="AW1469" s="49">
        <f t="shared" si="426"/>
        <v>8</v>
      </c>
      <c r="AX1469" s="53">
        <f t="shared" si="427"/>
        <v>0</v>
      </c>
      <c r="AY1469" s="30">
        <f t="shared" si="428"/>
        <v>0</v>
      </c>
      <c r="AZ1469" s="30">
        <f t="shared" si="429"/>
        <v>23</v>
      </c>
      <c r="BA1469" s="49">
        <f t="shared" si="430"/>
        <v>23</v>
      </c>
    </row>
    <row r="1470" spans="1:53" x14ac:dyDescent="0.35">
      <c r="A1470" s="2">
        <v>1073229338</v>
      </c>
      <c r="B1470" s="2" t="s">
        <v>1470</v>
      </c>
      <c r="C1470" s="16" t="s">
        <v>4946</v>
      </c>
      <c r="D1470" s="3" t="s">
        <v>3615</v>
      </c>
      <c r="E1470" s="4">
        <v>45315</v>
      </c>
      <c r="F1470" s="5">
        <v>46023</v>
      </c>
      <c r="G1470" s="5">
        <v>46388</v>
      </c>
      <c r="H1470" s="3" t="s">
        <v>4290</v>
      </c>
      <c r="I1470" s="55">
        <v>0</v>
      </c>
      <c r="J1470" s="6">
        <v>46022</v>
      </c>
      <c r="K1470" s="2" t="s">
        <v>4405</v>
      </c>
      <c r="L1470" s="2" t="s">
        <v>4931</v>
      </c>
      <c r="M1470" s="2" t="s">
        <v>4956</v>
      </c>
      <c r="N1470" s="2" t="s">
        <v>5196</v>
      </c>
      <c r="O1470" s="2" t="s">
        <v>5230</v>
      </c>
      <c r="P1470" s="2" t="s">
        <v>4725</v>
      </c>
      <c r="Q1470" s="2" t="s">
        <v>4297</v>
      </c>
      <c r="R1470" s="7"/>
      <c r="S1470" s="7">
        <v>29</v>
      </c>
      <c r="T1470" s="7">
        <v>8.3300000000001262E-2</v>
      </c>
      <c r="U1470" s="7">
        <v>29.083300000000001</v>
      </c>
      <c r="V1470" s="12">
        <f t="shared" si="433"/>
        <v>30</v>
      </c>
      <c r="W1470" s="15" t="str">
        <f>"DEBE GOZAR "&amp;S1470&amp;" DÍAS ANTES DEL "&amp;TEXT(G1470-1,"DD/MM/YYYY")</f>
        <v>DEBE GOZAR 29 DÍAS ANTES DEL 31/12/2026</v>
      </c>
      <c r="X1470" s="15" t="str">
        <f t="shared" si="434"/>
        <v>DEBE GOZAR EN EL AÑO UN TOTAL DE 30 DÍAS ANTES DEL 31/12/2026</v>
      </c>
      <c r="Y1470" s="58">
        <v>0</v>
      </c>
      <c r="Z1470" s="50">
        <v>0</v>
      </c>
      <c r="AA1470" s="50">
        <v>21</v>
      </c>
      <c r="AB1470" s="50">
        <v>0</v>
      </c>
      <c r="AC1470" s="50">
        <v>0</v>
      </c>
      <c r="AD1470" s="50">
        <v>0</v>
      </c>
      <c r="AE1470" s="50">
        <v>0</v>
      </c>
      <c r="AF1470" s="50">
        <v>0</v>
      </c>
      <c r="AG1470" s="50">
        <v>0</v>
      </c>
      <c r="AH1470" s="50">
        <v>0</v>
      </c>
      <c r="AI1470" s="50">
        <v>0</v>
      </c>
      <c r="AJ1470" s="50">
        <v>0</v>
      </c>
      <c r="AK1470" s="52">
        <f t="shared" si="418"/>
        <v>21</v>
      </c>
      <c r="AL1470" s="50">
        <f t="shared" si="419"/>
        <v>21</v>
      </c>
      <c r="AM1470" s="48">
        <f t="shared" si="432"/>
        <v>0.7</v>
      </c>
      <c r="AN1470" s="49">
        <f t="shared" si="420"/>
        <v>6.9999999999999993E-3</v>
      </c>
      <c r="AO1470" s="49">
        <f t="shared" si="431"/>
        <v>21</v>
      </c>
      <c r="AP1470" s="49">
        <f t="shared" si="421"/>
        <v>21</v>
      </c>
      <c r="AR1470" s="50">
        <f t="shared" si="422"/>
        <v>9</v>
      </c>
      <c r="AT1470" s="30">
        <f t="shared" si="423"/>
        <v>30</v>
      </c>
      <c r="AU1470">
        <f t="shared" si="424"/>
        <v>10</v>
      </c>
      <c r="AV1470" s="49">
        <f t="shared" si="425"/>
        <v>21</v>
      </c>
      <c r="AW1470" s="49">
        <f t="shared" si="426"/>
        <v>10</v>
      </c>
      <c r="AX1470" s="53">
        <f t="shared" si="427"/>
        <v>0</v>
      </c>
      <c r="AY1470" s="30">
        <f t="shared" si="428"/>
        <v>0</v>
      </c>
      <c r="AZ1470" s="30">
        <f t="shared" si="429"/>
        <v>21</v>
      </c>
      <c r="BA1470" s="49">
        <f t="shared" si="430"/>
        <v>21</v>
      </c>
    </row>
    <row r="1471" spans="1:53" x14ac:dyDescent="0.35">
      <c r="A1471" s="2">
        <v>1073231225</v>
      </c>
      <c r="B1471" s="2" t="s">
        <v>1471</v>
      </c>
      <c r="C1471" s="16" t="s">
        <v>4947</v>
      </c>
      <c r="D1471" s="3" t="s">
        <v>3616</v>
      </c>
      <c r="E1471" s="4">
        <v>45471</v>
      </c>
      <c r="F1471" s="5">
        <v>45836</v>
      </c>
      <c r="G1471" s="5">
        <v>46201</v>
      </c>
      <c r="H1471" s="3" t="s">
        <v>4293</v>
      </c>
      <c r="I1471" s="55">
        <v>46082</v>
      </c>
      <c r="J1471" s="6">
        <v>46022</v>
      </c>
      <c r="K1471" s="2" t="s">
        <v>4405</v>
      </c>
      <c r="L1471" s="2" t="s">
        <v>4921</v>
      </c>
      <c r="M1471" s="2" t="s">
        <v>4956</v>
      </c>
      <c r="N1471" s="2"/>
      <c r="O1471" s="2"/>
      <c r="P1471" s="2"/>
      <c r="Q1471" s="2"/>
      <c r="R1471" s="7"/>
      <c r="S1471" s="7">
        <v>0</v>
      </c>
      <c r="T1471" s="7">
        <v>0.25</v>
      </c>
      <c r="U1471" s="7">
        <v>0.25</v>
      </c>
      <c r="V1471" s="12">
        <f t="shared" si="433"/>
        <v>1</v>
      </c>
      <c r="W1471" s="15" t="s">
        <v>4738</v>
      </c>
      <c r="X1471" s="15" t="str">
        <f t="shared" si="434"/>
        <v>DEBE GOZAR EN EL AÑO UN TOTAL DE 1 DÍAS ANTES DEL 31/12/2026</v>
      </c>
      <c r="Y1471" s="58">
        <v>0</v>
      </c>
      <c r="Z1471" s="50">
        <v>0</v>
      </c>
      <c r="AA1471" s="50">
        <v>1</v>
      </c>
      <c r="AB1471" s="50">
        <v>0</v>
      </c>
      <c r="AC1471" s="50">
        <v>0</v>
      </c>
      <c r="AD1471" s="50">
        <v>0</v>
      </c>
      <c r="AE1471" s="50">
        <v>0</v>
      </c>
      <c r="AF1471" s="50">
        <v>0</v>
      </c>
      <c r="AG1471" s="50">
        <v>0</v>
      </c>
      <c r="AH1471" s="50">
        <v>0</v>
      </c>
      <c r="AI1471" s="50">
        <v>0</v>
      </c>
      <c r="AJ1471" s="50">
        <v>0</v>
      </c>
      <c r="AK1471" s="52">
        <f t="shared" si="418"/>
        <v>1</v>
      </c>
      <c r="AL1471" s="50">
        <f t="shared" si="419"/>
        <v>1</v>
      </c>
      <c r="AM1471" s="48">
        <f t="shared" si="432"/>
        <v>1</v>
      </c>
      <c r="AN1471" s="49">
        <f t="shared" si="420"/>
        <v>0.01</v>
      </c>
      <c r="AO1471" s="49">
        <f t="shared" si="431"/>
        <v>1</v>
      </c>
      <c r="AP1471" s="49">
        <f t="shared" si="421"/>
        <v>1</v>
      </c>
      <c r="AR1471" s="50">
        <f t="shared" si="422"/>
        <v>0</v>
      </c>
      <c r="AT1471" s="30">
        <f t="shared" si="423"/>
        <v>1</v>
      </c>
      <c r="AU1471">
        <f t="shared" si="424"/>
        <v>0.33333333333333331</v>
      </c>
      <c r="AV1471" s="49">
        <f t="shared" si="425"/>
        <v>1</v>
      </c>
      <c r="AW1471" s="49">
        <f t="shared" si="426"/>
        <v>0.33333333333333331</v>
      </c>
      <c r="AX1471" s="53">
        <f t="shared" si="427"/>
        <v>0</v>
      </c>
      <c r="AY1471" s="30">
        <f t="shared" si="428"/>
        <v>0</v>
      </c>
      <c r="AZ1471" s="30">
        <f t="shared" si="429"/>
        <v>1</v>
      </c>
      <c r="BA1471" s="49">
        <f t="shared" si="430"/>
        <v>1</v>
      </c>
    </row>
    <row r="1472" spans="1:53" x14ac:dyDescent="0.35">
      <c r="A1472" s="2">
        <v>1073231929</v>
      </c>
      <c r="B1472" s="2" t="s">
        <v>1472</v>
      </c>
      <c r="C1472" s="16" t="s">
        <v>4948</v>
      </c>
      <c r="D1472" s="3" t="s">
        <v>3617</v>
      </c>
      <c r="E1472" s="4">
        <v>45726</v>
      </c>
      <c r="F1472" s="5">
        <v>45726</v>
      </c>
      <c r="G1472" s="5">
        <v>46091</v>
      </c>
      <c r="H1472" s="3" t="s">
        <v>4292</v>
      </c>
      <c r="I1472" s="55">
        <v>0</v>
      </c>
      <c r="J1472" s="6">
        <v>46022</v>
      </c>
      <c r="K1472" s="2" t="s">
        <v>4405</v>
      </c>
      <c r="L1472" s="2">
        <v>2001020701</v>
      </c>
      <c r="M1472" s="2" t="s">
        <v>5051</v>
      </c>
      <c r="N1472" s="2" t="s">
        <v>5252</v>
      </c>
      <c r="O1472" s="2" t="s">
        <v>5253</v>
      </c>
      <c r="P1472" s="2" t="s">
        <v>4937</v>
      </c>
      <c r="Q1472" s="2" t="s">
        <v>4388</v>
      </c>
      <c r="R1472" s="7"/>
      <c r="S1472" s="7">
        <v>0</v>
      </c>
      <c r="T1472" s="7">
        <v>15.25</v>
      </c>
      <c r="U1472" s="7">
        <v>15.25</v>
      </c>
      <c r="V1472" s="12">
        <f t="shared" si="433"/>
        <v>16</v>
      </c>
      <c r="W1472" s="15" t="s">
        <v>4738</v>
      </c>
      <c r="X1472" s="15" t="str">
        <f t="shared" si="434"/>
        <v>DEBE GOZAR EN EL AÑO UN TOTAL DE 16 DÍAS ANTES DEL 31/12/2026</v>
      </c>
      <c r="Y1472" s="58">
        <v>0</v>
      </c>
      <c r="Z1472" s="50">
        <v>5</v>
      </c>
      <c r="AA1472" s="50">
        <v>2</v>
      </c>
      <c r="AB1472" s="50">
        <v>0</v>
      </c>
      <c r="AC1472" s="50">
        <v>2</v>
      </c>
      <c r="AD1472" s="50">
        <v>7</v>
      </c>
      <c r="AE1472" s="50">
        <v>0</v>
      </c>
      <c r="AF1472" s="50">
        <v>0</v>
      </c>
      <c r="AG1472" s="50">
        <v>0</v>
      </c>
      <c r="AH1472" s="50">
        <v>3</v>
      </c>
      <c r="AI1472" s="50">
        <v>0</v>
      </c>
      <c r="AJ1472" s="50">
        <v>2</v>
      </c>
      <c r="AK1472" s="52">
        <f t="shared" si="418"/>
        <v>21</v>
      </c>
      <c r="AL1472" s="50">
        <f t="shared" si="419"/>
        <v>21</v>
      </c>
      <c r="AM1472" s="48">
        <f t="shared" si="432"/>
        <v>1.3125</v>
      </c>
      <c r="AN1472" s="49">
        <f t="shared" si="420"/>
        <v>1.3125E-2</v>
      </c>
      <c r="AO1472" s="49">
        <f t="shared" si="431"/>
        <v>7</v>
      </c>
      <c r="AP1472" s="49">
        <f t="shared" si="421"/>
        <v>16</v>
      </c>
      <c r="AR1472" s="50">
        <f t="shared" si="422"/>
        <v>0</v>
      </c>
      <c r="AT1472" s="30">
        <f t="shared" si="423"/>
        <v>16</v>
      </c>
      <c r="AU1472">
        <f t="shared" si="424"/>
        <v>5.333333333333333</v>
      </c>
      <c r="AV1472" s="49">
        <f t="shared" si="425"/>
        <v>7</v>
      </c>
      <c r="AW1472" s="49">
        <f t="shared" si="426"/>
        <v>5.333333333333333</v>
      </c>
      <c r="AX1472" s="53">
        <f t="shared" si="427"/>
        <v>0</v>
      </c>
      <c r="AY1472" s="30">
        <f t="shared" si="428"/>
        <v>14</v>
      </c>
      <c r="AZ1472" s="30">
        <f t="shared" si="429"/>
        <v>7</v>
      </c>
      <c r="BA1472" s="49">
        <f t="shared" si="430"/>
        <v>7</v>
      </c>
    </row>
    <row r="1473" spans="1:53" x14ac:dyDescent="0.35">
      <c r="A1473" s="2">
        <v>1073235002</v>
      </c>
      <c r="B1473" s="2" t="s">
        <v>1473</v>
      </c>
      <c r="C1473" s="16" t="s">
        <v>4946</v>
      </c>
      <c r="D1473" s="3" t="s">
        <v>3618</v>
      </c>
      <c r="E1473" s="4">
        <v>45944</v>
      </c>
      <c r="F1473" s="5">
        <v>45944</v>
      </c>
      <c r="G1473" s="5">
        <v>46309</v>
      </c>
      <c r="H1473" s="3" t="s">
        <v>4406</v>
      </c>
      <c r="I1473" s="55">
        <v>0</v>
      </c>
      <c r="J1473" s="6">
        <v>46022</v>
      </c>
      <c r="K1473" s="2" t="s">
        <v>4431</v>
      </c>
      <c r="L1473" s="2" t="s">
        <v>4798</v>
      </c>
      <c r="M1473" s="2" t="s">
        <v>4956</v>
      </c>
      <c r="N1473" s="2" t="s">
        <v>5196</v>
      </c>
      <c r="O1473" s="2" t="s">
        <v>5235</v>
      </c>
      <c r="P1473" s="2" t="s">
        <v>4527</v>
      </c>
      <c r="Q1473" s="2" t="s">
        <v>4326</v>
      </c>
      <c r="R1473" s="7"/>
      <c r="S1473" s="7">
        <v>0</v>
      </c>
      <c r="T1473" s="7">
        <v>1.2833000000000001</v>
      </c>
      <c r="U1473" s="7">
        <v>1.2833000000000001</v>
      </c>
      <c r="V1473" s="12">
        <f t="shared" si="433"/>
        <v>2</v>
      </c>
      <c r="W1473" s="15" t="s">
        <v>4738</v>
      </c>
      <c r="X1473" s="15" t="str">
        <f t="shared" si="434"/>
        <v>DEBE GOZAR EN EL AÑO UN TOTAL DE 2 DÍAS ANTES DEL 31/12/2026</v>
      </c>
      <c r="Y1473" s="58">
        <v>0</v>
      </c>
      <c r="Z1473" s="50">
        <v>0</v>
      </c>
      <c r="AA1473" s="50">
        <v>0</v>
      </c>
      <c r="AB1473" s="50">
        <v>0</v>
      </c>
      <c r="AC1473" s="50">
        <v>0</v>
      </c>
      <c r="AD1473" s="50">
        <v>0</v>
      </c>
      <c r="AE1473" s="50">
        <v>0</v>
      </c>
      <c r="AF1473" s="50">
        <v>0</v>
      </c>
      <c r="AG1473" s="50">
        <v>0</v>
      </c>
      <c r="AH1473" s="50">
        <v>0</v>
      </c>
      <c r="AI1473" s="50">
        <v>7</v>
      </c>
      <c r="AJ1473" s="50">
        <v>0</v>
      </c>
      <c r="AK1473" s="52">
        <f t="shared" si="418"/>
        <v>7</v>
      </c>
      <c r="AL1473" s="50">
        <f t="shared" si="419"/>
        <v>7</v>
      </c>
      <c r="AM1473" s="48">
        <f t="shared" si="432"/>
        <v>3.5</v>
      </c>
      <c r="AN1473" s="49">
        <f t="shared" si="420"/>
        <v>3.5000000000000003E-2</v>
      </c>
      <c r="AO1473" s="49">
        <f t="shared" si="431"/>
        <v>0</v>
      </c>
      <c r="AP1473" s="49">
        <f t="shared" si="421"/>
        <v>2</v>
      </c>
      <c r="AR1473" s="50">
        <f t="shared" si="422"/>
        <v>0</v>
      </c>
      <c r="AT1473" s="30">
        <f t="shared" si="423"/>
        <v>2</v>
      </c>
      <c r="AU1473">
        <f t="shared" si="424"/>
        <v>0.66666666666666663</v>
      </c>
      <c r="AV1473" s="49">
        <f t="shared" si="425"/>
        <v>0</v>
      </c>
      <c r="AW1473" s="49">
        <f t="shared" si="426"/>
        <v>0</v>
      </c>
      <c r="AX1473" s="53">
        <f t="shared" si="427"/>
        <v>0.66666666666666663</v>
      </c>
      <c r="AY1473" s="30">
        <f t="shared" si="428"/>
        <v>7</v>
      </c>
      <c r="AZ1473" s="30">
        <f t="shared" si="429"/>
        <v>0</v>
      </c>
      <c r="BA1473" s="49">
        <f t="shared" si="430"/>
        <v>0</v>
      </c>
    </row>
    <row r="1474" spans="1:53" x14ac:dyDescent="0.35">
      <c r="A1474" s="2">
        <v>1073239686</v>
      </c>
      <c r="B1474" s="2" t="s">
        <v>1474</v>
      </c>
      <c r="C1474" s="16" t="s">
        <v>4946</v>
      </c>
      <c r="D1474" s="3" t="s">
        <v>3619</v>
      </c>
      <c r="E1474" s="4">
        <v>45426</v>
      </c>
      <c r="F1474" s="5">
        <v>45791</v>
      </c>
      <c r="G1474" s="5">
        <v>46156</v>
      </c>
      <c r="H1474" s="3" t="s">
        <v>4290</v>
      </c>
      <c r="I1474" s="55">
        <v>0</v>
      </c>
      <c r="J1474" s="6">
        <v>46022</v>
      </c>
      <c r="K1474" s="2" t="s">
        <v>4405</v>
      </c>
      <c r="L1474" s="2" t="s">
        <v>4751</v>
      </c>
      <c r="M1474" s="2" t="s">
        <v>4956</v>
      </c>
      <c r="N1474" s="2" t="s">
        <v>5195</v>
      </c>
      <c r="O1474" s="2" t="s">
        <v>5213</v>
      </c>
      <c r="P1474" s="2" t="s">
        <v>4445</v>
      </c>
      <c r="Q1474" s="2" t="s">
        <v>4297</v>
      </c>
      <c r="R1474" s="7"/>
      <c r="S1474" s="7">
        <v>0</v>
      </c>
      <c r="T1474" s="7">
        <v>18.916699999999999</v>
      </c>
      <c r="U1474" s="7">
        <v>18.916699999999999</v>
      </c>
      <c r="V1474" s="12">
        <f t="shared" si="433"/>
        <v>19</v>
      </c>
      <c r="W1474" s="15" t="s">
        <v>4738</v>
      </c>
      <c r="X1474" s="15" t="str">
        <f t="shared" si="434"/>
        <v>DEBE GOZAR EN EL AÑO UN TOTAL DE 19 DÍAS ANTES DEL 31/12/2026</v>
      </c>
      <c r="Y1474" s="58">
        <v>0</v>
      </c>
      <c r="Z1474" s="50">
        <v>0</v>
      </c>
      <c r="AA1474" s="50">
        <v>0</v>
      </c>
      <c r="AB1474" s="50">
        <v>0</v>
      </c>
      <c r="AC1474" s="50">
        <v>0</v>
      </c>
      <c r="AD1474" s="50">
        <v>0</v>
      </c>
      <c r="AE1474" s="50">
        <v>0</v>
      </c>
      <c r="AF1474" s="50">
        <v>0</v>
      </c>
      <c r="AG1474" s="50">
        <v>2</v>
      </c>
      <c r="AH1474" s="50">
        <v>28</v>
      </c>
      <c r="AI1474" s="50">
        <v>0</v>
      </c>
      <c r="AJ1474" s="50">
        <v>0</v>
      </c>
      <c r="AK1474" s="52">
        <f t="shared" ref="AK1474:AK1537" si="435">SUM(Y1474:AJ1474)</f>
        <v>30</v>
      </c>
      <c r="AL1474" s="50">
        <f t="shared" ref="AL1474:AL1537" si="436">+AK1474</f>
        <v>30</v>
      </c>
      <c r="AM1474" s="48">
        <f t="shared" si="432"/>
        <v>1.5789473684210527</v>
      </c>
      <c r="AN1474" s="49">
        <f t="shared" ref="AN1474:AN1537" si="437">AM1474/100</f>
        <v>1.5789473684210527E-2</v>
      </c>
      <c r="AO1474" s="49">
        <f t="shared" si="431"/>
        <v>0</v>
      </c>
      <c r="AP1474" s="49">
        <f t="shared" ref="AP1474:AP1537" si="438">IF(V1474-AL1474&lt;=0,V1474,AL1474)</f>
        <v>19</v>
      </c>
      <c r="AR1474" s="50">
        <f t="shared" ref="AR1474:AR1537" si="439">+V1474-AP1474</f>
        <v>0</v>
      </c>
      <c r="AT1474" s="30">
        <f t="shared" ref="AT1474:AT1537" si="440">+V1474</f>
        <v>19</v>
      </c>
      <c r="AU1474">
        <f t="shared" ref="AU1474:AU1537" si="441">+AT1474/12*4</f>
        <v>6.333333333333333</v>
      </c>
      <c r="AV1474" s="49">
        <f t="shared" ref="AV1474:AV1537" si="442">SUM(Y1474:AB1474)</f>
        <v>0</v>
      </c>
      <c r="AW1474" s="49">
        <f t="shared" ref="AW1474:AW1537" si="443">IF(AU1474-AV1474&lt;=0,AU1474,AV1474)</f>
        <v>0</v>
      </c>
      <c r="AX1474" s="53">
        <f t="shared" ref="AX1474:AX1537" si="444">+AU1474-AW1474</f>
        <v>6.333333333333333</v>
      </c>
      <c r="AY1474" s="30">
        <f t="shared" ref="AY1474:AY1537" si="445">SUM(AC1474:AJ1474)</f>
        <v>30</v>
      </c>
      <c r="AZ1474" s="30">
        <f t="shared" ref="AZ1474:AZ1537" si="446">SUM(Y1474:AB1474)</f>
        <v>0</v>
      </c>
      <c r="BA1474" s="49">
        <f t="shared" ref="BA1474:BA1537" si="447">IF(AT1474-AZ1474&lt;=0,AT1474,AZ1474)</f>
        <v>0</v>
      </c>
    </row>
    <row r="1475" spans="1:53" x14ac:dyDescent="0.35">
      <c r="A1475" s="2">
        <v>1073243715</v>
      </c>
      <c r="B1475" s="2" t="s">
        <v>1475</v>
      </c>
      <c r="C1475" s="16" t="s">
        <v>4946</v>
      </c>
      <c r="D1475" s="3" t="s">
        <v>3620</v>
      </c>
      <c r="E1475" s="4">
        <v>45674</v>
      </c>
      <c r="F1475" s="5">
        <v>45674</v>
      </c>
      <c r="G1475" s="5">
        <v>46039</v>
      </c>
      <c r="H1475" s="3" t="s">
        <v>4290</v>
      </c>
      <c r="I1475" s="55">
        <v>0</v>
      </c>
      <c r="J1475" s="6">
        <v>46022</v>
      </c>
      <c r="K1475" s="2" t="s">
        <v>4405</v>
      </c>
      <c r="L1475" s="2" t="s">
        <v>4760</v>
      </c>
      <c r="M1475" s="2" t="s">
        <v>4956</v>
      </c>
      <c r="N1475" s="2" t="s">
        <v>5196</v>
      </c>
      <c r="O1475" s="2" t="s">
        <v>5212</v>
      </c>
      <c r="P1475" s="2" t="s">
        <v>4459</v>
      </c>
      <c r="Q1475" s="2" t="s">
        <v>4297</v>
      </c>
      <c r="R1475" s="7"/>
      <c r="S1475" s="7">
        <v>0</v>
      </c>
      <c r="T1475" s="7">
        <v>28.666699999999999</v>
      </c>
      <c r="U1475" s="7">
        <v>28.666699999999999</v>
      </c>
      <c r="V1475" s="12">
        <f t="shared" si="433"/>
        <v>29</v>
      </c>
      <c r="W1475" s="15" t="s">
        <v>4738</v>
      </c>
      <c r="X1475" s="15" t="str">
        <f t="shared" si="434"/>
        <v>DEBE GOZAR EN EL AÑO UN TOTAL DE 29 DÍAS ANTES DEL 31/12/2026</v>
      </c>
      <c r="Y1475" s="58">
        <v>0</v>
      </c>
      <c r="Z1475" s="50">
        <v>0</v>
      </c>
      <c r="AA1475" s="50">
        <v>0</v>
      </c>
      <c r="AB1475" s="50">
        <v>0</v>
      </c>
      <c r="AC1475" s="50">
        <v>0</v>
      </c>
      <c r="AD1475" s="50">
        <v>0</v>
      </c>
      <c r="AE1475" s="50">
        <v>28</v>
      </c>
      <c r="AF1475" s="50">
        <v>1</v>
      </c>
      <c r="AG1475" s="50">
        <v>0</v>
      </c>
      <c r="AH1475" s="50">
        <v>0</v>
      </c>
      <c r="AI1475" s="50">
        <v>0</v>
      </c>
      <c r="AJ1475" s="50">
        <v>0</v>
      </c>
      <c r="AK1475" s="52">
        <f t="shared" si="435"/>
        <v>29</v>
      </c>
      <c r="AL1475" s="50">
        <f t="shared" si="436"/>
        <v>29</v>
      </c>
      <c r="AM1475" s="48">
        <f t="shared" si="432"/>
        <v>1</v>
      </c>
      <c r="AN1475" s="49">
        <f t="shared" si="437"/>
        <v>0.01</v>
      </c>
      <c r="AO1475" s="49">
        <f t="shared" ref="AO1475:AO1538" si="448">+Y1475+Z1475+AA1475+AB1475</f>
        <v>0</v>
      </c>
      <c r="AP1475" s="49">
        <f t="shared" si="438"/>
        <v>29</v>
      </c>
      <c r="AR1475" s="50">
        <f t="shared" si="439"/>
        <v>0</v>
      </c>
      <c r="AT1475" s="30">
        <f t="shared" si="440"/>
        <v>29</v>
      </c>
      <c r="AU1475">
        <f t="shared" si="441"/>
        <v>9.6666666666666661</v>
      </c>
      <c r="AV1475" s="49">
        <f t="shared" si="442"/>
        <v>0</v>
      </c>
      <c r="AW1475" s="49">
        <f t="shared" si="443"/>
        <v>0</v>
      </c>
      <c r="AX1475" s="53">
        <f t="shared" si="444"/>
        <v>9.6666666666666661</v>
      </c>
      <c r="AY1475" s="30">
        <f t="shared" si="445"/>
        <v>29</v>
      </c>
      <c r="AZ1475" s="30">
        <f t="shared" si="446"/>
        <v>0</v>
      </c>
      <c r="BA1475" s="49">
        <f t="shared" si="447"/>
        <v>0</v>
      </c>
    </row>
    <row r="1476" spans="1:53" x14ac:dyDescent="0.35">
      <c r="A1476" s="2">
        <v>1073244871</v>
      </c>
      <c r="B1476" s="2" t="s">
        <v>1476</v>
      </c>
      <c r="C1476" s="16" t="s">
        <v>4946</v>
      </c>
      <c r="D1476" s="3" t="s">
        <v>3621</v>
      </c>
      <c r="E1476" s="4">
        <v>45849</v>
      </c>
      <c r="F1476" s="5">
        <v>45849</v>
      </c>
      <c r="G1476" s="5">
        <v>46214</v>
      </c>
      <c r="H1476" s="3" t="s">
        <v>4290</v>
      </c>
      <c r="I1476" s="55">
        <v>46023</v>
      </c>
      <c r="J1476" s="6">
        <v>46022</v>
      </c>
      <c r="K1476" s="2" t="s">
        <v>4405</v>
      </c>
      <c r="L1476" s="2" t="s">
        <v>4760</v>
      </c>
      <c r="M1476" s="2" t="s">
        <v>4956</v>
      </c>
      <c r="N1476" s="2"/>
      <c r="O1476" s="2"/>
      <c r="P1476" s="2"/>
      <c r="Q1476" s="2"/>
      <c r="R1476" s="7"/>
      <c r="S1476" s="7">
        <v>0</v>
      </c>
      <c r="T1476" s="7">
        <v>14.166700000000001</v>
      </c>
      <c r="U1476" s="7">
        <v>14.166700000000001</v>
      </c>
      <c r="V1476" s="12">
        <f t="shared" si="433"/>
        <v>15</v>
      </c>
      <c r="W1476" s="15" t="s">
        <v>4738</v>
      </c>
      <c r="X1476" s="15" t="str">
        <f t="shared" si="434"/>
        <v>DEBE GOZAR EN EL AÑO UN TOTAL DE 15 DÍAS ANTES DEL 31/12/2026</v>
      </c>
      <c r="Y1476" s="58">
        <v>15</v>
      </c>
      <c r="Z1476" s="50">
        <v>0</v>
      </c>
      <c r="AA1476" s="50">
        <v>0</v>
      </c>
      <c r="AB1476" s="50">
        <v>0</v>
      </c>
      <c r="AC1476" s="50">
        <v>0</v>
      </c>
      <c r="AD1476" s="50">
        <v>0</v>
      </c>
      <c r="AE1476" s="50">
        <v>0</v>
      </c>
      <c r="AF1476" s="50">
        <v>0</v>
      </c>
      <c r="AG1476" s="50">
        <v>0</v>
      </c>
      <c r="AH1476" s="50">
        <v>0</v>
      </c>
      <c r="AI1476" s="50">
        <v>0</v>
      </c>
      <c r="AJ1476" s="50">
        <v>0</v>
      </c>
      <c r="AK1476" s="52">
        <f t="shared" si="435"/>
        <v>15</v>
      </c>
      <c r="AL1476" s="50">
        <f t="shared" si="436"/>
        <v>15</v>
      </c>
      <c r="AM1476" s="48">
        <f t="shared" si="432"/>
        <v>1</v>
      </c>
      <c r="AN1476" s="49">
        <f t="shared" si="437"/>
        <v>0.01</v>
      </c>
      <c r="AO1476" s="49">
        <f t="shared" si="448"/>
        <v>15</v>
      </c>
      <c r="AP1476" s="49">
        <f t="shared" si="438"/>
        <v>15</v>
      </c>
      <c r="AR1476" s="50">
        <f t="shared" si="439"/>
        <v>0</v>
      </c>
      <c r="AT1476" s="30">
        <f t="shared" si="440"/>
        <v>15</v>
      </c>
      <c r="AU1476">
        <f t="shared" si="441"/>
        <v>5</v>
      </c>
      <c r="AV1476" s="49">
        <f t="shared" si="442"/>
        <v>15</v>
      </c>
      <c r="AW1476" s="49">
        <f t="shared" si="443"/>
        <v>5</v>
      </c>
      <c r="AX1476" s="53">
        <f t="shared" si="444"/>
        <v>0</v>
      </c>
      <c r="AY1476" s="30">
        <f t="shared" si="445"/>
        <v>0</v>
      </c>
      <c r="AZ1476" s="30">
        <f t="shared" si="446"/>
        <v>15</v>
      </c>
      <c r="BA1476" s="49">
        <f t="shared" si="447"/>
        <v>15</v>
      </c>
    </row>
    <row r="1477" spans="1:53" x14ac:dyDescent="0.35">
      <c r="A1477" s="2">
        <v>1073245882</v>
      </c>
      <c r="B1477" s="2" t="s">
        <v>1477</v>
      </c>
      <c r="C1477" s="16" t="s">
        <v>4946</v>
      </c>
      <c r="D1477" s="3" t="s">
        <v>3622</v>
      </c>
      <c r="E1477" s="4">
        <v>45748</v>
      </c>
      <c r="F1477" s="5">
        <v>45748</v>
      </c>
      <c r="G1477" s="5">
        <v>46113</v>
      </c>
      <c r="H1477" s="3" t="s">
        <v>4291</v>
      </c>
      <c r="I1477" s="55">
        <v>0</v>
      </c>
      <c r="J1477" s="6">
        <v>46022</v>
      </c>
      <c r="K1477" s="2" t="s">
        <v>4405</v>
      </c>
      <c r="L1477" s="2" t="s">
        <v>4745</v>
      </c>
      <c r="M1477" s="2" t="s">
        <v>4956</v>
      </c>
      <c r="N1477" s="2" t="s">
        <v>5196</v>
      </c>
      <c r="O1477" s="2" t="s">
        <v>5214</v>
      </c>
      <c r="P1477" s="2" t="s">
        <v>4438</v>
      </c>
      <c r="Q1477" s="2" t="s">
        <v>4297</v>
      </c>
      <c r="R1477" s="7"/>
      <c r="S1477" s="7">
        <v>0</v>
      </c>
      <c r="T1477" s="7">
        <v>22.5</v>
      </c>
      <c r="U1477" s="7">
        <v>22.5</v>
      </c>
      <c r="V1477" s="12">
        <f t="shared" si="433"/>
        <v>23</v>
      </c>
      <c r="W1477" s="15" t="s">
        <v>4738</v>
      </c>
      <c r="X1477" s="15" t="str">
        <f t="shared" si="434"/>
        <v>DEBE GOZAR EN EL AÑO UN TOTAL DE 23 DÍAS ANTES DEL 31/12/2026</v>
      </c>
      <c r="Y1477" s="58">
        <v>0</v>
      </c>
      <c r="Z1477" s="50">
        <v>0</v>
      </c>
      <c r="AA1477" s="50">
        <v>0</v>
      </c>
      <c r="AB1477" s="50">
        <v>0</v>
      </c>
      <c r="AC1477" s="50">
        <v>0</v>
      </c>
      <c r="AD1477" s="50">
        <v>0</v>
      </c>
      <c r="AE1477" s="50">
        <v>0</v>
      </c>
      <c r="AF1477" s="50">
        <v>0</v>
      </c>
      <c r="AG1477" s="50">
        <v>0</v>
      </c>
      <c r="AH1477" s="50">
        <v>0</v>
      </c>
      <c r="AI1477" s="50">
        <v>0</v>
      </c>
      <c r="AJ1477" s="50">
        <v>0</v>
      </c>
      <c r="AK1477" s="52">
        <f t="shared" si="435"/>
        <v>0</v>
      </c>
      <c r="AL1477" s="50">
        <f t="shared" si="436"/>
        <v>0</v>
      </c>
      <c r="AM1477" s="48">
        <f t="shared" si="432"/>
        <v>0</v>
      </c>
      <c r="AN1477" s="49">
        <f t="shared" si="437"/>
        <v>0</v>
      </c>
      <c r="AO1477" s="49">
        <f t="shared" si="448"/>
        <v>0</v>
      </c>
      <c r="AP1477" s="49">
        <f t="shared" si="438"/>
        <v>0</v>
      </c>
      <c r="AR1477" s="50">
        <f t="shared" si="439"/>
        <v>23</v>
      </c>
      <c r="AT1477" s="30">
        <f t="shared" si="440"/>
        <v>23</v>
      </c>
      <c r="AU1477">
        <f t="shared" si="441"/>
        <v>7.666666666666667</v>
      </c>
      <c r="AV1477" s="49">
        <f t="shared" si="442"/>
        <v>0</v>
      </c>
      <c r="AW1477" s="49">
        <f t="shared" si="443"/>
        <v>0</v>
      </c>
      <c r="AX1477" s="53">
        <f t="shared" si="444"/>
        <v>7.666666666666667</v>
      </c>
      <c r="AY1477" s="30">
        <f t="shared" si="445"/>
        <v>0</v>
      </c>
      <c r="AZ1477" s="30">
        <f t="shared" si="446"/>
        <v>0</v>
      </c>
      <c r="BA1477" s="49">
        <f t="shared" si="447"/>
        <v>0</v>
      </c>
    </row>
    <row r="1478" spans="1:53" x14ac:dyDescent="0.35">
      <c r="A1478" s="2">
        <v>1073246701</v>
      </c>
      <c r="B1478" s="2" t="s">
        <v>1478</v>
      </c>
      <c r="C1478" s="16" t="s">
        <v>4947</v>
      </c>
      <c r="D1478" s="3" t="s">
        <v>3623</v>
      </c>
      <c r="E1478" s="4">
        <v>44946</v>
      </c>
      <c r="F1478" s="5">
        <v>45677</v>
      </c>
      <c r="G1478" s="5">
        <v>46042</v>
      </c>
      <c r="H1478" s="3" t="s">
        <v>4290</v>
      </c>
      <c r="I1478" s="55">
        <v>0</v>
      </c>
      <c r="J1478" s="6">
        <v>46022</v>
      </c>
      <c r="K1478" s="2" t="s">
        <v>4405</v>
      </c>
      <c r="L1478" s="2">
        <v>2003010100</v>
      </c>
      <c r="M1478" s="2" t="s">
        <v>4957</v>
      </c>
      <c r="N1478" s="2" t="s">
        <v>5199</v>
      </c>
      <c r="O1478" s="2" t="s">
        <v>5199</v>
      </c>
      <c r="P1478" s="2" t="s">
        <v>4596</v>
      </c>
      <c r="Q1478" s="2" t="s">
        <v>4298</v>
      </c>
      <c r="R1478" s="7"/>
      <c r="S1478" s="7">
        <v>0</v>
      </c>
      <c r="T1478" s="7">
        <v>28.416700000000006</v>
      </c>
      <c r="U1478" s="7">
        <v>28.416700000000006</v>
      </c>
      <c r="V1478" s="12">
        <f t="shared" si="433"/>
        <v>29</v>
      </c>
      <c r="W1478" s="15" t="s">
        <v>4738</v>
      </c>
      <c r="X1478" s="15" t="str">
        <f t="shared" si="434"/>
        <v>DEBE GOZAR EN EL AÑO UN TOTAL DE 29 DÍAS ANTES DEL 31/12/2026</v>
      </c>
      <c r="Y1478" s="58">
        <v>0</v>
      </c>
      <c r="Z1478" s="50">
        <v>0</v>
      </c>
      <c r="AA1478" s="50">
        <v>0</v>
      </c>
      <c r="AB1478" s="50">
        <v>15</v>
      </c>
      <c r="AC1478" s="50">
        <v>0</v>
      </c>
      <c r="AD1478" s="50">
        <v>0</v>
      </c>
      <c r="AE1478" s="50">
        <v>0</v>
      </c>
      <c r="AF1478" s="50">
        <v>0</v>
      </c>
      <c r="AG1478" s="50">
        <v>0</v>
      </c>
      <c r="AH1478" s="50">
        <v>2</v>
      </c>
      <c r="AI1478" s="50">
        <v>13</v>
      </c>
      <c r="AJ1478" s="50">
        <v>0</v>
      </c>
      <c r="AK1478" s="52">
        <f t="shared" si="435"/>
        <v>30</v>
      </c>
      <c r="AL1478" s="50">
        <f t="shared" si="436"/>
        <v>30</v>
      </c>
      <c r="AM1478" s="48">
        <f t="shared" si="432"/>
        <v>1.0344827586206897</v>
      </c>
      <c r="AN1478" s="49">
        <f t="shared" si="437"/>
        <v>1.0344827586206896E-2</v>
      </c>
      <c r="AO1478" s="49">
        <f t="shared" si="448"/>
        <v>15</v>
      </c>
      <c r="AP1478" s="49">
        <f t="shared" si="438"/>
        <v>29</v>
      </c>
      <c r="AR1478" s="50">
        <f t="shared" si="439"/>
        <v>0</v>
      </c>
      <c r="AT1478" s="30">
        <f t="shared" si="440"/>
        <v>29</v>
      </c>
      <c r="AU1478">
        <f t="shared" si="441"/>
        <v>9.6666666666666661</v>
      </c>
      <c r="AV1478" s="49">
        <f t="shared" si="442"/>
        <v>15</v>
      </c>
      <c r="AW1478" s="49">
        <f t="shared" si="443"/>
        <v>9.6666666666666661</v>
      </c>
      <c r="AX1478" s="53">
        <f t="shared" si="444"/>
        <v>0</v>
      </c>
      <c r="AY1478" s="30">
        <f t="shared" si="445"/>
        <v>15</v>
      </c>
      <c r="AZ1478" s="30">
        <f t="shared" si="446"/>
        <v>15</v>
      </c>
      <c r="BA1478" s="49">
        <f t="shared" si="447"/>
        <v>15</v>
      </c>
    </row>
    <row r="1479" spans="1:53" x14ac:dyDescent="0.35">
      <c r="A1479" s="2">
        <v>1073249697</v>
      </c>
      <c r="B1479" s="2" t="s">
        <v>1479</v>
      </c>
      <c r="C1479" s="16" t="s">
        <v>4946</v>
      </c>
      <c r="D1479" s="3" t="s">
        <v>3624</v>
      </c>
      <c r="E1479" s="4">
        <v>45762</v>
      </c>
      <c r="F1479" s="5">
        <v>45762</v>
      </c>
      <c r="G1479" s="5">
        <v>46127</v>
      </c>
      <c r="H1479" s="3" t="s">
        <v>4290</v>
      </c>
      <c r="I1479" s="55">
        <v>46092</v>
      </c>
      <c r="J1479" s="6">
        <v>46022</v>
      </c>
      <c r="K1479" s="2" t="s">
        <v>4431</v>
      </c>
      <c r="L1479" s="2" t="s">
        <v>4975</v>
      </c>
      <c r="M1479" s="2" t="s">
        <v>4956</v>
      </c>
      <c r="N1479" s="2"/>
      <c r="O1479" s="2"/>
      <c r="P1479" s="2"/>
      <c r="Q1479" s="2"/>
      <c r="R1479" s="7"/>
      <c r="S1479" s="7">
        <v>0</v>
      </c>
      <c r="T1479" s="7">
        <v>4.2667000000000002</v>
      </c>
      <c r="U1479" s="7">
        <v>4.2667000000000002</v>
      </c>
      <c r="V1479" s="12">
        <f t="shared" si="433"/>
        <v>5</v>
      </c>
      <c r="W1479" s="15" t="s">
        <v>4738</v>
      </c>
      <c r="X1479" s="15" t="str">
        <f t="shared" si="434"/>
        <v>DEBE GOZAR EN EL AÑO UN TOTAL DE 5 DÍAS ANTES DEL 31/12/2026</v>
      </c>
      <c r="Y1479" s="58">
        <v>0</v>
      </c>
      <c r="Z1479" s="50">
        <v>0</v>
      </c>
      <c r="AA1479" s="50">
        <v>5</v>
      </c>
      <c r="AB1479" s="50">
        <v>0</v>
      </c>
      <c r="AC1479" s="50">
        <v>0</v>
      </c>
      <c r="AD1479" s="50">
        <v>0</v>
      </c>
      <c r="AE1479" s="50">
        <v>0</v>
      </c>
      <c r="AF1479" s="50">
        <v>0</v>
      </c>
      <c r="AG1479" s="50">
        <v>0</v>
      </c>
      <c r="AH1479" s="50">
        <v>0</v>
      </c>
      <c r="AI1479" s="50">
        <v>0</v>
      </c>
      <c r="AJ1479" s="50">
        <v>0</v>
      </c>
      <c r="AK1479" s="52">
        <f t="shared" si="435"/>
        <v>5</v>
      </c>
      <c r="AL1479" s="50">
        <f t="shared" si="436"/>
        <v>5</v>
      </c>
      <c r="AM1479" s="48">
        <f t="shared" si="432"/>
        <v>1</v>
      </c>
      <c r="AN1479" s="49">
        <f t="shared" si="437"/>
        <v>0.01</v>
      </c>
      <c r="AO1479" s="49">
        <f t="shared" si="448"/>
        <v>5</v>
      </c>
      <c r="AP1479" s="49">
        <f t="shared" si="438"/>
        <v>5</v>
      </c>
      <c r="AR1479" s="50">
        <f t="shared" si="439"/>
        <v>0</v>
      </c>
      <c r="AT1479" s="30">
        <f t="shared" si="440"/>
        <v>5</v>
      </c>
      <c r="AU1479">
        <f t="shared" si="441"/>
        <v>1.6666666666666667</v>
      </c>
      <c r="AV1479" s="49">
        <f t="shared" si="442"/>
        <v>5</v>
      </c>
      <c r="AW1479" s="49">
        <f t="shared" si="443"/>
        <v>1.6666666666666667</v>
      </c>
      <c r="AX1479" s="53">
        <f t="shared" si="444"/>
        <v>0</v>
      </c>
      <c r="AY1479" s="30">
        <f t="shared" si="445"/>
        <v>0</v>
      </c>
      <c r="AZ1479" s="30">
        <f t="shared" si="446"/>
        <v>5</v>
      </c>
      <c r="BA1479" s="49">
        <f t="shared" si="447"/>
        <v>5</v>
      </c>
    </row>
    <row r="1480" spans="1:53" x14ac:dyDescent="0.35">
      <c r="A1480" s="2">
        <v>1073252813</v>
      </c>
      <c r="B1480" s="2" t="s">
        <v>1480</v>
      </c>
      <c r="C1480" s="16" t="s">
        <v>4948</v>
      </c>
      <c r="D1480" s="3" t="s">
        <v>3625</v>
      </c>
      <c r="E1480" s="4">
        <v>45663</v>
      </c>
      <c r="F1480" s="5">
        <v>45663</v>
      </c>
      <c r="G1480" s="5">
        <v>46028</v>
      </c>
      <c r="H1480" s="3" t="s">
        <v>4292</v>
      </c>
      <c r="I1480" s="55">
        <v>0</v>
      </c>
      <c r="J1480" s="6">
        <v>46022</v>
      </c>
      <c r="K1480" s="2" t="s">
        <v>4405</v>
      </c>
      <c r="L1480" s="2">
        <v>2001020500</v>
      </c>
      <c r="M1480" s="2" t="s">
        <v>5051</v>
      </c>
      <c r="N1480" s="2" t="s">
        <v>5179</v>
      </c>
      <c r="O1480" s="2" t="s">
        <v>5179</v>
      </c>
      <c r="P1480" s="2" t="s">
        <v>4721</v>
      </c>
      <c r="Q1480" s="2" t="s">
        <v>4381</v>
      </c>
      <c r="R1480" s="7"/>
      <c r="S1480" s="7">
        <v>0</v>
      </c>
      <c r="T1480" s="7">
        <v>10.583300000000001</v>
      </c>
      <c r="U1480" s="7">
        <v>10.583300000000001</v>
      </c>
      <c r="V1480" s="12">
        <f t="shared" si="433"/>
        <v>11</v>
      </c>
      <c r="W1480" s="15" t="s">
        <v>4738</v>
      </c>
      <c r="X1480" s="15" t="str">
        <f t="shared" si="434"/>
        <v>DEBE GOZAR EN EL AÑO UN TOTAL DE 11 DÍAS ANTES DEL 31/12/2026</v>
      </c>
      <c r="Y1480" s="58">
        <v>0</v>
      </c>
      <c r="Z1480" s="50">
        <v>8</v>
      </c>
      <c r="AA1480" s="50">
        <v>0</v>
      </c>
      <c r="AB1480" s="50">
        <v>0</v>
      </c>
      <c r="AC1480" s="50">
        <v>0</v>
      </c>
      <c r="AD1480" s="50">
        <v>0</v>
      </c>
      <c r="AE1480" s="50">
        <v>0</v>
      </c>
      <c r="AF1480" s="50">
        <v>0</v>
      </c>
      <c r="AG1480" s="50">
        <v>0</v>
      </c>
      <c r="AH1480" s="50">
        <v>0</v>
      </c>
      <c r="AI1480" s="50">
        <v>0</v>
      </c>
      <c r="AJ1480" s="50">
        <v>0</v>
      </c>
      <c r="AK1480" s="52">
        <f t="shared" si="435"/>
        <v>8</v>
      </c>
      <c r="AL1480" s="50">
        <f t="shared" si="436"/>
        <v>8</v>
      </c>
      <c r="AM1480" s="48">
        <f t="shared" ref="AM1480:AM1543" si="449">+AL1480/V1480</f>
        <v>0.72727272727272729</v>
      </c>
      <c r="AN1480" s="49">
        <f t="shared" si="437"/>
        <v>7.2727272727272727E-3</v>
      </c>
      <c r="AO1480" s="49">
        <f t="shared" si="448"/>
        <v>8</v>
      </c>
      <c r="AP1480" s="49">
        <f t="shared" si="438"/>
        <v>8</v>
      </c>
      <c r="AR1480" s="50">
        <f t="shared" si="439"/>
        <v>3</v>
      </c>
      <c r="AT1480" s="30">
        <f t="shared" si="440"/>
        <v>11</v>
      </c>
      <c r="AU1480">
        <f t="shared" si="441"/>
        <v>3.6666666666666665</v>
      </c>
      <c r="AV1480" s="49">
        <f t="shared" si="442"/>
        <v>8</v>
      </c>
      <c r="AW1480" s="49">
        <f t="shared" si="443"/>
        <v>3.6666666666666665</v>
      </c>
      <c r="AX1480" s="53">
        <f t="shared" si="444"/>
        <v>0</v>
      </c>
      <c r="AY1480" s="30">
        <f t="shared" si="445"/>
        <v>0</v>
      </c>
      <c r="AZ1480" s="30">
        <f t="shared" si="446"/>
        <v>8</v>
      </c>
      <c r="BA1480" s="49">
        <f t="shared" si="447"/>
        <v>8</v>
      </c>
    </row>
    <row r="1481" spans="1:53" x14ac:dyDescent="0.35">
      <c r="A1481" s="2">
        <v>1073258543</v>
      </c>
      <c r="B1481" s="2" t="s">
        <v>1481</v>
      </c>
      <c r="C1481" s="16" t="s">
        <v>4946</v>
      </c>
      <c r="D1481" s="3" t="s">
        <v>3626</v>
      </c>
      <c r="E1481" s="4">
        <v>45834</v>
      </c>
      <c r="F1481" s="5">
        <v>45834</v>
      </c>
      <c r="G1481" s="5">
        <v>46199</v>
      </c>
      <c r="H1481" s="3" t="s">
        <v>4290</v>
      </c>
      <c r="I1481" s="55">
        <v>0</v>
      </c>
      <c r="J1481" s="6">
        <v>46022</v>
      </c>
      <c r="K1481" s="2" t="s">
        <v>4405</v>
      </c>
      <c r="L1481" s="2" t="s">
        <v>4975</v>
      </c>
      <c r="M1481" s="2" t="s">
        <v>4956</v>
      </c>
      <c r="N1481" s="2" t="s">
        <v>5180</v>
      </c>
      <c r="O1481" s="2" t="s">
        <v>5187</v>
      </c>
      <c r="P1481" s="2" t="s">
        <v>4483</v>
      </c>
      <c r="Q1481" s="2" t="s">
        <v>4297</v>
      </c>
      <c r="R1481" s="7"/>
      <c r="S1481" s="7">
        <v>0</v>
      </c>
      <c r="T1481" s="7">
        <v>15.416700000000001</v>
      </c>
      <c r="U1481" s="7">
        <v>15.416700000000001</v>
      </c>
      <c r="V1481" s="12">
        <f t="shared" si="433"/>
        <v>16</v>
      </c>
      <c r="W1481" s="15" t="s">
        <v>4738</v>
      </c>
      <c r="X1481" s="15" t="str">
        <f t="shared" si="434"/>
        <v>DEBE GOZAR EN EL AÑO UN TOTAL DE 16 DÍAS ANTES DEL 31/12/2026</v>
      </c>
      <c r="Y1481" s="58">
        <v>0</v>
      </c>
      <c r="Z1481" s="50">
        <v>0</v>
      </c>
      <c r="AA1481" s="50">
        <v>0</v>
      </c>
      <c r="AB1481" s="50">
        <v>0</v>
      </c>
      <c r="AC1481" s="50">
        <v>0</v>
      </c>
      <c r="AD1481" s="50">
        <v>0</v>
      </c>
      <c r="AE1481" s="50">
        <v>0</v>
      </c>
      <c r="AF1481" s="50">
        <v>0</v>
      </c>
      <c r="AG1481" s="50">
        <v>0</v>
      </c>
      <c r="AH1481" s="50">
        <v>0</v>
      </c>
      <c r="AI1481" s="50">
        <v>0</v>
      </c>
      <c r="AJ1481" s="50">
        <v>0</v>
      </c>
      <c r="AK1481" s="52">
        <f t="shared" si="435"/>
        <v>0</v>
      </c>
      <c r="AL1481" s="50">
        <f t="shared" si="436"/>
        <v>0</v>
      </c>
      <c r="AM1481" s="48">
        <f t="shared" si="449"/>
        <v>0</v>
      </c>
      <c r="AN1481" s="49">
        <f t="shared" si="437"/>
        <v>0</v>
      </c>
      <c r="AO1481" s="49">
        <f t="shared" si="448"/>
        <v>0</v>
      </c>
      <c r="AP1481" s="49">
        <f t="shared" si="438"/>
        <v>0</v>
      </c>
      <c r="AR1481" s="50">
        <f t="shared" si="439"/>
        <v>16</v>
      </c>
      <c r="AT1481" s="30">
        <f t="shared" si="440"/>
        <v>16</v>
      </c>
      <c r="AU1481">
        <f t="shared" si="441"/>
        <v>5.333333333333333</v>
      </c>
      <c r="AV1481" s="49">
        <f t="shared" si="442"/>
        <v>0</v>
      </c>
      <c r="AW1481" s="49">
        <f t="shared" si="443"/>
        <v>0</v>
      </c>
      <c r="AX1481" s="53">
        <f t="shared" si="444"/>
        <v>5.333333333333333</v>
      </c>
      <c r="AY1481" s="30">
        <f t="shared" si="445"/>
        <v>0</v>
      </c>
      <c r="AZ1481" s="30">
        <f t="shared" si="446"/>
        <v>0</v>
      </c>
      <c r="BA1481" s="49">
        <f t="shared" si="447"/>
        <v>0</v>
      </c>
    </row>
    <row r="1482" spans="1:53" x14ac:dyDescent="0.35">
      <c r="A1482" s="2">
        <v>1073258599</v>
      </c>
      <c r="B1482" s="2" t="s">
        <v>1482</v>
      </c>
      <c r="C1482" s="16" t="s">
        <v>4946</v>
      </c>
      <c r="D1482" s="3" t="s">
        <v>3627</v>
      </c>
      <c r="E1482" s="4">
        <v>45748</v>
      </c>
      <c r="F1482" s="5">
        <v>45748</v>
      </c>
      <c r="G1482" s="5">
        <v>46113</v>
      </c>
      <c r="H1482" s="3" t="s">
        <v>4423</v>
      </c>
      <c r="I1482" s="55">
        <v>0</v>
      </c>
      <c r="J1482" s="6">
        <v>46022</v>
      </c>
      <c r="K1482" s="2" t="s">
        <v>4431</v>
      </c>
      <c r="L1482" s="2" t="s">
        <v>4889</v>
      </c>
      <c r="M1482" s="2" t="s">
        <v>4956</v>
      </c>
      <c r="N1482" s="2" t="s">
        <v>5196</v>
      </c>
      <c r="O1482" s="2" t="s">
        <v>5224</v>
      </c>
      <c r="P1482" s="2" t="s">
        <v>4669</v>
      </c>
      <c r="Q1482" s="2" t="s">
        <v>4326</v>
      </c>
      <c r="R1482" s="7"/>
      <c r="S1482" s="7">
        <v>0</v>
      </c>
      <c r="T1482" s="7">
        <v>4.5</v>
      </c>
      <c r="U1482" s="7">
        <v>4.5</v>
      </c>
      <c r="V1482" s="12">
        <f t="shared" si="433"/>
        <v>5</v>
      </c>
      <c r="W1482" s="15" t="s">
        <v>4738</v>
      </c>
      <c r="X1482" s="15" t="str">
        <f t="shared" si="434"/>
        <v>DEBE GOZAR EN EL AÑO UN TOTAL DE 5 DÍAS ANTES DEL 31/12/2026</v>
      </c>
      <c r="Y1482" s="58">
        <v>0</v>
      </c>
      <c r="Z1482" s="50">
        <v>0</v>
      </c>
      <c r="AA1482" s="50">
        <v>0</v>
      </c>
      <c r="AB1482" s="50">
        <v>0</v>
      </c>
      <c r="AC1482" s="50">
        <v>0</v>
      </c>
      <c r="AD1482" s="50">
        <v>4</v>
      </c>
      <c r="AE1482" s="50">
        <v>0</v>
      </c>
      <c r="AF1482" s="50">
        <v>0</v>
      </c>
      <c r="AG1482" s="50">
        <v>0</v>
      </c>
      <c r="AH1482" s="50">
        <v>0</v>
      </c>
      <c r="AI1482" s="50">
        <v>0</v>
      </c>
      <c r="AJ1482" s="50">
        <v>0</v>
      </c>
      <c r="AK1482" s="52">
        <f t="shared" si="435"/>
        <v>4</v>
      </c>
      <c r="AL1482" s="50">
        <f t="shared" si="436"/>
        <v>4</v>
      </c>
      <c r="AM1482" s="48">
        <f t="shared" si="449"/>
        <v>0.8</v>
      </c>
      <c r="AN1482" s="49">
        <f t="shared" si="437"/>
        <v>8.0000000000000002E-3</v>
      </c>
      <c r="AO1482" s="49">
        <f t="shared" si="448"/>
        <v>0</v>
      </c>
      <c r="AP1482" s="49">
        <f t="shared" si="438"/>
        <v>4</v>
      </c>
      <c r="AR1482" s="50">
        <f t="shared" si="439"/>
        <v>1</v>
      </c>
      <c r="AT1482" s="30">
        <f t="shared" si="440"/>
        <v>5</v>
      </c>
      <c r="AU1482">
        <f t="shared" si="441"/>
        <v>1.6666666666666667</v>
      </c>
      <c r="AV1482" s="49">
        <f t="shared" si="442"/>
        <v>0</v>
      </c>
      <c r="AW1482" s="49">
        <f t="shared" si="443"/>
        <v>0</v>
      </c>
      <c r="AX1482" s="53">
        <f t="shared" si="444"/>
        <v>1.6666666666666667</v>
      </c>
      <c r="AY1482" s="30">
        <f t="shared" si="445"/>
        <v>4</v>
      </c>
      <c r="AZ1482" s="30">
        <f t="shared" si="446"/>
        <v>0</v>
      </c>
      <c r="BA1482" s="49">
        <f t="shared" si="447"/>
        <v>0</v>
      </c>
    </row>
    <row r="1483" spans="1:53" x14ac:dyDescent="0.35">
      <c r="A1483" s="2">
        <v>1073277291</v>
      </c>
      <c r="B1483" s="2" t="s">
        <v>1483</v>
      </c>
      <c r="C1483" s="16" t="s">
        <v>4946</v>
      </c>
      <c r="D1483" s="3" t="s">
        <v>3628</v>
      </c>
      <c r="E1483" s="4">
        <v>45566</v>
      </c>
      <c r="F1483" s="5">
        <v>45931</v>
      </c>
      <c r="G1483" s="5">
        <v>46296</v>
      </c>
      <c r="H1483" s="3" t="s">
        <v>4409</v>
      </c>
      <c r="I1483" s="55">
        <v>0</v>
      </c>
      <c r="J1483" s="6">
        <v>46022</v>
      </c>
      <c r="K1483" s="2" t="s">
        <v>4405</v>
      </c>
      <c r="L1483" s="2" t="s">
        <v>4892</v>
      </c>
      <c r="M1483" s="2" t="s">
        <v>4956</v>
      </c>
      <c r="N1483" s="2" t="s">
        <v>5196</v>
      </c>
      <c r="O1483" s="2" t="s">
        <v>5241</v>
      </c>
      <c r="P1483" s="2" t="s">
        <v>4673</v>
      </c>
      <c r="Q1483" s="2" t="s">
        <v>4297</v>
      </c>
      <c r="R1483" s="7"/>
      <c r="S1483" s="7">
        <v>22</v>
      </c>
      <c r="T1483" s="7">
        <v>7.5</v>
      </c>
      <c r="U1483" s="7">
        <v>29.5</v>
      </c>
      <c r="V1483" s="12">
        <f t="shared" si="433"/>
        <v>30</v>
      </c>
      <c r="W1483" s="15" t="str">
        <f>"DEBE GOZAR "&amp;S1483&amp;" DÍAS ANTES DEL "&amp;TEXT(G1483-1,"DD/MM/YYYY")</f>
        <v>DEBE GOZAR 22 DÍAS ANTES DEL 30/09/2026</v>
      </c>
      <c r="X1483" s="15" t="str">
        <f t="shared" si="434"/>
        <v>DEBE GOZAR EN EL AÑO UN TOTAL DE 30 DÍAS ANTES DEL 31/12/2026</v>
      </c>
      <c r="Y1483" s="58">
        <v>0</v>
      </c>
      <c r="Z1483" s="50">
        <v>0</v>
      </c>
      <c r="AA1483" s="50">
        <v>0</v>
      </c>
      <c r="AB1483" s="50">
        <v>0</v>
      </c>
      <c r="AC1483" s="50">
        <v>0</v>
      </c>
      <c r="AD1483" s="50">
        <v>0</v>
      </c>
      <c r="AE1483" s="50">
        <v>12</v>
      </c>
      <c r="AF1483" s="50">
        <v>18</v>
      </c>
      <c r="AG1483" s="50">
        <v>0</v>
      </c>
      <c r="AH1483" s="50">
        <v>0</v>
      </c>
      <c r="AI1483" s="50">
        <v>0</v>
      </c>
      <c r="AJ1483" s="50">
        <v>0</v>
      </c>
      <c r="AK1483" s="52">
        <f t="shared" si="435"/>
        <v>30</v>
      </c>
      <c r="AL1483" s="50">
        <f t="shared" si="436"/>
        <v>30</v>
      </c>
      <c r="AM1483" s="48">
        <f t="shared" si="449"/>
        <v>1</v>
      </c>
      <c r="AN1483" s="49">
        <f t="shared" si="437"/>
        <v>0.01</v>
      </c>
      <c r="AO1483" s="49">
        <f t="shared" si="448"/>
        <v>0</v>
      </c>
      <c r="AP1483" s="49">
        <f t="shared" si="438"/>
        <v>30</v>
      </c>
      <c r="AR1483" s="50">
        <f t="shared" si="439"/>
        <v>0</v>
      </c>
      <c r="AT1483" s="30">
        <f t="shared" si="440"/>
        <v>30</v>
      </c>
      <c r="AU1483">
        <f t="shared" si="441"/>
        <v>10</v>
      </c>
      <c r="AV1483" s="49">
        <f t="shared" si="442"/>
        <v>0</v>
      </c>
      <c r="AW1483" s="49">
        <f t="shared" si="443"/>
        <v>0</v>
      </c>
      <c r="AX1483" s="53">
        <f t="shared" si="444"/>
        <v>10</v>
      </c>
      <c r="AY1483" s="30">
        <f t="shared" si="445"/>
        <v>30</v>
      </c>
      <c r="AZ1483" s="30">
        <f t="shared" si="446"/>
        <v>0</v>
      </c>
      <c r="BA1483" s="49">
        <f t="shared" si="447"/>
        <v>0</v>
      </c>
    </row>
    <row r="1484" spans="1:53" x14ac:dyDescent="0.35">
      <c r="A1484" s="2">
        <v>1073277598</v>
      </c>
      <c r="B1484" s="2" t="s">
        <v>1484</v>
      </c>
      <c r="C1484" s="16" t="s">
        <v>4946</v>
      </c>
      <c r="D1484" s="3" t="s">
        <v>3629</v>
      </c>
      <c r="E1484" s="4">
        <v>45840</v>
      </c>
      <c r="F1484" s="5">
        <v>45840</v>
      </c>
      <c r="G1484" s="5">
        <v>46205</v>
      </c>
      <c r="H1484" s="3" t="s">
        <v>4290</v>
      </c>
      <c r="I1484" s="55">
        <v>0</v>
      </c>
      <c r="J1484" s="6">
        <v>46022</v>
      </c>
      <c r="K1484" s="2" t="s">
        <v>4405</v>
      </c>
      <c r="L1484" s="2" t="s">
        <v>4964</v>
      </c>
      <c r="M1484" s="2" t="s">
        <v>4956</v>
      </c>
      <c r="N1484" s="2" t="s">
        <v>5180</v>
      </c>
      <c r="O1484" s="2" t="s">
        <v>5221</v>
      </c>
      <c r="P1484" s="2" t="s">
        <v>4450</v>
      </c>
      <c r="Q1484" s="2" t="s">
        <v>4297</v>
      </c>
      <c r="R1484" s="7"/>
      <c r="S1484" s="7">
        <v>0</v>
      </c>
      <c r="T1484" s="7">
        <v>14.916700000000001</v>
      </c>
      <c r="U1484" s="7">
        <v>14.916700000000001</v>
      </c>
      <c r="V1484" s="12">
        <f t="shared" si="433"/>
        <v>15</v>
      </c>
      <c r="W1484" s="15" t="s">
        <v>4738</v>
      </c>
      <c r="X1484" s="15" t="str">
        <f t="shared" si="434"/>
        <v>DEBE GOZAR EN EL AÑO UN TOTAL DE 15 DÍAS ANTES DEL 31/12/2026</v>
      </c>
      <c r="Y1484" s="58">
        <v>0</v>
      </c>
      <c r="Z1484" s="50">
        <v>0</v>
      </c>
      <c r="AA1484" s="50">
        <v>0</v>
      </c>
      <c r="AB1484" s="50">
        <v>0</v>
      </c>
      <c r="AC1484" s="50">
        <v>0</v>
      </c>
      <c r="AD1484" s="50">
        <v>0</v>
      </c>
      <c r="AE1484" s="50">
        <v>0</v>
      </c>
      <c r="AF1484" s="50">
        <v>0</v>
      </c>
      <c r="AG1484" s="50">
        <v>0</v>
      </c>
      <c r="AH1484" s="50">
        <v>0</v>
      </c>
      <c r="AI1484" s="50">
        <v>0</v>
      </c>
      <c r="AJ1484" s="50">
        <v>0</v>
      </c>
      <c r="AK1484" s="52">
        <f t="shared" si="435"/>
        <v>0</v>
      </c>
      <c r="AL1484" s="50">
        <f t="shared" si="436"/>
        <v>0</v>
      </c>
      <c r="AM1484" s="48">
        <f t="shared" si="449"/>
        <v>0</v>
      </c>
      <c r="AN1484" s="49">
        <f t="shared" si="437"/>
        <v>0</v>
      </c>
      <c r="AO1484" s="49">
        <f t="shared" si="448"/>
        <v>0</v>
      </c>
      <c r="AP1484" s="49">
        <f t="shared" si="438"/>
        <v>0</v>
      </c>
      <c r="AR1484" s="50">
        <f t="shared" si="439"/>
        <v>15</v>
      </c>
      <c r="AT1484" s="30">
        <f t="shared" si="440"/>
        <v>15</v>
      </c>
      <c r="AU1484">
        <f t="shared" si="441"/>
        <v>5</v>
      </c>
      <c r="AV1484" s="49">
        <f t="shared" si="442"/>
        <v>0</v>
      </c>
      <c r="AW1484" s="49">
        <f t="shared" si="443"/>
        <v>0</v>
      </c>
      <c r="AX1484" s="53">
        <f t="shared" si="444"/>
        <v>5</v>
      </c>
      <c r="AY1484" s="30">
        <f t="shared" si="445"/>
        <v>0</v>
      </c>
      <c r="AZ1484" s="30">
        <f t="shared" si="446"/>
        <v>0</v>
      </c>
      <c r="BA1484" s="49">
        <f t="shared" si="447"/>
        <v>0</v>
      </c>
    </row>
    <row r="1485" spans="1:53" x14ac:dyDescent="0.35">
      <c r="A1485" s="2">
        <v>1073316966</v>
      </c>
      <c r="B1485" s="2" t="s">
        <v>1485</v>
      </c>
      <c r="C1485" s="16" t="s">
        <v>4946</v>
      </c>
      <c r="D1485" s="3" t="s">
        <v>3630</v>
      </c>
      <c r="E1485" s="4">
        <v>45797</v>
      </c>
      <c r="F1485" s="5">
        <v>45797</v>
      </c>
      <c r="G1485" s="5">
        <v>46162</v>
      </c>
      <c r="H1485" s="3" t="s">
        <v>4411</v>
      </c>
      <c r="I1485" s="55">
        <v>46053</v>
      </c>
      <c r="J1485" s="6">
        <v>46022</v>
      </c>
      <c r="K1485" s="2" t="s">
        <v>4405</v>
      </c>
      <c r="L1485" s="2" t="s">
        <v>4831</v>
      </c>
      <c r="M1485" s="2" t="s">
        <v>4956</v>
      </c>
      <c r="N1485" s="2"/>
      <c r="O1485" s="2"/>
      <c r="P1485" s="2"/>
      <c r="Q1485" s="2"/>
      <c r="R1485" s="7"/>
      <c r="S1485" s="7">
        <v>0</v>
      </c>
      <c r="T1485" s="7">
        <v>18.416699999999999</v>
      </c>
      <c r="U1485" s="7">
        <v>18.416699999999999</v>
      </c>
      <c r="V1485" s="12">
        <f t="shared" ref="V1485:V1548" si="450">ROUNDUP(U1485,0)</f>
        <v>19</v>
      </c>
      <c r="W1485" s="15" t="s">
        <v>4738</v>
      </c>
      <c r="X1485" s="15" t="str">
        <f t="shared" si="434"/>
        <v>DEBE GOZAR EN EL AÑO UN TOTAL DE 19 DÍAS ANTES DEL 31/12/2026</v>
      </c>
      <c r="Y1485" s="58">
        <v>19</v>
      </c>
      <c r="Z1485" s="50">
        <v>0</v>
      </c>
      <c r="AA1485" s="50">
        <v>0</v>
      </c>
      <c r="AB1485" s="50">
        <v>0</v>
      </c>
      <c r="AC1485" s="50">
        <v>0</v>
      </c>
      <c r="AD1485" s="50">
        <v>0</v>
      </c>
      <c r="AE1485" s="50">
        <v>0</v>
      </c>
      <c r="AF1485" s="50">
        <v>0</v>
      </c>
      <c r="AG1485" s="50">
        <v>0</v>
      </c>
      <c r="AH1485" s="50">
        <v>0</v>
      </c>
      <c r="AI1485" s="50">
        <v>0</v>
      </c>
      <c r="AJ1485" s="50">
        <v>0</v>
      </c>
      <c r="AK1485" s="52">
        <f t="shared" si="435"/>
        <v>19</v>
      </c>
      <c r="AL1485" s="50">
        <f t="shared" si="436"/>
        <v>19</v>
      </c>
      <c r="AM1485" s="48">
        <f t="shared" si="449"/>
        <v>1</v>
      </c>
      <c r="AN1485" s="49">
        <f t="shared" si="437"/>
        <v>0.01</v>
      </c>
      <c r="AO1485" s="49">
        <f t="shared" si="448"/>
        <v>19</v>
      </c>
      <c r="AP1485" s="49">
        <f t="shared" si="438"/>
        <v>19</v>
      </c>
      <c r="AR1485" s="50">
        <f t="shared" si="439"/>
        <v>0</v>
      </c>
      <c r="AT1485" s="30">
        <f t="shared" si="440"/>
        <v>19</v>
      </c>
      <c r="AU1485">
        <f t="shared" si="441"/>
        <v>6.333333333333333</v>
      </c>
      <c r="AV1485" s="49">
        <f t="shared" si="442"/>
        <v>19</v>
      </c>
      <c r="AW1485" s="49">
        <f t="shared" si="443"/>
        <v>6.333333333333333</v>
      </c>
      <c r="AX1485" s="53">
        <f t="shared" si="444"/>
        <v>0</v>
      </c>
      <c r="AY1485" s="30">
        <f t="shared" si="445"/>
        <v>0</v>
      </c>
      <c r="AZ1485" s="30">
        <f t="shared" si="446"/>
        <v>19</v>
      </c>
      <c r="BA1485" s="49">
        <f t="shared" si="447"/>
        <v>19</v>
      </c>
    </row>
    <row r="1486" spans="1:53" x14ac:dyDescent="0.35">
      <c r="A1486" s="2">
        <v>1073320536</v>
      </c>
      <c r="B1486" s="2" t="s">
        <v>1486</v>
      </c>
      <c r="C1486" s="16" t="s">
        <v>4946</v>
      </c>
      <c r="D1486" s="3" t="s">
        <v>3631</v>
      </c>
      <c r="E1486" s="4">
        <v>45887</v>
      </c>
      <c r="F1486" s="5">
        <v>45887</v>
      </c>
      <c r="G1486" s="5">
        <v>46252</v>
      </c>
      <c r="H1486" s="3" t="s">
        <v>4290</v>
      </c>
      <c r="I1486" s="55">
        <v>0</v>
      </c>
      <c r="J1486" s="6">
        <v>46022</v>
      </c>
      <c r="K1486" s="2" t="s">
        <v>4405</v>
      </c>
      <c r="L1486" s="2" t="s">
        <v>5047</v>
      </c>
      <c r="M1486" s="2" t="s">
        <v>4957</v>
      </c>
      <c r="N1486" s="2" t="s">
        <v>5199</v>
      </c>
      <c r="O1486" s="2" t="s">
        <v>5219</v>
      </c>
      <c r="P1486" s="2" t="s">
        <v>4726</v>
      </c>
      <c r="Q1486" s="2" t="s">
        <v>4297</v>
      </c>
      <c r="R1486" s="7"/>
      <c r="S1486" s="7">
        <v>0</v>
      </c>
      <c r="T1486" s="7">
        <v>11.083299999999999</v>
      </c>
      <c r="U1486" s="7">
        <v>11.083299999999999</v>
      </c>
      <c r="V1486" s="12">
        <f t="shared" si="450"/>
        <v>12</v>
      </c>
      <c r="W1486" s="15" t="s">
        <v>4738</v>
      </c>
      <c r="X1486" s="15" t="str">
        <f t="shared" si="434"/>
        <v>DEBE GOZAR EN EL AÑO UN TOTAL DE 12 DÍAS ANTES DEL 31/12/2026</v>
      </c>
      <c r="Y1486" s="58">
        <v>0</v>
      </c>
      <c r="Z1486" s="50">
        <v>0</v>
      </c>
      <c r="AA1486" s="50">
        <v>0</v>
      </c>
      <c r="AB1486" s="50">
        <v>0</v>
      </c>
      <c r="AC1486" s="50">
        <v>0</v>
      </c>
      <c r="AD1486" s="50">
        <v>2</v>
      </c>
      <c r="AE1486" s="50">
        <v>10</v>
      </c>
      <c r="AF1486" s="50">
        <v>0</v>
      </c>
      <c r="AG1486" s="50">
        <v>0</v>
      </c>
      <c r="AH1486" s="50">
        <v>0</v>
      </c>
      <c r="AI1486" s="50">
        <v>0</v>
      </c>
      <c r="AJ1486" s="50">
        <v>0</v>
      </c>
      <c r="AK1486" s="52">
        <f t="shared" si="435"/>
        <v>12</v>
      </c>
      <c r="AL1486" s="50">
        <f t="shared" si="436"/>
        <v>12</v>
      </c>
      <c r="AM1486" s="48">
        <f t="shared" si="449"/>
        <v>1</v>
      </c>
      <c r="AN1486" s="49">
        <f t="shared" si="437"/>
        <v>0.01</v>
      </c>
      <c r="AO1486" s="49">
        <f t="shared" si="448"/>
        <v>0</v>
      </c>
      <c r="AP1486" s="49">
        <f t="shared" si="438"/>
        <v>12</v>
      </c>
      <c r="AR1486" s="50">
        <f t="shared" si="439"/>
        <v>0</v>
      </c>
      <c r="AT1486" s="30">
        <f t="shared" si="440"/>
        <v>12</v>
      </c>
      <c r="AU1486">
        <f t="shared" si="441"/>
        <v>4</v>
      </c>
      <c r="AV1486" s="49">
        <f t="shared" si="442"/>
        <v>0</v>
      </c>
      <c r="AW1486" s="49">
        <f t="shared" si="443"/>
        <v>0</v>
      </c>
      <c r="AX1486" s="53">
        <f t="shared" si="444"/>
        <v>4</v>
      </c>
      <c r="AY1486" s="30">
        <f t="shared" si="445"/>
        <v>12</v>
      </c>
      <c r="AZ1486" s="30">
        <f t="shared" si="446"/>
        <v>0</v>
      </c>
      <c r="BA1486" s="49">
        <f t="shared" si="447"/>
        <v>0</v>
      </c>
    </row>
    <row r="1487" spans="1:53" x14ac:dyDescent="0.35">
      <c r="A1487" s="2">
        <v>1073328186</v>
      </c>
      <c r="B1487" s="2" t="s">
        <v>1487</v>
      </c>
      <c r="C1487" s="16" t="s">
        <v>4946</v>
      </c>
      <c r="D1487" s="3" t="s">
        <v>3632</v>
      </c>
      <c r="E1487" s="4">
        <v>45749</v>
      </c>
      <c r="F1487" s="5">
        <v>45749</v>
      </c>
      <c r="G1487" s="5">
        <v>46114</v>
      </c>
      <c r="H1487" s="3" t="s">
        <v>4412</v>
      </c>
      <c r="I1487" s="55">
        <v>0</v>
      </c>
      <c r="J1487" s="6">
        <v>46022</v>
      </c>
      <c r="K1487" s="2" t="s">
        <v>4405</v>
      </c>
      <c r="L1487" s="2" t="s">
        <v>4809</v>
      </c>
      <c r="M1487" s="2" t="s">
        <v>4956</v>
      </c>
      <c r="N1487" s="2" t="s">
        <v>5197</v>
      </c>
      <c r="O1487" s="2" t="s">
        <v>5236</v>
      </c>
      <c r="P1487" s="2" t="s">
        <v>4549</v>
      </c>
      <c r="Q1487" s="2" t="s">
        <v>4297</v>
      </c>
      <c r="R1487" s="7"/>
      <c r="S1487" s="7">
        <v>0</v>
      </c>
      <c r="T1487" s="7">
        <v>22.416699999999999</v>
      </c>
      <c r="U1487" s="7">
        <v>22.416699999999999</v>
      </c>
      <c r="V1487" s="12">
        <f t="shared" si="450"/>
        <v>23</v>
      </c>
      <c r="W1487" s="15" t="s">
        <v>4738</v>
      </c>
      <c r="X1487" s="15" t="str">
        <f t="shared" si="434"/>
        <v>DEBE GOZAR EN EL AÑO UN TOTAL DE 23 DÍAS ANTES DEL 31/12/2026</v>
      </c>
      <c r="Y1487" s="58">
        <v>0</v>
      </c>
      <c r="Z1487" s="50">
        <v>0</v>
      </c>
      <c r="AA1487" s="50">
        <v>7</v>
      </c>
      <c r="AB1487" s="50">
        <v>4</v>
      </c>
      <c r="AC1487" s="50">
        <v>3</v>
      </c>
      <c r="AD1487" s="50">
        <v>0</v>
      </c>
      <c r="AE1487" s="50">
        <v>5</v>
      </c>
      <c r="AF1487" s="50">
        <v>2</v>
      </c>
      <c r="AG1487" s="50">
        <v>0</v>
      </c>
      <c r="AH1487" s="50">
        <v>7</v>
      </c>
      <c r="AI1487" s="50">
        <v>0</v>
      </c>
      <c r="AJ1487" s="50">
        <v>0</v>
      </c>
      <c r="AK1487" s="52">
        <f t="shared" si="435"/>
        <v>28</v>
      </c>
      <c r="AL1487" s="50">
        <f t="shared" si="436"/>
        <v>28</v>
      </c>
      <c r="AM1487" s="48">
        <f t="shared" si="449"/>
        <v>1.2173913043478262</v>
      </c>
      <c r="AN1487" s="49">
        <f t="shared" si="437"/>
        <v>1.2173913043478262E-2</v>
      </c>
      <c r="AO1487" s="49">
        <f t="shared" si="448"/>
        <v>11</v>
      </c>
      <c r="AP1487" s="49">
        <f t="shared" si="438"/>
        <v>23</v>
      </c>
      <c r="AR1487" s="50">
        <f t="shared" si="439"/>
        <v>0</v>
      </c>
      <c r="AT1487" s="30">
        <f t="shared" si="440"/>
        <v>23</v>
      </c>
      <c r="AU1487">
        <f t="shared" si="441"/>
        <v>7.666666666666667</v>
      </c>
      <c r="AV1487" s="49">
        <f t="shared" si="442"/>
        <v>11</v>
      </c>
      <c r="AW1487" s="49">
        <f t="shared" si="443"/>
        <v>7.666666666666667</v>
      </c>
      <c r="AX1487" s="53">
        <f t="shared" si="444"/>
        <v>0</v>
      </c>
      <c r="AY1487" s="30">
        <f t="shared" si="445"/>
        <v>17</v>
      </c>
      <c r="AZ1487" s="30">
        <f t="shared" si="446"/>
        <v>11</v>
      </c>
      <c r="BA1487" s="49">
        <f t="shared" si="447"/>
        <v>11</v>
      </c>
    </row>
    <row r="1488" spans="1:53" x14ac:dyDescent="0.35">
      <c r="A1488" s="2">
        <v>1073329345</v>
      </c>
      <c r="B1488" s="2" t="s">
        <v>1488</v>
      </c>
      <c r="C1488" s="16" t="s">
        <v>4946</v>
      </c>
      <c r="D1488" s="3" t="s">
        <v>3633</v>
      </c>
      <c r="E1488" s="4">
        <v>45948</v>
      </c>
      <c r="F1488" s="5">
        <v>45948</v>
      </c>
      <c r="G1488" s="5">
        <v>46313</v>
      </c>
      <c r="H1488" s="3" t="s">
        <v>4290</v>
      </c>
      <c r="I1488" s="55">
        <v>0</v>
      </c>
      <c r="J1488" s="6">
        <v>46022</v>
      </c>
      <c r="K1488" s="2" t="s">
        <v>4431</v>
      </c>
      <c r="L1488" s="2" t="s">
        <v>4919</v>
      </c>
      <c r="M1488" s="2" t="s">
        <v>4956</v>
      </c>
      <c r="N1488" s="2" t="s">
        <v>5197</v>
      </c>
      <c r="O1488" s="2" t="s">
        <v>5222</v>
      </c>
      <c r="P1488" s="2" t="s">
        <v>4707</v>
      </c>
      <c r="Q1488" s="2" t="s">
        <v>4326</v>
      </c>
      <c r="R1488" s="7"/>
      <c r="S1488" s="7">
        <v>0</v>
      </c>
      <c r="T1488" s="7">
        <v>1.2166999999999999</v>
      </c>
      <c r="U1488" s="7">
        <v>1.2166999999999999</v>
      </c>
      <c r="V1488" s="12">
        <f t="shared" si="450"/>
        <v>2</v>
      </c>
      <c r="W1488" s="15" t="s">
        <v>4738</v>
      </c>
      <c r="X1488" s="15" t="str">
        <f t="shared" si="434"/>
        <v>DEBE GOZAR EN EL AÑO UN TOTAL DE 2 DÍAS ANTES DEL 31/12/2026</v>
      </c>
      <c r="Y1488" s="58">
        <v>0</v>
      </c>
      <c r="Z1488" s="50">
        <v>0</v>
      </c>
      <c r="AA1488" s="50">
        <v>0</v>
      </c>
      <c r="AB1488" s="50">
        <v>0</v>
      </c>
      <c r="AC1488" s="50">
        <v>0</v>
      </c>
      <c r="AD1488" s="50">
        <v>0</v>
      </c>
      <c r="AE1488" s="50">
        <v>0</v>
      </c>
      <c r="AF1488" s="50">
        <v>0</v>
      </c>
      <c r="AG1488" s="50">
        <v>0</v>
      </c>
      <c r="AH1488" s="50">
        <v>0</v>
      </c>
      <c r="AI1488" s="50">
        <v>0</v>
      </c>
      <c r="AJ1488" s="50">
        <v>0</v>
      </c>
      <c r="AK1488" s="52">
        <f t="shared" si="435"/>
        <v>0</v>
      </c>
      <c r="AL1488" s="50">
        <f t="shared" si="436"/>
        <v>0</v>
      </c>
      <c r="AM1488" s="48">
        <f t="shared" si="449"/>
        <v>0</v>
      </c>
      <c r="AN1488" s="49">
        <f t="shared" si="437"/>
        <v>0</v>
      </c>
      <c r="AO1488" s="49">
        <f t="shared" si="448"/>
        <v>0</v>
      </c>
      <c r="AP1488" s="49">
        <f t="shared" si="438"/>
        <v>0</v>
      </c>
      <c r="AR1488" s="50">
        <f t="shared" si="439"/>
        <v>2</v>
      </c>
      <c r="AT1488" s="30">
        <f t="shared" si="440"/>
        <v>2</v>
      </c>
      <c r="AU1488">
        <f t="shared" si="441"/>
        <v>0.66666666666666663</v>
      </c>
      <c r="AV1488" s="49">
        <f t="shared" si="442"/>
        <v>0</v>
      </c>
      <c r="AW1488" s="49">
        <f t="shared" si="443"/>
        <v>0</v>
      </c>
      <c r="AX1488" s="53">
        <f t="shared" si="444"/>
        <v>0.66666666666666663</v>
      </c>
      <c r="AY1488" s="30">
        <f t="shared" si="445"/>
        <v>0</v>
      </c>
      <c r="AZ1488" s="30">
        <f t="shared" si="446"/>
        <v>0</v>
      </c>
      <c r="BA1488" s="49">
        <f t="shared" si="447"/>
        <v>0</v>
      </c>
    </row>
    <row r="1489" spans="1:53" x14ac:dyDescent="0.35">
      <c r="A1489" s="2">
        <v>1073346407</v>
      </c>
      <c r="B1489" s="2" t="s">
        <v>1489</v>
      </c>
      <c r="C1489" s="16" t="s">
        <v>4946</v>
      </c>
      <c r="D1489" s="3" t="s">
        <v>3634</v>
      </c>
      <c r="E1489" s="4">
        <v>45699</v>
      </c>
      <c r="F1489" s="5">
        <v>45699</v>
      </c>
      <c r="G1489" s="5">
        <v>46064</v>
      </c>
      <c r="H1489" s="3" t="s">
        <v>4409</v>
      </c>
      <c r="I1489" s="55">
        <v>0</v>
      </c>
      <c r="J1489" s="6">
        <v>46022</v>
      </c>
      <c r="K1489" s="2" t="s">
        <v>4405</v>
      </c>
      <c r="L1489" s="2" t="s">
        <v>5008</v>
      </c>
      <c r="M1489" s="2" t="s">
        <v>4956</v>
      </c>
      <c r="N1489" s="2" t="s">
        <v>5195</v>
      </c>
      <c r="O1489" s="2" t="s">
        <v>5216</v>
      </c>
      <c r="P1489" s="2" t="s">
        <v>4585</v>
      </c>
      <c r="Q1489" s="2" t="s">
        <v>4297</v>
      </c>
      <c r="R1489" s="7"/>
      <c r="S1489" s="7">
        <v>0</v>
      </c>
      <c r="T1489" s="7">
        <v>26.666699999999999</v>
      </c>
      <c r="U1489" s="7">
        <v>26.666699999999999</v>
      </c>
      <c r="V1489" s="12">
        <f t="shared" si="450"/>
        <v>27</v>
      </c>
      <c r="W1489" s="15" t="s">
        <v>4738</v>
      </c>
      <c r="X1489" s="15" t="str">
        <f t="shared" si="434"/>
        <v>DEBE GOZAR EN EL AÑO UN TOTAL DE 27 DÍAS ANTES DEL 31/12/2026</v>
      </c>
      <c r="Y1489" s="58">
        <v>0</v>
      </c>
      <c r="Z1489" s="50">
        <v>0</v>
      </c>
      <c r="AA1489" s="50">
        <v>0</v>
      </c>
      <c r="AB1489" s="50">
        <v>0</v>
      </c>
      <c r="AC1489" s="50">
        <v>0</v>
      </c>
      <c r="AD1489" s="50">
        <v>0</v>
      </c>
      <c r="AE1489" s="50">
        <v>0</v>
      </c>
      <c r="AF1489" s="50">
        <v>0</v>
      </c>
      <c r="AG1489" s="50">
        <v>0</v>
      </c>
      <c r="AH1489" s="50">
        <v>0</v>
      </c>
      <c r="AI1489" s="50">
        <v>0</v>
      </c>
      <c r="AJ1489" s="50">
        <v>0</v>
      </c>
      <c r="AK1489" s="52">
        <f t="shared" si="435"/>
        <v>0</v>
      </c>
      <c r="AL1489" s="50">
        <f t="shared" si="436"/>
        <v>0</v>
      </c>
      <c r="AM1489" s="48">
        <f t="shared" si="449"/>
        <v>0</v>
      </c>
      <c r="AN1489" s="49">
        <f t="shared" si="437"/>
        <v>0</v>
      </c>
      <c r="AO1489" s="49">
        <f t="shared" si="448"/>
        <v>0</v>
      </c>
      <c r="AP1489" s="49">
        <f t="shared" si="438"/>
        <v>0</v>
      </c>
      <c r="AR1489" s="50">
        <f t="shared" si="439"/>
        <v>27</v>
      </c>
      <c r="AT1489" s="30">
        <f t="shared" si="440"/>
        <v>27</v>
      </c>
      <c r="AU1489">
        <f t="shared" si="441"/>
        <v>9</v>
      </c>
      <c r="AV1489" s="49">
        <f t="shared" si="442"/>
        <v>0</v>
      </c>
      <c r="AW1489" s="49">
        <f t="shared" si="443"/>
        <v>0</v>
      </c>
      <c r="AX1489" s="53">
        <f t="shared" si="444"/>
        <v>9</v>
      </c>
      <c r="AY1489" s="30">
        <f t="shared" si="445"/>
        <v>0</v>
      </c>
      <c r="AZ1489" s="30">
        <f t="shared" si="446"/>
        <v>0</v>
      </c>
      <c r="BA1489" s="49">
        <f t="shared" si="447"/>
        <v>0</v>
      </c>
    </row>
    <row r="1490" spans="1:53" x14ac:dyDescent="0.35">
      <c r="A1490" s="2">
        <v>1073349193</v>
      </c>
      <c r="B1490" s="2" t="s">
        <v>1490</v>
      </c>
      <c r="C1490" s="16" t="s">
        <v>4946</v>
      </c>
      <c r="D1490" s="3" t="s">
        <v>3635</v>
      </c>
      <c r="E1490" s="4">
        <v>45475</v>
      </c>
      <c r="F1490" s="5">
        <v>45840</v>
      </c>
      <c r="G1490" s="5">
        <v>46205</v>
      </c>
      <c r="H1490" s="3" t="s">
        <v>4409</v>
      </c>
      <c r="I1490" s="55">
        <v>0</v>
      </c>
      <c r="J1490" s="6">
        <v>46022</v>
      </c>
      <c r="K1490" s="2" t="s">
        <v>4405</v>
      </c>
      <c r="L1490" s="2" t="s">
        <v>4823</v>
      </c>
      <c r="M1490" s="2" t="s">
        <v>4956</v>
      </c>
      <c r="N1490" s="2" t="s">
        <v>5197</v>
      </c>
      <c r="O1490" s="2" t="s">
        <v>5242</v>
      </c>
      <c r="P1490" s="2" t="s">
        <v>4571</v>
      </c>
      <c r="Q1490" s="2" t="s">
        <v>4297</v>
      </c>
      <c r="R1490" s="7"/>
      <c r="S1490" s="7">
        <v>6</v>
      </c>
      <c r="T1490" s="7">
        <v>14.916699999999999</v>
      </c>
      <c r="U1490" s="7">
        <v>20.916699999999999</v>
      </c>
      <c r="V1490" s="12">
        <f t="shared" si="450"/>
        <v>21</v>
      </c>
      <c r="W1490" s="15" t="str">
        <f>"DEBE GOZAR "&amp;S1490&amp;" DÍAS ANTES DEL "&amp;TEXT(G1490-1,"DD/MM/YYYY")</f>
        <v>DEBE GOZAR 6 DÍAS ANTES DEL 01/07/2026</v>
      </c>
      <c r="X1490" s="15" t="str">
        <f t="shared" si="434"/>
        <v>DEBE GOZAR EN EL AÑO UN TOTAL DE 21 DÍAS ANTES DEL 31/12/2026</v>
      </c>
      <c r="Y1490" s="58">
        <v>0</v>
      </c>
      <c r="Z1490" s="50">
        <v>0</v>
      </c>
      <c r="AA1490" s="50">
        <v>0</v>
      </c>
      <c r="AB1490" s="50">
        <v>0</v>
      </c>
      <c r="AC1490" s="50">
        <v>0</v>
      </c>
      <c r="AD1490" s="50">
        <v>0</v>
      </c>
      <c r="AE1490" s="50">
        <v>0</v>
      </c>
      <c r="AF1490" s="50">
        <v>0</v>
      </c>
      <c r="AG1490" s="50">
        <v>0</v>
      </c>
      <c r="AH1490" s="50">
        <v>0</v>
      </c>
      <c r="AI1490" s="50">
        <v>0</v>
      </c>
      <c r="AJ1490" s="50">
        <v>0</v>
      </c>
      <c r="AK1490" s="52">
        <f t="shared" si="435"/>
        <v>0</v>
      </c>
      <c r="AL1490" s="50">
        <f t="shared" si="436"/>
        <v>0</v>
      </c>
      <c r="AM1490" s="48">
        <f t="shared" si="449"/>
        <v>0</v>
      </c>
      <c r="AN1490" s="49">
        <f t="shared" si="437"/>
        <v>0</v>
      </c>
      <c r="AO1490" s="49">
        <f t="shared" si="448"/>
        <v>0</v>
      </c>
      <c r="AP1490" s="49">
        <f t="shared" si="438"/>
        <v>0</v>
      </c>
      <c r="AR1490" s="50">
        <f t="shared" si="439"/>
        <v>21</v>
      </c>
      <c r="AT1490" s="30">
        <f t="shared" si="440"/>
        <v>21</v>
      </c>
      <c r="AU1490">
        <f t="shared" si="441"/>
        <v>7</v>
      </c>
      <c r="AV1490" s="49">
        <f t="shared" si="442"/>
        <v>0</v>
      </c>
      <c r="AW1490" s="49">
        <f t="shared" si="443"/>
        <v>0</v>
      </c>
      <c r="AX1490" s="53">
        <f t="shared" si="444"/>
        <v>7</v>
      </c>
      <c r="AY1490" s="30">
        <f t="shared" si="445"/>
        <v>0</v>
      </c>
      <c r="AZ1490" s="30">
        <f t="shared" si="446"/>
        <v>0</v>
      </c>
      <c r="BA1490" s="49">
        <f t="shared" si="447"/>
        <v>0</v>
      </c>
    </row>
    <row r="1491" spans="1:53" x14ac:dyDescent="0.35">
      <c r="A1491" s="2">
        <v>1073354444</v>
      </c>
      <c r="B1491" s="2" t="s">
        <v>1491</v>
      </c>
      <c r="C1491" s="16" t="s">
        <v>4946</v>
      </c>
      <c r="D1491" s="3" t="s">
        <v>3636</v>
      </c>
      <c r="E1491" s="4">
        <v>45720</v>
      </c>
      <c r="F1491" s="5">
        <v>45720</v>
      </c>
      <c r="G1491" s="5">
        <v>46085</v>
      </c>
      <c r="H1491" s="3" t="s">
        <v>4290</v>
      </c>
      <c r="I1491" s="55">
        <v>46053</v>
      </c>
      <c r="J1491" s="6">
        <v>46022</v>
      </c>
      <c r="K1491" s="2" t="s">
        <v>4405</v>
      </c>
      <c r="L1491" s="2" t="s">
        <v>4993</v>
      </c>
      <c r="M1491" s="2" t="s">
        <v>4956</v>
      </c>
      <c r="N1491" s="2"/>
      <c r="O1491" s="2"/>
      <c r="P1491" s="2"/>
      <c r="Q1491" s="2"/>
      <c r="R1491" s="7"/>
      <c r="S1491" s="7">
        <v>0</v>
      </c>
      <c r="T1491" s="7">
        <v>24.75</v>
      </c>
      <c r="U1491" s="7">
        <v>24.75</v>
      </c>
      <c r="V1491" s="12">
        <f t="shared" si="450"/>
        <v>25</v>
      </c>
      <c r="W1491" s="15" t="s">
        <v>4738</v>
      </c>
      <c r="X1491" s="15" t="str">
        <f t="shared" si="434"/>
        <v>DEBE GOZAR EN EL AÑO UN TOTAL DE 25 DÍAS ANTES DEL 31/12/2026</v>
      </c>
      <c r="Y1491" s="58">
        <v>25</v>
      </c>
      <c r="Z1491" s="50">
        <v>0</v>
      </c>
      <c r="AA1491" s="50">
        <v>0</v>
      </c>
      <c r="AB1491" s="50">
        <v>0</v>
      </c>
      <c r="AC1491" s="50">
        <v>0</v>
      </c>
      <c r="AD1491" s="50">
        <v>0</v>
      </c>
      <c r="AE1491" s="50">
        <v>0</v>
      </c>
      <c r="AF1491" s="50">
        <v>0</v>
      </c>
      <c r="AG1491" s="50">
        <v>0</v>
      </c>
      <c r="AH1491" s="50">
        <v>0</v>
      </c>
      <c r="AI1491" s="50">
        <v>0</v>
      </c>
      <c r="AJ1491" s="50">
        <v>0</v>
      </c>
      <c r="AK1491" s="52">
        <f t="shared" si="435"/>
        <v>25</v>
      </c>
      <c r="AL1491" s="50">
        <f t="shared" si="436"/>
        <v>25</v>
      </c>
      <c r="AM1491" s="48">
        <f t="shared" si="449"/>
        <v>1</v>
      </c>
      <c r="AN1491" s="49">
        <f t="shared" si="437"/>
        <v>0.01</v>
      </c>
      <c r="AO1491" s="49">
        <f t="shared" si="448"/>
        <v>25</v>
      </c>
      <c r="AP1491" s="49">
        <f t="shared" si="438"/>
        <v>25</v>
      </c>
      <c r="AR1491" s="50">
        <f t="shared" si="439"/>
        <v>0</v>
      </c>
      <c r="AT1491" s="30">
        <f t="shared" si="440"/>
        <v>25</v>
      </c>
      <c r="AU1491">
        <f t="shared" si="441"/>
        <v>8.3333333333333339</v>
      </c>
      <c r="AV1491" s="49">
        <f t="shared" si="442"/>
        <v>25</v>
      </c>
      <c r="AW1491" s="49">
        <f t="shared" si="443"/>
        <v>8.3333333333333339</v>
      </c>
      <c r="AX1491" s="53">
        <f t="shared" si="444"/>
        <v>0</v>
      </c>
      <c r="AY1491" s="30">
        <f t="shared" si="445"/>
        <v>0</v>
      </c>
      <c r="AZ1491" s="30">
        <f t="shared" si="446"/>
        <v>25</v>
      </c>
      <c r="BA1491" s="49">
        <f t="shared" si="447"/>
        <v>25</v>
      </c>
    </row>
    <row r="1492" spans="1:53" x14ac:dyDescent="0.35">
      <c r="A1492" s="2">
        <v>1073357334</v>
      </c>
      <c r="B1492" s="2" t="s">
        <v>1492</v>
      </c>
      <c r="C1492" s="16" t="s">
        <v>4948</v>
      </c>
      <c r="D1492" s="3" t="s">
        <v>3637</v>
      </c>
      <c r="E1492" s="4">
        <v>44105</v>
      </c>
      <c r="F1492" s="5">
        <v>45931</v>
      </c>
      <c r="G1492" s="5">
        <v>46296</v>
      </c>
      <c r="H1492" s="3" t="s">
        <v>4408</v>
      </c>
      <c r="I1492" s="55">
        <v>0</v>
      </c>
      <c r="J1492" s="6">
        <v>46022</v>
      </c>
      <c r="K1492" s="2" t="s">
        <v>4405</v>
      </c>
      <c r="L1492" s="2" t="s">
        <v>4906</v>
      </c>
      <c r="M1492" s="2" t="s">
        <v>4956</v>
      </c>
      <c r="N1492" s="2" t="s">
        <v>5188</v>
      </c>
      <c r="O1492" s="2" t="s">
        <v>5188</v>
      </c>
      <c r="P1492" s="2" t="s">
        <v>4543</v>
      </c>
      <c r="Q1492" s="2" t="s">
        <v>4323</v>
      </c>
      <c r="R1492" s="7"/>
      <c r="S1492" s="7">
        <v>13</v>
      </c>
      <c r="T1492" s="7">
        <v>7.5</v>
      </c>
      <c r="U1492" s="7">
        <v>20.5</v>
      </c>
      <c r="V1492" s="12">
        <f t="shared" si="450"/>
        <v>21</v>
      </c>
      <c r="W1492" s="15" t="str">
        <f>"DEBE GOZAR "&amp;S1492&amp;" DÍAS ANTES DEL "&amp;TEXT(G1492-1,"DD/MM/YYYY")</f>
        <v>DEBE GOZAR 13 DÍAS ANTES DEL 30/09/2026</v>
      </c>
      <c r="X1492" s="15" t="str">
        <f t="shared" si="434"/>
        <v>DEBE GOZAR EN EL AÑO UN TOTAL DE 21 DÍAS ANTES DEL 31/12/2026</v>
      </c>
      <c r="Y1492" s="58">
        <v>0</v>
      </c>
      <c r="Z1492" s="50">
        <v>0</v>
      </c>
      <c r="AA1492" s="50">
        <v>0</v>
      </c>
      <c r="AB1492" s="50">
        <v>0</v>
      </c>
      <c r="AC1492" s="50">
        <v>0</v>
      </c>
      <c r="AD1492" s="50">
        <v>0</v>
      </c>
      <c r="AE1492" s="50">
        <v>0</v>
      </c>
      <c r="AF1492" s="50">
        <v>0</v>
      </c>
      <c r="AG1492" s="50">
        <v>0</v>
      </c>
      <c r="AH1492" s="50">
        <v>0</v>
      </c>
      <c r="AI1492" s="50">
        <v>0</v>
      </c>
      <c r="AJ1492" s="50">
        <v>0</v>
      </c>
      <c r="AK1492" s="52">
        <f t="shared" si="435"/>
        <v>0</v>
      </c>
      <c r="AL1492" s="50">
        <f t="shared" si="436"/>
        <v>0</v>
      </c>
      <c r="AM1492" s="48">
        <f t="shared" si="449"/>
        <v>0</v>
      </c>
      <c r="AN1492" s="49">
        <f t="shared" si="437"/>
        <v>0</v>
      </c>
      <c r="AO1492" s="49">
        <f t="shared" si="448"/>
        <v>0</v>
      </c>
      <c r="AP1492" s="49">
        <f t="shared" si="438"/>
        <v>0</v>
      </c>
      <c r="AR1492" s="50">
        <f t="shared" si="439"/>
        <v>21</v>
      </c>
      <c r="AT1492" s="30">
        <f t="shared" si="440"/>
        <v>21</v>
      </c>
      <c r="AU1492">
        <f t="shared" si="441"/>
        <v>7</v>
      </c>
      <c r="AV1492" s="49">
        <f t="shared" si="442"/>
        <v>0</v>
      </c>
      <c r="AW1492" s="49">
        <f t="shared" si="443"/>
        <v>0</v>
      </c>
      <c r="AX1492" s="53">
        <f t="shared" si="444"/>
        <v>7</v>
      </c>
      <c r="AY1492" s="30">
        <f t="shared" si="445"/>
        <v>0</v>
      </c>
      <c r="AZ1492" s="30">
        <f t="shared" si="446"/>
        <v>0</v>
      </c>
      <c r="BA1492" s="49">
        <f t="shared" si="447"/>
        <v>0</v>
      </c>
    </row>
    <row r="1493" spans="1:53" x14ac:dyDescent="0.35">
      <c r="A1493" s="2">
        <v>1073374850</v>
      </c>
      <c r="B1493" s="2" t="s">
        <v>1493</v>
      </c>
      <c r="C1493" s="16" t="s">
        <v>4946</v>
      </c>
      <c r="D1493" s="3" t="s">
        <v>3638</v>
      </c>
      <c r="E1493" s="4">
        <v>46001</v>
      </c>
      <c r="F1493" s="5">
        <v>46001</v>
      </c>
      <c r="G1493" s="5">
        <v>46366</v>
      </c>
      <c r="H1493" s="3" t="s">
        <v>4290</v>
      </c>
      <c r="I1493" s="55">
        <v>46023</v>
      </c>
      <c r="J1493" s="6">
        <v>46022</v>
      </c>
      <c r="K1493" s="2" t="s">
        <v>4405</v>
      </c>
      <c r="L1493" s="2" t="s">
        <v>4753</v>
      </c>
      <c r="M1493" s="2" t="s">
        <v>4956</v>
      </c>
      <c r="N1493" s="2"/>
      <c r="O1493" s="2"/>
      <c r="P1493" s="2"/>
      <c r="Q1493" s="2"/>
      <c r="R1493" s="7"/>
      <c r="S1493" s="7">
        <v>0</v>
      </c>
      <c r="T1493" s="7">
        <v>1.75</v>
      </c>
      <c r="U1493" s="7">
        <v>1.75</v>
      </c>
      <c r="V1493" s="12">
        <f t="shared" si="450"/>
        <v>2</v>
      </c>
      <c r="W1493" s="15" t="s">
        <v>4738</v>
      </c>
      <c r="X1493" s="15" t="str">
        <f t="shared" si="434"/>
        <v>DEBE GOZAR EN EL AÑO UN TOTAL DE 2 DÍAS ANTES DEL 31/12/2026</v>
      </c>
      <c r="Y1493" s="58">
        <v>2</v>
      </c>
      <c r="Z1493" s="50">
        <v>0</v>
      </c>
      <c r="AA1493" s="50">
        <v>0</v>
      </c>
      <c r="AB1493" s="50">
        <v>0</v>
      </c>
      <c r="AC1493" s="50">
        <v>0</v>
      </c>
      <c r="AD1493" s="50">
        <v>0</v>
      </c>
      <c r="AE1493" s="50">
        <v>0</v>
      </c>
      <c r="AF1493" s="50">
        <v>0</v>
      </c>
      <c r="AG1493" s="50">
        <v>0</v>
      </c>
      <c r="AH1493" s="50">
        <v>0</v>
      </c>
      <c r="AI1493" s="50">
        <v>0</v>
      </c>
      <c r="AJ1493" s="50">
        <v>0</v>
      </c>
      <c r="AK1493" s="52">
        <f t="shared" si="435"/>
        <v>2</v>
      </c>
      <c r="AL1493" s="50">
        <f t="shared" si="436"/>
        <v>2</v>
      </c>
      <c r="AM1493" s="48">
        <f t="shared" si="449"/>
        <v>1</v>
      </c>
      <c r="AN1493" s="49">
        <f t="shared" si="437"/>
        <v>0.01</v>
      </c>
      <c r="AO1493" s="49">
        <f t="shared" si="448"/>
        <v>2</v>
      </c>
      <c r="AP1493" s="49">
        <f t="shared" si="438"/>
        <v>2</v>
      </c>
      <c r="AR1493" s="50">
        <f t="shared" si="439"/>
        <v>0</v>
      </c>
      <c r="AT1493" s="30">
        <f t="shared" si="440"/>
        <v>2</v>
      </c>
      <c r="AU1493">
        <f t="shared" si="441"/>
        <v>0.66666666666666663</v>
      </c>
      <c r="AV1493" s="49">
        <f t="shared" si="442"/>
        <v>2</v>
      </c>
      <c r="AW1493" s="49">
        <f t="shared" si="443"/>
        <v>0.66666666666666663</v>
      </c>
      <c r="AX1493" s="53">
        <f t="shared" si="444"/>
        <v>0</v>
      </c>
      <c r="AY1493" s="30">
        <f t="shared" si="445"/>
        <v>0</v>
      </c>
      <c r="AZ1493" s="30">
        <f t="shared" si="446"/>
        <v>2</v>
      </c>
      <c r="BA1493" s="49">
        <f t="shared" si="447"/>
        <v>2</v>
      </c>
    </row>
    <row r="1494" spans="1:53" x14ac:dyDescent="0.35">
      <c r="A1494" s="2">
        <v>1073376175</v>
      </c>
      <c r="B1494" s="2" t="s">
        <v>1494</v>
      </c>
      <c r="C1494" s="16" t="s">
        <v>4946</v>
      </c>
      <c r="D1494" s="3" t="s">
        <v>3639</v>
      </c>
      <c r="E1494" s="4">
        <v>45790</v>
      </c>
      <c r="F1494" s="5">
        <v>45790</v>
      </c>
      <c r="G1494" s="5">
        <v>46155</v>
      </c>
      <c r="H1494" s="3" t="s">
        <v>4293</v>
      </c>
      <c r="I1494" s="55">
        <v>46054</v>
      </c>
      <c r="J1494" s="6">
        <v>46022</v>
      </c>
      <c r="K1494" s="2" t="s">
        <v>4405</v>
      </c>
      <c r="L1494" s="2" t="s">
        <v>4825</v>
      </c>
      <c r="M1494" s="2" t="s">
        <v>4956</v>
      </c>
      <c r="N1494" s="2"/>
      <c r="O1494" s="2"/>
      <c r="P1494" s="2"/>
      <c r="Q1494" s="2"/>
      <c r="R1494" s="7"/>
      <c r="S1494" s="7">
        <v>0</v>
      </c>
      <c r="T1494" s="7">
        <v>19</v>
      </c>
      <c r="U1494" s="7">
        <v>19</v>
      </c>
      <c r="V1494" s="12">
        <f t="shared" si="450"/>
        <v>19</v>
      </c>
      <c r="W1494" s="15" t="s">
        <v>4738</v>
      </c>
      <c r="X1494" s="15" t="str">
        <f t="shared" si="434"/>
        <v>DEBE GOZAR EN EL AÑO UN TOTAL DE 19 DÍAS ANTES DEL 31/12/2026</v>
      </c>
      <c r="Y1494" s="58">
        <v>0</v>
      </c>
      <c r="Z1494" s="50">
        <v>19</v>
      </c>
      <c r="AA1494" s="50">
        <v>0</v>
      </c>
      <c r="AB1494" s="50">
        <v>0</v>
      </c>
      <c r="AC1494" s="50">
        <v>0</v>
      </c>
      <c r="AD1494" s="50">
        <v>0</v>
      </c>
      <c r="AE1494" s="50">
        <v>0</v>
      </c>
      <c r="AF1494" s="50">
        <v>0</v>
      </c>
      <c r="AG1494" s="50">
        <v>0</v>
      </c>
      <c r="AH1494" s="50">
        <v>0</v>
      </c>
      <c r="AI1494" s="50">
        <v>0</v>
      </c>
      <c r="AJ1494" s="50">
        <v>0</v>
      </c>
      <c r="AK1494" s="52">
        <f t="shared" si="435"/>
        <v>19</v>
      </c>
      <c r="AL1494" s="50">
        <f t="shared" si="436"/>
        <v>19</v>
      </c>
      <c r="AM1494" s="48">
        <f t="shared" si="449"/>
        <v>1</v>
      </c>
      <c r="AN1494" s="49">
        <f t="shared" si="437"/>
        <v>0.01</v>
      </c>
      <c r="AO1494" s="49">
        <f t="shared" si="448"/>
        <v>19</v>
      </c>
      <c r="AP1494" s="49">
        <f t="shared" si="438"/>
        <v>19</v>
      </c>
      <c r="AR1494" s="50">
        <f t="shared" si="439"/>
        <v>0</v>
      </c>
      <c r="AT1494" s="30">
        <f t="shared" si="440"/>
        <v>19</v>
      </c>
      <c r="AU1494">
        <f t="shared" si="441"/>
        <v>6.333333333333333</v>
      </c>
      <c r="AV1494" s="49">
        <f t="shared" si="442"/>
        <v>19</v>
      </c>
      <c r="AW1494" s="49">
        <f t="shared" si="443"/>
        <v>6.333333333333333</v>
      </c>
      <c r="AX1494" s="53">
        <f t="shared" si="444"/>
        <v>0</v>
      </c>
      <c r="AY1494" s="30">
        <f t="shared" si="445"/>
        <v>0</v>
      </c>
      <c r="AZ1494" s="30">
        <f t="shared" si="446"/>
        <v>19</v>
      </c>
      <c r="BA1494" s="49">
        <f t="shared" si="447"/>
        <v>19</v>
      </c>
    </row>
    <row r="1495" spans="1:53" x14ac:dyDescent="0.35">
      <c r="A1495" s="2">
        <v>1073377298</v>
      </c>
      <c r="B1495" s="2" t="s">
        <v>1495</v>
      </c>
      <c r="C1495" s="16" t="s">
        <v>4946</v>
      </c>
      <c r="D1495" s="3" t="s">
        <v>3640</v>
      </c>
      <c r="E1495" s="4">
        <v>42552</v>
      </c>
      <c r="F1495" s="5">
        <v>45839</v>
      </c>
      <c r="G1495" s="5">
        <v>46204</v>
      </c>
      <c r="H1495" s="3" t="s">
        <v>4291</v>
      </c>
      <c r="I1495" s="55">
        <v>0</v>
      </c>
      <c r="J1495" s="6">
        <v>46022</v>
      </c>
      <c r="K1495" s="2" t="s">
        <v>4405</v>
      </c>
      <c r="L1495" s="2" t="s">
        <v>4742</v>
      </c>
      <c r="M1495" s="2" t="s">
        <v>4956</v>
      </c>
      <c r="N1495" s="2" t="s">
        <v>5197</v>
      </c>
      <c r="O1495" s="2" t="s">
        <v>5178</v>
      </c>
      <c r="P1495" s="2" t="s">
        <v>4435</v>
      </c>
      <c r="Q1495" s="2" t="s">
        <v>4297</v>
      </c>
      <c r="R1495" s="7"/>
      <c r="S1495" s="7">
        <v>15</v>
      </c>
      <c r="T1495" s="7">
        <v>15</v>
      </c>
      <c r="U1495" s="7">
        <v>30</v>
      </c>
      <c r="V1495" s="12">
        <f t="shared" si="450"/>
        <v>30</v>
      </c>
      <c r="W1495" s="15" t="str">
        <f>"DEBE GOZAR "&amp;S1495&amp;" DÍAS ANTES DEL "&amp;TEXT(G1495-1,"DD/MM/YYYY")</f>
        <v>DEBE GOZAR 15 DÍAS ANTES DEL 30/06/2026</v>
      </c>
      <c r="X1495" s="15" t="str">
        <f t="shared" si="434"/>
        <v>DEBE GOZAR EN EL AÑO UN TOTAL DE 30 DÍAS ANTES DEL 31/12/2026</v>
      </c>
      <c r="Y1495" s="58">
        <v>0</v>
      </c>
      <c r="Z1495" s="50">
        <v>0</v>
      </c>
      <c r="AA1495" s="50">
        <v>0</v>
      </c>
      <c r="AB1495" s="50">
        <v>0</v>
      </c>
      <c r="AC1495" s="50">
        <v>0</v>
      </c>
      <c r="AD1495" s="50">
        <v>0</v>
      </c>
      <c r="AE1495" s="50">
        <v>0</v>
      </c>
      <c r="AF1495" s="50">
        <v>0</v>
      </c>
      <c r="AG1495" s="50">
        <v>0</v>
      </c>
      <c r="AH1495" s="50">
        <v>0</v>
      </c>
      <c r="AI1495" s="50">
        <v>0</v>
      </c>
      <c r="AJ1495" s="50">
        <v>0</v>
      </c>
      <c r="AK1495" s="52">
        <f t="shared" si="435"/>
        <v>0</v>
      </c>
      <c r="AL1495" s="50">
        <f t="shared" si="436"/>
        <v>0</v>
      </c>
      <c r="AM1495" s="48">
        <f t="shared" si="449"/>
        <v>0</v>
      </c>
      <c r="AN1495" s="49">
        <f t="shared" si="437"/>
        <v>0</v>
      </c>
      <c r="AO1495" s="49">
        <f t="shared" si="448"/>
        <v>0</v>
      </c>
      <c r="AP1495" s="49">
        <f t="shared" si="438"/>
        <v>0</v>
      </c>
      <c r="AR1495" s="50">
        <f t="shared" si="439"/>
        <v>30</v>
      </c>
      <c r="AT1495" s="30">
        <f t="shared" si="440"/>
        <v>30</v>
      </c>
      <c r="AU1495">
        <f t="shared" si="441"/>
        <v>10</v>
      </c>
      <c r="AV1495" s="49">
        <f t="shared" si="442"/>
        <v>0</v>
      </c>
      <c r="AW1495" s="49">
        <f t="shared" si="443"/>
        <v>0</v>
      </c>
      <c r="AX1495" s="53">
        <f t="shared" si="444"/>
        <v>10</v>
      </c>
      <c r="AY1495" s="30">
        <f t="shared" si="445"/>
        <v>0</v>
      </c>
      <c r="AZ1495" s="30">
        <f t="shared" si="446"/>
        <v>0</v>
      </c>
      <c r="BA1495" s="49">
        <f t="shared" si="447"/>
        <v>0</v>
      </c>
    </row>
    <row r="1496" spans="1:53" x14ac:dyDescent="0.35">
      <c r="A1496" s="2">
        <v>1073390897</v>
      </c>
      <c r="B1496" s="2" t="s">
        <v>1496</v>
      </c>
      <c r="C1496" s="16" t="s">
        <v>4946</v>
      </c>
      <c r="D1496" s="3" t="s">
        <v>3641</v>
      </c>
      <c r="E1496" s="4">
        <v>45785</v>
      </c>
      <c r="F1496" s="5">
        <v>45785</v>
      </c>
      <c r="G1496" s="5">
        <v>46150</v>
      </c>
      <c r="H1496" s="3" t="s">
        <v>4290</v>
      </c>
      <c r="I1496" s="55">
        <v>0</v>
      </c>
      <c r="J1496" s="6">
        <v>46022</v>
      </c>
      <c r="K1496" s="2" t="s">
        <v>4405</v>
      </c>
      <c r="L1496" s="2" t="s">
        <v>4932</v>
      </c>
      <c r="M1496" s="2" t="s">
        <v>4956</v>
      </c>
      <c r="N1496" s="2" t="s">
        <v>5196</v>
      </c>
      <c r="O1496" s="2" t="s">
        <v>5230</v>
      </c>
      <c r="P1496" s="2" t="s">
        <v>4727</v>
      </c>
      <c r="Q1496" s="2" t="s">
        <v>4297</v>
      </c>
      <c r="R1496" s="7"/>
      <c r="S1496" s="7">
        <v>0</v>
      </c>
      <c r="T1496" s="7">
        <v>19.416699999999999</v>
      </c>
      <c r="U1496" s="7">
        <v>19.416699999999999</v>
      </c>
      <c r="V1496" s="12">
        <f t="shared" si="450"/>
        <v>20</v>
      </c>
      <c r="W1496" s="15" t="s">
        <v>4738</v>
      </c>
      <c r="X1496" s="15" t="str">
        <f t="shared" si="434"/>
        <v>DEBE GOZAR EN EL AÑO UN TOTAL DE 20 DÍAS ANTES DEL 31/12/2026</v>
      </c>
      <c r="Y1496" s="58">
        <v>0</v>
      </c>
      <c r="Z1496" s="50">
        <v>10</v>
      </c>
      <c r="AA1496" s="50">
        <v>0</v>
      </c>
      <c r="AB1496" s="50">
        <v>0</v>
      </c>
      <c r="AC1496" s="50">
        <v>0</v>
      </c>
      <c r="AD1496" s="50">
        <v>0</v>
      </c>
      <c r="AE1496" s="50">
        <v>0</v>
      </c>
      <c r="AF1496" s="50">
        <v>0</v>
      </c>
      <c r="AG1496" s="50">
        <v>0</v>
      </c>
      <c r="AH1496" s="50">
        <v>0</v>
      </c>
      <c r="AI1496" s="50">
        <v>0</v>
      </c>
      <c r="AJ1496" s="50">
        <v>0</v>
      </c>
      <c r="AK1496" s="52">
        <f t="shared" si="435"/>
        <v>10</v>
      </c>
      <c r="AL1496" s="50">
        <f t="shared" si="436"/>
        <v>10</v>
      </c>
      <c r="AM1496" s="48">
        <f t="shared" si="449"/>
        <v>0.5</v>
      </c>
      <c r="AN1496" s="49">
        <f t="shared" si="437"/>
        <v>5.0000000000000001E-3</v>
      </c>
      <c r="AO1496" s="49">
        <f t="shared" si="448"/>
        <v>10</v>
      </c>
      <c r="AP1496" s="49">
        <f t="shared" si="438"/>
        <v>10</v>
      </c>
      <c r="AR1496" s="50">
        <f t="shared" si="439"/>
        <v>10</v>
      </c>
      <c r="AT1496" s="30">
        <f t="shared" si="440"/>
        <v>20</v>
      </c>
      <c r="AU1496">
        <f t="shared" si="441"/>
        <v>6.666666666666667</v>
      </c>
      <c r="AV1496" s="49">
        <f t="shared" si="442"/>
        <v>10</v>
      </c>
      <c r="AW1496" s="49">
        <f t="shared" si="443"/>
        <v>6.666666666666667</v>
      </c>
      <c r="AX1496" s="53">
        <f t="shared" si="444"/>
        <v>0</v>
      </c>
      <c r="AY1496" s="30">
        <f t="shared" si="445"/>
        <v>0</v>
      </c>
      <c r="AZ1496" s="30">
        <f t="shared" si="446"/>
        <v>10</v>
      </c>
      <c r="BA1496" s="49">
        <f t="shared" si="447"/>
        <v>10</v>
      </c>
    </row>
    <row r="1497" spans="1:53" x14ac:dyDescent="0.35">
      <c r="A1497" s="2">
        <v>1073420960</v>
      </c>
      <c r="B1497" s="2" t="s">
        <v>1497</v>
      </c>
      <c r="C1497" s="16" t="s">
        <v>4946</v>
      </c>
      <c r="D1497" s="3" t="s">
        <v>3642</v>
      </c>
      <c r="E1497" s="4">
        <v>45979</v>
      </c>
      <c r="F1497" s="5">
        <v>45979</v>
      </c>
      <c r="G1497" s="5">
        <v>46344</v>
      </c>
      <c r="H1497" s="3" t="s">
        <v>4290</v>
      </c>
      <c r="I1497" s="55">
        <v>46040</v>
      </c>
      <c r="J1497" s="6">
        <v>46022</v>
      </c>
      <c r="K1497" s="2" t="s">
        <v>4405</v>
      </c>
      <c r="L1497" s="2" t="s">
        <v>4757</v>
      </c>
      <c r="M1497" s="2" t="s">
        <v>4956</v>
      </c>
      <c r="N1497" s="2"/>
      <c r="O1497" s="2"/>
      <c r="P1497" s="2"/>
      <c r="Q1497" s="2"/>
      <c r="R1497" s="7"/>
      <c r="S1497" s="7">
        <v>0</v>
      </c>
      <c r="T1497" s="7">
        <v>3.5832999999999999</v>
      </c>
      <c r="U1497" s="7">
        <v>3.5832999999999999</v>
      </c>
      <c r="V1497" s="12">
        <f t="shared" si="450"/>
        <v>4</v>
      </c>
      <c r="W1497" s="15" t="s">
        <v>4738</v>
      </c>
      <c r="X1497" s="15" t="str">
        <f t="shared" si="434"/>
        <v>DEBE GOZAR EN EL AÑO UN TOTAL DE 4 DÍAS ANTES DEL 31/12/2026</v>
      </c>
      <c r="Y1497" s="58">
        <v>4</v>
      </c>
      <c r="Z1497" s="50">
        <v>0</v>
      </c>
      <c r="AA1497" s="50">
        <v>0</v>
      </c>
      <c r="AB1497" s="50">
        <v>0</v>
      </c>
      <c r="AC1497" s="50">
        <v>0</v>
      </c>
      <c r="AD1497" s="50">
        <v>0</v>
      </c>
      <c r="AE1497" s="50">
        <v>0</v>
      </c>
      <c r="AF1497" s="50">
        <v>0</v>
      </c>
      <c r="AG1497" s="50">
        <v>0</v>
      </c>
      <c r="AH1497" s="50">
        <v>0</v>
      </c>
      <c r="AI1497" s="50">
        <v>0</v>
      </c>
      <c r="AJ1497" s="50">
        <v>0</v>
      </c>
      <c r="AK1497" s="52">
        <f t="shared" si="435"/>
        <v>4</v>
      </c>
      <c r="AL1497" s="50">
        <f t="shared" si="436"/>
        <v>4</v>
      </c>
      <c r="AM1497" s="48">
        <f t="shared" si="449"/>
        <v>1</v>
      </c>
      <c r="AN1497" s="49">
        <f t="shared" si="437"/>
        <v>0.01</v>
      </c>
      <c r="AO1497" s="49">
        <f t="shared" si="448"/>
        <v>4</v>
      </c>
      <c r="AP1497" s="49">
        <f t="shared" si="438"/>
        <v>4</v>
      </c>
      <c r="AR1497" s="50">
        <f t="shared" si="439"/>
        <v>0</v>
      </c>
      <c r="AT1497" s="30">
        <f t="shared" si="440"/>
        <v>4</v>
      </c>
      <c r="AU1497">
        <f t="shared" si="441"/>
        <v>1.3333333333333333</v>
      </c>
      <c r="AV1497" s="49">
        <f t="shared" si="442"/>
        <v>4</v>
      </c>
      <c r="AW1497" s="49">
        <f t="shared" si="443"/>
        <v>1.3333333333333333</v>
      </c>
      <c r="AX1497" s="53">
        <f t="shared" si="444"/>
        <v>0</v>
      </c>
      <c r="AY1497" s="30">
        <f t="shared" si="445"/>
        <v>0</v>
      </c>
      <c r="AZ1497" s="30">
        <f t="shared" si="446"/>
        <v>4</v>
      </c>
      <c r="BA1497" s="49">
        <f t="shared" si="447"/>
        <v>4</v>
      </c>
    </row>
    <row r="1498" spans="1:53" x14ac:dyDescent="0.35">
      <c r="A1498" s="2">
        <v>1073423758</v>
      </c>
      <c r="B1498" s="2" t="s">
        <v>1498</v>
      </c>
      <c r="C1498" s="16" t="s">
        <v>4947</v>
      </c>
      <c r="D1498" s="3" t="s">
        <v>3643</v>
      </c>
      <c r="E1498" s="4">
        <v>44568</v>
      </c>
      <c r="F1498" s="5">
        <v>45664</v>
      </c>
      <c r="G1498" s="5">
        <v>46029</v>
      </c>
      <c r="H1498" s="3" t="s">
        <v>4290</v>
      </c>
      <c r="I1498" s="55">
        <v>46075</v>
      </c>
      <c r="J1498" s="6">
        <v>46022</v>
      </c>
      <c r="K1498" s="2" t="s">
        <v>4405</v>
      </c>
      <c r="L1498" s="2" t="s">
        <v>4786</v>
      </c>
      <c r="M1498" s="2" t="s">
        <v>4956</v>
      </c>
      <c r="N1498" s="2"/>
      <c r="O1498" s="2"/>
      <c r="P1498" s="2"/>
      <c r="Q1498" s="2"/>
      <c r="R1498" s="7"/>
      <c r="S1498" s="7">
        <v>0</v>
      </c>
      <c r="T1498" s="7">
        <v>19.5</v>
      </c>
      <c r="U1498" s="7">
        <v>19.5</v>
      </c>
      <c r="V1498" s="12">
        <f t="shared" si="450"/>
        <v>20</v>
      </c>
      <c r="W1498" s="15" t="s">
        <v>4738</v>
      </c>
      <c r="X1498" s="15" t="str">
        <f t="shared" si="434"/>
        <v>DEBE GOZAR EN EL AÑO UN TOTAL DE 20 DÍAS ANTES DEL 31/12/2026</v>
      </c>
      <c r="Y1498" s="58">
        <v>0</v>
      </c>
      <c r="Z1498" s="50">
        <v>20</v>
      </c>
      <c r="AA1498" s="50">
        <v>0</v>
      </c>
      <c r="AB1498" s="50">
        <v>0</v>
      </c>
      <c r="AC1498" s="50">
        <v>0</v>
      </c>
      <c r="AD1498" s="50">
        <v>0</v>
      </c>
      <c r="AE1498" s="50">
        <v>0</v>
      </c>
      <c r="AF1498" s="50">
        <v>0</v>
      </c>
      <c r="AG1498" s="50">
        <v>0</v>
      </c>
      <c r="AH1498" s="50">
        <v>0</v>
      </c>
      <c r="AI1498" s="50">
        <v>0</v>
      </c>
      <c r="AJ1498" s="50">
        <v>0</v>
      </c>
      <c r="AK1498" s="52">
        <f t="shared" si="435"/>
        <v>20</v>
      </c>
      <c r="AL1498" s="50">
        <f t="shared" si="436"/>
        <v>20</v>
      </c>
      <c r="AM1498" s="48">
        <f t="shared" si="449"/>
        <v>1</v>
      </c>
      <c r="AN1498" s="49">
        <f t="shared" si="437"/>
        <v>0.01</v>
      </c>
      <c r="AO1498" s="49">
        <f t="shared" si="448"/>
        <v>20</v>
      </c>
      <c r="AP1498" s="49">
        <f t="shared" si="438"/>
        <v>20</v>
      </c>
      <c r="AR1498" s="50">
        <f t="shared" si="439"/>
        <v>0</v>
      </c>
      <c r="AT1498" s="30">
        <f t="shared" si="440"/>
        <v>20</v>
      </c>
      <c r="AU1498">
        <f t="shared" si="441"/>
        <v>6.666666666666667</v>
      </c>
      <c r="AV1498" s="49">
        <f t="shared" si="442"/>
        <v>20</v>
      </c>
      <c r="AW1498" s="49">
        <f t="shared" si="443"/>
        <v>6.666666666666667</v>
      </c>
      <c r="AX1498" s="53">
        <f t="shared" si="444"/>
        <v>0</v>
      </c>
      <c r="AY1498" s="30">
        <f t="shared" si="445"/>
        <v>0</v>
      </c>
      <c r="AZ1498" s="30">
        <f t="shared" si="446"/>
        <v>20</v>
      </c>
      <c r="BA1498" s="49">
        <f t="shared" si="447"/>
        <v>20</v>
      </c>
    </row>
    <row r="1499" spans="1:53" x14ac:dyDescent="0.35">
      <c r="A1499" s="2">
        <v>1073433773</v>
      </c>
      <c r="B1499" s="2" t="s">
        <v>1499</v>
      </c>
      <c r="C1499" s="16" t="s">
        <v>4946</v>
      </c>
      <c r="D1499" s="3" t="s">
        <v>3644</v>
      </c>
      <c r="E1499" s="4">
        <v>45748</v>
      </c>
      <c r="F1499" s="5">
        <v>45748</v>
      </c>
      <c r="G1499" s="5">
        <v>46113</v>
      </c>
      <c r="H1499" s="3" t="s">
        <v>4290</v>
      </c>
      <c r="I1499" s="55">
        <v>0</v>
      </c>
      <c r="J1499" s="6">
        <v>46022</v>
      </c>
      <c r="K1499" s="2" t="s">
        <v>4405</v>
      </c>
      <c r="L1499" s="2" t="s">
        <v>4964</v>
      </c>
      <c r="M1499" s="2" t="s">
        <v>4956</v>
      </c>
      <c r="N1499" s="2" t="s">
        <v>5180</v>
      </c>
      <c r="O1499" s="2" t="s">
        <v>5221</v>
      </c>
      <c r="P1499" s="2" t="s">
        <v>4450</v>
      </c>
      <c r="Q1499" s="2" t="s">
        <v>4297</v>
      </c>
      <c r="R1499" s="7"/>
      <c r="S1499" s="7">
        <v>0</v>
      </c>
      <c r="T1499" s="7">
        <v>22.5</v>
      </c>
      <c r="U1499" s="7">
        <v>22.5</v>
      </c>
      <c r="V1499" s="12">
        <f t="shared" si="450"/>
        <v>23</v>
      </c>
      <c r="W1499" s="15" t="s">
        <v>4738</v>
      </c>
      <c r="X1499" s="15" t="str">
        <f t="shared" si="434"/>
        <v>DEBE GOZAR EN EL AÑO UN TOTAL DE 23 DÍAS ANTES DEL 31/12/2026</v>
      </c>
      <c r="Y1499" s="58">
        <v>0</v>
      </c>
      <c r="Z1499" s="50">
        <v>0</v>
      </c>
      <c r="AA1499" s="50">
        <v>0</v>
      </c>
      <c r="AB1499" s="50">
        <v>17</v>
      </c>
      <c r="AC1499" s="50">
        <v>13</v>
      </c>
      <c r="AD1499" s="50">
        <v>0</v>
      </c>
      <c r="AE1499" s="50">
        <v>0</v>
      </c>
      <c r="AF1499" s="50">
        <v>0</v>
      </c>
      <c r="AG1499" s="50">
        <v>0</v>
      </c>
      <c r="AH1499" s="50">
        <v>0</v>
      </c>
      <c r="AI1499" s="50">
        <v>0</v>
      </c>
      <c r="AJ1499" s="50">
        <v>0</v>
      </c>
      <c r="AK1499" s="52">
        <f t="shared" si="435"/>
        <v>30</v>
      </c>
      <c r="AL1499" s="50">
        <f t="shared" si="436"/>
        <v>30</v>
      </c>
      <c r="AM1499" s="48">
        <f t="shared" si="449"/>
        <v>1.3043478260869565</v>
      </c>
      <c r="AN1499" s="49">
        <f t="shared" si="437"/>
        <v>1.3043478260869566E-2</v>
      </c>
      <c r="AO1499" s="49">
        <f t="shared" si="448"/>
        <v>17</v>
      </c>
      <c r="AP1499" s="49">
        <f t="shared" si="438"/>
        <v>23</v>
      </c>
      <c r="AR1499" s="50">
        <f t="shared" si="439"/>
        <v>0</v>
      </c>
      <c r="AT1499" s="30">
        <f t="shared" si="440"/>
        <v>23</v>
      </c>
      <c r="AU1499">
        <f t="shared" si="441"/>
        <v>7.666666666666667</v>
      </c>
      <c r="AV1499" s="49">
        <f t="shared" si="442"/>
        <v>17</v>
      </c>
      <c r="AW1499" s="49">
        <f t="shared" si="443"/>
        <v>7.666666666666667</v>
      </c>
      <c r="AX1499" s="53">
        <f t="shared" si="444"/>
        <v>0</v>
      </c>
      <c r="AY1499" s="30">
        <f t="shared" si="445"/>
        <v>13</v>
      </c>
      <c r="AZ1499" s="30">
        <f t="shared" si="446"/>
        <v>17</v>
      </c>
      <c r="BA1499" s="49">
        <f t="shared" si="447"/>
        <v>17</v>
      </c>
    </row>
    <row r="1500" spans="1:53" x14ac:dyDescent="0.35">
      <c r="A1500" s="2">
        <v>1073433949</v>
      </c>
      <c r="B1500" s="2" t="s">
        <v>1500</v>
      </c>
      <c r="C1500" s="16" t="s">
        <v>4946</v>
      </c>
      <c r="D1500" s="3" t="s">
        <v>3645</v>
      </c>
      <c r="E1500" s="4">
        <v>45569</v>
      </c>
      <c r="F1500" s="5">
        <v>45934</v>
      </c>
      <c r="G1500" s="5">
        <v>46299</v>
      </c>
      <c r="H1500" s="3" t="s">
        <v>4421</v>
      </c>
      <c r="I1500" s="55">
        <v>0</v>
      </c>
      <c r="J1500" s="6">
        <v>46022</v>
      </c>
      <c r="K1500" s="2" t="s">
        <v>4405</v>
      </c>
      <c r="L1500" s="2" t="s">
        <v>4882</v>
      </c>
      <c r="M1500" s="2" t="s">
        <v>4956</v>
      </c>
      <c r="N1500" s="2" t="s">
        <v>5196</v>
      </c>
      <c r="O1500" s="2" t="s">
        <v>5238</v>
      </c>
      <c r="P1500" s="2" t="s">
        <v>4655</v>
      </c>
      <c r="Q1500" s="2" t="s">
        <v>4297</v>
      </c>
      <c r="R1500" s="7"/>
      <c r="S1500" s="7">
        <v>22</v>
      </c>
      <c r="T1500" s="7">
        <v>7.25</v>
      </c>
      <c r="U1500" s="7">
        <v>29.25</v>
      </c>
      <c r="V1500" s="12">
        <f t="shared" si="450"/>
        <v>30</v>
      </c>
      <c r="W1500" s="15" t="str">
        <f>"DEBE GOZAR "&amp;S1500&amp;" DÍAS ANTES DEL "&amp;TEXT(G1500-1,"DD/MM/YYYY")</f>
        <v>DEBE GOZAR 22 DÍAS ANTES DEL 03/10/2026</v>
      </c>
      <c r="X1500" s="15" t="str">
        <f t="shared" si="434"/>
        <v>DEBE GOZAR EN EL AÑO UN TOTAL DE 30 DÍAS ANTES DEL 31/12/2026</v>
      </c>
      <c r="Y1500" s="58">
        <v>0</v>
      </c>
      <c r="Z1500" s="50">
        <v>0</v>
      </c>
      <c r="AA1500" s="50">
        <v>0</v>
      </c>
      <c r="AB1500" s="50">
        <v>0</v>
      </c>
      <c r="AC1500" s="50">
        <v>0</v>
      </c>
      <c r="AD1500" s="50">
        <v>0</v>
      </c>
      <c r="AE1500" s="50">
        <v>10</v>
      </c>
      <c r="AF1500" s="50">
        <v>20</v>
      </c>
      <c r="AG1500" s="50">
        <v>0</v>
      </c>
      <c r="AH1500" s="50">
        <v>0</v>
      </c>
      <c r="AI1500" s="50">
        <v>0</v>
      </c>
      <c r="AJ1500" s="50">
        <v>0</v>
      </c>
      <c r="AK1500" s="52">
        <f t="shared" si="435"/>
        <v>30</v>
      </c>
      <c r="AL1500" s="50">
        <f t="shared" si="436"/>
        <v>30</v>
      </c>
      <c r="AM1500" s="48">
        <f t="shared" si="449"/>
        <v>1</v>
      </c>
      <c r="AN1500" s="49">
        <f t="shared" si="437"/>
        <v>0.01</v>
      </c>
      <c r="AO1500" s="49">
        <f t="shared" si="448"/>
        <v>0</v>
      </c>
      <c r="AP1500" s="49">
        <f t="shared" si="438"/>
        <v>30</v>
      </c>
      <c r="AR1500" s="50">
        <f t="shared" si="439"/>
        <v>0</v>
      </c>
      <c r="AT1500" s="30">
        <f t="shared" si="440"/>
        <v>30</v>
      </c>
      <c r="AU1500">
        <f t="shared" si="441"/>
        <v>10</v>
      </c>
      <c r="AV1500" s="49">
        <f t="shared" si="442"/>
        <v>0</v>
      </c>
      <c r="AW1500" s="49">
        <f t="shared" si="443"/>
        <v>0</v>
      </c>
      <c r="AX1500" s="53">
        <f t="shared" si="444"/>
        <v>10</v>
      </c>
      <c r="AY1500" s="30">
        <f t="shared" si="445"/>
        <v>30</v>
      </c>
      <c r="AZ1500" s="30">
        <f t="shared" si="446"/>
        <v>0</v>
      </c>
      <c r="BA1500" s="49">
        <f t="shared" si="447"/>
        <v>0</v>
      </c>
    </row>
    <row r="1501" spans="1:53" x14ac:dyDescent="0.35">
      <c r="A1501" s="2">
        <v>1073434886</v>
      </c>
      <c r="B1501" s="2" t="s">
        <v>1501</v>
      </c>
      <c r="C1501" s="16" t="s">
        <v>4946</v>
      </c>
      <c r="D1501" s="3" t="s">
        <v>3646</v>
      </c>
      <c r="E1501" s="4">
        <v>45931</v>
      </c>
      <c r="F1501" s="5">
        <v>45931</v>
      </c>
      <c r="G1501" s="5">
        <v>46296</v>
      </c>
      <c r="H1501" s="3" t="s">
        <v>4290</v>
      </c>
      <c r="I1501" s="55">
        <v>46110</v>
      </c>
      <c r="J1501" s="6">
        <v>46022</v>
      </c>
      <c r="K1501" s="2" t="s">
        <v>4405</v>
      </c>
      <c r="L1501" s="2" t="s">
        <v>4928</v>
      </c>
      <c r="M1501" s="2" t="s">
        <v>4956</v>
      </c>
      <c r="N1501" s="2"/>
      <c r="O1501" s="2"/>
      <c r="P1501" s="2"/>
      <c r="Q1501" s="2"/>
      <c r="R1501" s="7"/>
      <c r="S1501" s="7">
        <v>0</v>
      </c>
      <c r="T1501" s="7">
        <v>7.5</v>
      </c>
      <c r="U1501" s="7">
        <v>7.5</v>
      </c>
      <c r="V1501" s="12">
        <f t="shared" si="450"/>
        <v>8</v>
      </c>
      <c r="W1501" s="15" t="s">
        <v>4738</v>
      </c>
      <c r="X1501" s="15" t="str">
        <f t="shared" si="434"/>
        <v>DEBE GOZAR EN EL AÑO UN TOTAL DE 8 DÍAS ANTES DEL 31/12/2026</v>
      </c>
      <c r="Y1501" s="58">
        <v>0</v>
      </c>
      <c r="Z1501" s="50">
        <v>0</v>
      </c>
      <c r="AA1501" s="50">
        <v>8</v>
      </c>
      <c r="AB1501" s="50">
        <v>0</v>
      </c>
      <c r="AC1501" s="50">
        <v>0</v>
      </c>
      <c r="AD1501" s="50">
        <v>0</v>
      </c>
      <c r="AE1501" s="50">
        <v>0</v>
      </c>
      <c r="AF1501" s="50">
        <v>0</v>
      </c>
      <c r="AG1501" s="50">
        <v>0</v>
      </c>
      <c r="AH1501" s="50">
        <v>0</v>
      </c>
      <c r="AI1501" s="50">
        <v>0</v>
      </c>
      <c r="AJ1501" s="50">
        <v>0</v>
      </c>
      <c r="AK1501" s="52">
        <f t="shared" si="435"/>
        <v>8</v>
      </c>
      <c r="AL1501" s="50">
        <f t="shared" si="436"/>
        <v>8</v>
      </c>
      <c r="AM1501" s="48">
        <f t="shared" si="449"/>
        <v>1</v>
      </c>
      <c r="AN1501" s="49">
        <f t="shared" si="437"/>
        <v>0.01</v>
      </c>
      <c r="AO1501" s="49">
        <f t="shared" si="448"/>
        <v>8</v>
      </c>
      <c r="AP1501" s="49">
        <f t="shared" si="438"/>
        <v>8</v>
      </c>
      <c r="AR1501" s="50">
        <f t="shared" si="439"/>
        <v>0</v>
      </c>
      <c r="AT1501" s="30">
        <f t="shared" si="440"/>
        <v>8</v>
      </c>
      <c r="AU1501">
        <f t="shared" si="441"/>
        <v>2.6666666666666665</v>
      </c>
      <c r="AV1501" s="49">
        <f t="shared" si="442"/>
        <v>8</v>
      </c>
      <c r="AW1501" s="49">
        <f t="shared" si="443"/>
        <v>2.6666666666666665</v>
      </c>
      <c r="AX1501" s="53">
        <f t="shared" si="444"/>
        <v>0</v>
      </c>
      <c r="AY1501" s="30">
        <f t="shared" si="445"/>
        <v>0</v>
      </c>
      <c r="AZ1501" s="30">
        <f t="shared" si="446"/>
        <v>8</v>
      </c>
      <c r="BA1501" s="49">
        <f t="shared" si="447"/>
        <v>8</v>
      </c>
    </row>
    <row r="1502" spans="1:53" x14ac:dyDescent="0.35">
      <c r="A1502" s="2">
        <v>1073435885</v>
      </c>
      <c r="B1502" s="2" t="s">
        <v>1502</v>
      </c>
      <c r="C1502" s="16" t="s">
        <v>4946</v>
      </c>
      <c r="D1502" s="3" t="s">
        <v>3647</v>
      </c>
      <c r="E1502" s="4">
        <v>45799</v>
      </c>
      <c r="F1502" s="5">
        <v>45799</v>
      </c>
      <c r="G1502" s="5">
        <v>46164</v>
      </c>
      <c r="H1502" s="3" t="s">
        <v>4291</v>
      </c>
      <c r="I1502" s="55">
        <v>46092</v>
      </c>
      <c r="J1502" s="6">
        <v>46022</v>
      </c>
      <c r="K1502" s="2" t="s">
        <v>4405</v>
      </c>
      <c r="L1502" s="2" t="s">
        <v>4745</v>
      </c>
      <c r="M1502" s="2" t="s">
        <v>4956</v>
      </c>
      <c r="N1502" s="2"/>
      <c r="O1502" s="2"/>
      <c r="P1502" s="2"/>
      <c r="Q1502" s="2"/>
      <c r="R1502" s="7"/>
      <c r="S1502" s="7">
        <v>0</v>
      </c>
      <c r="T1502" s="7">
        <v>18.25</v>
      </c>
      <c r="U1502" s="7">
        <v>18.25</v>
      </c>
      <c r="V1502" s="12">
        <f t="shared" si="450"/>
        <v>19</v>
      </c>
      <c r="W1502" s="15" t="s">
        <v>4738</v>
      </c>
      <c r="X1502" s="15" t="str">
        <f t="shared" si="434"/>
        <v>DEBE GOZAR EN EL AÑO UN TOTAL DE 19 DÍAS ANTES DEL 31/12/2026</v>
      </c>
      <c r="Y1502" s="58">
        <v>0</v>
      </c>
      <c r="Z1502" s="50">
        <v>0</v>
      </c>
      <c r="AA1502" s="50">
        <v>19</v>
      </c>
      <c r="AB1502" s="50">
        <v>0</v>
      </c>
      <c r="AC1502" s="50">
        <v>0</v>
      </c>
      <c r="AD1502" s="50">
        <v>0</v>
      </c>
      <c r="AE1502" s="50">
        <v>0</v>
      </c>
      <c r="AF1502" s="50">
        <v>0</v>
      </c>
      <c r="AG1502" s="50">
        <v>0</v>
      </c>
      <c r="AH1502" s="50">
        <v>0</v>
      </c>
      <c r="AI1502" s="50">
        <v>0</v>
      </c>
      <c r="AJ1502" s="50">
        <v>0</v>
      </c>
      <c r="AK1502" s="52">
        <f t="shared" si="435"/>
        <v>19</v>
      </c>
      <c r="AL1502" s="50">
        <f t="shared" si="436"/>
        <v>19</v>
      </c>
      <c r="AM1502" s="48">
        <f t="shared" si="449"/>
        <v>1</v>
      </c>
      <c r="AN1502" s="49">
        <f t="shared" si="437"/>
        <v>0.01</v>
      </c>
      <c r="AO1502" s="49">
        <f t="shared" si="448"/>
        <v>19</v>
      </c>
      <c r="AP1502" s="49">
        <f t="shared" si="438"/>
        <v>19</v>
      </c>
      <c r="AR1502" s="50">
        <f t="shared" si="439"/>
        <v>0</v>
      </c>
      <c r="AT1502" s="30">
        <f t="shared" si="440"/>
        <v>19</v>
      </c>
      <c r="AU1502">
        <f t="shared" si="441"/>
        <v>6.333333333333333</v>
      </c>
      <c r="AV1502" s="49">
        <f t="shared" si="442"/>
        <v>19</v>
      </c>
      <c r="AW1502" s="49">
        <f t="shared" si="443"/>
        <v>6.333333333333333</v>
      </c>
      <c r="AX1502" s="53">
        <f t="shared" si="444"/>
        <v>0</v>
      </c>
      <c r="AY1502" s="30">
        <f t="shared" si="445"/>
        <v>0</v>
      </c>
      <c r="AZ1502" s="30">
        <f t="shared" si="446"/>
        <v>19</v>
      </c>
      <c r="BA1502" s="49">
        <f t="shared" si="447"/>
        <v>19</v>
      </c>
    </row>
    <row r="1503" spans="1:53" x14ac:dyDescent="0.35">
      <c r="A1503" s="2">
        <v>1073437743</v>
      </c>
      <c r="B1503" s="2" t="s">
        <v>1503</v>
      </c>
      <c r="C1503" s="16" t="s">
        <v>4946</v>
      </c>
      <c r="D1503" s="3" t="s">
        <v>3648</v>
      </c>
      <c r="E1503" s="4">
        <v>45751</v>
      </c>
      <c r="F1503" s="5">
        <v>45751</v>
      </c>
      <c r="G1503" s="5">
        <v>46116</v>
      </c>
      <c r="H1503" s="3" t="s">
        <v>4290</v>
      </c>
      <c r="I1503" s="55">
        <v>0</v>
      </c>
      <c r="J1503" s="6">
        <v>46022</v>
      </c>
      <c r="K1503" s="2" t="s">
        <v>4431</v>
      </c>
      <c r="L1503" s="2" t="s">
        <v>5014</v>
      </c>
      <c r="M1503" s="2" t="s">
        <v>4956</v>
      </c>
      <c r="N1503" s="2" t="s">
        <v>5197</v>
      </c>
      <c r="O1503" s="2" t="s">
        <v>5228</v>
      </c>
      <c r="P1503" s="2" t="s">
        <v>4614</v>
      </c>
      <c r="Q1503" s="2" t="s">
        <v>4326</v>
      </c>
      <c r="R1503" s="7"/>
      <c r="S1503" s="7">
        <v>0</v>
      </c>
      <c r="T1503" s="7">
        <v>4.45</v>
      </c>
      <c r="U1503" s="7">
        <v>4.45</v>
      </c>
      <c r="V1503" s="12">
        <f t="shared" si="450"/>
        <v>5</v>
      </c>
      <c r="W1503" s="15" t="s">
        <v>4738</v>
      </c>
      <c r="X1503" s="15" t="str">
        <f t="shared" si="434"/>
        <v>DEBE GOZAR EN EL AÑO UN TOTAL DE 5 DÍAS ANTES DEL 31/12/2026</v>
      </c>
      <c r="Y1503" s="58">
        <v>0</v>
      </c>
      <c r="Z1503" s="50">
        <v>0</v>
      </c>
      <c r="AA1503" s="50">
        <v>0</v>
      </c>
      <c r="AB1503" s="50">
        <v>0</v>
      </c>
      <c r="AC1503" s="50">
        <v>0</v>
      </c>
      <c r="AD1503" s="50">
        <v>0</v>
      </c>
      <c r="AE1503" s="50">
        <v>0</v>
      </c>
      <c r="AF1503" s="50">
        <v>0</v>
      </c>
      <c r="AG1503" s="50">
        <v>5</v>
      </c>
      <c r="AH1503" s="50">
        <v>0</v>
      </c>
      <c r="AI1503" s="50">
        <v>0</v>
      </c>
      <c r="AJ1503" s="50">
        <v>0</v>
      </c>
      <c r="AK1503" s="52">
        <f t="shared" si="435"/>
        <v>5</v>
      </c>
      <c r="AL1503" s="50">
        <f t="shared" si="436"/>
        <v>5</v>
      </c>
      <c r="AM1503" s="48">
        <f t="shared" si="449"/>
        <v>1</v>
      </c>
      <c r="AN1503" s="49">
        <f t="shared" si="437"/>
        <v>0.01</v>
      </c>
      <c r="AO1503" s="49">
        <f t="shared" si="448"/>
        <v>0</v>
      </c>
      <c r="AP1503" s="49">
        <f t="shared" si="438"/>
        <v>5</v>
      </c>
      <c r="AR1503" s="50">
        <f t="shared" si="439"/>
        <v>0</v>
      </c>
      <c r="AT1503" s="30">
        <f t="shared" si="440"/>
        <v>5</v>
      </c>
      <c r="AU1503">
        <f t="shared" si="441"/>
        <v>1.6666666666666667</v>
      </c>
      <c r="AV1503" s="49">
        <f t="shared" si="442"/>
        <v>0</v>
      </c>
      <c r="AW1503" s="49">
        <f t="shared" si="443"/>
        <v>0</v>
      </c>
      <c r="AX1503" s="53">
        <f t="shared" si="444"/>
        <v>1.6666666666666667</v>
      </c>
      <c r="AY1503" s="30">
        <f t="shared" si="445"/>
        <v>5</v>
      </c>
      <c r="AZ1503" s="30">
        <f t="shared" si="446"/>
        <v>0</v>
      </c>
      <c r="BA1503" s="49">
        <f t="shared" si="447"/>
        <v>0</v>
      </c>
    </row>
    <row r="1504" spans="1:53" x14ac:dyDescent="0.35">
      <c r="A1504" s="2">
        <v>1073438579</v>
      </c>
      <c r="B1504" s="2" t="s">
        <v>1504</v>
      </c>
      <c r="C1504" s="16" t="s">
        <v>4946</v>
      </c>
      <c r="D1504" s="3" t="s">
        <v>3649</v>
      </c>
      <c r="E1504" s="4">
        <v>45363</v>
      </c>
      <c r="F1504" s="5">
        <v>45728</v>
      </c>
      <c r="G1504" s="5">
        <v>46093</v>
      </c>
      <c r="H1504" s="3" t="s">
        <v>4407</v>
      </c>
      <c r="I1504" s="55">
        <v>0</v>
      </c>
      <c r="J1504" s="6">
        <v>46022</v>
      </c>
      <c r="K1504" s="2" t="s">
        <v>4405</v>
      </c>
      <c r="L1504" s="2" t="s">
        <v>4839</v>
      </c>
      <c r="M1504" s="2" t="s">
        <v>4956</v>
      </c>
      <c r="N1504" s="2" t="s">
        <v>5196</v>
      </c>
      <c r="O1504" s="2" t="s">
        <v>5238</v>
      </c>
      <c r="P1504" s="2" t="s">
        <v>4594</v>
      </c>
      <c r="Q1504" s="2" t="s">
        <v>4297</v>
      </c>
      <c r="R1504" s="7"/>
      <c r="S1504" s="7">
        <v>0</v>
      </c>
      <c r="T1504" s="7">
        <v>24.083300000000001</v>
      </c>
      <c r="U1504" s="7">
        <v>24.083300000000001</v>
      </c>
      <c r="V1504" s="12">
        <f t="shared" si="450"/>
        <v>25</v>
      </c>
      <c r="W1504" s="15" t="s">
        <v>4738</v>
      </c>
      <c r="X1504" s="15" t="str">
        <f t="shared" si="434"/>
        <v>DEBE GOZAR EN EL AÑO UN TOTAL DE 25 DÍAS ANTES DEL 31/12/2026</v>
      </c>
      <c r="Y1504" s="58">
        <v>0</v>
      </c>
      <c r="Z1504" s="50">
        <v>0</v>
      </c>
      <c r="AA1504" s="50">
        <v>0</v>
      </c>
      <c r="AB1504" s="50">
        <v>19</v>
      </c>
      <c r="AC1504" s="50">
        <v>6</v>
      </c>
      <c r="AD1504" s="50">
        <v>0</v>
      </c>
      <c r="AE1504" s="50">
        <v>0</v>
      </c>
      <c r="AF1504" s="50">
        <v>0</v>
      </c>
      <c r="AG1504" s="50">
        <v>0</v>
      </c>
      <c r="AH1504" s="50">
        <v>0</v>
      </c>
      <c r="AI1504" s="50">
        <v>0</v>
      </c>
      <c r="AJ1504" s="50">
        <v>0</v>
      </c>
      <c r="AK1504" s="52">
        <f t="shared" si="435"/>
        <v>25</v>
      </c>
      <c r="AL1504" s="50">
        <f t="shared" si="436"/>
        <v>25</v>
      </c>
      <c r="AM1504" s="48">
        <f t="shared" si="449"/>
        <v>1</v>
      </c>
      <c r="AN1504" s="49">
        <f t="shared" si="437"/>
        <v>0.01</v>
      </c>
      <c r="AO1504" s="49">
        <f t="shared" si="448"/>
        <v>19</v>
      </c>
      <c r="AP1504" s="49">
        <f t="shared" si="438"/>
        <v>25</v>
      </c>
      <c r="AR1504" s="50">
        <f t="shared" si="439"/>
        <v>0</v>
      </c>
      <c r="AT1504" s="30">
        <f t="shared" si="440"/>
        <v>25</v>
      </c>
      <c r="AU1504">
        <f t="shared" si="441"/>
        <v>8.3333333333333339</v>
      </c>
      <c r="AV1504" s="49">
        <f t="shared" si="442"/>
        <v>19</v>
      </c>
      <c r="AW1504" s="49">
        <f t="shared" si="443"/>
        <v>8.3333333333333339</v>
      </c>
      <c r="AX1504" s="53">
        <f t="shared" si="444"/>
        <v>0</v>
      </c>
      <c r="AY1504" s="30">
        <f t="shared" si="445"/>
        <v>6</v>
      </c>
      <c r="AZ1504" s="30">
        <f t="shared" si="446"/>
        <v>19</v>
      </c>
      <c r="BA1504" s="49">
        <f t="shared" si="447"/>
        <v>19</v>
      </c>
    </row>
    <row r="1505" spans="1:53" x14ac:dyDescent="0.35">
      <c r="A1505" s="2">
        <v>1073449029</v>
      </c>
      <c r="B1505" s="2" t="s">
        <v>1505</v>
      </c>
      <c r="C1505" s="16" t="s">
        <v>4946</v>
      </c>
      <c r="D1505" s="3" t="s">
        <v>3650</v>
      </c>
      <c r="E1505" s="4">
        <v>45706</v>
      </c>
      <c r="F1505" s="5">
        <v>45706</v>
      </c>
      <c r="G1505" s="5">
        <v>46071</v>
      </c>
      <c r="H1505" s="3" t="s">
        <v>4290</v>
      </c>
      <c r="I1505" s="55">
        <v>0</v>
      </c>
      <c r="J1505" s="6">
        <v>46022</v>
      </c>
      <c r="K1505" s="2" t="s">
        <v>4405</v>
      </c>
      <c r="L1505" s="2" t="s">
        <v>4975</v>
      </c>
      <c r="M1505" s="2" t="s">
        <v>4956</v>
      </c>
      <c r="N1505" s="2" t="s">
        <v>5180</v>
      </c>
      <c r="O1505" s="2" t="s">
        <v>5187</v>
      </c>
      <c r="P1505" s="2" t="s">
        <v>4483</v>
      </c>
      <c r="Q1505" s="2" t="s">
        <v>4297</v>
      </c>
      <c r="R1505" s="7"/>
      <c r="S1505" s="7">
        <v>0</v>
      </c>
      <c r="T1505" s="7">
        <v>26.083300000000001</v>
      </c>
      <c r="U1505" s="7">
        <v>26.083300000000001</v>
      </c>
      <c r="V1505" s="12">
        <f t="shared" si="450"/>
        <v>27</v>
      </c>
      <c r="W1505" s="15" t="s">
        <v>4738</v>
      </c>
      <c r="X1505" s="15" t="str">
        <f t="shared" si="434"/>
        <v>DEBE GOZAR EN EL AÑO UN TOTAL DE 27 DÍAS ANTES DEL 31/12/2026</v>
      </c>
      <c r="Y1505" s="58">
        <v>0</v>
      </c>
      <c r="Z1505" s="50">
        <v>0</v>
      </c>
      <c r="AA1505" s="50">
        <v>11</v>
      </c>
      <c r="AB1505" s="50">
        <v>16</v>
      </c>
      <c r="AC1505" s="50">
        <v>0</v>
      </c>
      <c r="AD1505" s="50">
        <v>0</v>
      </c>
      <c r="AE1505" s="50">
        <v>0</v>
      </c>
      <c r="AF1505" s="50">
        <v>0</v>
      </c>
      <c r="AG1505" s="50">
        <v>0</v>
      </c>
      <c r="AH1505" s="50">
        <v>0</v>
      </c>
      <c r="AI1505" s="50">
        <v>0</v>
      </c>
      <c r="AJ1505" s="50">
        <v>0</v>
      </c>
      <c r="AK1505" s="52">
        <f t="shared" si="435"/>
        <v>27</v>
      </c>
      <c r="AL1505" s="50">
        <f t="shared" si="436"/>
        <v>27</v>
      </c>
      <c r="AM1505" s="48">
        <f t="shared" si="449"/>
        <v>1</v>
      </c>
      <c r="AN1505" s="49">
        <f t="shared" si="437"/>
        <v>0.01</v>
      </c>
      <c r="AO1505" s="49">
        <f t="shared" si="448"/>
        <v>27</v>
      </c>
      <c r="AP1505" s="49">
        <f t="shared" si="438"/>
        <v>27</v>
      </c>
      <c r="AR1505" s="50">
        <f t="shared" si="439"/>
        <v>0</v>
      </c>
      <c r="AT1505" s="30">
        <f t="shared" si="440"/>
        <v>27</v>
      </c>
      <c r="AU1505">
        <f t="shared" si="441"/>
        <v>9</v>
      </c>
      <c r="AV1505" s="49">
        <f t="shared" si="442"/>
        <v>27</v>
      </c>
      <c r="AW1505" s="49">
        <f t="shared" si="443"/>
        <v>9</v>
      </c>
      <c r="AX1505" s="53">
        <f t="shared" si="444"/>
        <v>0</v>
      </c>
      <c r="AY1505" s="30">
        <f t="shared" si="445"/>
        <v>0</v>
      </c>
      <c r="AZ1505" s="30">
        <f t="shared" si="446"/>
        <v>27</v>
      </c>
      <c r="BA1505" s="49">
        <f t="shared" si="447"/>
        <v>27</v>
      </c>
    </row>
    <row r="1506" spans="1:53" x14ac:dyDescent="0.35">
      <c r="A1506" s="2">
        <v>1073454908</v>
      </c>
      <c r="B1506" s="2" t="s">
        <v>1506</v>
      </c>
      <c r="C1506" s="16" t="s">
        <v>4946</v>
      </c>
      <c r="D1506" s="3" t="s">
        <v>3651</v>
      </c>
      <c r="E1506" s="4">
        <v>45940</v>
      </c>
      <c r="F1506" s="5">
        <v>45940</v>
      </c>
      <c r="G1506" s="5">
        <v>46305</v>
      </c>
      <c r="H1506" s="3" t="s">
        <v>4290</v>
      </c>
      <c r="I1506" s="55">
        <v>46083</v>
      </c>
      <c r="J1506" s="6">
        <v>46022</v>
      </c>
      <c r="K1506" s="2" t="s">
        <v>4405</v>
      </c>
      <c r="L1506" s="2" t="s">
        <v>4842</v>
      </c>
      <c r="M1506" s="2" t="s">
        <v>4956</v>
      </c>
      <c r="N1506" s="2"/>
      <c r="O1506" s="2"/>
      <c r="P1506" s="2"/>
      <c r="Q1506" s="2"/>
      <c r="R1506" s="7"/>
      <c r="S1506" s="7">
        <v>0</v>
      </c>
      <c r="T1506" s="7">
        <v>6.75</v>
      </c>
      <c r="U1506" s="7">
        <v>6.75</v>
      </c>
      <c r="V1506" s="12">
        <f t="shared" si="450"/>
        <v>7</v>
      </c>
      <c r="W1506" s="15" t="s">
        <v>4738</v>
      </c>
      <c r="X1506" s="15" t="str">
        <f t="shared" si="434"/>
        <v>DEBE GOZAR EN EL AÑO UN TOTAL DE 7 DÍAS ANTES DEL 31/12/2026</v>
      </c>
      <c r="Y1506" s="58">
        <v>0</v>
      </c>
      <c r="Z1506" s="50">
        <v>0</v>
      </c>
      <c r="AA1506" s="50">
        <v>7</v>
      </c>
      <c r="AB1506" s="50">
        <v>0</v>
      </c>
      <c r="AC1506" s="50">
        <v>0</v>
      </c>
      <c r="AD1506" s="50">
        <v>0</v>
      </c>
      <c r="AE1506" s="50">
        <v>0</v>
      </c>
      <c r="AF1506" s="50">
        <v>0</v>
      </c>
      <c r="AG1506" s="50">
        <v>0</v>
      </c>
      <c r="AH1506" s="50">
        <v>0</v>
      </c>
      <c r="AI1506" s="50">
        <v>0</v>
      </c>
      <c r="AJ1506" s="50">
        <v>0</v>
      </c>
      <c r="AK1506" s="52">
        <f t="shared" si="435"/>
        <v>7</v>
      </c>
      <c r="AL1506" s="50">
        <f t="shared" si="436"/>
        <v>7</v>
      </c>
      <c r="AM1506" s="48">
        <f t="shared" si="449"/>
        <v>1</v>
      </c>
      <c r="AN1506" s="49">
        <f t="shared" si="437"/>
        <v>0.01</v>
      </c>
      <c r="AO1506" s="49">
        <f t="shared" si="448"/>
        <v>7</v>
      </c>
      <c r="AP1506" s="49">
        <f t="shared" si="438"/>
        <v>7</v>
      </c>
      <c r="AR1506" s="50">
        <f t="shared" si="439"/>
        <v>0</v>
      </c>
      <c r="AT1506" s="30">
        <f t="shared" si="440"/>
        <v>7</v>
      </c>
      <c r="AU1506">
        <f t="shared" si="441"/>
        <v>2.3333333333333335</v>
      </c>
      <c r="AV1506" s="49">
        <f t="shared" si="442"/>
        <v>7</v>
      </c>
      <c r="AW1506" s="49">
        <f t="shared" si="443"/>
        <v>2.3333333333333335</v>
      </c>
      <c r="AX1506" s="53">
        <f t="shared" si="444"/>
        <v>0</v>
      </c>
      <c r="AY1506" s="30">
        <f t="shared" si="445"/>
        <v>0</v>
      </c>
      <c r="AZ1506" s="30">
        <f t="shared" si="446"/>
        <v>7</v>
      </c>
      <c r="BA1506" s="49">
        <f t="shared" si="447"/>
        <v>7</v>
      </c>
    </row>
    <row r="1507" spans="1:53" x14ac:dyDescent="0.35">
      <c r="A1507" s="2">
        <v>1073459423</v>
      </c>
      <c r="B1507" s="2" t="s">
        <v>1507</v>
      </c>
      <c r="C1507" s="16" t="s">
        <v>4946</v>
      </c>
      <c r="D1507" s="3" t="s">
        <v>3652</v>
      </c>
      <c r="E1507" s="4">
        <v>45666</v>
      </c>
      <c r="F1507" s="5">
        <v>45666</v>
      </c>
      <c r="G1507" s="5">
        <v>46031</v>
      </c>
      <c r="H1507" s="3" t="s">
        <v>4290</v>
      </c>
      <c r="I1507" s="55">
        <v>46050</v>
      </c>
      <c r="J1507" s="6">
        <v>46022</v>
      </c>
      <c r="K1507" s="2" t="s">
        <v>4431</v>
      </c>
      <c r="L1507" s="2" t="s">
        <v>4975</v>
      </c>
      <c r="M1507" s="2" t="s">
        <v>4956</v>
      </c>
      <c r="N1507" s="2"/>
      <c r="O1507" s="2"/>
      <c r="P1507" s="2"/>
      <c r="Q1507" s="2"/>
      <c r="R1507" s="7"/>
      <c r="S1507" s="7">
        <v>0</v>
      </c>
      <c r="T1507" s="7">
        <v>5.8666999999999998</v>
      </c>
      <c r="U1507" s="7">
        <v>5.8666999999999998</v>
      </c>
      <c r="V1507" s="12">
        <f t="shared" si="450"/>
        <v>6</v>
      </c>
      <c r="W1507" s="15" t="s">
        <v>4738</v>
      </c>
      <c r="X1507" s="15" t="str">
        <f t="shared" si="434"/>
        <v>DEBE GOZAR EN EL AÑO UN TOTAL DE 6 DÍAS ANTES DEL 31/12/2026</v>
      </c>
      <c r="Y1507" s="58">
        <v>6</v>
      </c>
      <c r="Z1507" s="50">
        <v>0</v>
      </c>
      <c r="AA1507" s="50">
        <v>0</v>
      </c>
      <c r="AB1507" s="50">
        <v>0</v>
      </c>
      <c r="AC1507" s="50">
        <v>0</v>
      </c>
      <c r="AD1507" s="50">
        <v>0</v>
      </c>
      <c r="AE1507" s="50">
        <v>0</v>
      </c>
      <c r="AF1507" s="50">
        <v>0</v>
      </c>
      <c r="AG1507" s="50">
        <v>0</v>
      </c>
      <c r="AH1507" s="50">
        <v>0</v>
      </c>
      <c r="AI1507" s="50">
        <v>0</v>
      </c>
      <c r="AJ1507" s="50">
        <v>0</v>
      </c>
      <c r="AK1507" s="52">
        <f t="shared" si="435"/>
        <v>6</v>
      </c>
      <c r="AL1507" s="50">
        <f t="shared" si="436"/>
        <v>6</v>
      </c>
      <c r="AM1507" s="48">
        <f t="shared" si="449"/>
        <v>1</v>
      </c>
      <c r="AN1507" s="49">
        <f t="shared" si="437"/>
        <v>0.01</v>
      </c>
      <c r="AO1507" s="49">
        <f t="shared" si="448"/>
        <v>6</v>
      </c>
      <c r="AP1507" s="49">
        <f t="shared" si="438"/>
        <v>6</v>
      </c>
      <c r="AR1507" s="50">
        <f t="shared" si="439"/>
        <v>0</v>
      </c>
      <c r="AT1507" s="30">
        <f t="shared" si="440"/>
        <v>6</v>
      </c>
      <c r="AU1507">
        <f t="shared" si="441"/>
        <v>2</v>
      </c>
      <c r="AV1507" s="49">
        <f t="shared" si="442"/>
        <v>6</v>
      </c>
      <c r="AW1507" s="49">
        <f t="shared" si="443"/>
        <v>2</v>
      </c>
      <c r="AX1507" s="53">
        <f t="shared" si="444"/>
        <v>0</v>
      </c>
      <c r="AY1507" s="30">
        <f t="shared" si="445"/>
        <v>0</v>
      </c>
      <c r="AZ1507" s="30">
        <f t="shared" si="446"/>
        <v>6</v>
      </c>
      <c r="BA1507" s="49">
        <f t="shared" si="447"/>
        <v>6</v>
      </c>
    </row>
    <row r="1508" spans="1:53" x14ac:dyDescent="0.35">
      <c r="A1508" s="2">
        <v>1073488513</v>
      </c>
      <c r="B1508" s="2" t="s">
        <v>1508</v>
      </c>
      <c r="C1508" s="16" t="s">
        <v>4946</v>
      </c>
      <c r="D1508" s="3" t="s">
        <v>3653</v>
      </c>
      <c r="E1508" s="4">
        <v>45188</v>
      </c>
      <c r="F1508" s="5">
        <v>45919</v>
      </c>
      <c r="G1508" s="5">
        <v>46284</v>
      </c>
      <c r="H1508" s="3" t="s">
        <v>4409</v>
      </c>
      <c r="I1508" s="55">
        <v>0</v>
      </c>
      <c r="J1508" s="6">
        <v>46022</v>
      </c>
      <c r="K1508" s="2" t="s">
        <v>4405</v>
      </c>
      <c r="L1508" s="2" t="s">
        <v>4820</v>
      </c>
      <c r="M1508" s="2" t="s">
        <v>4956</v>
      </c>
      <c r="N1508" s="2" t="s">
        <v>5195</v>
      </c>
      <c r="O1508" s="2" t="s">
        <v>5217</v>
      </c>
      <c r="P1508" s="2" t="s">
        <v>4565</v>
      </c>
      <c r="Q1508" s="2" t="s">
        <v>4297</v>
      </c>
      <c r="R1508" s="7"/>
      <c r="S1508" s="7">
        <v>16</v>
      </c>
      <c r="T1508" s="7">
        <v>8.5</v>
      </c>
      <c r="U1508" s="7">
        <v>24.5</v>
      </c>
      <c r="V1508" s="12">
        <f t="shared" si="450"/>
        <v>25</v>
      </c>
      <c r="W1508" s="15" t="str">
        <f>"DEBE GOZAR "&amp;S1508&amp;" DÍAS ANTES DEL "&amp;TEXT(G1508-1,"DD/MM/YYYY")</f>
        <v>DEBE GOZAR 16 DÍAS ANTES DEL 18/09/2026</v>
      </c>
      <c r="X1508" s="15" t="str">
        <f t="shared" si="434"/>
        <v>DEBE GOZAR EN EL AÑO UN TOTAL DE 25 DÍAS ANTES DEL 31/12/2026</v>
      </c>
      <c r="Y1508" s="58">
        <v>20</v>
      </c>
      <c r="Z1508" s="50">
        <v>10</v>
      </c>
      <c r="AA1508" s="50">
        <v>0</v>
      </c>
      <c r="AB1508" s="50">
        <v>0</v>
      </c>
      <c r="AC1508" s="50">
        <v>0</v>
      </c>
      <c r="AD1508" s="50">
        <v>0</v>
      </c>
      <c r="AE1508" s="50">
        <v>0</v>
      </c>
      <c r="AF1508" s="50">
        <v>0</v>
      </c>
      <c r="AG1508" s="50">
        <v>0</v>
      </c>
      <c r="AH1508" s="50">
        <v>0</v>
      </c>
      <c r="AI1508" s="50">
        <v>0</v>
      </c>
      <c r="AJ1508" s="50">
        <v>0</v>
      </c>
      <c r="AK1508" s="52">
        <f t="shared" si="435"/>
        <v>30</v>
      </c>
      <c r="AL1508" s="50">
        <f t="shared" si="436"/>
        <v>30</v>
      </c>
      <c r="AM1508" s="48">
        <f t="shared" si="449"/>
        <v>1.2</v>
      </c>
      <c r="AN1508" s="49">
        <f t="shared" si="437"/>
        <v>1.2E-2</v>
      </c>
      <c r="AO1508" s="49">
        <f t="shared" si="448"/>
        <v>30</v>
      </c>
      <c r="AP1508" s="49">
        <f t="shared" si="438"/>
        <v>25</v>
      </c>
      <c r="AR1508" s="50">
        <f t="shared" si="439"/>
        <v>0</v>
      </c>
      <c r="AT1508" s="30">
        <f t="shared" si="440"/>
        <v>25</v>
      </c>
      <c r="AU1508">
        <f t="shared" si="441"/>
        <v>8.3333333333333339</v>
      </c>
      <c r="AV1508" s="49">
        <f t="shared" si="442"/>
        <v>30</v>
      </c>
      <c r="AW1508" s="49">
        <f t="shared" si="443"/>
        <v>8.3333333333333339</v>
      </c>
      <c r="AX1508" s="53">
        <f t="shared" si="444"/>
        <v>0</v>
      </c>
      <c r="AY1508" s="30">
        <f t="shared" si="445"/>
        <v>0</v>
      </c>
      <c r="AZ1508" s="30">
        <f t="shared" si="446"/>
        <v>30</v>
      </c>
      <c r="BA1508" s="49">
        <f t="shared" si="447"/>
        <v>25</v>
      </c>
    </row>
    <row r="1509" spans="1:53" x14ac:dyDescent="0.35">
      <c r="A1509" s="2">
        <v>1073502094</v>
      </c>
      <c r="B1509" s="2" t="s">
        <v>1509</v>
      </c>
      <c r="C1509" s="16" t="s">
        <v>4947</v>
      </c>
      <c r="D1509" s="3" t="s">
        <v>3654</v>
      </c>
      <c r="E1509" s="4">
        <v>45067</v>
      </c>
      <c r="F1509" s="5">
        <v>45798</v>
      </c>
      <c r="G1509" s="5">
        <v>46163</v>
      </c>
      <c r="H1509" s="3" t="s">
        <v>4290</v>
      </c>
      <c r="I1509" s="55">
        <v>0</v>
      </c>
      <c r="J1509" s="6">
        <v>46022</v>
      </c>
      <c r="K1509" s="2" t="s">
        <v>4405</v>
      </c>
      <c r="L1509" s="2" t="s">
        <v>4977</v>
      </c>
      <c r="M1509" s="2" t="s">
        <v>4956</v>
      </c>
      <c r="N1509" s="2" t="s">
        <v>5195</v>
      </c>
      <c r="O1509" s="2" t="s">
        <v>5216</v>
      </c>
      <c r="P1509" s="2" t="s">
        <v>4489</v>
      </c>
      <c r="Q1509" s="2" t="s">
        <v>4298</v>
      </c>
      <c r="R1509" s="7"/>
      <c r="S1509" s="7">
        <v>0</v>
      </c>
      <c r="T1509" s="7">
        <v>18.333299999999994</v>
      </c>
      <c r="U1509" s="7">
        <v>18.333299999999994</v>
      </c>
      <c r="V1509" s="12">
        <f t="shared" si="450"/>
        <v>19</v>
      </c>
      <c r="W1509" s="15" t="s">
        <v>4738</v>
      </c>
      <c r="X1509" s="15" t="str">
        <f t="shared" si="434"/>
        <v>DEBE GOZAR EN EL AÑO UN TOTAL DE 19 DÍAS ANTES DEL 31/12/2026</v>
      </c>
      <c r="Y1509" s="58">
        <v>0</v>
      </c>
      <c r="Z1509" s="50">
        <v>20</v>
      </c>
      <c r="AA1509" s="50">
        <v>2</v>
      </c>
      <c r="AB1509" s="50">
        <v>0</v>
      </c>
      <c r="AC1509" s="50">
        <v>0</v>
      </c>
      <c r="AD1509" s="50">
        <v>0</v>
      </c>
      <c r="AE1509" s="50">
        <v>0</v>
      </c>
      <c r="AF1509" s="50">
        <v>0</v>
      </c>
      <c r="AG1509" s="50">
        <v>0</v>
      </c>
      <c r="AH1509" s="50">
        <v>0</v>
      </c>
      <c r="AI1509" s="50">
        <v>0</v>
      </c>
      <c r="AJ1509" s="50">
        <v>0</v>
      </c>
      <c r="AK1509" s="52">
        <f t="shared" si="435"/>
        <v>22</v>
      </c>
      <c r="AL1509" s="50">
        <f t="shared" si="436"/>
        <v>22</v>
      </c>
      <c r="AM1509" s="48">
        <f t="shared" si="449"/>
        <v>1.1578947368421053</v>
      </c>
      <c r="AN1509" s="49">
        <f t="shared" si="437"/>
        <v>1.1578947368421053E-2</v>
      </c>
      <c r="AO1509" s="49">
        <f t="shared" si="448"/>
        <v>22</v>
      </c>
      <c r="AP1509" s="49">
        <f t="shared" si="438"/>
        <v>19</v>
      </c>
      <c r="AR1509" s="50">
        <f t="shared" si="439"/>
        <v>0</v>
      </c>
      <c r="AT1509" s="30">
        <f t="shared" si="440"/>
        <v>19</v>
      </c>
      <c r="AU1509">
        <f t="shared" si="441"/>
        <v>6.333333333333333</v>
      </c>
      <c r="AV1509" s="49">
        <f t="shared" si="442"/>
        <v>22</v>
      </c>
      <c r="AW1509" s="49">
        <f t="shared" si="443"/>
        <v>6.333333333333333</v>
      </c>
      <c r="AX1509" s="53">
        <f t="shared" si="444"/>
        <v>0</v>
      </c>
      <c r="AY1509" s="30">
        <f t="shared" si="445"/>
        <v>0</v>
      </c>
      <c r="AZ1509" s="30">
        <f t="shared" si="446"/>
        <v>22</v>
      </c>
      <c r="BA1509" s="49">
        <f t="shared" si="447"/>
        <v>19</v>
      </c>
    </row>
    <row r="1510" spans="1:53" x14ac:dyDescent="0.35">
      <c r="A1510" s="2">
        <v>1073504420</v>
      </c>
      <c r="B1510" s="2" t="s">
        <v>1510</v>
      </c>
      <c r="C1510" s="16" t="s">
        <v>4946</v>
      </c>
      <c r="D1510" s="3" t="s">
        <v>3655</v>
      </c>
      <c r="E1510" s="4">
        <v>45551</v>
      </c>
      <c r="F1510" s="5">
        <v>45916</v>
      </c>
      <c r="G1510" s="5">
        <v>46281</v>
      </c>
      <c r="H1510" s="3" t="s">
        <v>4409</v>
      </c>
      <c r="I1510" s="55">
        <v>0</v>
      </c>
      <c r="J1510" s="6">
        <v>46022</v>
      </c>
      <c r="K1510" s="2" t="s">
        <v>4405</v>
      </c>
      <c r="L1510" s="2" t="s">
        <v>4823</v>
      </c>
      <c r="M1510" s="2" t="s">
        <v>4956</v>
      </c>
      <c r="N1510" s="2" t="s">
        <v>5197</v>
      </c>
      <c r="O1510" s="2" t="s">
        <v>5242</v>
      </c>
      <c r="P1510" s="2" t="s">
        <v>4571</v>
      </c>
      <c r="Q1510" s="2" t="s">
        <v>4299</v>
      </c>
      <c r="R1510" s="7"/>
      <c r="S1510" s="7">
        <v>17</v>
      </c>
      <c r="T1510" s="7">
        <v>8.75</v>
      </c>
      <c r="U1510" s="7">
        <v>25.75</v>
      </c>
      <c r="V1510" s="12">
        <f t="shared" si="450"/>
        <v>26</v>
      </c>
      <c r="W1510" s="15" t="str">
        <f>"DEBE GOZAR "&amp;S1510&amp;" DÍAS ANTES DEL "&amp;TEXT(G1510-1,"DD/MM/YYYY")</f>
        <v>DEBE GOZAR 17 DÍAS ANTES DEL 15/09/2026</v>
      </c>
      <c r="X1510" s="15" t="str">
        <f t="shared" si="434"/>
        <v>DEBE GOZAR EN EL AÑO UN TOTAL DE 26 DÍAS ANTES DEL 31/12/2026</v>
      </c>
      <c r="Y1510" s="58">
        <v>0</v>
      </c>
      <c r="Z1510" s="50">
        <v>0</v>
      </c>
      <c r="AA1510" s="50">
        <v>0</v>
      </c>
      <c r="AB1510" s="50">
        <v>0</v>
      </c>
      <c r="AC1510" s="50">
        <v>0</v>
      </c>
      <c r="AD1510" s="50">
        <v>0</v>
      </c>
      <c r="AE1510" s="50">
        <v>0</v>
      </c>
      <c r="AF1510" s="50">
        <v>0</v>
      </c>
      <c r="AG1510" s="50">
        <v>0</v>
      </c>
      <c r="AH1510" s="50">
        <v>0</v>
      </c>
      <c r="AI1510" s="50">
        <v>0</v>
      </c>
      <c r="AJ1510" s="50">
        <v>0</v>
      </c>
      <c r="AK1510" s="52">
        <f t="shared" si="435"/>
        <v>0</v>
      </c>
      <c r="AL1510" s="50">
        <f t="shared" si="436"/>
        <v>0</v>
      </c>
      <c r="AM1510" s="48">
        <f t="shared" si="449"/>
        <v>0</v>
      </c>
      <c r="AN1510" s="49">
        <f t="shared" si="437"/>
        <v>0</v>
      </c>
      <c r="AO1510" s="49">
        <f t="shared" si="448"/>
        <v>0</v>
      </c>
      <c r="AP1510" s="49">
        <f t="shared" si="438"/>
        <v>0</v>
      </c>
      <c r="AR1510" s="50">
        <f t="shared" si="439"/>
        <v>26</v>
      </c>
      <c r="AT1510" s="30">
        <f t="shared" si="440"/>
        <v>26</v>
      </c>
      <c r="AU1510">
        <f t="shared" si="441"/>
        <v>8.6666666666666661</v>
      </c>
      <c r="AV1510" s="49">
        <f t="shared" si="442"/>
        <v>0</v>
      </c>
      <c r="AW1510" s="49">
        <f t="shared" si="443"/>
        <v>0</v>
      </c>
      <c r="AX1510" s="53">
        <f t="shared" si="444"/>
        <v>8.6666666666666661</v>
      </c>
      <c r="AY1510" s="30">
        <f t="shared" si="445"/>
        <v>0</v>
      </c>
      <c r="AZ1510" s="30">
        <f t="shared" si="446"/>
        <v>0</v>
      </c>
      <c r="BA1510" s="49">
        <f t="shared" si="447"/>
        <v>0</v>
      </c>
    </row>
    <row r="1511" spans="1:53" x14ac:dyDescent="0.35">
      <c r="A1511" s="2">
        <v>1073514150</v>
      </c>
      <c r="B1511" s="2" t="s">
        <v>1511</v>
      </c>
      <c r="C1511" s="16" t="s">
        <v>4946</v>
      </c>
      <c r="D1511" s="3" t="s">
        <v>3656</v>
      </c>
      <c r="E1511" s="4">
        <v>45695</v>
      </c>
      <c r="F1511" s="5">
        <v>45695</v>
      </c>
      <c r="G1511" s="5">
        <v>46060</v>
      </c>
      <c r="H1511" s="3" t="s">
        <v>4290</v>
      </c>
      <c r="I1511" s="55">
        <v>0</v>
      </c>
      <c r="J1511" s="6">
        <v>46022</v>
      </c>
      <c r="K1511" s="2" t="s">
        <v>4405</v>
      </c>
      <c r="L1511" s="2" t="s">
        <v>4976</v>
      </c>
      <c r="M1511" s="2" t="s">
        <v>4957</v>
      </c>
      <c r="N1511" s="2" t="s">
        <v>5199</v>
      </c>
      <c r="O1511" s="2" t="s">
        <v>5232</v>
      </c>
      <c r="P1511" s="2" t="s">
        <v>4487</v>
      </c>
      <c r="Q1511" s="2" t="s">
        <v>4309</v>
      </c>
      <c r="R1511" s="7"/>
      <c r="S1511" s="7">
        <v>0</v>
      </c>
      <c r="T1511" s="7">
        <v>27</v>
      </c>
      <c r="U1511" s="7">
        <v>27</v>
      </c>
      <c r="V1511" s="12">
        <f t="shared" si="450"/>
        <v>27</v>
      </c>
      <c r="W1511" s="15" t="s">
        <v>4738</v>
      </c>
      <c r="X1511" s="15" t="str">
        <f t="shared" si="434"/>
        <v>DEBE GOZAR EN EL AÑO UN TOTAL DE 27 DÍAS ANTES DEL 31/12/2026</v>
      </c>
      <c r="Y1511" s="58">
        <v>0</v>
      </c>
      <c r="Z1511" s="50">
        <v>22</v>
      </c>
      <c r="AA1511" s="50">
        <v>1</v>
      </c>
      <c r="AB1511" s="50">
        <v>0</v>
      </c>
      <c r="AC1511" s="50">
        <v>0</v>
      </c>
      <c r="AD1511" s="50">
        <v>0</v>
      </c>
      <c r="AE1511" s="50">
        <v>0</v>
      </c>
      <c r="AF1511" s="50">
        <v>0</v>
      </c>
      <c r="AG1511" s="50">
        <v>0</v>
      </c>
      <c r="AH1511" s="50">
        <v>0</v>
      </c>
      <c r="AI1511" s="50">
        <v>0</v>
      </c>
      <c r="AJ1511" s="50">
        <v>0</v>
      </c>
      <c r="AK1511" s="52">
        <f t="shared" si="435"/>
        <v>23</v>
      </c>
      <c r="AL1511" s="50">
        <f t="shared" si="436"/>
        <v>23</v>
      </c>
      <c r="AM1511" s="48">
        <f t="shared" si="449"/>
        <v>0.85185185185185186</v>
      </c>
      <c r="AN1511" s="49">
        <f t="shared" si="437"/>
        <v>8.518518518518519E-3</v>
      </c>
      <c r="AO1511" s="49">
        <f t="shared" si="448"/>
        <v>23</v>
      </c>
      <c r="AP1511" s="49">
        <f t="shared" si="438"/>
        <v>23</v>
      </c>
      <c r="AR1511" s="50">
        <f t="shared" si="439"/>
        <v>4</v>
      </c>
      <c r="AT1511" s="30">
        <f t="shared" si="440"/>
        <v>27</v>
      </c>
      <c r="AU1511">
        <f t="shared" si="441"/>
        <v>9</v>
      </c>
      <c r="AV1511" s="49">
        <f t="shared" si="442"/>
        <v>23</v>
      </c>
      <c r="AW1511" s="49">
        <f t="shared" si="443"/>
        <v>9</v>
      </c>
      <c r="AX1511" s="53">
        <f t="shared" si="444"/>
        <v>0</v>
      </c>
      <c r="AY1511" s="30">
        <f t="shared" si="445"/>
        <v>0</v>
      </c>
      <c r="AZ1511" s="30">
        <f t="shared" si="446"/>
        <v>23</v>
      </c>
      <c r="BA1511" s="49">
        <f t="shared" si="447"/>
        <v>23</v>
      </c>
    </row>
    <row r="1512" spans="1:53" x14ac:dyDescent="0.35">
      <c r="A1512" s="2">
        <v>1073514190</v>
      </c>
      <c r="B1512" s="2" t="s">
        <v>1512</v>
      </c>
      <c r="C1512" s="16" t="s">
        <v>4946</v>
      </c>
      <c r="D1512" s="3" t="s">
        <v>3657</v>
      </c>
      <c r="E1512" s="4">
        <v>45108</v>
      </c>
      <c r="F1512" s="5">
        <v>45839</v>
      </c>
      <c r="G1512" s="5">
        <v>46204</v>
      </c>
      <c r="H1512" s="3" t="s">
        <v>4290</v>
      </c>
      <c r="I1512" s="55">
        <v>0</v>
      </c>
      <c r="J1512" s="6">
        <v>46022</v>
      </c>
      <c r="K1512" s="2" t="s">
        <v>4405</v>
      </c>
      <c r="L1512" s="2" t="s">
        <v>4789</v>
      </c>
      <c r="M1512" s="2" t="s">
        <v>4956</v>
      </c>
      <c r="N1512" s="2" t="s">
        <v>5196</v>
      </c>
      <c r="O1512" s="2" t="s">
        <v>5230</v>
      </c>
      <c r="P1512" s="2" t="s">
        <v>4513</v>
      </c>
      <c r="Q1512" s="2" t="s">
        <v>4297</v>
      </c>
      <c r="R1512" s="7"/>
      <c r="S1512" s="7">
        <v>6</v>
      </c>
      <c r="T1512" s="7">
        <v>15</v>
      </c>
      <c r="U1512" s="7">
        <v>21</v>
      </c>
      <c r="V1512" s="12">
        <f t="shared" si="450"/>
        <v>21</v>
      </c>
      <c r="W1512" s="15" t="str">
        <f>"DEBE GOZAR "&amp;S1512&amp;" DÍAS ANTES DEL "&amp;TEXT(G1512-1,"DD/MM/YYYY")</f>
        <v>DEBE GOZAR 6 DÍAS ANTES DEL 30/06/2026</v>
      </c>
      <c r="X1512" s="15" t="str">
        <f t="shared" si="434"/>
        <v>DEBE GOZAR EN EL AÑO UN TOTAL DE 21 DÍAS ANTES DEL 31/12/2026</v>
      </c>
      <c r="Y1512" s="58">
        <v>0</v>
      </c>
      <c r="Z1512" s="50">
        <v>0</v>
      </c>
      <c r="AA1512" s="50">
        <v>0</v>
      </c>
      <c r="AB1512" s="50">
        <v>15</v>
      </c>
      <c r="AC1512" s="50">
        <v>0</v>
      </c>
      <c r="AD1512" s="50">
        <v>0</v>
      </c>
      <c r="AE1512" s="50">
        <v>0</v>
      </c>
      <c r="AF1512" s="50">
        <v>0</v>
      </c>
      <c r="AG1512" s="50">
        <v>0</v>
      </c>
      <c r="AH1512" s="50">
        <v>0</v>
      </c>
      <c r="AI1512" s="50">
        <v>0</v>
      </c>
      <c r="AJ1512" s="50">
        <v>0</v>
      </c>
      <c r="AK1512" s="52">
        <f t="shared" si="435"/>
        <v>15</v>
      </c>
      <c r="AL1512" s="50">
        <f t="shared" si="436"/>
        <v>15</v>
      </c>
      <c r="AM1512" s="48">
        <f t="shared" si="449"/>
        <v>0.7142857142857143</v>
      </c>
      <c r="AN1512" s="49">
        <f t="shared" si="437"/>
        <v>7.1428571428571426E-3</v>
      </c>
      <c r="AO1512" s="49">
        <f t="shared" si="448"/>
        <v>15</v>
      </c>
      <c r="AP1512" s="49">
        <f t="shared" si="438"/>
        <v>15</v>
      </c>
      <c r="AR1512" s="50">
        <f t="shared" si="439"/>
        <v>6</v>
      </c>
      <c r="AT1512" s="30">
        <f t="shared" si="440"/>
        <v>21</v>
      </c>
      <c r="AU1512">
        <f t="shared" si="441"/>
        <v>7</v>
      </c>
      <c r="AV1512" s="49">
        <f t="shared" si="442"/>
        <v>15</v>
      </c>
      <c r="AW1512" s="49">
        <f t="shared" si="443"/>
        <v>7</v>
      </c>
      <c r="AX1512" s="53">
        <f t="shared" si="444"/>
        <v>0</v>
      </c>
      <c r="AY1512" s="30">
        <f t="shared" si="445"/>
        <v>0</v>
      </c>
      <c r="AZ1512" s="30">
        <f t="shared" si="446"/>
        <v>15</v>
      </c>
      <c r="BA1512" s="49">
        <f t="shared" si="447"/>
        <v>15</v>
      </c>
    </row>
    <row r="1513" spans="1:53" x14ac:dyDescent="0.35">
      <c r="A1513" s="2">
        <v>1070349155</v>
      </c>
      <c r="B1513" s="2" t="s">
        <v>1056</v>
      </c>
      <c r="C1513" s="16" t="s">
        <v>4948</v>
      </c>
      <c r="D1513" s="3" t="s">
        <v>3201</v>
      </c>
      <c r="E1513" s="4">
        <v>45691</v>
      </c>
      <c r="F1513" s="5">
        <v>45691</v>
      </c>
      <c r="G1513" s="5">
        <v>46056</v>
      </c>
      <c r="H1513" s="3" t="s">
        <v>4292</v>
      </c>
      <c r="I1513" s="55">
        <v>0</v>
      </c>
      <c r="J1513" s="6">
        <v>46022</v>
      </c>
      <c r="K1513" s="2" t="s">
        <v>4405</v>
      </c>
      <c r="L1513" s="2">
        <v>2002010200</v>
      </c>
      <c r="M1513" s="2" t="s">
        <v>4955</v>
      </c>
      <c r="N1513" s="2" t="s">
        <v>5204</v>
      </c>
      <c r="O1513" s="2" t="s">
        <v>5204</v>
      </c>
      <c r="P1513" s="2" t="s">
        <v>4541</v>
      </c>
      <c r="Q1513" s="2" t="s">
        <v>4368</v>
      </c>
      <c r="R1513" s="7"/>
      <c r="S1513" s="7">
        <v>0</v>
      </c>
      <c r="T1513" s="7">
        <v>27.333300000000001</v>
      </c>
      <c r="U1513" s="7">
        <v>27.333300000000001</v>
      </c>
      <c r="V1513" s="12">
        <f t="shared" si="450"/>
        <v>28</v>
      </c>
      <c r="W1513" s="15" t="s">
        <v>4738</v>
      </c>
      <c r="X1513" s="15" t="str">
        <f t="shared" si="434"/>
        <v>DEBE GOZAR EN EL AÑO UN TOTAL DE 28 DÍAS ANTES DEL 31/12/2026</v>
      </c>
      <c r="Y1513" s="58">
        <v>0</v>
      </c>
      <c r="Z1513" s="50">
        <v>0</v>
      </c>
      <c r="AA1513" s="50">
        <v>0</v>
      </c>
      <c r="AB1513" s="50">
        <v>2</v>
      </c>
      <c r="AC1513" s="50">
        <v>0</v>
      </c>
      <c r="AD1513" s="50">
        <v>6</v>
      </c>
      <c r="AE1513" s="50">
        <v>4</v>
      </c>
      <c r="AF1513" s="50">
        <v>1</v>
      </c>
      <c r="AG1513" s="50">
        <v>1</v>
      </c>
      <c r="AH1513" s="50">
        <v>5</v>
      </c>
      <c r="AI1513" s="50">
        <v>0</v>
      </c>
      <c r="AJ1513" s="50">
        <v>9</v>
      </c>
      <c r="AK1513" s="52">
        <f t="shared" si="435"/>
        <v>28</v>
      </c>
      <c r="AL1513" s="50">
        <f t="shared" si="436"/>
        <v>28</v>
      </c>
      <c r="AM1513" s="48">
        <f t="shared" si="449"/>
        <v>1</v>
      </c>
      <c r="AN1513" s="49">
        <f t="shared" si="437"/>
        <v>0.01</v>
      </c>
      <c r="AO1513" s="49">
        <f t="shared" si="448"/>
        <v>2</v>
      </c>
      <c r="AP1513" s="49">
        <f t="shared" si="438"/>
        <v>28</v>
      </c>
      <c r="AR1513" s="50">
        <f t="shared" si="439"/>
        <v>0</v>
      </c>
      <c r="AT1513" s="30">
        <f t="shared" si="440"/>
        <v>28</v>
      </c>
      <c r="AU1513">
        <f t="shared" si="441"/>
        <v>9.3333333333333339</v>
      </c>
      <c r="AV1513" s="49">
        <f t="shared" si="442"/>
        <v>2</v>
      </c>
      <c r="AW1513" s="49">
        <f t="shared" si="443"/>
        <v>2</v>
      </c>
      <c r="AX1513" s="53">
        <f t="shared" si="444"/>
        <v>7.3333333333333339</v>
      </c>
      <c r="AY1513" s="30">
        <f t="shared" si="445"/>
        <v>26</v>
      </c>
      <c r="AZ1513" s="30">
        <f t="shared" si="446"/>
        <v>2</v>
      </c>
      <c r="BA1513" s="49">
        <f t="shared" si="447"/>
        <v>2</v>
      </c>
    </row>
    <row r="1514" spans="1:53" x14ac:dyDescent="0.35">
      <c r="A1514" s="2">
        <v>1073520621</v>
      </c>
      <c r="B1514" s="2" t="s">
        <v>1514</v>
      </c>
      <c r="C1514" s="16" t="s">
        <v>4946</v>
      </c>
      <c r="D1514" s="3" t="s">
        <v>3659</v>
      </c>
      <c r="E1514" s="4">
        <v>45674</v>
      </c>
      <c r="F1514" s="5">
        <v>45674</v>
      </c>
      <c r="G1514" s="5">
        <v>46039</v>
      </c>
      <c r="H1514" s="3" t="s">
        <v>4290</v>
      </c>
      <c r="I1514" s="55">
        <v>46070</v>
      </c>
      <c r="J1514" s="6">
        <v>46022</v>
      </c>
      <c r="K1514" s="2" t="s">
        <v>4405</v>
      </c>
      <c r="L1514" s="2" t="s">
        <v>4855</v>
      </c>
      <c r="M1514" s="2" t="s">
        <v>4956</v>
      </c>
      <c r="N1514" s="2"/>
      <c r="O1514" s="2"/>
      <c r="P1514" s="2"/>
      <c r="Q1514" s="2"/>
      <c r="R1514" s="7"/>
      <c r="S1514" s="7">
        <v>0</v>
      </c>
      <c r="T1514" s="7">
        <v>28.666699999999999</v>
      </c>
      <c r="U1514" s="7">
        <v>28.666699999999999</v>
      </c>
      <c r="V1514" s="12">
        <f t="shared" si="450"/>
        <v>29</v>
      </c>
      <c r="W1514" s="15" t="s">
        <v>4738</v>
      </c>
      <c r="X1514" s="15" t="str">
        <f t="shared" si="434"/>
        <v>DEBE GOZAR EN EL AÑO UN TOTAL DE 29 DÍAS ANTES DEL 31/12/2026</v>
      </c>
      <c r="Y1514" s="58">
        <v>0</v>
      </c>
      <c r="Z1514" s="50">
        <v>29</v>
      </c>
      <c r="AA1514" s="50">
        <v>0</v>
      </c>
      <c r="AB1514" s="50">
        <v>0</v>
      </c>
      <c r="AC1514" s="50">
        <v>0</v>
      </c>
      <c r="AD1514" s="50">
        <v>0</v>
      </c>
      <c r="AE1514" s="50">
        <v>0</v>
      </c>
      <c r="AF1514" s="50">
        <v>0</v>
      </c>
      <c r="AG1514" s="50">
        <v>0</v>
      </c>
      <c r="AH1514" s="50">
        <v>0</v>
      </c>
      <c r="AI1514" s="50">
        <v>0</v>
      </c>
      <c r="AJ1514" s="50">
        <v>0</v>
      </c>
      <c r="AK1514" s="52">
        <f t="shared" si="435"/>
        <v>29</v>
      </c>
      <c r="AL1514" s="50">
        <f t="shared" si="436"/>
        <v>29</v>
      </c>
      <c r="AM1514" s="48">
        <f t="shared" si="449"/>
        <v>1</v>
      </c>
      <c r="AN1514" s="49">
        <f t="shared" si="437"/>
        <v>0.01</v>
      </c>
      <c r="AO1514" s="49">
        <f t="shared" si="448"/>
        <v>29</v>
      </c>
      <c r="AP1514" s="49">
        <f t="shared" si="438"/>
        <v>29</v>
      </c>
      <c r="AR1514" s="50">
        <f t="shared" si="439"/>
        <v>0</v>
      </c>
      <c r="AT1514" s="30">
        <f t="shared" si="440"/>
        <v>29</v>
      </c>
      <c r="AU1514">
        <f t="shared" si="441"/>
        <v>9.6666666666666661</v>
      </c>
      <c r="AV1514" s="49">
        <f t="shared" si="442"/>
        <v>29</v>
      </c>
      <c r="AW1514" s="49">
        <f t="shared" si="443"/>
        <v>9.6666666666666661</v>
      </c>
      <c r="AX1514" s="53">
        <f t="shared" si="444"/>
        <v>0</v>
      </c>
      <c r="AY1514" s="30">
        <f t="shared" si="445"/>
        <v>0</v>
      </c>
      <c r="AZ1514" s="30">
        <f t="shared" si="446"/>
        <v>29</v>
      </c>
      <c r="BA1514" s="49">
        <f t="shared" si="447"/>
        <v>29</v>
      </c>
    </row>
    <row r="1515" spans="1:53" x14ac:dyDescent="0.35">
      <c r="A1515" s="2">
        <v>1073539335</v>
      </c>
      <c r="B1515" s="2" t="s">
        <v>1515</v>
      </c>
      <c r="C1515" s="16" t="s">
        <v>4946</v>
      </c>
      <c r="D1515" s="3" t="s">
        <v>3660</v>
      </c>
      <c r="E1515" s="4">
        <v>45078</v>
      </c>
      <c r="F1515" s="5">
        <v>45809</v>
      </c>
      <c r="G1515" s="5">
        <v>46174</v>
      </c>
      <c r="H1515" s="3" t="s">
        <v>4410</v>
      </c>
      <c r="I1515" s="55">
        <v>0</v>
      </c>
      <c r="J1515" s="6">
        <v>46022</v>
      </c>
      <c r="K1515" s="2" t="s">
        <v>4405</v>
      </c>
      <c r="L1515" s="2" t="s">
        <v>5017</v>
      </c>
      <c r="M1515" s="2" t="s">
        <v>4956</v>
      </c>
      <c r="N1515" s="2" t="s">
        <v>5195</v>
      </c>
      <c r="O1515" s="2" t="s">
        <v>5217</v>
      </c>
      <c r="P1515" s="2" t="s">
        <v>4607</v>
      </c>
      <c r="Q1515" s="2" t="s">
        <v>4297</v>
      </c>
      <c r="R1515" s="7"/>
      <c r="S1515" s="7">
        <v>1</v>
      </c>
      <c r="T1515" s="7">
        <v>17.5</v>
      </c>
      <c r="U1515" s="7">
        <v>18.5</v>
      </c>
      <c r="V1515" s="12">
        <f t="shared" si="450"/>
        <v>19</v>
      </c>
      <c r="W1515" s="15" t="str">
        <f>"DEBE GOZAR "&amp;S1515&amp;" DÍAS ANTES DEL "&amp;TEXT(G1515-1,"DD/MM/YYYY")</f>
        <v>DEBE GOZAR 1 DÍAS ANTES DEL 31/05/2026</v>
      </c>
      <c r="X1515" s="15" t="str">
        <f t="shared" si="434"/>
        <v>DEBE GOZAR EN EL AÑO UN TOTAL DE 19 DÍAS ANTES DEL 31/12/2026</v>
      </c>
      <c r="Y1515" s="58">
        <v>0</v>
      </c>
      <c r="Z1515" s="50">
        <v>0</v>
      </c>
      <c r="AA1515" s="50">
        <v>2</v>
      </c>
      <c r="AB1515" s="50">
        <v>0</v>
      </c>
      <c r="AC1515" s="50">
        <v>0</v>
      </c>
      <c r="AD1515" s="50">
        <v>0</v>
      </c>
      <c r="AE1515" s="50">
        <v>0</v>
      </c>
      <c r="AF1515" s="50">
        <v>17</v>
      </c>
      <c r="AG1515" s="50">
        <v>0</v>
      </c>
      <c r="AH1515" s="50">
        <v>0</v>
      </c>
      <c r="AI1515" s="50">
        <v>0</v>
      </c>
      <c r="AJ1515" s="50">
        <v>0</v>
      </c>
      <c r="AK1515" s="52">
        <f t="shared" si="435"/>
        <v>19</v>
      </c>
      <c r="AL1515" s="50">
        <f t="shared" si="436"/>
        <v>19</v>
      </c>
      <c r="AM1515" s="48">
        <f t="shared" si="449"/>
        <v>1</v>
      </c>
      <c r="AN1515" s="49">
        <f t="shared" si="437"/>
        <v>0.01</v>
      </c>
      <c r="AO1515" s="49">
        <f t="shared" si="448"/>
        <v>2</v>
      </c>
      <c r="AP1515" s="49">
        <f t="shared" si="438"/>
        <v>19</v>
      </c>
      <c r="AR1515" s="50">
        <f t="shared" si="439"/>
        <v>0</v>
      </c>
      <c r="AT1515" s="30">
        <f t="shared" si="440"/>
        <v>19</v>
      </c>
      <c r="AU1515">
        <f t="shared" si="441"/>
        <v>6.333333333333333</v>
      </c>
      <c r="AV1515" s="49">
        <f t="shared" si="442"/>
        <v>2</v>
      </c>
      <c r="AW1515" s="49">
        <f t="shared" si="443"/>
        <v>2</v>
      </c>
      <c r="AX1515" s="53">
        <f t="shared" si="444"/>
        <v>4.333333333333333</v>
      </c>
      <c r="AY1515" s="30">
        <f t="shared" si="445"/>
        <v>17</v>
      </c>
      <c r="AZ1515" s="30">
        <f t="shared" si="446"/>
        <v>2</v>
      </c>
      <c r="BA1515" s="49">
        <f t="shared" si="447"/>
        <v>2</v>
      </c>
    </row>
    <row r="1516" spans="1:53" x14ac:dyDescent="0.35">
      <c r="A1516" s="2">
        <v>1073556314</v>
      </c>
      <c r="B1516" s="2" t="s">
        <v>1516</v>
      </c>
      <c r="C1516" s="16" t="s">
        <v>4946</v>
      </c>
      <c r="D1516" s="3" t="s">
        <v>3661</v>
      </c>
      <c r="E1516" s="4">
        <v>45362</v>
      </c>
      <c r="F1516" s="5">
        <v>45727</v>
      </c>
      <c r="G1516" s="5">
        <v>46092</v>
      </c>
      <c r="H1516" s="3" t="s">
        <v>4290</v>
      </c>
      <c r="I1516" s="55">
        <v>0</v>
      </c>
      <c r="J1516" s="6">
        <v>46022</v>
      </c>
      <c r="K1516" s="2" t="s">
        <v>4405</v>
      </c>
      <c r="L1516" s="2" t="s">
        <v>4799</v>
      </c>
      <c r="M1516" s="2" t="s">
        <v>4956</v>
      </c>
      <c r="N1516" s="2" t="s">
        <v>5195</v>
      </c>
      <c r="O1516" s="2" t="s">
        <v>5217</v>
      </c>
      <c r="P1516" s="2" t="s">
        <v>4528</v>
      </c>
      <c r="Q1516" s="2" t="s">
        <v>4297</v>
      </c>
      <c r="R1516" s="7"/>
      <c r="S1516" s="7">
        <v>5</v>
      </c>
      <c r="T1516" s="7">
        <v>24.166699999999999</v>
      </c>
      <c r="U1516" s="7">
        <v>29.166699999999999</v>
      </c>
      <c r="V1516" s="12">
        <f t="shared" si="450"/>
        <v>30</v>
      </c>
      <c r="W1516" s="15" t="str">
        <f>"DEBE GOZAR "&amp;S1516&amp;" DÍAS ANTES DEL "&amp;TEXT(G1516-1,"DD/MM/YYYY")</f>
        <v>DEBE GOZAR 5 DÍAS ANTES DEL 10/03/2026</v>
      </c>
      <c r="X1516" s="15" t="str">
        <f t="shared" si="434"/>
        <v>DEBE GOZAR EN EL AÑO UN TOTAL DE 30 DÍAS ANTES DEL 31/12/2026</v>
      </c>
      <c r="Y1516" s="58">
        <v>0</v>
      </c>
      <c r="Z1516" s="50">
        <v>1</v>
      </c>
      <c r="AA1516" s="50">
        <v>29</v>
      </c>
      <c r="AB1516" s="50">
        <v>0</v>
      </c>
      <c r="AC1516" s="50">
        <v>0</v>
      </c>
      <c r="AD1516" s="50">
        <v>0</v>
      </c>
      <c r="AE1516" s="50">
        <v>0</v>
      </c>
      <c r="AF1516" s="50">
        <v>0</v>
      </c>
      <c r="AG1516" s="50">
        <v>0</v>
      </c>
      <c r="AH1516" s="50">
        <v>0</v>
      </c>
      <c r="AI1516" s="50">
        <v>0</v>
      </c>
      <c r="AJ1516" s="50">
        <v>0</v>
      </c>
      <c r="AK1516" s="52">
        <f t="shared" si="435"/>
        <v>30</v>
      </c>
      <c r="AL1516" s="50">
        <f t="shared" si="436"/>
        <v>30</v>
      </c>
      <c r="AM1516" s="48">
        <f t="shared" si="449"/>
        <v>1</v>
      </c>
      <c r="AN1516" s="49">
        <f t="shared" si="437"/>
        <v>0.01</v>
      </c>
      <c r="AO1516" s="49">
        <f t="shared" si="448"/>
        <v>30</v>
      </c>
      <c r="AP1516" s="49">
        <f t="shared" si="438"/>
        <v>30</v>
      </c>
      <c r="AR1516" s="50">
        <f t="shared" si="439"/>
        <v>0</v>
      </c>
      <c r="AT1516" s="30">
        <f t="shared" si="440"/>
        <v>30</v>
      </c>
      <c r="AU1516">
        <f t="shared" si="441"/>
        <v>10</v>
      </c>
      <c r="AV1516" s="49">
        <f t="shared" si="442"/>
        <v>30</v>
      </c>
      <c r="AW1516" s="49">
        <f t="shared" si="443"/>
        <v>10</v>
      </c>
      <c r="AX1516" s="53">
        <f t="shared" si="444"/>
        <v>0</v>
      </c>
      <c r="AY1516" s="30">
        <f t="shared" si="445"/>
        <v>0</v>
      </c>
      <c r="AZ1516" s="30">
        <f t="shared" si="446"/>
        <v>30</v>
      </c>
      <c r="BA1516" s="49">
        <f t="shared" si="447"/>
        <v>30</v>
      </c>
    </row>
    <row r="1517" spans="1:53" x14ac:dyDescent="0.35">
      <c r="A1517" s="2">
        <v>1073571444</v>
      </c>
      <c r="B1517" s="2" t="s">
        <v>1517</v>
      </c>
      <c r="C1517" s="16" t="s">
        <v>4946</v>
      </c>
      <c r="D1517" s="3" t="s">
        <v>3662</v>
      </c>
      <c r="E1517" s="4">
        <v>45992</v>
      </c>
      <c r="F1517" s="5">
        <v>45992</v>
      </c>
      <c r="G1517" s="5">
        <v>46357</v>
      </c>
      <c r="H1517" s="3" t="s">
        <v>4406</v>
      </c>
      <c r="I1517" s="55">
        <v>46058</v>
      </c>
      <c r="J1517" s="6">
        <v>46022</v>
      </c>
      <c r="K1517" s="2" t="s">
        <v>4405</v>
      </c>
      <c r="L1517" s="2" t="s">
        <v>4798</v>
      </c>
      <c r="M1517" s="2" t="s">
        <v>4956</v>
      </c>
      <c r="N1517" s="2"/>
      <c r="O1517" s="2"/>
      <c r="P1517" s="2"/>
      <c r="Q1517" s="2"/>
      <c r="R1517" s="7"/>
      <c r="S1517" s="7">
        <v>0</v>
      </c>
      <c r="T1517" s="7">
        <v>2.5</v>
      </c>
      <c r="U1517" s="7">
        <v>2.5</v>
      </c>
      <c r="V1517" s="12">
        <f t="shared" si="450"/>
        <v>3</v>
      </c>
      <c r="W1517" s="15" t="s">
        <v>4738</v>
      </c>
      <c r="X1517" s="15" t="str">
        <f t="shared" si="434"/>
        <v>DEBE GOZAR EN EL AÑO UN TOTAL DE 3 DÍAS ANTES DEL 31/12/2026</v>
      </c>
      <c r="Y1517" s="58">
        <v>0</v>
      </c>
      <c r="Z1517" s="50">
        <v>3</v>
      </c>
      <c r="AA1517" s="50">
        <v>0</v>
      </c>
      <c r="AB1517" s="50">
        <v>0</v>
      </c>
      <c r="AC1517" s="50">
        <v>0</v>
      </c>
      <c r="AD1517" s="50">
        <v>0</v>
      </c>
      <c r="AE1517" s="50">
        <v>0</v>
      </c>
      <c r="AF1517" s="50">
        <v>0</v>
      </c>
      <c r="AG1517" s="50">
        <v>0</v>
      </c>
      <c r="AH1517" s="50">
        <v>0</v>
      </c>
      <c r="AI1517" s="50">
        <v>0</v>
      </c>
      <c r="AJ1517" s="50">
        <v>0</v>
      </c>
      <c r="AK1517" s="52">
        <f t="shared" si="435"/>
        <v>3</v>
      </c>
      <c r="AL1517" s="50">
        <f t="shared" si="436"/>
        <v>3</v>
      </c>
      <c r="AM1517" s="48">
        <f t="shared" si="449"/>
        <v>1</v>
      </c>
      <c r="AN1517" s="49">
        <f t="shared" si="437"/>
        <v>0.01</v>
      </c>
      <c r="AO1517" s="49">
        <f t="shared" si="448"/>
        <v>3</v>
      </c>
      <c r="AP1517" s="49">
        <f t="shared" si="438"/>
        <v>3</v>
      </c>
      <c r="AR1517" s="50">
        <f t="shared" si="439"/>
        <v>0</v>
      </c>
      <c r="AT1517" s="30">
        <f t="shared" si="440"/>
        <v>3</v>
      </c>
      <c r="AU1517">
        <f t="shared" si="441"/>
        <v>1</v>
      </c>
      <c r="AV1517" s="49">
        <f t="shared" si="442"/>
        <v>3</v>
      </c>
      <c r="AW1517" s="49">
        <f t="shared" si="443"/>
        <v>1</v>
      </c>
      <c r="AX1517" s="53">
        <f t="shared" si="444"/>
        <v>0</v>
      </c>
      <c r="AY1517" s="30">
        <f t="shared" si="445"/>
        <v>0</v>
      </c>
      <c r="AZ1517" s="30">
        <f t="shared" si="446"/>
        <v>3</v>
      </c>
      <c r="BA1517" s="49">
        <f t="shared" si="447"/>
        <v>3</v>
      </c>
    </row>
    <row r="1518" spans="1:53" x14ac:dyDescent="0.35">
      <c r="A1518" s="2">
        <v>1073609210</v>
      </c>
      <c r="B1518" s="2" t="s">
        <v>1518</v>
      </c>
      <c r="C1518" s="16" t="s">
        <v>4948</v>
      </c>
      <c r="D1518" s="3" t="s">
        <v>3663</v>
      </c>
      <c r="E1518" s="4">
        <v>45274</v>
      </c>
      <c r="F1518" s="5">
        <v>46005</v>
      </c>
      <c r="G1518" s="5">
        <v>46370</v>
      </c>
      <c r="H1518" s="3" t="s">
        <v>4290</v>
      </c>
      <c r="I1518" s="55">
        <v>0</v>
      </c>
      <c r="J1518" s="6">
        <v>46022</v>
      </c>
      <c r="K1518" s="2" t="s">
        <v>4405</v>
      </c>
      <c r="L1518" s="2">
        <v>2003020100</v>
      </c>
      <c r="M1518" s="2" t="s">
        <v>4956</v>
      </c>
      <c r="N1518" s="2" t="s">
        <v>5188</v>
      </c>
      <c r="O1518" s="2" t="s">
        <v>5188</v>
      </c>
      <c r="P1518" s="2" t="s">
        <v>4543</v>
      </c>
      <c r="Q1518" s="2" t="s">
        <v>4323</v>
      </c>
      <c r="R1518" s="7"/>
      <c r="S1518" s="7">
        <v>28</v>
      </c>
      <c r="T1518" s="7">
        <v>1.4166999999999987</v>
      </c>
      <c r="U1518" s="7">
        <v>29.416699999999999</v>
      </c>
      <c r="V1518" s="12">
        <f t="shared" si="450"/>
        <v>30</v>
      </c>
      <c r="W1518" s="15" t="str">
        <f>"DEBE GOZAR "&amp;S1518&amp;" DÍAS ANTES DEL "&amp;TEXT(G1518-1,"DD/MM/YYYY")</f>
        <v>DEBE GOZAR 28 DÍAS ANTES DEL 13/12/2026</v>
      </c>
      <c r="X1518" s="15" t="str">
        <f t="shared" si="434"/>
        <v>DEBE GOZAR EN EL AÑO UN TOTAL DE 30 DÍAS ANTES DEL 31/12/2026</v>
      </c>
      <c r="Y1518" s="58">
        <v>0</v>
      </c>
      <c r="Z1518" s="50">
        <v>0</v>
      </c>
      <c r="AA1518" s="50">
        <v>0</v>
      </c>
      <c r="AB1518" s="50">
        <v>0</v>
      </c>
      <c r="AC1518" s="50">
        <v>0</v>
      </c>
      <c r="AD1518" s="50">
        <v>11</v>
      </c>
      <c r="AE1518" s="50">
        <v>0</v>
      </c>
      <c r="AF1518" s="50">
        <v>0</v>
      </c>
      <c r="AG1518" s="50">
        <v>0</v>
      </c>
      <c r="AH1518" s="50">
        <v>0</v>
      </c>
      <c r="AI1518" s="50">
        <v>0</v>
      </c>
      <c r="AJ1518" s="50">
        <v>0</v>
      </c>
      <c r="AK1518" s="52">
        <f t="shared" si="435"/>
        <v>11</v>
      </c>
      <c r="AL1518" s="50">
        <f t="shared" si="436"/>
        <v>11</v>
      </c>
      <c r="AM1518" s="48">
        <f t="shared" si="449"/>
        <v>0.36666666666666664</v>
      </c>
      <c r="AN1518" s="49">
        <f t="shared" si="437"/>
        <v>3.6666666666666666E-3</v>
      </c>
      <c r="AO1518" s="49">
        <f t="shared" si="448"/>
        <v>0</v>
      </c>
      <c r="AP1518" s="49">
        <f t="shared" si="438"/>
        <v>11</v>
      </c>
      <c r="AR1518" s="50">
        <f t="shared" si="439"/>
        <v>19</v>
      </c>
      <c r="AT1518" s="30">
        <f t="shared" si="440"/>
        <v>30</v>
      </c>
      <c r="AU1518">
        <f t="shared" si="441"/>
        <v>10</v>
      </c>
      <c r="AV1518" s="49">
        <f t="shared" si="442"/>
        <v>0</v>
      </c>
      <c r="AW1518" s="49">
        <f t="shared" si="443"/>
        <v>0</v>
      </c>
      <c r="AX1518" s="53">
        <f t="shared" si="444"/>
        <v>10</v>
      </c>
      <c r="AY1518" s="30">
        <f t="shared" si="445"/>
        <v>11</v>
      </c>
      <c r="AZ1518" s="30">
        <f t="shared" si="446"/>
        <v>0</v>
      </c>
      <c r="BA1518" s="49">
        <f t="shared" si="447"/>
        <v>0</v>
      </c>
    </row>
    <row r="1519" spans="1:53" x14ac:dyDescent="0.35">
      <c r="A1519" s="2">
        <v>1073610370</v>
      </c>
      <c r="B1519" s="2" t="s">
        <v>1519</v>
      </c>
      <c r="C1519" s="16" t="s">
        <v>4946</v>
      </c>
      <c r="D1519" s="3" t="s">
        <v>3664</v>
      </c>
      <c r="E1519" s="4">
        <v>45108</v>
      </c>
      <c r="F1519" s="5">
        <v>45839</v>
      </c>
      <c r="G1519" s="5">
        <v>46204</v>
      </c>
      <c r="H1519" s="3" t="s">
        <v>4415</v>
      </c>
      <c r="I1519" s="55">
        <v>0</v>
      </c>
      <c r="J1519" s="6">
        <v>46022</v>
      </c>
      <c r="K1519" s="2" t="s">
        <v>4405</v>
      </c>
      <c r="L1519" s="2" t="s">
        <v>4877</v>
      </c>
      <c r="M1519" s="2" t="s">
        <v>4956</v>
      </c>
      <c r="N1519" s="2" t="s">
        <v>5196</v>
      </c>
      <c r="O1519" s="2" t="s">
        <v>5234</v>
      </c>
      <c r="P1519" s="2" t="s">
        <v>4649</v>
      </c>
      <c r="Q1519" s="2" t="s">
        <v>4297</v>
      </c>
      <c r="R1519" s="7"/>
      <c r="S1519" s="7">
        <v>14</v>
      </c>
      <c r="T1519" s="7">
        <v>15</v>
      </c>
      <c r="U1519" s="7">
        <v>29</v>
      </c>
      <c r="V1519" s="12">
        <f t="shared" si="450"/>
        <v>29</v>
      </c>
      <c r="W1519" s="15" t="str">
        <f>"DEBE GOZAR "&amp;S1519&amp;" DÍAS ANTES DEL "&amp;TEXT(G1519-1,"DD/MM/YYYY")</f>
        <v>DEBE GOZAR 14 DÍAS ANTES DEL 30/06/2026</v>
      </c>
      <c r="X1519" s="15" t="str">
        <f t="shared" ref="X1519:X1582" si="451">"DEBE GOZAR EN EL AÑO UN TOTAL DE "&amp;ROUNDUP(V1519,0)&amp;" DÍAS ANTES DEL 31/12/2026"</f>
        <v>DEBE GOZAR EN EL AÑO UN TOTAL DE 29 DÍAS ANTES DEL 31/12/2026</v>
      </c>
      <c r="Y1519" s="58">
        <v>0</v>
      </c>
      <c r="Z1519" s="50">
        <v>0</v>
      </c>
      <c r="AA1519" s="50">
        <v>15</v>
      </c>
      <c r="AB1519" s="50">
        <v>0</v>
      </c>
      <c r="AC1519" s="50">
        <v>0</v>
      </c>
      <c r="AD1519" s="50">
        <v>0</v>
      </c>
      <c r="AE1519" s="50">
        <v>15</v>
      </c>
      <c r="AF1519" s="50">
        <v>0</v>
      </c>
      <c r="AG1519" s="50">
        <v>0</v>
      </c>
      <c r="AH1519" s="50">
        <v>0</v>
      </c>
      <c r="AI1519" s="50">
        <v>0</v>
      </c>
      <c r="AJ1519" s="50">
        <v>0</v>
      </c>
      <c r="AK1519" s="52">
        <f t="shared" si="435"/>
        <v>30</v>
      </c>
      <c r="AL1519" s="50">
        <f t="shared" si="436"/>
        <v>30</v>
      </c>
      <c r="AM1519" s="48">
        <f t="shared" si="449"/>
        <v>1.0344827586206897</v>
      </c>
      <c r="AN1519" s="49">
        <f t="shared" si="437"/>
        <v>1.0344827586206896E-2</v>
      </c>
      <c r="AO1519" s="49">
        <f t="shared" si="448"/>
        <v>15</v>
      </c>
      <c r="AP1519" s="49">
        <f t="shared" si="438"/>
        <v>29</v>
      </c>
      <c r="AR1519" s="50">
        <f t="shared" si="439"/>
        <v>0</v>
      </c>
      <c r="AT1519" s="30">
        <f t="shared" si="440"/>
        <v>29</v>
      </c>
      <c r="AU1519">
        <f t="shared" si="441"/>
        <v>9.6666666666666661</v>
      </c>
      <c r="AV1519" s="49">
        <f t="shared" si="442"/>
        <v>15</v>
      </c>
      <c r="AW1519" s="49">
        <f t="shared" si="443"/>
        <v>9.6666666666666661</v>
      </c>
      <c r="AX1519" s="53">
        <f t="shared" si="444"/>
        <v>0</v>
      </c>
      <c r="AY1519" s="30">
        <f t="shared" si="445"/>
        <v>15</v>
      </c>
      <c r="AZ1519" s="30">
        <f t="shared" si="446"/>
        <v>15</v>
      </c>
      <c r="BA1519" s="49">
        <f t="shared" si="447"/>
        <v>15</v>
      </c>
    </row>
    <row r="1520" spans="1:53" x14ac:dyDescent="0.35">
      <c r="A1520" s="2">
        <v>1073615194</v>
      </c>
      <c r="B1520" s="2" t="s">
        <v>1520</v>
      </c>
      <c r="C1520" s="16" t="s">
        <v>4946</v>
      </c>
      <c r="D1520" s="3" t="s">
        <v>3665</v>
      </c>
      <c r="E1520" s="4">
        <v>45498</v>
      </c>
      <c r="F1520" s="5">
        <v>45863</v>
      </c>
      <c r="G1520" s="5">
        <v>46228</v>
      </c>
      <c r="H1520" s="3" t="s">
        <v>4290</v>
      </c>
      <c r="I1520" s="62">
        <v>46138</v>
      </c>
      <c r="J1520" s="6">
        <v>46022</v>
      </c>
      <c r="K1520" s="2" t="s">
        <v>4405</v>
      </c>
      <c r="L1520" s="2" t="s">
        <v>4755</v>
      </c>
      <c r="M1520" s="2" t="s">
        <v>4956</v>
      </c>
      <c r="N1520" s="2" t="s">
        <v>5195</v>
      </c>
      <c r="O1520" s="2" t="s">
        <v>5211</v>
      </c>
      <c r="P1520" s="2" t="s">
        <v>4453</v>
      </c>
      <c r="Q1520" s="2" t="s">
        <v>4297</v>
      </c>
      <c r="R1520" s="7"/>
      <c r="S1520" s="7">
        <v>4</v>
      </c>
      <c r="T1520" s="7">
        <v>13</v>
      </c>
      <c r="U1520" s="7">
        <v>17</v>
      </c>
      <c r="V1520" s="12">
        <f t="shared" si="450"/>
        <v>17</v>
      </c>
      <c r="W1520" s="15" t="str">
        <f>"DEBE GOZAR "&amp;S1520&amp;" DÍAS ANTES DEL "&amp;TEXT(G1520-1,"DD/MM/YYYY")</f>
        <v>DEBE GOZAR 4 DÍAS ANTES DEL 24/07/2026</v>
      </c>
      <c r="X1520" s="15" t="str">
        <f t="shared" si="451"/>
        <v>DEBE GOZAR EN EL AÑO UN TOTAL DE 17 DÍAS ANTES DEL 31/12/2026</v>
      </c>
      <c r="Y1520" s="58">
        <v>0</v>
      </c>
      <c r="Z1520" s="50">
        <v>0</v>
      </c>
      <c r="AA1520" s="50">
        <v>1</v>
      </c>
      <c r="AB1520" s="50">
        <v>16</v>
      </c>
      <c r="AC1520" s="50">
        <v>0</v>
      </c>
      <c r="AD1520" s="50">
        <v>0</v>
      </c>
      <c r="AE1520" s="50">
        <v>0</v>
      </c>
      <c r="AF1520" s="50">
        <v>0</v>
      </c>
      <c r="AG1520" s="50">
        <v>0</v>
      </c>
      <c r="AH1520" s="50">
        <v>0</v>
      </c>
      <c r="AI1520" s="50">
        <v>0</v>
      </c>
      <c r="AJ1520" s="50">
        <v>0</v>
      </c>
      <c r="AK1520" s="52">
        <f t="shared" si="435"/>
        <v>17</v>
      </c>
      <c r="AL1520" s="50">
        <f t="shared" si="436"/>
        <v>17</v>
      </c>
      <c r="AM1520" s="48">
        <f t="shared" si="449"/>
        <v>1</v>
      </c>
      <c r="AN1520" s="49">
        <f t="shared" si="437"/>
        <v>0.01</v>
      </c>
      <c r="AO1520" s="49">
        <f t="shared" si="448"/>
        <v>17</v>
      </c>
      <c r="AP1520" s="49">
        <f t="shared" si="438"/>
        <v>17</v>
      </c>
      <c r="AR1520" s="50">
        <f t="shared" si="439"/>
        <v>0</v>
      </c>
      <c r="AT1520" s="30">
        <f t="shared" si="440"/>
        <v>17</v>
      </c>
      <c r="AU1520">
        <f t="shared" si="441"/>
        <v>5.666666666666667</v>
      </c>
      <c r="AV1520" s="49">
        <f t="shared" si="442"/>
        <v>17</v>
      </c>
      <c r="AW1520" s="49">
        <f t="shared" si="443"/>
        <v>5.666666666666667</v>
      </c>
      <c r="AX1520" s="53">
        <f t="shared" si="444"/>
        <v>0</v>
      </c>
      <c r="AY1520" s="30">
        <f t="shared" si="445"/>
        <v>0</v>
      </c>
      <c r="AZ1520" s="30">
        <f t="shared" si="446"/>
        <v>17</v>
      </c>
      <c r="BA1520" s="49">
        <f t="shared" si="447"/>
        <v>17</v>
      </c>
    </row>
    <row r="1521" spans="1:53" x14ac:dyDescent="0.35">
      <c r="A1521" s="2">
        <v>1073625289</v>
      </c>
      <c r="B1521" s="2" t="s">
        <v>1521</v>
      </c>
      <c r="C1521" s="16" t="s">
        <v>4948</v>
      </c>
      <c r="D1521" s="3" t="s">
        <v>3666</v>
      </c>
      <c r="E1521" s="4">
        <v>45691</v>
      </c>
      <c r="F1521" s="5">
        <v>45691</v>
      </c>
      <c r="G1521" s="5">
        <v>46056</v>
      </c>
      <c r="H1521" s="3" t="s">
        <v>4292</v>
      </c>
      <c r="I1521" s="55">
        <v>0</v>
      </c>
      <c r="J1521" s="6">
        <v>46022</v>
      </c>
      <c r="K1521" s="2" t="s">
        <v>4405</v>
      </c>
      <c r="L1521" s="2">
        <v>2003030200</v>
      </c>
      <c r="M1521" s="2" t="s">
        <v>5053</v>
      </c>
      <c r="N1521" s="2" t="s">
        <v>5198</v>
      </c>
      <c r="O1521" s="2" t="s">
        <v>5198</v>
      </c>
      <c r="P1521" s="2" t="s">
        <v>4510</v>
      </c>
      <c r="Q1521" s="2" t="s">
        <v>4390</v>
      </c>
      <c r="R1521" s="7"/>
      <c r="S1521" s="7">
        <v>0</v>
      </c>
      <c r="T1521" s="7">
        <v>26.333300000000001</v>
      </c>
      <c r="U1521" s="7">
        <v>26.333300000000001</v>
      </c>
      <c r="V1521" s="12">
        <f t="shared" si="450"/>
        <v>27</v>
      </c>
      <c r="W1521" s="15" t="s">
        <v>4738</v>
      </c>
      <c r="X1521" s="15" t="str">
        <f t="shared" si="451"/>
        <v>DEBE GOZAR EN EL AÑO UN TOTAL DE 27 DÍAS ANTES DEL 31/12/2026</v>
      </c>
      <c r="Y1521" s="58">
        <v>0</v>
      </c>
      <c r="Z1521" s="50">
        <v>6</v>
      </c>
      <c r="AA1521" s="50">
        <v>3</v>
      </c>
      <c r="AB1521" s="50">
        <v>1</v>
      </c>
      <c r="AC1521" s="50">
        <v>0</v>
      </c>
      <c r="AD1521" s="50">
        <v>7</v>
      </c>
      <c r="AE1521" s="50">
        <v>5</v>
      </c>
      <c r="AF1521" s="50">
        <v>0</v>
      </c>
      <c r="AG1521" s="50">
        <v>0</v>
      </c>
      <c r="AH1521" s="50">
        <v>0</v>
      </c>
      <c r="AI1521" s="50">
        <v>0</v>
      </c>
      <c r="AJ1521" s="50">
        <v>7</v>
      </c>
      <c r="AK1521" s="52">
        <f t="shared" si="435"/>
        <v>29</v>
      </c>
      <c r="AL1521" s="50">
        <f t="shared" si="436"/>
        <v>29</v>
      </c>
      <c r="AM1521" s="48">
        <f t="shared" si="449"/>
        <v>1.0740740740740742</v>
      </c>
      <c r="AN1521" s="49">
        <f t="shared" si="437"/>
        <v>1.0740740740740742E-2</v>
      </c>
      <c r="AO1521" s="49">
        <f t="shared" si="448"/>
        <v>10</v>
      </c>
      <c r="AP1521" s="49">
        <f t="shared" si="438"/>
        <v>27</v>
      </c>
      <c r="AR1521" s="50">
        <f t="shared" si="439"/>
        <v>0</v>
      </c>
      <c r="AT1521" s="30">
        <f t="shared" si="440"/>
        <v>27</v>
      </c>
      <c r="AU1521">
        <f t="shared" si="441"/>
        <v>9</v>
      </c>
      <c r="AV1521" s="49">
        <f t="shared" si="442"/>
        <v>10</v>
      </c>
      <c r="AW1521" s="49">
        <f t="shared" si="443"/>
        <v>9</v>
      </c>
      <c r="AX1521" s="53">
        <f t="shared" si="444"/>
        <v>0</v>
      </c>
      <c r="AY1521" s="30">
        <f t="shared" si="445"/>
        <v>19</v>
      </c>
      <c r="AZ1521" s="30">
        <f t="shared" si="446"/>
        <v>10</v>
      </c>
      <c r="BA1521" s="49">
        <f t="shared" si="447"/>
        <v>10</v>
      </c>
    </row>
    <row r="1522" spans="1:53" x14ac:dyDescent="0.35">
      <c r="A1522" s="2">
        <v>1073631843</v>
      </c>
      <c r="B1522" s="2" t="s">
        <v>1522</v>
      </c>
      <c r="C1522" s="16" t="s">
        <v>4946</v>
      </c>
      <c r="D1522" s="3" t="s">
        <v>3667</v>
      </c>
      <c r="E1522" s="4">
        <v>45623</v>
      </c>
      <c r="F1522" s="5">
        <v>45988</v>
      </c>
      <c r="G1522" s="5">
        <v>46353</v>
      </c>
      <c r="H1522" s="3" t="s">
        <v>4290</v>
      </c>
      <c r="I1522" s="55">
        <v>46040</v>
      </c>
      <c r="J1522" s="6">
        <v>46022</v>
      </c>
      <c r="K1522" s="2" t="s">
        <v>4431</v>
      </c>
      <c r="L1522" s="2" t="s">
        <v>4807</v>
      </c>
      <c r="M1522" s="2" t="s">
        <v>4956</v>
      </c>
      <c r="N1522" s="2"/>
      <c r="O1522" s="2"/>
      <c r="P1522" s="2"/>
      <c r="Q1522" s="2"/>
      <c r="R1522" s="7"/>
      <c r="S1522" s="7">
        <v>5</v>
      </c>
      <c r="T1522" s="7">
        <v>0.56669999999999998</v>
      </c>
      <c r="U1522" s="7">
        <v>5.5667</v>
      </c>
      <c r="V1522" s="12">
        <f t="shared" si="450"/>
        <v>6</v>
      </c>
      <c r="W1522" s="15" t="str">
        <f>"DEBE GOZAR "&amp;S1522&amp;" DÍAS ANTES DEL "&amp;TEXT(G1522-1,"DD/MM/YYYY")</f>
        <v>DEBE GOZAR 5 DÍAS ANTES DEL 26/11/2026</v>
      </c>
      <c r="X1522" s="15" t="str">
        <f t="shared" si="451"/>
        <v>DEBE GOZAR EN EL AÑO UN TOTAL DE 6 DÍAS ANTES DEL 31/12/2026</v>
      </c>
      <c r="Y1522" s="58">
        <v>6</v>
      </c>
      <c r="Z1522" s="50">
        <v>0</v>
      </c>
      <c r="AA1522" s="50">
        <v>0</v>
      </c>
      <c r="AB1522" s="50">
        <v>0</v>
      </c>
      <c r="AC1522" s="50">
        <v>0</v>
      </c>
      <c r="AD1522" s="50">
        <v>0</v>
      </c>
      <c r="AE1522" s="50">
        <v>0</v>
      </c>
      <c r="AF1522" s="50">
        <v>0</v>
      </c>
      <c r="AG1522" s="50">
        <v>0</v>
      </c>
      <c r="AH1522" s="50">
        <v>0</v>
      </c>
      <c r="AI1522" s="50">
        <v>0</v>
      </c>
      <c r="AJ1522" s="50">
        <v>0</v>
      </c>
      <c r="AK1522" s="52">
        <f t="shared" si="435"/>
        <v>6</v>
      </c>
      <c r="AL1522" s="50">
        <f t="shared" si="436"/>
        <v>6</v>
      </c>
      <c r="AM1522" s="48">
        <f t="shared" si="449"/>
        <v>1</v>
      </c>
      <c r="AN1522" s="49">
        <f t="shared" si="437"/>
        <v>0.01</v>
      </c>
      <c r="AO1522" s="49">
        <f t="shared" si="448"/>
        <v>6</v>
      </c>
      <c r="AP1522" s="49">
        <f t="shared" si="438"/>
        <v>6</v>
      </c>
      <c r="AR1522" s="50">
        <f t="shared" si="439"/>
        <v>0</v>
      </c>
      <c r="AT1522" s="30">
        <f t="shared" si="440"/>
        <v>6</v>
      </c>
      <c r="AU1522">
        <f t="shared" si="441"/>
        <v>2</v>
      </c>
      <c r="AV1522" s="49">
        <f t="shared" si="442"/>
        <v>6</v>
      </c>
      <c r="AW1522" s="49">
        <f t="shared" si="443"/>
        <v>2</v>
      </c>
      <c r="AX1522" s="53">
        <f t="shared" si="444"/>
        <v>0</v>
      </c>
      <c r="AY1522" s="30">
        <f t="shared" si="445"/>
        <v>0</v>
      </c>
      <c r="AZ1522" s="30">
        <f t="shared" si="446"/>
        <v>6</v>
      </c>
      <c r="BA1522" s="49">
        <f t="shared" si="447"/>
        <v>6</v>
      </c>
    </row>
    <row r="1523" spans="1:53" x14ac:dyDescent="0.35">
      <c r="A1523" s="2">
        <v>1073631871</v>
      </c>
      <c r="B1523" s="2" t="s">
        <v>1523</v>
      </c>
      <c r="C1523" s="16" t="s">
        <v>4946</v>
      </c>
      <c r="D1523" s="3" t="s">
        <v>3668</v>
      </c>
      <c r="E1523" s="4">
        <v>45163</v>
      </c>
      <c r="F1523" s="5">
        <v>45894</v>
      </c>
      <c r="G1523" s="5">
        <v>46259</v>
      </c>
      <c r="H1523" s="3" t="s">
        <v>4290</v>
      </c>
      <c r="I1523" s="55">
        <v>46082</v>
      </c>
      <c r="J1523" s="6">
        <v>46022</v>
      </c>
      <c r="K1523" s="2" t="s">
        <v>4405</v>
      </c>
      <c r="L1523" s="2" t="s">
        <v>4966</v>
      </c>
      <c r="M1523" s="2" t="s">
        <v>4956</v>
      </c>
      <c r="N1523" s="2"/>
      <c r="O1523" s="2"/>
      <c r="P1523" s="2"/>
      <c r="Q1523" s="2"/>
      <c r="R1523" s="7"/>
      <c r="S1523" s="7">
        <v>15</v>
      </c>
      <c r="T1523" s="7">
        <v>10.5</v>
      </c>
      <c r="U1523" s="7">
        <v>25.5</v>
      </c>
      <c r="V1523" s="12">
        <f t="shared" si="450"/>
        <v>26</v>
      </c>
      <c r="W1523" s="15" t="str">
        <f>"DEBE GOZAR "&amp;S1523&amp;" DÍAS ANTES DEL "&amp;TEXT(G1523-1,"DD/MM/YYYY")</f>
        <v>DEBE GOZAR 15 DÍAS ANTES DEL 24/08/2026</v>
      </c>
      <c r="X1523" s="15" t="str">
        <f t="shared" si="451"/>
        <v>DEBE GOZAR EN EL AÑO UN TOTAL DE 26 DÍAS ANTES DEL 31/12/2026</v>
      </c>
      <c r="Y1523" s="58">
        <v>0</v>
      </c>
      <c r="Z1523" s="50">
        <v>0</v>
      </c>
      <c r="AA1523" s="50">
        <v>26</v>
      </c>
      <c r="AB1523" s="50">
        <v>0</v>
      </c>
      <c r="AC1523" s="50">
        <v>0</v>
      </c>
      <c r="AD1523" s="50">
        <v>0</v>
      </c>
      <c r="AE1523" s="50">
        <v>0</v>
      </c>
      <c r="AF1523" s="50">
        <v>0</v>
      </c>
      <c r="AG1523" s="50">
        <v>0</v>
      </c>
      <c r="AH1523" s="50">
        <v>0</v>
      </c>
      <c r="AI1523" s="50">
        <v>0</v>
      </c>
      <c r="AJ1523" s="50">
        <v>0</v>
      </c>
      <c r="AK1523" s="52">
        <f t="shared" si="435"/>
        <v>26</v>
      </c>
      <c r="AL1523" s="50">
        <f t="shared" si="436"/>
        <v>26</v>
      </c>
      <c r="AM1523" s="48">
        <f t="shared" si="449"/>
        <v>1</v>
      </c>
      <c r="AN1523" s="49">
        <f t="shared" si="437"/>
        <v>0.01</v>
      </c>
      <c r="AO1523" s="49">
        <f t="shared" si="448"/>
        <v>26</v>
      </c>
      <c r="AP1523" s="49">
        <f t="shared" si="438"/>
        <v>26</v>
      </c>
      <c r="AR1523" s="50">
        <f t="shared" si="439"/>
        <v>0</v>
      </c>
      <c r="AT1523" s="30">
        <f t="shared" si="440"/>
        <v>26</v>
      </c>
      <c r="AU1523">
        <f t="shared" si="441"/>
        <v>8.6666666666666661</v>
      </c>
      <c r="AV1523" s="49">
        <f t="shared" si="442"/>
        <v>26</v>
      </c>
      <c r="AW1523" s="49">
        <f t="shared" si="443"/>
        <v>8.6666666666666661</v>
      </c>
      <c r="AX1523" s="53">
        <f t="shared" si="444"/>
        <v>0</v>
      </c>
      <c r="AY1523" s="30">
        <f t="shared" si="445"/>
        <v>0</v>
      </c>
      <c r="AZ1523" s="30">
        <f t="shared" si="446"/>
        <v>26</v>
      </c>
      <c r="BA1523" s="49">
        <f t="shared" si="447"/>
        <v>26</v>
      </c>
    </row>
    <row r="1524" spans="1:53" x14ac:dyDescent="0.35">
      <c r="A1524" s="2">
        <v>1073632151</v>
      </c>
      <c r="B1524" s="2" t="s">
        <v>1524</v>
      </c>
      <c r="C1524" s="16" t="s">
        <v>4946</v>
      </c>
      <c r="D1524" s="3" t="s">
        <v>3669</v>
      </c>
      <c r="E1524" s="4">
        <v>45421</v>
      </c>
      <c r="F1524" s="5">
        <v>45786</v>
      </c>
      <c r="G1524" s="5">
        <v>46151</v>
      </c>
      <c r="H1524" s="3" t="s">
        <v>4290</v>
      </c>
      <c r="I1524" s="55">
        <v>46085</v>
      </c>
      <c r="J1524" s="6">
        <v>46022</v>
      </c>
      <c r="K1524" s="2" t="s">
        <v>4405</v>
      </c>
      <c r="L1524" s="2" t="s">
        <v>4826</v>
      </c>
      <c r="M1524" s="2" t="s">
        <v>4956</v>
      </c>
      <c r="N1524" s="2"/>
      <c r="O1524" s="2"/>
      <c r="P1524" s="2"/>
      <c r="Q1524" s="2"/>
      <c r="R1524" s="7"/>
      <c r="S1524" s="7">
        <v>10</v>
      </c>
      <c r="T1524" s="7">
        <v>19.333300000000001</v>
      </c>
      <c r="U1524" s="7">
        <v>29.333300000000001</v>
      </c>
      <c r="V1524" s="12">
        <f t="shared" si="450"/>
        <v>30</v>
      </c>
      <c r="W1524" s="15" t="str">
        <f>"DEBE GOZAR "&amp;S1524&amp;" DÍAS ANTES DEL "&amp;TEXT(G1524-1,"DD/MM/YYYY")</f>
        <v>DEBE GOZAR 10 DÍAS ANTES DEL 08/05/2026</v>
      </c>
      <c r="X1524" s="15" t="str">
        <f t="shared" si="451"/>
        <v>DEBE GOZAR EN EL AÑO UN TOTAL DE 30 DÍAS ANTES DEL 31/12/2026</v>
      </c>
      <c r="Y1524" s="58">
        <v>0</v>
      </c>
      <c r="Z1524" s="50">
        <v>15</v>
      </c>
      <c r="AA1524" s="50">
        <v>15</v>
      </c>
      <c r="AB1524" s="50">
        <v>0</v>
      </c>
      <c r="AC1524" s="50">
        <v>0</v>
      </c>
      <c r="AD1524" s="50">
        <v>0</v>
      </c>
      <c r="AE1524" s="50">
        <v>0</v>
      </c>
      <c r="AF1524" s="50">
        <v>0</v>
      </c>
      <c r="AG1524" s="50">
        <v>0</v>
      </c>
      <c r="AH1524" s="50">
        <v>0</v>
      </c>
      <c r="AI1524" s="50">
        <v>0</v>
      </c>
      <c r="AJ1524" s="50">
        <v>0</v>
      </c>
      <c r="AK1524" s="52">
        <f t="shared" si="435"/>
        <v>30</v>
      </c>
      <c r="AL1524" s="50">
        <f t="shared" si="436"/>
        <v>30</v>
      </c>
      <c r="AM1524" s="48">
        <f t="shared" si="449"/>
        <v>1</v>
      </c>
      <c r="AN1524" s="49">
        <f t="shared" si="437"/>
        <v>0.01</v>
      </c>
      <c r="AO1524" s="49">
        <f t="shared" si="448"/>
        <v>30</v>
      </c>
      <c r="AP1524" s="49">
        <f t="shared" si="438"/>
        <v>30</v>
      </c>
      <c r="AR1524" s="50">
        <f t="shared" si="439"/>
        <v>0</v>
      </c>
      <c r="AT1524" s="30">
        <f t="shared" si="440"/>
        <v>30</v>
      </c>
      <c r="AU1524">
        <f t="shared" si="441"/>
        <v>10</v>
      </c>
      <c r="AV1524" s="49">
        <f t="shared" si="442"/>
        <v>30</v>
      </c>
      <c r="AW1524" s="49">
        <f t="shared" si="443"/>
        <v>10</v>
      </c>
      <c r="AX1524" s="53">
        <f t="shared" si="444"/>
        <v>0</v>
      </c>
      <c r="AY1524" s="30">
        <f t="shared" si="445"/>
        <v>0</v>
      </c>
      <c r="AZ1524" s="30">
        <f t="shared" si="446"/>
        <v>30</v>
      </c>
      <c r="BA1524" s="49">
        <f t="shared" si="447"/>
        <v>30</v>
      </c>
    </row>
    <row r="1525" spans="1:53" x14ac:dyDescent="0.35">
      <c r="A1525" s="2">
        <v>1073635034</v>
      </c>
      <c r="B1525" s="2" t="s">
        <v>1525</v>
      </c>
      <c r="C1525" s="16" t="s">
        <v>4946</v>
      </c>
      <c r="D1525" s="3" t="s">
        <v>3670</v>
      </c>
      <c r="E1525" s="4">
        <v>45658</v>
      </c>
      <c r="F1525" s="5">
        <v>46023</v>
      </c>
      <c r="G1525" s="5">
        <v>46388</v>
      </c>
      <c r="H1525" s="3" t="s">
        <v>4418</v>
      </c>
      <c r="I1525" s="55">
        <v>0</v>
      </c>
      <c r="J1525" s="6">
        <v>46022</v>
      </c>
      <c r="K1525" s="2" t="s">
        <v>4405</v>
      </c>
      <c r="L1525" s="2" t="s">
        <v>4862</v>
      </c>
      <c r="M1525" s="2" t="s">
        <v>4956</v>
      </c>
      <c r="N1525" s="2" t="s">
        <v>5197</v>
      </c>
      <c r="O1525" s="2" t="s">
        <v>5228</v>
      </c>
      <c r="P1525" s="2" t="s">
        <v>4627</v>
      </c>
      <c r="Q1525" s="2" t="s">
        <v>4297</v>
      </c>
      <c r="R1525" s="7"/>
      <c r="S1525" s="7">
        <v>30</v>
      </c>
      <c r="T1525" s="7">
        <v>0</v>
      </c>
      <c r="U1525" s="7">
        <v>30</v>
      </c>
      <c r="V1525" s="12">
        <f t="shared" si="450"/>
        <v>30</v>
      </c>
      <c r="W1525" s="15" t="str">
        <f>"DEBE GOZAR "&amp;S1525&amp;" DÍAS ANTES DEL "&amp;TEXT(G1525-1,"DD/MM/YYYY")</f>
        <v>DEBE GOZAR 30 DÍAS ANTES DEL 31/12/2026</v>
      </c>
      <c r="X1525" s="15" t="str">
        <f t="shared" si="451"/>
        <v>DEBE GOZAR EN EL AÑO UN TOTAL DE 30 DÍAS ANTES DEL 31/12/2026</v>
      </c>
      <c r="Y1525" s="58">
        <v>0</v>
      </c>
      <c r="Z1525" s="50">
        <v>0</v>
      </c>
      <c r="AA1525" s="50">
        <v>17</v>
      </c>
      <c r="AB1525" s="50">
        <v>0</v>
      </c>
      <c r="AC1525" s="50">
        <v>0</v>
      </c>
      <c r="AD1525" s="50">
        <v>0</v>
      </c>
      <c r="AE1525" s="50">
        <v>0</v>
      </c>
      <c r="AF1525" s="50">
        <v>0</v>
      </c>
      <c r="AG1525" s="50">
        <v>0</v>
      </c>
      <c r="AH1525" s="50">
        <v>12</v>
      </c>
      <c r="AI1525" s="50">
        <v>1</v>
      </c>
      <c r="AJ1525" s="50">
        <v>0</v>
      </c>
      <c r="AK1525" s="52">
        <f t="shared" si="435"/>
        <v>30</v>
      </c>
      <c r="AL1525" s="50">
        <f t="shared" si="436"/>
        <v>30</v>
      </c>
      <c r="AM1525" s="48">
        <f t="shared" si="449"/>
        <v>1</v>
      </c>
      <c r="AN1525" s="49">
        <f t="shared" si="437"/>
        <v>0.01</v>
      </c>
      <c r="AO1525" s="49">
        <f t="shared" si="448"/>
        <v>17</v>
      </c>
      <c r="AP1525" s="49">
        <f t="shared" si="438"/>
        <v>30</v>
      </c>
      <c r="AR1525" s="50">
        <f t="shared" si="439"/>
        <v>0</v>
      </c>
      <c r="AT1525" s="30">
        <f t="shared" si="440"/>
        <v>30</v>
      </c>
      <c r="AU1525">
        <f t="shared" si="441"/>
        <v>10</v>
      </c>
      <c r="AV1525" s="49">
        <f t="shared" si="442"/>
        <v>17</v>
      </c>
      <c r="AW1525" s="49">
        <f t="shared" si="443"/>
        <v>10</v>
      </c>
      <c r="AX1525" s="53">
        <f t="shared" si="444"/>
        <v>0</v>
      </c>
      <c r="AY1525" s="30">
        <f t="shared" si="445"/>
        <v>13</v>
      </c>
      <c r="AZ1525" s="30">
        <f t="shared" si="446"/>
        <v>17</v>
      </c>
      <c r="BA1525" s="49">
        <f t="shared" si="447"/>
        <v>17</v>
      </c>
    </row>
    <row r="1526" spans="1:53" x14ac:dyDescent="0.35">
      <c r="A1526" s="2">
        <v>1073660506</v>
      </c>
      <c r="B1526" s="2" t="s">
        <v>1526</v>
      </c>
      <c r="C1526" s="16" t="s">
        <v>4946</v>
      </c>
      <c r="D1526" s="3" t="s">
        <v>3671</v>
      </c>
      <c r="E1526" s="4">
        <v>45881</v>
      </c>
      <c r="F1526" s="5">
        <v>45881</v>
      </c>
      <c r="G1526" s="5">
        <v>46246</v>
      </c>
      <c r="H1526" s="3" t="s">
        <v>4290</v>
      </c>
      <c r="I1526" s="55">
        <v>0</v>
      </c>
      <c r="J1526" s="6">
        <v>46022</v>
      </c>
      <c r="K1526" s="2" t="s">
        <v>4405</v>
      </c>
      <c r="L1526" s="2" t="s">
        <v>4964</v>
      </c>
      <c r="M1526" s="2" t="s">
        <v>4956</v>
      </c>
      <c r="N1526" s="2" t="s">
        <v>5180</v>
      </c>
      <c r="O1526" s="2" t="s">
        <v>5221</v>
      </c>
      <c r="P1526" s="2" t="s">
        <v>4450</v>
      </c>
      <c r="Q1526" s="2" t="s">
        <v>4297</v>
      </c>
      <c r="R1526" s="7"/>
      <c r="S1526" s="7">
        <v>0</v>
      </c>
      <c r="T1526" s="7">
        <v>11.583299999999999</v>
      </c>
      <c r="U1526" s="7">
        <v>11.583299999999999</v>
      </c>
      <c r="V1526" s="12">
        <f t="shared" si="450"/>
        <v>12</v>
      </c>
      <c r="W1526" s="15" t="s">
        <v>4738</v>
      </c>
      <c r="X1526" s="15" t="str">
        <f t="shared" si="451"/>
        <v>DEBE GOZAR EN EL AÑO UN TOTAL DE 12 DÍAS ANTES DEL 31/12/2026</v>
      </c>
      <c r="Y1526" s="58">
        <v>0</v>
      </c>
      <c r="Z1526" s="50">
        <v>0</v>
      </c>
      <c r="AA1526" s="50">
        <v>0</v>
      </c>
      <c r="AB1526" s="50">
        <v>0</v>
      </c>
      <c r="AC1526" s="50">
        <v>0</v>
      </c>
      <c r="AD1526" s="50">
        <v>0</v>
      </c>
      <c r="AE1526" s="50">
        <v>0</v>
      </c>
      <c r="AF1526" s="50">
        <v>0</v>
      </c>
      <c r="AG1526" s="50">
        <v>0</v>
      </c>
      <c r="AH1526" s="50">
        <v>0</v>
      </c>
      <c r="AI1526" s="50">
        <v>0</v>
      </c>
      <c r="AJ1526" s="50">
        <v>12</v>
      </c>
      <c r="AK1526" s="52">
        <f t="shared" si="435"/>
        <v>12</v>
      </c>
      <c r="AL1526" s="50">
        <f t="shared" si="436"/>
        <v>12</v>
      </c>
      <c r="AM1526" s="48">
        <f t="shared" si="449"/>
        <v>1</v>
      </c>
      <c r="AN1526" s="49">
        <f t="shared" si="437"/>
        <v>0.01</v>
      </c>
      <c r="AO1526" s="49">
        <f t="shared" si="448"/>
        <v>0</v>
      </c>
      <c r="AP1526" s="49">
        <f t="shared" si="438"/>
        <v>12</v>
      </c>
      <c r="AR1526" s="50">
        <f t="shared" si="439"/>
        <v>0</v>
      </c>
      <c r="AT1526" s="30">
        <f t="shared" si="440"/>
        <v>12</v>
      </c>
      <c r="AU1526">
        <f t="shared" si="441"/>
        <v>4</v>
      </c>
      <c r="AV1526" s="49">
        <f t="shared" si="442"/>
        <v>0</v>
      </c>
      <c r="AW1526" s="49">
        <f t="shared" si="443"/>
        <v>0</v>
      </c>
      <c r="AX1526" s="53">
        <f t="shared" si="444"/>
        <v>4</v>
      </c>
      <c r="AY1526" s="30">
        <f t="shared" si="445"/>
        <v>12</v>
      </c>
      <c r="AZ1526" s="30">
        <f t="shared" si="446"/>
        <v>0</v>
      </c>
      <c r="BA1526" s="49">
        <f t="shared" si="447"/>
        <v>0</v>
      </c>
    </row>
    <row r="1527" spans="1:53" x14ac:dyDescent="0.35">
      <c r="A1527" s="2">
        <v>1073672135</v>
      </c>
      <c r="B1527" s="2" t="s">
        <v>1527</v>
      </c>
      <c r="C1527" s="16" t="s">
        <v>4946</v>
      </c>
      <c r="D1527" s="3" t="s">
        <v>3672</v>
      </c>
      <c r="E1527" s="4">
        <v>45862</v>
      </c>
      <c r="F1527" s="5">
        <v>45862</v>
      </c>
      <c r="G1527" s="5">
        <v>46227</v>
      </c>
      <c r="H1527" s="3" t="s">
        <v>4290</v>
      </c>
      <c r="I1527" s="55">
        <v>46023</v>
      </c>
      <c r="J1527" s="6">
        <v>46022</v>
      </c>
      <c r="K1527" s="2" t="s">
        <v>4405</v>
      </c>
      <c r="L1527" s="2" t="s">
        <v>5042</v>
      </c>
      <c r="M1527" s="2" t="s">
        <v>4957</v>
      </c>
      <c r="N1527" s="2"/>
      <c r="O1527" s="2"/>
      <c r="P1527" s="2"/>
      <c r="Q1527" s="2"/>
      <c r="R1527" s="7"/>
      <c r="S1527" s="7">
        <v>0</v>
      </c>
      <c r="T1527" s="7">
        <v>13.083299999999999</v>
      </c>
      <c r="U1527" s="7">
        <v>13.083299999999999</v>
      </c>
      <c r="V1527" s="12">
        <f t="shared" si="450"/>
        <v>14</v>
      </c>
      <c r="W1527" s="15" t="s">
        <v>4738</v>
      </c>
      <c r="X1527" s="15" t="str">
        <f t="shared" si="451"/>
        <v>DEBE GOZAR EN EL AÑO UN TOTAL DE 14 DÍAS ANTES DEL 31/12/2026</v>
      </c>
      <c r="Y1527" s="58">
        <v>14</v>
      </c>
      <c r="Z1527" s="50">
        <v>0</v>
      </c>
      <c r="AA1527" s="50">
        <v>0</v>
      </c>
      <c r="AB1527" s="50">
        <v>0</v>
      </c>
      <c r="AC1527" s="50">
        <v>0</v>
      </c>
      <c r="AD1527" s="50">
        <v>0</v>
      </c>
      <c r="AE1527" s="50">
        <v>0</v>
      </c>
      <c r="AF1527" s="50">
        <v>0</v>
      </c>
      <c r="AG1527" s="50">
        <v>0</v>
      </c>
      <c r="AH1527" s="50">
        <v>0</v>
      </c>
      <c r="AI1527" s="50">
        <v>0</v>
      </c>
      <c r="AJ1527" s="50">
        <v>0</v>
      </c>
      <c r="AK1527" s="52">
        <f t="shared" si="435"/>
        <v>14</v>
      </c>
      <c r="AL1527" s="50">
        <f t="shared" si="436"/>
        <v>14</v>
      </c>
      <c r="AM1527" s="48">
        <f t="shared" si="449"/>
        <v>1</v>
      </c>
      <c r="AN1527" s="49">
        <f t="shared" si="437"/>
        <v>0.01</v>
      </c>
      <c r="AO1527" s="49">
        <f t="shared" si="448"/>
        <v>14</v>
      </c>
      <c r="AP1527" s="49">
        <f t="shared" si="438"/>
        <v>14</v>
      </c>
      <c r="AR1527" s="50">
        <f t="shared" si="439"/>
        <v>0</v>
      </c>
      <c r="AT1527" s="30">
        <f t="shared" si="440"/>
        <v>14</v>
      </c>
      <c r="AU1527">
        <f t="shared" si="441"/>
        <v>4.666666666666667</v>
      </c>
      <c r="AV1527" s="49">
        <f t="shared" si="442"/>
        <v>14</v>
      </c>
      <c r="AW1527" s="49">
        <f t="shared" si="443"/>
        <v>4.666666666666667</v>
      </c>
      <c r="AX1527" s="53">
        <f t="shared" si="444"/>
        <v>0</v>
      </c>
      <c r="AY1527" s="30">
        <f t="shared" si="445"/>
        <v>0</v>
      </c>
      <c r="AZ1527" s="30">
        <f t="shared" si="446"/>
        <v>14</v>
      </c>
      <c r="BA1527" s="49">
        <f t="shared" si="447"/>
        <v>14</v>
      </c>
    </row>
    <row r="1528" spans="1:53" x14ac:dyDescent="0.35">
      <c r="A1528" s="2">
        <v>1073682455</v>
      </c>
      <c r="B1528" s="2" t="s">
        <v>1528</v>
      </c>
      <c r="C1528" s="16" t="s">
        <v>4946</v>
      </c>
      <c r="D1528" s="3" t="s">
        <v>3673</v>
      </c>
      <c r="E1528" s="4">
        <v>45940</v>
      </c>
      <c r="F1528" s="5">
        <v>45940</v>
      </c>
      <c r="G1528" s="5">
        <v>46305</v>
      </c>
      <c r="H1528" s="3" t="s">
        <v>4290</v>
      </c>
      <c r="I1528" s="55">
        <v>0</v>
      </c>
      <c r="J1528" s="6">
        <v>46022</v>
      </c>
      <c r="K1528" s="2" t="s">
        <v>4405</v>
      </c>
      <c r="L1528" s="2" t="s">
        <v>5007</v>
      </c>
      <c r="M1528" s="2" t="s">
        <v>4956</v>
      </c>
      <c r="N1528" s="2" t="s">
        <v>5195</v>
      </c>
      <c r="O1528" s="2" t="s">
        <v>5231</v>
      </c>
      <c r="P1528" s="2" t="s">
        <v>4578</v>
      </c>
      <c r="Q1528" s="2" t="s">
        <v>4301</v>
      </c>
      <c r="R1528" s="7"/>
      <c r="S1528" s="7">
        <v>0</v>
      </c>
      <c r="T1528" s="7">
        <v>6.75</v>
      </c>
      <c r="U1528" s="7">
        <v>6.75</v>
      </c>
      <c r="V1528" s="12">
        <f t="shared" si="450"/>
        <v>7</v>
      </c>
      <c r="W1528" s="15" t="s">
        <v>4738</v>
      </c>
      <c r="X1528" s="15" t="str">
        <f t="shared" si="451"/>
        <v>DEBE GOZAR EN EL AÑO UN TOTAL DE 7 DÍAS ANTES DEL 31/12/2026</v>
      </c>
      <c r="Y1528" s="58">
        <v>0</v>
      </c>
      <c r="Z1528" s="50">
        <v>0</v>
      </c>
      <c r="AA1528" s="50">
        <v>0</v>
      </c>
      <c r="AB1528" s="50">
        <v>0</v>
      </c>
      <c r="AC1528" s="50">
        <v>0</v>
      </c>
      <c r="AD1528" s="50">
        <v>0</v>
      </c>
      <c r="AE1528" s="50">
        <v>0</v>
      </c>
      <c r="AF1528" s="50">
        <v>0</v>
      </c>
      <c r="AG1528" s="50">
        <v>0</v>
      </c>
      <c r="AH1528" s="50">
        <v>0</v>
      </c>
      <c r="AI1528" s="50">
        <v>0</v>
      </c>
      <c r="AJ1528" s="50">
        <v>0</v>
      </c>
      <c r="AK1528" s="52">
        <f t="shared" si="435"/>
        <v>0</v>
      </c>
      <c r="AL1528" s="50">
        <f t="shared" si="436"/>
        <v>0</v>
      </c>
      <c r="AM1528" s="48">
        <f t="shared" si="449"/>
        <v>0</v>
      </c>
      <c r="AN1528" s="49">
        <f t="shared" si="437"/>
        <v>0</v>
      </c>
      <c r="AO1528" s="49">
        <f t="shared" si="448"/>
        <v>0</v>
      </c>
      <c r="AP1528" s="49">
        <f t="shared" si="438"/>
        <v>0</v>
      </c>
      <c r="AR1528" s="50">
        <f t="shared" si="439"/>
        <v>7</v>
      </c>
      <c r="AT1528" s="30">
        <f t="shared" si="440"/>
        <v>7</v>
      </c>
      <c r="AU1528">
        <f t="shared" si="441"/>
        <v>2.3333333333333335</v>
      </c>
      <c r="AV1528" s="49">
        <f t="shared" si="442"/>
        <v>0</v>
      </c>
      <c r="AW1528" s="49">
        <f t="shared" si="443"/>
        <v>0</v>
      </c>
      <c r="AX1528" s="53">
        <f t="shared" si="444"/>
        <v>2.3333333333333335</v>
      </c>
      <c r="AY1528" s="30">
        <f t="shared" si="445"/>
        <v>0</v>
      </c>
      <c r="AZ1528" s="30">
        <f t="shared" si="446"/>
        <v>0</v>
      </c>
      <c r="BA1528" s="49">
        <f t="shared" si="447"/>
        <v>0</v>
      </c>
    </row>
    <row r="1529" spans="1:53" x14ac:dyDescent="0.35">
      <c r="A1529" s="2">
        <v>1073697551</v>
      </c>
      <c r="B1529" s="2" t="s">
        <v>1529</v>
      </c>
      <c r="C1529" s="16" t="s">
        <v>4946</v>
      </c>
      <c r="D1529" s="3" t="s">
        <v>3674</v>
      </c>
      <c r="E1529" s="4">
        <v>45985</v>
      </c>
      <c r="F1529" s="5">
        <v>45985</v>
      </c>
      <c r="G1529" s="5">
        <v>46350</v>
      </c>
      <c r="H1529" s="3" t="s">
        <v>4413</v>
      </c>
      <c r="I1529" s="55">
        <v>0</v>
      </c>
      <c r="J1529" s="6">
        <v>46022</v>
      </c>
      <c r="K1529" s="2" t="s">
        <v>4405</v>
      </c>
      <c r="L1529" s="2" t="s">
        <v>4864</v>
      </c>
      <c r="M1529" s="2" t="s">
        <v>4956</v>
      </c>
      <c r="N1529" s="2" t="s">
        <v>5196</v>
      </c>
      <c r="O1529" s="2" t="s">
        <v>5234</v>
      </c>
      <c r="P1529" s="2" t="s">
        <v>4629</v>
      </c>
      <c r="Q1529" s="2" t="s">
        <v>4297</v>
      </c>
      <c r="R1529" s="7"/>
      <c r="S1529" s="7">
        <v>0</v>
      </c>
      <c r="T1529" s="7">
        <v>3.0832999999999999</v>
      </c>
      <c r="U1529" s="7">
        <v>3.0832999999999999</v>
      </c>
      <c r="V1529" s="12">
        <f t="shared" si="450"/>
        <v>4</v>
      </c>
      <c r="W1529" s="15" t="s">
        <v>4738</v>
      </c>
      <c r="X1529" s="15" t="str">
        <f t="shared" si="451"/>
        <v>DEBE GOZAR EN EL AÑO UN TOTAL DE 4 DÍAS ANTES DEL 31/12/2026</v>
      </c>
      <c r="Y1529" s="58">
        <v>0</v>
      </c>
      <c r="Z1529" s="50">
        <v>0</v>
      </c>
      <c r="AA1529" s="50">
        <v>0</v>
      </c>
      <c r="AB1529" s="50">
        <v>4</v>
      </c>
      <c r="AC1529" s="50">
        <v>0</v>
      </c>
      <c r="AD1529" s="50">
        <v>0</v>
      </c>
      <c r="AE1529" s="50">
        <v>0</v>
      </c>
      <c r="AF1529" s="50">
        <v>0</v>
      </c>
      <c r="AG1529" s="50">
        <v>0</v>
      </c>
      <c r="AH1529" s="50">
        <v>0</v>
      </c>
      <c r="AI1529" s="50">
        <v>0</v>
      </c>
      <c r="AJ1529" s="50">
        <v>0</v>
      </c>
      <c r="AK1529" s="52">
        <f t="shared" si="435"/>
        <v>4</v>
      </c>
      <c r="AL1529" s="50">
        <f t="shared" si="436"/>
        <v>4</v>
      </c>
      <c r="AM1529" s="48">
        <f t="shared" si="449"/>
        <v>1</v>
      </c>
      <c r="AN1529" s="49">
        <f t="shared" si="437"/>
        <v>0.01</v>
      </c>
      <c r="AO1529" s="49">
        <f t="shared" si="448"/>
        <v>4</v>
      </c>
      <c r="AP1529" s="49">
        <f t="shared" si="438"/>
        <v>4</v>
      </c>
      <c r="AR1529" s="50">
        <f t="shared" si="439"/>
        <v>0</v>
      </c>
      <c r="AT1529" s="30">
        <f t="shared" si="440"/>
        <v>4</v>
      </c>
      <c r="AU1529">
        <f t="shared" si="441"/>
        <v>1.3333333333333333</v>
      </c>
      <c r="AV1529" s="49">
        <f t="shared" si="442"/>
        <v>4</v>
      </c>
      <c r="AW1529" s="49">
        <f t="shared" si="443"/>
        <v>1.3333333333333333</v>
      </c>
      <c r="AX1529" s="53">
        <f t="shared" si="444"/>
        <v>0</v>
      </c>
      <c r="AY1529" s="30">
        <f t="shared" si="445"/>
        <v>0</v>
      </c>
      <c r="AZ1529" s="30">
        <f t="shared" si="446"/>
        <v>4</v>
      </c>
      <c r="BA1529" s="49">
        <f t="shared" si="447"/>
        <v>4</v>
      </c>
    </row>
    <row r="1530" spans="1:53" x14ac:dyDescent="0.35">
      <c r="A1530" s="2">
        <v>1073700855</v>
      </c>
      <c r="B1530" s="2" t="s">
        <v>1530</v>
      </c>
      <c r="C1530" s="16" t="s">
        <v>4946</v>
      </c>
      <c r="D1530" s="3" t="s">
        <v>3675</v>
      </c>
      <c r="E1530" s="4">
        <v>45862</v>
      </c>
      <c r="F1530" s="5">
        <v>45862</v>
      </c>
      <c r="G1530" s="5">
        <v>46227</v>
      </c>
      <c r="H1530" s="3" t="s">
        <v>4413</v>
      </c>
      <c r="I1530" s="55">
        <v>0</v>
      </c>
      <c r="J1530" s="6">
        <v>46022</v>
      </c>
      <c r="K1530" s="2" t="s">
        <v>4405</v>
      </c>
      <c r="L1530" s="2" t="s">
        <v>4837</v>
      </c>
      <c r="M1530" s="2" t="s">
        <v>4956</v>
      </c>
      <c r="N1530" s="2" t="s">
        <v>5197</v>
      </c>
      <c r="O1530" s="2" t="s">
        <v>5228</v>
      </c>
      <c r="P1530" s="2" t="s">
        <v>4592</v>
      </c>
      <c r="Q1530" s="2" t="s">
        <v>4297</v>
      </c>
      <c r="R1530" s="7"/>
      <c r="S1530" s="7">
        <v>0</v>
      </c>
      <c r="T1530" s="7">
        <v>13.083299999999999</v>
      </c>
      <c r="U1530" s="7">
        <v>13.083299999999999</v>
      </c>
      <c r="V1530" s="12">
        <f t="shared" si="450"/>
        <v>14</v>
      </c>
      <c r="W1530" s="15" t="s">
        <v>4738</v>
      </c>
      <c r="X1530" s="15" t="str">
        <f t="shared" si="451"/>
        <v>DEBE GOZAR EN EL AÑO UN TOTAL DE 14 DÍAS ANTES DEL 31/12/2026</v>
      </c>
      <c r="Y1530" s="58">
        <v>0</v>
      </c>
      <c r="Z1530" s="50">
        <v>0</v>
      </c>
      <c r="AA1530" s="50">
        <v>1</v>
      </c>
      <c r="AB1530" s="50">
        <v>13</v>
      </c>
      <c r="AC1530" s="50">
        <v>0</v>
      </c>
      <c r="AD1530" s="50">
        <v>0</v>
      </c>
      <c r="AE1530" s="50">
        <v>0</v>
      </c>
      <c r="AF1530" s="50">
        <v>0</v>
      </c>
      <c r="AG1530" s="50">
        <v>0</v>
      </c>
      <c r="AH1530" s="50">
        <v>0</v>
      </c>
      <c r="AI1530" s="50">
        <v>0</v>
      </c>
      <c r="AJ1530" s="50">
        <v>0</v>
      </c>
      <c r="AK1530" s="52">
        <f t="shared" si="435"/>
        <v>14</v>
      </c>
      <c r="AL1530" s="50">
        <f t="shared" si="436"/>
        <v>14</v>
      </c>
      <c r="AM1530" s="48">
        <f t="shared" si="449"/>
        <v>1</v>
      </c>
      <c r="AN1530" s="49">
        <f t="shared" si="437"/>
        <v>0.01</v>
      </c>
      <c r="AO1530" s="49">
        <f t="shared" si="448"/>
        <v>14</v>
      </c>
      <c r="AP1530" s="49">
        <f t="shared" si="438"/>
        <v>14</v>
      </c>
      <c r="AR1530" s="50">
        <f t="shared" si="439"/>
        <v>0</v>
      </c>
      <c r="AT1530" s="30">
        <f t="shared" si="440"/>
        <v>14</v>
      </c>
      <c r="AU1530">
        <f t="shared" si="441"/>
        <v>4.666666666666667</v>
      </c>
      <c r="AV1530" s="49">
        <f t="shared" si="442"/>
        <v>14</v>
      </c>
      <c r="AW1530" s="49">
        <f t="shared" si="443"/>
        <v>4.666666666666667</v>
      </c>
      <c r="AX1530" s="53">
        <f t="shared" si="444"/>
        <v>0</v>
      </c>
      <c r="AY1530" s="30">
        <f t="shared" si="445"/>
        <v>0</v>
      </c>
      <c r="AZ1530" s="30">
        <f t="shared" si="446"/>
        <v>14</v>
      </c>
      <c r="BA1530" s="49">
        <f t="shared" si="447"/>
        <v>14</v>
      </c>
    </row>
    <row r="1531" spans="1:53" x14ac:dyDescent="0.35">
      <c r="A1531" s="2">
        <v>1073702991</v>
      </c>
      <c r="B1531" s="2" t="s">
        <v>1531</v>
      </c>
      <c r="C1531" s="16" t="s">
        <v>4946</v>
      </c>
      <c r="D1531" s="3" t="s">
        <v>3676</v>
      </c>
      <c r="E1531" s="4">
        <v>45945</v>
      </c>
      <c r="F1531" s="5">
        <v>45945</v>
      </c>
      <c r="G1531" s="5">
        <v>46310</v>
      </c>
      <c r="H1531" s="3" t="s">
        <v>4290</v>
      </c>
      <c r="I1531" s="55">
        <v>0</v>
      </c>
      <c r="J1531" s="6">
        <v>46022</v>
      </c>
      <c r="K1531" s="2" t="s">
        <v>4405</v>
      </c>
      <c r="L1531" s="2" t="s">
        <v>4980</v>
      </c>
      <c r="M1531" s="2" t="s">
        <v>4957</v>
      </c>
      <c r="N1531" s="2" t="s">
        <v>5199</v>
      </c>
      <c r="O1531" s="2" t="s">
        <v>5229</v>
      </c>
      <c r="P1531" s="2" t="s">
        <v>4497</v>
      </c>
      <c r="Q1531" s="2" t="s">
        <v>4297</v>
      </c>
      <c r="R1531" s="7"/>
      <c r="S1531" s="7">
        <v>0</v>
      </c>
      <c r="T1531" s="7">
        <v>6.3333000000000004</v>
      </c>
      <c r="U1531" s="7">
        <v>6.3333000000000004</v>
      </c>
      <c r="V1531" s="12">
        <f t="shared" si="450"/>
        <v>7</v>
      </c>
      <c r="W1531" s="15" t="s">
        <v>4738</v>
      </c>
      <c r="X1531" s="15" t="str">
        <f t="shared" si="451"/>
        <v>DEBE GOZAR EN EL AÑO UN TOTAL DE 7 DÍAS ANTES DEL 31/12/2026</v>
      </c>
      <c r="Y1531" s="58">
        <v>0</v>
      </c>
      <c r="Z1531" s="50">
        <v>0</v>
      </c>
      <c r="AA1531" s="50">
        <v>0</v>
      </c>
      <c r="AB1531" s="50">
        <v>0</v>
      </c>
      <c r="AC1531" s="50">
        <v>0</v>
      </c>
      <c r="AD1531" s="50">
        <v>0</v>
      </c>
      <c r="AE1531" s="50">
        <v>0</v>
      </c>
      <c r="AF1531" s="50">
        <v>0</v>
      </c>
      <c r="AG1531" s="50">
        <v>0</v>
      </c>
      <c r="AH1531" s="50">
        <v>0</v>
      </c>
      <c r="AI1531" s="50">
        <v>0</v>
      </c>
      <c r="AJ1531" s="50">
        <v>10</v>
      </c>
      <c r="AK1531" s="52">
        <f t="shared" si="435"/>
        <v>10</v>
      </c>
      <c r="AL1531" s="50">
        <f t="shared" si="436"/>
        <v>10</v>
      </c>
      <c r="AM1531" s="48">
        <f t="shared" si="449"/>
        <v>1.4285714285714286</v>
      </c>
      <c r="AN1531" s="49">
        <f t="shared" si="437"/>
        <v>1.4285714285714285E-2</v>
      </c>
      <c r="AO1531" s="49">
        <f t="shared" si="448"/>
        <v>0</v>
      </c>
      <c r="AP1531" s="49">
        <f t="shared" si="438"/>
        <v>7</v>
      </c>
      <c r="AR1531" s="50">
        <f t="shared" si="439"/>
        <v>0</v>
      </c>
      <c r="AT1531" s="30">
        <f t="shared" si="440"/>
        <v>7</v>
      </c>
      <c r="AU1531">
        <f t="shared" si="441"/>
        <v>2.3333333333333335</v>
      </c>
      <c r="AV1531" s="49">
        <f t="shared" si="442"/>
        <v>0</v>
      </c>
      <c r="AW1531" s="49">
        <f t="shared" si="443"/>
        <v>0</v>
      </c>
      <c r="AX1531" s="53">
        <f t="shared" si="444"/>
        <v>2.3333333333333335</v>
      </c>
      <c r="AY1531" s="30">
        <f t="shared" si="445"/>
        <v>10</v>
      </c>
      <c r="AZ1531" s="30">
        <f t="shared" si="446"/>
        <v>0</v>
      </c>
      <c r="BA1531" s="49">
        <f t="shared" si="447"/>
        <v>0</v>
      </c>
    </row>
    <row r="1532" spans="1:53" x14ac:dyDescent="0.35">
      <c r="A1532" s="2">
        <v>1073707440</v>
      </c>
      <c r="B1532" s="2" t="s">
        <v>1532</v>
      </c>
      <c r="C1532" s="16" t="s">
        <v>4946</v>
      </c>
      <c r="D1532" s="3" t="s">
        <v>3677</v>
      </c>
      <c r="E1532" s="4">
        <v>45670</v>
      </c>
      <c r="F1532" s="5">
        <v>45670</v>
      </c>
      <c r="G1532" s="5">
        <v>46035</v>
      </c>
      <c r="H1532" s="3" t="s">
        <v>4414</v>
      </c>
      <c r="I1532" s="55">
        <v>0</v>
      </c>
      <c r="J1532" s="6">
        <v>46022</v>
      </c>
      <c r="K1532" s="2" t="s">
        <v>4405</v>
      </c>
      <c r="L1532" s="2" t="s">
        <v>4843</v>
      </c>
      <c r="M1532" s="2" t="s">
        <v>4956</v>
      </c>
      <c r="N1532" s="2" t="s">
        <v>5195</v>
      </c>
      <c r="O1532" s="2" t="s">
        <v>5216</v>
      </c>
      <c r="P1532" s="2" t="s">
        <v>4599</v>
      </c>
      <c r="Q1532" s="2" t="s">
        <v>4297</v>
      </c>
      <c r="R1532" s="7"/>
      <c r="S1532" s="7">
        <v>0</v>
      </c>
      <c r="T1532" s="7">
        <v>29</v>
      </c>
      <c r="U1532" s="7">
        <v>29</v>
      </c>
      <c r="V1532" s="12">
        <f t="shared" si="450"/>
        <v>29</v>
      </c>
      <c r="W1532" s="15" t="s">
        <v>4738</v>
      </c>
      <c r="X1532" s="15" t="str">
        <f t="shared" si="451"/>
        <v>DEBE GOZAR EN EL AÑO UN TOTAL DE 29 DÍAS ANTES DEL 31/12/2026</v>
      </c>
      <c r="Y1532" s="58">
        <v>0</v>
      </c>
      <c r="Z1532" s="50">
        <v>0</v>
      </c>
      <c r="AA1532" s="50">
        <v>0</v>
      </c>
      <c r="AB1532" s="50">
        <v>0</v>
      </c>
      <c r="AC1532" s="50">
        <v>0</v>
      </c>
      <c r="AD1532" s="50">
        <v>0</v>
      </c>
      <c r="AE1532" s="50">
        <v>0</v>
      </c>
      <c r="AF1532" s="50">
        <v>0</v>
      </c>
      <c r="AG1532" s="50">
        <v>0</v>
      </c>
      <c r="AH1532" s="50">
        <v>0</v>
      </c>
      <c r="AI1532" s="50">
        <v>0</v>
      </c>
      <c r="AJ1532" s="50">
        <v>0</v>
      </c>
      <c r="AK1532" s="52">
        <f t="shared" si="435"/>
        <v>0</v>
      </c>
      <c r="AL1532" s="50">
        <f t="shared" si="436"/>
        <v>0</v>
      </c>
      <c r="AM1532" s="48">
        <f t="shared" si="449"/>
        <v>0</v>
      </c>
      <c r="AN1532" s="49">
        <f t="shared" si="437"/>
        <v>0</v>
      </c>
      <c r="AO1532" s="49">
        <f t="shared" si="448"/>
        <v>0</v>
      </c>
      <c r="AP1532" s="49">
        <f t="shared" si="438"/>
        <v>0</v>
      </c>
      <c r="AR1532" s="50">
        <f t="shared" si="439"/>
        <v>29</v>
      </c>
      <c r="AT1532" s="30">
        <f t="shared" si="440"/>
        <v>29</v>
      </c>
      <c r="AU1532">
        <f t="shared" si="441"/>
        <v>9.6666666666666661</v>
      </c>
      <c r="AV1532" s="49">
        <f t="shared" si="442"/>
        <v>0</v>
      </c>
      <c r="AW1532" s="49">
        <f t="shared" si="443"/>
        <v>0</v>
      </c>
      <c r="AX1532" s="53">
        <f t="shared" si="444"/>
        <v>9.6666666666666661</v>
      </c>
      <c r="AY1532" s="30">
        <f t="shared" si="445"/>
        <v>0</v>
      </c>
      <c r="AZ1532" s="30">
        <f t="shared" si="446"/>
        <v>0</v>
      </c>
      <c r="BA1532" s="49">
        <f t="shared" si="447"/>
        <v>0</v>
      </c>
    </row>
    <row r="1533" spans="1:53" x14ac:dyDescent="0.35">
      <c r="A1533" s="2">
        <v>1073708742</v>
      </c>
      <c r="B1533" s="2" t="s">
        <v>1533</v>
      </c>
      <c r="C1533" s="16" t="s">
        <v>4946</v>
      </c>
      <c r="D1533" s="3" t="s">
        <v>3678</v>
      </c>
      <c r="E1533" s="4">
        <v>45621</v>
      </c>
      <c r="F1533" s="5">
        <v>45986</v>
      </c>
      <c r="G1533" s="5">
        <v>46351</v>
      </c>
      <c r="H1533" s="3" t="s">
        <v>4407</v>
      </c>
      <c r="I1533" s="55">
        <v>0</v>
      </c>
      <c r="J1533" s="6">
        <v>46022</v>
      </c>
      <c r="K1533" s="2" t="s">
        <v>4431</v>
      </c>
      <c r="L1533" s="2" t="s">
        <v>4811</v>
      </c>
      <c r="M1533" s="2" t="s">
        <v>4956</v>
      </c>
      <c r="N1533" s="2" t="s">
        <v>5196</v>
      </c>
      <c r="O1533" s="2" t="s">
        <v>5237</v>
      </c>
      <c r="P1533" s="2" t="s">
        <v>4552</v>
      </c>
      <c r="Q1533" s="2" t="s">
        <v>4326</v>
      </c>
      <c r="R1533" s="7"/>
      <c r="S1533" s="7">
        <v>5</v>
      </c>
      <c r="T1533" s="7">
        <v>0.59999999999999964</v>
      </c>
      <c r="U1533" s="7">
        <v>5.6</v>
      </c>
      <c r="V1533" s="12">
        <f t="shared" si="450"/>
        <v>6</v>
      </c>
      <c r="W1533" s="15" t="str">
        <f>"DEBE GOZAR "&amp;S1533&amp;" DÍAS ANTES DEL "&amp;TEXT(G1533-1,"DD/MM/YYYY")</f>
        <v>DEBE GOZAR 5 DÍAS ANTES DEL 24/11/2026</v>
      </c>
      <c r="X1533" s="15" t="str">
        <f t="shared" si="451"/>
        <v>DEBE GOZAR EN EL AÑO UN TOTAL DE 6 DÍAS ANTES DEL 31/12/2026</v>
      </c>
      <c r="Y1533" s="58">
        <v>0</v>
      </c>
      <c r="Z1533" s="50">
        <v>0</v>
      </c>
      <c r="AA1533" s="50">
        <v>0</v>
      </c>
      <c r="AB1533" s="50">
        <v>0</v>
      </c>
      <c r="AC1533" s="50">
        <v>0</v>
      </c>
      <c r="AD1533" s="50">
        <v>0</v>
      </c>
      <c r="AE1533" s="50">
        <v>3</v>
      </c>
      <c r="AF1533" s="50">
        <v>3</v>
      </c>
      <c r="AG1533" s="50">
        <v>0</v>
      </c>
      <c r="AH1533" s="50">
        <v>0</v>
      </c>
      <c r="AI1533" s="50">
        <v>0</v>
      </c>
      <c r="AJ1533" s="50">
        <v>0</v>
      </c>
      <c r="AK1533" s="52">
        <f t="shared" si="435"/>
        <v>6</v>
      </c>
      <c r="AL1533" s="50">
        <f t="shared" si="436"/>
        <v>6</v>
      </c>
      <c r="AM1533" s="48">
        <f t="shared" si="449"/>
        <v>1</v>
      </c>
      <c r="AN1533" s="49">
        <f t="shared" si="437"/>
        <v>0.01</v>
      </c>
      <c r="AO1533" s="49">
        <f t="shared" si="448"/>
        <v>0</v>
      </c>
      <c r="AP1533" s="49">
        <f t="shared" si="438"/>
        <v>6</v>
      </c>
      <c r="AR1533" s="50">
        <f t="shared" si="439"/>
        <v>0</v>
      </c>
      <c r="AT1533" s="30">
        <f t="shared" si="440"/>
        <v>6</v>
      </c>
      <c r="AU1533">
        <f t="shared" si="441"/>
        <v>2</v>
      </c>
      <c r="AV1533" s="49">
        <f t="shared" si="442"/>
        <v>0</v>
      </c>
      <c r="AW1533" s="49">
        <f t="shared" si="443"/>
        <v>0</v>
      </c>
      <c r="AX1533" s="53">
        <f t="shared" si="444"/>
        <v>2</v>
      </c>
      <c r="AY1533" s="30">
        <f t="shared" si="445"/>
        <v>6</v>
      </c>
      <c r="AZ1533" s="30">
        <f t="shared" si="446"/>
        <v>0</v>
      </c>
      <c r="BA1533" s="49">
        <f t="shared" si="447"/>
        <v>0</v>
      </c>
    </row>
    <row r="1534" spans="1:53" x14ac:dyDescent="0.35">
      <c r="A1534" s="2">
        <v>1073735912</v>
      </c>
      <c r="B1534" s="2" t="s">
        <v>1534</v>
      </c>
      <c r="C1534" s="16" t="s">
        <v>4947</v>
      </c>
      <c r="D1534" s="3" t="s">
        <v>3679</v>
      </c>
      <c r="E1534" s="4">
        <v>45146</v>
      </c>
      <c r="F1534" s="5">
        <v>45877</v>
      </c>
      <c r="G1534" s="5">
        <v>46242</v>
      </c>
      <c r="H1534" s="3" t="s">
        <v>4425</v>
      </c>
      <c r="I1534" s="55">
        <v>0</v>
      </c>
      <c r="J1534" s="6">
        <v>46022</v>
      </c>
      <c r="K1534" s="2" t="s">
        <v>4405</v>
      </c>
      <c r="L1534" s="2" t="s">
        <v>4905</v>
      </c>
      <c r="M1534" s="2" t="s">
        <v>4956</v>
      </c>
      <c r="N1534" s="2" t="s">
        <v>5195</v>
      </c>
      <c r="O1534" s="2" t="s">
        <v>5217</v>
      </c>
      <c r="P1534" s="2" t="s">
        <v>4688</v>
      </c>
      <c r="Q1534" s="2" t="s">
        <v>4298</v>
      </c>
      <c r="R1534" s="7"/>
      <c r="S1534" s="7">
        <v>18</v>
      </c>
      <c r="T1534" s="7">
        <v>11.916700000000006</v>
      </c>
      <c r="U1534" s="7">
        <v>29.916700000000006</v>
      </c>
      <c r="V1534" s="12">
        <f t="shared" si="450"/>
        <v>30</v>
      </c>
      <c r="W1534" s="15" t="str">
        <f>"DEBE GOZAR "&amp;S1534&amp;" DÍAS ANTES DEL "&amp;TEXT(G1534-1,"DD/MM/YYYY")</f>
        <v>DEBE GOZAR 18 DÍAS ANTES DEL 07/08/2026</v>
      </c>
      <c r="X1534" s="15" t="str">
        <f t="shared" si="451"/>
        <v>DEBE GOZAR EN EL AÑO UN TOTAL DE 30 DÍAS ANTES DEL 31/12/2026</v>
      </c>
      <c r="Y1534" s="58">
        <v>0</v>
      </c>
      <c r="Z1534" s="50">
        <v>0</v>
      </c>
      <c r="AA1534" s="50">
        <v>0</v>
      </c>
      <c r="AB1534" s="50">
        <v>0</v>
      </c>
      <c r="AC1534" s="50">
        <v>15</v>
      </c>
      <c r="AD1534" s="50">
        <v>0</v>
      </c>
      <c r="AE1534" s="50">
        <v>15</v>
      </c>
      <c r="AF1534" s="50">
        <v>0</v>
      </c>
      <c r="AG1534" s="50">
        <v>0</v>
      </c>
      <c r="AH1534" s="50">
        <v>0</v>
      </c>
      <c r="AI1534" s="50">
        <v>0</v>
      </c>
      <c r="AJ1534" s="50">
        <v>0</v>
      </c>
      <c r="AK1534" s="52">
        <f t="shared" si="435"/>
        <v>30</v>
      </c>
      <c r="AL1534" s="50">
        <f t="shared" si="436"/>
        <v>30</v>
      </c>
      <c r="AM1534" s="48">
        <f t="shared" si="449"/>
        <v>1</v>
      </c>
      <c r="AN1534" s="49">
        <f t="shared" si="437"/>
        <v>0.01</v>
      </c>
      <c r="AO1534" s="49">
        <f t="shared" si="448"/>
        <v>0</v>
      </c>
      <c r="AP1534" s="49">
        <f t="shared" si="438"/>
        <v>30</v>
      </c>
      <c r="AR1534" s="50">
        <f t="shared" si="439"/>
        <v>0</v>
      </c>
      <c r="AT1534" s="30">
        <f t="shared" si="440"/>
        <v>30</v>
      </c>
      <c r="AU1534">
        <f t="shared" si="441"/>
        <v>10</v>
      </c>
      <c r="AV1534" s="49">
        <f t="shared" si="442"/>
        <v>0</v>
      </c>
      <c r="AW1534" s="49">
        <f t="shared" si="443"/>
        <v>0</v>
      </c>
      <c r="AX1534" s="53">
        <f t="shared" si="444"/>
        <v>10</v>
      </c>
      <c r="AY1534" s="30">
        <f t="shared" si="445"/>
        <v>30</v>
      </c>
      <c r="AZ1534" s="30">
        <f t="shared" si="446"/>
        <v>0</v>
      </c>
      <c r="BA1534" s="49">
        <f t="shared" si="447"/>
        <v>0</v>
      </c>
    </row>
    <row r="1535" spans="1:53" x14ac:dyDescent="0.35">
      <c r="A1535" s="2">
        <v>1073741239</v>
      </c>
      <c r="B1535" s="2" t="s">
        <v>1535</v>
      </c>
      <c r="C1535" s="16" t="s">
        <v>4946</v>
      </c>
      <c r="D1535" s="3" t="s">
        <v>3680</v>
      </c>
      <c r="E1535" s="4">
        <v>45937</v>
      </c>
      <c r="F1535" s="5">
        <v>45937</v>
      </c>
      <c r="G1535" s="5">
        <v>46302</v>
      </c>
      <c r="H1535" s="3" t="s">
        <v>4290</v>
      </c>
      <c r="I1535" s="55">
        <v>46023</v>
      </c>
      <c r="J1535" s="6">
        <v>46022</v>
      </c>
      <c r="K1535" s="2" t="s">
        <v>4405</v>
      </c>
      <c r="L1535" s="2" t="s">
        <v>4871</v>
      </c>
      <c r="M1535" s="2" t="s">
        <v>4956</v>
      </c>
      <c r="N1535" s="2"/>
      <c r="O1535" s="2"/>
      <c r="P1535" s="2"/>
      <c r="Q1535" s="2"/>
      <c r="R1535" s="7"/>
      <c r="S1535" s="7">
        <v>0</v>
      </c>
      <c r="T1535" s="7">
        <v>7</v>
      </c>
      <c r="U1535" s="7">
        <v>7</v>
      </c>
      <c r="V1535" s="12">
        <f t="shared" si="450"/>
        <v>7</v>
      </c>
      <c r="W1535" s="15" t="s">
        <v>4738</v>
      </c>
      <c r="X1535" s="15" t="str">
        <f t="shared" si="451"/>
        <v>DEBE GOZAR EN EL AÑO UN TOTAL DE 7 DÍAS ANTES DEL 31/12/2026</v>
      </c>
      <c r="Y1535" s="58">
        <v>7</v>
      </c>
      <c r="Z1535" s="50">
        <v>0</v>
      </c>
      <c r="AA1535" s="50">
        <v>0</v>
      </c>
      <c r="AB1535" s="50">
        <v>0</v>
      </c>
      <c r="AC1535" s="50">
        <v>0</v>
      </c>
      <c r="AD1535" s="50">
        <v>0</v>
      </c>
      <c r="AE1535" s="50">
        <v>0</v>
      </c>
      <c r="AF1535" s="50">
        <v>0</v>
      </c>
      <c r="AG1535" s="50">
        <v>0</v>
      </c>
      <c r="AH1535" s="50">
        <v>0</v>
      </c>
      <c r="AI1535" s="50">
        <v>0</v>
      </c>
      <c r="AJ1535" s="50">
        <v>0</v>
      </c>
      <c r="AK1535" s="52">
        <f t="shared" si="435"/>
        <v>7</v>
      </c>
      <c r="AL1535" s="50">
        <f t="shared" si="436"/>
        <v>7</v>
      </c>
      <c r="AM1535" s="48">
        <f t="shared" si="449"/>
        <v>1</v>
      </c>
      <c r="AN1535" s="49">
        <f t="shared" si="437"/>
        <v>0.01</v>
      </c>
      <c r="AO1535" s="49">
        <f t="shared" si="448"/>
        <v>7</v>
      </c>
      <c r="AP1535" s="49">
        <f t="shared" si="438"/>
        <v>7</v>
      </c>
      <c r="AR1535" s="50">
        <f t="shared" si="439"/>
        <v>0</v>
      </c>
      <c r="AT1535" s="30">
        <f t="shared" si="440"/>
        <v>7</v>
      </c>
      <c r="AU1535">
        <f t="shared" si="441"/>
        <v>2.3333333333333335</v>
      </c>
      <c r="AV1535" s="49">
        <f t="shared" si="442"/>
        <v>7</v>
      </c>
      <c r="AW1535" s="49">
        <f t="shared" si="443"/>
        <v>2.3333333333333335</v>
      </c>
      <c r="AX1535" s="53">
        <f t="shared" si="444"/>
        <v>0</v>
      </c>
      <c r="AY1535" s="30">
        <f t="shared" si="445"/>
        <v>0</v>
      </c>
      <c r="AZ1535" s="30">
        <f t="shared" si="446"/>
        <v>7</v>
      </c>
      <c r="BA1535" s="49">
        <f t="shared" si="447"/>
        <v>7</v>
      </c>
    </row>
    <row r="1536" spans="1:53" x14ac:dyDescent="0.35">
      <c r="A1536" s="2">
        <v>1073760278</v>
      </c>
      <c r="B1536" s="2" t="s">
        <v>1536</v>
      </c>
      <c r="C1536" s="16" t="s">
        <v>4946</v>
      </c>
      <c r="D1536" s="3" t="s">
        <v>3681</v>
      </c>
      <c r="E1536" s="4">
        <v>45870</v>
      </c>
      <c r="F1536" s="5">
        <v>45870</v>
      </c>
      <c r="G1536" s="5">
        <v>46235</v>
      </c>
      <c r="H1536" s="3" t="s">
        <v>4290</v>
      </c>
      <c r="I1536" s="55">
        <v>46053</v>
      </c>
      <c r="J1536" s="6">
        <v>46022</v>
      </c>
      <c r="K1536" s="2" t="s">
        <v>4405</v>
      </c>
      <c r="L1536" s="2" t="s">
        <v>4964</v>
      </c>
      <c r="M1536" s="2" t="s">
        <v>4956</v>
      </c>
      <c r="N1536" s="2"/>
      <c r="O1536" s="2"/>
      <c r="P1536" s="2"/>
      <c r="Q1536" s="2"/>
      <c r="R1536" s="7"/>
      <c r="S1536" s="7">
        <v>0</v>
      </c>
      <c r="T1536" s="7">
        <v>12.5</v>
      </c>
      <c r="U1536" s="7">
        <v>12.5</v>
      </c>
      <c r="V1536" s="12">
        <f t="shared" si="450"/>
        <v>13</v>
      </c>
      <c r="W1536" s="15" t="s">
        <v>4738</v>
      </c>
      <c r="X1536" s="15" t="str">
        <f t="shared" si="451"/>
        <v>DEBE GOZAR EN EL AÑO UN TOTAL DE 13 DÍAS ANTES DEL 31/12/2026</v>
      </c>
      <c r="Y1536" s="58">
        <v>13</v>
      </c>
      <c r="Z1536" s="50">
        <v>0</v>
      </c>
      <c r="AA1536" s="50">
        <v>0</v>
      </c>
      <c r="AB1536" s="50">
        <v>0</v>
      </c>
      <c r="AC1536" s="50">
        <v>0</v>
      </c>
      <c r="AD1536" s="50">
        <v>0</v>
      </c>
      <c r="AE1536" s="50">
        <v>0</v>
      </c>
      <c r="AF1536" s="50">
        <v>0</v>
      </c>
      <c r="AG1536" s="50">
        <v>0</v>
      </c>
      <c r="AH1536" s="50">
        <v>0</v>
      </c>
      <c r="AI1536" s="50">
        <v>0</v>
      </c>
      <c r="AJ1536" s="50">
        <v>0</v>
      </c>
      <c r="AK1536" s="52">
        <f t="shared" si="435"/>
        <v>13</v>
      </c>
      <c r="AL1536" s="50">
        <f t="shared" si="436"/>
        <v>13</v>
      </c>
      <c r="AM1536" s="48">
        <f t="shared" si="449"/>
        <v>1</v>
      </c>
      <c r="AN1536" s="49">
        <f t="shared" si="437"/>
        <v>0.01</v>
      </c>
      <c r="AO1536" s="49">
        <f t="shared" si="448"/>
        <v>13</v>
      </c>
      <c r="AP1536" s="49">
        <f t="shared" si="438"/>
        <v>13</v>
      </c>
      <c r="AR1536" s="50">
        <f t="shared" si="439"/>
        <v>0</v>
      </c>
      <c r="AT1536" s="30">
        <f t="shared" si="440"/>
        <v>13</v>
      </c>
      <c r="AU1536">
        <f t="shared" si="441"/>
        <v>4.333333333333333</v>
      </c>
      <c r="AV1536" s="49">
        <f t="shared" si="442"/>
        <v>13</v>
      </c>
      <c r="AW1536" s="49">
        <f t="shared" si="443"/>
        <v>4.333333333333333</v>
      </c>
      <c r="AX1536" s="53">
        <f t="shared" si="444"/>
        <v>0</v>
      </c>
      <c r="AY1536" s="30">
        <f t="shared" si="445"/>
        <v>0</v>
      </c>
      <c r="AZ1536" s="30">
        <f t="shared" si="446"/>
        <v>13</v>
      </c>
      <c r="BA1536" s="49">
        <f t="shared" si="447"/>
        <v>13</v>
      </c>
    </row>
    <row r="1537" spans="1:53" x14ac:dyDescent="0.35">
      <c r="A1537" s="2">
        <v>1073760850</v>
      </c>
      <c r="B1537" s="2" t="s">
        <v>1537</v>
      </c>
      <c r="C1537" s="16" t="s">
        <v>4946</v>
      </c>
      <c r="D1537" s="3" t="s">
        <v>3682</v>
      </c>
      <c r="E1537" s="4">
        <v>45671</v>
      </c>
      <c r="F1537" s="5">
        <v>45671</v>
      </c>
      <c r="G1537" s="5">
        <v>46036</v>
      </c>
      <c r="H1537" s="3" t="s">
        <v>4408</v>
      </c>
      <c r="I1537" s="55">
        <v>0</v>
      </c>
      <c r="J1537" s="6">
        <v>46022</v>
      </c>
      <c r="K1537" s="2" t="s">
        <v>4405</v>
      </c>
      <c r="L1537" s="2" t="s">
        <v>4814</v>
      </c>
      <c r="M1537" s="2" t="s">
        <v>4956</v>
      </c>
      <c r="N1537" s="2" t="s">
        <v>5196</v>
      </c>
      <c r="O1537" s="2" t="s">
        <v>5238</v>
      </c>
      <c r="P1537" s="2" t="s">
        <v>4556</v>
      </c>
      <c r="Q1537" s="2" t="s">
        <v>4297</v>
      </c>
      <c r="R1537" s="7"/>
      <c r="S1537" s="7">
        <v>0</v>
      </c>
      <c r="T1537" s="7">
        <v>28.916699999999999</v>
      </c>
      <c r="U1537" s="7">
        <v>28.916699999999999</v>
      </c>
      <c r="V1537" s="12">
        <f t="shared" si="450"/>
        <v>29</v>
      </c>
      <c r="W1537" s="15" t="s">
        <v>4738</v>
      </c>
      <c r="X1537" s="15" t="str">
        <f t="shared" si="451"/>
        <v>DEBE GOZAR EN EL AÑO UN TOTAL DE 29 DÍAS ANTES DEL 31/12/2026</v>
      </c>
      <c r="Y1537" s="58">
        <v>0</v>
      </c>
      <c r="Z1537" s="50">
        <v>0</v>
      </c>
      <c r="AA1537" s="50">
        <v>0</v>
      </c>
      <c r="AB1537" s="50">
        <v>0</v>
      </c>
      <c r="AC1537" s="50">
        <v>0</v>
      </c>
      <c r="AD1537" s="50">
        <v>29</v>
      </c>
      <c r="AE1537" s="50">
        <v>0</v>
      </c>
      <c r="AF1537" s="50">
        <v>0</v>
      </c>
      <c r="AG1537" s="50">
        <v>0</v>
      </c>
      <c r="AH1537" s="50">
        <v>0</v>
      </c>
      <c r="AI1537" s="50">
        <v>0</v>
      </c>
      <c r="AJ1537" s="50">
        <v>0</v>
      </c>
      <c r="AK1537" s="52">
        <f t="shared" si="435"/>
        <v>29</v>
      </c>
      <c r="AL1537" s="50">
        <f t="shared" si="436"/>
        <v>29</v>
      </c>
      <c r="AM1537" s="48">
        <f t="shared" si="449"/>
        <v>1</v>
      </c>
      <c r="AN1537" s="49">
        <f t="shared" si="437"/>
        <v>0.01</v>
      </c>
      <c r="AO1537" s="49">
        <f t="shared" si="448"/>
        <v>0</v>
      </c>
      <c r="AP1537" s="49">
        <f t="shared" si="438"/>
        <v>29</v>
      </c>
      <c r="AR1537" s="50">
        <f t="shared" si="439"/>
        <v>0</v>
      </c>
      <c r="AT1537" s="30">
        <f t="shared" si="440"/>
        <v>29</v>
      </c>
      <c r="AU1537">
        <f t="shared" si="441"/>
        <v>9.6666666666666661</v>
      </c>
      <c r="AV1537" s="49">
        <f t="shared" si="442"/>
        <v>0</v>
      </c>
      <c r="AW1537" s="49">
        <f t="shared" si="443"/>
        <v>0</v>
      </c>
      <c r="AX1537" s="53">
        <f t="shared" si="444"/>
        <v>9.6666666666666661</v>
      </c>
      <c r="AY1537" s="30">
        <f t="shared" si="445"/>
        <v>29</v>
      </c>
      <c r="AZ1537" s="30">
        <f t="shared" si="446"/>
        <v>0</v>
      </c>
      <c r="BA1537" s="49">
        <f t="shared" si="447"/>
        <v>0</v>
      </c>
    </row>
    <row r="1538" spans="1:53" x14ac:dyDescent="0.35">
      <c r="A1538" s="2">
        <v>1073762270</v>
      </c>
      <c r="B1538" s="2" t="s">
        <v>1538</v>
      </c>
      <c r="C1538" s="16" t="s">
        <v>4946</v>
      </c>
      <c r="D1538" s="3" t="s">
        <v>3683</v>
      </c>
      <c r="E1538" s="4">
        <v>45882</v>
      </c>
      <c r="F1538" s="5">
        <v>45882</v>
      </c>
      <c r="G1538" s="5">
        <v>46247</v>
      </c>
      <c r="H1538" s="3" t="s">
        <v>4420</v>
      </c>
      <c r="I1538" s="55">
        <v>46053</v>
      </c>
      <c r="J1538" s="6">
        <v>46022</v>
      </c>
      <c r="K1538" s="2" t="s">
        <v>4405</v>
      </c>
      <c r="L1538" s="2" t="s">
        <v>4879</v>
      </c>
      <c r="M1538" s="2" t="s">
        <v>4956</v>
      </c>
      <c r="N1538" s="2"/>
      <c r="O1538" s="2"/>
      <c r="P1538" s="2"/>
      <c r="Q1538" s="2"/>
      <c r="R1538" s="7"/>
      <c r="S1538" s="7">
        <v>0</v>
      </c>
      <c r="T1538" s="7">
        <v>11.5</v>
      </c>
      <c r="U1538" s="7">
        <v>11.5</v>
      </c>
      <c r="V1538" s="12">
        <f t="shared" si="450"/>
        <v>12</v>
      </c>
      <c r="W1538" s="15" t="s">
        <v>4738</v>
      </c>
      <c r="X1538" s="15" t="str">
        <f t="shared" si="451"/>
        <v>DEBE GOZAR EN EL AÑO UN TOTAL DE 12 DÍAS ANTES DEL 31/12/2026</v>
      </c>
      <c r="Y1538" s="58">
        <v>12</v>
      </c>
      <c r="Z1538" s="50">
        <v>0</v>
      </c>
      <c r="AA1538" s="50">
        <v>0</v>
      </c>
      <c r="AB1538" s="50">
        <v>0</v>
      </c>
      <c r="AC1538" s="50">
        <v>0</v>
      </c>
      <c r="AD1538" s="50">
        <v>0</v>
      </c>
      <c r="AE1538" s="50">
        <v>0</v>
      </c>
      <c r="AF1538" s="50">
        <v>0</v>
      </c>
      <c r="AG1538" s="50">
        <v>0</v>
      </c>
      <c r="AH1538" s="50">
        <v>0</v>
      </c>
      <c r="AI1538" s="50">
        <v>0</v>
      </c>
      <c r="AJ1538" s="50">
        <v>0</v>
      </c>
      <c r="AK1538" s="52">
        <f t="shared" ref="AK1538:AK1601" si="452">SUM(Y1538:AJ1538)</f>
        <v>12</v>
      </c>
      <c r="AL1538" s="50">
        <f t="shared" ref="AL1538:AL1601" si="453">+AK1538</f>
        <v>12</v>
      </c>
      <c r="AM1538" s="48">
        <f t="shared" si="449"/>
        <v>1</v>
      </c>
      <c r="AN1538" s="49">
        <f t="shared" ref="AN1538:AN1601" si="454">AM1538/100</f>
        <v>0.01</v>
      </c>
      <c r="AO1538" s="49">
        <f t="shared" si="448"/>
        <v>12</v>
      </c>
      <c r="AP1538" s="49">
        <f t="shared" ref="AP1538:AP1601" si="455">IF(V1538-AL1538&lt;=0,V1538,AL1538)</f>
        <v>12</v>
      </c>
      <c r="AR1538" s="50">
        <f t="shared" ref="AR1538:AR1601" si="456">+V1538-AP1538</f>
        <v>0</v>
      </c>
      <c r="AT1538" s="30">
        <f t="shared" ref="AT1538:AT1601" si="457">+V1538</f>
        <v>12</v>
      </c>
      <c r="AU1538">
        <f t="shared" ref="AU1538:AU1601" si="458">+AT1538/12*4</f>
        <v>4</v>
      </c>
      <c r="AV1538" s="49">
        <f t="shared" ref="AV1538:AV1601" si="459">SUM(Y1538:AB1538)</f>
        <v>12</v>
      </c>
      <c r="AW1538" s="49">
        <f t="shared" ref="AW1538:AW1601" si="460">IF(AU1538-AV1538&lt;=0,AU1538,AV1538)</f>
        <v>4</v>
      </c>
      <c r="AX1538" s="53">
        <f t="shared" ref="AX1538:AX1601" si="461">+AU1538-AW1538</f>
        <v>0</v>
      </c>
      <c r="AY1538" s="30">
        <f t="shared" ref="AY1538:AY1601" si="462">SUM(AC1538:AJ1538)</f>
        <v>0</v>
      </c>
      <c r="AZ1538" s="30">
        <f t="shared" ref="AZ1538:AZ1601" si="463">SUM(Y1538:AB1538)</f>
        <v>12</v>
      </c>
      <c r="BA1538" s="49">
        <f t="shared" ref="BA1538:BA1601" si="464">IF(AT1538-AZ1538&lt;=0,AT1538,AZ1538)</f>
        <v>12</v>
      </c>
    </row>
    <row r="1539" spans="1:53" x14ac:dyDescent="0.35">
      <c r="A1539" s="2">
        <v>1073768128</v>
      </c>
      <c r="B1539" s="2" t="s">
        <v>1539</v>
      </c>
      <c r="C1539" s="16" t="s">
        <v>4946</v>
      </c>
      <c r="D1539" s="3" t="s">
        <v>3684</v>
      </c>
      <c r="E1539" s="4">
        <v>44169</v>
      </c>
      <c r="F1539" s="5">
        <v>45995</v>
      </c>
      <c r="G1539" s="5">
        <v>46360</v>
      </c>
      <c r="H1539" s="3" t="s">
        <v>4290</v>
      </c>
      <c r="I1539" s="55">
        <v>0</v>
      </c>
      <c r="J1539" s="6">
        <v>46022</v>
      </c>
      <c r="K1539" s="2" t="s">
        <v>4405</v>
      </c>
      <c r="L1539" s="2" t="s">
        <v>4757</v>
      </c>
      <c r="M1539" s="2" t="s">
        <v>4956</v>
      </c>
      <c r="N1539" s="2" t="s">
        <v>5195</v>
      </c>
      <c r="O1539" s="2" t="s">
        <v>5216</v>
      </c>
      <c r="P1539" s="2" t="s">
        <v>4540</v>
      </c>
      <c r="Q1539" s="2" t="s">
        <v>4298</v>
      </c>
      <c r="R1539" s="7"/>
      <c r="S1539" s="7">
        <v>27</v>
      </c>
      <c r="T1539" s="7">
        <v>2.25</v>
      </c>
      <c r="U1539" s="7">
        <v>29.25</v>
      </c>
      <c r="V1539" s="12">
        <f t="shared" si="450"/>
        <v>30</v>
      </c>
      <c r="W1539" s="15" t="str">
        <f>"DEBE GOZAR "&amp;S1539&amp;" DÍAS ANTES DEL "&amp;TEXT(G1539-1,"DD/MM/YYYY")</f>
        <v>DEBE GOZAR 27 DÍAS ANTES DEL 03/12/2026</v>
      </c>
      <c r="X1539" s="15" t="str">
        <f t="shared" si="451"/>
        <v>DEBE GOZAR EN EL AÑO UN TOTAL DE 30 DÍAS ANTES DEL 31/12/2026</v>
      </c>
      <c r="Y1539" s="58">
        <v>0</v>
      </c>
      <c r="Z1539" s="50">
        <v>0</v>
      </c>
      <c r="AA1539" s="50">
        <v>0</v>
      </c>
      <c r="AB1539" s="50">
        <v>0</v>
      </c>
      <c r="AC1539" s="50">
        <v>0</v>
      </c>
      <c r="AD1539" s="50">
        <v>0</v>
      </c>
      <c r="AE1539" s="50">
        <v>0</v>
      </c>
      <c r="AF1539" s="50">
        <v>0</v>
      </c>
      <c r="AG1539" s="50">
        <v>0</v>
      </c>
      <c r="AH1539" s="50">
        <v>0</v>
      </c>
      <c r="AI1539" s="50">
        <v>0</v>
      </c>
      <c r="AJ1539" s="50">
        <v>0</v>
      </c>
      <c r="AK1539" s="52">
        <f t="shared" si="452"/>
        <v>0</v>
      </c>
      <c r="AL1539" s="50">
        <f t="shared" si="453"/>
        <v>0</v>
      </c>
      <c r="AM1539" s="48">
        <f t="shared" si="449"/>
        <v>0</v>
      </c>
      <c r="AN1539" s="49">
        <f t="shared" si="454"/>
        <v>0</v>
      </c>
      <c r="AO1539" s="49">
        <f t="shared" ref="AO1539:AO1602" si="465">+Y1539+Z1539+AA1539+AB1539</f>
        <v>0</v>
      </c>
      <c r="AP1539" s="49">
        <f t="shared" si="455"/>
        <v>0</v>
      </c>
      <c r="AR1539" s="50">
        <f t="shared" si="456"/>
        <v>30</v>
      </c>
      <c r="AT1539" s="30">
        <f t="shared" si="457"/>
        <v>30</v>
      </c>
      <c r="AU1539">
        <f t="shared" si="458"/>
        <v>10</v>
      </c>
      <c r="AV1539" s="49">
        <f t="shared" si="459"/>
        <v>0</v>
      </c>
      <c r="AW1539" s="49">
        <f t="shared" si="460"/>
        <v>0</v>
      </c>
      <c r="AX1539" s="53">
        <f t="shared" si="461"/>
        <v>10</v>
      </c>
      <c r="AY1539" s="30">
        <f t="shared" si="462"/>
        <v>0</v>
      </c>
      <c r="AZ1539" s="30">
        <f t="shared" si="463"/>
        <v>0</v>
      </c>
      <c r="BA1539" s="49">
        <f t="shared" si="464"/>
        <v>0</v>
      </c>
    </row>
    <row r="1540" spans="1:53" x14ac:dyDescent="0.35">
      <c r="A1540" s="2">
        <v>1073771828</v>
      </c>
      <c r="B1540" s="2" t="s">
        <v>1540</v>
      </c>
      <c r="C1540" s="16" t="s">
        <v>4946</v>
      </c>
      <c r="D1540" s="3" t="s">
        <v>3685</v>
      </c>
      <c r="E1540" s="4">
        <v>45309</v>
      </c>
      <c r="F1540" s="5">
        <v>45675</v>
      </c>
      <c r="G1540" s="5">
        <v>46040</v>
      </c>
      <c r="H1540" s="3" t="s">
        <v>4420</v>
      </c>
      <c r="I1540" s="55">
        <v>0</v>
      </c>
      <c r="J1540" s="6">
        <v>46022</v>
      </c>
      <c r="K1540" s="2" t="s">
        <v>4405</v>
      </c>
      <c r="L1540" s="2" t="s">
        <v>4925</v>
      </c>
      <c r="M1540" s="2" t="s">
        <v>4956</v>
      </c>
      <c r="N1540" s="2" t="s">
        <v>5196</v>
      </c>
      <c r="O1540" s="2" t="s">
        <v>5241</v>
      </c>
      <c r="P1540" s="2" t="s">
        <v>4718</v>
      </c>
      <c r="Q1540" s="2" t="s">
        <v>4297</v>
      </c>
      <c r="R1540" s="7"/>
      <c r="S1540" s="7">
        <v>0</v>
      </c>
      <c r="T1540" s="7">
        <v>28.583300000000001</v>
      </c>
      <c r="U1540" s="7">
        <v>28.583300000000001</v>
      </c>
      <c r="V1540" s="12">
        <f t="shared" si="450"/>
        <v>29</v>
      </c>
      <c r="W1540" s="15" t="s">
        <v>4738</v>
      </c>
      <c r="X1540" s="15" t="str">
        <f t="shared" si="451"/>
        <v>DEBE GOZAR EN EL AÑO UN TOTAL DE 29 DÍAS ANTES DEL 31/12/2026</v>
      </c>
      <c r="Y1540" s="58">
        <v>0</v>
      </c>
      <c r="Z1540" s="50">
        <v>0</v>
      </c>
      <c r="AA1540" s="50">
        <v>0</v>
      </c>
      <c r="AB1540" s="50">
        <v>0</v>
      </c>
      <c r="AC1540" s="50">
        <v>0</v>
      </c>
      <c r="AD1540" s="50">
        <v>0</v>
      </c>
      <c r="AE1540" s="50">
        <v>0</v>
      </c>
      <c r="AF1540" s="50">
        <v>29</v>
      </c>
      <c r="AG1540" s="50">
        <v>0</v>
      </c>
      <c r="AH1540" s="50">
        <v>0</v>
      </c>
      <c r="AI1540" s="50">
        <v>0</v>
      </c>
      <c r="AJ1540" s="50">
        <v>0</v>
      </c>
      <c r="AK1540" s="52">
        <f t="shared" si="452"/>
        <v>29</v>
      </c>
      <c r="AL1540" s="50">
        <f t="shared" si="453"/>
        <v>29</v>
      </c>
      <c r="AM1540" s="48">
        <f t="shared" si="449"/>
        <v>1</v>
      </c>
      <c r="AN1540" s="49">
        <f t="shared" si="454"/>
        <v>0.01</v>
      </c>
      <c r="AO1540" s="49">
        <f t="shared" si="465"/>
        <v>0</v>
      </c>
      <c r="AP1540" s="49">
        <f t="shared" si="455"/>
        <v>29</v>
      </c>
      <c r="AR1540" s="50">
        <f t="shared" si="456"/>
        <v>0</v>
      </c>
      <c r="AT1540" s="30">
        <f t="shared" si="457"/>
        <v>29</v>
      </c>
      <c r="AU1540">
        <f t="shared" si="458"/>
        <v>9.6666666666666661</v>
      </c>
      <c r="AV1540" s="49">
        <f t="shared" si="459"/>
        <v>0</v>
      </c>
      <c r="AW1540" s="49">
        <f t="shared" si="460"/>
        <v>0</v>
      </c>
      <c r="AX1540" s="53">
        <f t="shared" si="461"/>
        <v>9.6666666666666661</v>
      </c>
      <c r="AY1540" s="30">
        <f t="shared" si="462"/>
        <v>29</v>
      </c>
      <c r="AZ1540" s="30">
        <f t="shared" si="463"/>
        <v>0</v>
      </c>
      <c r="BA1540" s="49">
        <f t="shared" si="464"/>
        <v>0</v>
      </c>
    </row>
    <row r="1541" spans="1:53" x14ac:dyDescent="0.35">
      <c r="A1541" s="2">
        <v>1073772227</v>
      </c>
      <c r="B1541" s="2" t="s">
        <v>1541</v>
      </c>
      <c r="C1541" s="16" t="s">
        <v>4946</v>
      </c>
      <c r="D1541" s="3" t="s">
        <v>3686</v>
      </c>
      <c r="E1541" s="4">
        <v>44290</v>
      </c>
      <c r="F1541" s="5">
        <v>45751</v>
      </c>
      <c r="G1541" s="5">
        <v>46116</v>
      </c>
      <c r="H1541" s="3" t="s">
        <v>4412</v>
      </c>
      <c r="I1541" s="55">
        <v>0</v>
      </c>
      <c r="J1541" s="6">
        <v>46022</v>
      </c>
      <c r="K1541" s="2" t="s">
        <v>4405</v>
      </c>
      <c r="L1541" s="2" t="s">
        <v>4913</v>
      </c>
      <c r="M1541" s="2" t="s">
        <v>4956</v>
      </c>
      <c r="N1541" s="2" t="s">
        <v>5197</v>
      </c>
      <c r="O1541" s="2" t="s">
        <v>5178</v>
      </c>
      <c r="P1541" s="2" t="s">
        <v>4700</v>
      </c>
      <c r="Q1541" s="2" t="s">
        <v>4297</v>
      </c>
      <c r="R1541" s="7"/>
      <c r="S1541" s="7">
        <v>7</v>
      </c>
      <c r="T1541" s="7">
        <v>22.25</v>
      </c>
      <c r="U1541" s="7">
        <v>29.25</v>
      </c>
      <c r="V1541" s="12">
        <f t="shared" si="450"/>
        <v>30</v>
      </c>
      <c r="W1541" s="15" t="str">
        <f>"DEBE GOZAR "&amp;S1541&amp;" DÍAS ANTES DEL "&amp;TEXT(G1541-1,"DD/MM/YYYY")</f>
        <v>DEBE GOZAR 7 DÍAS ANTES DEL 03/04/2026</v>
      </c>
      <c r="X1541" s="15" t="str">
        <f t="shared" si="451"/>
        <v>DEBE GOZAR EN EL AÑO UN TOTAL DE 30 DÍAS ANTES DEL 31/12/2026</v>
      </c>
      <c r="Y1541" s="58">
        <v>0</v>
      </c>
      <c r="Z1541" s="50">
        <v>0</v>
      </c>
      <c r="AA1541" s="50">
        <v>2</v>
      </c>
      <c r="AB1541" s="50">
        <v>6</v>
      </c>
      <c r="AC1541" s="50">
        <v>9</v>
      </c>
      <c r="AD1541" s="50">
        <v>14</v>
      </c>
      <c r="AE1541" s="50">
        <v>0</v>
      </c>
      <c r="AF1541" s="50">
        <v>0</v>
      </c>
      <c r="AG1541" s="50">
        <v>0</v>
      </c>
      <c r="AH1541" s="50">
        <v>0</v>
      </c>
      <c r="AI1541" s="50">
        <v>0</v>
      </c>
      <c r="AJ1541" s="50">
        <v>0</v>
      </c>
      <c r="AK1541" s="52">
        <f t="shared" si="452"/>
        <v>31</v>
      </c>
      <c r="AL1541" s="50">
        <f t="shared" si="453"/>
        <v>31</v>
      </c>
      <c r="AM1541" s="48">
        <f t="shared" si="449"/>
        <v>1.0333333333333334</v>
      </c>
      <c r="AN1541" s="49">
        <f t="shared" si="454"/>
        <v>1.0333333333333335E-2</v>
      </c>
      <c r="AO1541" s="49">
        <f t="shared" si="465"/>
        <v>8</v>
      </c>
      <c r="AP1541" s="49">
        <f t="shared" si="455"/>
        <v>30</v>
      </c>
      <c r="AR1541" s="50">
        <f t="shared" si="456"/>
        <v>0</v>
      </c>
      <c r="AT1541" s="30">
        <f t="shared" si="457"/>
        <v>30</v>
      </c>
      <c r="AU1541">
        <f t="shared" si="458"/>
        <v>10</v>
      </c>
      <c r="AV1541" s="49">
        <f t="shared" si="459"/>
        <v>8</v>
      </c>
      <c r="AW1541" s="49">
        <f t="shared" si="460"/>
        <v>8</v>
      </c>
      <c r="AX1541" s="53">
        <f t="shared" si="461"/>
        <v>2</v>
      </c>
      <c r="AY1541" s="30">
        <f t="shared" si="462"/>
        <v>23</v>
      </c>
      <c r="AZ1541" s="30">
        <f t="shared" si="463"/>
        <v>8</v>
      </c>
      <c r="BA1541" s="49">
        <f t="shared" si="464"/>
        <v>8</v>
      </c>
    </row>
    <row r="1542" spans="1:53" x14ac:dyDescent="0.35">
      <c r="A1542" s="2">
        <v>1073797760</v>
      </c>
      <c r="B1542" s="2" t="s">
        <v>1542</v>
      </c>
      <c r="C1542" s="16" t="s">
        <v>4946</v>
      </c>
      <c r="D1542" s="3" t="s">
        <v>3687</v>
      </c>
      <c r="E1542" s="4">
        <v>45880</v>
      </c>
      <c r="F1542" s="5">
        <v>45880</v>
      </c>
      <c r="G1542" s="5">
        <v>46245</v>
      </c>
      <c r="H1542" s="3" t="s">
        <v>4290</v>
      </c>
      <c r="I1542" s="55">
        <v>0</v>
      </c>
      <c r="J1542" s="6">
        <v>46022</v>
      </c>
      <c r="K1542" s="2" t="s">
        <v>4405</v>
      </c>
      <c r="L1542" s="2" t="s">
        <v>4763</v>
      </c>
      <c r="M1542" s="2" t="s">
        <v>4956</v>
      </c>
      <c r="N1542" s="2" t="s">
        <v>5196</v>
      </c>
      <c r="O1542" s="2" t="s">
        <v>5224</v>
      </c>
      <c r="P1542" s="2" t="s">
        <v>4465</v>
      </c>
      <c r="Q1542" s="2" t="s">
        <v>4297</v>
      </c>
      <c r="R1542" s="7"/>
      <c r="S1542" s="7">
        <v>0</v>
      </c>
      <c r="T1542" s="7">
        <v>11.666700000000001</v>
      </c>
      <c r="U1542" s="7">
        <v>11.666700000000001</v>
      </c>
      <c r="V1542" s="12">
        <f t="shared" si="450"/>
        <v>12</v>
      </c>
      <c r="W1542" s="15" t="s">
        <v>4738</v>
      </c>
      <c r="X1542" s="15" t="str">
        <f t="shared" si="451"/>
        <v>DEBE GOZAR EN EL AÑO UN TOTAL DE 12 DÍAS ANTES DEL 31/12/2026</v>
      </c>
      <c r="Y1542" s="58">
        <v>0</v>
      </c>
      <c r="Z1542" s="50">
        <v>0</v>
      </c>
      <c r="AA1542" s="50">
        <v>0</v>
      </c>
      <c r="AB1542" s="50">
        <v>0</v>
      </c>
      <c r="AC1542" s="50">
        <v>0</v>
      </c>
      <c r="AD1542" s="50">
        <v>0</v>
      </c>
      <c r="AE1542" s="50">
        <v>0</v>
      </c>
      <c r="AF1542" s="50">
        <v>5</v>
      </c>
      <c r="AG1542" s="50">
        <v>7</v>
      </c>
      <c r="AH1542" s="50">
        <v>0</v>
      </c>
      <c r="AI1542" s="50">
        <v>0</v>
      </c>
      <c r="AJ1542" s="50">
        <v>0</v>
      </c>
      <c r="AK1542" s="52">
        <f t="shared" si="452"/>
        <v>12</v>
      </c>
      <c r="AL1542" s="50">
        <f t="shared" si="453"/>
        <v>12</v>
      </c>
      <c r="AM1542" s="48">
        <f t="shared" si="449"/>
        <v>1</v>
      </c>
      <c r="AN1542" s="49">
        <f t="shared" si="454"/>
        <v>0.01</v>
      </c>
      <c r="AO1542" s="49">
        <f t="shared" si="465"/>
        <v>0</v>
      </c>
      <c r="AP1542" s="49">
        <f t="shared" si="455"/>
        <v>12</v>
      </c>
      <c r="AR1542" s="50">
        <f t="shared" si="456"/>
        <v>0</v>
      </c>
      <c r="AT1542" s="30">
        <f t="shared" si="457"/>
        <v>12</v>
      </c>
      <c r="AU1542">
        <f t="shared" si="458"/>
        <v>4</v>
      </c>
      <c r="AV1542" s="49">
        <f t="shared" si="459"/>
        <v>0</v>
      </c>
      <c r="AW1542" s="49">
        <f t="shared" si="460"/>
        <v>0</v>
      </c>
      <c r="AX1542" s="53">
        <f t="shared" si="461"/>
        <v>4</v>
      </c>
      <c r="AY1542" s="30">
        <f t="shared" si="462"/>
        <v>12</v>
      </c>
      <c r="AZ1542" s="30">
        <f t="shared" si="463"/>
        <v>0</v>
      </c>
      <c r="BA1542" s="49">
        <f t="shared" si="464"/>
        <v>0</v>
      </c>
    </row>
    <row r="1543" spans="1:53" x14ac:dyDescent="0.35">
      <c r="A1543" s="2">
        <v>1073798806</v>
      </c>
      <c r="B1543" s="2" t="s">
        <v>1543</v>
      </c>
      <c r="C1543" s="16" t="s">
        <v>4946</v>
      </c>
      <c r="D1543" s="3" t="s">
        <v>3688</v>
      </c>
      <c r="E1543" s="4">
        <v>45849</v>
      </c>
      <c r="F1543" s="5">
        <v>45849</v>
      </c>
      <c r="G1543" s="5">
        <v>46214</v>
      </c>
      <c r="H1543" s="3" t="s">
        <v>4290</v>
      </c>
      <c r="I1543" s="55">
        <v>0</v>
      </c>
      <c r="J1543" s="6">
        <v>46022</v>
      </c>
      <c r="K1543" s="2" t="s">
        <v>4405</v>
      </c>
      <c r="L1543" s="2" t="s">
        <v>4994</v>
      </c>
      <c r="M1543" s="2" t="s">
        <v>4957</v>
      </c>
      <c r="N1543" s="2" t="s">
        <v>5199</v>
      </c>
      <c r="O1543" s="2" t="s">
        <v>5232</v>
      </c>
      <c r="P1543" s="2" t="s">
        <v>4645</v>
      </c>
      <c r="Q1543" s="2" t="s">
        <v>4301</v>
      </c>
      <c r="R1543" s="7"/>
      <c r="S1543" s="7">
        <v>0</v>
      </c>
      <c r="T1543" s="7">
        <v>14.166700000000001</v>
      </c>
      <c r="U1543" s="7">
        <v>14.166700000000001</v>
      </c>
      <c r="V1543" s="12">
        <f t="shared" si="450"/>
        <v>15</v>
      </c>
      <c r="W1543" s="15" t="s">
        <v>4738</v>
      </c>
      <c r="X1543" s="15" t="str">
        <f t="shared" si="451"/>
        <v>DEBE GOZAR EN EL AÑO UN TOTAL DE 15 DÍAS ANTES DEL 31/12/2026</v>
      </c>
      <c r="Y1543" s="58">
        <v>0</v>
      </c>
      <c r="Z1543" s="50">
        <v>0</v>
      </c>
      <c r="AA1543" s="50">
        <v>0</v>
      </c>
      <c r="AB1543" s="50">
        <v>0</v>
      </c>
      <c r="AC1543" s="50">
        <v>7</v>
      </c>
      <c r="AD1543" s="50">
        <v>0</v>
      </c>
      <c r="AE1543" s="50">
        <v>0</v>
      </c>
      <c r="AF1543" s="50">
        <v>0</v>
      </c>
      <c r="AG1543" s="50">
        <v>0</v>
      </c>
      <c r="AH1543" s="50">
        <v>0</v>
      </c>
      <c r="AI1543" s="50">
        <v>0</v>
      </c>
      <c r="AJ1543" s="50">
        <v>0</v>
      </c>
      <c r="AK1543" s="52">
        <f t="shared" si="452"/>
        <v>7</v>
      </c>
      <c r="AL1543" s="50">
        <f t="shared" si="453"/>
        <v>7</v>
      </c>
      <c r="AM1543" s="48">
        <f t="shared" si="449"/>
        <v>0.46666666666666667</v>
      </c>
      <c r="AN1543" s="49">
        <f t="shared" si="454"/>
        <v>4.6666666666666671E-3</v>
      </c>
      <c r="AO1543" s="49">
        <f t="shared" si="465"/>
        <v>0</v>
      </c>
      <c r="AP1543" s="49">
        <f t="shared" si="455"/>
        <v>7</v>
      </c>
      <c r="AR1543" s="50">
        <f t="shared" si="456"/>
        <v>8</v>
      </c>
      <c r="AT1543" s="30">
        <f t="shared" si="457"/>
        <v>15</v>
      </c>
      <c r="AU1543">
        <f t="shared" si="458"/>
        <v>5</v>
      </c>
      <c r="AV1543" s="49">
        <f t="shared" si="459"/>
        <v>0</v>
      </c>
      <c r="AW1543" s="49">
        <f t="shared" si="460"/>
        <v>0</v>
      </c>
      <c r="AX1543" s="53">
        <f t="shared" si="461"/>
        <v>5</v>
      </c>
      <c r="AY1543" s="30">
        <f t="shared" si="462"/>
        <v>7</v>
      </c>
      <c r="AZ1543" s="30">
        <f t="shared" si="463"/>
        <v>0</v>
      </c>
      <c r="BA1543" s="49">
        <f t="shared" si="464"/>
        <v>0</v>
      </c>
    </row>
    <row r="1544" spans="1:53" x14ac:dyDescent="0.35">
      <c r="A1544" s="2">
        <v>1073801398</v>
      </c>
      <c r="B1544" s="2" t="s">
        <v>1544</v>
      </c>
      <c r="C1544" s="16" t="s">
        <v>4946</v>
      </c>
      <c r="D1544" s="3" t="s">
        <v>3689</v>
      </c>
      <c r="E1544" s="4">
        <v>45394</v>
      </c>
      <c r="F1544" s="5">
        <v>45759</v>
      </c>
      <c r="G1544" s="5">
        <v>46124</v>
      </c>
      <c r="H1544" s="3" t="s">
        <v>4290</v>
      </c>
      <c r="I1544" s="55">
        <v>0</v>
      </c>
      <c r="J1544" s="6">
        <v>46022</v>
      </c>
      <c r="K1544" s="2" t="s">
        <v>4431</v>
      </c>
      <c r="L1544" s="2" t="s">
        <v>4998</v>
      </c>
      <c r="M1544" s="2" t="s">
        <v>4956</v>
      </c>
      <c r="N1544" s="2" t="s">
        <v>5180</v>
      </c>
      <c r="O1544" s="2" t="s">
        <v>5226</v>
      </c>
      <c r="P1544" s="2" t="s">
        <v>4545</v>
      </c>
      <c r="Q1544" s="2" t="s">
        <v>4326</v>
      </c>
      <c r="R1544" s="7"/>
      <c r="S1544" s="7">
        <v>1</v>
      </c>
      <c r="T1544" s="7">
        <v>4.3167000000000009</v>
      </c>
      <c r="U1544" s="7">
        <v>5.3167000000000009</v>
      </c>
      <c r="V1544" s="12">
        <f t="shared" si="450"/>
        <v>6</v>
      </c>
      <c r="W1544" s="15" t="str">
        <f>"DEBE GOZAR "&amp;S1544&amp;" DÍAS ANTES DEL "&amp;TEXT(G1544-1,"DD/MM/YYYY")</f>
        <v>DEBE GOZAR 1 DÍAS ANTES DEL 11/04/2026</v>
      </c>
      <c r="X1544" s="15" t="str">
        <f t="shared" si="451"/>
        <v>DEBE GOZAR EN EL AÑO UN TOTAL DE 6 DÍAS ANTES DEL 31/12/2026</v>
      </c>
      <c r="Y1544" s="58">
        <v>0</v>
      </c>
      <c r="Z1544" s="50">
        <v>0</v>
      </c>
      <c r="AA1544" s="50">
        <v>0</v>
      </c>
      <c r="AB1544" s="50">
        <v>1</v>
      </c>
      <c r="AC1544" s="50">
        <v>0</v>
      </c>
      <c r="AD1544" s="50">
        <v>0</v>
      </c>
      <c r="AE1544" s="50">
        <v>0</v>
      </c>
      <c r="AF1544" s="50">
        <v>0</v>
      </c>
      <c r="AG1544" s="50">
        <v>0</v>
      </c>
      <c r="AH1544" s="50">
        <v>0</v>
      </c>
      <c r="AI1544" s="50">
        <v>0</v>
      </c>
      <c r="AJ1544" s="50">
        <v>0</v>
      </c>
      <c r="AK1544" s="52">
        <f t="shared" si="452"/>
        <v>1</v>
      </c>
      <c r="AL1544" s="50">
        <f t="shared" si="453"/>
        <v>1</v>
      </c>
      <c r="AM1544" s="48">
        <f t="shared" ref="AM1544:AM1607" si="466">+AL1544/V1544</f>
        <v>0.16666666666666666</v>
      </c>
      <c r="AN1544" s="49">
        <f t="shared" si="454"/>
        <v>1.6666666666666666E-3</v>
      </c>
      <c r="AO1544" s="49">
        <f t="shared" si="465"/>
        <v>1</v>
      </c>
      <c r="AP1544" s="49">
        <f t="shared" si="455"/>
        <v>1</v>
      </c>
      <c r="AR1544" s="50">
        <f t="shared" si="456"/>
        <v>5</v>
      </c>
      <c r="AT1544" s="30">
        <f t="shared" si="457"/>
        <v>6</v>
      </c>
      <c r="AU1544">
        <f t="shared" si="458"/>
        <v>2</v>
      </c>
      <c r="AV1544" s="49">
        <f t="shared" si="459"/>
        <v>1</v>
      </c>
      <c r="AW1544" s="49">
        <f t="shared" si="460"/>
        <v>1</v>
      </c>
      <c r="AX1544" s="53">
        <f t="shared" si="461"/>
        <v>1</v>
      </c>
      <c r="AY1544" s="30">
        <f t="shared" si="462"/>
        <v>0</v>
      </c>
      <c r="AZ1544" s="30">
        <f t="shared" si="463"/>
        <v>1</v>
      </c>
      <c r="BA1544" s="49">
        <f t="shared" si="464"/>
        <v>1</v>
      </c>
    </row>
    <row r="1545" spans="1:53" x14ac:dyDescent="0.35">
      <c r="A1545" s="2">
        <v>1073805180</v>
      </c>
      <c r="B1545" s="2" t="s">
        <v>1545</v>
      </c>
      <c r="C1545" s="16" t="s">
        <v>4946</v>
      </c>
      <c r="D1545" s="3" t="s">
        <v>3690</v>
      </c>
      <c r="E1545" s="4">
        <v>45237</v>
      </c>
      <c r="F1545" s="5">
        <v>45968</v>
      </c>
      <c r="G1545" s="5">
        <v>46333</v>
      </c>
      <c r="H1545" s="3" t="s">
        <v>4290</v>
      </c>
      <c r="I1545" s="55">
        <v>0</v>
      </c>
      <c r="J1545" s="6">
        <v>46022</v>
      </c>
      <c r="K1545" s="2" t="s">
        <v>4405</v>
      </c>
      <c r="L1545" s="2" t="s">
        <v>4756</v>
      </c>
      <c r="M1545" s="2" t="s">
        <v>4956</v>
      </c>
      <c r="N1545" s="2" t="s">
        <v>5197</v>
      </c>
      <c r="O1545" s="2" t="s">
        <v>5222</v>
      </c>
      <c r="P1545" s="2" t="s">
        <v>4454</v>
      </c>
      <c r="Q1545" s="2" t="s">
        <v>4301</v>
      </c>
      <c r="R1545" s="7"/>
      <c r="S1545" s="7">
        <v>10</v>
      </c>
      <c r="T1545" s="7">
        <v>4.5</v>
      </c>
      <c r="U1545" s="7">
        <v>14.5</v>
      </c>
      <c r="V1545" s="12">
        <f t="shared" si="450"/>
        <v>15</v>
      </c>
      <c r="W1545" s="15" t="str">
        <f>"DEBE GOZAR "&amp;S1545&amp;" DÍAS ANTES DEL "&amp;TEXT(G1545-1,"DD/MM/YYYY")</f>
        <v>DEBE GOZAR 10 DÍAS ANTES DEL 06/11/2026</v>
      </c>
      <c r="X1545" s="15" t="str">
        <f t="shared" si="451"/>
        <v>DEBE GOZAR EN EL AÑO UN TOTAL DE 15 DÍAS ANTES DEL 31/12/2026</v>
      </c>
      <c r="Y1545" s="58">
        <v>0</v>
      </c>
      <c r="Z1545" s="50">
        <v>0</v>
      </c>
      <c r="AA1545" s="50">
        <v>0</v>
      </c>
      <c r="AB1545" s="50">
        <v>0</v>
      </c>
      <c r="AC1545" s="50">
        <v>0</v>
      </c>
      <c r="AD1545" s="50">
        <v>0</v>
      </c>
      <c r="AE1545" s="50">
        <v>0</v>
      </c>
      <c r="AF1545" s="50">
        <v>0</v>
      </c>
      <c r="AG1545" s="50">
        <v>0</v>
      </c>
      <c r="AH1545" s="50">
        <v>0</v>
      </c>
      <c r="AI1545" s="50">
        <v>0</v>
      </c>
      <c r="AJ1545" s="50">
        <v>0</v>
      </c>
      <c r="AK1545" s="52">
        <f t="shared" si="452"/>
        <v>0</v>
      </c>
      <c r="AL1545" s="50">
        <f t="shared" si="453"/>
        <v>0</v>
      </c>
      <c r="AM1545" s="48">
        <f t="shared" si="466"/>
        <v>0</v>
      </c>
      <c r="AN1545" s="49">
        <f t="shared" si="454"/>
        <v>0</v>
      </c>
      <c r="AO1545" s="49">
        <f t="shared" si="465"/>
        <v>0</v>
      </c>
      <c r="AP1545" s="49">
        <f t="shared" si="455"/>
        <v>0</v>
      </c>
      <c r="AR1545" s="50">
        <f t="shared" si="456"/>
        <v>15</v>
      </c>
      <c r="AT1545" s="30">
        <f t="shared" si="457"/>
        <v>15</v>
      </c>
      <c r="AU1545">
        <f t="shared" si="458"/>
        <v>5</v>
      </c>
      <c r="AV1545" s="49">
        <f t="shared" si="459"/>
        <v>0</v>
      </c>
      <c r="AW1545" s="49">
        <f t="shared" si="460"/>
        <v>0</v>
      </c>
      <c r="AX1545" s="53">
        <f t="shared" si="461"/>
        <v>5</v>
      </c>
      <c r="AY1545" s="30">
        <f t="shared" si="462"/>
        <v>0</v>
      </c>
      <c r="AZ1545" s="30">
        <f t="shared" si="463"/>
        <v>0</v>
      </c>
      <c r="BA1545" s="49">
        <f t="shared" si="464"/>
        <v>0</v>
      </c>
    </row>
    <row r="1546" spans="1:53" x14ac:dyDescent="0.35">
      <c r="A1546" s="2">
        <v>1073806569</v>
      </c>
      <c r="B1546" s="2" t="s">
        <v>1546</v>
      </c>
      <c r="C1546" s="16" t="s">
        <v>4946</v>
      </c>
      <c r="D1546" s="3" t="s">
        <v>3691</v>
      </c>
      <c r="E1546" s="4">
        <v>45917</v>
      </c>
      <c r="F1546" s="5">
        <v>45917</v>
      </c>
      <c r="G1546" s="5">
        <v>46282</v>
      </c>
      <c r="H1546" s="3" t="s">
        <v>4290</v>
      </c>
      <c r="I1546" s="55">
        <v>0</v>
      </c>
      <c r="J1546" s="6">
        <v>46022</v>
      </c>
      <c r="K1546" s="2" t="s">
        <v>4405</v>
      </c>
      <c r="L1546" s="2" t="s">
        <v>4977</v>
      </c>
      <c r="M1546" s="2" t="s">
        <v>4956</v>
      </c>
      <c r="N1546" s="2" t="s">
        <v>5195</v>
      </c>
      <c r="O1546" s="2" t="s">
        <v>5216</v>
      </c>
      <c r="P1546" s="2" t="s">
        <v>4489</v>
      </c>
      <c r="Q1546" s="2" t="s">
        <v>4297</v>
      </c>
      <c r="R1546" s="7"/>
      <c r="S1546" s="7">
        <v>0</v>
      </c>
      <c r="T1546" s="7">
        <v>8.6667000000000005</v>
      </c>
      <c r="U1546" s="7">
        <v>8.6667000000000005</v>
      </c>
      <c r="V1546" s="12">
        <f t="shared" si="450"/>
        <v>9</v>
      </c>
      <c r="W1546" s="15" t="s">
        <v>4738</v>
      </c>
      <c r="X1546" s="15" t="str">
        <f t="shared" si="451"/>
        <v>DEBE GOZAR EN EL AÑO UN TOTAL DE 9 DÍAS ANTES DEL 31/12/2026</v>
      </c>
      <c r="Y1546" s="58">
        <v>0</v>
      </c>
      <c r="Z1546" s="50">
        <v>0</v>
      </c>
      <c r="AA1546" s="50">
        <v>0</v>
      </c>
      <c r="AB1546" s="50">
        <v>0</v>
      </c>
      <c r="AC1546" s="50">
        <v>0</v>
      </c>
      <c r="AD1546" s="50">
        <v>0</v>
      </c>
      <c r="AE1546" s="50">
        <v>0</v>
      </c>
      <c r="AF1546" s="50">
        <v>0</v>
      </c>
      <c r="AG1546" s="50">
        <v>0</v>
      </c>
      <c r="AH1546" s="50">
        <v>0</v>
      </c>
      <c r="AI1546" s="50">
        <v>0</v>
      </c>
      <c r="AJ1546" s="50">
        <v>0</v>
      </c>
      <c r="AK1546" s="52">
        <f t="shared" si="452"/>
        <v>0</v>
      </c>
      <c r="AL1546" s="50">
        <f t="shared" si="453"/>
        <v>0</v>
      </c>
      <c r="AM1546" s="48">
        <f t="shared" si="466"/>
        <v>0</v>
      </c>
      <c r="AN1546" s="49">
        <f t="shared" si="454"/>
        <v>0</v>
      </c>
      <c r="AO1546" s="49">
        <f t="shared" si="465"/>
        <v>0</v>
      </c>
      <c r="AP1546" s="49">
        <f t="shared" si="455"/>
        <v>0</v>
      </c>
      <c r="AR1546" s="50">
        <f t="shared" si="456"/>
        <v>9</v>
      </c>
      <c r="AT1546" s="30">
        <f t="shared" si="457"/>
        <v>9</v>
      </c>
      <c r="AU1546">
        <f t="shared" si="458"/>
        <v>3</v>
      </c>
      <c r="AV1546" s="49">
        <f t="shared" si="459"/>
        <v>0</v>
      </c>
      <c r="AW1546" s="49">
        <f t="shared" si="460"/>
        <v>0</v>
      </c>
      <c r="AX1546" s="53">
        <f t="shared" si="461"/>
        <v>3</v>
      </c>
      <c r="AY1546" s="30">
        <f t="shared" si="462"/>
        <v>0</v>
      </c>
      <c r="AZ1546" s="30">
        <f t="shared" si="463"/>
        <v>0</v>
      </c>
      <c r="BA1546" s="49">
        <f t="shared" si="464"/>
        <v>0</v>
      </c>
    </row>
    <row r="1547" spans="1:53" x14ac:dyDescent="0.35">
      <c r="A1547" s="2">
        <v>1073815732</v>
      </c>
      <c r="B1547" s="2" t="s">
        <v>1547</v>
      </c>
      <c r="C1547" s="16" t="s">
        <v>4946</v>
      </c>
      <c r="D1547" s="3" t="s">
        <v>3692</v>
      </c>
      <c r="E1547" s="4">
        <v>45435</v>
      </c>
      <c r="F1547" s="5">
        <v>45800</v>
      </c>
      <c r="G1547" s="5">
        <v>46165</v>
      </c>
      <c r="H1547" s="3" t="s">
        <v>4290</v>
      </c>
      <c r="I1547" s="55">
        <v>46113</v>
      </c>
      <c r="J1547" s="6">
        <v>46022</v>
      </c>
      <c r="K1547" s="2" t="s">
        <v>4405</v>
      </c>
      <c r="L1547" s="2" t="s">
        <v>4966</v>
      </c>
      <c r="M1547" s="2" t="s">
        <v>4956</v>
      </c>
      <c r="N1547" s="2"/>
      <c r="O1547" s="2"/>
      <c r="P1547" s="2"/>
      <c r="Q1547" s="2"/>
      <c r="R1547" s="7"/>
      <c r="S1547" s="7">
        <v>11</v>
      </c>
      <c r="T1547" s="7">
        <v>18.166699999999999</v>
      </c>
      <c r="U1547" s="7">
        <v>29.166699999999999</v>
      </c>
      <c r="V1547" s="12">
        <f t="shared" si="450"/>
        <v>30</v>
      </c>
      <c r="W1547" s="15" t="str">
        <f>"DEBE GOZAR "&amp;S1547&amp;" DÍAS ANTES DEL "&amp;TEXT(G1547-1,"DD/MM/YYYY")</f>
        <v>DEBE GOZAR 11 DÍAS ANTES DEL 22/05/2026</v>
      </c>
      <c r="X1547" s="15" t="str">
        <f t="shared" si="451"/>
        <v>DEBE GOZAR EN EL AÑO UN TOTAL DE 30 DÍAS ANTES DEL 31/12/2026</v>
      </c>
      <c r="Y1547" s="58">
        <v>2</v>
      </c>
      <c r="Z1547" s="50">
        <v>13</v>
      </c>
      <c r="AA1547" s="50">
        <v>0</v>
      </c>
      <c r="AB1547" s="50">
        <v>15</v>
      </c>
      <c r="AC1547" s="50">
        <v>0</v>
      </c>
      <c r="AD1547" s="50">
        <v>0</v>
      </c>
      <c r="AE1547" s="50">
        <v>0</v>
      </c>
      <c r="AF1547" s="50">
        <v>0</v>
      </c>
      <c r="AG1547" s="50">
        <v>0</v>
      </c>
      <c r="AH1547" s="50">
        <v>0</v>
      </c>
      <c r="AI1547" s="50">
        <v>0</v>
      </c>
      <c r="AJ1547" s="50">
        <v>0</v>
      </c>
      <c r="AK1547" s="52">
        <f t="shared" si="452"/>
        <v>30</v>
      </c>
      <c r="AL1547" s="50">
        <f t="shared" si="453"/>
        <v>30</v>
      </c>
      <c r="AM1547" s="48">
        <f t="shared" si="466"/>
        <v>1</v>
      </c>
      <c r="AN1547" s="49">
        <f t="shared" si="454"/>
        <v>0.01</v>
      </c>
      <c r="AO1547" s="49">
        <f t="shared" si="465"/>
        <v>30</v>
      </c>
      <c r="AP1547" s="49">
        <f t="shared" si="455"/>
        <v>30</v>
      </c>
      <c r="AR1547" s="50">
        <f t="shared" si="456"/>
        <v>0</v>
      </c>
      <c r="AT1547" s="30">
        <f t="shared" si="457"/>
        <v>30</v>
      </c>
      <c r="AU1547">
        <f t="shared" si="458"/>
        <v>10</v>
      </c>
      <c r="AV1547" s="49">
        <f t="shared" si="459"/>
        <v>30</v>
      </c>
      <c r="AW1547" s="49">
        <f t="shared" si="460"/>
        <v>10</v>
      </c>
      <c r="AX1547" s="53">
        <f t="shared" si="461"/>
        <v>0</v>
      </c>
      <c r="AY1547" s="30">
        <f t="shared" si="462"/>
        <v>0</v>
      </c>
      <c r="AZ1547" s="30">
        <f t="shared" si="463"/>
        <v>30</v>
      </c>
      <c r="BA1547" s="49">
        <f t="shared" si="464"/>
        <v>30</v>
      </c>
    </row>
    <row r="1548" spans="1:53" x14ac:dyDescent="0.35">
      <c r="A1548" s="2">
        <v>1073815794</v>
      </c>
      <c r="B1548" s="2" t="s">
        <v>1548</v>
      </c>
      <c r="C1548" s="16" t="s">
        <v>4946</v>
      </c>
      <c r="D1548" s="3" t="s">
        <v>3693</v>
      </c>
      <c r="E1548" s="4">
        <v>45531</v>
      </c>
      <c r="F1548" s="5">
        <v>45896</v>
      </c>
      <c r="G1548" s="5">
        <v>46261</v>
      </c>
      <c r="H1548" s="3" t="s">
        <v>4290</v>
      </c>
      <c r="I1548" s="55">
        <v>0</v>
      </c>
      <c r="J1548" s="6">
        <v>46022</v>
      </c>
      <c r="K1548" s="2" t="s">
        <v>4405</v>
      </c>
      <c r="L1548" s="2" t="s">
        <v>4966</v>
      </c>
      <c r="M1548" s="2" t="s">
        <v>4956</v>
      </c>
      <c r="N1548" s="2" t="s">
        <v>5180</v>
      </c>
      <c r="O1548" s="2" t="s">
        <v>5225</v>
      </c>
      <c r="P1548" s="2" t="s">
        <v>4461</v>
      </c>
      <c r="Q1548" s="2" t="s">
        <v>4297</v>
      </c>
      <c r="R1548" s="7"/>
      <c r="S1548" s="7">
        <v>19</v>
      </c>
      <c r="T1548" s="7">
        <v>10.333300000000001</v>
      </c>
      <c r="U1548" s="7">
        <v>29.333300000000001</v>
      </c>
      <c r="V1548" s="12">
        <f t="shared" si="450"/>
        <v>30</v>
      </c>
      <c r="W1548" s="15" t="str">
        <f>"DEBE GOZAR "&amp;S1548&amp;" DÍAS ANTES DEL "&amp;TEXT(G1548-1,"DD/MM/YYYY")</f>
        <v>DEBE GOZAR 19 DÍAS ANTES DEL 26/08/2026</v>
      </c>
      <c r="X1548" s="15" t="str">
        <f t="shared" si="451"/>
        <v>DEBE GOZAR EN EL AÑO UN TOTAL DE 30 DÍAS ANTES DEL 31/12/2026</v>
      </c>
      <c r="Y1548" s="58">
        <v>0</v>
      </c>
      <c r="Z1548" s="50">
        <v>0</v>
      </c>
      <c r="AA1548" s="50">
        <v>0</v>
      </c>
      <c r="AB1548" s="50">
        <v>0</v>
      </c>
      <c r="AC1548" s="50">
        <v>0</v>
      </c>
      <c r="AD1548" s="50">
        <v>0</v>
      </c>
      <c r="AE1548" s="50">
        <v>29</v>
      </c>
      <c r="AF1548" s="50">
        <v>2</v>
      </c>
      <c r="AG1548" s="50">
        <v>0</v>
      </c>
      <c r="AH1548" s="50">
        <v>0</v>
      </c>
      <c r="AI1548" s="50">
        <v>0</v>
      </c>
      <c r="AJ1548" s="50">
        <v>0</v>
      </c>
      <c r="AK1548" s="52">
        <f t="shared" si="452"/>
        <v>31</v>
      </c>
      <c r="AL1548" s="50">
        <f t="shared" si="453"/>
        <v>31</v>
      </c>
      <c r="AM1548" s="48">
        <f t="shared" si="466"/>
        <v>1.0333333333333334</v>
      </c>
      <c r="AN1548" s="49">
        <f t="shared" si="454"/>
        <v>1.0333333333333335E-2</v>
      </c>
      <c r="AO1548" s="49">
        <f t="shared" si="465"/>
        <v>0</v>
      </c>
      <c r="AP1548" s="49">
        <f t="shared" si="455"/>
        <v>30</v>
      </c>
      <c r="AR1548" s="50">
        <f t="shared" si="456"/>
        <v>0</v>
      </c>
      <c r="AT1548" s="30">
        <f t="shared" si="457"/>
        <v>30</v>
      </c>
      <c r="AU1548">
        <f t="shared" si="458"/>
        <v>10</v>
      </c>
      <c r="AV1548" s="49">
        <f t="shared" si="459"/>
        <v>0</v>
      </c>
      <c r="AW1548" s="49">
        <f t="shared" si="460"/>
        <v>0</v>
      </c>
      <c r="AX1548" s="53">
        <f t="shared" si="461"/>
        <v>10</v>
      </c>
      <c r="AY1548" s="30">
        <f t="shared" si="462"/>
        <v>31</v>
      </c>
      <c r="AZ1548" s="30">
        <f t="shared" si="463"/>
        <v>0</v>
      </c>
      <c r="BA1548" s="49">
        <f t="shared" si="464"/>
        <v>0</v>
      </c>
    </row>
    <row r="1549" spans="1:53" x14ac:dyDescent="0.35">
      <c r="A1549" s="2">
        <v>1073817263</v>
      </c>
      <c r="B1549" s="2" t="s">
        <v>1549</v>
      </c>
      <c r="C1549" s="16" t="s">
        <v>4946</v>
      </c>
      <c r="D1549" s="3" t="s">
        <v>3694</v>
      </c>
      <c r="E1549" s="4">
        <v>45974</v>
      </c>
      <c r="F1549" s="5">
        <v>45974</v>
      </c>
      <c r="G1549" s="5">
        <v>46339</v>
      </c>
      <c r="H1549" s="3" t="s">
        <v>4290</v>
      </c>
      <c r="I1549" s="55">
        <v>46023</v>
      </c>
      <c r="J1549" s="6">
        <v>46022</v>
      </c>
      <c r="K1549" s="2" t="s">
        <v>4405</v>
      </c>
      <c r="L1549" s="2" t="s">
        <v>4850</v>
      </c>
      <c r="M1549" s="2" t="s">
        <v>4956</v>
      </c>
      <c r="N1549" s="2"/>
      <c r="O1549" s="2"/>
      <c r="P1549" s="2"/>
      <c r="Q1549" s="2"/>
      <c r="R1549" s="7"/>
      <c r="S1549" s="7">
        <v>0</v>
      </c>
      <c r="T1549" s="7">
        <v>4</v>
      </c>
      <c r="U1549" s="7">
        <v>4</v>
      </c>
      <c r="V1549" s="12">
        <f t="shared" ref="V1549:V1612" si="467">ROUNDUP(U1549,0)</f>
        <v>4</v>
      </c>
      <c r="W1549" s="15" t="s">
        <v>4738</v>
      </c>
      <c r="X1549" s="15" t="str">
        <f t="shared" si="451"/>
        <v>DEBE GOZAR EN EL AÑO UN TOTAL DE 4 DÍAS ANTES DEL 31/12/2026</v>
      </c>
      <c r="Y1549" s="58">
        <v>4</v>
      </c>
      <c r="Z1549" s="50">
        <v>0</v>
      </c>
      <c r="AA1549" s="50">
        <v>0</v>
      </c>
      <c r="AB1549" s="50">
        <v>0</v>
      </c>
      <c r="AC1549" s="50">
        <v>0</v>
      </c>
      <c r="AD1549" s="50">
        <v>0</v>
      </c>
      <c r="AE1549" s="50">
        <v>0</v>
      </c>
      <c r="AF1549" s="50">
        <v>0</v>
      </c>
      <c r="AG1549" s="50">
        <v>0</v>
      </c>
      <c r="AH1549" s="50">
        <v>0</v>
      </c>
      <c r="AI1549" s="50">
        <v>0</v>
      </c>
      <c r="AJ1549" s="50">
        <v>0</v>
      </c>
      <c r="AK1549" s="52">
        <f t="shared" si="452"/>
        <v>4</v>
      </c>
      <c r="AL1549" s="50">
        <f t="shared" si="453"/>
        <v>4</v>
      </c>
      <c r="AM1549" s="48">
        <f t="shared" si="466"/>
        <v>1</v>
      </c>
      <c r="AN1549" s="49">
        <f t="shared" si="454"/>
        <v>0.01</v>
      </c>
      <c r="AO1549" s="49">
        <f t="shared" si="465"/>
        <v>4</v>
      </c>
      <c r="AP1549" s="49">
        <f t="shared" si="455"/>
        <v>4</v>
      </c>
      <c r="AR1549" s="50">
        <f t="shared" si="456"/>
        <v>0</v>
      </c>
      <c r="AT1549" s="30">
        <f t="shared" si="457"/>
        <v>4</v>
      </c>
      <c r="AU1549">
        <f t="shared" si="458"/>
        <v>1.3333333333333333</v>
      </c>
      <c r="AV1549" s="49">
        <f t="shared" si="459"/>
        <v>4</v>
      </c>
      <c r="AW1549" s="49">
        <f t="shared" si="460"/>
        <v>1.3333333333333333</v>
      </c>
      <c r="AX1549" s="53">
        <f t="shared" si="461"/>
        <v>0</v>
      </c>
      <c r="AY1549" s="30">
        <f t="shared" si="462"/>
        <v>0</v>
      </c>
      <c r="AZ1549" s="30">
        <f t="shared" si="463"/>
        <v>4</v>
      </c>
      <c r="BA1549" s="49">
        <f t="shared" si="464"/>
        <v>4</v>
      </c>
    </row>
    <row r="1550" spans="1:53" x14ac:dyDescent="0.35">
      <c r="A1550" s="2">
        <v>1073818802</v>
      </c>
      <c r="B1550" s="2" t="s">
        <v>1550</v>
      </c>
      <c r="C1550" s="16" t="s">
        <v>4946</v>
      </c>
      <c r="D1550" s="3" t="s">
        <v>3695</v>
      </c>
      <c r="E1550" s="4">
        <v>45962</v>
      </c>
      <c r="F1550" s="5">
        <v>45962</v>
      </c>
      <c r="G1550" s="5">
        <v>46327</v>
      </c>
      <c r="H1550" s="3" t="s">
        <v>4290</v>
      </c>
      <c r="I1550" s="55">
        <v>46102</v>
      </c>
      <c r="J1550" s="6">
        <v>46022</v>
      </c>
      <c r="K1550" s="2" t="s">
        <v>4405</v>
      </c>
      <c r="L1550" s="2" t="s">
        <v>4797</v>
      </c>
      <c r="M1550" s="2" t="s">
        <v>4956</v>
      </c>
      <c r="N1550" s="2"/>
      <c r="O1550" s="2"/>
      <c r="P1550" s="2"/>
      <c r="Q1550" s="2"/>
      <c r="R1550" s="7"/>
      <c r="S1550" s="7">
        <v>0</v>
      </c>
      <c r="T1550" s="7">
        <v>5</v>
      </c>
      <c r="U1550" s="7">
        <v>5</v>
      </c>
      <c r="V1550" s="12">
        <f t="shared" si="467"/>
        <v>5</v>
      </c>
      <c r="W1550" s="15" t="s">
        <v>4738</v>
      </c>
      <c r="X1550" s="15" t="str">
        <f t="shared" si="451"/>
        <v>DEBE GOZAR EN EL AÑO UN TOTAL DE 5 DÍAS ANTES DEL 31/12/2026</v>
      </c>
      <c r="Y1550" s="58">
        <v>0</v>
      </c>
      <c r="Z1550" s="50">
        <v>0</v>
      </c>
      <c r="AA1550" s="50">
        <v>5</v>
      </c>
      <c r="AB1550" s="50">
        <v>0</v>
      </c>
      <c r="AC1550" s="50">
        <v>0</v>
      </c>
      <c r="AD1550" s="50">
        <v>0</v>
      </c>
      <c r="AE1550" s="50">
        <v>0</v>
      </c>
      <c r="AF1550" s="50">
        <v>0</v>
      </c>
      <c r="AG1550" s="50">
        <v>0</v>
      </c>
      <c r="AH1550" s="50">
        <v>0</v>
      </c>
      <c r="AI1550" s="50">
        <v>0</v>
      </c>
      <c r="AJ1550" s="50">
        <v>0</v>
      </c>
      <c r="AK1550" s="52">
        <f t="shared" si="452"/>
        <v>5</v>
      </c>
      <c r="AL1550" s="50">
        <f t="shared" si="453"/>
        <v>5</v>
      </c>
      <c r="AM1550" s="48">
        <f t="shared" si="466"/>
        <v>1</v>
      </c>
      <c r="AN1550" s="49">
        <f t="shared" si="454"/>
        <v>0.01</v>
      </c>
      <c r="AO1550" s="49">
        <f t="shared" si="465"/>
        <v>5</v>
      </c>
      <c r="AP1550" s="49">
        <f t="shared" si="455"/>
        <v>5</v>
      </c>
      <c r="AR1550" s="50">
        <f t="shared" si="456"/>
        <v>0</v>
      </c>
      <c r="AT1550" s="30">
        <f t="shared" si="457"/>
        <v>5</v>
      </c>
      <c r="AU1550">
        <f t="shared" si="458"/>
        <v>1.6666666666666667</v>
      </c>
      <c r="AV1550" s="49">
        <f t="shared" si="459"/>
        <v>5</v>
      </c>
      <c r="AW1550" s="49">
        <f t="shared" si="460"/>
        <v>1.6666666666666667</v>
      </c>
      <c r="AX1550" s="53">
        <f t="shared" si="461"/>
        <v>0</v>
      </c>
      <c r="AY1550" s="30">
        <f t="shared" si="462"/>
        <v>0</v>
      </c>
      <c r="AZ1550" s="30">
        <f t="shared" si="463"/>
        <v>5</v>
      </c>
      <c r="BA1550" s="49">
        <f t="shared" si="464"/>
        <v>5</v>
      </c>
    </row>
    <row r="1551" spans="1:53" x14ac:dyDescent="0.35">
      <c r="A1551" s="2">
        <v>1073827340</v>
      </c>
      <c r="B1551" s="2" t="s">
        <v>1551</v>
      </c>
      <c r="C1551" s="16" t="s">
        <v>4946</v>
      </c>
      <c r="D1551" s="3" t="s">
        <v>3696</v>
      </c>
      <c r="E1551" s="4">
        <v>45909</v>
      </c>
      <c r="F1551" s="5">
        <v>45909</v>
      </c>
      <c r="G1551" s="5">
        <v>46274</v>
      </c>
      <c r="H1551" s="3" t="s">
        <v>4290</v>
      </c>
      <c r="I1551" s="55">
        <v>46082</v>
      </c>
      <c r="J1551" s="6">
        <v>46022</v>
      </c>
      <c r="K1551" s="2" t="s">
        <v>4405</v>
      </c>
      <c r="L1551" s="2" t="s">
        <v>4853</v>
      </c>
      <c r="M1551" s="2" t="s">
        <v>4956</v>
      </c>
      <c r="N1551" s="2"/>
      <c r="O1551" s="2"/>
      <c r="P1551" s="2"/>
      <c r="Q1551" s="2"/>
      <c r="R1551" s="7"/>
      <c r="S1551" s="7">
        <v>0</v>
      </c>
      <c r="T1551" s="7">
        <v>9.3332999999999995</v>
      </c>
      <c r="U1551" s="7">
        <v>9.3332999999999995</v>
      </c>
      <c r="V1551" s="12">
        <f t="shared" si="467"/>
        <v>10</v>
      </c>
      <c r="W1551" s="15" t="s">
        <v>4738</v>
      </c>
      <c r="X1551" s="15" t="str">
        <f t="shared" si="451"/>
        <v>DEBE GOZAR EN EL AÑO UN TOTAL DE 10 DÍAS ANTES DEL 31/12/2026</v>
      </c>
      <c r="Y1551" s="58">
        <v>0</v>
      </c>
      <c r="Z1551" s="50">
        <v>0</v>
      </c>
      <c r="AA1551" s="50">
        <v>10</v>
      </c>
      <c r="AB1551" s="50">
        <v>0</v>
      </c>
      <c r="AC1551" s="50">
        <v>0</v>
      </c>
      <c r="AD1551" s="50">
        <v>0</v>
      </c>
      <c r="AE1551" s="50">
        <v>0</v>
      </c>
      <c r="AF1551" s="50">
        <v>0</v>
      </c>
      <c r="AG1551" s="50">
        <v>0</v>
      </c>
      <c r="AH1551" s="50">
        <v>0</v>
      </c>
      <c r="AI1551" s="50">
        <v>0</v>
      </c>
      <c r="AJ1551" s="50">
        <v>0</v>
      </c>
      <c r="AK1551" s="52">
        <f t="shared" si="452"/>
        <v>10</v>
      </c>
      <c r="AL1551" s="50">
        <f t="shared" si="453"/>
        <v>10</v>
      </c>
      <c r="AM1551" s="48">
        <f t="shared" si="466"/>
        <v>1</v>
      </c>
      <c r="AN1551" s="49">
        <f t="shared" si="454"/>
        <v>0.01</v>
      </c>
      <c r="AO1551" s="49">
        <f t="shared" si="465"/>
        <v>10</v>
      </c>
      <c r="AP1551" s="49">
        <f t="shared" si="455"/>
        <v>10</v>
      </c>
      <c r="AR1551" s="50">
        <f t="shared" si="456"/>
        <v>0</v>
      </c>
      <c r="AT1551" s="30">
        <f t="shared" si="457"/>
        <v>10</v>
      </c>
      <c r="AU1551">
        <f t="shared" si="458"/>
        <v>3.3333333333333335</v>
      </c>
      <c r="AV1551" s="49">
        <f t="shared" si="459"/>
        <v>10</v>
      </c>
      <c r="AW1551" s="49">
        <f t="shared" si="460"/>
        <v>3.3333333333333335</v>
      </c>
      <c r="AX1551" s="53">
        <f t="shared" si="461"/>
        <v>0</v>
      </c>
      <c r="AY1551" s="30">
        <f t="shared" si="462"/>
        <v>0</v>
      </c>
      <c r="AZ1551" s="30">
        <f t="shared" si="463"/>
        <v>10</v>
      </c>
      <c r="BA1551" s="49">
        <f t="shared" si="464"/>
        <v>10</v>
      </c>
    </row>
    <row r="1552" spans="1:53" x14ac:dyDescent="0.35">
      <c r="A1552" s="2">
        <v>1073827878</v>
      </c>
      <c r="B1552" s="2" t="s">
        <v>1552</v>
      </c>
      <c r="C1552" s="16" t="s">
        <v>4946</v>
      </c>
      <c r="D1552" s="3" t="s">
        <v>3697</v>
      </c>
      <c r="E1552" s="4">
        <v>45444</v>
      </c>
      <c r="F1552" s="5">
        <v>45809</v>
      </c>
      <c r="G1552" s="5">
        <v>46174</v>
      </c>
      <c r="H1552" s="3" t="s">
        <v>4415</v>
      </c>
      <c r="I1552" s="55">
        <v>0</v>
      </c>
      <c r="J1552" s="6">
        <v>46022</v>
      </c>
      <c r="K1552" s="2" t="s">
        <v>4405</v>
      </c>
      <c r="L1552" s="2" t="s">
        <v>4877</v>
      </c>
      <c r="M1552" s="2" t="s">
        <v>4956</v>
      </c>
      <c r="N1552" s="2" t="s">
        <v>5196</v>
      </c>
      <c r="O1552" s="2" t="s">
        <v>5234</v>
      </c>
      <c r="P1552" s="2" t="s">
        <v>4649</v>
      </c>
      <c r="Q1552" s="2" t="s">
        <v>4297</v>
      </c>
      <c r="R1552" s="7"/>
      <c r="S1552" s="7">
        <v>0</v>
      </c>
      <c r="T1552" s="7">
        <v>0.5</v>
      </c>
      <c r="U1552" s="7">
        <v>0.5</v>
      </c>
      <c r="V1552" s="12">
        <f t="shared" si="467"/>
        <v>1</v>
      </c>
      <c r="W1552" s="15" t="s">
        <v>4738</v>
      </c>
      <c r="X1552" s="15" t="str">
        <f t="shared" si="451"/>
        <v>DEBE GOZAR EN EL AÑO UN TOTAL DE 1 DÍAS ANTES DEL 31/12/2026</v>
      </c>
      <c r="Y1552" s="58">
        <v>0</v>
      </c>
      <c r="Z1552" s="50">
        <v>0</v>
      </c>
      <c r="AA1552" s="50">
        <v>0</v>
      </c>
      <c r="AB1552" s="50">
        <v>2</v>
      </c>
      <c r="AC1552" s="50">
        <v>0</v>
      </c>
      <c r="AD1552" s="50">
        <v>0</v>
      </c>
      <c r="AE1552" s="50">
        <v>0</v>
      </c>
      <c r="AF1552" s="50">
        <v>0</v>
      </c>
      <c r="AG1552" s="50">
        <v>0</v>
      </c>
      <c r="AH1552" s="50">
        <v>0</v>
      </c>
      <c r="AI1552" s="50">
        <v>0</v>
      </c>
      <c r="AJ1552" s="50">
        <v>0</v>
      </c>
      <c r="AK1552" s="52">
        <f t="shared" si="452"/>
        <v>2</v>
      </c>
      <c r="AL1552" s="50">
        <f t="shared" si="453"/>
        <v>2</v>
      </c>
      <c r="AM1552" s="48">
        <f t="shared" si="466"/>
        <v>2</v>
      </c>
      <c r="AN1552" s="49">
        <f t="shared" si="454"/>
        <v>0.02</v>
      </c>
      <c r="AO1552" s="49">
        <f t="shared" si="465"/>
        <v>2</v>
      </c>
      <c r="AP1552" s="49">
        <f t="shared" si="455"/>
        <v>1</v>
      </c>
      <c r="AR1552" s="50">
        <f t="shared" si="456"/>
        <v>0</v>
      </c>
      <c r="AT1552" s="30">
        <f t="shared" si="457"/>
        <v>1</v>
      </c>
      <c r="AU1552">
        <f t="shared" si="458"/>
        <v>0.33333333333333331</v>
      </c>
      <c r="AV1552" s="49">
        <f t="shared" si="459"/>
        <v>2</v>
      </c>
      <c r="AW1552" s="49">
        <f t="shared" si="460"/>
        <v>0.33333333333333331</v>
      </c>
      <c r="AX1552" s="53">
        <f t="shared" si="461"/>
        <v>0</v>
      </c>
      <c r="AY1552" s="30">
        <f t="shared" si="462"/>
        <v>0</v>
      </c>
      <c r="AZ1552" s="30">
        <f t="shared" si="463"/>
        <v>2</v>
      </c>
      <c r="BA1552" s="49">
        <f t="shared" si="464"/>
        <v>1</v>
      </c>
    </row>
    <row r="1553" spans="1:53" x14ac:dyDescent="0.35">
      <c r="A1553" s="2">
        <v>1073832302</v>
      </c>
      <c r="B1553" s="2" t="s">
        <v>1553</v>
      </c>
      <c r="C1553" s="16" t="s">
        <v>4947</v>
      </c>
      <c r="D1553" s="3" t="s">
        <v>3698</v>
      </c>
      <c r="E1553" s="4">
        <v>44910</v>
      </c>
      <c r="F1553" s="5">
        <v>46006</v>
      </c>
      <c r="G1553" s="5">
        <v>46371</v>
      </c>
      <c r="H1553" s="3" t="s">
        <v>4290</v>
      </c>
      <c r="I1553" s="55">
        <v>0</v>
      </c>
      <c r="J1553" s="6">
        <v>46022</v>
      </c>
      <c r="K1553" s="2" t="s">
        <v>4405</v>
      </c>
      <c r="L1553" s="2" t="s">
        <v>5041</v>
      </c>
      <c r="M1553" s="2" t="s">
        <v>4956</v>
      </c>
      <c r="N1553" s="2" t="s">
        <v>5200</v>
      </c>
      <c r="O1553" s="2" t="s">
        <v>5245</v>
      </c>
      <c r="P1553" s="2" t="s">
        <v>4690</v>
      </c>
      <c r="Q1553" s="2" t="s">
        <v>4298</v>
      </c>
      <c r="R1553" s="7"/>
      <c r="S1553" s="7">
        <v>28</v>
      </c>
      <c r="T1553" s="7">
        <v>1.3332999999999942</v>
      </c>
      <c r="U1553" s="7">
        <v>29.333299999999994</v>
      </c>
      <c r="V1553" s="12">
        <f t="shared" si="467"/>
        <v>30</v>
      </c>
      <c r="W1553" s="15" t="str">
        <f>"DEBE GOZAR "&amp;S1553&amp;" DÍAS ANTES DEL "&amp;TEXT(G1553-1,"DD/MM/YYYY")</f>
        <v>DEBE GOZAR 28 DÍAS ANTES DEL 14/12/2026</v>
      </c>
      <c r="X1553" s="15" t="str">
        <f t="shared" si="451"/>
        <v>DEBE GOZAR EN EL AÑO UN TOTAL DE 30 DÍAS ANTES DEL 31/12/2026</v>
      </c>
      <c r="Y1553" s="58">
        <v>0</v>
      </c>
      <c r="Z1553" s="50">
        <v>0</v>
      </c>
      <c r="AA1553" s="50">
        <v>0</v>
      </c>
      <c r="AB1553" s="50">
        <v>0</v>
      </c>
      <c r="AC1553" s="50">
        <v>0</v>
      </c>
      <c r="AD1553" s="50">
        <v>0</v>
      </c>
      <c r="AE1553" s="50">
        <v>0</v>
      </c>
      <c r="AF1553" s="50">
        <v>0</v>
      </c>
      <c r="AG1553" s="50">
        <v>0</v>
      </c>
      <c r="AH1553" s="50">
        <v>0</v>
      </c>
      <c r="AI1553" s="50">
        <v>0</v>
      </c>
      <c r="AJ1553" s="50">
        <v>0</v>
      </c>
      <c r="AK1553" s="52">
        <f t="shared" si="452"/>
        <v>0</v>
      </c>
      <c r="AL1553" s="50">
        <f t="shared" si="453"/>
        <v>0</v>
      </c>
      <c r="AM1553" s="48">
        <f t="shared" si="466"/>
        <v>0</v>
      </c>
      <c r="AN1553" s="49">
        <f t="shared" si="454"/>
        <v>0</v>
      </c>
      <c r="AO1553" s="49">
        <f t="shared" si="465"/>
        <v>0</v>
      </c>
      <c r="AP1553" s="49">
        <f t="shared" si="455"/>
        <v>0</v>
      </c>
      <c r="AR1553" s="50">
        <f t="shared" si="456"/>
        <v>30</v>
      </c>
      <c r="AT1553" s="30">
        <f t="shared" si="457"/>
        <v>30</v>
      </c>
      <c r="AU1553">
        <f t="shared" si="458"/>
        <v>10</v>
      </c>
      <c r="AV1553" s="49">
        <f t="shared" si="459"/>
        <v>0</v>
      </c>
      <c r="AW1553" s="49">
        <f t="shared" si="460"/>
        <v>0</v>
      </c>
      <c r="AX1553" s="53">
        <f t="shared" si="461"/>
        <v>10</v>
      </c>
      <c r="AY1553" s="30">
        <f t="shared" si="462"/>
        <v>0</v>
      </c>
      <c r="AZ1553" s="30">
        <f t="shared" si="463"/>
        <v>0</v>
      </c>
      <c r="BA1553" s="49">
        <f t="shared" si="464"/>
        <v>0</v>
      </c>
    </row>
    <row r="1554" spans="1:53" x14ac:dyDescent="0.35">
      <c r="A1554" s="2">
        <v>1073860128</v>
      </c>
      <c r="B1554" s="2" t="s">
        <v>1554</v>
      </c>
      <c r="C1554" s="16" t="s">
        <v>4946</v>
      </c>
      <c r="D1554" s="3" t="s">
        <v>3699</v>
      </c>
      <c r="E1554" s="4">
        <v>45966</v>
      </c>
      <c r="F1554" s="5">
        <v>45966</v>
      </c>
      <c r="G1554" s="5">
        <v>46331</v>
      </c>
      <c r="H1554" s="3" t="s">
        <v>4290</v>
      </c>
      <c r="I1554" s="55">
        <v>0</v>
      </c>
      <c r="J1554" s="6">
        <v>46022</v>
      </c>
      <c r="K1554" s="2" t="s">
        <v>4405</v>
      </c>
      <c r="L1554" s="2" t="s">
        <v>4796</v>
      </c>
      <c r="M1554" s="2" t="s">
        <v>4956</v>
      </c>
      <c r="N1554" s="2" t="s">
        <v>5195</v>
      </c>
      <c r="O1554" s="2" t="s">
        <v>5231</v>
      </c>
      <c r="P1554" s="2" t="s">
        <v>4525</v>
      </c>
      <c r="Q1554" s="2" t="s">
        <v>4297</v>
      </c>
      <c r="R1554" s="7"/>
      <c r="S1554" s="7">
        <v>0</v>
      </c>
      <c r="T1554" s="7">
        <v>4.6666999999999996</v>
      </c>
      <c r="U1554" s="7">
        <v>4.6666999999999996</v>
      </c>
      <c r="V1554" s="12">
        <f t="shared" si="467"/>
        <v>5</v>
      </c>
      <c r="W1554" s="15" t="s">
        <v>4738</v>
      </c>
      <c r="X1554" s="15" t="str">
        <f t="shared" si="451"/>
        <v>DEBE GOZAR EN EL AÑO UN TOTAL DE 5 DÍAS ANTES DEL 31/12/2026</v>
      </c>
      <c r="Y1554" s="58">
        <v>0</v>
      </c>
      <c r="Z1554" s="50">
        <v>0</v>
      </c>
      <c r="AA1554" s="50">
        <v>0</v>
      </c>
      <c r="AB1554" s="50">
        <v>0</v>
      </c>
      <c r="AC1554" s="50">
        <v>0</v>
      </c>
      <c r="AD1554" s="50">
        <v>0</v>
      </c>
      <c r="AE1554" s="50">
        <v>0</v>
      </c>
      <c r="AF1554" s="50">
        <v>0</v>
      </c>
      <c r="AG1554" s="50">
        <v>0</v>
      </c>
      <c r="AH1554" s="50">
        <v>0</v>
      </c>
      <c r="AI1554" s="50">
        <v>0</v>
      </c>
      <c r="AJ1554" s="50">
        <v>0</v>
      </c>
      <c r="AK1554" s="52">
        <f t="shared" si="452"/>
        <v>0</v>
      </c>
      <c r="AL1554" s="50">
        <f t="shared" si="453"/>
        <v>0</v>
      </c>
      <c r="AM1554" s="48">
        <f t="shared" si="466"/>
        <v>0</v>
      </c>
      <c r="AN1554" s="49">
        <f t="shared" si="454"/>
        <v>0</v>
      </c>
      <c r="AO1554" s="49">
        <f t="shared" si="465"/>
        <v>0</v>
      </c>
      <c r="AP1554" s="49">
        <f t="shared" si="455"/>
        <v>0</v>
      </c>
      <c r="AR1554" s="50">
        <f t="shared" si="456"/>
        <v>5</v>
      </c>
      <c r="AT1554" s="30">
        <f t="shared" si="457"/>
        <v>5</v>
      </c>
      <c r="AU1554">
        <f t="shared" si="458"/>
        <v>1.6666666666666667</v>
      </c>
      <c r="AV1554" s="49">
        <f t="shared" si="459"/>
        <v>0</v>
      </c>
      <c r="AW1554" s="49">
        <f t="shared" si="460"/>
        <v>0</v>
      </c>
      <c r="AX1554" s="53">
        <f t="shared" si="461"/>
        <v>1.6666666666666667</v>
      </c>
      <c r="AY1554" s="30">
        <f t="shared" si="462"/>
        <v>0</v>
      </c>
      <c r="AZ1554" s="30">
        <f t="shared" si="463"/>
        <v>0</v>
      </c>
      <c r="BA1554" s="49">
        <f t="shared" si="464"/>
        <v>0</v>
      </c>
    </row>
    <row r="1555" spans="1:53" x14ac:dyDescent="0.35">
      <c r="A1555" s="2">
        <v>1073863919</v>
      </c>
      <c r="B1555" s="2" t="s">
        <v>1555</v>
      </c>
      <c r="C1555" s="16" t="s">
        <v>4946</v>
      </c>
      <c r="D1555" s="3" t="s">
        <v>3700</v>
      </c>
      <c r="E1555" s="4">
        <v>45499</v>
      </c>
      <c r="F1555" s="5">
        <v>45864</v>
      </c>
      <c r="G1555" s="5">
        <v>46229</v>
      </c>
      <c r="H1555" s="3" t="s">
        <v>4290</v>
      </c>
      <c r="I1555" s="55">
        <v>46113</v>
      </c>
      <c r="J1555" s="6">
        <v>46022</v>
      </c>
      <c r="K1555" s="2" t="s">
        <v>4405</v>
      </c>
      <c r="L1555" s="2" t="s">
        <v>4847</v>
      </c>
      <c r="M1555" s="2" t="s">
        <v>4956</v>
      </c>
      <c r="N1555" s="2"/>
      <c r="O1555" s="2"/>
      <c r="P1555" s="2"/>
      <c r="Q1555" s="2"/>
      <c r="R1555" s="7"/>
      <c r="S1555" s="7">
        <v>17</v>
      </c>
      <c r="T1555" s="7">
        <v>12.916699999999999</v>
      </c>
      <c r="U1555" s="7">
        <v>29.916699999999999</v>
      </c>
      <c r="V1555" s="12">
        <f t="shared" si="467"/>
        <v>30</v>
      </c>
      <c r="W1555" s="15" t="str">
        <f>"DEBE GOZAR "&amp;S1555&amp;" DÍAS ANTES DEL "&amp;TEXT(G1555-1,"DD/MM/YYYY")</f>
        <v>DEBE GOZAR 17 DÍAS ANTES DEL 25/07/2026</v>
      </c>
      <c r="X1555" s="15" t="str">
        <f t="shared" si="451"/>
        <v>DEBE GOZAR EN EL AÑO UN TOTAL DE 30 DÍAS ANTES DEL 31/12/2026</v>
      </c>
      <c r="Y1555" s="58">
        <v>0</v>
      </c>
      <c r="Z1555" s="50">
        <v>0</v>
      </c>
      <c r="AA1555" s="50">
        <v>0</v>
      </c>
      <c r="AB1555" s="50">
        <v>30</v>
      </c>
      <c r="AC1555" s="50">
        <v>0</v>
      </c>
      <c r="AD1555" s="50">
        <v>0</v>
      </c>
      <c r="AE1555" s="50">
        <v>0</v>
      </c>
      <c r="AF1555" s="50">
        <v>0</v>
      </c>
      <c r="AG1555" s="50">
        <v>0</v>
      </c>
      <c r="AH1555" s="50">
        <v>0</v>
      </c>
      <c r="AI1555" s="50">
        <v>0</v>
      </c>
      <c r="AJ1555" s="50">
        <v>0</v>
      </c>
      <c r="AK1555" s="52">
        <f t="shared" si="452"/>
        <v>30</v>
      </c>
      <c r="AL1555" s="50">
        <f t="shared" si="453"/>
        <v>30</v>
      </c>
      <c r="AM1555" s="48">
        <f t="shared" si="466"/>
        <v>1</v>
      </c>
      <c r="AN1555" s="49">
        <f t="shared" si="454"/>
        <v>0.01</v>
      </c>
      <c r="AO1555" s="49">
        <f t="shared" si="465"/>
        <v>30</v>
      </c>
      <c r="AP1555" s="49">
        <f t="shared" si="455"/>
        <v>30</v>
      </c>
      <c r="AR1555" s="50">
        <f t="shared" si="456"/>
        <v>0</v>
      </c>
      <c r="AT1555" s="30">
        <f t="shared" si="457"/>
        <v>30</v>
      </c>
      <c r="AU1555">
        <f t="shared" si="458"/>
        <v>10</v>
      </c>
      <c r="AV1555" s="49">
        <f t="shared" si="459"/>
        <v>30</v>
      </c>
      <c r="AW1555" s="49">
        <f t="shared" si="460"/>
        <v>10</v>
      </c>
      <c r="AX1555" s="53">
        <f t="shared" si="461"/>
        <v>0</v>
      </c>
      <c r="AY1555" s="30">
        <f t="shared" si="462"/>
        <v>0</v>
      </c>
      <c r="AZ1555" s="30">
        <f t="shared" si="463"/>
        <v>30</v>
      </c>
      <c r="BA1555" s="49">
        <f t="shared" si="464"/>
        <v>30</v>
      </c>
    </row>
    <row r="1556" spans="1:53" x14ac:dyDescent="0.35">
      <c r="A1556" s="2">
        <v>1073871893</v>
      </c>
      <c r="B1556" s="2" t="s">
        <v>1556</v>
      </c>
      <c r="C1556" s="16" t="s">
        <v>4946</v>
      </c>
      <c r="D1556" s="3" t="s">
        <v>3701</v>
      </c>
      <c r="E1556" s="4">
        <v>45818</v>
      </c>
      <c r="F1556" s="5">
        <v>45818</v>
      </c>
      <c r="G1556" s="5">
        <v>46183</v>
      </c>
      <c r="H1556" s="3" t="s">
        <v>4420</v>
      </c>
      <c r="I1556" s="55">
        <v>0</v>
      </c>
      <c r="J1556" s="6">
        <v>46022</v>
      </c>
      <c r="K1556" s="2" t="s">
        <v>4405</v>
      </c>
      <c r="L1556" s="2" t="s">
        <v>4925</v>
      </c>
      <c r="M1556" s="2" t="s">
        <v>4956</v>
      </c>
      <c r="N1556" s="2" t="s">
        <v>5196</v>
      </c>
      <c r="O1556" s="2" t="s">
        <v>5241</v>
      </c>
      <c r="P1556" s="2" t="s">
        <v>4718</v>
      </c>
      <c r="Q1556" s="2" t="s">
        <v>4297</v>
      </c>
      <c r="R1556" s="7"/>
      <c r="S1556" s="7">
        <v>0</v>
      </c>
      <c r="T1556" s="7">
        <v>16.75</v>
      </c>
      <c r="U1556" s="7">
        <v>16.75</v>
      </c>
      <c r="V1556" s="12">
        <f t="shared" si="467"/>
        <v>17</v>
      </c>
      <c r="W1556" s="15" t="s">
        <v>4738</v>
      </c>
      <c r="X1556" s="15" t="str">
        <f t="shared" si="451"/>
        <v>DEBE GOZAR EN EL AÑO UN TOTAL DE 17 DÍAS ANTES DEL 31/12/2026</v>
      </c>
      <c r="Y1556" s="58">
        <v>0</v>
      </c>
      <c r="Z1556" s="50">
        <v>0</v>
      </c>
      <c r="AA1556" s="50">
        <v>0</v>
      </c>
      <c r="AB1556" s="50">
        <v>0</v>
      </c>
      <c r="AC1556" s="50">
        <v>0</v>
      </c>
      <c r="AD1556" s="50">
        <v>0</v>
      </c>
      <c r="AE1556" s="50">
        <v>0</v>
      </c>
      <c r="AF1556" s="50">
        <v>0</v>
      </c>
      <c r="AG1556" s="50">
        <v>12</v>
      </c>
      <c r="AH1556" s="50">
        <v>5</v>
      </c>
      <c r="AI1556" s="50">
        <v>0</v>
      </c>
      <c r="AJ1556" s="50">
        <v>0</v>
      </c>
      <c r="AK1556" s="52">
        <f t="shared" si="452"/>
        <v>17</v>
      </c>
      <c r="AL1556" s="50">
        <f t="shared" si="453"/>
        <v>17</v>
      </c>
      <c r="AM1556" s="48">
        <f t="shared" si="466"/>
        <v>1</v>
      </c>
      <c r="AN1556" s="49">
        <f t="shared" si="454"/>
        <v>0.01</v>
      </c>
      <c r="AO1556" s="49">
        <f t="shared" si="465"/>
        <v>0</v>
      </c>
      <c r="AP1556" s="49">
        <f t="shared" si="455"/>
        <v>17</v>
      </c>
      <c r="AR1556" s="50">
        <f t="shared" si="456"/>
        <v>0</v>
      </c>
      <c r="AT1556" s="30">
        <f t="shared" si="457"/>
        <v>17</v>
      </c>
      <c r="AU1556">
        <f t="shared" si="458"/>
        <v>5.666666666666667</v>
      </c>
      <c r="AV1556" s="49">
        <f t="shared" si="459"/>
        <v>0</v>
      </c>
      <c r="AW1556" s="49">
        <f t="shared" si="460"/>
        <v>0</v>
      </c>
      <c r="AX1556" s="53">
        <f t="shared" si="461"/>
        <v>5.666666666666667</v>
      </c>
      <c r="AY1556" s="30">
        <f t="shared" si="462"/>
        <v>17</v>
      </c>
      <c r="AZ1556" s="30">
        <f t="shared" si="463"/>
        <v>0</v>
      </c>
      <c r="BA1556" s="49">
        <f t="shared" si="464"/>
        <v>0</v>
      </c>
    </row>
    <row r="1557" spans="1:53" x14ac:dyDescent="0.35">
      <c r="A1557" s="2">
        <v>1073877316</v>
      </c>
      <c r="B1557" s="2" t="s">
        <v>1557</v>
      </c>
      <c r="C1557" s="16" t="s">
        <v>4946</v>
      </c>
      <c r="D1557" s="3" t="s">
        <v>3702</v>
      </c>
      <c r="E1557" s="4">
        <v>43186</v>
      </c>
      <c r="F1557" s="5">
        <v>45743</v>
      </c>
      <c r="G1557" s="5">
        <v>46108</v>
      </c>
      <c r="H1557" s="3" t="s">
        <v>4290</v>
      </c>
      <c r="I1557" s="55">
        <v>0</v>
      </c>
      <c r="J1557" s="6">
        <v>46022</v>
      </c>
      <c r="K1557" s="2" t="s">
        <v>4405</v>
      </c>
      <c r="L1557" s="2" t="s">
        <v>5038</v>
      </c>
      <c r="M1557" s="2" t="s">
        <v>4956</v>
      </c>
      <c r="N1557" s="2" t="s">
        <v>5195</v>
      </c>
      <c r="O1557" s="2" t="s">
        <v>5211</v>
      </c>
      <c r="P1557" s="2" t="s">
        <v>4531</v>
      </c>
      <c r="Q1557" s="2" t="s">
        <v>4297</v>
      </c>
      <c r="R1557" s="7"/>
      <c r="S1557" s="7">
        <v>0</v>
      </c>
      <c r="T1557" s="7">
        <v>22.833300000000008</v>
      </c>
      <c r="U1557" s="7">
        <v>22.833300000000008</v>
      </c>
      <c r="V1557" s="12">
        <f t="shared" si="467"/>
        <v>23</v>
      </c>
      <c r="W1557" s="15" t="s">
        <v>4738</v>
      </c>
      <c r="X1557" s="15" t="str">
        <f t="shared" si="451"/>
        <v>DEBE GOZAR EN EL AÑO UN TOTAL DE 23 DÍAS ANTES DEL 31/12/2026</v>
      </c>
      <c r="Y1557" s="58">
        <v>0</v>
      </c>
      <c r="Z1557" s="50">
        <v>0</v>
      </c>
      <c r="AA1557" s="50">
        <v>0</v>
      </c>
      <c r="AB1557" s="50">
        <v>0</v>
      </c>
      <c r="AC1557" s="50">
        <v>0</v>
      </c>
      <c r="AD1557" s="50">
        <v>0</v>
      </c>
      <c r="AE1557" s="50">
        <v>0</v>
      </c>
      <c r="AF1557" s="50">
        <v>0</v>
      </c>
      <c r="AG1557" s="50">
        <v>0</v>
      </c>
      <c r="AH1557" s="50">
        <v>0</v>
      </c>
      <c r="AI1557" s="50">
        <v>0</v>
      </c>
      <c r="AJ1557" s="50">
        <v>0</v>
      </c>
      <c r="AK1557" s="52">
        <f t="shared" si="452"/>
        <v>0</v>
      </c>
      <c r="AL1557" s="50">
        <f t="shared" si="453"/>
        <v>0</v>
      </c>
      <c r="AM1557" s="48">
        <f t="shared" si="466"/>
        <v>0</v>
      </c>
      <c r="AN1557" s="49">
        <f t="shared" si="454"/>
        <v>0</v>
      </c>
      <c r="AO1557" s="49">
        <f t="shared" si="465"/>
        <v>0</v>
      </c>
      <c r="AP1557" s="49">
        <f t="shared" si="455"/>
        <v>0</v>
      </c>
      <c r="AR1557" s="50">
        <f t="shared" si="456"/>
        <v>23</v>
      </c>
      <c r="AT1557" s="30">
        <f t="shared" si="457"/>
        <v>23</v>
      </c>
      <c r="AU1557">
        <f t="shared" si="458"/>
        <v>7.666666666666667</v>
      </c>
      <c r="AV1557" s="49">
        <f t="shared" si="459"/>
        <v>0</v>
      </c>
      <c r="AW1557" s="49">
        <f t="shared" si="460"/>
        <v>0</v>
      </c>
      <c r="AX1557" s="53">
        <f t="shared" si="461"/>
        <v>7.666666666666667</v>
      </c>
      <c r="AY1557" s="30">
        <f t="shared" si="462"/>
        <v>0</v>
      </c>
      <c r="AZ1557" s="30">
        <f t="shared" si="463"/>
        <v>0</v>
      </c>
      <c r="BA1557" s="49">
        <f t="shared" si="464"/>
        <v>0</v>
      </c>
    </row>
    <row r="1558" spans="1:53" x14ac:dyDescent="0.35">
      <c r="A1558" s="2">
        <v>1073900342</v>
      </c>
      <c r="B1558" s="2" t="s">
        <v>1558</v>
      </c>
      <c r="C1558" s="16" t="s">
        <v>4946</v>
      </c>
      <c r="D1558" s="3" t="s">
        <v>3703</v>
      </c>
      <c r="E1558" s="4">
        <v>45687</v>
      </c>
      <c r="F1558" s="5">
        <v>45687</v>
      </c>
      <c r="G1558" s="5">
        <v>46052</v>
      </c>
      <c r="H1558" s="3" t="s">
        <v>4419</v>
      </c>
      <c r="I1558" s="55">
        <v>0</v>
      </c>
      <c r="J1558" s="6">
        <v>46022</v>
      </c>
      <c r="K1558" s="2" t="s">
        <v>4405</v>
      </c>
      <c r="L1558" s="2" t="s">
        <v>4941</v>
      </c>
      <c r="M1558" s="2" t="s">
        <v>4956</v>
      </c>
      <c r="N1558" s="2" t="s">
        <v>5195</v>
      </c>
      <c r="O1558" s="2" t="s">
        <v>5217</v>
      </c>
      <c r="P1558" s="2" t="s">
        <v>4633</v>
      </c>
      <c r="Q1558" s="2" t="s">
        <v>4297</v>
      </c>
      <c r="R1558" s="7"/>
      <c r="S1558" s="7">
        <v>0</v>
      </c>
      <c r="T1558" s="7">
        <v>27.583300000000001</v>
      </c>
      <c r="U1558" s="7">
        <v>27.583300000000001</v>
      </c>
      <c r="V1558" s="12">
        <f t="shared" si="467"/>
        <v>28</v>
      </c>
      <c r="W1558" s="15" t="s">
        <v>4738</v>
      </c>
      <c r="X1558" s="15" t="str">
        <f t="shared" si="451"/>
        <v>DEBE GOZAR EN EL AÑO UN TOTAL DE 28 DÍAS ANTES DEL 31/12/2026</v>
      </c>
      <c r="Y1558" s="58">
        <v>25</v>
      </c>
      <c r="Z1558" s="50">
        <v>5</v>
      </c>
      <c r="AA1558" s="50">
        <v>0</v>
      </c>
      <c r="AB1558" s="50">
        <v>0</v>
      </c>
      <c r="AC1558" s="50">
        <v>0</v>
      </c>
      <c r="AD1558" s="50">
        <v>0</v>
      </c>
      <c r="AE1558" s="50">
        <v>0</v>
      </c>
      <c r="AF1558" s="50">
        <v>0</v>
      </c>
      <c r="AG1558" s="50">
        <v>0</v>
      </c>
      <c r="AH1558" s="50">
        <v>0</v>
      </c>
      <c r="AI1558" s="50">
        <v>0</v>
      </c>
      <c r="AJ1558" s="50">
        <v>0</v>
      </c>
      <c r="AK1558" s="52">
        <f t="shared" si="452"/>
        <v>30</v>
      </c>
      <c r="AL1558" s="50">
        <f t="shared" si="453"/>
        <v>30</v>
      </c>
      <c r="AM1558" s="48">
        <f t="shared" si="466"/>
        <v>1.0714285714285714</v>
      </c>
      <c r="AN1558" s="49">
        <f t="shared" si="454"/>
        <v>1.0714285714285714E-2</v>
      </c>
      <c r="AO1558" s="49">
        <f t="shared" si="465"/>
        <v>30</v>
      </c>
      <c r="AP1558" s="49">
        <f t="shared" si="455"/>
        <v>28</v>
      </c>
      <c r="AR1558" s="50">
        <f t="shared" si="456"/>
        <v>0</v>
      </c>
      <c r="AT1558" s="30">
        <f t="shared" si="457"/>
        <v>28</v>
      </c>
      <c r="AU1558">
        <f t="shared" si="458"/>
        <v>9.3333333333333339</v>
      </c>
      <c r="AV1558" s="49">
        <f t="shared" si="459"/>
        <v>30</v>
      </c>
      <c r="AW1558" s="49">
        <f t="shared" si="460"/>
        <v>9.3333333333333339</v>
      </c>
      <c r="AX1558" s="53">
        <f t="shared" si="461"/>
        <v>0</v>
      </c>
      <c r="AY1558" s="30">
        <f t="shared" si="462"/>
        <v>0</v>
      </c>
      <c r="AZ1558" s="30">
        <f t="shared" si="463"/>
        <v>30</v>
      </c>
      <c r="BA1558" s="49">
        <f t="shared" si="464"/>
        <v>28</v>
      </c>
    </row>
    <row r="1559" spans="1:53" x14ac:dyDescent="0.35">
      <c r="A1559" s="2">
        <v>1073902085</v>
      </c>
      <c r="B1559" s="2" t="s">
        <v>1559</v>
      </c>
      <c r="C1559" s="16" t="s">
        <v>4946</v>
      </c>
      <c r="D1559" s="3" t="s">
        <v>3704</v>
      </c>
      <c r="E1559" s="4">
        <v>45921</v>
      </c>
      <c r="F1559" s="5">
        <v>45921</v>
      </c>
      <c r="G1559" s="5">
        <v>46286</v>
      </c>
      <c r="H1559" s="3" t="s">
        <v>4290</v>
      </c>
      <c r="I1559" s="55">
        <v>46045</v>
      </c>
      <c r="J1559" s="6">
        <v>46022</v>
      </c>
      <c r="K1559" s="2" t="s">
        <v>4405</v>
      </c>
      <c r="L1559" s="2" t="s">
        <v>4963</v>
      </c>
      <c r="M1559" s="2" t="s">
        <v>4956</v>
      </c>
      <c r="N1559" s="2"/>
      <c r="O1559" s="2"/>
      <c r="P1559" s="2"/>
      <c r="Q1559" s="2"/>
      <c r="R1559" s="7"/>
      <c r="S1559" s="7">
        <v>0</v>
      </c>
      <c r="T1559" s="7">
        <v>8.3332999999999995</v>
      </c>
      <c r="U1559" s="7">
        <v>8.3332999999999995</v>
      </c>
      <c r="V1559" s="12">
        <f t="shared" si="467"/>
        <v>9</v>
      </c>
      <c r="W1559" s="15" t="s">
        <v>4738</v>
      </c>
      <c r="X1559" s="15" t="str">
        <f t="shared" si="451"/>
        <v>DEBE GOZAR EN EL AÑO UN TOTAL DE 9 DÍAS ANTES DEL 31/12/2026</v>
      </c>
      <c r="Y1559" s="58">
        <v>9</v>
      </c>
      <c r="Z1559" s="50">
        <v>0</v>
      </c>
      <c r="AA1559" s="50">
        <v>0</v>
      </c>
      <c r="AB1559" s="50">
        <v>0</v>
      </c>
      <c r="AC1559" s="50">
        <v>0</v>
      </c>
      <c r="AD1559" s="50">
        <v>0</v>
      </c>
      <c r="AE1559" s="50">
        <v>0</v>
      </c>
      <c r="AF1559" s="50">
        <v>0</v>
      </c>
      <c r="AG1559" s="50">
        <v>0</v>
      </c>
      <c r="AH1559" s="50">
        <v>0</v>
      </c>
      <c r="AI1559" s="50">
        <v>0</v>
      </c>
      <c r="AJ1559" s="50">
        <v>0</v>
      </c>
      <c r="AK1559" s="52">
        <f t="shared" si="452"/>
        <v>9</v>
      </c>
      <c r="AL1559" s="50">
        <f t="shared" si="453"/>
        <v>9</v>
      </c>
      <c r="AM1559" s="48">
        <f t="shared" si="466"/>
        <v>1</v>
      </c>
      <c r="AN1559" s="49">
        <f t="shared" si="454"/>
        <v>0.01</v>
      </c>
      <c r="AO1559" s="49">
        <f t="shared" si="465"/>
        <v>9</v>
      </c>
      <c r="AP1559" s="49">
        <f t="shared" si="455"/>
        <v>9</v>
      </c>
      <c r="AR1559" s="50">
        <f t="shared" si="456"/>
        <v>0</v>
      </c>
      <c r="AT1559" s="30">
        <f t="shared" si="457"/>
        <v>9</v>
      </c>
      <c r="AU1559">
        <f t="shared" si="458"/>
        <v>3</v>
      </c>
      <c r="AV1559" s="49">
        <f t="shared" si="459"/>
        <v>9</v>
      </c>
      <c r="AW1559" s="49">
        <f t="shared" si="460"/>
        <v>3</v>
      </c>
      <c r="AX1559" s="53">
        <f t="shared" si="461"/>
        <v>0</v>
      </c>
      <c r="AY1559" s="30">
        <f t="shared" si="462"/>
        <v>0</v>
      </c>
      <c r="AZ1559" s="30">
        <f t="shared" si="463"/>
        <v>9</v>
      </c>
      <c r="BA1559" s="49">
        <f t="shared" si="464"/>
        <v>9</v>
      </c>
    </row>
    <row r="1560" spans="1:53" x14ac:dyDescent="0.35">
      <c r="A1560" s="2">
        <v>1073902375</v>
      </c>
      <c r="B1560" s="2" t="s">
        <v>1560</v>
      </c>
      <c r="C1560" s="16" t="s">
        <v>4946</v>
      </c>
      <c r="D1560" s="3" t="s">
        <v>3705</v>
      </c>
      <c r="E1560" s="4">
        <v>45992</v>
      </c>
      <c r="F1560" s="5">
        <v>45992</v>
      </c>
      <c r="G1560" s="5">
        <v>46357</v>
      </c>
      <c r="H1560" s="3" t="s">
        <v>4406</v>
      </c>
      <c r="I1560" s="55">
        <v>46058</v>
      </c>
      <c r="J1560" s="6">
        <v>46022</v>
      </c>
      <c r="K1560" s="2" t="s">
        <v>4405</v>
      </c>
      <c r="L1560" s="2" t="s">
        <v>4798</v>
      </c>
      <c r="M1560" s="2" t="s">
        <v>4956</v>
      </c>
      <c r="N1560" s="2"/>
      <c r="O1560" s="2"/>
      <c r="P1560" s="2"/>
      <c r="Q1560" s="2"/>
      <c r="R1560" s="7"/>
      <c r="S1560" s="7">
        <v>0</v>
      </c>
      <c r="T1560" s="7">
        <v>2.5</v>
      </c>
      <c r="U1560" s="7">
        <v>2.5</v>
      </c>
      <c r="V1560" s="12">
        <f t="shared" si="467"/>
        <v>3</v>
      </c>
      <c r="W1560" s="15" t="s">
        <v>4738</v>
      </c>
      <c r="X1560" s="15" t="str">
        <f t="shared" si="451"/>
        <v>DEBE GOZAR EN EL AÑO UN TOTAL DE 3 DÍAS ANTES DEL 31/12/2026</v>
      </c>
      <c r="Y1560" s="58">
        <v>0</v>
      </c>
      <c r="Z1560" s="50">
        <v>3</v>
      </c>
      <c r="AA1560" s="50">
        <v>0</v>
      </c>
      <c r="AB1560" s="50">
        <v>0</v>
      </c>
      <c r="AC1560" s="50">
        <v>0</v>
      </c>
      <c r="AD1560" s="50">
        <v>0</v>
      </c>
      <c r="AE1560" s="50">
        <v>0</v>
      </c>
      <c r="AF1560" s="50">
        <v>0</v>
      </c>
      <c r="AG1560" s="50">
        <v>0</v>
      </c>
      <c r="AH1560" s="50">
        <v>0</v>
      </c>
      <c r="AI1560" s="50">
        <v>0</v>
      </c>
      <c r="AJ1560" s="50">
        <v>0</v>
      </c>
      <c r="AK1560" s="52">
        <f t="shared" si="452"/>
        <v>3</v>
      </c>
      <c r="AL1560" s="50">
        <f t="shared" si="453"/>
        <v>3</v>
      </c>
      <c r="AM1560" s="48">
        <f t="shared" si="466"/>
        <v>1</v>
      </c>
      <c r="AN1560" s="49">
        <f t="shared" si="454"/>
        <v>0.01</v>
      </c>
      <c r="AO1560" s="49">
        <f t="shared" si="465"/>
        <v>3</v>
      </c>
      <c r="AP1560" s="49">
        <f t="shared" si="455"/>
        <v>3</v>
      </c>
      <c r="AR1560" s="50">
        <f t="shared" si="456"/>
        <v>0</v>
      </c>
      <c r="AT1560" s="30">
        <f t="shared" si="457"/>
        <v>3</v>
      </c>
      <c r="AU1560">
        <f t="shared" si="458"/>
        <v>1</v>
      </c>
      <c r="AV1560" s="49">
        <f t="shared" si="459"/>
        <v>3</v>
      </c>
      <c r="AW1560" s="49">
        <f t="shared" si="460"/>
        <v>1</v>
      </c>
      <c r="AX1560" s="53">
        <f t="shared" si="461"/>
        <v>0</v>
      </c>
      <c r="AY1560" s="30">
        <f t="shared" si="462"/>
        <v>0</v>
      </c>
      <c r="AZ1560" s="30">
        <f t="shared" si="463"/>
        <v>3</v>
      </c>
      <c r="BA1560" s="49">
        <f t="shared" si="464"/>
        <v>3</v>
      </c>
    </row>
    <row r="1561" spans="1:53" x14ac:dyDescent="0.35">
      <c r="A1561" s="2">
        <v>1073906015</v>
      </c>
      <c r="B1561" s="2" t="s">
        <v>1561</v>
      </c>
      <c r="C1561" s="16" t="s">
        <v>4946</v>
      </c>
      <c r="D1561" s="3" t="s">
        <v>3706</v>
      </c>
      <c r="E1561" s="4">
        <v>45630</v>
      </c>
      <c r="F1561" s="5">
        <v>45995</v>
      </c>
      <c r="G1561" s="5">
        <v>46360</v>
      </c>
      <c r="H1561" s="3" t="s">
        <v>4410</v>
      </c>
      <c r="I1561" s="55">
        <v>0</v>
      </c>
      <c r="J1561" s="6">
        <v>46022</v>
      </c>
      <c r="K1561" s="2" t="s">
        <v>4405</v>
      </c>
      <c r="L1561" s="2" t="s">
        <v>4830</v>
      </c>
      <c r="M1561" s="2" t="s">
        <v>4956</v>
      </c>
      <c r="N1561" s="2" t="s">
        <v>5196</v>
      </c>
      <c r="O1561" s="2" t="s">
        <v>5241</v>
      </c>
      <c r="P1561" s="2" t="s">
        <v>4582</v>
      </c>
      <c r="Q1561" s="2" t="s">
        <v>4297</v>
      </c>
      <c r="R1561" s="7"/>
      <c r="S1561" s="7">
        <v>27</v>
      </c>
      <c r="T1561" s="7">
        <v>2.25</v>
      </c>
      <c r="U1561" s="7">
        <v>29.25</v>
      </c>
      <c r="V1561" s="12">
        <f t="shared" si="467"/>
        <v>30</v>
      </c>
      <c r="W1561" s="15" t="str">
        <f>"DEBE GOZAR "&amp;S1561&amp;" DÍAS ANTES DEL "&amp;TEXT(G1561-1,"DD/MM/YYYY")</f>
        <v>DEBE GOZAR 27 DÍAS ANTES DEL 03/12/2026</v>
      </c>
      <c r="X1561" s="15" t="str">
        <f t="shared" si="451"/>
        <v>DEBE GOZAR EN EL AÑO UN TOTAL DE 30 DÍAS ANTES DEL 31/12/2026</v>
      </c>
      <c r="Y1561" s="58">
        <v>0</v>
      </c>
      <c r="Z1561" s="50">
        <v>26</v>
      </c>
      <c r="AA1561" s="50">
        <v>4</v>
      </c>
      <c r="AB1561" s="50">
        <v>0</v>
      </c>
      <c r="AC1561" s="50">
        <v>0</v>
      </c>
      <c r="AD1561" s="50">
        <v>0</v>
      </c>
      <c r="AE1561" s="50">
        <v>0</v>
      </c>
      <c r="AF1561" s="50">
        <v>0</v>
      </c>
      <c r="AG1561" s="50">
        <v>0</v>
      </c>
      <c r="AH1561" s="50">
        <v>0</v>
      </c>
      <c r="AI1561" s="50">
        <v>0</v>
      </c>
      <c r="AJ1561" s="50">
        <v>0</v>
      </c>
      <c r="AK1561" s="52">
        <f t="shared" si="452"/>
        <v>30</v>
      </c>
      <c r="AL1561" s="50">
        <f t="shared" si="453"/>
        <v>30</v>
      </c>
      <c r="AM1561" s="48">
        <f t="shared" si="466"/>
        <v>1</v>
      </c>
      <c r="AN1561" s="49">
        <f t="shared" si="454"/>
        <v>0.01</v>
      </c>
      <c r="AO1561" s="49">
        <f t="shared" si="465"/>
        <v>30</v>
      </c>
      <c r="AP1561" s="49">
        <f t="shared" si="455"/>
        <v>30</v>
      </c>
      <c r="AR1561" s="50">
        <f t="shared" si="456"/>
        <v>0</v>
      </c>
      <c r="AT1561" s="30">
        <f t="shared" si="457"/>
        <v>30</v>
      </c>
      <c r="AU1561">
        <f t="shared" si="458"/>
        <v>10</v>
      </c>
      <c r="AV1561" s="49">
        <f t="shared" si="459"/>
        <v>30</v>
      </c>
      <c r="AW1561" s="49">
        <f t="shared" si="460"/>
        <v>10</v>
      </c>
      <c r="AX1561" s="53">
        <f t="shared" si="461"/>
        <v>0</v>
      </c>
      <c r="AY1561" s="30">
        <f t="shared" si="462"/>
        <v>0</v>
      </c>
      <c r="AZ1561" s="30">
        <f t="shared" si="463"/>
        <v>30</v>
      </c>
      <c r="BA1561" s="49">
        <f t="shared" si="464"/>
        <v>30</v>
      </c>
    </row>
    <row r="1562" spans="1:53" x14ac:dyDescent="0.35">
      <c r="A1562" s="2">
        <v>1073933031</v>
      </c>
      <c r="B1562" s="2" t="s">
        <v>1562</v>
      </c>
      <c r="C1562" s="16" t="s">
        <v>4946</v>
      </c>
      <c r="D1562" s="3" t="s">
        <v>3707</v>
      </c>
      <c r="E1562" s="4">
        <v>45972</v>
      </c>
      <c r="F1562" s="5">
        <v>45972</v>
      </c>
      <c r="G1562" s="5">
        <v>46337</v>
      </c>
      <c r="H1562" s="3" t="s">
        <v>4290</v>
      </c>
      <c r="I1562" s="55">
        <v>46046</v>
      </c>
      <c r="J1562" s="6">
        <v>46022</v>
      </c>
      <c r="K1562" s="2" t="s">
        <v>4431</v>
      </c>
      <c r="L1562" s="2" t="s">
        <v>4975</v>
      </c>
      <c r="M1562" s="2" t="s">
        <v>4956</v>
      </c>
      <c r="N1562" s="2"/>
      <c r="O1562" s="2"/>
      <c r="P1562" s="2"/>
      <c r="Q1562" s="2"/>
      <c r="R1562" s="7"/>
      <c r="S1562" s="7">
        <v>0</v>
      </c>
      <c r="T1562" s="7">
        <v>0.83330000000000004</v>
      </c>
      <c r="U1562" s="7">
        <v>0.83330000000000004</v>
      </c>
      <c r="V1562" s="12">
        <f t="shared" si="467"/>
        <v>1</v>
      </c>
      <c r="W1562" s="15" t="s">
        <v>4738</v>
      </c>
      <c r="X1562" s="15" t="str">
        <f t="shared" si="451"/>
        <v>DEBE GOZAR EN EL AÑO UN TOTAL DE 1 DÍAS ANTES DEL 31/12/2026</v>
      </c>
      <c r="Y1562" s="58">
        <v>1</v>
      </c>
      <c r="Z1562" s="50">
        <v>0</v>
      </c>
      <c r="AA1562" s="50">
        <v>0</v>
      </c>
      <c r="AB1562" s="50">
        <v>0</v>
      </c>
      <c r="AC1562" s="50">
        <v>0</v>
      </c>
      <c r="AD1562" s="50">
        <v>0</v>
      </c>
      <c r="AE1562" s="50">
        <v>0</v>
      </c>
      <c r="AF1562" s="50">
        <v>0</v>
      </c>
      <c r="AG1562" s="50">
        <v>0</v>
      </c>
      <c r="AH1562" s="50">
        <v>0</v>
      </c>
      <c r="AI1562" s="50">
        <v>0</v>
      </c>
      <c r="AJ1562" s="50">
        <v>0</v>
      </c>
      <c r="AK1562" s="52">
        <f t="shared" si="452"/>
        <v>1</v>
      </c>
      <c r="AL1562" s="50">
        <f t="shared" si="453"/>
        <v>1</v>
      </c>
      <c r="AM1562" s="48">
        <f t="shared" si="466"/>
        <v>1</v>
      </c>
      <c r="AN1562" s="49">
        <f t="shared" si="454"/>
        <v>0.01</v>
      </c>
      <c r="AO1562" s="49">
        <f t="shared" si="465"/>
        <v>1</v>
      </c>
      <c r="AP1562" s="49">
        <f t="shared" si="455"/>
        <v>1</v>
      </c>
      <c r="AR1562" s="50">
        <f t="shared" si="456"/>
        <v>0</v>
      </c>
      <c r="AT1562" s="30">
        <f t="shared" si="457"/>
        <v>1</v>
      </c>
      <c r="AU1562">
        <f t="shared" si="458"/>
        <v>0.33333333333333331</v>
      </c>
      <c r="AV1562" s="49">
        <f t="shared" si="459"/>
        <v>1</v>
      </c>
      <c r="AW1562" s="49">
        <f t="shared" si="460"/>
        <v>0.33333333333333331</v>
      </c>
      <c r="AX1562" s="53">
        <f t="shared" si="461"/>
        <v>0</v>
      </c>
      <c r="AY1562" s="30">
        <f t="shared" si="462"/>
        <v>0</v>
      </c>
      <c r="AZ1562" s="30">
        <f t="shared" si="463"/>
        <v>1</v>
      </c>
      <c r="BA1562" s="49">
        <f t="shared" si="464"/>
        <v>1</v>
      </c>
    </row>
    <row r="1563" spans="1:53" x14ac:dyDescent="0.35">
      <c r="A1563" s="2">
        <v>1073937816</v>
      </c>
      <c r="B1563" s="2" t="s">
        <v>1563</v>
      </c>
      <c r="C1563" s="16" t="s">
        <v>4946</v>
      </c>
      <c r="D1563" s="3" t="s">
        <v>3708</v>
      </c>
      <c r="E1563" s="4">
        <v>46001</v>
      </c>
      <c r="F1563" s="5">
        <v>46001</v>
      </c>
      <c r="G1563" s="5">
        <v>46366</v>
      </c>
      <c r="H1563" s="3" t="s">
        <v>4290</v>
      </c>
      <c r="I1563" s="55">
        <v>46040</v>
      </c>
      <c r="J1563" s="6">
        <v>46022</v>
      </c>
      <c r="K1563" s="2" t="s">
        <v>4405</v>
      </c>
      <c r="L1563" s="2" t="s">
        <v>4789</v>
      </c>
      <c r="M1563" s="2" t="s">
        <v>4956</v>
      </c>
      <c r="N1563" s="2"/>
      <c r="O1563" s="2"/>
      <c r="P1563" s="2"/>
      <c r="Q1563" s="2"/>
      <c r="R1563" s="7"/>
      <c r="S1563" s="7">
        <v>0</v>
      </c>
      <c r="T1563" s="7">
        <v>1.75</v>
      </c>
      <c r="U1563" s="7">
        <v>1.75</v>
      </c>
      <c r="V1563" s="12">
        <f t="shared" si="467"/>
        <v>2</v>
      </c>
      <c r="W1563" s="15" t="s">
        <v>4738</v>
      </c>
      <c r="X1563" s="15" t="str">
        <f t="shared" si="451"/>
        <v>DEBE GOZAR EN EL AÑO UN TOTAL DE 2 DÍAS ANTES DEL 31/12/2026</v>
      </c>
      <c r="Y1563" s="58">
        <v>2</v>
      </c>
      <c r="Z1563" s="50">
        <v>0</v>
      </c>
      <c r="AA1563" s="50">
        <v>0</v>
      </c>
      <c r="AB1563" s="50">
        <v>0</v>
      </c>
      <c r="AC1563" s="50">
        <v>0</v>
      </c>
      <c r="AD1563" s="50">
        <v>0</v>
      </c>
      <c r="AE1563" s="50">
        <v>0</v>
      </c>
      <c r="AF1563" s="50">
        <v>0</v>
      </c>
      <c r="AG1563" s="50">
        <v>0</v>
      </c>
      <c r="AH1563" s="50">
        <v>0</v>
      </c>
      <c r="AI1563" s="50">
        <v>0</v>
      </c>
      <c r="AJ1563" s="50">
        <v>0</v>
      </c>
      <c r="AK1563" s="52">
        <f t="shared" si="452"/>
        <v>2</v>
      </c>
      <c r="AL1563" s="50">
        <f t="shared" si="453"/>
        <v>2</v>
      </c>
      <c r="AM1563" s="48">
        <f t="shared" si="466"/>
        <v>1</v>
      </c>
      <c r="AN1563" s="49">
        <f t="shared" si="454"/>
        <v>0.01</v>
      </c>
      <c r="AO1563" s="49">
        <f t="shared" si="465"/>
        <v>2</v>
      </c>
      <c r="AP1563" s="49">
        <f t="shared" si="455"/>
        <v>2</v>
      </c>
      <c r="AR1563" s="50">
        <f t="shared" si="456"/>
        <v>0</v>
      </c>
      <c r="AT1563" s="30">
        <f t="shared" si="457"/>
        <v>2</v>
      </c>
      <c r="AU1563">
        <f t="shared" si="458"/>
        <v>0.66666666666666663</v>
      </c>
      <c r="AV1563" s="49">
        <f t="shared" si="459"/>
        <v>2</v>
      </c>
      <c r="AW1563" s="49">
        <f t="shared" si="460"/>
        <v>0.66666666666666663</v>
      </c>
      <c r="AX1563" s="53">
        <f t="shared" si="461"/>
        <v>0</v>
      </c>
      <c r="AY1563" s="30">
        <f t="shared" si="462"/>
        <v>0</v>
      </c>
      <c r="AZ1563" s="30">
        <f t="shared" si="463"/>
        <v>2</v>
      </c>
      <c r="BA1563" s="49">
        <f t="shared" si="464"/>
        <v>2</v>
      </c>
    </row>
    <row r="1564" spans="1:53" x14ac:dyDescent="0.35">
      <c r="A1564" s="2">
        <v>1073938621</v>
      </c>
      <c r="B1564" s="2" t="s">
        <v>1564</v>
      </c>
      <c r="C1564" s="16" t="s">
        <v>4946</v>
      </c>
      <c r="D1564" s="3" t="s">
        <v>3709</v>
      </c>
      <c r="E1564" s="4">
        <v>45796</v>
      </c>
      <c r="F1564" s="5">
        <v>45796</v>
      </c>
      <c r="G1564" s="5">
        <v>46161</v>
      </c>
      <c r="H1564" s="3" t="s">
        <v>4290</v>
      </c>
      <c r="I1564" s="55">
        <v>0</v>
      </c>
      <c r="J1564" s="6">
        <v>46022</v>
      </c>
      <c r="K1564" s="2" t="s">
        <v>4405</v>
      </c>
      <c r="L1564" s="2" t="s">
        <v>4752</v>
      </c>
      <c r="M1564" s="2" t="s">
        <v>4956</v>
      </c>
      <c r="N1564" s="2" t="s">
        <v>5195</v>
      </c>
      <c r="O1564" s="2" t="s">
        <v>5216</v>
      </c>
      <c r="P1564" s="2" t="s">
        <v>4446</v>
      </c>
      <c r="Q1564" s="2" t="s">
        <v>4297</v>
      </c>
      <c r="R1564" s="7"/>
      <c r="S1564" s="7">
        <v>0</v>
      </c>
      <c r="T1564" s="7">
        <v>18.5</v>
      </c>
      <c r="U1564" s="7">
        <v>18.5</v>
      </c>
      <c r="V1564" s="12">
        <f t="shared" si="467"/>
        <v>19</v>
      </c>
      <c r="W1564" s="15" t="s">
        <v>4738</v>
      </c>
      <c r="X1564" s="15" t="str">
        <f t="shared" si="451"/>
        <v>DEBE GOZAR EN EL AÑO UN TOTAL DE 19 DÍAS ANTES DEL 31/12/2026</v>
      </c>
      <c r="Y1564" s="58">
        <v>0</v>
      </c>
      <c r="Z1564" s="50">
        <v>0</v>
      </c>
      <c r="AA1564" s="50">
        <v>0</v>
      </c>
      <c r="AB1564" s="50">
        <v>0</v>
      </c>
      <c r="AC1564" s="50">
        <v>0</v>
      </c>
      <c r="AD1564" s="50">
        <v>0</v>
      </c>
      <c r="AE1564" s="50">
        <v>0</v>
      </c>
      <c r="AF1564" s="50">
        <v>0</v>
      </c>
      <c r="AG1564" s="50">
        <v>0</v>
      </c>
      <c r="AH1564" s="50">
        <v>0</v>
      </c>
      <c r="AI1564" s="50">
        <v>0</v>
      </c>
      <c r="AJ1564" s="50">
        <v>0</v>
      </c>
      <c r="AK1564" s="52">
        <f t="shared" si="452"/>
        <v>0</v>
      </c>
      <c r="AL1564" s="50">
        <f t="shared" si="453"/>
        <v>0</v>
      </c>
      <c r="AM1564" s="48">
        <f t="shared" si="466"/>
        <v>0</v>
      </c>
      <c r="AN1564" s="49">
        <f t="shared" si="454"/>
        <v>0</v>
      </c>
      <c r="AO1564" s="49">
        <f t="shared" si="465"/>
        <v>0</v>
      </c>
      <c r="AP1564" s="49">
        <f t="shared" si="455"/>
        <v>0</v>
      </c>
      <c r="AR1564" s="50">
        <f t="shared" si="456"/>
        <v>19</v>
      </c>
      <c r="AT1564" s="30">
        <f t="shared" si="457"/>
        <v>19</v>
      </c>
      <c r="AU1564">
        <f t="shared" si="458"/>
        <v>6.333333333333333</v>
      </c>
      <c r="AV1564" s="49">
        <f t="shared" si="459"/>
        <v>0</v>
      </c>
      <c r="AW1564" s="49">
        <f t="shared" si="460"/>
        <v>0</v>
      </c>
      <c r="AX1564" s="53">
        <f t="shared" si="461"/>
        <v>6.333333333333333</v>
      </c>
      <c r="AY1564" s="30">
        <f t="shared" si="462"/>
        <v>0</v>
      </c>
      <c r="AZ1564" s="30">
        <f t="shared" si="463"/>
        <v>0</v>
      </c>
      <c r="BA1564" s="49">
        <f t="shared" si="464"/>
        <v>0</v>
      </c>
    </row>
    <row r="1565" spans="1:53" x14ac:dyDescent="0.35">
      <c r="A1565" s="2">
        <v>1073945917</v>
      </c>
      <c r="B1565" s="2" t="s">
        <v>1565</v>
      </c>
      <c r="C1565" s="16" t="s">
        <v>4946</v>
      </c>
      <c r="D1565" s="3" t="s">
        <v>3710</v>
      </c>
      <c r="E1565" s="4">
        <v>45156</v>
      </c>
      <c r="F1565" s="5">
        <v>45887</v>
      </c>
      <c r="G1565" s="5">
        <v>46252</v>
      </c>
      <c r="H1565" s="3" t="s">
        <v>4290</v>
      </c>
      <c r="I1565" s="55">
        <v>0</v>
      </c>
      <c r="J1565" s="6">
        <v>46022</v>
      </c>
      <c r="K1565" s="2" t="s">
        <v>4405</v>
      </c>
      <c r="L1565" s="2" t="s">
        <v>4804</v>
      </c>
      <c r="M1565" s="2" t="s">
        <v>4956</v>
      </c>
      <c r="N1565" s="2" t="s">
        <v>5196</v>
      </c>
      <c r="O1565" s="2" t="s">
        <v>5215</v>
      </c>
      <c r="P1565" s="2" t="s">
        <v>4539</v>
      </c>
      <c r="Q1565" s="2" t="s">
        <v>4297</v>
      </c>
      <c r="R1565" s="7"/>
      <c r="S1565" s="7">
        <v>18</v>
      </c>
      <c r="T1565" s="7">
        <v>11.083299999999994</v>
      </c>
      <c r="U1565" s="7">
        <v>29.083299999999994</v>
      </c>
      <c r="V1565" s="12">
        <f t="shared" si="467"/>
        <v>30</v>
      </c>
      <c r="W1565" s="15" t="str">
        <f>"DEBE GOZAR "&amp;S1565&amp;" DÍAS ANTES DEL "&amp;TEXT(G1565-1,"DD/MM/YYYY")</f>
        <v>DEBE GOZAR 18 DÍAS ANTES DEL 17/08/2026</v>
      </c>
      <c r="X1565" s="15" t="str">
        <f t="shared" si="451"/>
        <v>DEBE GOZAR EN EL AÑO UN TOTAL DE 30 DÍAS ANTES DEL 31/12/2026</v>
      </c>
      <c r="Y1565" s="58">
        <v>0</v>
      </c>
      <c r="Z1565" s="50">
        <v>0</v>
      </c>
      <c r="AA1565" s="50">
        <v>0</v>
      </c>
      <c r="AB1565" s="50">
        <v>0</v>
      </c>
      <c r="AC1565" s="50">
        <v>0</v>
      </c>
      <c r="AD1565" s="50">
        <v>0</v>
      </c>
      <c r="AE1565" s="50">
        <v>18</v>
      </c>
      <c r="AF1565" s="50">
        <v>0</v>
      </c>
      <c r="AG1565" s="50">
        <v>0</v>
      </c>
      <c r="AH1565" s="50">
        <v>0</v>
      </c>
      <c r="AI1565" s="50">
        <v>0</v>
      </c>
      <c r="AJ1565" s="50">
        <v>0</v>
      </c>
      <c r="AK1565" s="52">
        <f t="shared" si="452"/>
        <v>18</v>
      </c>
      <c r="AL1565" s="50">
        <f t="shared" si="453"/>
        <v>18</v>
      </c>
      <c r="AM1565" s="48">
        <f t="shared" si="466"/>
        <v>0.6</v>
      </c>
      <c r="AN1565" s="49">
        <f t="shared" si="454"/>
        <v>6.0000000000000001E-3</v>
      </c>
      <c r="AO1565" s="49">
        <f t="shared" si="465"/>
        <v>0</v>
      </c>
      <c r="AP1565" s="49">
        <f t="shared" si="455"/>
        <v>18</v>
      </c>
      <c r="AR1565" s="50">
        <f t="shared" si="456"/>
        <v>12</v>
      </c>
      <c r="AT1565" s="30">
        <f t="shared" si="457"/>
        <v>30</v>
      </c>
      <c r="AU1565">
        <f t="shared" si="458"/>
        <v>10</v>
      </c>
      <c r="AV1565" s="49">
        <f t="shared" si="459"/>
        <v>0</v>
      </c>
      <c r="AW1565" s="49">
        <f t="shared" si="460"/>
        <v>0</v>
      </c>
      <c r="AX1565" s="53">
        <f t="shared" si="461"/>
        <v>10</v>
      </c>
      <c r="AY1565" s="30">
        <f t="shared" si="462"/>
        <v>18</v>
      </c>
      <c r="AZ1565" s="30">
        <f t="shared" si="463"/>
        <v>0</v>
      </c>
      <c r="BA1565" s="49">
        <f t="shared" si="464"/>
        <v>0</v>
      </c>
    </row>
    <row r="1566" spans="1:53" x14ac:dyDescent="0.35">
      <c r="A1566" s="2">
        <v>1071323462</v>
      </c>
      <c r="B1566" s="2" t="s">
        <v>1192</v>
      </c>
      <c r="C1566" s="16" t="s">
        <v>4948</v>
      </c>
      <c r="D1566" s="3" t="s">
        <v>3337</v>
      </c>
      <c r="E1566" s="4">
        <v>45992</v>
      </c>
      <c r="F1566" s="5">
        <v>45992</v>
      </c>
      <c r="G1566" s="5">
        <v>46357</v>
      </c>
      <c r="H1566" s="3" t="s">
        <v>4290</v>
      </c>
      <c r="I1566" s="55">
        <v>0</v>
      </c>
      <c r="J1566" s="6">
        <v>46022</v>
      </c>
      <c r="K1566" s="2" t="s">
        <v>4405</v>
      </c>
      <c r="L1566" s="2">
        <v>2002010200</v>
      </c>
      <c r="M1566" s="2" t="s">
        <v>4955</v>
      </c>
      <c r="N1566" s="2" t="s">
        <v>5204</v>
      </c>
      <c r="O1566" s="2" t="s">
        <v>5204</v>
      </c>
      <c r="P1566" s="2" t="s">
        <v>4541</v>
      </c>
      <c r="Q1566" s="2" t="s">
        <v>4375</v>
      </c>
      <c r="R1566" s="7"/>
      <c r="S1566" s="7">
        <v>0</v>
      </c>
      <c r="T1566" s="7">
        <v>2.5</v>
      </c>
      <c r="U1566" s="7">
        <v>2.5</v>
      </c>
      <c r="V1566" s="12">
        <f t="shared" si="467"/>
        <v>3</v>
      </c>
      <c r="W1566" s="15" t="s">
        <v>4738</v>
      </c>
      <c r="X1566" s="15" t="str">
        <f t="shared" si="451"/>
        <v>DEBE GOZAR EN EL AÑO UN TOTAL DE 3 DÍAS ANTES DEL 31/12/2026</v>
      </c>
      <c r="Y1566" s="58">
        <v>0</v>
      </c>
      <c r="Z1566" s="50">
        <v>0</v>
      </c>
      <c r="AA1566" s="50">
        <v>0</v>
      </c>
      <c r="AB1566" s="50">
        <v>0</v>
      </c>
      <c r="AC1566" s="50">
        <v>7</v>
      </c>
      <c r="AD1566" s="50">
        <v>0</v>
      </c>
      <c r="AE1566" s="50">
        <v>0</v>
      </c>
      <c r="AF1566" s="50">
        <v>0</v>
      </c>
      <c r="AG1566" s="50">
        <v>0</v>
      </c>
      <c r="AH1566" s="50">
        <v>0</v>
      </c>
      <c r="AI1566" s="50">
        <v>0</v>
      </c>
      <c r="AJ1566" s="50">
        <v>0</v>
      </c>
      <c r="AK1566" s="52">
        <f t="shared" si="452"/>
        <v>7</v>
      </c>
      <c r="AL1566" s="50">
        <f t="shared" si="453"/>
        <v>7</v>
      </c>
      <c r="AM1566" s="48">
        <f t="shared" si="466"/>
        <v>2.3333333333333335</v>
      </c>
      <c r="AN1566" s="49">
        <f t="shared" si="454"/>
        <v>2.3333333333333334E-2</v>
      </c>
      <c r="AO1566" s="49">
        <f t="shared" si="465"/>
        <v>0</v>
      </c>
      <c r="AP1566" s="49">
        <f t="shared" si="455"/>
        <v>3</v>
      </c>
      <c r="AR1566" s="50">
        <f t="shared" si="456"/>
        <v>0</v>
      </c>
      <c r="AT1566" s="30">
        <f t="shared" si="457"/>
        <v>3</v>
      </c>
      <c r="AU1566">
        <f t="shared" si="458"/>
        <v>1</v>
      </c>
      <c r="AV1566" s="49">
        <f t="shared" si="459"/>
        <v>0</v>
      </c>
      <c r="AW1566" s="49">
        <f t="shared" si="460"/>
        <v>0</v>
      </c>
      <c r="AX1566" s="53">
        <f t="shared" si="461"/>
        <v>1</v>
      </c>
      <c r="AY1566" s="30">
        <f t="shared" si="462"/>
        <v>7</v>
      </c>
      <c r="AZ1566" s="30">
        <f t="shared" si="463"/>
        <v>0</v>
      </c>
      <c r="BA1566" s="49">
        <f t="shared" si="464"/>
        <v>0</v>
      </c>
    </row>
    <row r="1567" spans="1:53" x14ac:dyDescent="0.35">
      <c r="A1567" s="2">
        <v>1073982796</v>
      </c>
      <c r="B1567" s="2" t="s">
        <v>1567</v>
      </c>
      <c r="C1567" s="16" t="s">
        <v>4946</v>
      </c>
      <c r="D1567" s="3" t="s">
        <v>3712</v>
      </c>
      <c r="E1567" s="4">
        <v>45838</v>
      </c>
      <c r="F1567" s="5">
        <v>45838</v>
      </c>
      <c r="G1567" s="5">
        <v>46203</v>
      </c>
      <c r="H1567" s="3" t="s">
        <v>4406</v>
      </c>
      <c r="I1567" s="62">
        <v>46142</v>
      </c>
      <c r="J1567" s="6">
        <v>46022</v>
      </c>
      <c r="K1567" s="2" t="s">
        <v>4431</v>
      </c>
      <c r="L1567" s="2" t="s">
        <v>4798</v>
      </c>
      <c r="M1567" s="2" t="s">
        <v>4956</v>
      </c>
      <c r="N1567" s="2" t="s">
        <v>5196</v>
      </c>
      <c r="O1567" s="2" t="s">
        <v>5235</v>
      </c>
      <c r="P1567" s="2" t="s">
        <v>4527</v>
      </c>
      <c r="Q1567" s="2" t="s">
        <v>4326</v>
      </c>
      <c r="R1567" s="7"/>
      <c r="S1567" s="7">
        <v>0</v>
      </c>
      <c r="T1567" s="7">
        <v>3.0167000000000002</v>
      </c>
      <c r="U1567" s="7">
        <v>3.0167000000000002</v>
      </c>
      <c r="V1567" s="12">
        <f t="shared" si="467"/>
        <v>4</v>
      </c>
      <c r="W1567" s="15" t="s">
        <v>4738</v>
      </c>
      <c r="X1567" s="15" t="str">
        <f t="shared" si="451"/>
        <v>DEBE GOZAR EN EL AÑO UN TOTAL DE 4 DÍAS ANTES DEL 31/12/2026</v>
      </c>
      <c r="Y1567" s="58">
        <v>0</v>
      </c>
      <c r="Z1567" s="50">
        <v>0</v>
      </c>
      <c r="AA1567" s="50">
        <v>0</v>
      </c>
      <c r="AB1567" s="50">
        <v>4</v>
      </c>
      <c r="AC1567" s="50">
        <v>0</v>
      </c>
      <c r="AD1567" s="50">
        <v>0</v>
      </c>
      <c r="AE1567" s="50">
        <v>0</v>
      </c>
      <c r="AF1567" s="50">
        <v>0</v>
      </c>
      <c r="AG1567" s="50">
        <v>0</v>
      </c>
      <c r="AH1567" s="50">
        <v>0</v>
      </c>
      <c r="AI1567" s="50">
        <v>0</v>
      </c>
      <c r="AJ1567" s="50">
        <v>0</v>
      </c>
      <c r="AK1567" s="52">
        <f t="shared" si="452"/>
        <v>4</v>
      </c>
      <c r="AL1567" s="50">
        <f t="shared" si="453"/>
        <v>4</v>
      </c>
      <c r="AM1567" s="48">
        <f t="shared" si="466"/>
        <v>1</v>
      </c>
      <c r="AN1567" s="49">
        <f t="shared" si="454"/>
        <v>0.01</v>
      </c>
      <c r="AO1567" s="49">
        <f t="shared" si="465"/>
        <v>4</v>
      </c>
      <c r="AP1567" s="49">
        <f t="shared" si="455"/>
        <v>4</v>
      </c>
      <c r="AR1567" s="50">
        <f t="shared" si="456"/>
        <v>0</v>
      </c>
      <c r="AT1567" s="30">
        <f t="shared" si="457"/>
        <v>4</v>
      </c>
      <c r="AU1567">
        <f t="shared" si="458"/>
        <v>1.3333333333333333</v>
      </c>
      <c r="AV1567" s="49">
        <f t="shared" si="459"/>
        <v>4</v>
      </c>
      <c r="AW1567" s="49">
        <f t="shared" si="460"/>
        <v>1.3333333333333333</v>
      </c>
      <c r="AX1567" s="53">
        <f t="shared" si="461"/>
        <v>0</v>
      </c>
      <c r="AY1567" s="30">
        <f t="shared" si="462"/>
        <v>0</v>
      </c>
      <c r="AZ1567" s="30">
        <f t="shared" si="463"/>
        <v>4</v>
      </c>
      <c r="BA1567" s="49">
        <f t="shared" si="464"/>
        <v>4</v>
      </c>
    </row>
    <row r="1568" spans="1:53" x14ac:dyDescent="0.35">
      <c r="A1568" s="2">
        <v>1073985543</v>
      </c>
      <c r="B1568" s="2" t="s">
        <v>1568</v>
      </c>
      <c r="C1568" s="16" t="s">
        <v>4946</v>
      </c>
      <c r="D1568" s="3" t="s">
        <v>3713</v>
      </c>
      <c r="E1568" s="4">
        <v>45639</v>
      </c>
      <c r="F1568" s="5">
        <v>46004</v>
      </c>
      <c r="G1568" s="5">
        <v>46369</v>
      </c>
      <c r="H1568" s="3" t="s">
        <v>4290</v>
      </c>
      <c r="I1568" s="55">
        <v>0</v>
      </c>
      <c r="J1568" s="6">
        <v>46022</v>
      </c>
      <c r="K1568" s="2" t="s">
        <v>4405</v>
      </c>
      <c r="L1568" s="2" t="s">
        <v>4933</v>
      </c>
      <c r="M1568" s="2" t="s">
        <v>4956</v>
      </c>
      <c r="N1568" s="2" t="s">
        <v>5196</v>
      </c>
      <c r="O1568" s="2" t="s">
        <v>5212</v>
      </c>
      <c r="P1568" s="2" t="s">
        <v>4705</v>
      </c>
      <c r="Q1568" s="2" t="s">
        <v>4297</v>
      </c>
      <c r="R1568" s="7"/>
      <c r="S1568" s="7">
        <v>23</v>
      </c>
      <c r="T1568" s="7">
        <v>1.5</v>
      </c>
      <c r="U1568" s="7">
        <v>24.5</v>
      </c>
      <c r="V1568" s="12">
        <f t="shared" si="467"/>
        <v>25</v>
      </c>
      <c r="W1568" s="15" t="str">
        <f>"DEBE GOZAR "&amp;S1568&amp;" DÍAS ANTES DEL "&amp;TEXT(G1568-1,"DD/MM/YYYY")</f>
        <v>DEBE GOZAR 23 DÍAS ANTES DEL 12/12/2026</v>
      </c>
      <c r="X1568" s="15" t="str">
        <f t="shared" si="451"/>
        <v>DEBE GOZAR EN EL AÑO UN TOTAL DE 25 DÍAS ANTES DEL 31/12/2026</v>
      </c>
      <c r="Y1568" s="58">
        <v>0</v>
      </c>
      <c r="Z1568" s="50">
        <v>0</v>
      </c>
      <c r="AA1568" s="50">
        <v>11</v>
      </c>
      <c r="AB1568" s="50">
        <v>19</v>
      </c>
      <c r="AC1568" s="50">
        <v>0</v>
      </c>
      <c r="AD1568" s="50">
        <v>0</v>
      </c>
      <c r="AE1568" s="50">
        <v>0</v>
      </c>
      <c r="AF1568" s="50">
        <v>0</v>
      </c>
      <c r="AG1568" s="50">
        <v>0</v>
      </c>
      <c r="AH1568" s="50">
        <v>0</v>
      </c>
      <c r="AI1568" s="50">
        <v>0</v>
      </c>
      <c r="AJ1568" s="50">
        <v>0</v>
      </c>
      <c r="AK1568" s="52">
        <f t="shared" si="452"/>
        <v>30</v>
      </c>
      <c r="AL1568" s="50">
        <f t="shared" si="453"/>
        <v>30</v>
      </c>
      <c r="AM1568" s="48">
        <f t="shared" si="466"/>
        <v>1.2</v>
      </c>
      <c r="AN1568" s="49">
        <f t="shared" si="454"/>
        <v>1.2E-2</v>
      </c>
      <c r="AO1568" s="49">
        <f t="shared" si="465"/>
        <v>30</v>
      </c>
      <c r="AP1568" s="49">
        <f t="shared" si="455"/>
        <v>25</v>
      </c>
      <c r="AR1568" s="50">
        <f t="shared" si="456"/>
        <v>0</v>
      </c>
      <c r="AT1568" s="30">
        <f t="shared" si="457"/>
        <v>25</v>
      </c>
      <c r="AU1568">
        <f t="shared" si="458"/>
        <v>8.3333333333333339</v>
      </c>
      <c r="AV1568" s="49">
        <f t="shared" si="459"/>
        <v>30</v>
      </c>
      <c r="AW1568" s="49">
        <f t="shared" si="460"/>
        <v>8.3333333333333339</v>
      </c>
      <c r="AX1568" s="53">
        <f t="shared" si="461"/>
        <v>0</v>
      </c>
      <c r="AY1568" s="30">
        <f t="shared" si="462"/>
        <v>0</v>
      </c>
      <c r="AZ1568" s="30">
        <f t="shared" si="463"/>
        <v>30</v>
      </c>
      <c r="BA1568" s="49">
        <f t="shared" si="464"/>
        <v>25</v>
      </c>
    </row>
    <row r="1569" spans="1:53" x14ac:dyDescent="0.35">
      <c r="A1569" s="2">
        <v>1073988574</v>
      </c>
      <c r="B1569" s="2" t="s">
        <v>1569</v>
      </c>
      <c r="C1569" s="16" t="s">
        <v>4946</v>
      </c>
      <c r="D1569" s="3" t="s">
        <v>3714</v>
      </c>
      <c r="E1569" s="4">
        <v>45344</v>
      </c>
      <c r="F1569" s="5">
        <v>45710</v>
      </c>
      <c r="G1569" s="5">
        <v>46075</v>
      </c>
      <c r="H1569" s="3" t="s">
        <v>4290</v>
      </c>
      <c r="I1569" s="55">
        <v>0</v>
      </c>
      <c r="J1569" s="6">
        <v>46022</v>
      </c>
      <c r="K1569" s="2" t="s">
        <v>4405</v>
      </c>
      <c r="L1569" s="2" t="s">
        <v>4853</v>
      </c>
      <c r="M1569" s="2" t="s">
        <v>4956</v>
      </c>
      <c r="N1569" s="2" t="s">
        <v>5196</v>
      </c>
      <c r="O1569" s="2" t="s">
        <v>5246</v>
      </c>
      <c r="P1569" s="2" t="s">
        <v>4616</v>
      </c>
      <c r="Q1569" s="2" t="s">
        <v>4297</v>
      </c>
      <c r="R1569" s="7"/>
      <c r="S1569" s="7">
        <v>0</v>
      </c>
      <c r="T1569" s="7">
        <v>23.75</v>
      </c>
      <c r="U1569" s="7">
        <v>23.75</v>
      </c>
      <c r="V1569" s="12">
        <f t="shared" si="467"/>
        <v>24</v>
      </c>
      <c r="W1569" s="15" t="s">
        <v>4738</v>
      </c>
      <c r="X1569" s="15" t="str">
        <f t="shared" si="451"/>
        <v>DEBE GOZAR EN EL AÑO UN TOTAL DE 24 DÍAS ANTES DEL 31/12/2026</v>
      </c>
      <c r="Y1569" s="58">
        <v>0</v>
      </c>
      <c r="Z1569" s="50">
        <v>0</v>
      </c>
      <c r="AA1569" s="50">
        <v>0</v>
      </c>
      <c r="AB1569" s="50">
        <v>0</v>
      </c>
      <c r="AC1569" s="50">
        <v>0</v>
      </c>
      <c r="AD1569" s="50">
        <v>0</v>
      </c>
      <c r="AE1569" s="50">
        <v>0</v>
      </c>
      <c r="AF1569" s="50">
        <v>26</v>
      </c>
      <c r="AG1569" s="50">
        <v>4</v>
      </c>
      <c r="AH1569" s="50">
        <v>0</v>
      </c>
      <c r="AI1569" s="50">
        <v>0</v>
      </c>
      <c r="AJ1569" s="50">
        <v>0</v>
      </c>
      <c r="AK1569" s="52">
        <f t="shared" si="452"/>
        <v>30</v>
      </c>
      <c r="AL1569" s="50">
        <f t="shared" si="453"/>
        <v>30</v>
      </c>
      <c r="AM1569" s="48">
        <f t="shared" si="466"/>
        <v>1.25</v>
      </c>
      <c r="AN1569" s="49">
        <f t="shared" si="454"/>
        <v>1.2500000000000001E-2</v>
      </c>
      <c r="AO1569" s="49">
        <f t="shared" si="465"/>
        <v>0</v>
      </c>
      <c r="AP1569" s="49">
        <f t="shared" si="455"/>
        <v>24</v>
      </c>
      <c r="AR1569" s="50">
        <f t="shared" si="456"/>
        <v>0</v>
      </c>
      <c r="AT1569" s="30">
        <f t="shared" si="457"/>
        <v>24</v>
      </c>
      <c r="AU1569">
        <f t="shared" si="458"/>
        <v>8</v>
      </c>
      <c r="AV1569" s="49">
        <f t="shared" si="459"/>
        <v>0</v>
      </c>
      <c r="AW1569" s="49">
        <f t="shared" si="460"/>
        <v>0</v>
      </c>
      <c r="AX1569" s="53">
        <f t="shared" si="461"/>
        <v>8</v>
      </c>
      <c r="AY1569" s="30">
        <f t="shared" si="462"/>
        <v>30</v>
      </c>
      <c r="AZ1569" s="30">
        <f t="shared" si="463"/>
        <v>0</v>
      </c>
      <c r="BA1569" s="49">
        <f t="shared" si="464"/>
        <v>0</v>
      </c>
    </row>
    <row r="1570" spans="1:53" x14ac:dyDescent="0.35">
      <c r="A1570" s="2">
        <v>1073989211</v>
      </c>
      <c r="B1570" s="2" t="s">
        <v>1570</v>
      </c>
      <c r="C1570" s="16" t="s">
        <v>4946</v>
      </c>
      <c r="D1570" s="3" t="s">
        <v>3715</v>
      </c>
      <c r="E1570" s="4">
        <v>45730</v>
      </c>
      <c r="F1570" s="5">
        <v>45730</v>
      </c>
      <c r="G1570" s="5">
        <v>46095</v>
      </c>
      <c r="H1570" s="3" t="s">
        <v>4290</v>
      </c>
      <c r="I1570" s="55">
        <v>0</v>
      </c>
      <c r="J1570" s="6">
        <v>46022</v>
      </c>
      <c r="K1570" s="2" t="s">
        <v>4431</v>
      </c>
      <c r="L1570" s="2" t="s">
        <v>5025</v>
      </c>
      <c r="M1570" s="2" t="s">
        <v>4956</v>
      </c>
      <c r="N1570" s="2" t="s">
        <v>5197</v>
      </c>
      <c r="O1570" s="2" t="s">
        <v>5228</v>
      </c>
      <c r="P1570" s="2" t="s">
        <v>4654</v>
      </c>
      <c r="Q1570" s="2" t="s">
        <v>4326</v>
      </c>
      <c r="R1570" s="7"/>
      <c r="S1570" s="7">
        <v>0</v>
      </c>
      <c r="T1570" s="7">
        <v>4.7832999999999997</v>
      </c>
      <c r="U1570" s="7">
        <v>4.7832999999999997</v>
      </c>
      <c r="V1570" s="12">
        <f t="shared" si="467"/>
        <v>5</v>
      </c>
      <c r="W1570" s="15" t="s">
        <v>4738</v>
      </c>
      <c r="X1570" s="15" t="str">
        <f t="shared" si="451"/>
        <v>DEBE GOZAR EN EL AÑO UN TOTAL DE 5 DÍAS ANTES DEL 31/12/2026</v>
      </c>
      <c r="Y1570" s="58">
        <v>0</v>
      </c>
      <c r="Z1570" s="50">
        <v>0</v>
      </c>
      <c r="AA1570" s="50">
        <v>0</v>
      </c>
      <c r="AB1570" s="50">
        <v>0</v>
      </c>
      <c r="AC1570" s="50">
        <v>0</v>
      </c>
      <c r="AD1570" s="50">
        <v>0</v>
      </c>
      <c r="AE1570" s="50">
        <v>0</v>
      </c>
      <c r="AF1570" s="50">
        <v>0</v>
      </c>
      <c r="AG1570" s="50">
        <v>0</v>
      </c>
      <c r="AH1570" s="50">
        <v>0</v>
      </c>
      <c r="AI1570" s="50">
        <v>0</v>
      </c>
      <c r="AJ1570" s="50">
        <v>0</v>
      </c>
      <c r="AK1570" s="52">
        <f t="shared" si="452"/>
        <v>0</v>
      </c>
      <c r="AL1570" s="50">
        <f t="shared" si="453"/>
        <v>0</v>
      </c>
      <c r="AM1570" s="48">
        <f t="shared" si="466"/>
        <v>0</v>
      </c>
      <c r="AN1570" s="49">
        <f t="shared" si="454"/>
        <v>0</v>
      </c>
      <c r="AO1570" s="49">
        <f t="shared" si="465"/>
        <v>0</v>
      </c>
      <c r="AP1570" s="49">
        <f t="shared" si="455"/>
        <v>0</v>
      </c>
      <c r="AR1570" s="50">
        <f t="shared" si="456"/>
        <v>5</v>
      </c>
      <c r="AT1570" s="30">
        <f t="shared" si="457"/>
        <v>5</v>
      </c>
      <c r="AU1570">
        <f t="shared" si="458"/>
        <v>1.6666666666666667</v>
      </c>
      <c r="AV1570" s="49">
        <f t="shared" si="459"/>
        <v>0</v>
      </c>
      <c r="AW1570" s="49">
        <f t="shared" si="460"/>
        <v>0</v>
      </c>
      <c r="AX1570" s="53">
        <f t="shared" si="461"/>
        <v>1.6666666666666667</v>
      </c>
      <c r="AY1570" s="30">
        <f t="shared" si="462"/>
        <v>0</v>
      </c>
      <c r="AZ1570" s="30">
        <f t="shared" si="463"/>
        <v>0</v>
      </c>
      <c r="BA1570" s="49">
        <f t="shared" si="464"/>
        <v>0</v>
      </c>
    </row>
    <row r="1571" spans="1:53" x14ac:dyDescent="0.35">
      <c r="A1571" s="2">
        <v>1073992947</v>
      </c>
      <c r="B1571" s="2" t="s">
        <v>1571</v>
      </c>
      <c r="C1571" s="16" t="s">
        <v>4948</v>
      </c>
      <c r="D1571" s="3" t="s">
        <v>3716</v>
      </c>
      <c r="E1571" s="4">
        <v>45689</v>
      </c>
      <c r="F1571" s="5">
        <v>45689</v>
      </c>
      <c r="G1571" s="5">
        <v>46054</v>
      </c>
      <c r="H1571" s="3" t="s">
        <v>4292</v>
      </c>
      <c r="I1571" s="55">
        <v>0</v>
      </c>
      <c r="J1571" s="6">
        <v>46022</v>
      </c>
      <c r="K1571" s="2" t="s">
        <v>4405</v>
      </c>
      <c r="L1571" s="2">
        <v>2001020701</v>
      </c>
      <c r="M1571" s="2" t="s">
        <v>5051</v>
      </c>
      <c r="N1571" s="2" t="s">
        <v>5252</v>
      </c>
      <c r="O1571" s="2" t="s">
        <v>5253</v>
      </c>
      <c r="P1571" s="2" t="s">
        <v>4937</v>
      </c>
      <c r="Q1571" s="2" t="s">
        <v>4388</v>
      </c>
      <c r="R1571" s="7"/>
      <c r="S1571" s="7">
        <v>0</v>
      </c>
      <c r="T1571" s="7">
        <v>26.5</v>
      </c>
      <c r="U1571" s="7">
        <v>26.5</v>
      </c>
      <c r="V1571" s="12">
        <f t="shared" si="467"/>
        <v>27</v>
      </c>
      <c r="W1571" s="15" t="s">
        <v>4738</v>
      </c>
      <c r="X1571" s="15" t="str">
        <f t="shared" si="451"/>
        <v>DEBE GOZAR EN EL AÑO UN TOTAL DE 27 DÍAS ANTES DEL 31/12/2026</v>
      </c>
      <c r="Y1571" s="58">
        <v>1</v>
      </c>
      <c r="Z1571" s="50">
        <v>7</v>
      </c>
      <c r="AA1571" s="50">
        <v>0</v>
      </c>
      <c r="AB1571" s="50">
        <v>0</v>
      </c>
      <c r="AC1571" s="50">
        <v>0</v>
      </c>
      <c r="AD1571" s="50">
        <v>0</v>
      </c>
      <c r="AE1571" s="50">
        <v>0</v>
      </c>
      <c r="AF1571" s="50">
        <v>0</v>
      </c>
      <c r="AG1571" s="50">
        <v>0</v>
      </c>
      <c r="AH1571" s="50">
        <v>0</v>
      </c>
      <c r="AI1571" s="50">
        <v>0</v>
      </c>
      <c r="AJ1571" s="50">
        <v>0</v>
      </c>
      <c r="AK1571" s="52">
        <f t="shared" si="452"/>
        <v>8</v>
      </c>
      <c r="AL1571" s="50">
        <f t="shared" si="453"/>
        <v>8</v>
      </c>
      <c r="AM1571" s="48">
        <f t="shared" si="466"/>
        <v>0.29629629629629628</v>
      </c>
      <c r="AN1571" s="49">
        <f t="shared" si="454"/>
        <v>2.9629629629629628E-3</v>
      </c>
      <c r="AO1571" s="49">
        <f t="shared" si="465"/>
        <v>8</v>
      </c>
      <c r="AP1571" s="49">
        <f t="shared" si="455"/>
        <v>8</v>
      </c>
      <c r="AR1571" s="50">
        <f t="shared" si="456"/>
        <v>19</v>
      </c>
      <c r="AT1571" s="30">
        <f t="shared" si="457"/>
        <v>27</v>
      </c>
      <c r="AU1571">
        <f t="shared" si="458"/>
        <v>9</v>
      </c>
      <c r="AV1571" s="49">
        <f t="shared" si="459"/>
        <v>8</v>
      </c>
      <c r="AW1571" s="49">
        <f t="shared" si="460"/>
        <v>8</v>
      </c>
      <c r="AX1571" s="53">
        <f t="shared" si="461"/>
        <v>1</v>
      </c>
      <c r="AY1571" s="30">
        <f t="shared" si="462"/>
        <v>0</v>
      </c>
      <c r="AZ1571" s="30">
        <f t="shared" si="463"/>
        <v>8</v>
      </c>
      <c r="BA1571" s="49">
        <f t="shared" si="464"/>
        <v>8</v>
      </c>
    </row>
    <row r="1572" spans="1:53" x14ac:dyDescent="0.35">
      <c r="A1572" s="2">
        <v>1073994380</v>
      </c>
      <c r="B1572" s="2" t="s">
        <v>1572</v>
      </c>
      <c r="C1572" s="16" t="s">
        <v>4946</v>
      </c>
      <c r="D1572" s="3" t="s">
        <v>3717</v>
      </c>
      <c r="E1572" s="4">
        <v>45873</v>
      </c>
      <c r="F1572" s="5">
        <v>45873</v>
      </c>
      <c r="G1572" s="5">
        <v>46238</v>
      </c>
      <c r="H1572" s="3" t="s">
        <v>4290</v>
      </c>
      <c r="I1572" s="62">
        <v>46129</v>
      </c>
      <c r="J1572" s="6">
        <v>46022</v>
      </c>
      <c r="K1572" s="2" t="s">
        <v>4405</v>
      </c>
      <c r="L1572" s="2" t="s">
        <v>4873</v>
      </c>
      <c r="M1572" s="2" t="s">
        <v>4956</v>
      </c>
      <c r="N1572" s="2" t="s">
        <v>5180</v>
      </c>
      <c r="O1572" s="2" t="s">
        <v>5226</v>
      </c>
      <c r="P1572" s="2" t="s">
        <v>4644</v>
      </c>
      <c r="Q1572" s="2" t="s">
        <v>4297</v>
      </c>
      <c r="R1572" s="7"/>
      <c r="S1572" s="7">
        <v>0</v>
      </c>
      <c r="T1572" s="7">
        <v>12.25</v>
      </c>
      <c r="U1572" s="7">
        <v>12.25</v>
      </c>
      <c r="V1572" s="12">
        <f t="shared" si="467"/>
        <v>13</v>
      </c>
      <c r="W1572" s="15" t="s">
        <v>4738</v>
      </c>
      <c r="X1572" s="15" t="str">
        <f t="shared" si="451"/>
        <v>DEBE GOZAR EN EL AÑO UN TOTAL DE 13 DÍAS ANTES DEL 31/12/2026</v>
      </c>
      <c r="Y1572" s="58">
        <v>0</v>
      </c>
      <c r="Z1572" s="50">
        <v>0</v>
      </c>
      <c r="AA1572" s="50">
        <v>0</v>
      </c>
      <c r="AB1572" s="50">
        <v>13</v>
      </c>
      <c r="AC1572" s="50">
        <v>0</v>
      </c>
      <c r="AD1572" s="50">
        <v>0</v>
      </c>
      <c r="AE1572" s="50">
        <v>0</v>
      </c>
      <c r="AF1572" s="50">
        <v>0</v>
      </c>
      <c r="AG1572" s="50">
        <v>0</v>
      </c>
      <c r="AH1572" s="50">
        <v>0</v>
      </c>
      <c r="AI1572" s="50">
        <v>0</v>
      </c>
      <c r="AJ1572" s="50">
        <v>0</v>
      </c>
      <c r="AK1572" s="52">
        <f t="shared" si="452"/>
        <v>13</v>
      </c>
      <c r="AL1572" s="50">
        <f t="shared" si="453"/>
        <v>13</v>
      </c>
      <c r="AM1572" s="48">
        <f t="shared" si="466"/>
        <v>1</v>
      </c>
      <c r="AN1572" s="49">
        <f t="shared" si="454"/>
        <v>0.01</v>
      </c>
      <c r="AO1572" s="49">
        <f t="shared" si="465"/>
        <v>13</v>
      </c>
      <c r="AP1572" s="49">
        <f t="shared" si="455"/>
        <v>13</v>
      </c>
      <c r="AR1572" s="50">
        <f t="shared" si="456"/>
        <v>0</v>
      </c>
      <c r="AT1572" s="30">
        <f t="shared" si="457"/>
        <v>13</v>
      </c>
      <c r="AU1572">
        <f t="shared" si="458"/>
        <v>4.333333333333333</v>
      </c>
      <c r="AV1572" s="49">
        <f t="shared" si="459"/>
        <v>13</v>
      </c>
      <c r="AW1572" s="49">
        <f t="shared" si="460"/>
        <v>4.333333333333333</v>
      </c>
      <c r="AX1572" s="53">
        <f t="shared" si="461"/>
        <v>0</v>
      </c>
      <c r="AY1572" s="30">
        <f t="shared" si="462"/>
        <v>0</v>
      </c>
      <c r="AZ1572" s="30">
        <f t="shared" si="463"/>
        <v>13</v>
      </c>
      <c r="BA1572" s="49">
        <f t="shared" si="464"/>
        <v>13</v>
      </c>
    </row>
    <row r="1573" spans="1:53" x14ac:dyDescent="0.35">
      <c r="A1573" s="2">
        <v>1074013184</v>
      </c>
      <c r="B1573" s="2" t="s">
        <v>1573</v>
      </c>
      <c r="C1573" s="16" t="s">
        <v>4946</v>
      </c>
      <c r="D1573" s="3" t="s">
        <v>3718</v>
      </c>
      <c r="E1573" s="4">
        <v>45889</v>
      </c>
      <c r="F1573" s="5">
        <v>45889</v>
      </c>
      <c r="G1573" s="5">
        <v>46254</v>
      </c>
      <c r="H1573" s="3" t="s">
        <v>4290</v>
      </c>
      <c r="I1573" s="55">
        <v>46023</v>
      </c>
      <c r="J1573" s="6">
        <v>46022</v>
      </c>
      <c r="K1573" s="2" t="s">
        <v>4405</v>
      </c>
      <c r="L1573" s="2" t="s">
        <v>4966</v>
      </c>
      <c r="M1573" s="2" t="s">
        <v>4956</v>
      </c>
      <c r="N1573" s="2"/>
      <c r="O1573" s="2"/>
      <c r="P1573" s="2"/>
      <c r="Q1573" s="2"/>
      <c r="R1573" s="7"/>
      <c r="S1573" s="7">
        <v>0</v>
      </c>
      <c r="T1573" s="7">
        <v>10.916700000000001</v>
      </c>
      <c r="U1573" s="7">
        <v>10.916700000000001</v>
      </c>
      <c r="V1573" s="12">
        <f t="shared" si="467"/>
        <v>11</v>
      </c>
      <c r="W1573" s="15" t="s">
        <v>4738</v>
      </c>
      <c r="X1573" s="15" t="str">
        <f t="shared" si="451"/>
        <v>DEBE GOZAR EN EL AÑO UN TOTAL DE 11 DÍAS ANTES DEL 31/12/2026</v>
      </c>
      <c r="Y1573" s="58">
        <v>11</v>
      </c>
      <c r="Z1573" s="50">
        <v>0</v>
      </c>
      <c r="AA1573" s="50">
        <v>0</v>
      </c>
      <c r="AB1573" s="50">
        <v>0</v>
      </c>
      <c r="AC1573" s="50">
        <v>0</v>
      </c>
      <c r="AD1573" s="50">
        <v>0</v>
      </c>
      <c r="AE1573" s="50">
        <v>0</v>
      </c>
      <c r="AF1573" s="50">
        <v>0</v>
      </c>
      <c r="AG1573" s="50">
        <v>0</v>
      </c>
      <c r="AH1573" s="50">
        <v>0</v>
      </c>
      <c r="AI1573" s="50">
        <v>0</v>
      </c>
      <c r="AJ1573" s="50">
        <v>0</v>
      </c>
      <c r="AK1573" s="52">
        <f t="shared" si="452"/>
        <v>11</v>
      </c>
      <c r="AL1573" s="50">
        <f t="shared" si="453"/>
        <v>11</v>
      </c>
      <c r="AM1573" s="48">
        <f t="shared" si="466"/>
        <v>1</v>
      </c>
      <c r="AN1573" s="49">
        <f t="shared" si="454"/>
        <v>0.01</v>
      </c>
      <c r="AO1573" s="49">
        <f t="shared" si="465"/>
        <v>11</v>
      </c>
      <c r="AP1573" s="49">
        <f t="shared" si="455"/>
        <v>11</v>
      </c>
      <c r="AR1573" s="50">
        <f t="shared" si="456"/>
        <v>0</v>
      </c>
      <c r="AT1573" s="30">
        <f t="shared" si="457"/>
        <v>11</v>
      </c>
      <c r="AU1573">
        <f t="shared" si="458"/>
        <v>3.6666666666666665</v>
      </c>
      <c r="AV1573" s="49">
        <f t="shared" si="459"/>
        <v>11</v>
      </c>
      <c r="AW1573" s="49">
        <f t="shared" si="460"/>
        <v>3.6666666666666665</v>
      </c>
      <c r="AX1573" s="53">
        <f t="shared" si="461"/>
        <v>0</v>
      </c>
      <c r="AY1573" s="30">
        <f t="shared" si="462"/>
        <v>0</v>
      </c>
      <c r="AZ1573" s="30">
        <f t="shared" si="463"/>
        <v>11</v>
      </c>
      <c r="BA1573" s="49">
        <f t="shared" si="464"/>
        <v>11</v>
      </c>
    </row>
    <row r="1574" spans="1:53" x14ac:dyDescent="0.35">
      <c r="A1574" s="2">
        <v>1074023356</v>
      </c>
      <c r="B1574" s="2" t="s">
        <v>1574</v>
      </c>
      <c r="C1574" s="16" t="s">
        <v>4946</v>
      </c>
      <c r="D1574" s="3" t="s">
        <v>3719</v>
      </c>
      <c r="E1574" s="4">
        <v>45901</v>
      </c>
      <c r="F1574" s="5">
        <v>45901</v>
      </c>
      <c r="G1574" s="5">
        <v>46266</v>
      </c>
      <c r="H1574" s="3" t="s">
        <v>4409</v>
      </c>
      <c r="I1574" s="55">
        <v>46081</v>
      </c>
      <c r="J1574" s="6">
        <v>46022</v>
      </c>
      <c r="K1574" s="2" t="s">
        <v>4405</v>
      </c>
      <c r="L1574" s="2" t="s">
        <v>4857</v>
      </c>
      <c r="M1574" s="2" t="s">
        <v>4956</v>
      </c>
      <c r="N1574" s="2"/>
      <c r="O1574" s="2"/>
      <c r="P1574" s="2"/>
      <c r="Q1574" s="2"/>
      <c r="R1574" s="7"/>
      <c r="S1574" s="7">
        <v>0</v>
      </c>
      <c r="T1574" s="7">
        <v>10</v>
      </c>
      <c r="U1574" s="7">
        <v>10</v>
      </c>
      <c r="V1574" s="12">
        <f t="shared" si="467"/>
        <v>10</v>
      </c>
      <c r="W1574" s="15" t="s">
        <v>4738</v>
      </c>
      <c r="X1574" s="15" t="str">
        <f t="shared" si="451"/>
        <v>DEBE GOZAR EN EL AÑO UN TOTAL DE 10 DÍAS ANTES DEL 31/12/2026</v>
      </c>
      <c r="Y1574" s="58">
        <v>0</v>
      </c>
      <c r="Z1574" s="50">
        <v>10</v>
      </c>
      <c r="AA1574" s="50">
        <v>0</v>
      </c>
      <c r="AB1574" s="50">
        <v>0</v>
      </c>
      <c r="AC1574" s="50">
        <v>0</v>
      </c>
      <c r="AD1574" s="50">
        <v>0</v>
      </c>
      <c r="AE1574" s="50">
        <v>0</v>
      </c>
      <c r="AF1574" s="50">
        <v>0</v>
      </c>
      <c r="AG1574" s="50">
        <v>0</v>
      </c>
      <c r="AH1574" s="50">
        <v>0</v>
      </c>
      <c r="AI1574" s="50">
        <v>0</v>
      </c>
      <c r="AJ1574" s="50">
        <v>0</v>
      </c>
      <c r="AK1574" s="52">
        <f t="shared" si="452"/>
        <v>10</v>
      </c>
      <c r="AL1574" s="50">
        <f t="shared" si="453"/>
        <v>10</v>
      </c>
      <c r="AM1574" s="48">
        <f t="shared" si="466"/>
        <v>1</v>
      </c>
      <c r="AN1574" s="49">
        <f t="shared" si="454"/>
        <v>0.01</v>
      </c>
      <c r="AO1574" s="49">
        <f t="shared" si="465"/>
        <v>10</v>
      </c>
      <c r="AP1574" s="49">
        <f t="shared" si="455"/>
        <v>10</v>
      </c>
      <c r="AR1574" s="50">
        <f t="shared" si="456"/>
        <v>0</v>
      </c>
      <c r="AT1574" s="30">
        <f t="shared" si="457"/>
        <v>10</v>
      </c>
      <c r="AU1574">
        <f t="shared" si="458"/>
        <v>3.3333333333333335</v>
      </c>
      <c r="AV1574" s="49">
        <f t="shared" si="459"/>
        <v>10</v>
      </c>
      <c r="AW1574" s="49">
        <f t="shared" si="460"/>
        <v>3.3333333333333335</v>
      </c>
      <c r="AX1574" s="53">
        <f t="shared" si="461"/>
        <v>0</v>
      </c>
      <c r="AY1574" s="30">
        <f t="shared" si="462"/>
        <v>0</v>
      </c>
      <c r="AZ1574" s="30">
        <f t="shared" si="463"/>
        <v>10</v>
      </c>
      <c r="BA1574" s="49">
        <f t="shared" si="464"/>
        <v>10</v>
      </c>
    </row>
    <row r="1575" spans="1:53" x14ac:dyDescent="0.35">
      <c r="A1575" s="2">
        <v>1074024122</v>
      </c>
      <c r="B1575" s="2" t="s">
        <v>1575</v>
      </c>
      <c r="C1575" s="16" t="s">
        <v>4946</v>
      </c>
      <c r="D1575" s="3" t="s">
        <v>3720</v>
      </c>
      <c r="E1575" s="4">
        <v>45717</v>
      </c>
      <c r="F1575" s="5">
        <v>45717</v>
      </c>
      <c r="G1575" s="5">
        <v>46082</v>
      </c>
      <c r="H1575" s="3" t="s">
        <v>4290</v>
      </c>
      <c r="I1575" s="55">
        <v>0</v>
      </c>
      <c r="J1575" s="6">
        <v>46022</v>
      </c>
      <c r="K1575" s="2" t="s">
        <v>4405</v>
      </c>
      <c r="L1575" s="2" t="s">
        <v>4757</v>
      </c>
      <c r="M1575" s="2" t="s">
        <v>4956</v>
      </c>
      <c r="N1575" s="2" t="s">
        <v>5197</v>
      </c>
      <c r="O1575" s="2" t="s">
        <v>5223</v>
      </c>
      <c r="P1575" s="2" t="s">
        <v>4455</v>
      </c>
      <c r="Q1575" s="2" t="s">
        <v>4297</v>
      </c>
      <c r="R1575" s="7"/>
      <c r="S1575" s="7">
        <v>0</v>
      </c>
      <c r="T1575" s="7">
        <v>18</v>
      </c>
      <c r="U1575" s="7">
        <v>18</v>
      </c>
      <c r="V1575" s="12">
        <f t="shared" si="467"/>
        <v>18</v>
      </c>
      <c r="W1575" s="15" t="s">
        <v>4738</v>
      </c>
      <c r="X1575" s="15" t="str">
        <f t="shared" si="451"/>
        <v>DEBE GOZAR EN EL AÑO UN TOTAL DE 18 DÍAS ANTES DEL 31/12/2026</v>
      </c>
      <c r="Y1575" s="58">
        <v>0</v>
      </c>
      <c r="Z1575" s="50">
        <v>0</v>
      </c>
      <c r="AA1575" s="50">
        <v>0</v>
      </c>
      <c r="AB1575" s="50">
        <v>0</v>
      </c>
      <c r="AC1575" s="50">
        <v>0</v>
      </c>
      <c r="AD1575" s="50">
        <v>18</v>
      </c>
      <c r="AE1575" s="50">
        <v>0</v>
      </c>
      <c r="AF1575" s="50">
        <v>0</v>
      </c>
      <c r="AG1575" s="50">
        <v>0</v>
      </c>
      <c r="AH1575" s="50">
        <v>0</v>
      </c>
      <c r="AI1575" s="50">
        <v>0</v>
      </c>
      <c r="AJ1575" s="50">
        <v>0</v>
      </c>
      <c r="AK1575" s="52">
        <f t="shared" si="452"/>
        <v>18</v>
      </c>
      <c r="AL1575" s="50">
        <f t="shared" si="453"/>
        <v>18</v>
      </c>
      <c r="AM1575" s="48">
        <f t="shared" si="466"/>
        <v>1</v>
      </c>
      <c r="AN1575" s="49">
        <f t="shared" si="454"/>
        <v>0.01</v>
      </c>
      <c r="AO1575" s="49">
        <f t="shared" si="465"/>
        <v>0</v>
      </c>
      <c r="AP1575" s="49">
        <f t="shared" si="455"/>
        <v>18</v>
      </c>
      <c r="AR1575" s="50">
        <f t="shared" si="456"/>
        <v>0</v>
      </c>
      <c r="AT1575" s="30">
        <f t="shared" si="457"/>
        <v>18</v>
      </c>
      <c r="AU1575">
        <f t="shared" si="458"/>
        <v>6</v>
      </c>
      <c r="AV1575" s="49">
        <f t="shared" si="459"/>
        <v>0</v>
      </c>
      <c r="AW1575" s="49">
        <f t="shared" si="460"/>
        <v>0</v>
      </c>
      <c r="AX1575" s="53">
        <f t="shared" si="461"/>
        <v>6</v>
      </c>
      <c r="AY1575" s="30">
        <f t="shared" si="462"/>
        <v>18</v>
      </c>
      <c r="AZ1575" s="30">
        <f t="shared" si="463"/>
        <v>0</v>
      </c>
      <c r="BA1575" s="49">
        <f t="shared" si="464"/>
        <v>0</v>
      </c>
    </row>
    <row r="1576" spans="1:53" x14ac:dyDescent="0.35">
      <c r="A1576" s="2">
        <v>1074024222</v>
      </c>
      <c r="B1576" s="2" t="s">
        <v>1576</v>
      </c>
      <c r="C1576" s="16" t="s">
        <v>4946</v>
      </c>
      <c r="D1576" s="3" t="s">
        <v>3721</v>
      </c>
      <c r="E1576" s="4">
        <v>44181</v>
      </c>
      <c r="F1576" s="5">
        <v>46007</v>
      </c>
      <c r="G1576" s="5">
        <v>46372</v>
      </c>
      <c r="H1576" s="3" t="s">
        <v>4290</v>
      </c>
      <c r="I1576" s="55">
        <v>0</v>
      </c>
      <c r="J1576" s="6">
        <v>46022</v>
      </c>
      <c r="K1576" s="2" t="s">
        <v>4405</v>
      </c>
      <c r="L1576" s="2" t="s">
        <v>4792</v>
      </c>
      <c r="M1576" s="2" t="s">
        <v>4956</v>
      </c>
      <c r="N1576" s="2" t="s">
        <v>5195</v>
      </c>
      <c r="O1576" s="2" t="s">
        <v>5217</v>
      </c>
      <c r="P1576" s="2" t="s">
        <v>4518</v>
      </c>
      <c r="Q1576" s="2" t="s">
        <v>4297</v>
      </c>
      <c r="R1576" s="7"/>
      <c r="S1576" s="7">
        <v>28</v>
      </c>
      <c r="T1576" s="7">
        <v>1.25</v>
      </c>
      <c r="U1576" s="7">
        <v>29.25</v>
      </c>
      <c r="V1576" s="12">
        <f t="shared" si="467"/>
        <v>30</v>
      </c>
      <c r="W1576" s="15" t="str">
        <f>"DEBE GOZAR "&amp;S1576&amp;" DÍAS ANTES DEL "&amp;TEXT(G1576-1,"DD/MM/YYYY")</f>
        <v>DEBE GOZAR 28 DÍAS ANTES DEL 15/12/2026</v>
      </c>
      <c r="X1576" s="15" t="str">
        <f t="shared" si="451"/>
        <v>DEBE GOZAR EN EL AÑO UN TOTAL DE 30 DÍAS ANTES DEL 31/12/2026</v>
      </c>
      <c r="Y1576" s="58">
        <v>0</v>
      </c>
      <c r="Z1576" s="50">
        <v>0</v>
      </c>
      <c r="AA1576" s="50">
        <v>9</v>
      </c>
      <c r="AB1576" s="50">
        <v>21</v>
      </c>
      <c r="AC1576" s="50">
        <v>0</v>
      </c>
      <c r="AD1576" s="50">
        <v>0</v>
      </c>
      <c r="AE1576" s="50">
        <v>0</v>
      </c>
      <c r="AF1576" s="50">
        <v>0</v>
      </c>
      <c r="AG1576" s="50">
        <v>0</v>
      </c>
      <c r="AH1576" s="50">
        <v>0</v>
      </c>
      <c r="AI1576" s="50">
        <v>0</v>
      </c>
      <c r="AJ1576" s="50">
        <v>0</v>
      </c>
      <c r="AK1576" s="52">
        <f t="shared" si="452"/>
        <v>30</v>
      </c>
      <c r="AL1576" s="50">
        <f t="shared" si="453"/>
        <v>30</v>
      </c>
      <c r="AM1576" s="48">
        <f t="shared" si="466"/>
        <v>1</v>
      </c>
      <c r="AN1576" s="49">
        <f t="shared" si="454"/>
        <v>0.01</v>
      </c>
      <c r="AO1576" s="49">
        <f t="shared" si="465"/>
        <v>30</v>
      </c>
      <c r="AP1576" s="49">
        <f t="shared" si="455"/>
        <v>30</v>
      </c>
      <c r="AR1576" s="50">
        <f t="shared" si="456"/>
        <v>0</v>
      </c>
      <c r="AT1576" s="30">
        <f t="shared" si="457"/>
        <v>30</v>
      </c>
      <c r="AU1576">
        <f t="shared" si="458"/>
        <v>10</v>
      </c>
      <c r="AV1576" s="49">
        <f t="shared" si="459"/>
        <v>30</v>
      </c>
      <c r="AW1576" s="49">
        <f t="shared" si="460"/>
        <v>10</v>
      </c>
      <c r="AX1576" s="53">
        <f t="shared" si="461"/>
        <v>0</v>
      </c>
      <c r="AY1576" s="30">
        <f t="shared" si="462"/>
        <v>0</v>
      </c>
      <c r="AZ1576" s="30">
        <f t="shared" si="463"/>
        <v>30</v>
      </c>
      <c r="BA1576" s="49">
        <f t="shared" si="464"/>
        <v>30</v>
      </c>
    </row>
    <row r="1577" spans="1:53" x14ac:dyDescent="0.35">
      <c r="A1577" s="2">
        <v>1074034896</v>
      </c>
      <c r="B1577" s="2" t="s">
        <v>1577</v>
      </c>
      <c r="C1577" s="16" t="s">
        <v>4946</v>
      </c>
      <c r="D1577" s="3" t="s">
        <v>3722</v>
      </c>
      <c r="E1577" s="4">
        <v>45828</v>
      </c>
      <c r="F1577" s="5">
        <v>45828</v>
      </c>
      <c r="G1577" s="5">
        <v>46193</v>
      </c>
      <c r="H1577" s="3" t="s">
        <v>4410</v>
      </c>
      <c r="I1577" s="55">
        <v>46035</v>
      </c>
      <c r="J1577" s="6">
        <v>46022</v>
      </c>
      <c r="K1577" s="2" t="s">
        <v>4405</v>
      </c>
      <c r="L1577" s="2" t="s">
        <v>4830</v>
      </c>
      <c r="M1577" s="2" t="s">
        <v>4956</v>
      </c>
      <c r="N1577" s="2"/>
      <c r="O1577" s="2"/>
      <c r="P1577" s="2"/>
      <c r="Q1577" s="2"/>
      <c r="R1577" s="7"/>
      <c r="S1577" s="7">
        <v>0</v>
      </c>
      <c r="T1577" s="7">
        <v>15.916700000000001</v>
      </c>
      <c r="U1577" s="7">
        <v>15.916700000000001</v>
      </c>
      <c r="V1577" s="12">
        <f t="shared" si="467"/>
        <v>16</v>
      </c>
      <c r="W1577" s="15" t="s">
        <v>4738</v>
      </c>
      <c r="X1577" s="15" t="str">
        <f t="shared" si="451"/>
        <v>DEBE GOZAR EN EL AÑO UN TOTAL DE 16 DÍAS ANTES DEL 31/12/2026</v>
      </c>
      <c r="Y1577" s="58">
        <v>16</v>
      </c>
      <c r="Z1577" s="50">
        <v>0</v>
      </c>
      <c r="AA1577" s="50">
        <v>0</v>
      </c>
      <c r="AB1577" s="50">
        <v>0</v>
      </c>
      <c r="AC1577" s="50">
        <v>0</v>
      </c>
      <c r="AD1577" s="50">
        <v>0</v>
      </c>
      <c r="AE1577" s="50">
        <v>0</v>
      </c>
      <c r="AF1577" s="50">
        <v>0</v>
      </c>
      <c r="AG1577" s="50">
        <v>0</v>
      </c>
      <c r="AH1577" s="50">
        <v>0</v>
      </c>
      <c r="AI1577" s="50">
        <v>0</v>
      </c>
      <c r="AJ1577" s="50">
        <v>0</v>
      </c>
      <c r="AK1577" s="52">
        <f t="shared" si="452"/>
        <v>16</v>
      </c>
      <c r="AL1577" s="50">
        <f t="shared" si="453"/>
        <v>16</v>
      </c>
      <c r="AM1577" s="48">
        <f t="shared" si="466"/>
        <v>1</v>
      </c>
      <c r="AN1577" s="49">
        <f t="shared" si="454"/>
        <v>0.01</v>
      </c>
      <c r="AO1577" s="49">
        <f t="shared" si="465"/>
        <v>16</v>
      </c>
      <c r="AP1577" s="49">
        <f t="shared" si="455"/>
        <v>16</v>
      </c>
      <c r="AR1577" s="50">
        <f t="shared" si="456"/>
        <v>0</v>
      </c>
      <c r="AT1577" s="30">
        <f t="shared" si="457"/>
        <v>16</v>
      </c>
      <c r="AU1577">
        <f t="shared" si="458"/>
        <v>5.333333333333333</v>
      </c>
      <c r="AV1577" s="49">
        <f t="shared" si="459"/>
        <v>16</v>
      </c>
      <c r="AW1577" s="49">
        <f t="shared" si="460"/>
        <v>5.333333333333333</v>
      </c>
      <c r="AX1577" s="53">
        <f t="shared" si="461"/>
        <v>0</v>
      </c>
      <c r="AY1577" s="30">
        <f t="shared" si="462"/>
        <v>0</v>
      </c>
      <c r="AZ1577" s="30">
        <f t="shared" si="463"/>
        <v>16</v>
      </c>
      <c r="BA1577" s="49">
        <f t="shared" si="464"/>
        <v>16</v>
      </c>
    </row>
    <row r="1578" spans="1:53" x14ac:dyDescent="0.35">
      <c r="A1578" s="2">
        <v>1074038640</v>
      </c>
      <c r="B1578" s="2" t="s">
        <v>1578</v>
      </c>
      <c r="C1578" s="16" t="s">
        <v>4948</v>
      </c>
      <c r="D1578" s="3" t="s">
        <v>3723</v>
      </c>
      <c r="E1578" s="4">
        <v>45870</v>
      </c>
      <c r="F1578" s="5">
        <v>45870</v>
      </c>
      <c r="G1578" s="5">
        <v>46235</v>
      </c>
      <c r="H1578" s="3" t="s">
        <v>4292</v>
      </c>
      <c r="I1578" s="55">
        <v>0</v>
      </c>
      <c r="J1578" s="6">
        <v>46022</v>
      </c>
      <c r="K1578" s="2" t="s">
        <v>4405</v>
      </c>
      <c r="L1578" s="2">
        <v>2003020100</v>
      </c>
      <c r="M1578" s="2" t="s">
        <v>4957</v>
      </c>
      <c r="N1578" s="2" t="s">
        <v>5199</v>
      </c>
      <c r="O1578" s="2" t="s">
        <v>5199</v>
      </c>
      <c r="P1578" s="2" t="s">
        <v>4596</v>
      </c>
      <c r="Q1578" s="2" t="s">
        <v>4391</v>
      </c>
      <c r="R1578" s="7"/>
      <c r="S1578" s="7">
        <v>0</v>
      </c>
      <c r="T1578" s="7">
        <v>6.5</v>
      </c>
      <c r="U1578" s="7">
        <v>6.5</v>
      </c>
      <c r="V1578" s="12">
        <f t="shared" si="467"/>
        <v>7</v>
      </c>
      <c r="W1578" s="15" t="s">
        <v>4738</v>
      </c>
      <c r="X1578" s="15" t="str">
        <f t="shared" si="451"/>
        <v>DEBE GOZAR EN EL AÑO UN TOTAL DE 7 DÍAS ANTES DEL 31/12/2026</v>
      </c>
      <c r="Y1578" s="58">
        <v>12</v>
      </c>
      <c r="Z1578" s="50">
        <v>0</v>
      </c>
      <c r="AA1578" s="50">
        <v>2</v>
      </c>
      <c r="AB1578" s="50">
        <v>0</v>
      </c>
      <c r="AC1578" s="50">
        <v>0</v>
      </c>
      <c r="AD1578" s="50">
        <v>0</v>
      </c>
      <c r="AE1578" s="50">
        <v>0</v>
      </c>
      <c r="AF1578" s="50">
        <v>0</v>
      </c>
      <c r="AG1578" s="50">
        <v>0</v>
      </c>
      <c r="AH1578" s="50">
        <v>0</v>
      </c>
      <c r="AI1578" s="50">
        <v>0</v>
      </c>
      <c r="AJ1578" s="50">
        <v>0</v>
      </c>
      <c r="AK1578" s="52">
        <f t="shared" si="452"/>
        <v>14</v>
      </c>
      <c r="AL1578" s="50">
        <f t="shared" si="453"/>
        <v>14</v>
      </c>
      <c r="AM1578" s="48">
        <f t="shared" si="466"/>
        <v>2</v>
      </c>
      <c r="AN1578" s="49">
        <f t="shared" si="454"/>
        <v>0.02</v>
      </c>
      <c r="AO1578" s="49">
        <f t="shared" si="465"/>
        <v>14</v>
      </c>
      <c r="AP1578" s="49">
        <f t="shared" si="455"/>
        <v>7</v>
      </c>
      <c r="AR1578" s="50">
        <f t="shared" si="456"/>
        <v>0</v>
      </c>
      <c r="AT1578" s="30">
        <f t="shared" si="457"/>
        <v>7</v>
      </c>
      <c r="AU1578">
        <f t="shared" si="458"/>
        <v>2.3333333333333335</v>
      </c>
      <c r="AV1578" s="49">
        <f t="shared" si="459"/>
        <v>14</v>
      </c>
      <c r="AW1578" s="49">
        <f t="shared" si="460"/>
        <v>2.3333333333333335</v>
      </c>
      <c r="AX1578" s="53">
        <f t="shared" si="461"/>
        <v>0</v>
      </c>
      <c r="AY1578" s="30">
        <f t="shared" si="462"/>
        <v>0</v>
      </c>
      <c r="AZ1578" s="30">
        <f t="shared" si="463"/>
        <v>14</v>
      </c>
      <c r="BA1578" s="49">
        <f t="shared" si="464"/>
        <v>7</v>
      </c>
    </row>
    <row r="1579" spans="1:53" x14ac:dyDescent="0.35">
      <c r="A1579" s="2">
        <v>1074041316</v>
      </c>
      <c r="B1579" s="2" t="s">
        <v>1579</v>
      </c>
      <c r="C1579" s="16" t="s">
        <v>4946</v>
      </c>
      <c r="D1579" s="3" t="s">
        <v>3724</v>
      </c>
      <c r="E1579" s="4">
        <v>45205</v>
      </c>
      <c r="F1579" s="5">
        <v>45936</v>
      </c>
      <c r="G1579" s="5">
        <v>46301</v>
      </c>
      <c r="H1579" s="3" t="s">
        <v>4420</v>
      </c>
      <c r="I1579" s="55">
        <v>0</v>
      </c>
      <c r="J1579" s="6">
        <v>46022</v>
      </c>
      <c r="K1579" s="2" t="s">
        <v>4405</v>
      </c>
      <c r="L1579" s="2" t="s">
        <v>4879</v>
      </c>
      <c r="M1579" s="2" t="s">
        <v>4956</v>
      </c>
      <c r="N1579" s="2" t="s">
        <v>5196</v>
      </c>
      <c r="O1579" s="2" t="s">
        <v>5249</v>
      </c>
      <c r="P1579" s="2" t="s">
        <v>4651</v>
      </c>
      <c r="Q1579" s="2" t="s">
        <v>4297</v>
      </c>
      <c r="R1579" s="7"/>
      <c r="S1579" s="7">
        <v>22</v>
      </c>
      <c r="T1579" s="7">
        <v>7.0832999999999942</v>
      </c>
      <c r="U1579" s="7">
        <v>29.083299999999994</v>
      </c>
      <c r="V1579" s="12">
        <f t="shared" si="467"/>
        <v>30</v>
      </c>
      <c r="W1579" s="15" t="str">
        <f>"DEBE GOZAR "&amp;S1579&amp;" DÍAS ANTES DEL "&amp;TEXT(G1579-1,"DD/MM/YYYY")</f>
        <v>DEBE GOZAR 22 DÍAS ANTES DEL 05/10/2026</v>
      </c>
      <c r="X1579" s="15" t="str">
        <f t="shared" si="451"/>
        <v>DEBE GOZAR EN EL AÑO UN TOTAL DE 30 DÍAS ANTES DEL 31/12/2026</v>
      </c>
      <c r="Y1579" s="58">
        <v>0</v>
      </c>
      <c r="Z1579" s="50">
        <v>0</v>
      </c>
      <c r="AA1579" s="50">
        <v>7</v>
      </c>
      <c r="AB1579" s="50">
        <v>0</v>
      </c>
      <c r="AC1579" s="50">
        <v>0</v>
      </c>
      <c r="AD1579" s="50">
        <v>16</v>
      </c>
      <c r="AE1579" s="50">
        <v>0</v>
      </c>
      <c r="AF1579" s="50">
        <v>0</v>
      </c>
      <c r="AG1579" s="50">
        <v>0</v>
      </c>
      <c r="AH1579" s="50">
        <v>0</v>
      </c>
      <c r="AI1579" s="50">
        <v>0</v>
      </c>
      <c r="AJ1579" s="50">
        <v>0</v>
      </c>
      <c r="AK1579" s="52">
        <f t="shared" si="452"/>
        <v>23</v>
      </c>
      <c r="AL1579" s="50">
        <f t="shared" si="453"/>
        <v>23</v>
      </c>
      <c r="AM1579" s="48">
        <f t="shared" si="466"/>
        <v>0.76666666666666672</v>
      </c>
      <c r="AN1579" s="49">
        <f t="shared" si="454"/>
        <v>7.6666666666666671E-3</v>
      </c>
      <c r="AO1579" s="49">
        <f t="shared" si="465"/>
        <v>7</v>
      </c>
      <c r="AP1579" s="49">
        <f t="shared" si="455"/>
        <v>23</v>
      </c>
      <c r="AR1579" s="50">
        <f t="shared" si="456"/>
        <v>7</v>
      </c>
      <c r="AT1579" s="30">
        <f t="shared" si="457"/>
        <v>30</v>
      </c>
      <c r="AU1579">
        <f t="shared" si="458"/>
        <v>10</v>
      </c>
      <c r="AV1579" s="49">
        <f t="shared" si="459"/>
        <v>7</v>
      </c>
      <c r="AW1579" s="49">
        <f t="shared" si="460"/>
        <v>7</v>
      </c>
      <c r="AX1579" s="53">
        <f t="shared" si="461"/>
        <v>3</v>
      </c>
      <c r="AY1579" s="30">
        <f t="shared" si="462"/>
        <v>16</v>
      </c>
      <c r="AZ1579" s="30">
        <f t="shared" si="463"/>
        <v>7</v>
      </c>
      <c r="BA1579" s="49">
        <f t="shared" si="464"/>
        <v>7</v>
      </c>
    </row>
    <row r="1580" spans="1:53" x14ac:dyDescent="0.35">
      <c r="A1580" s="2">
        <v>1074046749</v>
      </c>
      <c r="B1580" s="2" t="s">
        <v>1580</v>
      </c>
      <c r="C1580" s="16" t="s">
        <v>4946</v>
      </c>
      <c r="D1580" s="3" t="s">
        <v>3725</v>
      </c>
      <c r="E1580" s="4">
        <v>45974</v>
      </c>
      <c r="F1580" s="5">
        <v>45974</v>
      </c>
      <c r="G1580" s="5">
        <v>46339</v>
      </c>
      <c r="H1580" s="3" t="s">
        <v>4293</v>
      </c>
      <c r="I1580" s="55">
        <v>46026</v>
      </c>
      <c r="J1580" s="6">
        <v>46022</v>
      </c>
      <c r="K1580" s="2" t="s">
        <v>4405</v>
      </c>
      <c r="L1580" s="2" t="s">
        <v>4861</v>
      </c>
      <c r="M1580" s="2" t="s">
        <v>4956</v>
      </c>
      <c r="N1580" s="2"/>
      <c r="O1580" s="2"/>
      <c r="P1580" s="2"/>
      <c r="Q1580" s="2"/>
      <c r="R1580" s="7"/>
      <c r="S1580" s="7">
        <v>0</v>
      </c>
      <c r="T1580" s="7">
        <v>4</v>
      </c>
      <c r="U1580" s="7">
        <v>4</v>
      </c>
      <c r="V1580" s="12">
        <f t="shared" si="467"/>
        <v>4</v>
      </c>
      <c r="W1580" s="15" t="s">
        <v>4738</v>
      </c>
      <c r="X1580" s="15" t="str">
        <f t="shared" si="451"/>
        <v>DEBE GOZAR EN EL AÑO UN TOTAL DE 4 DÍAS ANTES DEL 31/12/2026</v>
      </c>
      <c r="Y1580" s="58">
        <v>4</v>
      </c>
      <c r="Z1580" s="50">
        <v>0</v>
      </c>
      <c r="AA1580" s="50">
        <v>0</v>
      </c>
      <c r="AB1580" s="50">
        <v>0</v>
      </c>
      <c r="AC1580" s="50">
        <v>0</v>
      </c>
      <c r="AD1580" s="50">
        <v>0</v>
      </c>
      <c r="AE1580" s="50">
        <v>0</v>
      </c>
      <c r="AF1580" s="50">
        <v>0</v>
      </c>
      <c r="AG1580" s="50">
        <v>0</v>
      </c>
      <c r="AH1580" s="50">
        <v>0</v>
      </c>
      <c r="AI1580" s="50">
        <v>0</v>
      </c>
      <c r="AJ1580" s="50">
        <v>0</v>
      </c>
      <c r="AK1580" s="52">
        <f t="shared" si="452"/>
        <v>4</v>
      </c>
      <c r="AL1580" s="50">
        <f t="shared" si="453"/>
        <v>4</v>
      </c>
      <c r="AM1580" s="48">
        <f t="shared" si="466"/>
        <v>1</v>
      </c>
      <c r="AN1580" s="49">
        <f t="shared" si="454"/>
        <v>0.01</v>
      </c>
      <c r="AO1580" s="49">
        <f t="shared" si="465"/>
        <v>4</v>
      </c>
      <c r="AP1580" s="49">
        <f t="shared" si="455"/>
        <v>4</v>
      </c>
      <c r="AR1580" s="50">
        <f t="shared" si="456"/>
        <v>0</v>
      </c>
      <c r="AT1580" s="30">
        <f t="shared" si="457"/>
        <v>4</v>
      </c>
      <c r="AU1580">
        <f t="shared" si="458"/>
        <v>1.3333333333333333</v>
      </c>
      <c r="AV1580" s="49">
        <f t="shared" si="459"/>
        <v>4</v>
      </c>
      <c r="AW1580" s="49">
        <f t="shared" si="460"/>
        <v>1.3333333333333333</v>
      </c>
      <c r="AX1580" s="53">
        <f t="shared" si="461"/>
        <v>0</v>
      </c>
      <c r="AY1580" s="30">
        <f t="shared" si="462"/>
        <v>0</v>
      </c>
      <c r="AZ1580" s="30">
        <f t="shared" si="463"/>
        <v>4</v>
      </c>
      <c r="BA1580" s="49">
        <f t="shared" si="464"/>
        <v>4</v>
      </c>
    </row>
    <row r="1581" spans="1:53" x14ac:dyDescent="0.35">
      <c r="A1581" s="2">
        <v>1074058566</v>
      </c>
      <c r="B1581" s="2" t="s">
        <v>1581</v>
      </c>
      <c r="C1581" s="16" t="s">
        <v>4946</v>
      </c>
      <c r="D1581" s="3" t="s">
        <v>3726</v>
      </c>
      <c r="E1581" s="4">
        <v>45870</v>
      </c>
      <c r="F1581" s="5">
        <v>45870</v>
      </c>
      <c r="G1581" s="5">
        <v>46235</v>
      </c>
      <c r="H1581" s="3" t="s">
        <v>4290</v>
      </c>
      <c r="I1581" s="55">
        <v>0</v>
      </c>
      <c r="J1581" s="6">
        <v>46022</v>
      </c>
      <c r="K1581" s="2" t="s">
        <v>4431</v>
      </c>
      <c r="L1581" s="2" t="s">
        <v>4897</v>
      </c>
      <c r="M1581" s="2" t="s">
        <v>4956</v>
      </c>
      <c r="N1581" s="2" t="s">
        <v>5196</v>
      </c>
      <c r="O1581" s="2" t="s">
        <v>5239</v>
      </c>
      <c r="P1581" s="2" t="s">
        <v>4679</v>
      </c>
      <c r="Q1581" s="2" t="s">
        <v>4326</v>
      </c>
      <c r="R1581" s="7"/>
      <c r="S1581" s="7">
        <v>0</v>
      </c>
      <c r="T1581" s="7">
        <v>2.5</v>
      </c>
      <c r="U1581" s="7">
        <v>2.5</v>
      </c>
      <c r="V1581" s="12">
        <f t="shared" si="467"/>
        <v>3</v>
      </c>
      <c r="W1581" s="15" t="s">
        <v>4738</v>
      </c>
      <c r="X1581" s="15" t="str">
        <f t="shared" si="451"/>
        <v>DEBE GOZAR EN EL AÑO UN TOTAL DE 3 DÍAS ANTES DEL 31/12/2026</v>
      </c>
      <c r="Y1581" s="58">
        <v>0</v>
      </c>
      <c r="Z1581" s="50">
        <v>0</v>
      </c>
      <c r="AA1581" s="50">
        <v>3</v>
      </c>
      <c r="AB1581" s="50">
        <v>0</v>
      </c>
      <c r="AC1581" s="50">
        <v>0</v>
      </c>
      <c r="AD1581" s="50">
        <v>0</v>
      </c>
      <c r="AE1581" s="50">
        <v>0</v>
      </c>
      <c r="AF1581" s="50">
        <v>0</v>
      </c>
      <c r="AG1581" s="50">
        <v>0</v>
      </c>
      <c r="AH1581" s="50">
        <v>0</v>
      </c>
      <c r="AI1581" s="50">
        <v>0</v>
      </c>
      <c r="AJ1581" s="50">
        <v>0</v>
      </c>
      <c r="AK1581" s="52">
        <f t="shared" si="452"/>
        <v>3</v>
      </c>
      <c r="AL1581" s="50">
        <f t="shared" si="453"/>
        <v>3</v>
      </c>
      <c r="AM1581" s="48">
        <f t="shared" si="466"/>
        <v>1</v>
      </c>
      <c r="AN1581" s="49">
        <f t="shared" si="454"/>
        <v>0.01</v>
      </c>
      <c r="AO1581" s="49">
        <f t="shared" si="465"/>
        <v>3</v>
      </c>
      <c r="AP1581" s="49">
        <f t="shared" si="455"/>
        <v>3</v>
      </c>
      <c r="AR1581" s="50">
        <f t="shared" si="456"/>
        <v>0</v>
      </c>
      <c r="AT1581" s="30">
        <f t="shared" si="457"/>
        <v>3</v>
      </c>
      <c r="AU1581">
        <f t="shared" si="458"/>
        <v>1</v>
      </c>
      <c r="AV1581" s="49">
        <f t="shared" si="459"/>
        <v>3</v>
      </c>
      <c r="AW1581" s="49">
        <f t="shared" si="460"/>
        <v>1</v>
      </c>
      <c r="AX1581" s="53">
        <f t="shared" si="461"/>
        <v>0</v>
      </c>
      <c r="AY1581" s="30">
        <f t="shared" si="462"/>
        <v>0</v>
      </c>
      <c r="AZ1581" s="30">
        <f t="shared" si="463"/>
        <v>3</v>
      </c>
      <c r="BA1581" s="49">
        <f t="shared" si="464"/>
        <v>3</v>
      </c>
    </row>
    <row r="1582" spans="1:53" x14ac:dyDescent="0.35">
      <c r="A1582" s="2">
        <v>1074060588</v>
      </c>
      <c r="B1582" s="2" t="s">
        <v>1582</v>
      </c>
      <c r="C1582" s="16" t="s">
        <v>4946</v>
      </c>
      <c r="D1582" s="3" t="s">
        <v>3727</v>
      </c>
      <c r="E1582" s="4">
        <v>45889</v>
      </c>
      <c r="F1582" s="5">
        <v>45889</v>
      </c>
      <c r="G1582" s="5">
        <v>46254</v>
      </c>
      <c r="H1582" s="3" t="s">
        <v>4290</v>
      </c>
      <c r="I1582" s="55">
        <v>46034</v>
      </c>
      <c r="J1582" s="6">
        <v>46022</v>
      </c>
      <c r="K1582" s="2" t="s">
        <v>4431</v>
      </c>
      <c r="L1582" s="2" t="s">
        <v>4796</v>
      </c>
      <c r="M1582" s="2" t="s">
        <v>4956</v>
      </c>
      <c r="N1582" s="2"/>
      <c r="O1582" s="2"/>
      <c r="P1582" s="2"/>
      <c r="Q1582" s="2"/>
      <c r="R1582" s="7"/>
      <c r="S1582" s="7">
        <v>0</v>
      </c>
      <c r="T1582" s="7">
        <v>2.1833</v>
      </c>
      <c r="U1582" s="7">
        <v>2.1833</v>
      </c>
      <c r="V1582" s="12">
        <f t="shared" si="467"/>
        <v>3</v>
      </c>
      <c r="W1582" s="15" t="s">
        <v>4738</v>
      </c>
      <c r="X1582" s="15" t="str">
        <f t="shared" si="451"/>
        <v>DEBE GOZAR EN EL AÑO UN TOTAL DE 3 DÍAS ANTES DEL 31/12/2026</v>
      </c>
      <c r="Y1582" s="58">
        <v>3</v>
      </c>
      <c r="Z1582" s="50">
        <v>0</v>
      </c>
      <c r="AA1582" s="50">
        <v>0</v>
      </c>
      <c r="AB1582" s="50">
        <v>0</v>
      </c>
      <c r="AC1582" s="50">
        <v>0</v>
      </c>
      <c r="AD1582" s="50">
        <v>0</v>
      </c>
      <c r="AE1582" s="50">
        <v>0</v>
      </c>
      <c r="AF1582" s="50">
        <v>0</v>
      </c>
      <c r="AG1582" s="50">
        <v>0</v>
      </c>
      <c r="AH1582" s="50">
        <v>0</v>
      </c>
      <c r="AI1582" s="50">
        <v>0</v>
      </c>
      <c r="AJ1582" s="50">
        <v>0</v>
      </c>
      <c r="AK1582" s="52">
        <f t="shared" si="452"/>
        <v>3</v>
      </c>
      <c r="AL1582" s="50">
        <f t="shared" si="453"/>
        <v>3</v>
      </c>
      <c r="AM1582" s="48">
        <f t="shared" si="466"/>
        <v>1</v>
      </c>
      <c r="AN1582" s="49">
        <f t="shared" si="454"/>
        <v>0.01</v>
      </c>
      <c r="AO1582" s="49">
        <f t="shared" si="465"/>
        <v>3</v>
      </c>
      <c r="AP1582" s="49">
        <f t="shared" si="455"/>
        <v>3</v>
      </c>
      <c r="AR1582" s="50">
        <f t="shared" si="456"/>
        <v>0</v>
      </c>
      <c r="AT1582" s="30">
        <f t="shared" si="457"/>
        <v>3</v>
      </c>
      <c r="AU1582">
        <f t="shared" si="458"/>
        <v>1</v>
      </c>
      <c r="AV1582" s="49">
        <f t="shared" si="459"/>
        <v>3</v>
      </c>
      <c r="AW1582" s="49">
        <f t="shared" si="460"/>
        <v>1</v>
      </c>
      <c r="AX1582" s="53">
        <f t="shared" si="461"/>
        <v>0</v>
      </c>
      <c r="AY1582" s="30">
        <f t="shared" si="462"/>
        <v>0</v>
      </c>
      <c r="AZ1582" s="30">
        <f t="shared" si="463"/>
        <v>3</v>
      </c>
      <c r="BA1582" s="49">
        <f t="shared" si="464"/>
        <v>3</v>
      </c>
    </row>
    <row r="1583" spans="1:53" x14ac:dyDescent="0.35">
      <c r="A1583" s="2">
        <v>1074063516</v>
      </c>
      <c r="B1583" s="2" t="s">
        <v>1583</v>
      </c>
      <c r="C1583" s="16" t="s">
        <v>4946</v>
      </c>
      <c r="D1583" s="3" t="s">
        <v>3728</v>
      </c>
      <c r="E1583" s="4">
        <v>45111</v>
      </c>
      <c r="F1583" s="5">
        <v>45842</v>
      </c>
      <c r="G1583" s="5">
        <v>46207</v>
      </c>
      <c r="H1583" s="3" t="s">
        <v>4290</v>
      </c>
      <c r="I1583" s="55">
        <v>46112</v>
      </c>
      <c r="J1583" s="6">
        <v>46022</v>
      </c>
      <c r="K1583" s="2" t="s">
        <v>4405</v>
      </c>
      <c r="L1583" s="2" t="s">
        <v>4794</v>
      </c>
      <c r="M1583" s="2" t="s">
        <v>4956</v>
      </c>
      <c r="N1583" s="2"/>
      <c r="O1583" s="2"/>
      <c r="P1583" s="2"/>
      <c r="Q1583" s="2"/>
      <c r="R1583" s="7"/>
      <c r="S1583" s="7">
        <v>15</v>
      </c>
      <c r="T1583" s="7">
        <v>14.75</v>
      </c>
      <c r="U1583" s="7">
        <v>29.75</v>
      </c>
      <c r="V1583" s="12">
        <f t="shared" si="467"/>
        <v>30</v>
      </c>
      <c r="W1583" s="15" t="str">
        <f>"DEBE GOZAR "&amp;S1583&amp;" DÍAS ANTES DEL "&amp;TEXT(G1583-1,"DD/MM/YYYY")</f>
        <v>DEBE GOZAR 15 DÍAS ANTES DEL 03/07/2026</v>
      </c>
      <c r="X1583" s="15" t="str">
        <f t="shared" ref="X1583:X1646" si="468">"DEBE GOZAR EN EL AÑO UN TOTAL DE "&amp;ROUNDUP(V1583,0)&amp;" DÍAS ANTES DEL 31/12/2026"</f>
        <v>DEBE GOZAR EN EL AÑO UN TOTAL DE 30 DÍAS ANTES DEL 31/12/2026</v>
      </c>
      <c r="Y1583" s="58">
        <v>0</v>
      </c>
      <c r="Z1583" s="50">
        <v>0</v>
      </c>
      <c r="AA1583" s="50">
        <v>30</v>
      </c>
      <c r="AB1583" s="50">
        <v>0</v>
      </c>
      <c r="AC1583" s="50">
        <v>0</v>
      </c>
      <c r="AD1583" s="50">
        <v>0</v>
      </c>
      <c r="AE1583" s="50">
        <v>0</v>
      </c>
      <c r="AF1583" s="50">
        <v>0</v>
      </c>
      <c r="AG1583" s="50">
        <v>0</v>
      </c>
      <c r="AH1583" s="50">
        <v>0</v>
      </c>
      <c r="AI1583" s="50">
        <v>0</v>
      </c>
      <c r="AJ1583" s="50">
        <v>0</v>
      </c>
      <c r="AK1583" s="52">
        <f t="shared" si="452"/>
        <v>30</v>
      </c>
      <c r="AL1583" s="50">
        <f t="shared" si="453"/>
        <v>30</v>
      </c>
      <c r="AM1583" s="48">
        <f t="shared" si="466"/>
        <v>1</v>
      </c>
      <c r="AN1583" s="49">
        <f t="shared" si="454"/>
        <v>0.01</v>
      </c>
      <c r="AO1583" s="49">
        <f t="shared" si="465"/>
        <v>30</v>
      </c>
      <c r="AP1583" s="49">
        <f t="shared" si="455"/>
        <v>30</v>
      </c>
      <c r="AR1583" s="50">
        <f t="shared" si="456"/>
        <v>0</v>
      </c>
      <c r="AT1583" s="30">
        <f t="shared" si="457"/>
        <v>30</v>
      </c>
      <c r="AU1583">
        <f t="shared" si="458"/>
        <v>10</v>
      </c>
      <c r="AV1583" s="49">
        <f t="shared" si="459"/>
        <v>30</v>
      </c>
      <c r="AW1583" s="49">
        <f t="shared" si="460"/>
        <v>10</v>
      </c>
      <c r="AX1583" s="53">
        <f t="shared" si="461"/>
        <v>0</v>
      </c>
      <c r="AY1583" s="30">
        <f t="shared" si="462"/>
        <v>0</v>
      </c>
      <c r="AZ1583" s="30">
        <f t="shared" si="463"/>
        <v>30</v>
      </c>
      <c r="BA1583" s="49">
        <f t="shared" si="464"/>
        <v>30</v>
      </c>
    </row>
    <row r="1584" spans="1:53" x14ac:dyDescent="0.35">
      <c r="A1584" s="2">
        <v>1074064984</v>
      </c>
      <c r="B1584" s="2" t="s">
        <v>1584</v>
      </c>
      <c r="C1584" s="16" t="s">
        <v>4946</v>
      </c>
      <c r="D1584" s="3" t="s">
        <v>3729</v>
      </c>
      <c r="E1584" s="4">
        <v>45894</v>
      </c>
      <c r="F1584" s="5">
        <v>45894</v>
      </c>
      <c r="G1584" s="5">
        <v>46259</v>
      </c>
      <c r="H1584" s="3" t="s">
        <v>4290</v>
      </c>
      <c r="I1584" s="55">
        <v>46084</v>
      </c>
      <c r="J1584" s="6">
        <v>46022</v>
      </c>
      <c r="K1584" s="2" t="s">
        <v>4431</v>
      </c>
      <c r="L1584" s="2" t="s">
        <v>4989</v>
      </c>
      <c r="M1584" s="2" t="s">
        <v>4956</v>
      </c>
      <c r="N1584" s="2"/>
      <c r="O1584" s="2"/>
      <c r="P1584" s="2"/>
      <c r="Q1584" s="2"/>
      <c r="R1584" s="7"/>
      <c r="S1584" s="7">
        <v>0</v>
      </c>
      <c r="T1584" s="7">
        <v>2.1</v>
      </c>
      <c r="U1584" s="7">
        <v>2.1</v>
      </c>
      <c r="V1584" s="12">
        <f t="shared" si="467"/>
        <v>3</v>
      </c>
      <c r="W1584" s="15" t="s">
        <v>4738</v>
      </c>
      <c r="X1584" s="15" t="str">
        <f t="shared" si="468"/>
        <v>DEBE GOZAR EN EL AÑO UN TOTAL DE 3 DÍAS ANTES DEL 31/12/2026</v>
      </c>
      <c r="Y1584" s="58">
        <v>0</v>
      </c>
      <c r="Z1584" s="50">
        <v>0</v>
      </c>
      <c r="AA1584" s="50">
        <v>3</v>
      </c>
      <c r="AB1584" s="50">
        <v>0</v>
      </c>
      <c r="AC1584" s="50">
        <v>0</v>
      </c>
      <c r="AD1584" s="50">
        <v>0</v>
      </c>
      <c r="AE1584" s="50">
        <v>0</v>
      </c>
      <c r="AF1584" s="50">
        <v>0</v>
      </c>
      <c r="AG1584" s="50">
        <v>0</v>
      </c>
      <c r="AH1584" s="50">
        <v>0</v>
      </c>
      <c r="AI1584" s="50">
        <v>0</v>
      </c>
      <c r="AJ1584" s="50">
        <v>0</v>
      </c>
      <c r="AK1584" s="52">
        <f t="shared" si="452"/>
        <v>3</v>
      </c>
      <c r="AL1584" s="50">
        <f t="shared" si="453"/>
        <v>3</v>
      </c>
      <c r="AM1584" s="48">
        <f t="shared" si="466"/>
        <v>1</v>
      </c>
      <c r="AN1584" s="49">
        <f t="shared" si="454"/>
        <v>0.01</v>
      </c>
      <c r="AO1584" s="49">
        <f t="shared" si="465"/>
        <v>3</v>
      </c>
      <c r="AP1584" s="49">
        <f t="shared" si="455"/>
        <v>3</v>
      </c>
      <c r="AR1584" s="50">
        <f t="shared" si="456"/>
        <v>0</v>
      </c>
      <c r="AT1584" s="30">
        <f t="shared" si="457"/>
        <v>3</v>
      </c>
      <c r="AU1584">
        <f t="shared" si="458"/>
        <v>1</v>
      </c>
      <c r="AV1584" s="49">
        <f t="shared" si="459"/>
        <v>3</v>
      </c>
      <c r="AW1584" s="49">
        <f t="shared" si="460"/>
        <v>1</v>
      </c>
      <c r="AX1584" s="53">
        <f t="shared" si="461"/>
        <v>0</v>
      </c>
      <c r="AY1584" s="30">
        <f t="shared" si="462"/>
        <v>0</v>
      </c>
      <c r="AZ1584" s="30">
        <f t="shared" si="463"/>
        <v>3</v>
      </c>
      <c r="BA1584" s="49">
        <f t="shared" si="464"/>
        <v>3</v>
      </c>
    </row>
    <row r="1585" spans="1:53" x14ac:dyDescent="0.35">
      <c r="A1585" s="2">
        <v>1074081377</v>
      </c>
      <c r="B1585" s="2" t="s">
        <v>1585</v>
      </c>
      <c r="C1585" s="16" t="s">
        <v>4948</v>
      </c>
      <c r="D1585" s="3" t="s">
        <v>3730</v>
      </c>
      <c r="E1585" s="4">
        <v>45239</v>
      </c>
      <c r="F1585" s="5">
        <v>45970</v>
      </c>
      <c r="G1585" s="5">
        <v>46335</v>
      </c>
      <c r="H1585" s="3" t="s">
        <v>4292</v>
      </c>
      <c r="I1585" s="55">
        <v>0</v>
      </c>
      <c r="J1585" s="6">
        <v>46022</v>
      </c>
      <c r="K1585" s="2" t="s">
        <v>4405</v>
      </c>
      <c r="L1585" s="2">
        <v>2001020400</v>
      </c>
      <c r="M1585" s="2" t="s">
        <v>5051</v>
      </c>
      <c r="N1585" s="2" t="s">
        <v>5179</v>
      </c>
      <c r="O1585" s="2" t="s">
        <v>5179</v>
      </c>
      <c r="P1585" s="2" t="s">
        <v>4938</v>
      </c>
      <c r="Q1585" s="2" t="s">
        <v>4354</v>
      </c>
      <c r="R1585" s="7"/>
      <c r="S1585" s="7">
        <v>21</v>
      </c>
      <c r="T1585" s="7">
        <v>4.3332999999999942</v>
      </c>
      <c r="U1585" s="7">
        <v>25.333299999999994</v>
      </c>
      <c r="V1585" s="12">
        <f t="shared" si="467"/>
        <v>26</v>
      </c>
      <c r="W1585" s="15" t="str">
        <f>"DEBE GOZAR "&amp;S1585&amp;" DÍAS ANTES DEL "&amp;TEXT(G1585-1,"DD/MM/YYYY")</f>
        <v>DEBE GOZAR 21 DÍAS ANTES DEL 08/11/2026</v>
      </c>
      <c r="X1585" s="15" t="str">
        <f t="shared" si="468"/>
        <v>DEBE GOZAR EN EL AÑO UN TOTAL DE 26 DÍAS ANTES DEL 31/12/2026</v>
      </c>
      <c r="Y1585" s="58">
        <v>1</v>
      </c>
      <c r="Z1585" s="50">
        <v>0</v>
      </c>
      <c r="AA1585" s="50">
        <v>0</v>
      </c>
      <c r="AB1585" s="50">
        <v>1</v>
      </c>
      <c r="AC1585" s="50">
        <v>0</v>
      </c>
      <c r="AD1585" s="50">
        <v>7</v>
      </c>
      <c r="AE1585" s="50">
        <v>0</v>
      </c>
      <c r="AF1585" s="50">
        <v>0</v>
      </c>
      <c r="AG1585" s="50">
        <v>7</v>
      </c>
      <c r="AH1585" s="50">
        <v>4</v>
      </c>
      <c r="AI1585" s="50">
        <v>0</v>
      </c>
      <c r="AJ1585" s="50">
        <v>4</v>
      </c>
      <c r="AK1585" s="52">
        <f t="shared" si="452"/>
        <v>24</v>
      </c>
      <c r="AL1585" s="50">
        <f t="shared" si="453"/>
        <v>24</v>
      </c>
      <c r="AM1585" s="48">
        <f t="shared" si="466"/>
        <v>0.92307692307692313</v>
      </c>
      <c r="AN1585" s="49">
        <f t="shared" si="454"/>
        <v>9.2307692307692316E-3</v>
      </c>
      <c r="AO1585" s="49">
        <f t="shared" si="465"/>
        <v>2</v>
      </c>
      <c r="AP1585" s="49">
        <f t="shared" si="455"/>
        <v>24</v>
      </c>
      <c r="AR1585" s="50">
        <f t="shared" si="456"/>
        <v>2</v>
      </c>
      <c r="AT1585" s="30">
        <f t="shared" si="457"/>
        <v>26</v>
      </c>
      <c r="AU1585">
        <f t="shared" si="458"/>
        <v>8.6666666666666661</v>
      </c>
      <c r="AV1585" s="49">
        <f t="shared" si="459"/>
        <v>2</v>
      </c>
      <c r="AW1585" s="49">
        <f t="shared" si="460"/>
        <v>2</v>
      </c>
      <c r="AX1585" s="53">
        <f t="shared" si="461"/>
        <v>6.6666666666666661</v>
      </c>
      <c r="AY1585" s="30">
        <f t="shared" si="462"/>
        <v>22</v>
      </c>
      <c r="AZ1585" s="30">
        <f t="shared" si="463"/>
        <v>2</v>
      </c>
      <c r="BA1585" s="49">
        <f t="shared" si="464"/>
        <v>2</v>
      </c>
    </row>
    <row r="1586" spans="1:53" x14ac:dyDescent="0.35">
      <c r="A1586" s="2">
        <v>1074081698</v>
      </c>
      <c r="B1586" s="2" t="s">
        <v>1586</v>
      </c>
      <c r="C1586" s="16" t="s">
        <v>4946</v>
      </c>
      <c r="D1586" s="3" t="s">
        <v>3731</v>
      </c>
      <c r="E1586" s="4">
        <v>45763</v>
      </c>
      <c r="F1586" s="5">
        <v>45763</v>
      </c>
      <c r="G1586" s="5">
        <v>46128</v>
      </c>
      <c r="H1586" s="3" t="s">
        <v>4290</v>
      </c>
      <c r="I1586" s="55">
        <v>46113</v>
      </c>
      <c r="J1586" s="6">
        <v>46022</v>
      </c>
      <c r="K1586" s="2" t="s">
        <v>4405</v>
      </c>
      <c r="L1586" s="2" t="s">
        <v>4871</v>
      </c>
      <c r="M1586" s="2" t="s">
        <v>4956</v>
      </c>
      <c r="N1586" s="2"/>
      <c r="O1586" s="2"/>
      <c r="P1586" s="2"/>
      <c r="Q1586" s="2"/>
      <c r="R1586" s="7"/>
      <c r="S1586" s="7">
        <v>0</v>
      </c>
      <c r="T1586" s="7">
        <v>6.25</v>
      </c>
      <c r="U1586" s="7">
        <v>6.25</v>
      </c>
      <c r="V1586" s="12">
        <f t="shared" si="467"/>
        <v>7</v>
      </c>
      <c r="W1586" s="15" t="s">
        <v>4738</v>
      </c>
      <c r="X1586" s="15" t="str">
        <f t="shared" si="468"/>
        <v>DEBE GOZAR EN EL AÑO UN TOTAL DE 7 DÍAS ANTES DEL 31/12/2026</v>
      </c>
      <c r="Y1586" s="58">
        <v>0</v>
      </c>
      <c r="Z1586" s="50">
        <v>0</v>
      </c>
      <c r="AA1586" s="50">
        <v>0</v>
      </c>
      <c r="AB1586" s="50">
        <v>7</v>
      </c>
      <c r="AC1586" s="50">
        <v>0</v>
      </c>
      <c r="AD1586" s="50">
        <v>0</v>
      </c>
      <c r="AE1586" s="50">
        <v>0</v>
      </c>
      <c r="AF1586" s="50">
        <v>0</v>
      </c>
      <c r="AG1586" s="50">
        <v>0</v>
      </c>
      <c r="AH1586" s="50">
        <v>0</v>
      </c>
      <c r="AI1586" s="50">
        <v>0</v>
      </c>
      <c r="AJ1586" s="50">
        <v>0</v>
      </c>
      <c r="AK1586" s="52">
        <f t="shared" si="452"/>
        <v>7</v>
      </c>
      <c r="AL1586" s="50">
        <f t="shared" si="453"/>
        <v>7</v>
      </c>
      <c r="AM1586" s="48">
        <f t="shared" si="466"/>
        <v>1</v>
      </c>
      <c r="AN1586" s="49">
        <f t="shared" si="454"/>
        <v>0.01</v>
      </c>
      <c r="AO1586" s="49">
        <f t="shared" si="465"/>
        <v>7</v>
      </c>
      <c r="AP1586" s="49">
        <f t="shared" si="455"/>
        <v>7</v>
      </c>
      <c r="AR1586" s="50">
        <f t="shared" si="456"/>
        <v>0</v>
      </c>
      <c r="AT1586" s="30">
        <f t="shared" si="457"/>
        <v>7</v>
      </c>
      <c r="AU1586">
        <f t="shared" si="458"/>
        <v>2.3333333333333335</v>
      </c>
      <c r="AV1586" s="49">
        <f t="shared" si="459"/>
        <v>7</v>
      </c>
      <c r="AW1586" s="49">
        <f t="shared" si="460"/>
        <v>2.3333333333333335</v>
      </c>
      <c r="AX1586" s="53">
        <f t="shared" si="461"/>
        <v>0</v>
      </c>
      <c r="AY1586" s="30">
        <f t="shared" si="462"/>
        <v>0</v>
      </c>
      <c r="AZ1586" s="30">
        <f t="shared" si="463"/>
        <v>7</v>
      </c>
      <c r="BA1586" s="49">
        <f t="shared" si="464"/>
        <v>7</v>
      </c>
    </row>
    <row r="1587" spans="1:53" x14ac:dyDescent="0.35">
      <c r="A1587" s="2">
        <v>1074084410</v>
      </c>
      <c r="B1587" s="2" t="s">
        <v>1587</v>
      </c>
      <c r="C1587" s="16" t="s">
        <v>4946</v>
      </c>
      <c r="D1587" s="3" t="s">
        <v>3732</v>
      </c>
      <c r="E1587" s="4">
        <v>45870</v>
      </c>
      <c r="F1587" s="5">
        <v>45870</v>
      </c>
      <c r="G1587" s="5">
        <v>46235</v>
      </c>
      <c r="H1587" s="3" t="s">
        <v>4290</v>
      </c>
      <c r="I1587" s="55">
        <v>0</v>
      </c>
      <c r="J1587" s="6">
        <v>46022</v>
      </c>
      <c r="K1587" s="2" t="s">
        <v>4405</v>
      </c>
      <c r="L1587" s="2" t="s">
        <v>4975</v>
      </c>
      <c r="M1587" s="2" t="s">
        <v>4956</v>
      </c>
      <c r="N1587" s="2" t="s">
        <v>5180</v>
      </c>
      <c r="O1587" s="2" t="s">
        <v>5187</v>
      </c>
      <c r="P1587" s="2" t="s">
        <v>4483</v>
      </c>
      <c r="Q1587" s="2" t="s">
        <v>4297</v>
      </c>
      <c r="R1587" s="7"/>
      <c r="S1587" s="7">
        <v>0</v>
      </c>
      <c r="T1587" s="7">
        <v>12.5</v>
      </c>
      <c r="U1587" s="7">
        <v>12.5</v>
      </c>
      <c r="V1587" s="12">
        <f t="shared" si="467"/>
        <v>13</v>
      </c>
      <c r="W1587" s="15" t="s">
        <v>4738</v>
      </c>
      <c r="X1587" s="15" t="str">
        <f t="shared" si="468"/>
        <v>DEBE GOZAR EN EL AÑO UN TOTAL DE 13 DÍAS ANTES DEL 31/12/2026</v>
      </c>
      <c r="Y1587" s="58">
        <v>0</v>
      </c>
      <c r="Z1587" s="50">
        <v>0</v>
      </c>
      <c r="AA1587" s="50">
        <v>0</v>
      </c>
      <c r="AB1587" s="50">
        <v>0</v>
      </c>
      <c r="AC1587" s="50">
        <v>0</v>
      </c>
      <c r="AD1587" s="50">
        <v>0</v>
      </c>
      <c r="AE1587" s="50">
        <v>0</v>
      </c>
      <c r="AF1587" s="50">
        <v>0</v>
      </c>
      <c r="AG1587" s="50">
        <v>0</v>
      </c>
      <c r="AH1587" s="50">
        <v>0</v>
      </c>
      <c r="AI1587" s="50">
        <v>0</v>
      </c>
      <c r="AJ1587" s="50">
        <v>0</v>
      </c>
      <c r="AK1587" s="52">
        <f t="shared" si="452"/>
        <v>0</v>
      </c>
      <c r="AL1587" s="50">
        <f t="shared" si="453"/>
        <v>0</v>
      </c>
      <c r="AM1587" s="48">
        <f t="shared" si="466"/>
        <v>0</v>
      </c>
      <c r="AN1587" s="49">
        <f t="shared" si="454"/>
        <v>0</v>
      </c>
      <c r="AO1587" s="49">
        <f t="shared" si="465"/>
        <v>0</v>
      </c>
      <c r="AP1587" s="49">
        <f t="shared" si="455"/>
        <v>0</v>
      </c>
      <c r="AR1587" s="50">
        <f t="shared" si="456"/>
        <v>13</v>
      </c>
      <c r="AT1587" s="30">
        <f t="shared" si="457"/>
        <v>13</v>
      </c>
      <c r="AU1587">
        <f t="shared" si="458"/>
        <v>4.333333333333333</v>
      </c>
      <c r="AV1587" s="49">
        <f t="shared" si="459"/>
        <v>0</v>
      </c>
      <c r="AW1587" s="49">
        <f t="shared" si="460"/>
        <v>0</v>
      </c>
      <c r="AX1587" s="53">
        <f t="shared" si="461"/>
        <v>4.333333333333333</v>
      </c>
      <c r="AY1587" s="30">
        <f t="shared" si="462"/>
        <v>0</v>
      </c>
      <c r="AZ1587" s="30">
        <f t="shared" si="463"/>
        <v>0</v>
      </c>
      <c r="BA1587" s="49">
        <f t="shared" si="464"/>
        <v>0</v>
      </c>
    </row>
    <row r="1588" spans="1:53" x14ac:dyDescent="0.35">
      <c r="A1588" s="2">
        <v>1074086326</v>
      </c>
      <c r="B1588" s="2" t="s">
        <v>1588</v>
      </c>
      <c r="C1588" s="16" t="s">
        <v>4946</v>
      </c>
      <c r="D1588" s="3" t="s">
        <v>3733</v>
      </c>
      <c r="E1588" s="4">
        <v>45349</v>
      </c>
      <c r="F1588" s="5">
        <v>45715</v>
      </c>
      <c r="G1588" s="5">
        <v>46080</v>
      </c>
      <c r="H1588" s="3" t="s">
        <v>4290</v>
      </c>
      <c r="I1588" s="55">
        <v>46081</v>
      </c>
      <c r="J1588" s="6">
        <v>46022</v>
      </c>
      <c r="K1588" s="2" t="s">
        <v>4405</v>
      </c>
      <c r="L1588" s="2" t="s">
        <v>4891</v>
      </c>
      <c r="M1588" s="2" t="s">
        <v>4956</v>
      </c>
      <c r="N1588" s="2"/>
      <c r="O1588" s="2"/>
      <c r="P1588" s="2"/>
      <c r="Q1588" s="2"/>
      <c r="R1588" s="7"/>
      <c r="S1588" s="7">
        <v>4</v>
      </c>
      <c r="T1588" s="7">
        <v>25.333300000000001</v>
      </c>
      <c r="U1588" s="7">
        <v>29.333300000000001</v>
      </c>
      <c r="V1588" s="12">
        <f t="shared" si="467"/>
        <v>30</v>
      </c>
      <c r="W1588" s="15" t="str">
        <f>"DEBE GOZAR "&amp;S1588&amp;" DÍAS ANTES DEL "&amp;TEXT(G1588-1,"DD/MM/YYYY")</f>
        <v>DEBE GOZAR 4 DÍAS ANTES DEL 26/02/2026</v>
      </c>
      <c r="X1588" s="15" t="str">
        <f t="shared" si="468"/>
        <v>DEBE GOZAR EN EL AÑO UN TOTAL DE 30 DÍAS ANTES DEL 31/12/2026</v>
      </c>
      <c r="Y1588" s="58">
        <v>20</v>
      </c>
      <c r="Z1588" s="50">
        <v>10</v>
      </c>
      <c r="AA1588" s="50">
        <v>0</v>
      </c>
      <c r="AB1588" s="50">
        <v>0</v>
      </c>
      <c r="AC1588" s="50">
        <v>0</v>
      </c>
      <c r="AD1588" s="50">
        <v>0</v>
      </c>
      <c r="AE1588" s="50">
        <v>0</v>
      </c>
      <c r="AF1588" s="50">
        <v>0</v>
      </c>
      <c r="AG1588" s="50">
        <v>0</v>
      </c>
      <c r="AH1588" s="50">
        <v>0</v>
      </c>
      <c r="AI1588" s="50">
        <v>0</v>
      </c>
      <c r="AJ1588" s="50">
        <v>0</v>
      </c>
      <c r="AK1588" s="52">
        <f t="shared" si="452"/>
        <v>30</v>
      </c>
      <c r="AL1588" s="50">
        <f t="shared" si="453"/>
        <v>30</v>
      </c>
      <c r="AM1588" s="48">
        <f t="shared" si="466"/>
        <v>1</v>
      </c>
      <c r="AN1588" s="49">
        <f t="shared" si="454"/>
        <v>0.01</v>
      </c>
      <c r="AO1588" s="49">
        <f t="shared" si="465"/>
        <v>30</v>
      </c>
      <c r="AP1588" s="49">
        <f t="shared" si="455"/>
        <v>30</v>
      </c>
      <c r="AR1588" s="50">
        <f t="shared" si="456"/>
        <v>0</v>
      </c>
      <c r="AT1588" s="30">
        <f t="shared" si="457"/>
        <v>30</v>
      </c>
      <c r="AU1588">
        <f t="shared" si="458"/>
        <v>10</v>
      </c>
      <c r="AV1588" s="49">
        <f t="shared" si="459"/>
        <v>30</v>
      </c>
      <c r="AW1588" s="49">
        <f t="shared" si="460"/>
        <v>10</v>
      </c>
      <c r="AX1588" s="53">
        <f t="shared" si="461"/>
        <v>0</v>
      </c>
      <c r="AY1588" s="30">
        <f t="shared" si="462"/>
        <v>0</v>
      </c>
      <c r="AZ1588" s="30">
        <f t="shared" si="463"/>
        <v>30</v>
      </c>
      <c r="BA1588" s="49">
        <f t="shared" si="464"/>
        <v>30</v>
      </c>
    </row>
    <row r="1589" spans="1:53" x14ac:dyDescent="0.35">
      <c r="A1589" s="2">
        <v>1074086372</v>
      </c>
      <c r="B1589" s="2" t="s">
        <v>1589</v>
      </c>
      <c r="C1589" s="16" t="s">
        <v>4946</v>
      </c>
      <c r="D1589" s="3" t="s">
        <v>3734</v>
      </c>
      <c r="E1589" s="4">
        <v>45113</v>
      </c>
      <c r="F1589" s="5">
        <v>45844</v>
      </c>
      <c r="G1589" s="5">
        <v>46209</v>
      </c>
      <c r="H1589" s="3" t="s">
        <v>4410</v>
      </c>
      <c r="I1589" s="55">
        <v>0</v>
      </c>
      <c r="J1589" s="6">
        <v>46022</v>
      </c>
      <c r="K1589" s="2" t="s">
        <v>4405</v>
      </c>
      <c r="L1589" s="2" t="s">
        <v>4881</v>
      </c>
      <c r="M1589" s="2" t="s">
        <v>4956</v>
      </c>
      <c r="N1589" s="2" t="s">
        <v>5196</v>
      </c>
      <c r="O1589" s="2" t="s">
        <v>5250</v>
      </c>
      <c r="P1589" s="2" t="s">
        <v>4653</v>
      </c>
      <c r="Q1589" s="2" t="s">
        <v>4297</v>
      </c>
      <c r="R1589" s="7"/>
      <c r="S1589" s="7">
        <v>15</v>
      </c>
      <c r="T1589" s="7">
        <v>14.583299999999994</v>
      </c>
      <c r="U1589" s="7">
        <v>29.583299999999994</v>
      </c>
      <c r="V1589" s="12">
        <f t="shared" si="467"/>
        <v>30</v>
      </c>
      <c r="W1589" s="15" t="str">
        <f>"DEBE GOZAR "&amp;S1589&amp;" DÍAS ANTES DEL "&amp;TEXT(G1589-1,"DD/MM/YYYY")</f>
        <v>DEBE GOZAR 15 DÍAS ANTES DEL 05/07/2026</v>
      </c>
      <c r="X1589" s="15" t="str">
        <f t="shared" si="468"/>
        <v>DEBE GOZAR EN EL AÑO UN TOTAL DE 30 DÍAS ANTES DEL 31/12/2026</v>
      </c>
      <c r="Y1589" s="58">
        <v>0</v>
      </c>
      <c r="Z1589" s="50">
        <v>0</v>
      </c>
      <c r="AA1589" s="50">
        <v>0</v>
      </c>
      <c r="AB1589" s="50">
        <v>14</v>
      </c>
      <c r="AC1589" s="50">
        <v>1</v>
      </c>
      <c r="AD1589" s="50">
        <v>8</v>
      </c>
      <c r="AE1589" s="50">
        <v>7</v>
      </c>
      <c r="AF1589" s="50">
        <v>0</v>
      </c>
      <c r="AG1589" s="50">
        <v>0</v>
      </c>
      <c r="AH1589" s="50">
        <v>0</v>
      </c>
      <c r="AI1589" s="50">
        <v>0</v>
      </c>
      <c r="AJ1589" s="50">
        <v>0</v>
      </c>
      <c r="AK1589" s="52">
        <f t="shared" si="452"/>
        <v>30</v>
      </c>
      <c r="AL1589" s="50">
        <f t="shared" si="453"/>
        <v>30</v>
      </c>
      <c r="AM1589" s="48">
        <f t="shared" si="466"/>
        <v>1</v>
      </c>
      <c r="AN1589" s="49">
        <f t="shared" si="454"/>
        <v>0.01</v>
      </c>
      <c r="AO1589" s="49">
        <f t="shared" si="465"/>
        <v>14</v>
      </c>
      <c r="AP1589" s="49">
        <f t="shared" si="455"/>
        <v>30</v>
      </c>
      <c r="AR1589" s="50">
        <f t="shared" si="456"/>
        <v>0</v>
      </c>
      <c r="AT1589" s="30">
        <f t="shared" si="457"/>
        <v>30</v>
      </c>
      <c r="AU1589">
        <f t="shared" si="458"/>
        <v>10</v>
      </c>
      <c r="AV1589" s="49">
        <f t="shared" si="459"/>
        <v>14</v>
      </c>
      <c r="AW1589" s="49">
        <f t="shared" si="460"/>
        <v>10</v>
      </c>
      <c r="AX1589" s="53">
        <f t="shared" si="461"/>
        <v>0</v>
      </c>
      <c r="AY1589" s="30">
        <f t="shared" si="462"/>
        <v>16</v>
      </c>
      <c r="AZ1589" s="30">
        <f t="shared" si="463"/>
        <v>14</v>
      </c>
      <c r="BA1589" s="49">
        <f t="shared" si="464"/>
        <v>14</v>
      </c>
    </row>
    <row r="1590" spans="1:53" x14ac:dyDescent="0.35">
      <c r="A1590" s="2">
        <v>1074088482</v>
      </c>
      <c r="B1590" s="2" t="s">
        <v>1590</v>
      </c>
      <c r="C1590" s="16" t="s">
        <v>4946</v>
      </c>
      <c r="D1590" s="3" t="s">
        <v>3735</v>
      </c>
      <c r="E1590" s="4">
        <v>45108</v>
      </c>
      <c r="F1590" s="5">
        <v>45839</v>
      </c>
      <c r="G1590" s="5">
        <v>46204</v>
      </c>
      <c r="H1590" s="3" t="s">
        <v>4293</v>
      </c>
      <c r="I1590" s="55">
        <v>0</v>
      </c>
      <c r="J1590" s="6">
        <v>46022</v>
      </c>
      <c r="K1590" s="2" t="s">
        <v>4405</v>
      </c>
      <c r="L1590" s="2" t="s">
        <v>4833</v>
      </c>
      <c r="M1590" s="2" t="s">
        <v>4956</v>
      </c>
      <c r="N1590" s="2" t="s">
        <v>5196</v>
      </c>
      <c r="O1590" s="2" t="s">
        <v>5224</v>
      </c>
      <c r="P1590" s="2" t="s">
        <v>4587</v>
      </c>
      <c r="Q1590" s="2" t="s">
        <v>4297</v>
      </c>
      <c r="R1590" s="7"/>
      <c r="S1590" s="7">
        <v>0</v>
      </c>
      <c r="T1590" s="7">
        <v>15</v>
      </c>
      <c r="U1590" s="7">
        <v>15</v>
      </c>
      <c r="V1590" s="12">
        <f t="shared" si="467"/>
        <v>15</v>
      </c>
      <c r="W1590" s="15" t="s">
        <v>4738</v>
      </c>
      <c r="X1590" s="15" t="str">
        <f t="shared" si="468"/>
        <v>DEBE GOZAR EN EL AÑO UN TOTAL DE 15 DÍAS ANTES DEL 31/12/2026</v>
      </c>
      <c r="Y1590" s="58">
        <v>0</v>
      </c>
      <c r="Z1590" s="50">
        <v>0</v>
      </c>
      <c r="AA1590" s="50">
        <v>0</v>
      </c>
      <c r="AB1590" s="50">
        <v>0</v>
      </c>
      <c r="AC1590" s="50">
        <v>0</v>
      </c>
      <c r="AD1590" s="50">
        <v>0</v>
      </c>
      <c r="AE1590" s="50">
        <v>13</v>
      </c>
      <c r="AF1590" s="50">
        <v>2</v>
      </c>
      <c r="AG1590" s="50">
        <v>0</v>
      </c>
      <c r="AH1590" s="50">
        <v>0</v>
      </c>
      <c r="AI1590" s="50">
        <v>0</v>
      </c>
      <c r="AJ1590" s="50">
        <v>0</v>
      </c>
      <c r="AK1590" s="52">
        <f t="shared" si="452"/>
        <v>15</v>
      </c>
      <c r="AL1590" s="50">
        <f t="shared" si="453"/>
        <v>15</v>
      </c>
      <c r="AM1590" s="48">
        <f t="shared" si="466"/>
        <v>1</v>
      </c>
      <c r="AN1590" s="49">
        <f t="shared" si="454"/>
        <v>0.01</v>
      </c>
      <c r="AO1590" s="49">
        <f t="shared" si="465"/>
        <v>0</v>
      </c>
      <c r="AP1590" s="49">
        <f t="shared" si="455"/>
        <v>15</v>
      </c>
      <c r="AR1590" s="50">
        <f t="shared" si="456"/>
        <v>0</v>
      </c>
      <c r="AT1590" s="30">
        <f t="shared" si="457"/>
        <v>15</v>
      </c>
      <c r="AU1590">
        <f t="shared" si="458"/>
        <v>5</v>
      </c>
      <c r="AV1590" s="49">
        <f t="shared" si="459"/>
        <v>0</v>
      </c>
      <c r="AW1590" s="49">
        <f t="shared" si="460"/>
        <v>0</v>
      </c>
      <c r="AX1590" s="53">
        <f t="shared" si="461"/>
        <v>5</v>
      </c>
      <c r="AY1590" s="30">
        <f t="shared" si="462"/>
        <v>15</v>
      </c>
      <c r="AZ1590" s="30">
        <f t="shared" si="463"/>
        <v>0</v>
      </c>
      <c r="BA1590" s="49">
        <f t="shared" si="464"/>
        <v>0</v>
      </c>
    </row>
    <row r="1591" spans="1:53" x14ac:dyDescent="0.35">
      <c r="A1591" s="2">
        <v>1074090963</v>
      </c>
      <c r="B1591" s="2" t="s">
        <v>1591</v>
      </c>
      <c r="C1591" s="16" t="s">
        <v>4946</v>
      </c>
      <c r="D1591" s="3" t="s">
        <v>3736</v>
      </c>
      <c r="E1591" s="4">
        <v>45778</v>
      </c>
      <c r="F1591" s="5">
        <v>45778</v>
      </c>
      <c r="G1591" s="5">
        <v>46143</v>
      </c>
      <c r="H1591" s="3" t="s">
        <v>4290</v>
      </c>
      <c r="I1591" s="55">
        <v>46053</v>
      </c>
      <c r="J1591" s="6">
        <v>46022</v>
      </c>
      <c r="K1591" s="2" t="s">
        <v>4405</v>
      </c>
      <c r="L1591" s="2" t="s">
        <v>4993</v>
      </c>
      <c r="M1591" s="2" t="s">
        <v>4956</v>
      </c>
      <c r="N1591" s="2"/>
      <c r="O1591" s="2"/>
      <c r="P1591" s="2"/>
      <c r="Q1591" s="2"/>
      <c r="R1591" s="7"/>
      <c r="S1591" s="7">
        <v>0</v>
      </c>
      <c r="T1591" s="7">
        <v>20</v>
      </c>
      <c r="U1591" s="7">
        <v>20</v>
      </c>
      <c r="V1591" s="12">
        <f t="shared" si="467"/>
        <v>20</v>
      </c>
      <c r="W1591" s="15" t="s">
        <v>4738</v>
      </c>
      <c r="X1591" s="15" t="str">
        <f t="shared" si="468"/>
        <v>DEBE GOZAR EN EL AÑO UN TOTAL DE 20 DÍAS ANTES DEL 31/12/2026</v>
      </c>
      <c r="Y1591" s="58">
        <v>20</v>
      </c>
      <c r="Z1591" s="50">
        <v>0</v>
      </c>
      <c r="AA1591" s="50">
        <v>0</v>
      </c>
      <c r="AB1591" s="50">
        <v>0</v>
      </c>
      <c r="AC1591" s="50">
        <v>0</v>
      </c>
      <c r="AD1591" s="50">
        <v>0</v>
      </c>
      <c r="AE1591" s="50">
        <v>0</v>
      </c>
      <c r="AF1591" s="50">
        <v>0</v>
      </c>
      <c r="AG1591" s="50">
        <v>0</v>
      </c>
      <c r="AH1591" s="50">
        <v>0</v>
      </c>
      <c r="AI1591" s="50">
        <v>0</v>
      </c>
      <c r="AJ1591" s="50">
        <v>0</v>
      </c>
      <c r="AK1591" s="52">
        <f t="shared" si="452"/>
        <v>20</v>
      </c>
      <c r="AL1591" s="50">
        <f t="shared" si="453"/>
        <v>20</v>
      </c>
      <c r="AM1591" s="48">
        <f t="shared" si="466"/>
        <v>1</v>
      </c>
      <c r="AN1591" s="49">
        <f t="shared" si="454"/>
        <v>0.01</v>
      </c>
      <c r="AO1591" s="49">
        <f t="shared" si="465"/>
        <v>20</v>
      </c>
      <c r="AP1591" s="49">
        <f t="shared" si="455"/>
        <v>20</v>
      </c>
      <c r="AR1591" s="50">
        <f t="shared" si="456"/>
        <v>0</v>
      </c>
      <c r="AT1591" s="30">
        <f t="shared" si="457"/>
        <v>20</v>
      </c>
      <c r="AU1591">
        <f t="shared" si="458"/>
        <v>6.666666666666667</v>
      </c>
      <c r="AV1591" s="49">
        <f t="shared" si="459"/>
        <v>20</v>
      </c>
      <c r="AW1591" s="49">
        <f t="shared" si="460"/>
        <v>6.666666666666667</v>
      </c>
      <c r="AX1591" s="53">
        <f t="shared" si="461"/>
        <v>0</v>
      </c>
      <c r="AY1591" s="30">
        <f t="shared" si="462"/>
        <v>0</v>
      </c>
      <c r="AZ1591" s="30">
        <f t="shared" si="463"/>
        <v>20</v>
      </c>
      <c r="BA1591" s="49">
        <f t="shared" si="464"/>
        <v>20</v>
      </c>
    </row>
    <row r="1592" spans="1:53" x14ac:dyDescent="0.35">
      <c r="A1592" s="2">
        <v>1074094203</v>
      </c>
      <c r="B1592" s="2" t="s">
        <v>1592</v>
      </c>
      <c r="C1592" s="16" t="s">
        <v>4946</v>
      </c>
      <c r="D1592" s="3" t="s">
        <v>3737</v>
      </c>
      <c r="E1592" s="4">
        <v>45350</v>
      </c>
      <c r="F1592" s="5">
        <v>45716</v>
      </c>
      <c r="G1592" s="5">
        <v>46081</v>
      </c>
      <c r="H1592" s="3" t="s">
        <v>4290</v>
      </c>
      <c r="I1592" s="55">
        <v>46061</v>
      </c>
      <c r="J1592" s="6">
        <v>46022</v>
      </c>
      <c r="K1592" s="2" t="s">
        <v>4405</v>
      </c>
      <c r="L1592" s="2" t="s">
        <v>4963</v>
      </c>
      <c r="M1592" s="2" t="s">
        <v>4956</v>
      </c>
      <c r="N1592" s="2"/>
      <c r="O1592" s="2"/>
      <c r="P1592" s="2"/>
      <c r="Q1592" s="2"/>
      <c r="R1592" s="7"/>
      <c r="S1592" s="7">
        <v>3</v>
      </c>
      <c r="T1592" s="7">
        <v>25.25</v>
      </c>
      <c r="U1592" s="7">
        <v>28.25</v>
      </c>
      <c r="V1592" s="12">
        <f t="shared" si="467"/>
        <v>29</v>
      </c>
      <c r="W1592" s="15" t="str">
        <f>"DEBE GOZAR "&amp;S1592&amp;" DÍAS ANTES DEL "&amp;TEXT(G1592-1,"DD/MM/YYYY")</f>
        <v>DEBE GOZAR 3 DÍAS ANTES DEL 27/02/2026</v>
      </c>
      <c r="X1592" s="15" t="str">
        <f t="shared" si="468"/>
        <v>DEBE GOZAR EN EL AÑO UN TOTAL DE 29 DÍAS ANTES DEL 31/12/2026</v>
      </c>
      <c r="Y1592" s="58">
        <v>12</v>
      </c>
      <c r="Z1592" s="50">
        <v>17</v>
      </c>
      <c r="AA1592" s="50">
        <v>0</v>
      </c>
      <c r="AB1592" s="50">
        <v>0</v>
      </c>
      <c r="AC1592" s="50">
        <v>0</v>
      </c>
      <c r="AD1592" s="50">
        <v>0</v>
      </c>
      <c r="AE1592" s="50">
        <v>0</v>
      </c>
      <c r="AF1592" s="50">
        <v>0</v>
      </c>
      <c r="AG1592" s="50">
        <v>0</v>
      </c>
      <c r="AH1592" s="50">
        <v>0</v>
      </c>
      <c r="AI1592" s="50">
        <v>0</v>
      </c>
      <c r="AJ1592" s="50">
        <v>0</v>
      </c>
      <c r="AK1592" s="52">
        <f t="shared" si="452"/>
        <v>29</v>
      </c>
      <c r="AL1592" s="50">
        <f t="shared" si="453"/>
        <v>29</v>
      </c>
      <c r="AM1592" s="48">
        <f t="shared" si="466"/>
        <v>1</v>
      </c>
      <c r="AN1592" s="49">
        <f t="shared" si="454"/>
        <v>0.01</v>
      </c>
      <c r="AO1592" s="49">
        <f t="shared" si="465"/>
        <v>29</v>
      </c>
      <c r="AP1592" s="49">
        <f t="shared" si="455"/>
        <v>29</v>
      </c>
      <c r="AR1592" s="50">
        <f t="shared" si="456"/>
        <v>0</v>
      </c>
      <c r="AT1592" s="30">
        <f t="shared" si="457"/>
        <v>29</v>
      </c>
      <c r="AU1592">
        <f t="shared" si="458"/>
        <v>9.6666666666666661</v>
      </c>
      <c r="AV1592" s="49">
        <f t="shared" si="459"/>
        <v>29</v>
      </c>
      <c r="AW1592" s="49">
        <f t="shared" si="460"/>
        <v>9.6666666666666661</v>
      </c>
      <c r="AX1592" s="53">
        <f t="shared" si="461"/>
        <v>0</v>
      </c>
      <c r="AY1592" s="30">
        <f t="shared" si="462"/>
        <v>0</v>
      </c>
      <c r="AZ1592" s="30">
        <f t="shared" si="463"/>
        <v>29</v>
      </c>
      <c r="BA1592" s="49">
        <f t="shared" si="464"/>
        <v>29</v>
      </c>
    </row>
    <row r="1593" spans="1:53" x14ac:dyDescent="0.35">
      <c r="A1593" s="2">
        <v>1074094614</v>
      </c>
      <c r="B1593" s="2" t="s">
        <v>1593</v>
      </c>
      <c r="C1593" s="16" t="s">
        <v>4946</v>
      </c>
      <c r="D1593" s="3" t="s">
        <v>3738</v>
      </c>
      <c r="E1593" s="4">
        <v>45741</v>
      </c>
      <c r="F1593" s="5">
        <v>45741</v>
      </c>
      <c r="G1593" s="5">
        <v>46106</v>
      </c>
      <c r="H1593" s="3" t="s">
        <v>4290</v>
      </c>
      <c r="I1593" s="55">
        <v>0</v>
      </c>
      <c r="J1593" s="6">
        <v>46022</v>
      </c>
      <c r="K1593" s="2" t="s">
        <v>4405</v>
      </c>
      <c r="L1593" s="2" t="s">
        <v>4818</v>
      </c>
      <c r="M1593" s="2" t="s">
        <v>4956</v>
      </c>
      <c r="N1593" s="2" t="s">
        <v>5196</v>
      </c>
      <c r="O1593" s="2" t="s">
        <v>5224</v>
      </c>
      <c r="P1593" s="2" t="s">
        <v>4562</v>
      </c>
      <c r="Q1593" s="2" t="s">
        <v>4297</v>
      </c>
      <c r="R1593" s="7"/>
      <c r="S1593" s="7">
        <v>0</v>
      </c>
      <c r="T1593" s="7">
        <v>23</v>
      </c>
      <c r="U1593" s="7">
        <v>23</v>
      </c>
      <c r="V1593" s="12">
        <f t="shared" si="467"/>
        <v>23</v>
      </c>
      <c r="W1593" s="15" t="s">
        <v>4738</v>
      </c>
      <c r="X1593" s="15" t="str">
        <f t="shared" si="468"/>
        <v>DEBE GOZAR EN EL AÑO UN TOTAL DE 23 DÍAS ANTES DEL 31/12/2026</v>
      </c>
      <c r="Y1593" s="58">
        <v>0</v>
      </c>
      <c r="Z1593" s="50">
        <v>0</v>
      </c>
      <c r="AA1593" s="50">
        <v>0</v>
      </c>
      <c r="AB1593" s="50">
        <v>0</v>
      </c>
      <c r="AC1593" s="50">
        <v>0</v>
      </c>
      <c r="AD1593" s="50">
        <v>0</v>
      </c>
      <c r="AE1593" s="50">
        <v>0</v>
      </c>
      <c r="AF1593" s="50">
        <v>0</v>
      </c>
      <c r="AG1593" s="50">
        <v>0</v>
      </c>
      <c r="AH1593" s="50">
        <v>20</v>
      </c>
      <c r="AI1593" s="50">
        <v>3</v>
      </c>
      <c r="AJ1593" s="50">
        <v>0</v>
      </c>
      <c r="AK1593" s="52">
        <f t="shared" si="452"/>
        <v>23</v>
      </c>
      <c r="AL1593" s="50">
        <f t="shared" si="453"/>
        <v>23</v>
      </c>
      <c r="AM1593" s="48">
        <f t="shared" si="466"/>
        <v>1</v>
      </c>
      <c r="AN1593" s="49">
        <f t="shared" si="454"/>
        <v>0.01</v>
      </c>
      <c r="AO1593" s="49">
        <f t="shared" si="465"/>
        <v>0</v>
      </c>
      <c r="AP1593" s="49">
        <f t="shared" si="455"/>
        <v>23</v>
      </c>
      <c r="AR1593" s="50">
        <f t="shared" si="456"/>
        <v>0</v>
      </c>
      <c r="AT1593" s="30">
        <f t="shared" si="457"/>
        <v>23</v>
      </c>
      <c r="AU1593">
        <f t="shared" si="458"/>
        <v>7.666666666666667</v>
      </c>
      <c r="AV1593" s="49">
        <f t="shared" si="459"/>
        <v>0</v>
      </c>
      <c r="AW1593" s="49">
        <f t="shared" si="460"/>
        <v>0</v>
      </c>
      <c r="AX1593" s="53">
        <f t="shared" si="461"/>
        <v>7.666666666666667</v>
      </c>
      <c r="AY1593" s="30">
        <f t="shared" si="462"/>
        <v>23</v>
      </c>
      <c r="AZ1593" s="30">
        <f t="shared" si="463"/>
        <v>0</v>
      </c>
      <c r="BA1593" s="49">
        <f t="shared" si="464"/>
        <v>0</v>
      </c>
    </row>
    <row r="1594" spans="1:53" x14ac:dyDescent="0.35">
      <c r="A1594" s="2">
        <v>1074094618</v>
      </c>
      <c r="B1594" s="2" t="s">
        <v>1594</v>
      </c>
      <c r="C1594" s="16" t="s">
        <v>4946</v>
      </c>
      <c r="D1594" s="3" t="s">
        <v>3739</v>
      </c>
      <c r="E1594" s="4">
        <v>45845</v>
      </c>
      <c r="F1594" s="5">
        <v>45845</v>
      </c>
      <c r="G1594" s="5">
        <v>46210</v>
      </c>
      <c r="H1594" s="3" t="s">
        <v>4290</v>
      </c>
      <c r="I1594" s="55">
        <v>46041</v>
      </c>
      <c r="J1594" s="6">
        <v>46022</v>
      </c>
      <c r="K1594" s="2" t="s">
        <v>4431</v>
      </c>
      <c r="L1594" s="2" t="s">
        <v>4863</v>
      </c>
      <c r="M1594" s="2" t="s">
        <v>4956</v>
      </c>
      <c r="N1594" s="2"/>
      <c r="O1594" s="2"/>
      <c r="P1594" s="2"/>
      <c r="Q1594" s="2"/>
      <c r="R1594" s="7"/>
      <c r="S1594" s="7">
        <v>0</v>
      </c>
      <c r="T1594" s="7">
        <v>2.9</v>
      </c>
      <c r="U1594" s="7">
        <v>2.9</v>
      </c>
      <c r="V1594" s="12">
        <f t="shared" si="467"/>
        <v>3</v>
      </c>
      <c r="W1594" s="15" t="s">
        <v>4738</v>
      </c>
      <c r="X1594" s="15" t="str">
        <f t="shared" si="468"/>
        <v>DEBE GOZAR EN EL AÑO UN TOTAL DE 3 DÍAS ANTES DEL 31/12/2026</v>
      </c>
      <c r="Y1594" s="58">
        <v>3</v>
      </c>
      <c r="Z1594" s="50">
        <v>0</v>
      </c>
      <c r="AA1594" s="50">
        <v>0</v>
      </c>
      <c r="AB1594" s="50">
        <v>0</v>
      </c>
      <c r="AC1594" s="50">
        <v>0</v>
      </c>
      <c r="AD1594" s="50">
        <v>0</v>
      </c>
      <c r="AE1594" s="50">
        <v>0</v>
      </c>
      <c r="AF1594" s="50">
        <v>0</v>
      </c>
      <c r="AG1594" s="50">
        <v>0</v>
      </c>
      <c r="AH1594" s="50">
        <v>0</v>
      </c>
      <c r="AI1594" s="50">
        <v>0</v>
      </c>
      <c r="AJ1594" s="50">
        <v>0</v>
      </c>
      <c r="AK1594" s="52">
        <f t="shared" si="452"/>
        <v>3</v>
      </c>
      <c r="AL1594" s="50">
        <f t="shared" si="453"/>
        <v>3</v>
      </c>
      <c r="AM1594" s="48">
        <f t="shared" si="466"/>
        <v>1</v>
      </c>
      <c r="AN1594" s="49">
        <f t="shared" si="454"/>
        <v>0.01</v>
      </c>
      <c r="AO1594" s="49">
        <f t="shared" si="465"/>
        <v>3</v>
      </c>
      <c r="AP1594" s="49">
        <f t="shared" si="455"/>
        <v>3</v>
      </c>
      <c r="AR1594" s="50">
        <f t="shared" si="456"/>
        <v>0</v>
      </c>
      <c r="AT1594" s="30">
        <f t="shared" si="457"/>
        <v>3</v>
      </c>
      <c r="AU1594">
        <f t="shared" si="458"/>
        <v>1</v>
      </c>
      <c r="AV1594" s="49">
        <f t="shared" si="459"/>
        <v>3</v>
      </c>
      <c r="AW1594" s="49">
        <f t="shared" si="460"/>
        <v>1</v>
      </c>
      <c r="AX1594" s="53">
        <f t="shared" si="461"/>
        <v>0</v>
      </c>
      <c r="AY1594" s="30">
        <f t="shared" si="462"/>
        <v>0</v>
      </c>
      <c r="AZ1594" s="30">
        <f t="shared" si="463"/>
        <v>3</v>
      </c>
      <c r="BA1594" s="49">
        <f t="shared" si="464"/>
        <v>3</v>
      </c>
    </row>
    <row r="1595" spans="1:53" x14ac:dyDescent="0.35">
      <c r="A1595" s="2">
        <v>1074100141</v>
      </c>
      <c r="B1595" s="2" t="s">
        <v>1595</v>
      </c>
      <c r="C1595" s="16" t="s">
        <v>4946</v>
      </c>
      <c r="D1595" s="3" t="s">
        <v>3740</v>
      </c>
      <c r="E1595" s="4">
        <v>46001</v>
      </c>
      <c r="F1595" s="5">
        <v>46001</v>
      </c>
      <c r="G1595" s="5">
        <v>46366</v>
      </c>
      <c r="H1595" s="3" t="s">
        <v>4290</v>
      </c>
      <c r="I1595" s="55">
        <v>0</v>
      </c>
      <c r="J1595" s="6">
        <v>46022</v>
      </c>
      <c r="K1595" s="2" t="s">
        <v>4405</v>
      </c>
      <c r="L1595" s="2" t="s">
        <v>4963</v>
      </c>
      <c r="M1595" s="2" t="s">
        <v>4956</v>
      </c>
      <c r="N1595" s="2" t="s">
        <v>5200</v>
      </c>
      <c r="O1595" s="2" t="s">
        <v>5220</v>
      </c>
      <c r="P1595" s="2" t="s">
        <v>4449</v>
      </c>
      <c r="Q1595" s="2" t="s">
        <v>4297</v>
      </c>
      <c r="R1595" s="7"/>
      <c r="S1595" s="7">
        <v>0</v>
      </c>
      <c r="T1595" s="7">
        <v>1.75</v>
      </c>
      <c r="U1595" s="7">
        <v>1.75</v>
      </c>
      <c r="V1595" s="12">
        <f t="shared" si="467"/>
        <v>2</v>
      </c>
      <c r="W1595" s="15" t="s">
        <v>4738</v>
      </c>
      <c r="X1595" s="15" t="str">
        <f t="shared" si="468"/>
        <v>DEBE GOZAR EN EL AÑO UN TOTAL DE 2 DÍAS ANTES DEL 31/12/2026</v>
      </c>
      <c r="Y1595" s="58">
        <v>0</v>
      </c>
      <c r="Z1595" s="50">
        <v>0</v>
      </c>
      <c r="AA1595" s="50">
        <v>0</v>
      </c>
      <c r="AB1595" s="50">
        <v>0</v>
      </c>
      <c r="AC1595" s="50">
        <v>0</v>
      </c>
      <c r="AD1595" s="50">
        <v>0</v>
      </c>
      <c r="AE1595" s="50">
        <v>0</v>
      </c>
      <c r="AF1595" s="50">
        <v>0</v>
      </c>
      <c r="AG1595" s="50">
        <v>0</v>
      </c>
      <c r="AH1595" s="50">
        <v>0</v>
      </c>
      <c r="AI1595" s="50">
        <v>0</v>
      </c>
      <c r="AJ1595" s="50">
        <v>0</v>
      </c>
      <c r="AK1595" s="52">
        <f t="shared" si="452"/>
        <v>0</v>
      </c>
      <c r="AL1595" s="50">
        <f t="shared" si="453"/>
        <v>0</v>
      </c>
      <c r="AM1595" s="48">
        <f t="shared" si="466"/>
        <v>0</v>
      </c>
      <c r="AN1595" s="49">
        <f t="shared" si="454"/>
        <v>0</v>
      </c>
      <c r="AO1595" s="49">
        <f t="shared" si="465"/>
        <v>0</v>
      </c>
      <c r="AP1595" s="49">
        <f t="shared" si="455"/>
        <v>0</v>
      </c>
      <c r="AR1595" s="50">
        <f t="shared" si="456"/>
        <v>2</v>
      </c>
      <c r="AT1595" s="30">
        <f t="shared" si="457"/>
        <v>2</v>
      </c>
      <c r="AU1595">
        <f t="shared" si="458"/>
        <v>0.66666666666666663</v>
      </c>
      <c r="AV1595" s="49">
        <f t="shared" si="459"/>
        <v>0</v>
      </c>
      <c r="AW1595" s="49">
        <f t="shared" si="460"/>
        <v>0</v>
      </c>
      <c r="AX1595" s="53">
        <f t="shared" si="461"/>
        <v>0.66666666666666663</v>
      </c>
      <c r="AY1595" s="30">
        <f t="shared" si="462"/>
        <v>0</v>
      </c>
      <c r="AZ1595" s="30">
        <f t="shared" si="463"/>
        <v>0</v>
      </c>
      <c r="BA1595" s="49">
        <f t="shared" si="464"/>
        <v>0</v>
      </c>
    </row>
    <row r="1596" spans="1:53" x14ac:dyDescent="0.35">
      <c r="A1596" s="2">
        <v>1074100679</v>
      </c>
      <c r="B1596" s="2" t="s">
        <v>1596</v>
      </c>
      <c r="C1596" s="16" t="s">
        <v>4946</v>
      </c>
      <c r="D1596" s="3" t="s">
        <v>3741</v>
      </c>
      <c r="E1596" s="4">
        <v>45944</v>
      </c>
      <c r="F1596" s="5">
        <v>45944</v>
      </c>
      <c r="G1596" s="5">
        <v>46309</v>
      </c>
      <c r="H1596" s="3" t="s">
        <v>4290</v>
      </c>
      <c r="I1596" s="55">
        <v>46023</v>
      </c>
      <c r="J1596" s="6">
        <v>46022</v>
      </c>
      <c r="K1596" s="2" t="s">
        <v>4405</v>
      </c>
      <c r="L1596" s="2" t="s">
        <v>4995</v>
      </c>
      <c r="M1596" s="2" t="s">
        <v>4957</v>
      </c>
      <c r="N1596" s="2"/>
      <c r="O1596" s="2"/>
      <c r="P1596" s="2"/>
      <c r="Q1596" s="2"/>
      <c r="R1596" s="7"/>
      <c r="S1596" s="7">
        <v>0</v>
      </c>
      <c r="T1596" s="7">
        <v>6.4166999999999996</v>
      </c>
      <c r="U1596" s="7">
        <v>6.4166999999999996</v>
      </c>
      <c r="V1596" s="12">
        <f t="shared" si="467"/>
        <v>7</v>
      </c>
      <c r="W1596" s="15" t="s">
        <v>4738</v>
      </c>
      <c r="X1596" s="15" t="str">
        <f t="shared" si="468"/>
        <v>DEBE GOZAR EN EL AÑO UN TOTAL DE 7 DÍAS ANTES DEL 31/12/2026</v>
      </c>
      <c r="Y1596" s="58">
        <v>7</v>
      </c>
      <c r="Z1596" s="50">
        <v>0</v>
      </c>
      <c r="AA1596" s="50">
        <v>0</v>
      </c>
      <c r="AB1596" s="50">
        <v>0</v>
      </c>
      <c r="AC1596" s="50">
        <v>0</v>
      </c>
      <c r="AD1596" s="50">
        <v>0</v>
      </c>
      <c r="AE1596" s="50">
        <v>0</v>
      </c>
      <c r="AF1596" s="50">
        <v>0</v>
      </c>
      <c r="AG1596" s="50">
        <v>0</v>
      </c>
      <c r="AH1596" s="50">
        <v>0</v>
      </c>
      <c r="AI1596" s="50">
        <v>0</v>
      </c>
      <c r="AJ1596" s="50">
        <v>0</v>
      </c>
      <c r="AK1596" s="52">
        <f t="shared" si="452"/>
        <v>7</v>
      </c>
      <c r="AL1596" s="50">
        <f t="shared" si="453"/>
        <v>7</v>
      </c>
      <c r="AM1596" s="48">
        <f t="shared" si="466"/>
        <v>1</v>
      </c>
      <c r="AN1596" s="49">
        <f t="shared" si="454"/>
        <v>0.01</v>
      </c>
      <c r="AO1596" s="49">
        <f t="shared" si="465"/>
        <v>7</v>
      </c>
      <c r="AP1596" s="49">
        <f t="shared" si="455"/>
        <v>7</v>
      </c>
      <c r="AR1596" s="50">
        <f t="shared" si="456"/>
        <v>0</v>
      </c>
      <c r="AT1596" s="30">
        <f t="shared" si="457"/>
        <v>7</v>
      </c>
      <c r="AU1596">
        <f t="shared" si="458"/>
        <v>2.3333333333333335</v>
      </c>
      <c r="AV1596" s="49">
        <f t="shared" si="459"/>
        <v>7</v>
      </c>
      <c r="AW1596" s="49">
        <f t="shared" si="460"/>
        <v>2.3333333333333335</v>
      </c>
      <c r="AX1596" s="53">
        <f t="shared" si="461"/>
        <v>0</v>
      </c>
      <c r="AY1596" s="30">
        <f t="shared" si="462"/>
        <v>0</v>
      </c>
      <c r="AZ1596" s="30">
        <f t="shared" si="463"/>
        <v>7</v>
      </c>
      <c r="BA1596" s="49">
        <f t="shared" si="464"/>
        <v>7</v>
      </c>
    </row>
    <row r="1597" spans="1:53" x14ac:dyDescent="0.35">
      <c r="A1597" s="2">
        <v>1074125652</v>
      </c>
      <c r="B1597" s="2" t="s">
        <v>1597</v>
      </c>
      <c r="C1597" s="16" t="s">
        <v>4946</v>
      </c>
      <c r="D1597" s="3" t="s">
        <v>3742</v>
      </c>
      <c r="E1597" s="4">
        <v>45735</v>
      </c>
      <c r="F1597" s="5">
        <v>45735</v>
      </c>
      <c r="G1597" s="5">
        <v>46100</v>
      </c>
      <c r="H1597" s="3" t="s">
        <v>4290</v>
      </c>
      <c r="I1597" s="55">
        <v>0</v>
      </c>
      <c r="J1597" s="6">
        <v>46022</v>
      </c>
      <c r="K1597" s="2" t="s">
        <v>4405</v>
      </c>
      <c r="L1597" s="2" t="s">
        <v>4791</v>
      </c>
      <c r="M1597" s="2" t="s">
        <v>4956</v>
      </c>
      <c r="N1597" s="2" t="s">
        <v>5196</v>
      </c>
      <c r="O1597" s="2" t="s">
        <v>5215</v>
      </c>
      <c r="P1597" s="2" t="s">
        <v>4516</v>
      </c>
      <c r="Q1597" s="2" t="s">
        <v>4297</v>
      </c>
      <c r="R1597" s="7"/>
      <c r="S1597" s="7">
        <v>0</v>
      </c>
      <c r="T1597" s="7">
        <v>23.5</v>
      </c>
      <c r="U1597" s="7">
        <v>23.5</v>
      </c>
      <c r="V1597" s="12">
        <f t="shared" si="467"/>
        <v>24</v>
      </c>
      <c r="W1597" s="15" t="s">
        <v>4738</v>
      </c>
      <c r="X1597" s="15" t="str">
        <f t="shared" si="468"/>
        <v>DEBE GOZAR EN EL AÑO UN TOTAL DE 24 DÍAS ANTES DEL 31/12/2026</v>
      </c>
      <c r="Y1597" s="58">
        <v>0</v>
      </c>
      <c r="Z1597" s="50">
        <v>0</v>
      </c>
      <c r="AA1597" s="50">
        <v>0</v>
      </c>
      <c r="AB1597" s="50">
        <v>0</v>
      </c>
      <c r="AC1597" s="50">
        <v>0</v>
      </c>
      <c r="AD1597" s="50">
        <v>0</v>
      </c>
      <c r="AE1597" s="50">
        <v>0</v>
      </c>
      <c r="AF1597" s="50">
        <v>0</v>
      </c>
      <c r="AG1597" s="50">
        <v>0</v>
      </c>
      <c r="AH1597" s="50">
        <v>0</v>
      </c>
      <c r="AI1597" s="50">
        <v>0</v>
      </c>
      <c r="AJ1597" s="50">
        <v>0</v>
      </c>
      <c r="AK1597" s="52">
        <f t="shared" si="452"/>
        <v>0</v>
      </c>
      <c r="AL1597" s="50">
        <f t="shared" si="453"/>
        <v>0</v>
      </c>
      <c r="AM1597" s="48">
        <f t="shared" si="466"/>
        <v>0</v>
      </c>
      <c r="AN1597" s="49">
        <f t="shared" si="454"/>
        <v>0</v>
      </c>
      <c r="AO1597" s="49">
        <f t="shared" si="465"/>
        <v>0</v>
      </c>
      <c r="AP1597" s="49">
        <f t="shared" si="455"/>
        <v>0</v>
      </c>
      <c r="AR1597" s="50">
        <f t="shared" si="456"/>
        <v>24</v>
      </c>
      <c r="AT1597" s="30">
        <f t="shared" si="457"/>
        <v>24</v>
      </c>
      <c r="AU1597">
        <f t="shared" si="458"/>
        <v>8</v>
      </c>
      <c r="AV1597" s="49">
        <f t="shared" si="459"/>
        <v>0</v>
      </c>
      <c r="AW1597" s="49">
        <f t="shared" si="460"/>
        <v>0</v>
      </c>
      <c r="AX1597" s="53">
        <f t="shared" si="461"/>
        <v>8</v>
      </c>
      <c r="AY1597" s="30">
        <f t="shared" si="462"/>
        <v>0</v>
      </c>
      <c r="AZ1597" s="30">
        <f t="shared" si="463"/>
        <v>0</v>
      </c>
      <c r="BA1597" s="49">
        <f t="shared" si="464"/>
        <v>0</v>
      </c>
    </row>
    <row r="1598" spans="1:53" x14ac:dyDescent="0.35">
      <c r="A1598" s="2">
        <v>1074151761</v>
      </c>
      <c r="B1598" s="2" t="s">
        <v>1598</v>
      </c>
      <c r="C1598" s="16" t="s">
        <v>4948</v>
      </c>
      <c r="D1598" s="3" t="s">
        <v>3743</v>
      </c>
      <c r="E1598" s="4">
        <v>45467</v>
      </c>
      <c r="F1598" s="5">
        <v>45832</v>
      </c>
      <c r="G1598" s="5">
        <v>46197</v>
      </c>
      <c r="H1598" s="3" t="s">
        <v>4292</v>
      </c>
      <c r="I1598" s="55">
        <v>46023</v>
      </c>
      <c r="J1598" s="6">
        <v>46022</v>
      </c>
      <c r="K1598" s="2" t="s">
        <v>4405</v>
      </c>
      <c r="L1598" s="2">
        <v>2001020500</v>
      </c>
      <c r="M1598" s="2" t="s">
        <v>5051</v>
      </c>
      <c r="N1598" s="2"/>
      <c r="O1598" s="2"/>
      <c r="P1598" s="2"/>
      <c r="Q1598" s="2"/>
      <c r="R1598" s="7"/>
      <c r="S1598" s="7">
        <v>10</v>
      </c>
      <c r="T1598" s="7">
        <v>11.583300000000001</v>
      </c>
      <c r="U1598" s="7">
        <v>21.583300000000001</v>
      </c>
      <c r="V1598" s="12">
        <f t="shared" si="467"/>
        <v>22</v>
      </c>
      <c r="W1598" s="15" t="str">
        <f>"DEBE GOZAR "&amp;S1598&amp;" DÍAS ANTES DEL "&amp;TEXT(G1598-1,"DD/MM/YYYY")</f>
        <v>DEBE GOZAR 10 DÍAS ANTES DEL 23/06/2026</v>
      </c>
      <c r="X1598" s="15" t="str">
        <f t="shared" si="468"/>
        <v>DEBE GOZAR EN EL AÑO UN TOTAL DE 22 DÍAS ANTES DEL 31/12/2026</v>
      </c>
      <c r="Y1598" s="58">
        <v>22</v>
      </c>
      <c r="Z1598" s="50">
        <v>0</v>
      </c>
      <c r="AA1598" s="50">
        <v>0</v>
      </c>
      <c r="AB1598" s="50">
        <v>0</v>
      </c>
      <c r="AC1598" s="50">
        <v>0</v>
      </c>
      <c r="AD1598" s="50">
        <v>0</v>
      </c>
      <c r="AE1598" s="50">
        <v>0</v>
      </c>
      <c r="AF1598" s="50">
        <v>0</v>
      </c>
      <c r="AG1598" s="50">
        <v>0</v>
      </c>
      <c r="AH1598" s="50">
        <v>0</v>
      </c>
      <c r="AI1598" s="50">
        <v>0</v>
      </c>
      <c r="AJ1598" s="50">
        <v>0</v>
      </c>
      <c r="AK1598" s="52">
        <f t="shared" si="452"/>
        <v>22</v>
      </c>
      <c r="AL1598" s="50">
        <f t="shared" si="453"/>
        <v>22</v>
      </c>
      <c r="AM1598" s="48">
        <f t="shared" si="466"/>
        <v>1</v>
      </c>
      <c r="AN1598" s="49">
        <f t="shared" si="454"/>
        <v>0.01</v>
      </c>
      <c r="AO1598" s="49">
        <f t="shared" si="465"/>
        <v>22</v>
      </c>
      <c r="AP1598" s="49">
        <f t="shared" si="455"/>
        <v>22</v>
      </c>
      <c r="AR1598" s="50">
        <f t="shared" si="456"/>
        <v>0</v>
      </c>
      <c r="AT1598" s="30">
        <f t="shared" si="457"/>
        <v>22</v>
      </c>
      <c r="AU1598">
        <f t="shared" si="458"/>
        <v>7.333333333333333</v>
      </c>
      <c r="AV1598" s="49">
        <f t="shared" si="459"/>
        <v>22</v>
      </c>
      <c r="AW1598" s="49">
        <f t="shared" si="460"/>
        <v>7.333333333333333</v>
      </c>
      <c r="AX1598" s="53">
        <f t="shared" si="461"/>
        <v>0</v>
      </c>
      <c r="AY1598" s="30">
        <f t="shared" si="462"/>
        <v>0</v>
      </c>
      <c r="AZ1598" s="30">
        <f t="shared" si="463"/>
        <v>22</v>
      </c>
      <c r="BA1598" s="49">
        <f t="shared" si="464"/>
        <v>22</v>
      </c>
    </row>
    <row r="1599" spans="1:53" x14ac:dyDescent="0.35">
      <c r="A1599" s="2">
        <v>1074171730</v>
      </c>
      <c r="B1599" s="2" t="s">
        <v>1599</v>
      </c>
      <c r="C1599" s="16" t="s">
        <v>4946</v>
      </c>
      <c r="D1599" s="3" t="s">
        <v>3744</v>
      </c>
      <c r="E1599" s="4">
        <v>45164</v>
      </c>
      <c r="F1599" s="5">
        <v>45895</v>
      </c>
      <c r="G1599" s="5">
        <v>46260</v>
      </c>
      <c r="H1599" s="3" t="s">
        <v>4414</v>
      </c>
      <c r="I1599" s="55">
        <v>0</v>
      </c>
      <c r="J1599" s="6">
        <v>46022</v>
      </c>
      <c r="K1599" s="2" t="s">
        <v>4405</v>
      </c>
      <c r="L1599" s="2" t="s">
        <v>4894</v>
      </c>
      <c r="M1599" s="2" t="s">
        <v>4956</v>
      </c>
      <c r="N1599" s="2" t="s">
        <v>5197</v>
      </c>
      <c r="O1599" s="2" t="s">
        <v>5228</v>
      </c>
      <c r="P1599" s="2" t="s">
        <v>4676</v>
      </c>
      <c r="Q1599" s="2" t="s">
        <v>4297</v>
      </c>
      <c r="R1599" s="7"/>
      <c r="S1599" s="7">
        <v>15</v>
      </c>
      <c r="T1599" s="7">
        <v>10.416700000000006</v>
      </c>
      <c r="U1599" s="7">
        <v>25.416700000000006</v>
      </c>
      <c r="V1599" s="12">
        <f t="shared" si="467"/>
        <v>26</v>
      </c>
      <c r="W1599" s="15" t="str">
        <f>"DEBE GOZAR "&amp;S1599&amp;" DÍAS ANTES DEL "&amp;TEXT(G1599-1,"DD/MM/YYYY")</f>
        <v>DEBE GOZAR 15 DÍAS ANTES DEL 25/08/2026</v>
      </c>
      <c r="X1599" s="15" t="str">
        <f t="shared" si="468"/>
        <v>DEBE GOZAR EN EL AÑO UN TOTAL DE 26 DÍAS ANTES DEL 31/12/2026</v>
      </c>
      <c r="Y1599" s="58">
        <v>0</v>
      </c>
      <c r="Z1599" s="50">
        <v>0</v>
      </c>
      <c r="AA1599" s="50">
        <v>0</v>
      </c>
      <c r="AB1599" s="50">
        <v>0</v>
      </c>
      <c r="AC1599" s="50">
        <v>0</v>
      </c>
      <c r="AD1599" s="50">
        <v>0</v>
      </c>
      <c r="AE1599" s="50">
        <v>0</v>
      </c>
      <c r="AF1599" s="50">
        <v>0</v>
      </c>
      <c r="AG1599" s="50">
        <v>0</v>
      </c>
      <c r="AH1599" s="50">
        <v>0</v>
      </c>
      <c r="AI1599" s="50">
        <v>0</v>
      </c>
      <c r="AJ1599" s="50">
        <v>0</v>
      </c>
      <c r="AK1599" s="52">
        <f t="shared" si="452"/>
        <v>0</v>
      </c>
      <c r="AL1599" s="50">
        <f t="shared" si="453"/>
        <v>0</v>
      </c>
      <c r="AM1599" s="48">
        <f t="shared" si="466"/>
        <v>0</v>
      </c>
      <c r="AN1599" s="49">
        <f t="shared" si="454"/>
        <v>0</v>
      </c>
      <c r="AO1599" s="49">
        <f t="shared" si="465"/>
        <v>0</v>
      </c>
      <c r="AP1599" s="49">
        <f t="shared" si="455"/>
        <v>0</v>
      </c>
      <c r="AR1599" s="50">
        <f t="shared" si="456"/>
        <v>26</v>
      </c>
      <c r="AT1599" s="30">
        <f t="shared" si="457"/>
        <v>26</v>
      </c>
      <c r="AU1599">
        <f t="shared" si="458"/>
        <v>8.6666666666666661</v>
      </c>
      <c r="AV1599" s="49">
        <f t="shared" si="459"/>
        <v>0</v>
      </c>
      <c r="AW1599" s="49">
        <f t="shared" si="460"/>
        <v>0</v>
      </c>
      <c r="AX1599" s="53">
        <f t="shared" si="461"/>
        <v>8.6666666666666661</v>
      </c>
      <c r="AY1599" s="30">
        <f t="shared" si="462"/>
        <v>0</v>
      </c>
      <c r="AZ1599" s="30">
        <f t="shared" si="463"/>
        <v>0</v>
      </c>
      <c r="BA1599" s="49">
        <f t="shared" si="464"/>
        <v>0</v>
      </c>
    </row>
    <row r="1600" spans="1:53" x14ac:dyDescent="0.35">
      <c r="A1600" s="2">
        <v>1074184767</v>
      </c>
      <c r="B1600" s="2" t="s">
        <v>1600</v>
      </c>
      <c r="C1600" s="16" t="s">
        <v>4946</v>
      </c>
      <c r="D1600" s="3" t="s">
        <v>3745</v>
      </c>
      <c r="E1600" s="4">
        <v>46002</v>
      </c>
      <c r="F1600" s="5">
        <v>46002</v>
      </c>
      <c r="G1600" s="5">
        <v>46367</v>
      </c>
      <c r="H1600" s="3" t="s">
        <v>4290</v>
      </c>
      <c r="I1600" s="55">
        <v>46068</v>
      </c>
      <c r="J1600" s="6">
        <v>46022</v>
      </c>
      <c r="K1600" s="2" t="s">
        <v>4431</v>
      </c>
      <c r="L1600" s="2" t="s">
        <v>4975</v>
      </c>
      <c r="M1600" s="2" t="s">
        <v>4956</v>
      </c>
      <c r="N1600" s="2"/>
      <c r="O1600" s="2"/>
      <c r="P1600" s="2"/>
      <c r="Q1600" s="2"/>
      <c r="R1600" s="7"/>
      <c r="S1600" s="7">
        <v>0</v>
      </c>
      <c r="T1600" s="7">
        <v>0.33329999999999999</v>
      </c>
      <c r="U1600" s="7">
        <v>0.33329999999999999</v>
      </c>
      <c r="V1600" s="12">
        <f t="shared" si="467"/>
        <v>1</v>
      </c>
      <c r="W1600" s="15" t="s">
        <v>4738</v>
      </c>
      <c r="X1600" s="15" t="str">
        <f t="shared" si="468"/>
        <v>DEBE GOZAR EN EL AÑO UN TOTAL DE 1 DÍAS ANTES DEL 31/12/2026</v>
      </c>
      <c r="Y1600" s="58">
        <v>0</v>
      </c>
      <c r="Z1600" s="50">
        <v>1</v>
      </c>
      <c r="AA1600" s="50">
        <v>0</v>
      </c>
      <c r="AB1600" s="50">
        <v>0</v>
      </c>
      <c r="AC1600" s="50">
        <v>0</v>
      </c>
      <c r="AD1600" s="50">
        <v>0</v>
      </c>
      <c r="AE1600" s="50">
        <v>0</v>
      </c>
      <c r="AF1600" s="50">
        <v>0</v>
      </c>
      <c r="AG1600" s="50">
        <v>0</v>
      </c>
      <c r="AH1600" s="50">
        <v>0</v>
      </c>
      <c r="AI1600" s="50">
        <v>0</v>
      </c>
      <c r="AJ1600" s="50">
        <v>0</v>
      </c>
      <c r="AK1600" s="52">
        <f t="shared" si="452"/>
        <v>1</v>
      </c>
      <c r="AL1600" s="50">
        <f t="shared" si="453"/>
        <v>1</v>
      </c>
      <c r="AM1600" s="48">
        <f t="shared" si="466"/>
        <v>1</v>
      </c>
      <c r="AN1600" s="49">
        <f t="shared" si="454"/>
        <v>0.01</v>
      </c>
      <c r="AO1600" s="49">
        <f t="shared" si="465"/>
        <v>1</v>
      </c>
      <c r="AP1600" s="49">
        <f t="shared" si="455"/>
        <v>1</v>
      </c>
      <c r="AR1600" s="50">
        <f t="shared" si="456"/>
        <v>0</v>
      </c>
      <c r="AT1600" s="30">
        <f t="shared" si="457"/>
        <v>1</v>
      </c>
      <c r="AU1600">
        <f t="shared" si="458"/>
        <v>0.33333333333333331</v>
      </c>
      <c r="AV1600" s="49">
        <f t="shared" si="459"/>
        <v>1</v>
      </c>
      <c r="AW1600" s="49">
        <f t="shared" si="460"/>
        <v>0.33333333333333331</v>
      </c>
      <c r="AX1600" s="53">
        <f t="shared" si="461"/>
        <v>0</v>
      </c>
      <c r="AY1600" s="30">
        <f t="shared" si="462"/>
        <v>0</v>
      </c>
      <c r="AZ1600" s="30">
        <f t="shared" si="463"/>
        <v>1</v>
      </c>
      <c r="BA1600" s="49">
        <f t="shared" si="464"/>
        <v>1</v>
      </c>
    </row>
    <row r="1601" spans="1:53" x14ac:dyDescent="0.35">
      <c r="A1601" s="2">
        <v>1074217205</v>
      </c>
      <c r="B1601" s="2" t="s">
        <v>1601</v>
      </c>
      <c r="C1601" s="16" t="s">
        <v>4946</v>
      </c>
      <c r="D1601" s="3" t="s">
        <v>3746</v>
      </c>
      <c r="E1601" s="4">
        <v>45108</v>
      </c>
      <c r="F1601" s="5">
        <v>45839</v>
      </c>
      <c r="G1601" s="5">
        <v>46204</v>
      </c>
      <c r="H1601" s="3" t="s">
        <v>4416</v>
      </c>
      <c r="I1601" s="55">
        <v>46113</v>
      </c>
      <c r="J1601" s="6">
        <v>46022</v>
      </c>
      <c r="K1601" s="2" t="s">
        <v>4405</v>
      </c>
      <c r="L1601" s="2" t="s">
        <v>4845</v>
      </c>
      <c r="M1601" s="2" t="s">
        <v>4956</v>
      </c>
      <c r="N1601" s="2"/>
      <c r="O1601" s="2"/>
      <c r="P1601" s="2"/>
      <c r="Q1601" s="2"/>
      <c r="R1601" s="7"/>
      <c r="S1601" s="7">
        <v>15</v>
      </c>
      <c r="T1601" s="7">
        <v>15</v>
      </c>
      <c r="U1601" s="7">
        <v>30</v>
      </c>
      <c r="V1601" s="12">
        <f t="shared" si="467"/>
        <v>30</v>
      </c>
      <c r="W1601" s="15" t="str">
        <f>"DEBE GOZAR "&amp;S1601&amp;" DÍAS ANTES DEL "&amp;TEXT(G1601-1,"DD/MM/YYYY")</f>
        <v>DEBE GOZAR 15 DÍAS ANTES DEL 30/06/2026</v>
      </c>
      <c r="X1601" s="15" t="str">
        <f t="shared" si="468"/>
        <v>DEBE GOZAR EN EL AÑO UN TOTAL DE 30 DÍAS ANTES DEL 31/12/2026</v>
      </c>
      <c r="Y1601" s="58">
        <v>0</v>
      </c>
      <c r="Z1601" s="50">
        <v>0</v>
      </c>
      <c r="AA1601" s="50">
        <v>0</v>
      </c>
      <c r="AB1601" s="50">
        <v>30</v>
      </c>
      <c r="AC1601" s="50">
        <v>0</v>
      </c>
      <c r="AD1601" s="50">
        <v>0</v>
      </c>
      <c r="AE1601" s="50">
        <v>0</v>
      </c>
      <c r="AF1601" s="50">
        <v>0</v>
      </c>
      <c r="AG1601" s="50">
        <v>0</v>
      </c>
      <c r="AH1601" s="50">
        <v>0</v>
      </c>
      <c r="AI1601" s="50">
        <v>0</v>
      </c>
      <c r="AJ1601" s="50">
        <v>0</v>
      </c>
      <c r="AK1601" s="52">
        <f t="shared" si="452"/>
        <v>30</v>
      </c>
      <c r="AL1601" s="50">
        <f t="shared" si="453"/>
        <v>30</v>
      </c>
      <c r="AM1601" s="48">
        <f t="shared" si="466"/>
        <v>1</v>
      </c>
      <c r="AN1601" s="49">
        <f t="shared" si="454"/>
        <v>0.01</v>
      </c>
      <c r="AO1601" s="49">
        <f t="shared" si="465"/>
        <v>30</v>
      </c>
      <c r="AP1601" s="49">
        <f t="shared" si="455"/>
        <v>30</v>
      </c>
      <c r="AR1601" s="50">
        <f t="shared" si="456"/>
        <v>0</v>
      </c>
      <c r="AT1601" s="30">
        <f t="shared" si="457"/>
        <v>30</v>
      </c>
      <c r="AU1601">
        <f t="shared" si="458"/>
        <v>10</v>
      </c>
      <c r="AV1601" s="49">
        <f t="shared" si="459"/>
        <v>30</v>
      </c>
      <c r="AW1601" s="49">
        <f t="shared" si="460"/>
        <v>10</v>
      </c>
      <c r="AX1601" s="53">
        <f t="shared" si="461"/>
        <v>0</v>
      </c>
      <c r="AY1601" s="30">
        <f t="shared" si="462"/>
        <v>0</v>
      </c>
      <c r="AZ1601" s="30">
        <f t="shared" si="463"/>
        <v>30</v>
      </c>
      <c r="BA1601" s="49">
        <f t="shared" si="464"/>
        <v>30</v>
      </c>
    </row>
    <row r="1602" spans="1:53" x14ac:dyDescent="0.35">
      <c r="A1602" s="2">
        <v>1074225148</v>
      </c>
      <c r="B1602" s="2" t="s">
        <v>1602</v>
      </c>
      <c r="C1602" s="16" t="s">
        <v>4946</v>
      </c>
      <c r="D1602" s="3" t="s">
        <v>3747</v>
      </c>
      <c r="E1602" s="4">
        <v>45972</v>
      </c>
      <c r="F1602" s="5">
        <v>45972</v>
      </c>
      <c r="G1602" s="5">
        <v>46337</v>
      </c>
      <c r="H1602" s="3" t="s">
        <v>4290</v>
      </c>
      <c r="I1602" s="55">
        <v>0</v>
      </c>
      <c r="J1602" s="6">
        <v>46022</v>
      </c>
      <c r="K1602" s="2" t="s">
        <v>4431</v>
      </c>
      <c r="L1602" s="2" t="s">
        <v>4975</v>
      </c>
      <c r="M1602" s="2" t="s">
        <v>4956</v>
      </c>
      <c r="N1602" s="2" t="s">
        <v>5180</v>
      </c>
      <c r="O1602" s="2" t="s">
        <v>5187</v>
      </c>
      <c r="P1602" s="2" t="s">
        <v>4483</v>
      </c>
      <c r="Q1602" s="2" t="s">
        <v>4326</v>
      </c>
      <c r="R1602" s="7"/>
      <c r="S1602" s="7">
        <v>0</v>
      </c>
      <c r="T1602" s="7">
        <v>0.83330000000000004</v>
      </c>
      <c r="U1602" s="7">
        <v>0.83330000000000004</v>
      </c>
      <c r="V1602" s="12">
        <f t="shared" si="467"/>
        <v>1</v>
      </c>
      <c r="W1602" s="15" t="s">
        <v>4738</v>
      </c>
      <c r="X1602" s="15" t="str">
        <f t="shared" si="468"/>
        <v>DEBE GOZAR EN EL AÑO UN TOTAL DE 1 DÍAS ANTES DEL 31/12/2026</v>
      </c>
      <c r="Y1602" s="58">
        <v>0</v>
      </c>
      <c r="Z1602" s="50">
        <v>0</v>
      </c>
      <c r="AA1602" s="50">
        <v>0</v>
      </c>
      <c r="AB1602" s="50">
        <v>0</v>
      </c>
      <c r="AC1602" s="50">
        <v>0</v>
      </c>
      <c r="AD1602" s="50">
        <v>0</v>
      </c>
      <c r="AE1602" s="50">
        <v>0</v>
      </c>
      <c r="AF1602" s="50">
        <v>0</v>
      </c>
      <c r="AG1602" s="50">
        <v>0</v>
      </c>
      <c r="AH1602" s="50">
        <v>0</v>
      </c>
      <c r="AI1602" s="50">
        <v>0</v>
      </c>
      <c r="AJ1602" s="50">
        <v>0</v>
      </c>
      <c r="AK1602" s="52">
        <f t="shared" ref="AK1602:AK1665" si="469">SUM(Y1602:AJ1602)</f>
        <v>0</v>
      </c>
      <c r="AL1602" s="50">
        <f t="shared" ref="AL1602:AL1665" si="470">+AK1602</f>
        <v>0</v>
      </c>
      <c r="AM1602" s="48">
        <f t="shared" si="466"/>
        <v>0</v>
      </c>
      <c r="AN1602" s="49">
        <f t="shared" ref="AN1602:AN1665" si="471">AM1602/100</f>
        <v>0</v>
      </c>
      <c r="AO1602" s="49">
        <f t="shared" si="465"/>
        <v>0</v>
      </c>
      <c r="AP1602" s="49">
        <f t="shared" ref="AP1602:AP1665" si="472">IF(V1602-AL1602&lt;=0,V1602,AL1602)</f>
        <v>0</v>
      </c>
      <c r="AR1602" s="50">
        <f t="shared" ref="AR1602:AR1665" si="473">+V1602-AP1602</f>
        <v>1</v>
      </c>
      <c r="AT1602" s="30">
        <f t="shared" ref="AT1602:AT1665" si="474">+V1602</f>
        <v>1</v>
      </c>
      <c r="AU1602">
        <f t="shared" ref="AU1602:AU1665" si="475">+AT1602/12*4</f>
        <v>0.33333333333333331</v>
      </c>
      <c r="AV1602" s="49">
        <f t="shared" ref="AV1602:AV1665" si="476">SUM(Y1602:AB1602)</f>
        <v>0</v>
      </c>
      <c r="AW1602" s="49">
        <f t="shared" ref="AW1602:AW1665" si="477">IF(AU1602-AV1602&lt;=0,AU1602,AV1602)</f>
        <v>0</v>
      </c>
      <c r="AX1602" s="53">
        <f t="shared" ref="AX1602:AX1665" si="478">+AU1602-AW1602</f>
        <v>0.33333333333333331</v>
      </c>
      <c r="AY1602" s="30">
        <f t="shared" ref="AY1602:AY1665" si="479">SUM(AC1602:AJ1602)</f>
        <v>0</v>
      </c>
      <c r="AZ1602" s="30">
        <f t="shared" ref="AZ1602:AZ1665" si="480">SUM(Y1602:AB1602)</f>
        <v>0</v>
      </c>
      <c r="BA1602" s="49">
        <f t="shared" ref="BA1602:BA1665" si="481">IF(AT1602-AZ1602&lt;=0,AT1602,AZ1602)</f>
        <v>0</v>
      </c>
    </row>
    <row r="1603" spans="1:53" x14ac:dyDescent="0.35">
      <c r="A1603" s="2">
        <v>1074230363</v>
      </c>
      <c r="B1603" s="2" t="s">
        <v>1603</v>
      </c>
      <c r="C1603" s="16" t="s">
        <v>4946</v>
      </c>
      <c r="D1603" s="3" t="s">
        <v>3748</v>
      </c>
      <c r="E1603" s="4">
        <v>45359</v>
      </c>
      <c r="F1603" s="5">
        <v>45724</v>
      </c>
      <c r="G1603" s="5">
        <v>46089</v>
      </c>
      <c r="H1603" s="3" t="s">
        <v>4413</v>
      </c>
      <c r="I1603" s="55">
        <v>0</v>
      </c>
      <c r="J1603" s="6">
        <v>46022</v>
      </c>
      <c r="K1603" s="2" t="s">
        <v>4405</v>
      </c>
      <c r="L1603" s="2" t="s">
        <v>4898</v>
      </c>
      <c r="M1603" s="2" t="s">
        <v>4956</v>
      </c>
      <c r="N1603" s="2" t="s">
        <v>5196</v>
      </c>
      <c r="O1603" s="2" t="s">
        <v>5238</v>
      </c>
      <c r="P1603" s="2" t="s">
        <v>4680</v>
      </c>
      <c r="Q1603" s="2" t="s">
        <v>4297</v>
      </c>
      <c r="R1603" s="7"/>
      <c r="S1603" s="7">
        <v>5</v>
      </c>
      <c r="T1603" s="7">
        <v>24.416699999999999</v>
      </c>
      <c r="U1603" s="7">
        <v>29.416699999999999</v>
      </c>
      <c r="V1603" s="12">
        <f t="shared" si="467"/>
        <v>30</v>
      </c>
      <c r="W1603" s="15" t="str">
        <f>"DEBE GOZAR "&amp;S1603&amp;" DÍAS ANTES DEL "&amp;TEXT(G1603-1,"DD/MM/YYYY")</f>
        <v>DEBE GOZAR 5 DÍAS ANTES DEL 07/03/2026</v>
      </c>
      <c r="X1603" s="15" t="str">
        <f t="shared" si="468"/>
        <v>DEBE GOZAR EN EL AÑO UN TOTAL DE 30 DÍAS ANTES DEL 31/12/2026</v>
      </c>
      <c r="Y1603" s="58">
        <v>20</v>
      </c>
      <c r="Z1603" s="50">
        <v>10</v>
      </c>
      <c r="AA1603" s="50">
        <v>0</v>
      </c>
      <c r="AB1603" s="50">
        <v>0</v>
      </c>
      <c r="AC1603" s="50">
        <v>0</v>
      </c>
      <c r="AD1603" s="50">
        <v>0</v>
      </c>
      <c r="AE1603" s="50">
        <v>0</v>
      </c>
      <c r="AF1603" s="50">
        <v>0</v>
      </c>
      <c r="AG1603" s="50">
        <v>0</v>
      </c>
      <c r="AH1603" s="50">
        <v>0</v>
      </c>
      <c r="AI1603" s="50">
        <v>0</v>
      </c>
      <c r="AJ1603" s="50">
        <v>0</v>
      </c>
      <c r="AK1603" s="52">
        <f t="shared" si="469"/>
        <v>30</v>
      </c>
      <c r="AL1603" s="50">
        <f t="shared" si="470"/>
        <v>30</v>
      </c>
      <c r="AM1603" s="48">
        <f t="shared" si="466"/>
        <v>1</v>
      </c>
      <c r="AN1603" s="49">
        <f t="shared" si="471"/>
        <v>0.01</v>
      </c>
      <c r="AO1603" s="49">
        <f t="shared" ref="AO1603:AO1666" si="482">+Y1603+Z1603+AA1603+AB1603</f>
        <v>30</v>
      </c>
      <c r="AP1603" s="49">
        <f t="shared" si="472"/>
        <v>30</v>
      </c>
      <c r="AR1603" s="50">
        <f t="shared" si="473"/>
        <v>0</v>
      </c>
      <c r="AT1603" s="30">
        <f t="shared" si="474"/>
        <v>30</v>
      </c>
      <c r="AU1603">
        <f t="shared" si="475"/>
        <v>10</v>
      </c>
      <c r="AV1603" s="49">
        <f t="shared" si="476"/>
        <v>30</v>
      </c>
      <c r="AW1603" s="49">
        <f t="shared" si="477"/>
        <v>10</v>
      </c>
      <c r="AX1603" s="53">
        <f t="shared" si="478"/>
        <v>0</v>
      </c>
      <c r="AY1603" s="30">
        <f t="shared" si="479"/>
        <v>0</v>
      </c>
      <c r="AZ1603" s="30">
        <f t="shared" si="480"/>
        <v>30</v>
      </c>
      <c r="BA1603" s="49">
        <f t="shared" si="481"/>
        <v>30</v>
      </c>
    </row>
    <row r="1604" spans="1:53" x14ac:dyDescent="0.35">
      <c r="A1604" s="2">
        <v>1074233645</v>
      </c>
      <c r="B1604" s="2" t="s">
        <v>1604</v>
      </c>
      <c r="C1604" s="16" t="s">
        <v>4947</v>
      </c>
      <c r="D1604" s="3" t="s">
        <v>3749</v>
      </c>
      <c r="E1604" s="4">
        <v>45647</v>
      </c>
      <c r="F1604" s="5">
        <v>46012</v>
      </c>
      <c r="G1604" s="5">
        <v>46377</v>
      </c>
      <c r="H1604" s="3" t="s">
        <v>4290</v>
      </c>
      <c r="I1604" s="55">
        <v>0</v>
      </c>
      <c r="J1604" s="6">
        <v>46022</v>
      </c>
      <c r="K1604" s="2" t="s">
        <v>4405</v>
      </c>
      <c r="L1604" s="2" t="s">
        <v>4963</v>
      </c>
      <c r="M1604" s="2" t="s">
        <v>4956</v>
      </c>
      <c r="N1604" s="2" t="s">
        <v>5200</v>
      </c>
      <c r="O1604" s="2" t="s">
        <v>5220</v>
      </c>
      <c r="P1604" s="2" t="s">
        <v>4449</v>
      </c>
      <c r="Q1604" s="2" t="s">
        <v>4298</v>
      </c>
      <c r="R1604" s="7"/>
      <c r="S1604" s="7">
        <v>29</v>
      </c>
      <c r="T1604" s="7">
        <v>0.83330000000000126</v>
      </c>
      <c r="U1604" s="7">
        <v>29.833300000000001</v>
      </c>
      <c r="V1604" s="12">
        <f t="shared" si="467"/>
        <v>30</v>
      </c>
      <c r="W1604" s="15" t="str">
        <f>"DEBE GOZAR "&amp;S1604&amp;" DÍAS ANTES DEL "&amp;TEXT(G1604-1,"DD/MM/YYYY")</f>
        <v>DEBE GOZAR 29 DÍAS ANTES DEL 20/12/2026</v>
      </c>
      <c r="X1604" s="15" t="str">
        <f t="shared" si="468"/>
        <v>DEBE GOZAR EN EL AÑO UN TOTAL DE 30 DÍAS ANTES DEL 31/12/2026</v>
      </c>
      <c r="Y1604" s="58">
        <v>0</v>
      </c>
      <c r="Z1604" s="50">
        <v>0</v>
      </c>
      <c r="AA1604" s="50">
        <v>0</v>
      </c>
      <c r="AB1604" s="50">
        <v>4</v>
      </c>
      <c r="AC1604" s="50">
        <v>3</v>
      </c>
      <c r="AD1604" s="50">
        <v>0</v>
      </c>
      <c r="AE1604" s="50">
        <v>0</v>
      </c>
      <c r="AF1604" s="50">
        <v>0</v>
      </c>
      <c r="AG1604" s="50">
        <v>0</v>
      </c>
      <c r="AH1604" s="50">
        <v>0</v>
      </c>
      <c r="AI1604" s="50">
        <v>0</v>
      </c>
      <c r="AJ1604" s="50">
        <v>0</v>
      </c>
      <c r="AK1604" s="52">
        <f t="shared" si="469"/>
        <v>7</v>
      </c>
      <c r="AL1604" s="50">
        <f t="shared" si="470"/>
        <v>7</v>
      </c>
      <c r="AM1604" s="48">
        <f t="shared" si="466"/>
        <v>0.23333333333333334</v>
      </c>
      <c r="AN1604" s="49">
        <f t="shared" si="471"/>
        <v>2.3333333333333335E-3</v>
      </c>
      <c r="AO1604" s="49">
        <f t="shared" si="482"/>
        <v>4</v>
      </c>
      <c r="AP1604" s="49">
        <f t="shared" si="472"/>
        <v>7</v>
      </c>
      <c r="AR1604" s="50">
        <f t="shared" si="473"/>
        <v>23</v>
      </c>
      <c r="AT1604" s="30">
        <f t="shared" si="474"/>
        <v>30</v>
      </c>
      <c r="AU1604">
        <f t="shared" si="475"/>
        <v>10</v>
      </c>
      <c r="AV1604" s="49">
        <f t="shared" si="476"/>
        <v>4</v>
      </c>
      <c r="AW1604" s="49">
        <f t="shared" si="477"/>
        <v>4</v>
      </c>
      <c r="AX1604" s="53">
        <f t="shared" si="478"/>
        <v>6</v>
      </c>
      <c r="AY1604" s="30">
        <f t="shared" si="479"/>
        <v>3</v>
      </c>
      <c r="AZ1604" s="30">
        <f t="shared" si="480"/>
        <v>4</v>
      </c>
      <c r="BA1604" s="49">
        <f t="shared" si="481"/>
        <v>4</v>
      </c>
    </row>
    <row r="1605" spans="1:53" x14ac:dyDescent="0.35">
      <c r="A1605" s="2">
        <v>1074234242</v>
      </c>
      <c r="B1605" s="2" t="s">
        <v>1605</v>
      </c>
      <c r="C1605" s="16" t="s">
        <v>4946</v>
      </c>
      <c r="D1605" s="3" t="s">
        <v>3750</v>
      </c>
      <c r="E1605" s="4">
        <v>45343</v>
      </c>
      <c r="F1605" s="5">
        <v>45709</v>
      </c>
      <c r="G1605" s="5">
        <v>46074</v>
      </c>
      <c r="H1605" s="3" t="s">
        <v>4409</v>
      </c>
      <c r="I1605" s="55">
        <v>0</v>
      </c>
      <c r="J1605" s="6">
        <v>46022</v>
      </c>
      <c r="K1605" s="2" t="s">
        <v>4431</v>
      </c>
      <c r="L1605" s="2" t="s">
        <v>4820</v>
      </c>
      <c r="M1605" s="2" t="s">
        <v>4956</v>
      </c>
      <c r="N1605" s="2" t="s">
        <v>5195</v>
      </c>
      <c r="O1605" s="2" t="s">
        <v>5217</v>
      </c>
      <c r="P1605" s="2" t="s">
        <v>4565</v>
      </c>
      <c r="Q1605" s="2" t="s">
        <v>4326</v>
      </c>
      <c r="R1605" s="7"/>
      <c r="S1605" s="7">
        <v>0</v>
      </c>
      <c r="T1605" s="7">
        <v>5.1667000000000005</v>
      </c>
      <c r="U1605" s="7">
        <v>5.1667000000000005</v>
      </c>
      <c r="V1605" s="12">
        <f t="shared" si="467"/>
        <v>6</v>
      </c>
      <c r="W1605" s="15" t="s">
        <v>4738</v>
      </c>
      <c r="X1605" s="15" t="str">
        <f t="shared" si="468"/>
        <v>DEBE GOZAR EN EL AÑO UN TOTAL DE 6 DÍAS ANTES DEL 31/12/2026</v>
      </c>
      <c r="Y1605" s="58">
        <v>0</v>
      </c>
      <c r="Z1605" s="50">
        <v>0</v>
      </c>
      <c r="AA1605" s="50">
        <v>0</v>
      </c>
      <c r="AB1605" s="50">
        <v>0</v>
      </c>
      <c r="AC1605" s="50">
        <v>6</v>
      </c>
      <c r="AD1605" s="50">
        <v>0</v>
      </c>
      <c r="AE1605" s="50">
        <v>0</v>
      </c>
      <c r="AF1605" s="50">
        <v>0</v>
      </c>
      <c r="AG1605" s="50">
        <v>0</v>
      </c>
      <c r="AH1605" s="50">
        <v>0</v>
      </c>
      <c r="AI1605" s="50">
        <v>0</v>
      </c>
      <c r="AJ1605" s="50">
        <v>0</v>
      </c>
      <c r="AK1605" s="52">
        <f t="shared" si="469"/>
        <v>6</v>
      </c>
      <c r="AL1605" s="50">
        <f t="shared" si="470"/>
        <v>6</v>
      </c>
      <c r="AM1605" s="48">
        <f t="shared" si="466"/>
        <v>1</v>
      </c>
      <c r="AN1605" s="49">
        <f t="shared" si="471"/>
        <v>0.01</v>
      </c>
      <c r="AO1605" s="49">
        <f t="shared" si="482"/>
        <v>0</v>
      </c>
      <c r="AP1605" s="49">
        <f t="shared" si="472"/>
        <v>6</v>
      </c>
      <c r="AR1605" s="50">
        <f t="shared" si="473"/>
        <v>0</v>
      </c>
      <c r="AT1605" s="30">
        <f t="shared" si="474"/>
        <v>6</v>
      </c>
      <c r="AU1605">
        <f t="shared" si="475"/>
        <v>2</v>
      </c>
      <c r="AV1605" s="49">
        <f t="shared" si="476"/>
        <v>0</v>
      </c>
      <c r="AW1605" s="49">
        <f t="shared" si="477"/>
        <v>0</v>
      </c>
      <c r="AX1605" s="53">
        <f t="shared" si="478"/>
        <v>2</v>
      </c>
      <c r="AY1605" s="30">
        <f t="shared" si="479"/>
        <v>6</v>
      </c>
      <c r="AZ1605" s="30">
        <f t="shared" si="480"/>
        <v>0</v>
      </c>
      <c r="BA1605" s="49">
        <f t="shared" si="481"/>
        <v>0</v>
      </c>
    </row>
    <row r="1606" spans="1:53" x14ac:dyDescent="0.35">
      <c r="A1606" s="2">
        <v>1074234610</v>
      </c>
      <c r="B1606" s="2" t="s">
        <v>1606</v>
      </c>
      <c r="C1606" s="16" t="s">
        <v>4946</v>
      </c>
      <c r="D1606" s="3" t="s">
        <v>3751</v>
      </c>
      <c r="E1606" s="4">
        <v>44590</v>
      </c>
      <c r="F1606" s="5">
        <v>45686</v>
      </c>
      <c r="G1606" s="5">
        <v>46051</v>
      </c>
      <c r="H1606" s="3" t="s">
        <v>4290</v>
      </c>
      <c r="I1606" s="55">
        <v>0</v>
      </c>
      <c r="J1606" s="6">
        <v>46022</v>
      </c>
      <c r="K1606" s="2" t="s">
        <v>4405</v>
      </c>
      <c r="L1606" s="2" t="s">
        <v>4996</v>
      </c>
      <c r="M1606" s="2" t="s">
        <v>4957</v>
      </c>
      <c r="N1606" s="2" t="s">
        <v>5199</v>
      </c>
      <c r="O1606" s="2" t="s">
        <v>5232</v>
      </c>
      <c r="P1606" s="2" t="s">
        <v>4567</v>
      </c>
      <c r="Q1606" s="2" t="s">
        <v>4297</v>
      </c>
      <c r="R1606" s="7"/>
      <c r="S1606" s="7">
        <v>0</v>
      </c>
      <c r="T1606" s="7">
        <v>27.666700000000006</v>
      </c>
      <c r="U1606" s="7">
        <v>27.666700000000006</v>
      </c>
      <c r="V1606" s="12">
        <f t="shared" si="467"/>
        <v>28</v>
      </c>
      <c r="W1606" s="15" t="s">
        <v>4738</v>
      </c>
      <c r="X1606" s="15" t="str">
        <f t="shared" si="468"/>
        <v>DEBE GOZAR EN EL AÑO UN TOTAL DE 28 DÍAS ANTES DEL 31/12/2026</v>
      </c>
      <c r="Y1606" s="58">
        <v>0</v>
      </c>
      <c r="Z1606" s="50">
        <v>13</v>
      </c>
      <c r="AA1606" s="50">
        <v>2</v>
      </c>
      <c r="AB1606" s="50">
        <v>0</v>
      </c>
      <c r="AC1606" s="50">
        <v>0</v>
      </c>
      <c r="AD1606" s="50">
        <v>0</v>
      </c>
      <c r="AE1606" s="50">
        <v>0</v>
      </c>
      <c r="AF1606" s="50">
        <v>0</v>
      </c>
      <c r="AG1606" s="50">
        <v>0</v>
      </c>
      <c r="AH1606" s="50">
        <v>0</v>
      </c>
      <c r="AI1606" s="50">
        <v>0</v>
      </c>
      <c r="AJ1606" s="50">
        <v>0</v>
      </c>
      <c r="AK1606" s="52">
        <f t="shared" si="469"/>
        <v>15</v>
      </c>
      <c r="AL1606" s="50">
        <f t="shared" si="470"/>
        <v>15</v>
      </c>
      <c r="AM1606" s="48">
        <f t="shared" si="466"/>
        <v>0.5357142857142857</v>
      </c>
      <c r="AN1606" s="49">
        <f t="shared" si="471"/>
        <v>5.3571428571428572E-3</v>
      </c>
      <c r="AO1606" s="49">
        <f t="shared" si="482"/>
        <v>15</v>
      </c>
      <c r="AP1606" s="49">
        <f t="shared" si="472"/>
        <v>15</v>
      </c>
      <c r="AR1606" s="50">
        <f t="shared" si="473"/>
        <v>13</v>
      </c>
      <c r="AT1606" s="30">
        <f t="shared" si="474"/>
        <v>28</v>
      </c>
      <c r="AU1606">
        <f t="shared" si="475"/>
        <v>9.3333333333333339</v>
      </c>
      <c r="AV1606" s="49">
        <f t="shared" si="476"/>
        <v>15</v>
      </c>
      <c r="AW1606" s="49">
        <f t="shared" si="477"/>
        <v>9.3333333333333339</v>
      </c>
      <c r="AX1606" s="53">
        <f t="shared" si="478"/>
        <v>0</v>
      </c>
      <c r="AY1606" s="30">
        <f t="shared" si="479"/>
        <v>0</v>
      </c>
      <c r="AZ1606" s="30">
        <f t="shared" si="480"/>
        <v>15</v>
      </c>
      <c r="BA1606" s="49">
        <f t="shared" si="481"/>
        <v>15</v>
      </c>
    </row>
    <row r="1607" spans="1:53" x14ac:dyDescent="0.35">
      <c r="A1607" s="2">
        <v>1074235141</v>
      </c>
      <c r="B1607" s="2" t="s">
        <v>1607</v>
      </c>
      <c r="C1607" s="16" t="s">
        <v>4947</v>
      </c>
      <c r="D1607" s="3" t="s">
        <v>3752</v>
      </c>
      <c r="E1607" s="4">
        <v>44876</v>
      </c>
      <c r="F1607" s="5">
        <v>45972</v>
      </c>
      <c r="G1607" s="5">
        <v>46337</v>
      </c>
      <c r="H1607" s="3" t="s">
        <v>4290</v>
      </c>
      <c r="I1607" s="55">
        <v>0</v>
      </c>
      <c r="J1607" s="6">
        <v>46022</v>
      </c>
      <c r="K1607" s="2" t="s">
        <v>4405</v>
      </c>
      <c r="L1607" s="2" t="s">
        <v>4963</v>
      </c>
      <c r="M1607" s="2" t="s">
        <v>4956</v>
      </c>
      <c r="N1607" s="2" t="s">
        <v>5200</v>
      </c>
      <c r="O1607" s="2" t="s">
        <v>5220</v>
      </c>
      <c r="P1607" s="2" t="s">
        <v>4449</v>
      </c>
      <c r="Q1607" s="2" t="s">
        <v>4298</v>
      </c>
      <c r="R1607" s="7"/>
      <c r="S1607" s="7">
        <v>25</v>
      </c>
      <c r="T1607" s="7">
        <v>4.1667000000000058</v>
      </c>
      <c r="U1607" s="7">
        <v>29.166700000000006</v>
      </c>
      <c r="V1607" s="12">
        <f t="shared" si="467"/>
        <v>30</v>
      </c>
      <c r="W1607" s="15" t="str">
        <f>"DEBE GOZAR "&amp;S1607&amp;" DÍAS ANTES DEL "&amp;TEXT(G1607-1,"DD/MM/YYYY")</f>
        <v>DEBE GOZAR 25 DÍAS ANTES DEL 10/11/2026</v>
      </c>
      <c r="X1607" s="15" t="str">
        <f t="shared" si="468"/>
        <v>DEBE GOZAR EN EL AÑO UN TOTAL DE 30 DÍAS ANTES DEL 31/12/2026</v>
      </c>
      <c r="Y1607" s="58">
        <v>0</v>
      </c>
      <c r="Z1607" s="50">
        <v>0</v>
      </c>
      <c r="AA1607" s="50">
        <v>0</v>
      </c>
      <c r="AB1607" s="50">
        <v>0</v>
      </c>
      <c r="AC1607" s="50">
        <v>0</v>
      </c>
      <c r="AD1607" s="50">
        <v>0</v>
      </c>
      <c r="AE1607" s="50">
        <v>0</v>
      </c>
      <c r="AF1607" s="50">
        <v>0</v>
      </c>
      <c r="AG1607" s="50">
        <v>0</v>
      </c>
      <c r="AH1607" s="50">
        <v>0</v>
      </c>
      <c r="AI1607" s="50">
        <v>0</v>
      </c>
      <c r="AJ1607" s="50">
        <v>0</v>
      </c>
      <c r="AK1607" s="52">
        <f t="shared" si="469"/>
        <v>0</v>
      </c>
      <c r="AL1607" s="50">
        <f t="shared" si="470"/>
        <v>0</v>
      </c>
      <c r="AM1607" s="48">
        <f t="shared" si="466"/>
        <v>0</v>
      </c>
      <c r="AN1607" s="49">
        <f t="shared" si="471"/>
        <v>0</v>
      </c>
      <c r="AO1607" s="49">
        <f t="shared" si="482"/>
        <v>0</v>
      </c>
      <c r="AP1607" s="49">
        <f t="shared" si="472"/>
        <v>0</v>
      </c>
      <c r="AR1607" s="50">
        <f t="shared" si="473"/>
        <v>30</v>
      </c>
      <c r="AT1607" s="30">
        <f t="shared" si="474"/>
        <v>30</v>
      </c>
      <c r="AU1607">
        <f t="shared" si="475"/>
        <v>10</v>
      </c>
      <c r="AV1607" s="49">
        <f t="shared" si="476"/>
        <v>0</v>
      </c>
      <c r="AW1607" s="49">
        <f t="shared" si="477"/>
        <v>0</v>
      </c>
      <c r="AX1607" s="53">
        <f t="shared" si="478"/>
        <v>10</v>
      </c>
      <c r="AY1607" s="30">
        <f t="shared" si="479"/>
        <v>0</v>
      </c>
      <c r="AZ1607" s="30">
        <f t="shared" si="480"/>
        <v>0</v>
      </c>
      <c r="BA1607" s="49">
        <f t="shared" si="481"/>
        <v>0</v>
      </c>
    </row>
    <row r="1608" spans="1:53" x14ac:dyDescent="0.35">
      <c r="A1608" s="2">
        <v>1074237984</v>
      </c>
      <c r="B1608" s="2" t="s">
        <v>1608</v>
      </c>
      <c r="C1608" s="16" t="s">
        <v>4946</v>
      </c>
      <c r="D1608" s="3" t="s">
        <v>3753</v>
      </c>
      <c r="E1608" s="4">
        <v>45708</v>
      </c>
      <c r="F1608" s="5">
        <v>45708</v>
      </c>
      <c r="G1608" s="5">
        <v>46073</v>
      </c>
      <c r="H1608" s="3" t="s">
        <v>4422</v>
      </c>
      <c r="I1608" s="55">
        <v>0</v>
      </c>
      <c r="J1608" s="6">
        <v>46022</v>
      </c>
      <c r="K1608" s="2" t="s">
        <v>4405</v>
      </c>
      <c r="L1608" s="2" t="s">
        <v>4888</v>
      </c>
      <c r="M1608" s="2" t="s">
        <v>4956</v>
      </c>
      <c r="N1608" s="2" t="s">
        <v>5195</v>
      </c>
      <c r="O1608" s="2" t="s">
        <v>5217</v>
      </c>
      <c r="P1608" s="2" t="s">
        <v>4668</v>
      </c>
      <c r="Q1608" s="2" t="s">
        <v>4297</v>
      </c>
      <c r="R1608" s="7"/>
      <c r="S1608" s="7">
        <v>0</v>
      </c>
      <c r="T1608" s="7">
        <v>25.916699999999999</v>
      </c>
      <c r="U1608" s="7">
        <v>25.916699999999999</v>
      </c>
      <c r="V1608" s="12">
        <f t="shared" si="467"/>
        <v>26</v>
      </c>
      <c r="W1608" s="15" t="s">
        <v>4738</v>
      </c>
      <c r="X1608" s="15" t="str">
        <f t="shared" si="468"/>
        <v>DEBE GOZAR EN EL AÑO UN TOTAL DE 26 DÍAS ANTES DEL 31/12/2026</v>
      </c>
      <c r="Y1608" s="58">
        <v>15</v>
      </c>
      <c r="Z1608" s="50">
        <v>0</v>
      </c>
      <c r="AA1608" s="50">
        <v>0</v>
      </c>
      <c r="AB1608" s="50">
        <v>0</v>
      </c>
      <c r="AC1608" s="50">
        <v>0</v>
      </c>
      <c r="AD1608" s="50">
        <v>0</v>
      </c>
      <c r="AE1608" s="50">
        <v>11</v>
      </c>
      <c r="AF1608" s="50">
        <v>0</v>
      </c>
      <c r="AG1608" s="50">
        <v>0</v>
      </c>
      <c r="AH1608" s="50">
        <v>0</v>
      </c>
      <c r="AI1608" s="50">
        <v>0</v>
      </c>
      <c r="AJ1608" s="50">
        <v>0</v>
      </c>
      <c r="AK1608" s="52">
        <f t="shared" si="469"/>
        <v>26</v>
      </c>
      <c r="AL1608" s="50">
        <f t="shared" si="470"/>
        <v>26</v>
      </c>
      <c r="AM1608" s="48">
        <f t="shared" ref="AM1608:AM1671" si="483">+AL1608/V1608</f>
        <v>1</v>
      </c>
      <c r="AN1608" s="49">
        <f t="shared" si="471"/>
        <v>0.01</v>
      </c>
      <c r="AO1608" s="49">
        <f t="shared" si="482"/>
        <v>15</v>
      </c>
      <c r="AP1608" s="49">
        <f t="shared" si="472"/>
        <v>26</v>
      </c>
      <c r="AR1608" s="50">
        <f t="shared" si="473"/>
        <v>0</v>
      </c>
      <c r="AT1608" s="30">
        <f t="shared" si="474"/>
        <v>26</v>
      </c>
      <c r="AU1608">
        <f t="shared" si="475"/>
        <v>8.6666666666666661</v>
      </c>
      <c r="AV1608" s="49">
        <f t="shared" si="476"/>
        <v>15</v>
      </c>
      <c r="AW1608" s="49">
        <f t="shared" si="477"/>
        <v>8.6666666666666661</v>
      </c>
      <c r="AX1608" s="53">
        <f t="shared" si="478"/>
        <v>0</v>
      </c>
      <c r="AY1608" s="30">
        <f t="shared" si="479"/>
        <v>11</v>
      </c>
      <c r="AZ1608" s="30">
        <f t="shared" si="480"/>
        <v>15</v>
      </c>
      <c r="BA1608" s="49">
        <f t="shared" si="481"/>
        <v>15</v>
      </c>
    </row>
    <row r="1609" spans="1:53" x14ac:dyDescent="0.35">
      <c r="A1609" s="2">
        <v>1074244753</v>
      </c>
      <c r="B1609" s="2" t="s">
        <v>1609</v>
      </c>
      <c r="C1609" s="16" t="s">
        <v>4946</v>
      </c>
      <c r="D1609" s="3" t="s">
        <v>3754</v>
      </c>
      <c r="E1609" s="4">
        <v>45944</v>
      </c>
      <c r="F1609" s="5">
        <v>45944</v>
      </c>
      <c r="G1609" s="5">
        <v>46309</v>
      </c>
      <c r="H1609" s="3" t="s">
        <v>4290</v>
      </c>
      <c r="I1609" s="55">
        <v>0</v>
      </c>
      <c r="J1609" s="6">
        <v>46022</v>
      </c>
      <c r="K1609" s="2" t="s">
        <v>4405</v>
      </c>
      <c r="L1609" s="2" t="s">
        <v>5020</v>
      </c>
      <c r="M1609" s="2" t="s">
        <v>4957</v>
      </c>
      <c r="N1609" s="2" t="s">
        <v>5199</v>
      </c>
      <c r="O1609" s="2" t="s">
        <v>5229</v>
      </c>
      <c r="P1609" s="2" t="s">
        <v>4634</v>
      </c>
      <c r="Q1609" s="2" t="s">
        <v>4297</v>
      </c>
      <c r="R1609" s="7"/>
      <c r="S1609" s="7">
        <v>0</v>
      </c>
      <c r="T1609" s="7">
        <v>6.4166999999999996</v>
      </c>
      <c r="U1609" s="7">
        <v>6.4166999999999996</v>
      </c>
      <c r="V1609" s="12">
        <f t="shared" si="467"/>
        <v>7</v>
      </c>
      <c r="W1609" s="15" t="s">
        <v>4738</v>
      </c>
      <c r="X1609" s="15" t="str">
        <f t="shared" si="468"/>
        <v>DEBE GOZAR EN EL AÑO UN TOTAL DE 7 DÍAS ANTES DEL 31/12/2026</v>
      </c>
      <c r="Y1609" s="58">
        <v>0</v>
      </c>
      <c r="Z1609" s="50">
        <v>0</v>
      </c>
      <c r="AA1609" s="50">
        <v>0</v>
      </c>
      <c r="AB1609" s="50">
        <v>0</v>
      </c>
      <c r="AC1609" s="50">
        <v>0</v>
      </c>
      <c r="AD1609" s="50">
        <v>0</v>
      </c>
      <c r="AE1609" s="50">
        <v>0</v>
      </c>
      <c r="AF1609" s="50">
        <v>0</v>
      </c>
      <c r="AG1609" s="50">
        <v>0</v>
      </c>
      <c r="AH1609" s="50">
        <v>0</v>
      </c>
      <c r="AI1609" s="50">
        <v>0</v>
      </c>
      <c r="AJ1609" s="50">
        <v>10</v>
      </c>
      <c r="AK1609" s="52">
        <f t="shared" si="469"/>
        <v>10</v>
      </c>
      <c r="AL1609" s="50">
        <f t="shared" si="470"/>
        <v>10</v>
      </c>
      <c r="AM1609" s="48">
        <f t="shared" si="483"/>
        <v>1.4285714285714286</v>
      </c>
      <c r="AN1609" s="49">
        <f t="shared" si="471"/>
        <v>1.4285714285714285E-2</v>
      </c>
      <c r="AO1609" s="49">
        <f t="shared" si="482"/>
        <v>0</v>
      </c>
      <c r="AP1609" s="49">
        <f t="shared" si="472"/>
        <v>7</v>
      </c>
      <c r="AR1609" s="50">
        <f t="shared" si="473"/>
        <v>0</v>
      </c>
      <c r="AT1609" s="30">
        <f t="shared" si="474"/>
        <v>7</v>
      </c>
      <c r="AU1609">
        <f t="shared" si="475"/>
        <v>2.3333333333333335</v>
      </c>
      <c r="AV1609" s="49">
        <f t="shared" si="476"/>
        <v>0</v>
      </c>
      <c r="AW1609" s="49">
        <f t="shared" si="477"/>
        <v>0</v>
      </c>
      <c r="AX1609" s="53">
        <f t="shared" si="478"/>
        <v>2.3333333333333335</v>
      </c>
      <c r="AY1609" s="30">
        <f t="shared" si="479"/>
        <v>10</v>
      </c>
      <c r="AZ1609" s="30">
        <f t="shared" si="480"/>
        <v>0</v>
      </c>
      <c r="BA1609" s="49">
        <f t="shared" si="481"/>
        <v>0</v>
      </c>
    </row>
    <row r="1610" spans="1:53" x14ac:dyDescent="0.35">
      <c r="A1610" s="2">
        <v>1074272711</v>
      </c>
      <c r="B1610" s="2" t="s">
        <v>1610</v>
      </c>
      <c r="C1610" s="16" t="s">
        <v>4946</v>
      </c>
      <c r="D1610" s="3" t="s">
        <v>3755</v>
      </c>
      <c r="E1610" s="4">
        <v>45975</v>
      </c>
      <c r="F1610" s="5">
        <v>45975</v>
      </c>
      <c r="G1610" s="5">
        <v>46340</v>
      </c>
      <c r="H1610" s="3" t="s">
        <v>4290</v>
      </c>
      <c r="I1610" s="55">
        <v>46046</v>
      </c>
      <c r="J1610" s="6">
        <v>46022</v>
      </c>
      <c r="K1610" s="2" t="s">
        <v>4405</v>
      </c>
      <c r="L1610" s="2" t="s">
        <v>4802</v>
      </c>
      <c r="M1610" s="2" t="s">
        <v>4956</v>
      </c>
      <c r="N1610" s="2"/>
      <c r="O1610" s="2"/>
      <c r="P1610" s="2"/>
      <c r="Q1610" s="2"/>
      <c r="R1610" s="7"/>
      <c r="S1610" s="7">
        <v>0</v>
      </c>
      <c r="T1610" s="7">
        <v>3.9167000000000001</v>
      </c>
      <c r="U1610" s="7">
        <v>3.9167000000000001</v>
      </c>
      <c r="V1610" s="12">
        <f t="shared" si="467"/>
        <v>4</v>
      </c>
      <c r="W1610" s="15" t="s">
        <v>4738</v>
      </c>
      <c r="X1610" s="15" t="str">
        <f t="shared" si="468"/>
        <v>DEBE GOZAR EN EL AÑO UN TOTAL DE 4 DÍAS ANTES DEL 31/12/2026</v>
      </c>
      <c r="Y1610" s="58">
        <v>4</v>
      </c>
      <c r="Z1610" s="50">
        <v>0</v>
      </c>
      <c r="AA1610" s="50">
        <v>0</v>
      </c>
      <c r="AB1610" s="50">
        <v>0</v>
      </c>
      <c r="AC1610" s="50">
        <v>0</v>
      </c>
      <c r="AD1610" s="50">
        <v>0</v>
      </c>
      <c r="AE1610" s="50">
        <v>0</v>
      </c>
      <c r="AF1610" s="50">
        <v>0</v>
      </c>
      <c r="AG1610" s="50">
        <v>0</v>
      </c>
      <c r="AH1610" s="50">
        <v>0</v>
      </c>
      <c r="AI1610" s="50">
        <v>0</v>
      </c>
      <c r="AJ1610" s="50">
        <v>0</v>
      </c>
      <c r="AK1610" s="52">
        <f t="shared" si="469"/>
        <v>4</v>
      </c>
      <c r="AL1610" s="50">
        <f t="shared" si="470"/>
        <v>4</v>
      </c>
      <c r="AM1610" s="48">
        <f t="shared" si="483"/>
        <v>1</v>
      </c>
      <c r="AN1610" s="49">
        <f t="shared" si="471"/>
        <v>0.01</v>
      </c>
      <c r="AO1610" s="49">
        <f t="shared" si="482"/>
        <v>4</v>
      </c>
      <c r="AP1610" s="49">
        <f t="shared" si="472"/>
        <v>4</v>
      </c>
      <c r="AR1610" s="50">
        <f t="shared" si="473"/>
        <v>0</v>
      </c>
      <c r="AT1610" s="30">
        <f t="shared" si="474"/>
        <v>4</v>
      </c>
      <c r="AU1610">
        <f t="shared" si="475"/>
        <v>1.3333333333333333</v>
      </c>
      <c r="AV1610" s="49">
        <f t="shared" si="476"/>
        <v>4</v>
      </c>
      <c r="AW1610" s="49">
        <f t="shared" si="477"/>
        <v>1.3333333333333333</v>
      </c>
      <c r="AX1610" s="53">
        <f t="shared" si="478"/>
        <v>0</v>
      </c>
      <c r="AY1610" s="30">
        <f t="shared" si="479"/>
        <v>0</v>
      </c>
      <c r="AZ1610" s="30">
        <f t="shared" si="480"/>
        <v>4</v>
      </c>
      <c r="BA1610" s="49">
        <f t="shared" si="481"/>
        <v>4</v>
      </c>
    </row>
    <row r="1611" spans="1:53" x14ac:dyDescent="0.35">
      <c r="A1611" s="2">
        <v>1074278836</v>
      </c>
      <c r="B1611" s="2" t="s">
        <v>1611</v>
      </c>
      <c r="C1611" s="16" t="s">
        <v>4946</v>
      </c>
      <c r="D1611" s="3" t="s">
        <v>3756</v>
      </c>
      <c r="E1611" s="4">
        <v>45962</v>
      </c>
      <c r="F1611" s="5">
        <v>45962</v>
      </c>
      <c r="G1611" s="5">
        <v>46327</v>
      </c>
      <c r="H1611" s="3" t="s">
        <v>4290</v>
      </c>
      <c r="I1611" s="55">
        <v>0</v>
      </c>
      <c r="J1611" s="6">
        <v>46022</v>
      </c>
      <c r="K1611" s="2" t="s">
        <v>4405</v>
      </c>
      <c r="L1611" s="2" t="s">
        <v>4963</v>
      </c>
      <c r="M1611" s="2" t="s">
        <v>4956</v>
      </c>
      <c r="N1611" s="2" t="s">
        <v>5200</v>
      </c>
      <c r="O1611" s="2" t="s">
        <v>5220</v>
      </c>
      <c r="P1611" s="2" t="s">
        <v>4449</v>
      </c>
      <c r="Q1611" s="2" t="s">
        <v>4297</v>
      </c>
      <c r="R1611" s="7"/>
      <c r="S1611" s="7">
        <v>0</v>
      </c>
      <c r="T1611" s="7">
        <v>5</v>
      </c>
      <c r="U1611" s="7">
        <v>5</v>
      </c>
      <c r="V1611" s="12">
        <f t="shared" si="467"/>
        <v>5</v>
      </c>
      <c r="W1611" s="15" t="s">
        <v>4738</v>
      </c>
      <c r="X1611" s="15" t="str">
        <f t="shared" si="468"/>
        <v>DEBE GOZAR EN EL AÑO UN TOTAL DE 5 DÍAS ANTES DEL 31/12/2026</v>
      </c>
      <c r="Y1611" s="58">
        <v>0</v>
      </c>
      <c r="Z1611" s="50">
        <v>0</v>
      </c>
      <c r="AA1611" s="50">
        <v>0</v>
      </c>
      <c r="AB1611" s="50">
        <v>0</v>
      </c>
      <c r="AC1611" s="50">
        <v>0</v>
      </c>
      <c r="AD1611" s="50">
        <v>0</v>
      </c>
      <c r="AE1611" s="50">
        <v>0</v>
      </c>
      <c r="AF1611" s="50">
        <v>0</v>
      </c>
      <c r="AG1611" s="50">
        <v>0</v>
      </c>
      <c r="AH1611" s="50">
        <v>0</v>
      </c>
      <c r="AI1611" s="50">
        <v>0</v>
      </c>
      <c r="AJ1611" s="50">
        <v>0</v>
      </c>
      <c r="AK1611" s="52">
        <f t="shared" si="469"/>
        <v>0</v>
      </c>
      <c r="AL1611" s="50">
        <f t="shared" si="470"/>
        <v>0</v>
      </c>
      <c r="AM1611" s="48">
        <f t="shared" si="483"/>
        <v>0</v>
      </c>
      <c r="AN1611" s="49">
        <f t="shared" si="471"/>
        <v>0</v>
      </c>
      <c r="AO1611" s="49">
        <f t="shared" si="482"/>
        <v>0</v>
      </c>
      <c r="AP1611" s="49">
        <f t="shared" si="472"/>
        <v>0</v>
      </c>
      <c r="AR1611" s="50">
        <f t="shared" si="473"/>
        <v>5</v>
      </c>
      <c r="AT1611" s="30">
        <f t="shared" si="474"/>
        <v>5</v>
      </c>
      <c r="AU1611">
        <f t="shared" si="475"/>
        <v>1.6666666666666667</v>
      </c>
      <c r="AV1611" s="49">
        <f t="shared" si="476"/>
        <v>0</v>
      </c>
      <c r="AW1611" s="49">
        <f t="shared" si="477"/>
        <v>0</v>
      </c>
      <c r="AX1611" s="53">
        <f t="shared" si="478"/>
        <v>1.6666666666666667</v>
      </c>
      <c r="AY1611" s="30">
        <f t="shared" si="479"/>
        <v>0</v>
      </c>
      <c r="AZ1611" s="30">
        <f t="shared" si="480"/>
        <v>0</v>
      </c>
      <c r="BA1611" s="49">
        <f t="shared" si="481"/>
        <v>0</v>
      </c>
    </row>
    <row r="1612" spans="1:53" x14ac:dyDescent="0.35">
      <c r="A1612" s="2">
        <v>1074289387</v>
      </c>
      <c r="B1612" s="2" t="s">
        <v>1612</v>
      </c>
      <c r="C1612" s="16" t="s">
        <v>4946</v>
      </c>
      <c r="D1612" s="3" t="s">
        <v>3757</v>
      </c>
      <c r="E1612" s="4">
        <v>45989</v>
      </c>
      <c r="F1612" s="5">
        <v>45989</v>
      </c>
      <c r="G1612" s="5">
        <v>46354</v>
      </c>
      <c r="H1612" s="3" t="s">
        <v>4290</v>
      </c>
      <c r="I1612" s="55">
        <v>0</v>
      </c>
      <c r="J1612" s="6">
        <v>46022</v>
      </c>
      <c r="K1612" s="2" t="s">
        <v>4431</v>
      </c>
      <c r="L1612" s="2" t="s">
        <v>4963</v>
      </c>
      <c r="M1612" s="2" t="s">
        <v>4956</v>
      </c>
      <c r="N1612" s="2" t="s">
        <v>5200</v>
      </c>
      <c r="O1612" s="2" t="s">
        <v>5220</v>
      </c>
      <c r="P1612" s="2" t="s">
        <v>4449</v>
      </c>
      <c r="Q1612" s="2" t="s">
        <v>4326</v>
      </c>
      <c r="R1612" s="7"/>
      <c r="S1612" s="7">
        <v>0</v>
      </c>
      <c r="T1612" s="7">
        <v>0.55000000000000004</v>
      </c>
      <c r="U1612" s="7">
        <v>0.55000000000000004</v>
      </c>
      <c r="V1612" s="12">
        <f t="shared" si="467"/>
        <v>1</v>
      </c>
      <c r="W1612" s="15" t="s">
        <v>4738</v>
      </c>
      <c r="X1612" s="15" t="str">
        <f t="shared" si="468"/>
        <v>DEBE GOZAR EN EL AÑO UN TOTAL DE 1 DÍAS ANTES DEL 31/12/2026</v>
      </c>
      <c r="Y1612" s="58">
        <v>0</v>
      </c>
      <c r="Z1612" s="50">
        <v>0</v>
      </c>
      <c r="AA1612" s="50">
        <v>0</v>
      </c>
      <c r="AB1612" s="50">
        <v>0</v>
      </c>
      <c r="AC1612" s="50">
        <v>0</v>
      </c>
      <c r="AD1612" s="50">
        <v>0</v>
      </c>
      <c r="AE1612" s="50">
        <v>0</v>
      </c>
      <c r="AF1612" s="50">
        <v>0</v>
      </c>
      <c r="AG1612" s="50">
        <v>0</v>
      </c>
      <c r="AH1612" s="50">
        <v>0</v>
      </c>
      <c r="AI1612" s="50">
        <v>0</v>
      </c>
      <c r="AJ1612" s="50">
        <v>0</v>
      </c>
      <c r="AK1612" s="52">
        <f t="shared" si="469"/>
        <v>0</v>
      </c>
      <c r="AL1612" s="50">
        <f t="shared" si="470"/>
        <v>0</v>
      </c>
      <c r="AM1612" s="48">
        <f t="shared" si="483"/>
        <v>0</v>
      </c>
      <c r="AN1612" s="49">
        <f t="shared" si="471"/>
        <v>0</v>
      </c>
      <c r="AO1612" s="49">
        <f t="shared" si="482"/>
        <v>0</v>
      </c>
      <c r="AP1612" s="49">
        <f t="shared" si="472"/>
        <v>0</v>
      </c>
      <c r="AR1612" s="50">
        <f t="shared" si="473"/>
        <v>1</v>
      </c>
      <c r="AT1612" s="30">
        <f t="shared" si="474"/>
        <v>1</v>
      </c>
      <c r="AU1612">
        <f t="shared" si="475"/>
        <v>0.33333333333333331</v>
      </c>
      <c r="AV1612" s="49">
        <f t="shared" si="476"/>
        <v>0</v>
      </c>
      <c r="AW1612" s="49">
        <f t="shared" si="477"/>
        <v>0</v>
      </c>
      <c r="AX1612" s="53">
        <f t="shared" si="478"/>
        <v>0.33333333333333331</v>
      </c>
      <c r="AY1612" s="30">
        <f t="shared" si="479"/>
        <v>0</v>
      </c>
      <c r="AZ1612" s="30">
        <f t="shared" si="480"/>
        <v>0</v>
      </c>
      <c r="BA1612" s="49">
        <f t="shared" si="481"/>
        <v>0</v>
      </c>
    </row>
    <row r="1613" spans="1:53" x14ac:dyDescent="0.35">
      <c r="A1613" s="2">
        <v>1074302115</v>
      </c>
      <c r="B1613" s="2" t="s">
        <v>1613</v>
      </c>
      <c r="C1613" s="16" t="s">
        <v>4947</v>
      </c>
      <c r="D1613" s="3" t="s">
        <v>3758</v>
      </c>
      <c r="E1613" s="4">
        <v>45536</v>
      </c>
      <c r="F1613" s="5">
        <v>45901</v>
      </c>
      <c r="G1613" s="5">
        <v>46266</v>
      </c>
      <c r="H1613" s="3" t="s">
        <v>4290</v>
      </c>
      <c r="I1613" s="55">
        <v>46023</v>
      </c>
      <c r="J1613" s="6">
        <v>46022</v>
      </c>
      <c r="K1613" s="2" t="s">
        <v>4405</v>
      </c>
      <c r="L1613" s="2" t="s">
        <v>4850</v>
      </c>
      <c r="M1613" s="2" t="s">
        <v>4956</v>
      </c>
      <c r="N1613" s="2"/>
      <c r="O1613" s="2"/>
      <c r="P1613" s="2"/>
      <c r="Q1613" s="2"/>
      <c r="R1613" s="7"/>
      <c r="S1613" s="7">
        <v>15</v>
      </c>
      <c r="T1613" s="7">
        <v>10</v>
      </c>
      <c r="U1613" s="7">
        <v>25</v>
      </c>
      <c r="V1613" s="12">
        <f t="shared" ref="V1613:V1676" si="484">ROUNDUP(U1613,0)</f>
        <v>25</v>
      </c>
      <c r="W1613" s="15" t="str">
        <f>"DEBE GOZAR "&amp;S1613&amp;" DÍAS ANTES DEL "&amp;TEXT(G1613-1,"DD/MM/YYYY")</f>
        <v>DEBE GOZAR 15 DÍAS ANTES DEL 31/08/2026</v>
      </c>
      <c r="X1613" s="15" t="str">
        <f t="shared" si="468"/>
        <v>DEBE GOZAR EN EL AÑO UN TOTAL DE 25 DÍAS ANTES DEL 31/12/2026</v>
      </c>
      <c r="Y1613" s="58">
        <v>25</v>
      </c>
      <c r="Z1613" s="50">
        <v>0</v>
      </c>
      <c r="AA1613" s="50">
        <v>0</v>
      </c>
      <c r="AB1613" s="50">
        <v>0</v>
      </c>
      <c r="AC1613" s="50">
        <v>0</v>
      </c>
      <c r="AD1613" s="50">
        <v>0</v>
      </c>
      <c r="AE1613" s="50">
        <v>0</v>
      </c>
      <c r="AF1613" s="50">
        <v>0</v>
      </c>
      <c r="AG1613" s="50">
        <v>0</v>
      </c>
      <c r="AH1613" s="50">
        <v>0</v>
      </c>
      <c r="AI1613" s="50">
        <v>0</v>
      </c>
      <c r="AJ1613" s="50">
        <v>0</v>
      </c>
      <c r="AK1613" s="52">
        <f t="shared" si="469"/>
        <v>25</v>
      </c>
      <c r="AL1613" s="50">
        <f t="shared" si="470"/>
        <v>25</v>
      </c>
      <c r="AM1613" s="48">
        <f t="shared" si="483"/>
        <v>1</v>
      </c>
      <c r="AN1613" s="49">
        <f t="shared" si="471"/>
        <v>0.01</v>
      </c>
      <c r="AO1613" s="49">
        <f t="shared" si="482"/>
        <v>25</v>
      </c>
      <c r="AP1613" s="49">
        <f t="shared" si="472"/>
        <v>25</v>
      </c>
      <c r="AR1613" s="50">
        <f t="shared" si="473"/>
        <v>0</v>
      </c>
      <c r="AT1613" s="30">
        <f t="shared" si="474"/>
        <v>25</v>
      </c>
      <c r="AU1613">
        <f t="shared" si="475"/>
        <v>8.3333333333333339</v>
      </c>
      <c r="AV1613" s="49">
        <f t="shared" si="476"/>
        <v>25</v>
      </c>
      <c r="AW1613" s="49">
        <f t="shared" si="477"/>
        <v>8.3333333333333339</v>
      </c>
      <c r="AX1613" s="53">
        <f t="shared" si="478"/>
        <v>0</v>
      </c>
      <c r="AY1613" s="30">
        <f t="shared" si="479"/>
        <v>0</v>
      </c>
      <c r="AZ1613" s="30">
        <f t="shared" si="480"/>
        <v>25</v>
      </c>
      <c r="BA1613" s="49">
        <f t="shared" si="481"/>
        <v>25</v>
      </c>
    </row>
    <row r="1614" spans="1:53" x14ac:dyDescent="0.35">
      <c r="A1614" s="2">
        <v>1074307839</v>
      </c>
      <c r="B1614" s="2" t="s">
        <v>1614</v>
      </c>
      <c r="C1614" s="16" t="s">
        <v>4946</v>
      </c>
      <c r="D1614" s="3" t="s">
        <v>3759</v>
      </c>
      <c r="E1614" s="4">
        <v>45111</v>
      </c>
      <c r="F1614" s="5">
        <v>45842</v>
      </c>
      <c r="G1614" s="5">
        <v>46207</v>
      </c>
      <c r="H1614" s="3" t="s">
        <v>4410</v>
      </c>
      <c r="I1614" s="55">
        <v>0</v>
      </c>
      <c r="J1614" s="6">
        <v>46022</v>
      </c>
      <c r="K1614" s="2" t="s">
        <v>4405</v>
      </c>
      <c r="L1614" s="2" t="s">
        <v>4881</v>
      </c>
      <c r="M1614" s="2" t="s">
        <v>4956</v>
      </c>
      <c r="N1614" s="2" t="s">
        <v>5196</v>
      </c>
      <c r="O1614" s="2" t="s">
        <v>5250</v>
      </c>
      <c r="P1614" s="2" t="s">
        <v>4653</v>
      </c>
      <c r="Q1614" s="2" t="s">
        <v>4297</v>
      </c>
      <c r="R1614" s="7"/>
      <c r="S1614" s="7">
        <v>15</v>
      </c>
      <c r="T1614" s="7">
        <v>14.75</v>
      </c>
      <c r="U1614" s="7">
        <v>29.75</v>
      </c>
      <c r="V1614" s="12">
        <f t="shared" si="484"/>
        <v>30</v>
      </c>
      <c r="W1614" s="15" t="str">
        <f>"DEBE GOZAR "&amp;S1614&amp;" DÍAS ANTES DEL "&amp;TEXT(G1614-1,"DD/MM/YYYY")</f>
        <v>DEBE GOZAR 15 DÍAS ANTES DEL 03/07/2026</v>
      </c>
      <c r="X1614" s="15" t="str">
        <f t="shared" si="468"/>
        <v>DEBE GOZAR EN EL AÑO UN TOTAL DE 30 DÍAS ANTES DEL 31/12/2026</v>
      </c>
      <c r="Y1614" s="58">
        <v>0</v>
      </c>
      <c r="Z1614" s="50">
        <v>0</v>
      </c>
      <c r="AA1614" s="50">
        <v>15</v>
      </c>
      <c r="AB1614" s="50">
        <v>0</v>
      </c>
      <c r="AC1614" s="50">
        <v>0</v>
      </c>
      <c r="AD1614" s="50">
        <v>0</v>
      </c>
      <c r="AE1614" s="50">
        <v>15</v>
      </c>
      <c r="AF1614" s="50">
        <v>0</v>
      </c>
      <c r="AG1614" s="50">
        <v>0</v>
      </c>
      <c r="AH1614" s="50">
        <v>0</v>
      </c>
      <c r="AI1614" s="50">
        <v>0</v>
      </c>
      <c r="AJ1614" s="50">
        <v>0</v>
      </c>
      <c r="AK1614" s="52">
        <f t="shared" si="469"/>
        <v>30</v>
      </c>
      <c r="AL1614" s="50">
        <f t="shared" si="470"/>
        <v>30</v>
      </c>
      <c r="AM1614" s="48">
        <f t="shared" si="483"/>
        <v>1</v>
      </c>
      <c r="AN1614" s="49">
        <f t="shared" si="471"/>
        <v>0.01</v>
      </c>
      <c r="AO1614" s="49">
        <f t="shared" si="482"/>
        <v>15</v>
      </c>
      <c r="AP1614" s="49">
        <f t="shared" si="472"/>
        <v>30</v>
      </c>
      <c r="AR1614" s="50">
        <f t="shared" si="473"/>
        <v>0</v>
      </c>
      <c r="AT1614" s="30">
        <f t="shared" si="474"/>
        <v>30</v>
      </c>
      <c r="AU1614">
        <f t="shared" si="475"/>
        <v>10</v>
      </c>
      <c r="AV1614" s="49">
        <f t="shared" si="476"/>
        <v>15</v>
      </c>
      <c r="AW1614" s="49">
        <f t="shared" si="477"/>
        <v>10</v>
      </c>
      <c r="AX1614" s="53">
        <f t="shared" si="478"/>
        <v>0</v>
      </c>
      <c r="AY1614" s="30">
        <f t="shared" si="479"/>
        <v>15</v>
      </c>
      <c r="AZ1614" s="30">
        <f t="shared" si="480"/>
        <v>15</v>
      </c>
      <c r="BA1614" s="49">
        <f t="shared" si="481"/>
        <v>15</v>
      </c>
    </row>
    <row r="1615" spans="1:53" x14ac:dyDescent="0.35">
      <c r="A1615" s="2">
        <v>1074311503</v>
      </c>
      <c r="B1615" s="2" t="s">
        <v>1615</v>
      </c>
      <c r="C1615" s="16" t="s">
        <v>4946</v>
      </c>
      <c r="D1615" s="3" t="s">
        <v>3760</v>
      </c>
      <c r="E1615" s="4">
        <v>45748</v>
      </c>
      <c r="F1615" s="5">
        <v>45748</v>
      </c>
      <c r="G1615" s="5">
        <v>46113</v>
      </c>
      <c r="H1615" s="3" t="s">
        <v>4409</v>
      </c>
      <c r="I1615" s="55">
        <v>0</v>
      </c>
      <c r="J1615" s="6">
        <v>46022</v>
      </c>
      <c r="K1615" s="2" t="s">
        <v>4405</v>
      </c>
      <c r="L1615" s="2" t="s">
        <v>4920</v>
      </c>
      <c r="M1615" s="2" t="s">
        <v>4956</v>
      </c>
      <c r="N1615" s="2" t="s">
        <v>5196</v>
      </c>
      <c r="O1615" s="2" t="s">
        <v>5241</v>
      </c>
      <c r="P1615" s="2" t="s">
        <v>4710</v>
      </c>
      <c r="Q1615" s="2" t="s">
        <v>4297</v>
      </c>
      <c r="R1615" s="7"/>
      <c r="S1615" s="7">
        <v>0</v>
      </c>
      <c r="T1615" s="7">
        <v>22.5</v>
      </c>
      <c r="U1615" s="7">
        <v>22.5</v>
      </c>
      <c r="V1615" s="12">
        <f t="shared" si="484"/>
        <v>23</v>
      </c>
      <c r="W1615" s="15" t="s">
        <v>4738</v>
      </c>
      <c r="X1615" s="15" t="str">
        <f t="shared" si="468"/>
        <v>DEBE GOZAR EN EL AÑO UN TOTAL DE 23 DÍAS ANTES DEL 31/12/2026</v>
      </c>
      <c r="Y1615" s="58">
        <v>0</v>
      </c>
      <c r="Z1615" s="50">
        <v>0</v>
      </c>
      <c r="AA1615" s="50">
        <v>0</v>
      </c>
      <c r="AB1615" s="50">
        <v>0</v>
      </c>
      <c r="AC1615" s="50">
        <v>0</v>
      </c>
      <c r="AD1615" s="50">
        <v>0</v>
      </c>
      <c r="AE1615" s="50">
        <v>0</v>
      </c>
      <c r="AF1615" s="50">
        <v>15</v>
      </c>
      <c r="AG1615" s="50">
        <v>8</v>
      </c>
      <c r="AH1615" s="50">
        <v>0</v>
      </c>
      <c r="AI1615" s="50">
        <v>0</v>
      </c>
      <c r="AJ1615" s="50">
        <v>0</v>
      </c>
      <c r="AK1615" s="52">
        <f t="shared" si="469"/>
        <v>23</v>
      </c>
      <c r="AL1615" s="50">
        <f t="shared" si="470"/>
        <v>23</v>
      </c>
      <c r="AM1615" s="48">
        <f t="shared" si="483"/>
        <v>1</v>
      </c>
      <c r="AN1615" s="49">
        <f t="shared" si="471"/>
        <v>0.01</v>
      </c>
      <c r="AO1615" s="49">
        <f t="shared" si="482"/>
        <v>0</v>
      </c>
      <c r="AP1615" s="49">
        <f t="shared" si="472"/>
        <v>23</v>
      </c>
      <c r="AR1615" s="50">
        <f t="shared" si="473"/>
        <v>0</v>
      </c>
      <c r="AT1615" s="30">
        <f t="shared" si="474"/>
        <v>23</v>
      </c>
      <c r="AU1615">
        <f t="shared" si="475"/>
        <v>7.666666666666667</v>
      </c>
      <c r="AV1615" s="49">
        <f t="shared" si="476"/>
        <v>0</v>
      </c>
      <c r="AW1615" s="49">
        <f t="shared" si="477"/>
        <v>0</v>
      </c>
      <c r="AX1615" s="53">
        <f t="shared" si="478"/>
        <v>7.666666666666667</v>
      </c>
      <c r="AY1615" s="30">
        <f t="shared" si="479"/>
        <v>23</v>
      </c>
      <c r="AZ1615" s="30">
        <f t="shared" si="480"/>
        <v>0</v>
      </c>
      <c r="BA1615" s="49">
        <f t="shared" si="481"/>
        <v>0</v>
      </c>
    </row>
    <row r="1616" spans="1:53" x14ac:dyDescent="0.35">
      <c r="A1616" s="2">
        <v>1073517964</v>
      </c>
      <c r="B1616" s="2" t="s">
        <v>1513</v>
      </c>
      <c r="C1616" s="16" t="s">
        <v>4948</v>
      </c>
      <c r="D1616" s="3" t="s">
        <v>3658</v>
      </c>
      <c r="E1616" s="4">
        <v>45870</v>
      </c>
      <c r="F1616" s="5">
        <v>45870</v>
      </c>
      <c r="G1616" s="5">
        <v>46235</v>
      </c>
      <c r="H1616" s="3" t="s">
        <v>4292</v>
      </c>
      <c r="I1616" s="55">
        <v>0</v>
      </c>
      <c r="J1616" s="6">
        <v>46022</v>
      </c>
      <c r="K1616" s="2" t="s">
        <v>4405</v>
      </c>
      <c r="L1616" s="2">
        <v>2002010200</v>
      </c>
      <c r="M1616" s="2" t="s">
        <v>4955</v>
      </c>
      <c r="N1616" s="2" t="s">
        <v>5204</v>
      </c>
      <c r="O1616" s="2" t="s">
        <v>5204</v>
      </c>
      <c r="P1616" s="2" t="s">
        <v>4541</v>
      </c>
      <c r="Q1616" s="2" t="s">
        <v>4389</v>
      </c>
      <c r="R1616" s="7"/>
      <c r="S1616" s="7">
        <v>0</v>
      </c>
      <c r="T1616" s="7">
        <v>12.5</v>
      </c>
      <c r="U1616" s="7">
        <v>12.5</v>
      </c>
      <c r="V1616" s="12">
        <f t="shared" si="484"/>
        <v>13</v>
      </c>
      <c r="W1616" s="15" t="s">
        <v>4738</v>
      </c>
      <c r="X1616" s="15" t="str">
        <f t="shared" si="468"/>
        <v>DEBE GOZAR EN EL AÑO UN TOTAL DE 13 DÍAS ANTES DEL 31/12/2026</v>
      </c>
      <c r="Y1616" s="58">
        <v>0</v>
      </c>
      <c r="Z1616" s="50">
        <v>0</v>
      </c>
      <c r="AA1616" s="50">
        <v>7</v>
      </c>
      <c r="AB1616" s="50">
        <v>2</v>
      </c>
      <c r="AC1616" s="50">
        <v>0</v>
      </c>
      <c r="AD1616" s="50">
        <v>0</v>
      </c>
      <c r="AE1616" s="50">
        <v>0</v>
      </c>
      <c r="AF1616" s="50">
        <v>0</v>
      </c>
      <c r="AG1616" s="50">
        <v>0</v>
      </c>
      <c r="AH1616" s="50">
        <v>0</v>
      </c>
      <c r="AI1616" s="50">
        <v>0</v>
      </c>
      <c r="AJ1616" s="50">
        <v>0</v>
      </c>
      <c r="AK1616" s="52">
        <f t="shared" si="469"/>
        <v>9</v>
      </c>
      <c r="AL1616" s="50">
        <f t="shared" si="470"/>
        <v>9</v>
      </c>
      <c r="AM1616" s="48">
        <f t="shared" si="483"/>
        <v>0.69230769230769229</v>
      </c>
      <c r="AN1616" s="49">
        <f t="shared" si="471"/>
        <v>6.9230769230769233E-3</v>
      </c>
      <c r="AO1616" s="49">
        <f t="shared" si="482"/>
        <v>9</v>
      </c>
      <c r="AP1616" s="49">
        <f t="shared" si="472"/>
        <v>9</v>
      </c>
      <c r="AR1616" s="50">
        <f t="shared" si="473"/>
        <v>4</v>
      </c>
      <c r="AT1616" s="30">
        <f t="shared" si="474"/>
        <v>13</v>
      </c>
      <c r="AU1616">
        <f t="shared" si="475"/>
        <v>4.333333333333333</v>
      </c>
      <c r="AV1616" s="49">
        <f t="shared" si="476"/>
        <v>9</v>
      </c>
      <c r="AW1616" s="49">
        <f t="shared" si="477"/>
        <v>4.333333333333333</v>
      </c>
      <c r="AX1616" s="53">
        <f t="shared" si="478"/>
        <v>0</v>
      </c>
      <c r="AY1616" s="30">
        <f t="shared" si="479"/>
        <v>0</v>
      </c>
      <c r="AZ1616" s="30">
        <f t="shared" si="480"/>
        <v>9</v>
      </c>
      <c r="BA1616" s="49">
        <f t="shared" si="481"/>
        <v>9</v>
      </c>
    </row>
    <row r="1617" spans="1:53" x14ac:dyDescent="0.35">
      <c r="A1617" s="2">
        <v>1074350504</v>
      </c>
      <c r="B1617" s="2" t="s">
        <v>1617</v>
      </c>
      <c r="C1617" s="16" t="s">
        <v>4946</v>
      </c>
      <c r="D1617" s="3" t="s">
        <v>3762</v>
      </c>
      <c r="E1617" s="4">
        <v>45748</v>
      </c>
      <c r="F1617" s="5">
        <v>45748</v>
      </c>
      <c r="G1617" s="5">
        <v>46113</v>
      </c>
      <c r="H1617" s="3" t="s">
        <v>4412</v>
      </c>
      <c r="I1617" s="55">
        <v>0</v>
      </c>
      <c r="J1617" s="6">
        <v>46022</v>
      </c>
      <c r="K1617" s="2" t="s">
        <v>4405</v>
      </c>
      <c r="L1617" s="2" t="s">
        <v>4811</v>
      </c>
      <c r="M1617" s="2" t="s">
        <v>4956</v>
      </c>
      <c r="N1617" s="2" t="s">
        <v>5196</v>
      </c>
      <c r="O1617" s="2" t="s">
        <v>5237</v>
      </c>
      <c r="P1617" s="2" t="s">
        <v>4552</v>
      </c>
      <c r="Q1617" s="2" t="s">
        <v>4306</v>
      </c>
      <c r="R1617" s="7"/>
      <c r="S1617" s="7">
        <v>0</v>
      </c>
      <c r="T1617" s="7">
        <v>22.5</v>
      </c>
      <c r="U1617" s="7">
        <v>22.5</v>
      </c>
      <c r="V1617" s="12">
        <f t="shared" si="484"/>
        <v>23</v>
      </c>
      <c r="W1617" s="15" t="s">
        <v>4738</v>
      </c>
      <c r="X1617" s="15" t="str">
        <f t="shared" si="468"/>
        <v>DEBE GOZAR EN EL AÑO UN TOTAL DE 23 DÍAS ANTES DEL 31/12/2026</v>
      </c>
      <c r="Y1617" s="58">
        <v>0</v>
      </c>
      <c r="Z1617" s="50">
        <v>0</v>
      </c>
      <c r="AA1617" s="50">
        <v>0</v>
      </c>
      <c r="AB1617" s="50">
        <v>4</v>
      </c>
      <c r="AC1617" s="50">
        <v>11</v>
      </c>
      <c r="AD1617" s="50">
        <v>0</v>
      </c>
      <c r="AE1617" s="50">
        <v>0</v>
      </c>
      <c r="AF1617" s="50">
        <v>8</v>
      </c>
      <c r="AG1617" s="50">
        <v>0</v>
      </c>
      <c r="AH1617" s="50">
        <v>0</v>
      </c>
      <c r="AI1617" s="50">
        <v>0</v>
      </c>
      <c r="AJ1617" s="50">
        <v>0</v>
      </c>
      <c r="AK1617" s="52">
        <f t="shared" si="469"/>
        <v>23</v>
      </c>
      <c r="AL1617" s="50">
        <f t="shared" si="470"/>
        <v>23</v>
      </c>
      <c r="AM1617" s="48">
        <f t="shared" si="483"/>
        <v>1</v>
      </c>
      <c r="AN1617" s="49">
        <f t="shared" si="471"/>
        <v>0.01</v>
      </c>
      <c r="AO1617" s="49">
        <f t="shared" si="482"/>
        <v>4</v>
      </c>
      <c r="AP1617" s="49">
        <f t="shared" si="472"/>
        <v>23</v>
      </c>
      <c r="AR1617" s="50">
        <f t="shared" si="473"/>
        <v>0</v>
      </c>
      <c r="AT1617" s="30">
        <f t="shared" si="474"/>
        <v>23</v>
      </c>
      <c r="AU1617">
        <f t="shared" si="475"/>
        <v>7.666666666666667</v>
      </c>
      <c r="AV1617" s="49">
        <f t="shared" si="476"/>
        <v>4</v>
      </c>
      <c r="AW1617" s="49">
        <f t="shared" si="477"/>
        <v>4</v>
      </c>
      <c r="AX1617" s="53">
        <f t="shared" si="478"/>
        <v>3.666666666666667</v>
      </c>
      <c r="AY1617" s="30">
        <f t="shared" si="479"/>
        <v>19</v>
      </c>
      <c r="AZ1617" s="30">
        <f t="shared" si="480"/>
        <v>4</v>
      </c>
      <c r="BA1617" s="49">
        <f t="shared" si="481"/>
        <v>4</v>
      </c>
    </row>
    <row r="1618" spans="1:53" x14ac:dyDescent="0.35">
      <c r="A1618" s="2">
        <v>1074350912</v>
      </c>
      <c r="B1618" s="2" t="s">
        <v>1618</v>
      </c>
      <c r="C1618" s="16" t="s">
        <v>4946</v>
      </c>
      <c r="D1618" s="3" t="s">
        <v>3763</v>
      </c>
      <c r="E1618" s="4">
        <v>45727</v>
      </c>
      <c r="F1618" s="5">
        <v>45727</v>
      </c>
      <c r="G1618" s="5">
        <v>46092</v>
      </c>
      <c r="H1618" s="3" t="s">
        <v>4420</v>
      </c>
      <c r="I1618" s="55">
        <v>0</v>
      </c>
      <c r="J1618" s="6">
        <v>46022</v>
      </c>
      <c r="K1618" s="2" t="s">
        <v>4405</v>
      </c>
      <c r="L1618" s="2" t="s">
        <v>4902</v>
      </c>
      <c r="M1618" s="2" t="s">
        <v>4956</v>
      </c>
      <c r="N1618" s="2" t="s">
        <v>5195</v>
      </c>
      <c r="O1618" s="2" t="s">
        <v>5217</v>
      </c>
      <c r="P1618" s="2" t="s">
        <v>4684</v>
      </c>
      <c r="Q1618" s="2" t="s">
        <v>4297</v>
      </c>
      <c r="R1618" s="7"/>
      <c r="S1618" s="7">
        <v>0</v>
      </c>
      <c r="T1618" s="7">
        <v>24.166699999999999</v>
      </c>
      <c r="U1618" s="7">
        <v>24.166699999999999</v>
      </c>
      <c r="V1618" s="12">
        <f t="shared" si="484"/>
        <v>25</v>
      </c>
      <c r="W1618" s="15" t="s">
        <v>4738</v>
      </c>
      <c r="X1618" s="15" t="str">
        <f t="shared" si="468"/>
        <v>DEBE GOZAR EN EL AÑO UN TOTAL DE 25 DÍAS ANTES DEL 31/12/2026</v>
      </c>
      <c r="Y1618" s="58">
        <v>0</v>
      </c>
      <c r="Z1618" s="50">
        <v>15</v>
      </c>
      <c r="AA1618" s="50">
        <v>0</v>
      </c>
      <c r="AB1618" s="50">
        <v>0</v>
      </c>
      <c r="AC1618" s="50">
        <v>0</v>
      </c>
      <c r="AD1618" s="50">
        <v>0</v>
      </c>
      <c r="AE1618" s="50">
        <v>0</v>
      </c>
      <c r="AF1618" s="50">
        <v>10</v>
      </c>
      <c r="AG1618" s="50">
        <v>0</v>
      </c>
      <c r="AH1618" s="50">
        <v>0</v>
      </c>
      <c r="AI1618" s="50">
        <v>0</v>
      </c>
      <c r="AJ1618" s="50">
        <v>0</v>
      </c>
      <c r="AK1618" s="52">
        <f t="shared" si="469"/>
        <v>25</v>
      </c>
      <c r="AL1618" s="50">
        <f t="shared" si="470"/>
        <v>25</v>
      </c>
      <c r="AM1618" s="48">
        <f t="shared" si="483"/>
        <v>1</v>
      </c>
      <c r="AN1618" s="49">
        <f t="shared" si="471"/>
        <v>0.01</v>
      </c>
      <c r="AO1618" s="49">
        <f t="shared" si="482"/>
        <v>15</v>
      </c>
      <c r="AP1618" s="49">
        <f t="shared" si="472"/>
        <v>25</v>
      </c>
      <c r="AR1618" s="50">
        <f t="shared" si="473"/>
        <v>0</v>
      </c>
      <c r="AT1618" s="30">
        <f t="shared" si="474"/>
        <v>25</v>
      </c>
      <c r="AU1618">
        <f t="shared" si="475"/>
        <v>8.3333333333333339</v>
      </c>
      <c r="AV1618" s="49">
        <f t="shared" si="476"/>
        <v>15</v>
      </c>
      <c r="AW1618" s="49">
        <f t="shared" si="477"/>
        <v>8.3333333333333339</v>
      </c>
      <c r="AX1618" s="53">
        <f t="shared" si="478"/>
        <v>0</v>
      </c>
      <c r="AY1618" s="30">
        <f t="shared" si="479"/>
        <v>10</v>
      </c>
      <c r="AZ1618" s="30">
        <f t="shared" si="480"/>
        <v>15</v>
      </c>
      <c r="BA1618" s="49">
        <f t="shared" si="481"/>
        <v>15</v>
      </c>
    </row>
    <row r="1619" spans="1:53" x14ac:dyDescent="0.35">
      <c r="A1619" s="2">
        <v>1074353061</v>
      </c>
      <c r="B1619" s="2" t="s">
        <v>1619</v>
      </c>
      <c r="C1619" s="16" t="s">
        <v>4946</v>
      </c>
      <c r="D1619" s="3" t="s">
        <v>3764</v>
      </c>
      <c r="E1619" s="4">
        <v>45231</v>
      </c>
      <c r="F1619" s="5">
        <v>45962</v>
      </c>
      <c r="G1619" s="5">
        <v>46327</v>
      </c>
      <c r="H1619" s="3" t="s">
        <v>4406</v>
      </c>
      <c r="I1619" s="55">
        <v>46048</v>
      </c>
      <c r="J1619" s="6">
        <v>46022</v>
      </c>
      <c r="K1619" s="2" t="s">
        <v>4405</v>
      </c>
      <c r="L1619" s="2" t="s">
        <v>4866</v>
      </c>
      <c r="M1619" s="2" t="s">
        <v>4956</v>
      </c>
      <c r="N1619" s="2"/>
      <c r="O1619" s="2"/>
      <c r="P1619" s="2"/>
      <c r="Q1619" s="2"/>
      <c r="R1619" s="7"/>
      <c r="S1619" s="7">
        <v>17</v>
      </c>
      <c r="T1619" s="7">
        <v>5</v>
      </c>
      <c r="U1619" s="7">
        <v>22</v>
      </c>
      <c r="V1619" s="12">
        <f t="shared" si="484"/>
        <v>22</v>
      </c>
      <c r="W1619" s="15" t="str">
        <f>"DEBE GOZAR "&amp;S1619&amp;" DÍAS ANTES DEL "&amp;TEXT(G1619-1,"DD/MM/YYYY")</f>
        <v>DEBE GOZAR 17 DÍAS ANTES DEL 31/10/2026</v>
      </c>
      <c r="X1619" s="15" t="str">
        <f t="shared" si="468"/>
        <v>DEBE GOZAR EN EL AÑO UN TOTAL DE 22 DÍAS ANTES DEL 31/12/2026</v>
      </c>
      <c r="Y1619" s="58">
        <v>22</v>
      </c>
      <c r="Z1619" s="50">
        <v>0</v>
      </c>
      <c r="AA1619" s="50">
        <v>0</v>
      </c>
      <c r="AB1619" s="50">
        <v>0</v>
      </c>
      <c r="AC1619" s="50">
        <v>0</v>
      </c>
      <c r="AD1619" s="50">
        <v>0</v>
      </c>
      <c r="AE1619" s="50">
        <v>0</v>
      </c>
      <c r="AF1619" s="50">
        <v>0</v>
      </c>
      <c r="AG1619" s="50">
        <v>0</v>
      </c>
      <c r="AH1619" s="50">
        <v>0</v>
      </c>
      <c r="AI1619" s="50">
        <v>0</v>
      </c>
      <c r="AJ1619" s="50">
        <v>0</v>
      </c>
      <c r="AK1619" s="52">
        <f t="shared" si="469"/>
        <v>22</v>
      </c>
      <c r="AL1619" s="50">
        <f t="shared" si="470"/>
        <v>22</v>
      </c>
      <c r="AM1619" s="48">
        <f t="shared" si="483"/>
        <v>1</v>
      </c>
      <c r="AN1619" s="49">
        <f t="shared" si="471"/>
        <v>0.01</v>
      </c>
      <c r="AO1619" s="49">
        <f t="shared" si="482"/>
        <v>22</v>
      </c>
      <c r="AP1619" s="49">
        <f t="shared" si="472"/>
        <v>22</v>
      </c>
      <c r="AR1619" s="50">
        <f t="shared" si="473"/>
        <v>0</v>
      </c>
      <c r="AT1619" s="30">
        <f t="shared" si="474"/>
        <v>22</v>
      </c>
      <c r="AU1619">
        <f t="shared" si="475"/>
        <v>7.333333333333333</v>
      </c>
      <c r="AV1619" s="49">
        <f t="shared" si="476"/>
        <v>22</v>
      </c>
      <c r="AW1619" s="49">
        <f t="shared" si="477"/>
        <v>7.333333333333333</v>
      </c>
      <c r="AX1619" s="53">
        <f t="shared" si="478"/>
        <v>0</v>
      </c>
      <c r="AY1619" s="30">
        <f t="shared" si="479"/>
        <v>0</v>
      </c>
      <c r="AZ1619" s="30">
        <f t="shared" si="480"/>
        <v>22</v>
      </c>
      <c r="BA1619" s="49">
        <f t="shared" si="481"/>
        <v>22</v>
      </c>
    </row>
    <row r="1620" spans="1:53" x14ac:dyDescent="0.35">
      <c r="A1620" s="2">
        <v>1074372964</v>
      </c>
      <c r="B1620" s="2" t="s">
        <v>1620</v>
      </c>
      <c r="C1620" s="16" t="s">
        <v>4948</v>
      </c>
      <c r="D1620" s="3" t="s">
        <v>3765</v>
      </c>
      <c r="E1620" s="4">
        <v>44014</v>
      </c>
      <c r="F1620" s="5">
        <v>45840</v>
      </c>
      <c r="G1620" s="5">
        <v>46205</v>
      </c>
      <c r="H1620" s="3" t="s">
        <v>4290</v>
      </c>
      <c r="I1620" s="55">
        <v>0</v>
      </c>
      <c r="J1620" s="6">
        <v>46022</v>
      </c>
      <c r="K1620" s="2" t="s">
        <v>4405</v>
      </c>
      <c r="L1620" s="2">
        <v>2003020100</v>
      </c>
      <c r="M1620" s="2" t="s">
        <v>4956</v>
      </c>
      <c r="N1620" s="2" t="s">
        <v>5188</v>
      </c>
      <c r="O1620" s="2" t="s">
        <v>5188</v>
      </c>
      <c r="P1620" s="2" t="s">
        <v>4543</v>
      </c>
      <c r="Q1620" s="2" t="s">
        <v>4323</v>
      </c>
      <c r="R1620" s="7"/>
      <c r="S1620" s="7">
        <v>15</v>
      </c>
      <c r="T1620" s="7">
        <v>14.916699999999992</v>
      </c>
      <c r="U1620" s="7">
        <v>29.916699999999992</v>
      </c>
      <c r="V1620" s="12">
        <f t="shared" si="484"/>
        <v>30</v>
      </c>
      <c r="W1620" s="15" t="str">
        <f>"DEBE GOZAR "&amp;S1620&amp;" DÍAS ANTES DEL "&amp;TEXT(G1620-1,"DD/MM/YYYY")</f>
        <v>DEBE GOZAR 15 DÍAS ANTES DEL 01/07/2026</v>
      </c>
      <c r="X1620" s="15" t="str">
        <f t="shared" si="468"/>
        <v>DEBE GOZAR EN EL AÑO UN TOTAL DE 30 DÍAS ANTES DEL 31/12/2026</v>
      </c>
      <c r="Y1620" s="58">
        <v>0</v>
      </c>
      <c r="Z1620" s="50">
        <v>0</v>
      </c>
      <c r="AA1620" s="50">
        <v>0</v>
      </c>
      <c r="AB1620" s="50">
        <v>0</v>
      </c>
      <c r="AC1620" s="50">
        <v>15</v>
      </c>
      <c r="AD1620" s="50">
        <v>0</v>
      </c>
      <c r="AE1620" s="50">
        <v>0</v>
      </c>
      <c r="AF1620" s="50">
        <v>0</v>
      </c>
      <c r="AG1620" s="50">
        <v>0</v>
      </c>
      <c r="AH1620" s="50">
        <v>0</v>
      </c>
      <c r="AI1620" s="50">
        <v>0</v>
      </c>
      <c r="AJ1620" s="50">
        <v>0</v>
      </c>
      <c r="AK1620" s="52">
        <f t="shared" si="469"/>
        <v>15</v>
      </c>
      <c r="AL1620" s="50">
        <f t="shared" si="470"/>
        <v>15</v>
      </c>
      <c r="AM1620" s="48">
        <f t="shared" si="483"/>
        <v>0.5</v>
      </c>
      <c r="AN1620" s="49">
        <f t="shared" si="471"/>
        <v>5.0000000000000001E-3</v>
      </c>
      <c r="AO1620" s="49">
        <f t="shared" si="482"/>
        <v>0</v>
      </c>
      <c r="AP1620" s="49">
        <f t="shared" si="472"/>
        <v>15</v>
      </c>
      <c r="AR1620" s="50">
        <f t="shared" si="473"/>
        <v>15</v>
      </c>
      <c r="AT1620" s="30">
        <f t="shared" si="474"/>
        <v>30</v>
      </c>
      <c r="AU1620">
        <f t="shared" si="475"/>
        <v>10</v>
      </c>
      <c r="AV1620" s="49">
        <f t="shared" si="476"/>
        <v>0</v>
      </c>
      <c r="AW1620" s="49">
        <f t="shared" si="477"/>
        <v>0</v>
      </c>
      <c r="AX1620" s="53">
        <f t="shared" si="478"/>
        <v>10</v>
      </c>
      <c r="AY1620" s="30">
        <f t="shared" si="479"/>
        <v>15</v>
      </c>
      <c r="AZ1620" s="30">
        <f t="shared" si="480"/>
        <v>0</v>
      </c>
      <c r="BA1620" s="49">
        <f t="shared" si="481"/>
        <v>0</v>
      </c>
    </row>
    <row r="1621" spans="1:53" x14ac:dyDescent="0.35">
      <c r="A1621" s="2">
        <v>1074373499</v>
      </c>
      <c r="B1621" s="2" t="s">
        <v>1621</v>
      </c>
      <c r="C1621" s="16" t="s">
        <v>4946</v>
      </c>
      <c r="D1621" s="3" t="s">
        <v>3766</v>
      </c>
      <c r="E1621" s="4">
        <v>42206</v>
      </c>
      <c r="F1621" s="5">
        <v>45859</v>
      </c>
      <c r="G1621" s="5">
        <v>46224</v>
      </c>
      <c r="H1621" s="3" t="s">
        <v>4290</v>
      </c>
      <c r="I1621" s="55">
        <v>0</v>
      </c>
      <c r="J1621" s="6">
        <v>46022</v>
      </c>
      <c r="K1621" s="2" t="s">
        <v>4405</v>
      </c>
      <c r="L1621" s="2" t="s">
        <v>4988</v>
      </c>
      <c r="M1621" s="2" t="s">
        <v>4957</v>
      </c>
      <c r="N1621" s="2" t="s">
        <v>5199</v>
      </c>
      <c r="O1621" s="2" t="s">
        <v>5219</v>
      </c>
      <c r="P1621" s="2" t="s">
        <v>4515</v>
      </c>
      <c r="Q1621" s="2" t="s">
        <v>4306</v>
      </c>
      <c r="R1621" s="7"/>
      <c r="S1621" s="7">
        <v>15</v>
      </c>
      <c r="T1621" s="7">
        <v>13.333300000000008</v>
      </c>
      <c r="U1621" s="7">
        <v>28.333300000000008</v>
      </c>
      <c r="V1621" s="12">
        <f t="shared" si="484"/>
        <v>29</v>
      </c>
      <c r="W1621" s="15" t="str">
        <f>"DEBE GOZAR "&amp;S1621&amp;" DÍAS ANTES DEL "&amp;TEXT(G1621-1,"DD/MM/YYYY")</f>
        <v>DEBE GOZAR 15 DÍAS ANTES DEL 20/07/2026</v>
      </c>
      <c r="X1621" s="15" t="str">
        <f t="shared" si="468"/>
        <v>DEBE GOZAR EN EL AÑO UN TOTAL DE 29 DÍAS ANTES DEL 31/12/2026</v>
      </c>
      <c r="Y1621" s="58">
        <v>0</v>
      </c>
      <c r="Z1621" s="50">
        <v>14</v>
      </c>
      <c r="AA1621" s="50">
        <v>1</v>
      </c>
      <c r="AB1621" s="50">
        <v>0</v>
      </c>
      <c r="AC1621" s="50">
        <v>0</v>
      </c>
      <c r="AD1621" s="50">
        <v>0</v>
      </c>
      <c r="AE1621" s="50">
        <v>0</v>
      </c>
      <c r="AF1621" s="50">
        <v>14</v>
      </c>
      <c r="AG1621" s="50">
        <v>0</v>
      </c>
      <c r="AH1621" s="50">
        <v>0</v>
      </c>
      <c r="AI1621" s="50">
        <v>0</v>
      </c>
      <c r="AJ1621" s="50">
        <v>0</v>
      </c>
      <c r="AK1621" s="52">
        <f t="shared" si="469"/>
        <v>29</v>
      </c>
      <c r="AL1621" s="50">
        <f t="shared" si="470"/>
        <v>29</v>
      </c>
      <c r="AM1621" s="48">
        <f t="shared" si="483"/>
        <v>1</v>
      </c>
      <c r="AN1621" s="49">
        <f t="shared" si="471"/>
        <v>0.01</v>
      </c>
      <c r="AO1621" s="49">
        <f t="shared" si="482"/>
        <v>15</v>
      </c>
      <c r="AP1621" s="49">
        <f t="shared" si="472"/>
        <v>29</v>
      </c>
      <c r="AR1621" s="50">
        <f t="shared" si="473"/>
        <v>0</v>
      </c>
      <c r="AT1621" s="30">
        <f t="shared" si="474"/>
        <v>29</v>
      </c>
      <c r="AU1621">
        <f t="shared" si="475"/>
        <v>9.6666666666666661</v>
      </c>
      <c r="AV1621" s="49">
        <f t="shared" si="476"/>
        <v>15</v>
      </c>
      <c r="AW1621" s="49">
        <f t="shared" si="477"/>
        <v>9.6666666666666661</v>
      </c>
      <c r="AX1621" s="53">
        <f t="shared" si="478"/>
        <v>0</v>
      </c>
      <c r="AY1621" s="30">
        <f t="shared" si="479"/>
        <v>14</v>
      </c>
      <c r="AZ1621" s="30">
        <f t="shared" si="480"/>
        <v>15</v>
      </c>
      <c r="BA1621" s="49">
        <f t="shared" si="481"/>
        <v>15</v>
      </c>
    </row>
    <row r="1622" spans="1:53" x14ac:dyDescent="0.35">
      <c r="A1622" s="2">
        <v>1074400009</v>
      </c>
      <c r="B1622" s="2" t="s">
        <v>1622</v>
      </c>
      <c r="C1622" s="16" t="s">
        <v>4946</v>
      </c>
      <c r="D1622" s="3" t="s">
        <v>3767</v>
      </c>
      <c r="E1622" s="4">
        <v>45826</v>
      </c>
      <c r="F1622" s="5">
        <v>45826</v>
      </c>
      <c r="G1622" s="5">
        <v>46191</v>
      </c>
      <c r="H1622" s="3" t="s">
        <v>4290</v>
      </c>
      <c r="I1622" s="55">
        <v>46054</v>
      </c>
      <c r="J1622" s="6">
        <v>46022</v>
      </c>
      <c r="K1622" s="2" t="s">
        <v>4405</v>
      </c>
      <c r="L1622" s="2" t="s">
        <v>4963</v>
      </c>
      <c r="M1622" s="2" t="s">
        <v>4956</v>
      </c>
      <c r="N1622" s="2"/>
      <c r="O1622" s="2"/>
      <c r="P1622" s="2"/>
      <c r="Q1622" s="2"/>
      <c r="R1622" s="7"/>
      <c r="S1622" s="7">
        <v>0</v>
      </c>
      <c r="T1622" s="7">
        <v>16.083300000000001</v>
      </c>
      <c r="U1622" s="7">
        <v>16.083300000000001</v>
      </c>
      <c r="V1622" s="12">
        <f t="shared" si="484"/>
        <v>17</v>
      </c>
      <c r="W1622" s="15" t="s">
        <v>4738</v>
      </c>
      <c r="X1622" s="15" t="str">
        <f t="shared" si="468"/>
        <v>DEBE GOZAR EN EL AÑO UN TOTAL DE 17 DÍAS ANTES DEL 31/12/2026</v>
      </c>
      <c r="Y1622" s="58">
        <v>0</v>
      </c>
      <c r="Z1622" s="50">
        <v>17</v>
      </c>
      <c r="AA1622" s="50">
        <v>0</v>
      </c>
      <c r="AB1622" s="50">
        <v>0</v>
      </c>
      <c r="AC1622" s="50">
        <v>0</v>
      </c>
      <c r="AD1622" s="50">
        <v>0</v>
      </c>
      <c r="AE1622" s="50">
        <v>0</v>
      </c>
      <c r="AF1622" s="50">
        <v>0</v>
      </c>
      <c r="AG1622" s="50">
        <v>0</v>
      </c>
      <c r="AH1622" s="50">
        <v>0</v>
      </c>
      <c r="AI1622" s="50">
        <v>0</v>
      </c>
      <c r="AJ1622" s="50">
        <v>0</v>
      </c>
      <c r="AK1622" s="52">
        <f t="shared" si="469"/>
        <v>17</v>
      </c>
      <c r="AL1622" s="50">
        <f t="shared" si="470"/>
        <v>17</v>
      </c>
      <c r="AM1622" s="48">
        <f t="shared" si="483"/>
        <v>1</v>
      </c>
      <c r="AN1622" s="49">
        <f t="shared" si="471"/>
        <v>0.01</v>
      </c>
      <c r="AO1622" s="49">
        <f t="shared" si="482"/>
        <v>17</v>
      </c>
      <c r="AP1622" s="49">
        <f t="shared" si="472"/>
        <v>17</v>
      </c>
      <c r="AR1622" s="50">
        <f t="shared" si="473"/>
        <v>0</v>
      </c>
      <c r="AT1622" s="30">
        <f t="shared" si="474"/>
        <v>17</v>
      </c>
      <c r="AU1622">
        <f t="shared" si="475"/>
        <v>5.666666666666667</v>
      </c>
      <c r="AV1622" s="49">
        <f t="shared" si="476"/>
        <v>17</v>
      </c>
      <c r="AW1622" s="49">
        <f t="shared" si="477"/>
        <v>5.666666666666667</v>
      </c>
      <c r="AX1622" s="53">
        <f t="shared" si="478"/>
        <v>0</v>
      </c>
      <c r="AY1622" s="30">
        <f t="shared" si="479"/>
        <v>0</v>
      </c>
      <c r="AZ1622" s="30">
        <f t="shared" si="480"/>
        <v>17</v>
      </c>
      <c r="BA1622" s="49">
        <f t="shared" si="481"/>
        <v>17</v>
      </c>
    </row>
    <row r="1623" spans="1:53" x14ac:dyDescent="0.35">
      <c r="A1623" s="2">
        <v>1074423569</v>
      </c>
      <c r="B1623" s="2" t="s">
        <v>1623</v>
      </c>
      <c r="C1623" s="16" t="s">
        <v>4946</v>
      </c>
      <c r="D1623" s="3" t="s">
        <v>3768</v>
      </c>
      <c r="E1623" s="4">
        <v>45108</v>
      </c>
      <c r="F1623" s="5">
        <v>45839</v>
      </c>
      <c r="G1623" s="5">
        <v>46204</v>
      </c>
      <c r="H1623" s="3" t="s">
        <v>4291</v>
      </c>
      <c r="I1623" s="55">
        <v>0</v>
      </c>
      <c r="J1623" s="6">
        <v>46022</v>
      </c>
      <c r="K1623" s="2" t="s">
        <v>4405</v>
      </c>
      <c r="L1623" s="2" t="s">
        <v>4851</v>
      </c>
      <c r="M1623" s="2" t="s">
        <v>4956</v>
      </c>
      <c r="N1623" s="2" t="s">
        <v>5196</v>
      </c>
      <c r="O1623" s="2" t="s">
        <v>5238</v>
      </c>
      <c r="P1623" s="2" t="s">
        <v>4615</v>
      </c>
      <c r="Q1623" s="2" t="s">
        <v>4297</v>
      </c>
      <c r="R1623" s="7"/>
      <c r="S1623" s="7">
        <v>15</v>
      </c>
      <c r="T1623" s="7">
        <v>15</v>
      </c>
      <c r="U1623" s="7">
        <v>30</v>
      </c>
      <c r="V1623" s="12">
        <f t="shared" si="484"/>
        <v>30</v>
      </c>
      <c r="W1623" s="15" t="str">
        <f>"DEBE GOZAR "&amp;S1623&amp;" DÍAS ANTES DEL "&amp;TEXT(G1623-1,"DD/MM/YYYY")</f>
        <v>DEBE GOZAR 15 DÍAS ANTES DEL 30/06/2026</v>
      </c>
      <c r="X1623" s="15" t="str">
        <f t="shared" si="468"/>
        <v>DEBE GOZAR EN EL AÑO UN TOTAL DE 30 DÍAS ANTES DEL 31/12/2026</v>
      </c>
      <c r="Y1623" s="58">
        <v>0</v>
      </c>
      <c r="Z1623" s="50">
        <v>0</v>
      </c>
      <c r="AA1623" s="50">
        <v>0</v>
      </c>
      <c r="AB1623" s="50">
        <v>19</v>
      </c>
      <c r="AC1623" s="50">
        <v>11</v>
      </c>
      <c r="AD1623" s="50">
        <v>0</v>
      </c>
      <c r="AE1623" s="50">
        <v>0</v>
      </c>
      <c r="AF1623" s="50">
        <v>0</v>
      </c>
      <c r="AG1623" s="50">
        <v>0</v>
      </c>
      <c r="AH1623" s="50">
        <v>0</v>
      </c>
      <c r="AI1623" s="50">
        <v>0</v>
      </c>
      <c r="AJ1623" s="50">
        <v>0</v>
      </c>
      <c r="AK1623" s="52">
        <f t="shared" si="469"/>
        <v>30</v>
      </c>
      <c r="AL1623" s="50">
        <f t="shared" si="470"/>
        <v>30</v>
      </c>
      <c r="AM1623" s="48">
        <f t="shared" si="483"/>
        <v>1</v>
      </c>
      <c r="AN1623" s="49">
        <f t="shared" si="471"/>
        <v>0.01</v>
      </c>
      <c r="AO1623" s="49">
        <f t="shared" si="482"/>
        <v>19</v>
      </c>
      <c r="AP1623" s="49">
        <f t="shared" si="472"/>
        <v>30</v>
      </c>
      <c r="AR1623" s="50">
        <f t="shared" si="473"/>
        <v>0</v>
      </c>
      <c r="AT1623" s="30">
        <f t="shared" si="474"/>
        <v>30</v>
      </c>
      <c r="AU1623">
        <f t="shared" si="475"/>
        <v>10</v>
      </c>
      <c r="AV1623" s="49">
        <f t="shared" si="476"/>
        <v>19</v>
      </c>
      <c r="AW1623" s="49">
        <f t="shared" si="477"/>
        <v>10</v>
      </c>
      <c r="AX1623" s="53">
        <f t="shared" si="478"/>
        <v>0</v>
      </c>
      <c r="AY1623" s="30">
        <f t="shared" si="479"/>
        <v>11</v>
      </c>
      <c r="AZ1623" s="30">
        <f t="shared" si="480"/>
        <v>19</v>
      </c>
      <c r="BA1623" s="49">
        <f t="shared" si="481"/>
        <v>19</v>
      </c>
    </row>
    <row r="1624" spans="1:53" x14ac:dyDescent="0.35">
      <c r="A1624" s="2">
        <v>1074427604</v>
      </c>
      <c r="B1624" s="2" t="s">
        <v>1624</v>
      </c>
      <c r="C1624" s="16" t="s">
        <v>4948</v>
      </c>
      <c r="D1624" s="3" t="s">
        <v>3769</v>
      </c>
      <c r="E1624" s="4">
        <v>45334</v>
      </c>
      <c r="F1624" s="5">
        <v>45700</v>
      </c>
      <c r="G1624" s="5">
        <v>46065</v>
      </c>
      <c r="H1624" s="3" t="s">
        <v>4292</v>
      </c>
      <c r="I1624" s="55">
        <v>0</v>
      </c>
      <c r="J1624" s="6">
        <v>46022</v>
      </c>
      <c r="K1624" s="2" t="s">
        <v>4405</v>
      </c>
      <c r="L1624" s="2">
        <v>2003030100</v>
      </c>
      <c r="M1624" s="2" t="s">
        <v>5052</v>
      </c>
      <c r="N1624" s="2" t="s">
        <v>5184</v>
      </c>
      <c r="O1624" s="2" t="s">
        <v>5184</v>
      </c>
      <c r="P1624" s="2" t="s">
        <v>4535</v>
      </c>
      <c r="Q1624" s="2" t="s">
        <v>4387</v>
      </c>
      <c r="R1624" s="7"/>
      <c r="S1624" s="7">
        <v>0</v>
      </c>
      <c r="T1624" s="7">
        <v>24.583300000000001</v>
      </c>
      <c r="U1624" s="7">
        <v>24.583300000000001</v>
      </c>
      <c r="V1624" s="12">
        <f t="shared" si="484"/>
        <v>25</v>
      </c>
      <c r="W1624" s="15" t="s">
        <v>4738</v>
      </c>
      <c r="X1624" s="15" t="str">
        <f t="shared" si="468"/>
        <v>DEBE GOZAR EN EL AÑO UN TOTAL DE 25 DÍAS ANTES DEL 31/12/2026</v>
      </c>
      <c r="Y1624" s="58">
        <v>0</v>
      </c>
      <c r="Z1624" s="50">
        <v>0</v>
      </c>
      <c r="AA1624" s="50">
        <v>0</v>
      </c>
      <c r="AB1624" s="50">
        <v>4</v>
      </c>
      <c r="AC1624" s="50">
        <v>0</v>
      </c>
      <c r="AD1624" s="50">
        <v>0</v>
      </c>
      <c r="AE1624" s="50">
        <v>3</v>
      </c>
      <c r="AF1624" s="50">
        <v>5</v>
      </c>
      <c r="AG1624" s="50">
        <v>5</v>
      </c>
      <c r="AH1624" s="50">
        <v>0</v>
      </c>
      <c r="AI1624" s="50">
        <v>4</v>
      </c>
      <c r="AJ1624" s="50">
        <v>4</v>
      </c>
      <c r="AK1624" s="52">
        <f t="shared" si="469"/>
        <v>25</v>
      </c>
      <c r="AL1624" s="50">
        <f t="shared" si="470"/>
        <v>25</v>
      </c>
      <c r="AM1624" s="48">
        <f t="shared" si="483"/>
        <v>1</v>
      </c>
      <c r="AN1624" s="49">
        <f t="shared" si="471"/>
        <v>0.01</v>
      </c>
      <c r="AO1624" s="49">
        <f t="shared" si="482"/>
        <v>4</v>
      </c>
      <c r="AP1624" s="49">
        <f t="shared" si="472"/>
        <v>25</v>
      </c>
      <c r="AR1624" s="50">
        <f t="shared" si="473"/>
        <v>0</v>
      </c>
      <c r="AT1624" s="30">
        <f t="shared" si="474"/>
        <v>25</v>
      </c>
      <c r="AU1624">
        <f t="shared" si="475"/>
        <v>8.3333333333333339</v>
      </c>
      <c r="AV1624" s="49">
        <f t="shared" si="476"/>
        <v>4</v>
      </c>
      <c r="AW1624" s="49">
        <f t="shared" si="477"/>
        <v>4</v>
      </c>
      <c r="AX1624" s="53">
        <f t="shared" si="478"/>
        <v>4.3333333333333339</v>
      </c>
      <c r="AY1624" s="30">
        <f t="shared" si="479"/>
        <v>21</v>
      </c>
      <c r="AZ1624" s="30">
        <f t="shared" si="480"/>
        <v>4</v>
      </c>
      <c r="BA1624" s="49">
        <f t="shared" si="481"/>
        <v>4</v>
      </c>
    </row>
    <row r="1625" spans="1:53" x14ac:dyDescent="0.35">
      <c r="A1625" s="2">
        <v>1074443586</v>
      </c>
      <c r="B1625" s="2" t="s">
        <v>1625</v>
      </c>
      <c r="C1625" s="16" t="s">
        <v>4946</v>
      </c>
      <c r="D1625" s="3" t="s">
        <v>3770</v>
      </c>
      <c r="E1625" s="4">
        <v>45967</v>
      </c>
      <c r="F1625" s="5">
        <v>45967</v>
      </c>
      <c r="G1625" s="5">
        <v>46332</v>
      </c>
      <c r="H1625" s="3" t="s">
        <v>4414</v>
      </c>
      <c r="I1625" s="55">
        <v>46024</v>
      </c>
      <c r="J1625" s="6">
        <v>46022</v>
      </c>
      <c r="K1625" s="2" t="s">
        <v>4405</v>
      </c>
      <c r="L1625" s="2" t="s">
        <v>4883</v>
      </c>
      <c r="M1625" s="2" t="s">
        <v>4956</v>
      </c>
      <c r="N1625" s="2"/>
      <c r="O1625" s="2"/>
      <c r="P1625" s="2"/>
      <c r="Q1625" s="2"/>
      <c r="R1625" s="7"/>
      <c r="S1625" s="7">
        <v>0</v>
      </c>
      <c r="T1625" s="7">
        <v>4.5833000000000004</v>
      </c>
      <c r="U1625" s="7">
        <v>4.5833000000000004</v>
      </c>
      <c r="V1625" s="12">
        <f t="shared" si="484"/>
        <v>5</v>
      </c>
      <c r="W1625" s="15" t="s">
        <v>4738</v>
      </c>
      <c r="X1625" s="15" t="str">
        <f t="shared" si="468"/>
        <v>DEBE GOZAR EN EL AÑO UN TOTAL DE 5 DÍAS ANTES DEL 31/12/2026</v>
      </c>
      <c r="Y1625" s="58">
        <v>5</v>
      </c>
      <c r="Z1625" s="50">
        <v>0</v>
      </c>
      <c r="AA1625" s="50">
        <v>0</v>
      </c>
      <c r="AB1625" s="50">
        <v>0</v>
      </c>
      <c r="AC1625" s="50">
        <v>0</v>
      </c>
      <c r="AD1625" s="50">
        <v>0</v>
      </c>
      <c r="AE1625" s="50">
        <v>0</v>
      </c>
      <c r="AF1625" s="50">
        <v>0</v>
      </c>
      <c r="AG1625" s="50">
        <v>0</v>
      </c>
      <c r="AH1625" s="50">
        <v>0</v>
      </c>
      <c r="AI1625" s="50">
        <v>0</v>
      </c>
      <c r="AJ1625" s="50">
        <v>0</v>
      </c>
      <c r="AK1625" s="52">
        <f t="shared" si="469"/>
        <v>5</v>
      </c>
      <c r="AL1625" s="50">
        <f t="shared" si="470"/>
        <v>5</v>
      </c>
      <c r="AM1625" s="48">
        <f t="shared" si="483"/>
        <v>1</v>
      </c>
      <c r="AN1625" s="49">
        <f t="shared" si="471"/>
        <v>0.01</v>
      </c>
      <c r="AO1625" s="49">
        <f t="shared" si="482"/>
        <v>5</v>
      </c>
      <c r="AP1625" s="49">
        <f t="shared" si="472"/>
        <v>5</v>
      </c>
      <c r="AR1625" s="50">
        <f t="shared" si="473"/>
        <v>0</v>
      </c>
      <c r="AT1625" s="30">
        <f t="shared" si="474"/>
        <v>5</v>
      </c>
      <c r="AU1625">
        <f t="shared" si="475"/>
        <v>1.6666666666666667</v>
      </c>
      <c r="AV1625" s="49">
        <f t="shared" si="476"/>
        <v>5</v>
      </c>
      <c r="AW1625" s="49">
        <f t="shared" si="477"/>
        <v>1.6666666666666667</v>
      </c>
      <c r="AX1625" s="53">
        <f t="shared" si="478"/>
        <v>0</v>
      </c>
      <c r="AY1625" s="30">
        <f t="shared" si="479"/>
        <v>0</v>
      </c>
      <c r="AZ1625" s="30">
        <f t="shared" si="480"/>
        <v>5</v>
      </c>
      <c r="BA1625" s="49">
        <f t="shared" si="481"/>
        <v>5</v>
      </c>
    </row>
    <row r="1626" spans="1:53" x14ac:dyDescent="0.35">
      <c r="A1626" s="2">
        <v>1074443845</v>
      </c>
      <c r="B1626" s="2" t="s">
        <v>1626</v>
      </c>
      <c r="C1626" s="16" t="s">
        <v>4946</v>
      </c>
      <c r="D1626" s="3" t="s">
        <v>3771</v>
      </c>
      <c r="E1626" s="4">
        <v>45916</v>
      </c>
      <c r="F1626" s="5">
        <v>45916</v>
      </c>
      <c r="G1626" s="5">
        <v>46281</v>
      </c>
      <c r="H1626" s="3" t="s">
        <v>4290</v>
      </c>
      <c r="I1626" s="55">
        <v>0</v>
      </c>
      <c r="J1626" s="6">
        <v>46022</v>
      </c>
      <c r="K1626" s="2" t="s">
        <v>4431</v>
      </c>
      <c r="L1626" s="2" t="s">
        <v>4963</v>
      </c>
      <c r="M1626" s="2" t="s">
        <v>4956</v>
      </c>
      <c r="N1626" s="2" t="s">
        <v>5200</v>
      </c>
      <c r="O1626" s="2" t="s">
        <v>5220</v>
      </c>
      <c r="P1626" s="2" t="s">
        <v>4449</v>
      </c>
      <c r="Q1626" s="2" t="s">
        <v>4326</v>
      </c>
      <c r="R1626" s="7"/>
      <c r="S1626" s="7">
        <v>0</v>
      </c>
      <c r="T1626" s="7">
        <v>1.75</v>
      </c>
      <c r="U1626" s="7">
        <v>1.75</v>
      </c>
      <c r="V1626" s="12">
        <f t="shared" si="484"/>
        <v>2</v>
      </c>
      <c r="W1626" s="15" t="s">
        <v>4738</v>
      </c>
      <c r="X1626" s="15" t="str">
        <f t="shared" si="468"/>
        <v>DEBE GOZAR EN EL AÑO UN TOTAL DE 2 DÍAS ANTES DEL 31/12/2026</v>
      </c>
      <c r="Y1626" s="58">
        <v>0</v>
      </c>
      <c r="Z1626" s="50">
        <v>0</v>
      </c>
      <c r="AA1626" s="50">
        <v>0</v>
      </c>
      <c r="AB1626" s="50">
        <v>0</v>
      </c>
      <c r="AC1626" s="50">
        <v>0</v>
      </c>
      <c r="AD1626" s="50">
        <v>0</v>
      </c>
      <c r="AE1626" s="50">
        <v>0</v>
      </c>
      <c r="AF1626" s="50">
        <v>0</v>
      </c>
      <c r="AG1626" s="50">
        <v>0</v>
      </c>
      <c r="AH1626" s="50">
        <v>0</v>
      </c>
      <c r="AI1626" s="50">
        <v>0</v>
      </c>
      <c r="AJ1626" s="50">
        <v>0</v>
      </c>
      <c r="AK1626" s="52">
        <f t="shared" si="469"/>
        <v>0</v>
      </c>
      <c r="AL1626" s="50">
        <f t="shared" si="470"/>
        <v>0</v>
      </c>
      <c r="AM1626" s="48">
        <f t="shared" si="483"/>
        <v>0</v>
      </c>
      <c r="AN1626" s="49">
        <f t="shared" si="471"/>
        <v>0</v>
      </c>
      <c r="AO1626" s="49">
        <f t="shared" si="482"/>
        <v>0</v>
      </c>
      <c r="AP1626" s="49">
        <f t="shared" si="472"/>
        <v>0</v>
      </c>
      <c r="AR1626" s="50">
        <f t="shared" si="473"/>
        <v>2</v>
      </c>
      <c r="AT1626" s="30">
        <f t="shared" si="474"/>
        <v>2</v>
      </c>
      <c r="AU1626">
        <f t="shared" si="475"/>
        <v>0.66666666666666663</v>
      </c>
      <c r="AV1626" s="49">
        <f t="shared" si="476"/>
        <v>0</v>
      </c>
      <c r="AW1626" s="49">
        <f t="shared" si="477"/>
        <v>0</v>
      </c>
      <c r="AX1626" s="53">
        <f t="shared" si="478"/>
        <v>0.66666666666666663</v>
      </c>
      <c r="AY1626" s="30">
        <f t="shared" si="479"/>
        <v>0</v>
      </c>
      <c r="AZ1626" s="30">
        <f t="shared" si="480"/>
        <v>0</v>
      </c>
      <c r="BA1626" s="49">
        <f t="shared" si="481"/>
        <v>0</v>
      </c>
    </row>
    <row r="1627" spans="1:53" x14ac:dyDescent="0.35">
      <c r="A1627" s="2">
        <v>1074446955</v>
      </c>
      <c r="B1627" s="2" t="s">
        <v>1627</v>
      </c>
      <c r="C1627" s="16" t="s">
        <v>4946</v>
      </c>
      <c r="D1627" s="3" t="s">
        <v>3772</v>
      </c>
      <c r="E1627" s="4">
        <v>45896</v>
      </c>
      <c r="F1627" s="5">
        <v>45896</v>
      </c>
      <c r="G1627" s="5">
        <v>46261</v>
      </c>
      <c r="H1627" s="3" t="s">
        <v>4290</v>
      </c>
      <c r="I1627" s="55">
        <v>46118</v>
      </c>
      <c r="J1627" s="6">
        <v>46022</v>
      </c>
      <c r="K1627" s="2" t="s">
        <v>4405</v>
      </c>
      <c r="L1627" s="2" t="s">
        <v>4764</v>
      </c>
      <c r="M1627" s="2" t="s">
        <v>4956</v>
      </c>
      <c r="N1627" s="2"/>
      <c r="O1627" s="2"/>
      <c r="P1627" s="2"/>
      <c r="Q1627" s="2"/>
      <c r="R1627" s="7"/>
      <c r="S1627" s="7">
        <v>0</v>
      </c>
      <c r="T1627" s="7">
        <v>10.333299999999999</v>
      </c>
      <c r="U1627" s="7">
        <v>10.333299999999999</v>
      </c>
      <c r="V1627" s="12">
        <f t="shared" si="484"/>
        <v>11</v>
      </c>
      <c r="W1627" s="15" t="s">
        <v>4738</v>
      </c>
      <c r="X1627" s="15" t="str">
        <f t="shared" si="468"/>
        <v>DEBE GOZAR EN EL AÑO UN TOTAL DE 11 DÍAS ANTES DEL 31/12/2026</v>
      </c>
      <c r="Y1627" s="58">
        <v>0</v>
      </c>
      <c r="Z1627" s="50">
        <v>0</v>
      </c>
      <c r="AA1627" s="50">
        <v>0</v>
      </c>
      <c r="AB1627" s="50">
        <v>11</v>
      </c>
      <c r="AC1627" s="50">
        <v>0</v>
      </c>
      <c r="AD1627" s="50">
        <v>0</v>
      </c>
      <c r="AE1627" s="50">
        <v>0</v>
      </c>
      <c r="AF1627" s="50">
        <v>0</v>
      </c>
      <c r="AG1627" s="50">
        <v>0</v>
      </c>
      <c r="AH1627" s="50">
        <v>0</v>
      </c>
      <c r="AI1627" s="50">
        <v>0</v>
      </c>
      <c r="AJ1627" s="50">
        <v>0</v>
      </c>
      <c r="AK1627" s="52">
        <f t="shared" si="469"/>
        <v>11</v>
      </c>
      <c r="AL1627" s="50">
        <f t="shared" si="470"/>
        <v>11</v>
      </c>
      <c r="AM1627" s="48">
        <f t="shared" si="483"/>
        <v>1</v>
      </c>
      <c r="AN1627" s="49">
        <f t="shared" si="471"/>
        <v>0.01</v>
      </c>
      <c r="AO1627" s="49">
        <f t="shared" si="482"/>
        <v>11</v>
      </c>
      <c r="AP1627" s="49">
        <f t="shared" si="472"/>
        <v>11</v>
      </c>
      <c r="AR1627" s="50">
        <f t="shared" si="473"/>
        <v>0</v>
      </c>
      <c r="AT1627" s="30">
        <f t="shared" si="474"/>
        <v>11</v>
      </c>
      <c r="AU1627">
        <f t="shared" si="475"/>
        <v>3.6666666666666665</v>
      </c>
      <c r="AV1627" s="49">
        <f t="shared" si="476"/>
        <v>11</v>
      </c>
      <c r="AW1627" s="49">
        <f t="shared" si="477"/>
        <v>3.6666666666666665</v>
      </c>
      <c r="AX1627" s="53">
        <f t="shared" si="478"/>
        <v>0</v>
      </c>
      <c r="AY1627" s="30">
        <f t="shared" si="479"/>
        <v>0</v>
      </c>
      <c r="AZ1627" s="30">
        <f t="shared" si="480"/>
        <v>11</v>
      </c>
      <c r="BA1627" s="49">
        <f t="shared" si="481"/>
        <v>11</v>
      </c>
    </row>
    <row r="1628" spans="1:53" x14ac:dyDescent="0.35">
      <c r="A1628" s="2">
        <v>1074471333</v>
      </c>
      <c r="B1628" s="2" t="s">
        <v>1628</v>
      </c>
      <c r="C1628" s="16" t="s">
        <v>4946</v>
      </c>
      <c r="D1628" s="3" t="s">
        <v>3773</v>
      </c>
      <c r="E1628" s="4">
        <v>45512</v>
      </c>
      <c r="F1628" s="5">
        <v>45877</v>
      </c>
      <c r="G1628" s="5">
        <v>46242</v>
      </c>
      <c r="H1628" s="3" t="s">
        <v>4290</v>
      </c>
      <c r="I1628" s="55">
        <v>0</v>
      </c>
      <c r="J1628" s="6">
        <v>46022</v>
      </c>
      <c r="K1628" s="2" t="s">
        <v>4405</v>
      </c>
      <c r="L1628" s="2" t="s">
        <v>4865</v>
      </c>
      <c r="M1628" s="2" t="s">
        <v>4956</v>
      </c>
      <c r="N1628" s="2" t="s">
        <v>5196</v>
      </c>
      <c r="O1628" s="2" t="s">
        <v>5230</v>
      </c>
      <c r="P1628" s="2" t="s">
        <v>4630</v>
      </c>
      <c r="Q1628" s="2" t="s">
        <v>4297</v>
      </c>
      <c r="R1628" s="7"/>
      <c r="S1628" s="7">
        <v>18</v>
      </c>
      <c r="T1628" s="7">
        <v>11.916699999999999</v>
      </c>
      <c r="U1628" s="7">
        <v>29.916699999999999</v>
      </c>
      <c r="V1628" s="12">
        <f t="shared" si="484"/>
        <v>30</v>
      </c>
      <c r="W1628" s="15" t="str">
        <f>"DEBE GOZAR "&amp;S1628&amp;" DÍAS ANTES DEL "&amp;TEXT(G1628-1,"DD/MM/YYYY")</f>
        <v>DEBE GOZAR 18 DÍAS ANTES DEL 07/08/2026</v>
      </c>
      <c r="X1628" s="15" t="str">
        <f t="shared" si="468"/>
        <v>DEBE GOZAR EN EL AÑO UN TOTAL DE 30 DÍAS ANTES DEL 31/12/2026</v>
      </c>
      <c r="Y1628" s="58">
        <v>0</v>
      </c>
      <c r="Z1628" s="50">
        <v>12</v>
      </c>
      <c r="AA1628" s="50">
        <v>18</v>
      </c>
      <c r="AB1628" s="50">
        <v>0</v>
      </c>
      <c r="AC1628" s="50">
        <v>0</v>
      </c>
      <c r="AD1628" s="50">
        <v>0</v>
      </c>
      <c r="AE1628" s="50">
        <v>0</v>
      </c>
      <c r="AF1628" s="50">
        <v>0</v>
      </c>
      <c r="AG1628" s="50">
        <v>0</v>
      </c>
      <c r="AH1628" s="50">
        <v>0</v>
      </c>
      <c r="AI1628" s="50">
        <v>0</v>
      </c>
      <c r="AJ1628" s="50">
        <v>0</v>
      </c>
      <c r="AK1628" s="52">
        <f t="shared" si="469"/>
        <v>30</v>
      </c>
      <c r="AL1628" s="50">
        <f t="shared" si="470"/>
        <v>30</v>
      </c>
      <c r="AM1628" s="48">
        <f t="shared" si="483"/>
        <v>1</v>
      </c>
      <c r="AN1628" s="49">
        <f t="shared" si="471"/>
        <v>0.01</v>
      </c>
      <c r="AO1628" s="49">
        <f t="shared" si="482"/>
        <v>30</v>
      </c>
      <c r="AP1628" s="49">
        <f t="shared" si="472"/>
        <v>30</v>
      </c>
      <c r="AR1628" s="50">
        <f t="shared" si="473"/>
        <v>0</v>
      </c>
      <c r="AT1628" s="30">
        <f t="shared" si="474"/>
        <v>30</v>
      </c>
      <c r="AU1628">
        <f t="shared" si="475"/>
        <v>10</v>
      </c>
      <c r="AV1628" s="49">
        <f t="shared" si="476"/>
        <v>30</v>
      </c>
      <c r="AW1628" s="49">
        <f t="shared" si="477"/>
        <v>10</v>
      </c>
      <c r="AX1628" s="53">
        <f t="shared" si="478"/>
        <v>0</v>
      </c>
      <c r="AY1628" s="30">
        <f t="shared" si="479"/>
        <v>0</v>
      </c>
      <c r="AZ1628" s="30">
        <f t="shared" si="480"/>
        <v>30</v>
      </c>
      <c r="BA1628" s="49">
        <f t="shared" si="481"/>
        <v>30</v>
      </c>
    </row>
    <row r="1629" spans="1:53" x14ac:dyDescent="0.35">
      <c r="A1629" s="2">
        <v>1074490343</v>
      </c>
      <c r="B1629" s="2" t="s">
        <v>1629</v>
      </c>
      <c r="C1629" s="16" t="s">
        <v>4946</v>
      </c>
      <c r="D1629" s="3" t="s">
        <v>3774</v>
      </c>
      <c r="E1629" s="4">
        <v>45748</v>
      </c>
      <c r="F1629" s="5">
        <v>45748</v>
      </c>
      <c r="G1629" s="5">
        <v>46113</v>
      </c>
      <c r="H1629" s="3" t="s">
        <v>4290</v>
      </c>
      <c r="I1629" s="55">
        <v>0</v>
      </c>
      <c r="J1629" s="6">
        <v>46022</v>
      </c>
      <c r="K1629" s="2" t="s">
        <v>4405</v>
      </c>
      <c r="L1629" s="2" t="s">
        <v>4977</v>
      </c>
      <c r="M1629" s="2" t="s">
        <v>4956</v>
      </c>
      <c r="N1629" s="2" t="s">
        <v>5195</v>
      </c>
      <c r="O1629" s="2" t="s">
        <v>5216</v>
      </c>
      <c r="P1629" s="2" t="s">
        <v>4489</v>
      </c>
      <c r="Q1629" s="2" t="s">
        <v>4297</v>
      </c>
      <c r="R1629" s="7"/>
      <c r="S1629" s="7">
        <v>0</v>
      </c>
      <c r="T1629" s="7">
        <v>22.5</v>
      </c>
      <c r="U1629" s="7">
        <v>22.5</v>
      </c>
      <c r="V1629" s="12">
        <f t="shared" si="484"/>
        <v>23</v>
      </c>
      <c r="W1629" s="15" t="s">
        <v>4738</v>
      </c>
      <c r="X1629" s="15" t="str">
        <f t="shared" si="468"/>
        <v>DEBE GOZAR EN EL AÑO UN TOTAL DE 23 DÍAS ANTES DEL 31/12/2026</v>
      </c>
      <c r="Y1629" s="58">
        <v>0</v>
      </c>
      <c r="Z1629" s="50">
        <v>0</v>
      </c>
      <c r="AA1629" s="50">
        <v>5</v>
      </c>
      <c r="AB1629" s="50">
        <v>9</v>
      </c>
      <c r="AC1629" s="50">
        <v>0</v>
      </c>
      <c r="AD1629" s="50">
        <v>0</v>
      </c>
      <c r="AE1629" s="50">
        <v>0</v>
      </c>
      <c r="AF1629" s="50">
        <v>0</v>
      </c>
      <c r="AG1629" s="50">
        <v>0</v>
      </c>
      <c r="AH1629" s="50">
        <v>0</v>
      </c>
      <c r="AI1629" s="50">
        <v>0</v>
      </c>
      <c r="AJ1629" s="50">
        <v>0</v>
      </c>
      <c r="AK1629" s="52">
        <f t="shared" si="469"/>
        <v>14</v>
      </c>
      <c r="AL1629" s="50">
        <f t="shared" si="470"/>
        <v>14</v>
      </c>
      <c r="AM1629" s="48">
        <f t="shared" si="483"/>
        <v>0.60869565217391308</v>
      </c>
      <c r="AN1629" s="49">
        <f t="shared" si="471"/>
        <v>6.0869565217391312E-3</v>
      </c>
      <c r="AO1629" s="49">
        <f t="shared" si="482"/>
        <v>14</v>
      </c>
      <c r="AP1629" s="49">
        <f t="shared" si="472"/>
        <v>14</v>
      </c>
      <c r="AR1629" s="50">
        <f t="shared" si="473"/>
        <v>9</v>
      </c>
      <c r="AT1629" s="30">
        <f t="shared" si="474"/>
        <v>23</v>
      </c>
      <c r="AU1629">
        <f t="shared" si="475"/>
        <v>7.666666666666667</v>
      </c>
      <c r="AV1629" s="49">
        <f t="shared" si="476"/>
        <v>14</v>
      </c>
      <c r="AW1629" s="49">
        <f t="shared" si="477"/>
        <v>7.666666666666667</v>
      </c>
      <c r="AX1629" s="53">
        <f t="shared" si="478"/>
        <v>0</v>
      </c>
      <c r="AY1629" s="30">
        <f t="shared" si="479"/>
        <v>0</v>
      </c>
      <c r="AZ1629" s="30">
        <f t="shared" si="480"/>
        <v>14</v>
      </c>
      <c r="BA1629" s="49">
        <f t="shared" si="481"/>
        <v>14</v>
      </c>
    </row>
    <row r="1630" spans="1:53" x14ac:dyDescent="0.35">
      <c r="A1630" s="2">
        <v>1074496722</v>
      </c>
      <c r="B1630" s="2" t="s">
        <v>1630</v>
      </c>
      <c r="C1630" s="16" t="s">
        <v>4946</v>
      </c>
      <c r="D1630" s="3" t="s">
        <v>3775</v>
      </c>
      <c r="E1630" s="4">
        <v>45108</v>
      </c>
      <c r="F1630" s="5">
        <v>45839</v>
      </c>
      <c r="G1630" s="5">
        <v>46204</v>
      </c>
      <c r="H1630" s="3" t="s">
        <v>4290</v>
      </c>
      <c r="I1630" s="55">
        <v>0</v>
      </c>
      <c r="J1630" s="6">
        <v>46022</v>
      </c>
      <c r="K1630" s="2" t="s">
        <v>4405</v>
      </c>
      <c r="L1630" s="2" t="s">
        <v>4848</v>
      </c>
      <c r="M1630" s="2" t="s">
        <v>4956</v>
      </c>
      <c r="N1630" s="2" t="s">
        <v>5196</v>
      </c>
      <c r="O1630" s="2" t="s">
        <v>5230</v>
      </c>
      <c r="P1630" s="2" t="s">
        <v>4606</v>
      </c>
      <c r="Q1630" s="2" t="s">
        <v>4297</v>
      </c>
      <c r="R1630" s="7"/>
      <c r="S1630" s="7">
        <v>15</v>
      </c>
      <c r="T1630" s="7">
        <v>15</v>
      </c>
      <c r="U1630" s="7">
        <v>30</v>
      </c>
      <c r="V1630" s="12">
        <f t="shared" si="484"/>
        <v>30</v>
      </c>
      <c r="W1630" s="15" t="str">
        <f>"DEBE GOZAR "&amp;S1630&amp;" DÍAS ANTES DEL "&amp;TEXT(G1630-1,"DD/MM/YYYY")</f>
        <v>DEBE GOZAR 15 DÍAS ANTES DEL 30/06/2026</v>
      </c>
      <c r="X1630" s="15" t="str">
        <f t="shared" si="468"/>
        <v>DEBE GOZAR EN EL AÑO UN TOTAL DE 30 DÍAS ANTES DEL 31/12/2026</v>
      </c>
      <c r="Y1630" s="58">
        <v>15</v>
      </c>
      <c r="Z1630" s="50">
        <v>0</v>
      </c>
      <c r="AA1630" s="50">
        <v>0</v>
      </c>
      <c r="AB1630" s="50">
        <v>15</v>
      </c>
      <c r="AC1630" s="50">
        <v>0</v>
      </c>
      <c r="AD1630" s="50">
        <v>0</v>
      </c>
      <c r="AE1630" s="50">
        <v>0</v>
      </c>
      <c r="AF1630" s="50">
        <v>0</v>
      </c>
      <c r="AG1630" s="50">
        <v>0</v>
      </c>
      <c r="AH1630" s="50">
        <v>0</v>
      </c>
      <c r="AI1630" s="50">
        <v>0</v>
      </c>
      <c r="AJ1630" s="50">
        <v>0</v>
      </c>
      <c r="AK1630" s="52">
        <f t="shared" si="469"/>
        <v>30</v>
      </c>
      <c r="AL1630" s="50">
        <f t="shared" si="470"/>
        <v>30</v>
      </c>
      <c r="AM1630" s="48">
        <f t="shared" si="483"/>
        <v>1</v>
      </c>
      <c r="AN1630" s="49">
        <f t="shared" si="471"/>
        <v>0.01</v>
      </c>
      <c r="AO1630" s="49">
        <f t="shared" si="482"/>
        <v>30</v>
      </c>
      <c r="AP1630" s="49">
        <f t="shared" si="472"/>
        <v>30</v>
      </c>
      <c r="AR1630" s="50">
        <f t="shared" si="473"/>
        <v>0</v>
      </c>
      <c r="AT1630" s="30">
        <f t="shared" si="474"/>
        <v>30</v>
      </c>
      <c r="AU1630">
        <f t="shared" si="475"/>
        <v>10</v>
      </c>
      <c r="AV1630" s="49">
        <f t="shared" si="476"/>
        <v>30</v>
      </c>
      <c r="AW1630" s="49">
        <f t="shared" si="477"/>
        <v>10</v>
      </c>
      <c r="AX1630" s="53">
        <f t="shared" si="478"/>
        <v>0</v>
      </c>
      <c r="AY1630" s="30">
        <f t="shared" si="479"/>
        <v>0</v>
      </c>
      <c r="AZ1630" s="30">
        <f t="shared" si="480"/>
        <v>30</v>
      </c>
      <c r="BA1630" s="49">
        <f t="shared" si="481"/>
        <v>30</v>
      </c>
    </row>
    <row r="1631" spans="1:53" x14ac:dyDescent="0.35">
      <c r="A1631" s="2">
        <v>1074498654</v>
      </c>
      <c r="B1631" s="2" t="s">
        <v>1631</v>
      </c>
      <c r="C1631" s="16" t="s">
        <v>4946</v>
      </c>
      <c r="D1631" s="3" t="s">
        <v>3776</v>
      </c>
      <c r="E1631" s="4">
        <v>45965</v>
      </c>
      <c r="F1631" s="5">
        <v>45965</v>
      </c>
      <c r="G1631" s="5">
        <v>46330</v>
      </c>
      <c r="H1631" s="3" t="s">
        <v>4290</v>
      </c>
      <c r="I1631" s="55">
        <v>46027</v>
      </c>
      <c r="J1631" s="6">
        <v>46022</v>
      </c>
      <c r="K1631" s="2" t="s">
        <v>4405</v>
      </c>
      <c r="L1631" s="2" t="s">
        <v>4871</v>
      </c>
      <c r="M1631" s="2" t="s">
        <v>4956</v>
      </c>
      <c r="N1631" s="2"/>
      <c r="O1631" s="2"/>
      <c r="P1631" s="2"/>
      <c r="Q1631" s="2"/>
      <c r="R1631" s="7"/>
      <c r="S1631" s="7">
        <v>0</v>
      </c>
      <c r="T1631" s="7">
        <v>4.75</v>
      </c>
      <c r="U1631" s="7">
        <v>4.75</v>
      </c>
      <c r="V1631" s="12">
        <f t="shared" si="484"/>
        <v>5</v>
      </c>
      <c r="W1631" s="15" t="s">
        <v>4738</v>
      </c>
      <c r="X1631" s="15" t="str">
        <f t="shared" si="468"/>
        <v>DEBE GOZAR EN EL AÑO UN TOTAL DE 5 DÍAS ANTES DEL 31/12/2026</v>
      </c>
      <c r="Y1631" s="58">
        <v>5</v>
      </c>
      <c r="Z1631" s="50">
        <v>0</v>
      </c>
      <c r="AA1631" s="50">
        <v>0</v>
      </c>
      <c r="AB1631" s="50">
        <v>0</v>
      </c>
      <c r="AC1631" s="50">
        <v>0</v>
      </c>
      <c r="AD1631" s="50">
        <v>0</v>
      </c>
      <c r="AE1631" s="50">
        <v>0</v>
      </c>
      <c r="AF1631" s="50">
        <v>0</v>
      </c>
      <c r="AG1631" s="50">
        <v>0</v>
      </c>
      <c r="AH1631" s="50">
        <v>0</v>
      </c>
      <c r="AI1631" s="50">
        <v>0</v>
      </c>
      <c r="AJ1631" s="50">
        <v>0</v>
      </c>
      <c r="AK1631" s="52">
        <f t="shared" si="469"/>
        <v>5</v>
      </c>
      <c r="AL1631" s="50">
        <f t="shared" si="470"/>
        <v>5</v>
      </c>
      <c r="AM1631" s="48">
        <f t="shared" si="483"/>
        <v>1</v>
      </c>
      <c r="AN1631" s="49">
        <f t="shared" si="471"/>
        <v>0.01</v>
      </c>
      <c r="AO1631" s="49">
        <f t="shared" si="482"/>
        <v>5</v>
      </c>
      <c r="AP1631" s="49">
        <f t="shared" si="472"/>
        <v>5</v>
      </c>
      <c r="AR1631" s="50">
        <f t="shared" si="473"/>
        <v>0</v>
      </c>
      <c r="AT1631" s="30">
        <f t="shared" si="474"/>
        <v>5</v>
      </c>
      <c r="AU1631">
        <f t="shared" si="475"/>
        <v>1.6666666666666667</v>
      </c>
      <c r="AV1631" s="49">
        <f t="shared" si="476"/>
        <v>5</v>
      </c>
      <c r="AW1631" s="49">
        <f t="shared" si="477"/>
        <v>1.6666666666666667</v>
      </c>
      <c r="AX1631" s="53">
        <f t="shared" si="478"/>
        <v>0</v>
      </c>
      <c r="AY1631" s="30">
        <f t="shared" si="479"/>
        <v>0</v>
      </c>
      <c r="AZ1631" s="30">
        <f t="shared" si="480"/>
        <v>5</v>
      </c>
      <c r="BA1631" s="49">
        <f t="shared" si="481"/>
        <v>5</v>
      </c>
    </row>
    <row r="1632" spans="1:53" x14ac:dyDescent="0.35">
      <c r="A1632" s="2">
        <v>1074530131</v>
      </c>
      <c r="B1632" s="2" t="s">
        <v>1632</v>
      </c>
      <c r="C1632" s="16" t="s">
        <v>4946</v>
      </c>
      <c r="D1632" s="3" t="s">
        <v>3777</v>
      </c>
      <c r="E1632" s="4">
        <v>45931</v>
      </c>
      <c r="F1632" s="5">
        <v>45931</v>
      </c>
      <c r="G1632" s="5">
        <v>46296</v>
      </c>
      <c r="H1632" s="3" t="s">
        <v>4290</v>
      </c>
      <c r="I1632" s="55">
        <v>0</v>
      </c>
      <c r="J1632" s="6">
        <v>46022</v>
      </c>
      <c r="K1632" s="2" t="s">
        <v>4405</v>
      </c>
      <c r="L1632" s="2" t="s">
        <v>4961</v>
      </c>
      <c r="M1632" s="2" t="s">
        <v>4956</v>
      </c>
      <c r="N1632" s="2" t="s">
        <v>5180</v>
      </c>
      <c r="O1632" s="2" t="s">
        <v>5218</v>
      </c>
      <c r="P1632" s="2" t="s">
        <v>4447</v>
      </c>
      <c r="Q1632" s="2" t="s">
        <v>4301</v>
      </c>
      <c r="R1632" s="7"/>
      <c r="S1632" s="7">
        <v>0</v>
      </c>
      <c r="T1632" s="7">
        <v>7.5</v>
      </c>
      <c r="U1632" s="7">
        <v>7.5</v>
      </c>
      <c r="V1632" s="12">
        <f t="shared" si="484"/>
        <v>8</v>
      </c>
      <c r="W1632" s="15" t="s">
        <v>4738</v>
      </c>
      <c r="X1632" s="15" t="str">
        <f t="shared" si="468"/>
        <v>DEBE GOZAR EN EL AÑO UN TOTAL DE 8 DÍAS ANTES DEL 31/12/2026</v>
      </c>
      <c r="Y1632" s="58">
        <v>0</v>
      </c>
      <c r="Z1632" s="50">
        <v>0</v>
      </c>
      <c r="AA1632" s="50">
        <v>0</v>
      </c>
      <c r="AB1632" s="50">
        <v>0</v>
      </c>
      <c r="AC1632" s="50">
        <v>0</v>
      </c>
      <c r="AD1632" s="50">
        <v>0</v>
      </c>
      <c r="AE1632" s="50">
        <v>0</v>
      </c>
      <c r="AF1632" s="50">
        <v>0</v>
      </c>
      <c r="AG1632" s="50">
        <v>0</v>
      </c>
      <c r="AH1632" s="50">
        <v>0</v>
      </c>
      <c r="AI1632" s="50">
        <v>0</v>
      </c>
      <c r="AJ1632" s="50">
        <v>0</v>
      </c>
      <c r="AK1632" s="52">
        <f t="shared" si="469"/>
        <v>0</v>
      </c>
      <c r="AL1632" s="50">
        <f t="shared" si="470"/>
        <v>0</v>
      </c>
      <c r="AM1632" s="48">
        <f t="shared" si="483"/>
        <v>0</v>
      </c>
      <c r="AN1632" s="49">
        <f t="shared" si="471"/>
        <v>0</v>
      </c>
      <c r="AO1632" s="49">
        <f t="shared" si="482"/>
        <v>0</v>
      </c>
      <c r="AP1632" s="49">
        <f t="shared" si="472"/>
        <v>0</v>
      </c>
      <c r="AR1632" s="50">
        <f t="shared" si="473"/>
        <v>8</v>
      </c>
      <c r="AT1632" s="30">
        <f t="shared" si="474"/>
        <v>8</v>
      </c>
      <c r="AU1632">
        <f t="shared" si="475"/>
        <v>2.6666666666666665</v>
      </c>
      <c r="AV1632" s="49">
        <f t="shared" si="476"/>
        <v>0</v>
      </c>
      <c r="AW1632" s="49">
        <f t="shared" si="477"/>
        <v>0</v>
      </c>
      <c r="AX1632" s="53">
        <f t="shared" si="478"/>
        <v>2.6666666666666665</v>
      </c>
      <c r="AY1632" s="30">
        <f t="shared" si="479"/>
        <v>0</v>
      </c>
      <c r="AZ1632" s="30">
        <f t="shared" si="480"/>
        <v>0</v>
      </c>
      <c r="BA1632" s="49">
        <f t="shared" si="481"/>
        <v>0</v>
      </c>
    </row>
    <row r="1633" spans="1:53" x14ac:dyDescent="0.35">
      <c r="A1633" s="2">
        <v>1074531916</v>
      </c>
      <c r="B1633" s="2" t="s">
        <v>1633</v>
      </c>
      <c r="C1633" s="16" t="s">
        <v>4947</v>
      </c>
      <c r="D1633" s="3" t="s">
        <v>3778</v>
      </c>
      <c r="E1633" s="4">
        <v>45170</v>
      </c>
      <c r="F1633" s="5">
        <v>45901</v>
      </c>
      <c r="G1633" s="5">
        <v>46266</v>
      </c>
      <c r="H1633" s="3" t="s">
        <v>4290</v>
      </c>
      <c r="I1633" s="55">
        <v>0</v>
      </c>
      <c r="J1633" s="6">
        <v>46022</v>
      </c>
      <c r="K1633" s="2" t="s">
        <v>4405</v>
      </c>
      <c r="L1633" s="2" t="s">
        <v>4975</v>
      </c>
      <c r="M1633" s="2" t="s">
        <v>4956</v>
      </c>
      <c r="N1633" s="2" t="s">
        <v>5180</v>
      </c>
      <c r="O1633" s="2" t="s">
        <v>5187</v>
      </c>
      <c r="P1633" s="2" t="s">
        <v>4483</v>
      </c>
      <c r="Q1633" s="2" t="s">
        <v>4298</v>
      </c>
      <c r="R1633" s="7"/>
      <c r="S1633" s="7">
        <v>16</v>
      </c>
      <c r="T1633" s="7">
        <v>10</v>
      </c>
      <c r="U1633" s="7">
        <v>26</v>
      </c>
      <c r="V1633" s="12">
        <f t="shared" si="484"/>
        <v>26</v>
      </c>
      <c r="W1633" s="15" t="str">
        <f>"DEBE GOZAR "&amp;S1633&amp;" DÍAS ANTES DEL "&amp;TEXT(G1633-1,"DD/MM/YYYY")</f>
        <v>DEBE GOZAR 16 DÍAS ANTES DEL 31/08/2026</v>
      </c>
      <c r="X1633" s="15" t="str">
        <f t="shared" si="468"/>
        <v>DEBE GOZAR EN EL AÑO UN TOTAL DE 26 DÍAS ANTES DEL 31/12/2026</v>
      </c>
      <c r="Y1633" s="58">
        <v>0</v>
      </c>
      <c r="Z1633" s="50">
        <v>16</v>
      </c>
      <c r="AA1633" s="50">
        <v>0</v>
      </c>
      <c r="AB1633" s="50">
        <v>0</v>
      </c>
      <c r="AC1633" s="50">
        <v>0</v>
      </c>
      <c r="AD1633" s="50">
        <v>0</v>
      </c>
      <c r="AE1633" s="50">
        <v>0</v>
      </c>
      <c r="AF1633" s="50">
        <v>0</v>
      </c>
      <c r="AG1633" s="50">
        <v>0</v>
      </c>
      <c r="AH1633" s="50">
        <v>0</v>
      </c>
      <c r="AI1633" s="50">
        <v>0</v>
      </c>
      <c r="AJ1633" s="50">
        <v>0</v>
      </c>
      <c r="AK1633" s="52">
        <f t="shared" si="469"/>
        <v>16</v>
      </c>
      <c r="AL1633" s="50">
        <f t="shared" si="470"/>
        <v>16</v>
      </c>
      <c r="AM1633" s="48">
        <f t="shared" si="483"/>
        <v>0.61538461538461542</v>
      </c>
      <c r="AN1633" s="49">
        <f t="shared" si="471"/>
        <v>6.1538461538461538E-3</v>
      </c>
      <c r="AO1633" s="49">
        <f t="shared" si="482"/>
        <v>16</v>
      </c>
      <c r="AP1633" s="49">
        <f t="shared" si="472"/>
        <v>16</v>
      </c>
      <c r="AR1633" s="50">
        <f t="shared" si="473"/>
        <v>10</v>
      </c>
      <c r="AT1633" s="30">
        <f t="shared" si="474"/>
        <v>26</v>
      </c>
      <c r="AU1633">
        <f t="shared" si="475"/>
        <v>8.6666666666666661</v>
      </c>
      <c r="AV1633" s="49">
        <f t="shared" si="476"/>
        <v>16</v>
      </c>
      <c r="AW1633" s="49">
        <f t="shared" si="477"/>
        <v>8.6666666666666661</v>
      </c>
      <c r="AX1633" s="53">
        <f t="shared" si="478"/>
        <v>0</v>
      </c>
      <c r="AY1633" s="30">
        <f t="shared" si="479"/>
        <v>0</v>
      </c>
      <c r="AZ1633" s="30">
        <f t="shared" si="480"/>
        <v>16</v>
      </c>
      <c r="BA1633" s="49">
        <f t="shared" si="481"/>
        <v>16</v>
      </c>
    </row>
    <row r="1634" spans="1:53" x14ac:dyDescent="0.35">
      <c r="A1634" s="2">
        <v>1074543368</v>
      </c>
      <c r="B1634" s="2" t="s">
        <v>1634</v>
      </c>
      <c r="C1634" s="16" t="s">
        <v>4946</v>
      </c>
      <c r="D1634" s="3" t="s">
        <v>3779</v>
      </c>
      <c r="E1634" s="4">
        <v>45323</v>
      </c>
      <c r="F1634" s="5">
        <v>45689</v>
      </c>
      <c r="G1634" s="5">
        <v>46054</v>
      </c>
      <c r="H1634" s="3" t="s">
        <v>4290</v>
      </c>
      <c r="I1634" s="55">
        <v>0</v>
      </c>
      <c r="J1634" s="6">
        <v>46022</v>
      </c>
      <c r="K1634" s="2" t="s">
        <v>4405</v>
      </c>
      <c r="L1634" s="2" t="s">
        <v>4981</v>
      </c>
      <c r="M1634" s="2" t="s">
        <v>4956</v>
      </c>
      <c r="N1634" s="2" t="s">
        <v>5197</v>
      </c>
      <c r="O1634" s="2" t="s">
        <v>5228</v>
      </c>
      <c r="P1634" s="2" t="s">
        <v>4498</v>
      </c>
      <c r="Q1634" s="2" t="s">
        <v>4297</v>
      </c>
      <c r="R1634" s="7"/>
      <c r="S1634" s="7">
        <v>0</v>
      </c>
      <c r="T1634" s="7">
        <v>27.5</v>
      </c>
      <c r="U1634" s="7">
        <v>27.5</v>
      </c>
      <c r="V1634" s="12">
        <f t="shared" si="484"/>
        <v>28</v>
      </c>
      <c r="W1634" s="15" t="s">
        <v>4738</v>
      </c>
      <c r="X1634" s="15" t="str">
        <f t="shared" si="468"/>
        <v>DEBE GOZAR EN EL AÑO UN TOTAL DE 28 DÍAS ANTES DEL 31/12/2026</v>
      </c>
      <c r="Y1634" s="58">
        <v>0</v>
      </c>
      <c r="Z1634" s="50">
        <v>0</v>
      </c>
      <c r="AA1634" s="50">
        <v>0</v>
      </c>
      <c r="AB1634" s="50">
        <v>0</v>
      </c>
      <c r="AC1634" s="50">
        <v>4</v>
      </c>
      <c r="AD1634" s="50">
        <v>26</v>
      </c>
      <c r="AE1634" s="50">
        <v>0</v>
      </c>
      <c r="AF1634" s="50">
        <v>0</v>
      </c>
      <c r="AG1634" s="50">
        <v>0</v>
      </c>
      <c r="AH1634" s="50">
        <v>0</v>
      </c>
      <c r="AI1634" s="50">
        <v>0</v>
      </c>
      <c r="AJ1634" s="50">
        <v>0</v>
      </c>
      <c r="AK1634" s="52">
        <f t="shared" si="469"/>
        <v>30</v>
      </c>
      <c r="AL1634" s="50">
        <f t="shared" si="470"/>
        <v>30</v>
      </c>
      <c r="AM1634" s="48">
        <f t="shared" si="483"/>
        <v>1.0714285714285714</v>
      </c>
      <c r="AN1634" s="49">
        <f t="shared" si="471"/>
        <v>1.0714285714285714E-2</v>
      </c>
      <c r="AO1634" s="49">
        <f t="shared" si="482"/>
        <v>0</v>
      </c>
      <c r="AP1634" s="49">
        <f t="shared" si="472"/>
        <v>28</v>
      </c>
      <c r="AR1634" s="50">
        <f t="shared" si="473"/>
        <v>0</v>
      </c>
      <c r="AT1634" s="30">
        <f t="shared" si="474"/>
        <v>28</v>
      </c>
      <c r="AU1634">
        <f t="shared" si="475"/>
        <v>9.3333333333333339</v>
      </c>
      <c r="AV1634" s="49">
        <f t="shared" si="476"/>
        <v>0</v>
      </c>
      <c r="AW1634" s="49">
        <f t="shared" si="477"/>
        <v>0</v>
      </c>
      <c r="AX1634" s="53">
        <f t="shared" si="478"/>
        <v>9.3333333333333339</v>
      </c>
      <c r="AY1634" s="30">
        <f t="shared" si="479"/>
        <v>30</v>
      </c>
      <c r="AZ1634" s="30">
        <f t="shared" si="480"/>
        <v>0</v>
      </c>
      <c r="BA1634" s="49">
        <f t="shared" si="481"/>
        <v>0</v>
      </c>
    </row>
    <row r="1635" spans="1:53" x14ac:dyDescent="0.35">
      <c r="A1635" s="2">
        <v>1074543888</v>
      </c>
      <c r="B1635" s="2" t="s">
        <v>1635</v>
      </c>
      <c r="C1635" s="16" t="s">
        <v>4946</v>
      </c>
      <c r="D1635" s="3" t="s">
        <v>3780</v>
      </c>
      <c r="E1635" s="4">
        <v>45108</v>
      </c>
      <c r="F1635" s="5">
        <v>45839</v>
      </c>
      <c r="G1635" s="5">
        <v>46204</v>
      </c>
      <c r="H1635" s="3" t="s">
        <v>4291</v>
      </c>
      <c r="I1635" s="55">
        <v>0</v>
      </c>
      <c r="J1635" s="6">
        <v>46022</v>
      </c>
      <c r="K1635" s="2" t="s">
        <v>4405</v>
      </c>
      <c r="L1635" s="2" t="s">
        <v>4745</v>
      </c>
      <c r="M1635" s="2" t="s">
        <v>4956</v>
      </c>
      <c r="N1635" s="2" t="s">
        <v>5196</v>
      </c>
      <c r="O1635" s="2" t="s">
        <v>5214</v>
      </c>
      <c r="P1635" s="2" t="s">
        <v>4438</v>
      </c>
      <c r="Q1635" s="2" t="s">
        <v>4297</v>
      </c>
      <c r="R1635" s="7"/>
      <c r="S1635" s="7">
        <v>15</v>
      </c>
      <c r="T1635" s="7">
        <v>15</v>
      </c>
      <c r="U1635" s="7">
        <v>30</v>
      </c>
      <c r="V1635" s="12">
        <f t="shared" si="484"/>
        <v>30</v>
      </c>
      <c r="W1635" s="15" t="str">
        <f>"DEBE GOZAR "&amp;S1635&amp;" DÍAS ANTES DEL "&amp;TEXT(G1635-1,"DD/MM/YYYY")</f>
        <v>DEBE GOZAR 15 DÍAS ANTES DEL 30/06/2026</v>
      </c>
      <c r="X1635" s="15" t="str">
        <f t="shared" si="468"/>
        <v>DEBE GOZAR EN EL AÑO UN TOTAL DE 30 DÍAS ANTES DEL 31/12/2026</v>
      </c>
      <c r="Y1635" s="58">
        <v>0</v>
      </c>
      <c r="Z1635" s="50">
        <v>0</v>
      </c>
      <c r="AA1635" s="50">
        <v>16</v>
      </c>
      <c r="AB1635" s="50">
        <v>0</v>
      </c>
      <c r="AC1635" s="50">
        <v>0</v>
      </c>
      <c r="AD1635" s="50">
        <v>0</v>
      </c>
      <c r="AE1635" s="50">
        <v>0</v>
      </c>
      <c r="AF1635" s="50">
        <v>0</v>
      </c>
      <c r="AG1635" s="50">
        <v>0</v>
      </c>
      <c r="AH1635" s="50">
        <v>0</v>
      </c>
      <c r="AI1635" s="50">
        <v>0</v>
      </c>
      <c r="AJ1635" s="50">
        <v>0</v>
      </c>
      <c r="AK1635" s="52">
        <f t="shared" si="469"/>
        <v>16</v>
      </c>
      <c r="AL1635" s="50">
        <f t="shared" si="470"/>
        <v>16</v>
      </c>
      <c r="AM1635" s="48">
        <f t="shared" si="483"/>
        <v>0.53333333333333333</v>
      </c>
      <c r="AN1635" s="49">
        <f t="shared" si="471"/>
        <v>5.3333333333333332E-3</v>
      </c>
      <c r="AO1635" s="49">
        <f t="shared" si="482"/>
        <v>16</v>
      </c>
      <c r="AP1635" s="49">
        <f t="shared" si="472"/>
        <v>16</v>
      </c>
      <c r="AR1635" s="50">
        <f t="shared" si="473"/>
        <v>14</v>
      </c>
      <c r="AT1635" s="30">
        <f t="shared" si="474"/>
        <v>30</v>
      </c>
      <c r="AU1635">
        <f t="shared" si="475"/>
        <v>10</v>
      </c>
      <c r="AV1635" s="49">
        <f t="shared" si="476"/>
        <v>16</v>
      </c>
      <c r="AW1635" s="49">
        <f t="shared" si="477"/>
        <v>10</v>
      </c>
      <c r="AX1635" s="53">
        <f t="shared" si="478"/>
        <v>0</v>
      </c>
      <c r="AY1635" s="30">
        <f t="shared" si="479"/>
        <v>0</v>
      </c>
      <c r="AZ1635" s="30">
        <f t="shared" si="480"/>
        <v>16</v>
      </c>
      <c r="BA1635" s="49">
        <f t="shared" si="481"/>
        <v>16</v>
      </c>
    </row>
    <row r="1636" spans="1:53" x14ac:dyDescent="0.35">
      <c r="A1636" s="2">
        <v>1074565584</v>
      </c>
      <c r="B1636" s="2" t="s">
        <v>1636</v>
      </c>
      <c r="C1636" s="16" t="s">
        <v>4946</v>
      </c>
      <c r="D1636" s="3" t="s">
        <v>3781</v>
      </c>
      <c r="E1636" s="4">
        <v>44866</v>
      </c>
      <c r="F1636" s="5">
        <v>45962</v>
      </c>
      <c r="G1636" s="5">
        <v>46327</v>
      </c>
      <c r="H1636" s="3" t="s">
        <v>4290</v>
      </c>
      <c r="I1636" s="55">
        <v>46054</v>
      </c>
      <c r="J1636" s="6">
        <v>46022</v>
      </c>
      <c r="K1636" s="2" t="s">
        <v>4405</v>
      </c>
      <c r="L1636" s="2" t="s">
        <v>4963</v>
      </c>
      <c r="M1636" s="2" t="s">
        <v>4956</v>
      </c>
      <c r="N1636" s="2"/>
      <c r="O1636" s="2"/>
      <c r="P1636" s="2"/>
      <c r="Q1636" s="2"/>
      <c r="R1636" s="7"/>
      <c r="S1636" s="7">
        <v>23</v>
      </c>
      <c r="T1636" s="7">
        <v>5</v>
      </c>
      <c r="U1636" s="7">
        <v>28</v>
      </c>
      <c r="V1636" s="12">
        <f t="shared" si="484"/>
        <v>28</v>
      </c>
      <c r="W1636" s="15" t="str">
        <f>"DEBE GOZAR "&amp;S1636&amp;" DÍAS ANTES DEL "&amp;TEXT(G1636-1,"DD/MM/YYYY")</f>
        <v>DEBE GOZAR 23 DÍAS ANTES DEL 31/10/2026</v>
      </c>
      <c r="X1636" s="15" t="str">
        <f t="shared" si="468"/>
        <v>DEBE GOZAR EN EL AÑO UN TOTAL DE 28 DÍAS ANTES DEL 31/12/2026</v>
      </c>
      <c r="Y1636" s="58">
        <v>0</v>
      </c>
      <c r="Z1636" s="50">
        <v>28</v>
      </c>
      <c r="AA1636" s="50">
        <v>0</v>
      </c>
      <c r="AB1636" s="50">
        <v>0</v>
      </c>
      <c r="AC1636" s="50">
        <v>0</v>
      </c>
      <c r="AD1636" s="50">
        <v>0</v>
      </c>
      <c r="AE1636" s="50">
        <v>0</v>
      </c>
      <c r="AF1636" s="50">
        <v>0</v>
      </c>
      <c r="AG1636" s="50">
        <v>0</v>
      </c>
      <c r="AH1636" s="50">
        <v>0</v>
      </c>
      <c r="AI1636" s="50">
        <v>0</v>
      </c>
      <c r="AJ1636" s="50">
        <v>0</v>
      </c>
      <c r="AK1636" s="52">
        <f t="shared" si="469"/>
        <v>28</v>
      </c>
      <c r="AL1636" s="50">
        <f t="shared" si="470"/>
        <v>28</v>
      </c>
      <c r="AM1636" s="48">
        <f t="shared" si="483"/>
        <v>1</v>
      </c>
      <c r="AN1636" s="49">
        <f t="shared" si="471"/>
        <v>0.01</v>
      </c>
      <c r="AO1636" s="49">
        <f t="shared" si="482"/>
        <v>28</v>
      </c>
      <c r="AP1636" s="49">
        <f t="shared" si="472"/>
        <v>28</v>
      </c>
      <c r="AR1636" s="50">
        <f t="shared" si="473"/>
        <v>0</v>
      </c>
      <c r="AT1636" s="30">
        <f t="shared" si="474"/>
        <v>28</v>
      </c>
      <c r="AU1636">
        <f t="shared" si="475"/>
        <v>9.3333333333333339</v>
      </c>
      <c r="AV1636" s="49">
        <f t="shared" si="476"/>
        <v>28</v>
      </c>
      <c r="AW1636" s="49">
        <f t="shared" si="477"/>
        <v>9.3333333333333339</v>
      </c>
      <c r="AX1636" s="53">
        <f t="shared" si="478"/>
        <v>0</v>
      </c>
      <c r="AY1636" s="30">
        <f t="shared" si="479"/>
        <v>0</v>
      </c>
      <c r="AZ1636" s="30">
        <f t="shared" si="480"/>
        <v>28</v>
      </c>
      <c r="BA1636" s="49">
        <f t="shared" si="481"/>
        <v>28</v>
      </c>
    </row>
    <row r="1637" spans="1:53" x14ac:dyDescent="0.35">
      <c r="A1637" s="2">
        <v>1074576320</v>
      </c>
      <c r="B1637" s="2" t="s">
        <v>1637</v>
      </c>
      <c r="C1637" s="16" t="s">
        <v>4946</v>
      </c>
      <c r="D1637" s="3" t="s">
        <v>3782</v>
      </c>
      <c r="E1637" s="4">
        <v>45720</v>
      </c>
      <c r="F1637" s="5">
        <v>45720</v>
      </c>
      <c r="G1637" s="5">
        <v>46085</v>
      </c>
      <c r="H1637" s="3" t="s">
        <v>4408</v>
      </c>
      <c r="I1637" s="55">
        <v>46023</v>
      </c>
      <c r="J1637" s="6">
        <v>46022</v>
      </c>
      <c r="K1637" s="2" t="s">
        <v>4405</v>
      </c>
      <c r="L1637" s="2" t="s">
        <v>4895</v>
      </c>
      <c r="M1637" s="2" t="s">
        <v>4956</v>
      </c>
      <c r="N1637" s="2"/>
      <c r="O1637" s="2"/>
      <c r="P1637" s="2"/>
      <c r="Q1637" s="2"/>
      <c r="R1637" s="7"/>
      <c r="S1637" s="7">
        <v>0</v>
      </c>
      <c r="T1637" s="7">
        <v>24.75</v>
      </c>
      <c r="U1637" s="7">
        <v>24.75</v>
      </c>
      <c r="V1637" s="12">
        <f t="shared" si="484"/>
        <v>25</v>
      </c>
      <c r="W1637" s="15" t="s">
        <v>4738</v>
      </c>
      <c r="X1637" s="15" t="str">
        <f t="shared" si="468"/>
        <v>DEBE GOZAR EN EL AÑO UN TOTAL DE 25 DÍAS ANTES DEL 31/12/2026</v>
      </c>
      <c r="Y1637" s="58">
        <v>25</v>
      </c>
      <c r="Z1637" s="50">
        <v>0</v>
      </c>
      <c r="AA1637" s="50">
        <v>0</v>
      </c>
      <c r="AB1637" s="50">
        <v>0</v>
      </c>
      <c r="AC1637" s="50">
        <v>0</v>
      </c>
      <c r="AD1637" s="50">
        <v>0</v>
      </c>
      <c r="AE1637" s="50">
        <v>0</v>
      </c>
      <c r="AF1637" s="50">
        <v>0</v>
      </c>
      <c r="AG1637" s="50">
        <v>0</v>
      </c>
      <c r="AH1637" s="50">
        <v>0</v>
      </c>
      <c r="AI1637" s="50">
        <v>0</v>
      </c>
      <c r="AJ1637" s="50">
        <v>0</v>
      </c>
      <c r="AK1637" s="52">
        <f t="shared" si="469"/>
        <v>25</v>
      </c>
      <c r="AL1637" s="50">
        <f t="shared" si="470"/>
        <v>25</v>
      </c>
      <c r="AM1637" s="48">
        <f t="shared" si="483"/>
        <v>1</v>
      </c>
      <c r="AN1637" s="49">
        <f t="shared" si="471"/>
        <v>0.01</v>
      </c>
      <c r="AO1637" s="49">
        <f t="shared" si="482"/>
        <v>25</v>
      </c>
      <c r="AP1637" s="49">
        <f t="shared" si="472"/>
        <v>25</v>
      </c>
      <c r="AR1637" s="50">
        <f t="shared" si="473"/>
        <v>0</v>
      </c>
      <c r="AT1637" s="30">
        <f t="shared" si="474"/>
        <v>25</v>
      </c>
      <c r="AU1637">
        <f t="shared" si="475"/>
        <v>8.3333333333333339</v>
      </c>
      <c r="AV1637" s="49">
        <f t="shared" si="476"/>
        <v>25</v>
      </c>
      <c r="AW1637" s="49">
        <f t="shared" si="477"/>
        <v>8.3333333333333339</v>
      </c>
      <c r="AX1637" s="53">
        <f t="shared" si="478"/>
        <v>0</v>
      </c>
      <c r="AY1637" s="30">
        <f t="shared" si="479"/>
        <v>0</v>
      </c>
      <c r="AZ1637" s="30">
        <f t="shared" si="480"/>
        <v>25</v>
      </c>
      <c r="BA1637" s="49">
        <f t="shared" si="481"/>
        <v>25</v>
      </c>
    </row>
    <row r="1638" spans="1:53" x14ac:dyDescent="0.35">
      <c r="A1638" s="2">
        <v>1074583391</v>
      </c>
      <c r="B1638" s="2" t="s">
        <v>1638</v>
      </c>
      <c r="C1638" s="16" t="s">
        <v>4946</v>
      </c>
      <c r="D1638" s="3" t="s">
        <v>3783</v>
      </c>
      <c r="E1638" s="4">
        <v>45982</v>
      </c>
      <c r="F1638" s="5">
        <v>45982</v>
      </c>
      <c r="G1638" s="5">
        <v>46347</v>
      </c>
      <c r="H1638" s="3" t="s">
        <v>4290</v>
      </c>
      <c r="I1638" s="55">
        <v>46047</v>
      </c>
      <c r="J1638" s="6">
        <v>46022</v>
      </c>
      <c r="K1638" s="2" t="s">
        <v>4431</v>
      </c>
      <c r="L1638" s="2" t="s">
        <v>4821</v>
      </c>
      <c r="M1638" s="2" t="s">
        <v>4956</v>
      </c>
      <c r="N1638" s="2"/>
      <c r="O1638" s="2"/>
      <c r="P1638" s="2"/>
      <c r="Q1638" s="2"/>
      <c r="R1638" s="7"/>
      <c r="S1638" s="7">
        <v>0</v>
      </c>
      <c r="T1638" s="7">
        <v>0.66669999999999996</v>
      </c>
      <c r="U1638" s="7">
        <v>0.66669999999999996</v>
      </c>
      <c r="V1638" s="12">
        <f t="shared" si="484"/>
        <v>1</v>
      </c>
      <c r="W1638" s="15" t="s">
        <v>4738</v>
      </c>
      <c r="X1638" s="15" t="str">
        <f t="shared" si="468"/>
        <v>DEBE GOZAR EN EL AÑO UN TOTAL DE 1 DÍAS ANTES DEL 31/12/2026</v>
      </c>
      <c r="Y1638" s="58">
        <v>1</v>
      </c>
      <c r="Z1638" s="50">
        <v>0</v>
      </c>
      <c r="AA1638" s="50">
        <v>0</v>
      </c>
      <c r="AB1638" s="50">
        <v>0</v>
      </c>
      <c r="AC1638" s="50">
        <v>0</v>
      </c>
      <c r="AD1638" s="50">
        <v>0</v>
      </c>
      <c r="AE1638" s="50">
        <v>0</v>
      </c>
      <c r="AF1638" s="50">
        <v>0</v>
      </c>
      <c r="AG1638" s="50">
        <v>0</v>
      </c>
      <c r="AH1638" s="50">
        <v>0</v>
      </c>
      <c r="AI1638" s="50">
        <v>0</v>
      </c>
      <c r="AJ1638" s="50">
        <v>0</v>
      </c>
      <c r="AK1638" s="52">
        <f t="shared" si="469"/>
        <v>1</v>
      </c>
      <c r="AL1638" s="50">
        <f t="shared" si="470"/>
        <v>1</v>
      </c>
      <c r="AM1638" s="48">
        <f t="shared" si="483"/>
        <v>1</v>
      </c>
      <c r="AN1638" s="49">
        <f t="shared" si="471"/>
        <v>0.01</v>
      </c>
      <c r="AO1638" s="49">
        <f t="shared" si="482"/>
        <v>1</v>
      </c>
      <c r="AP1638" s="49">
        <f t="shared" si="472"/>
        <v>1</v>
      </c>
      <c r="AR1638" s="50">
        <f t="shared" si="473"/>
        <v>0</v>
      </c>
      <c r="AT1638" s="30">
        <f t="shared" si="474"/>
        <v>1</v>
      </c>
      <c r="AU1638">
        <f t="shared" si="475"/>
        <v>0.33333333333333331</v>
      </c>
      <c r="AV1638" s="49">
        <f t="shared" si="476"/>
        <v>1</v>
      </c>
      <c r="AW1638" s="49">
        <f t="shared" si="477"/>
        <v>0.33333333333333331</v>
      </c>
      <c r="AX1638" s="53">
        <f t="shared" si="478"/>
        <v>0</v>
      </c>
      <c r="AY1638" s="30">
        <f t="shared" si="479"/>
        <v>0</v>
      </c>
      <c r="AZ1638" s="30">
        <f t="shared" si="480"/>
        <v>1</v>
      </c>
      <c r="BA1638" s="49">
        <f t="shared" si="481"/>
        <v>1</v>
      </c>
    </row>
    <row r="1639" spans="1:53" x14ac:dyDescent="0.35">
      <c r="A1639" s="2">
        <v>1074599425</v>
      </c>
      <c r="B1639" s="2" t="s">
        <v>1639</v>
      </c>
      <c r="C1639" s="16" t="s">
        <v>4946</v>
      </c>
      <c r="D1639" s="3" t="s">
        <v>3784</v>
      </c>
      <c r="E1639" s="4">
        <v>45282</v>
      </c>
      <c r="F1639" s="5">
        <v>46013</v>
      </c>
      <c r="G1639" s="5">
        <v>46378</v>
      </c>
      <c r="H1639" s="3" t="s">
        <v>4407</v>
      </c>
      <c r="I1639" s="55">
        <v>0</v>
      </c>
      <c r="J1639" s="6">
        <v>46022</v>
      </c>
      <c r="K1639" s="2" t="s">
        <v>4405</v>
      </c>
      <c r="L1639" s="2" t="s">
        <v>4811</v>
      </c>
      <c r="M1639" s="2" t="s">
        <v>4956</v>
      </c>
      <c r="N1639" s="2" t="s">
        <v>5196</v>
      </c>
      <c r="O1639" s="2" t="s">
        <v>5237</v>
      </c>
      <c r="P1639" s="2" t="s">
        <v>4552</v>
      </c>
      <c r="Q1639" s="2" t="s">
        <v>4297</v>
      </c>
      <c r="R1639" s="7"/>
      <c r="S1639" s="7">
        <v>29</v>
      </c>
      <c r="T1639" s="7">
        <v>0.75</v>
      </c>
      <c r="U1639" s="7">
        <v>29.75</v>
      </c>
      <c r="V1639" s="12">
        <f t="shared" si="484"/>
        <v>30</v>
      </c>
      <c r="W1639" s="15" t="str">
        <f>"DEBE GOZAR "&amp;S1639&amp;" DÍAS ANTES DEL "&amp;TEXT(G1639-1,"DD/MM/YYYY")</f>
        <v>DEBE GOZAR 29 DÍAS ANTES DEL 21/12/2026</v>
      </c>
      <c r="X1639" s="15" t="str">
        <f t="shared" si="468"/>
        <v>DEBE GOZAR EN EL AÑO UN TOTAL DE 30 DÍAS ANTES DEL 31/12/2026</v>
      </c>
      <c r="Y1639" s="58">
        <v>0</v>
      </c>
      <c r="Z1639" s="50">
        <v>0</v>
      </c>
      <c r="AA1639" s="50">
        <v>4</v>
      </c>
      <c r="AB1639" s="50">
        <v>11</v>
      </c>
      <c r="AC1639" s="50">
        <v>0</v>
      </c>
      <c r="AD1639" s="50">
        <v>0</v>
      </c>
      <c r="AE1639" s="50">
        <v>0</v>
      </c>
      <c r="AF1639" s="50">
        <v>5</v>
      </c>
      <c r="AG1639" s="50">
        <v>10</v>
      </c>
      <c r="AH1639" s="50">
        <v>0</v>
      </c>
      <c r="AI1639" s="50">
        <v>0</v>
      </c>
      <c r="AJ1639" s="50">
        <v>0</v>
      </c>
      <c r="AK1639" s="52">
        <f t="shared" si="469"/>
        <v>30</v>
      </c>
      <c r="AL1639" s="50">
        <f t="shared" si="470"/>
        <v>30</v>
      </c>
      <c r="AM1639" s="48">
        <f t="shared" si="483"/>
        <v>1</v>
      </c>
      <c r="AN1639" s="49">
        <f t="shared" si="471"/>
        <v>0.01</v>
      </c>
      <c r="AO1639" s="49">
        <f t="shared" si="482"/>
        <v>15</v>
      </c>
      <c r="AP1639" s="49">
        <f t="shared" si="472"/>
        <v>30</v>
      </c>
      <c r="AR1639" s="50">
        <f t="shared" si="473"/>
        <v>0</v>
      </c>
      <c r="AT1639" s="30">
        <f t="shared" si="474"/>
        <v>30</v>
      </c>
      <c r="AU1639">
        <f t="shared" si="475"/>
        <v>10</v>
      </c>
      <c r="AV1639" s="49">
        <f t="shared" si="476"/>
        <v>15</v>
      </c>
      <c r="AW1639" s="49">
        <f t="shared" si="477"/>
        <v>10</v>
      </c>
      <c r="AX1639" s="53">
        <f t="shared" si="478"/>
        <v>0</v>
      </c>
      <c r="AY1639" s="30">
        <f t="shared" si="479"/>
        <v>15</v>
      </c>
      <c r="AZ1639" s="30">
        <f t="shared" si="480"/>
        <v>15</v>
      </c>
      <c r="BA1639" s="49">
        <f t="shared" si="481"/>
        <v>15</v>
      </c>
    </row>
    <row r="1640" spans="1:53" x14ac:dyDescent="0.35">
      <c r="A1640" s="2">
        <v>1074611184</v>
      </c>
      <c r="B1640" s="2" t="s">
        <v>1640</v>
      </c>
      <c r="C1640" s="16" t="s">
        <v>4946</v>
      </c>
      <c r="D1640" s="3" t="s">
        <v>3785</v>
      </c>
      <c r="E1640" s="4">
        <v>45800</v>
      </c>
      <c r="F1640" s="5">
        <v>45800</v>
      </c>
      <c r="G1640" s="5">
        <v>46165</v>
      </c>
      <c r="H1640" s="3" t="s">
        <v>4290</v>
      </c>
      <c r="I1640" s="55">
        <v>0</v>
      </c>
      <c r="J1640" s="6">
        <v>46022</v>
      </c>
      <c r="K1640" s="2" t="s">
        <v>4431</v>
      </c>
      <c r="L1640" s="2" t="s">
        <v>4899</v>
      </c>
      <c r="M1640" s="2" t="s">
        <v>4956</v>
      </c>
      <c r="N1640" s="2" t="s">
        <v>5197</v>
      </c>
      <c r="O1640" s="2" t="s">
        <v>5222</v>
      </c>
      <c r="P1640" s="2" t="s">
        <v>4681</v>
      </c>
      <c r="Q1640" s="2" t="s">
        <v>4326</v>
      </c>
      <c r="R1640" s="7"/>
      <c r="S1640" s="7">
        <v>0</v>
      </c>
      <c r="T1640" s="7">
        <v>3.6333000000000002</v>
      </c>
      <c r="U1640" s="7">
        <v>3.6333000000000002</v>
      </c>
      <c r="V1640" s="12">
        <f t="shared" si="484"/>
        <v>4</v>
      </c>
      <c r="W1640" s="15" t="s">
        <v>4738</v>
      </c>
      <c r="X1640" s="15" t="str">
        <f t="shared" si="468"/>
        <v>DEBE GOZAR EN EL AÑO UN TOTAL DE 4 DÍAS ANTES DEL 31/12/2026</v>
      </c>
      <c r="Y1640" s="58">
        <v>0</v>
      </c>
      <c r="Z1640" s="50">
        <v>0</v>
      </c>
      <c r="AA1640" s="50">
        <v>4</v>
      </c>
      <c r="AB1640" s="50">
        <v>0</v>
      </c>
      <c r="AC1640" s="50">
        <v>0</v>
      </c>
      <c r="AD1640" s="50">
        <v>0</v>
      </c>
      <c r="AE1640" s="50">
        <v>0</v>
      </c>
      <c r="AF1640" s="50">
        <v>0</v>
      </c>
      <c r="AG1640" s="50">
        <v>0</v>
      </c>
      <c r="AH1640" s="50">
        <v>0</v>
      </c>
      <c r="AI1640" s="50">
        <v>0</v>
      </c>
      <c r="AJ1640" s="50">
        <v>0</v>
      </c>
      <c r="AK1640" s="52">
        <f t="shared" si="469"/>
        <v>4</v>
      </c>
      <c r="AL1640" s="50">
        <f t="shared" si="470"/>
        <v>4</v>
      </c>
      <c r="AM1640" s="48">
        <f t="shared" si="483"/>
        <v>1</v>
      </c>
      <c r="AN1640" s="49">
        <f t="shared" si="471"/>
        <v>0.01</v>
      </c>
      <c r="AO1640" s="49">
        <f t="shared" si="482"/>
        <v>4</v>
      </c>
      <c r="AP1640" s="49">
        <f t="shared" si="472"/>
        <v>4</v>
      </c>
      <c r="AR1640" s="50">
        <f t="shared" si="473"/>
        <v>0</v>
      </c>
      <c r="AT1640" s="30">
        <f t="shared" si="474"/>
        <v>4</v>
      </c>
      <c r="AU1640">
        <f t="shared" si="475"/>
        <v>1.3333333333333333</v>
      </c>
      <c r="AV1640" s="49">
        <f t="shared" si="476"/>
        <v>4</v>
      </c>
      <c r="AW1640" s="49">
        <f t="shared" si="477"/>
        <v>1.3333333333333333</v>
      </c>
      <c r="AX1640" s="53">
        <f t="shared" si="478"/>
        <v>0</v>
      </c>
      <c r="AY1640" s="30">
        <f t="shared" si="479"/>
        <v>0</v>
      </c>
      <c r="AZ1640" s="30">
        <f t="shared" si="480"/>
        <v>4</v>
      </c>
      <c r="BA1640" s="49">
        <f t="shared" si="481"/>
        <v>4</v>
      </c>
    </row>
    <row r="1641" spans="1:53" x14ac:dyDescent="0.35">
      <c r="A1641" s="2">
        <v>1074611846</v>
      </c>
      <c r="B1641" s="2" t="s">
        <v>1641</v>
      </c>
      <c r="C1641" s="16" t="s">
        <v>4946</v>
      </c>
      <c r="D1641" s="3" t="s">
        <v>3786</v>
      </c>
      <c r="E1641" s="4">
        <v>45728</v>
      </c>
      <c r="F1641" s="5">
        <v>45728</v>
      </c>
      <c r="G1641" s="5">
        <v>46093</v>
      </c>
      <c r="H1641" s="3" t="s">
        <v>4290</v>
      </c>
      <c r="I1641" s="55">
        <v>0</v>
      </c>
      <c r="J1641" s="6">
        <v>46022</v>
      </c>
      <c r="K1641" s="2" t="s">
        <v>4405</v>
      </c>
      <c r="L1641" s="2" t="s">
        <v>4853</v>
      </c>
      <c r="M1641" s="2" t="s">
        <v>4956</v>
      </c>
      <c r="N1641" s="2" t="s">
        <v>5196</v>
      </c>
      <c r="O1641" s="2" t="s">
        <v>5246</v>
      </c>
      <c r="P1641" s="2" t="s">
        <v>4616</v>
      </c>
      <c r="Q1641" s="2" t="s">
        <v>4297</v>
      </c>
      <c r="R1641" s="7"/>
      <c r="S1641" s="7">
        <v>0</v>
      </c>
      <c r="T1641" s="7">
        <v>24.083300000000001</v>
      </c>
      <c r="U1641" s="7">
        <v>24.083300000000001</v>
      </c>
      <c r="V1641" s="12">
        <f t="shared" si="484"/>
        <v>25</v>
      </c>
      <c r="W1641" s="15" t="s">
        <v>4738</v>
      </c>
      <c r="X1641" s="15" t="str">
        <f t="shared" si="468"/>
        <v>DEBE GOZAR EN EL AÑO UN TOTAL DE 25 DÍAS ANTES DEL 31/12/2026</v>
      </c>
      <c r="Y1641" s="58">
        <v>0</v>
      </c>
      <c r="Z1641" s="50">
        <v>0</v>
      </c>
      <c r="AA1641" s="50">
        <v>0</v>
      </c>
      <c r="AB1641" s="50">
        <v>0</v>
      </c>
      <c r="AC1641" s="50">
        <v>0</v>
      </c>
      <c r="AD1641" s="50">
        <v>0</v>
      </c>
      <c r="AE1641" s="50">
        <v>0</v>
      </c>
      <c r="AF1641" s="50">
        <v>0</v>
      </c>
      <c r="AG1641" s="50">
        <v>0</v>
      </c>
      <c r="AH1641" s="50">
        <v>0</v>
      </c>
      <c r="AI1641" s="50">
        <v>0</v>
      </c>
      <c r="AJ1641" s="50">
        <v>0</v>
      </c>
      <c r="AK1641" s="52">
        <f t="shared" si="469"/>
        <v>0</v>
      </c>
      <c r="AL1641" s="50">
        <f t="shared" si="470"/>
        <v>0</v>
      </c>
      <c r="AM1641" s="48">
        <f t="shared" si="483"/>
        <v>0</v>
      </c>
      <c r="AN1641" s="49">
        <f t="shared" si="471"/>
        <v>0</v>
      </c>
      <c r="AO1641" s="49">
        <f t="shared" si="482"/>
        <v>0</v>
      </c>
      <c r="AP1641" s="49">
        <f t="shared" si="472"/>
        <v>0</v>
      </c>
      <c r="AR1641" s="50">
        <f t="shared" si="473"/>
        <v>25</v>
      </c>
      <c r="AT1641" s="30">
        <f t="shared" si="474"/>
        <v>25</v>
      </c>
      <c r="AU1641">
        <f t="shared" si="475"/>
        <v>8.3333333333333339</v>
      </c>
      <c r="AV1641" s="49">
        <f t="shared" si="476"/>
        <v>0</v>
      </c>
      <c r="AW1641" s="49">
        <f t="shared" si="477"/>
        <v>0</v>
      </c>
      <c r="AX1641" s="53">
        <f t="shared" si="478"/>
        <v>8.3333333333333339</v>
      </c>
      <c r="AY1641" s="30">
        <f t="shared" si="479"/>
        <v>0</v>
      </c>
      <c r="AZ1641" s="30">
        <f t="shared" si="480"/>
        <v>0</v>
      </c>
      <c r="BA1641" s="49">
        <f t="shared" si="481"/>
        <v>0</v>
      </c>
    </row>
    <row r="1642" spans="1:53" x14ac:dyDescent="0.35">
      <c r="A1642" s="2">
        <v>1074613942</v>
      </c>
      <c r="B1642" s="2" t="s">
        <v>1642</v>
      </c>
      <c r="C1642" s="16" t="s">
        <v>4946</v>
      </c>
      <c r="D1642" s="3" t="s">
        <v>3787</v>
      </c>
      <c r="E1642" s="4">
        <v>45509</v>
      </c>
      <c r="F1642" s="5">
        <v>45874</v>
      </c>
      <c r="G1642" s="5">
        <v>46239</v>
      </c>
      <c r="H1642" s="3" t="s">
        <v>4290</v>
      </c>
      <c r="I1642" s="62">
        <v>46142</v>
      </c>
      <c r="J1642" s="6">
        <v>46022</v>
      </c>
      <c r="K1642" s="2" t="s">
        <v>4405</v>
      </c>
      <c r="L1642" s="2" t="s">
        <v>4973</v>
      </c>
      <c r="M1642" s="2" t="s">
        <v>4956</v>
      </c>
      <c r="N1642" s="2" t="s">
        <v>5180</v>
      </c>
      <c r="O1642" s="2" t="s">
        <v>5226</v>
      </c>
      <c r="P1642" s="2" t="s">
        <v>4481</v>
      </c>
      <c r="Q1642" s="2" t="s">
        <v>4297</v>
      </c>
      <c r="R1642" s="7"/>
      <c r="S1642" s="7">
        <v>17</v>
      </c>
      <c r="T1642" s="7">
        <v>12.166699999999999</v>
      </c>
      <c r="U1642" s="7">
        <v>29.166699999999999</v>
      </c>
      <c r="V1642" s="12">
        <f t="shared" si="484"/>
        <v>30</v>
      </c>
      <c r="W1642" s="15" t="str">
        <f>"DEBE GOZAR "&amp;S1642&amp;" DÍAS ANTES DEL "&amp;TEXT(G1642-1,"DD/MM/YYYY")</f>
        <v>DEBE GOZAR 17 DÍAS ANTES DEL 04/08/2026</v>
      </c>
      <c r="X1642" s="15" t="str">
        <f t="shared" si="468"/>
        <v>DEBE GOZAR EN EL AÑO UN TOTAL DE 30 DÍAS ANTES DEL 31/12/2026</v>
      </c>
      <c r="Y1642" s="58">
        <v>0</v>
      </c>
      <c r="Z1642" s="50">
        <v>0</v>
      </c>
      <c r="AA1642" s="50">
        <v>0</v>
      </c>
      <c r="AB1642" s="50">
        <v>30</v>
      </c>
      <c r="AC1642" s="50">
        <v>0</v>
      </c>
      <c r="AD1642" s="50">
        <v>0</v>
      </c>
      <c r="AE1642" s="50">
        <v>0</v>
      </c>
      <c r="AF1642" s="50">
        <v>0</v>
      </c>
      <c r="AG1642" s="50">
        <v>0</v>
      </c>
      <c r="AH1642" s="50">
        <v>0</v>
      </c>
      <c r="AI1642" s="50">
        <v>0</v>
      </c>
      <c r="AJ1642" s="50">
        <v>0</v>
      </c>
      <c r="AK1642" s="52">
        <f t="shared" si="469"/>
        <v>30</v>
      </c>
      <c r="AL1642" s="50">
        <f t="shared" si="470"/>
        <v>30</v>
      </c>
      <c r="AM1642" s="48">
        <f t="shared" si="483"/>
        <v>1</v>
      </c>
      <c r="AN1642" s="49">
        <f t="shared" si="471"/>
        <v>0.01</v>
      </c>
      <c r="AO1642" s="49">
        <f t="shared" si="482"/>
        <v>30</v>
      </c>
      <c r="AP1642" s="49">
        <f t="shared" si="472"/>
        <v>30</v>
      </c>
      <c r="AR1642" s="50">
        <f t="shared" si="473"/>
        <v>0</v>
      </c>
      <c r="AT1642" s="30">
        <f t="shared" si="474"/>
        <v>30</v>
      </c>
      <c r="AU1642">
        <f t="shared" si="475"/>
        <v>10</v>
      </c>
      <c r="AV1642" s="49">
        <f t="shared" si="476"/>
        <v>30</v>
      </c>
      <c r="AW1642" s="49">
        <f t="shared" si="477"/>
        <v>10</v>
      </c>
      <c r="AX1642" s="53">
        <f t="shared" si="478"/>
        <v>0</v>
      </c>
      <c r="AY1642" s="30">
        <f t="shared" si="479"/>
        <v>0</v>
      </c>
      <c r="AZ1642" s="30">
        <f t="shared" si="480"/>
        <v>30</v>
      </c>
      <c r="BA1642" s="49">
        <f t="shared" si="481"/>
        <v>30</v>
      </c>
    </row>
    <row r="1643" spans="1:53" x14ac:dyDescent="0.35">
      <c r="A1643" s="2">
        <v>1074614525</v>
      </c>
      <c r="B1643" s="2" t="s">
        <v>1643</v>
      </c>
      <c r="C1643" s="16" t="s">
        <v>4946</v>
      </c>
      <c r="D1643" s="3" t="s">
        <v>3788</v>
      </c>
      <c r="E1643" s="4">
        <v>45108</v>
      </c>
      <c r="F1643" s="5">
        <v>45839</v>
      </c>
      <c r="G1643" s="5">
        <v>46204</v>
      </c>
      <c r="H1643" s="3" t="s">
        <v>4420</v>
      </c>
      <c r="I1643" s="55">
        <v>0</v>
      </c>
      <c r="J1643" s="6">
        <v>46022</v>
      </c>
      <c r="K1643" s="2" t="s">
        <v>4405</v>
      </c>
      <c r="L1643" s="2" t="s">
        <v>4879</v>
      </c>
      <c r="M1643" s="2" t="s">
        <v>4956</v>
      </c>
      <c r="N1643" s="2" t="s">
        <v>5196</v>
      </c>
      <c r="O1643" s="2" t="s">
        <v>5249</v>
      </c>
      <c r="P1643" s="2" t="s">
        <v>4651</v>
      </c>
      <c r="Q1643" s="2" t="s">
        <v>4297</v>
      </c>
      <c r="R1643" s="7"/>
      <c r="S1643" s="7">
        <v>15</v>
      </c>
      <c r="T1643" s="7">
        <v>15</v>
      </c>
      <c r="U1643" s="7">
        <v>30</v>
      </c>
      <c r="V1643" s="12">
        <f t="shared" si="484"/>
        <v>30</v>
      </c>
      <c r="W1643" s="15" t="str">
        <f>"DEBE GOZAR "&amp;S1643&amp;" DÍAS ANTES DEL "&amp;TEXT(G1643-1,"DD/MM/YYYY")</f>
        <v>DEBE GOZAR 15 DÍAS ANTES DEL 30/06/2026</v>
      </c>
      <c r="X1643" s="15" t="str">
        <f t="shared" si="468"/>
        <v>DEBE GOZAR EN EL AÑO UN TOTAL DE 30 DÍAS ANTES DEL 31/12/2026</v>
      </c>
      <c r="Y1643" s="58">
        <v>15</v>
      </c>
      <c r="Z1643" s="50">
        <v>0</v>
      </c>
      <c r="AA1643" s="50">
        <v>0</v>
      </c>
      <c r="AB1643" s="50">
        <v>0</v>
      </c>
      <c r="AC1643" s="50">
        <v>0</v>
      </c>
      <c r="AD1643" s="50">
        <v>0</v>
      </c>
      <c r="AE1643" s="50">
        <v>0</v>
      </c>
      <c r="AF1643" s="50">
        <v>0</v>
      </c>
      <c r="AG1643" s="50">
        <v>0</v>
      </c>
      <c r="AH1643" s="50">
        <v>0</v>
      </c>
      <c r="AI1643" s="50">
        <v>0</v>
      </c>
      <c r="AJ1643" s="50">
        <v>0</v>
      </c>
      <c r="AK1643" s="52">
        <f t="shared" si="469"/>
        <v>15</v>
      </c>
      <c r="AL1643" s="50">
        <f t="shared" si="470"/>
        <v>15</v>
      </c>
      <c r="AM1643" s="48">
        <f t="shared" si="483"/>
        <v>0.5</v>
      </c>
      <c r="AN1643" s="49">
        <f t="shared" si="471"/>
        <v>5.0000000000000001E-3</v>
      </c>
      <c r="AO1643" s="49">
        <f t="shared" si="482"/>
        <v>15</v>
      </c>
      <c r="AP1643" s="49">
        <f t="shared" si="472"/>
        <v>15</v>
      </c>
      <c r="AR1643" s="50">
        <f t="shared" si="473"/>
        <v>15</v>
      </c>
      <c r="AT1643" s="30">
        <f t="shared" si="474"/>
        <v>30</v>
      </c>
      <c r="AU1643">
        <f t="shared" si="475"/>
        <v>10</v>
      </c>
      <c r="AV1643" s="49">
        <f t="shared" si="476"/>
        <v>15</v>
      </c>
      <c r="AW1643" s="49">
        <f t="shared" si="477"/>
        <v>10</v>
      </c>
      <c r="AX1643" s="53">
        <f t="shared" si="478"/>
        <v>0</v>
      </c>
      <c r="AY1643" s="30">
        <f t="shared" si="479"/>
        <v>0</v>
      </c>
      <c r="AZ1643" s="30">
        <f t="shared" si="480"/>
        <v>15</v>
      </c>
      <c r="BA1643" s="49">
        <f t="shared" si="481"/>
        <v>15</v>
      </c>
    </row>
    <row r="1644" spans="1:53" x14ac:dyDescent="0.35">
      <c r="A1644" s="2">
        <v>1074617655</v>
      </c>
      <c r="B1644" s="2" t="s">
        <v>1644</v>
      </c>
      <c r="C1644" s="16" t="s">
        <v>4946</v>
      </c>
      <c r="D1644" s="3" t="s">
        <v>3789</v>
      </c>
      <c r="E1644" s="4">
        <v>46014</v>
      </c>
      <c r="F1644" s="5">
        <v>45836</v>
      </c>
      <c r="G1644" s="5">
        <v>46201</v>
      </c>
      <c r="H1644" s="3" t="s">
        <v>4290</v>
      </c>
      <c r="I1644" s="55">
        <v>0</v>
      </c>
      <c r="J1644" s="6">
        <v>46022</v>
      </c>
      <c r="K1644" s="2" t="s">
        <v>4405</v>
      </c>
      <c r="L1644" s="2" t="s">
        <v>5021</v>
      </c>
      <c r="M1644" s="2" t="s">
        <v>4956</v>
      </c>
      <c r="N1644" s="2" t="s">
        <v>5180</v>
      </c>
      <c r="O1644" s="2" t="s">
        <v>5226</v>
      </c>
      <c r="P1644" s="2" t="s">
        <v>4640</v>
      </c>
      <c r="Q1644" s="2" t="s">
        <v>4297</v>
      </c>
      <c r="R1644" s="7"/>
      <c r="S1644" s="7">
        <v>0</v>
      </c>
      <c r="T1644" s="7">
        <v>13.25</v>
      </c>
      <c r="U1644" s="7">
        <v>13.25</v>
      </c>
      <c r="V1644" s="12">
        <f t="shared" si="484"/>
        <v>14</v>
      </c>
      <c r="W1644" s="15" t="s">
        <v>4738</v>
      </c>
      <c r="X1644" s="15" t="str">
        <f t="shared" si="468"/>
        <v>DEBE GOZAR EN EL AÑO UN TOTAL DE 14 DÍAS ANTES DEL 31/12/2026</v>
      </c>
      <c r="Y1644" s="58">
        <v>0</v>
      </c>
      <c r="Z1644" s="58">
        <v>0</v>
      </c>
      <c r="AA1644" s="50">
        <v>0</v>
      </c>
      <c r="AB1644" s="50">
        <v>0</v>
      </c>
      <c r="AC1644" s="50">
        <v>0</v>
      </c>
      <c r="AD1644" s="50">
        <v>0</v>
      </c>
      <c r="AE1644" s="50">
        <v>0</v>
      </c>
      <c r="AF1644" s="50">
        <v>0</v>
      </c>
      <c r="AG1644" s="50">
        <v>0</v>
      </c>
      <c r="AH1644" s="50">
        <v>0</v>
      </c>
      <c r="AI1644" s="50">
        <v>0</v>
      </c>
      <c r="AJ1644" s="50">
        <v>0</v>
      </c>
      <c r="AK1644" s="52">
        <f t="shared" si="469"/>
        <v>0</v>
      </c>
      <c r="AL1644" s="50">
        <f t="shared" si="470"/>
        <v>0</v>
      </c>
      <c r="AM1644" s="48">
        <f t="shared" si="483"/>
        <v>0</v>
      </c>
      <c r="AN1644" s="49">
        <f t="shared" si="471"/>
        <v>0</v>
      </c>
      <c r="AO1644" s="49">
        <f t="shared" si="482"/>
        <v>0</v>
      </c>
      <c r="AP1644" s="49">
        <f t="shared" si="472"/>
        <v>0</v>
      </c>
      <c r="AR1644" s="50">
        <f t="shared" si="473"/>
        <v>14</v>
      </c>
      <c r="AT1644" s="30">
        <f t="shared" si="474"/>
        <v>14</v>
      </c>
      <c r="AU1644">
        <f t="shared" si="475"/>
        <v>4.666666666666667</v>
      </c>
      <c r="AV1644" s="49">
        <f t="shared" si="476"/>
        <v>0</v>
      </c>
      <c r="AW1644" s="49">
        <f t="shared" si="477"/>
        <v>0</v>
      </c>
      <c r="AX1644" s="53">
        <f t="shared" si="478"/>
        <v>4.666666666666667</v>
      </c>
      <c r="AY1644" s="30">
        <f t="shared" si="479"/>
        <v>0</v>
      </c>
      <c r="AZ1644" s="30">
        <f t="shared" si="480"/>
        <v>0</v>
      </c>
      <c r="BA1644" s="49">
        <f t="shared" si="481"/>
        <v>0</v>
      </c>
    </row>
    <row r="1645" spans="1:53" x14ac:dyDescent="0.35">
      <c r="A1645" s="2">
        <v>1074620369</v>
      </c>
      <c r="B1645" s="2" t="s">
        <v>1645</v>
      </c>
      <c r="C1645" s="16" t="s">
        <v>4946</v>
      </c>
      <c r="D1645" s="3" t="s">
        <v>3790</v>
      </c>
      <c r="E1645" s="4">
        <v>45239</v>
      </c>
      <c r="F1645" s="5">
        <v>45970</v>
      </c>
      <c r="G1645" s="5">
        <v>46335</v>
      </c>
      <c r="H1645" s="3" t="s">
        <v>4414</v>
      </c>
      <c r="I1645" s="55">
        <v>46100</v>
      </c>
      <c r="J1645" s="6">
        <v>46022</v>
      </c>
      <c r="K1645" s="2" t="s">
        <v>4405</v>
      </c>
      <c r="L1645" s="2" t="s">
        <v>4894</v>
      </c>
      <c r="M1645" s="2" t="s">
        <v>4956</v>
      </c>
      <c r="N1645" s="2"/>
      <c r="O1645" s="2"/>
      <c r="P1645" s="2"/>
      <c r="Q1645" s="2"/>
      <c r="R1645" s="7"/>
      <c r="S1645" s="7">
        <v>24</v>
      </c>
      <c r="T1645" s="7">
        <v>4.3332999999999942</v>
      </c>
      <c r="U1645" s="7">
        <v>28.333299999999994</v>
      </c>
      <c r="V1645" s="12">
        <f t="shared" si="484"/>
        <v>29</v>
      </c>
      <c r="W1645" s="15" t="str">
        <f>"DEBE GOZAR "&amp;S1645&amp;" DÍAS ANTES DEL "&amp;TEXT(G1645-1,"DD/MM/YYYY")</f>
        <v>DEBE GOZAR 24 DÍAS ANTES DEL 08/11/2026</v>
      </c>
      <c r="X1645" s="15" t="str">
        <f t="shared" si="468"/>
        <v>DEBE GOZAR EN EL AÑO UN TOTAL DE 29 DÍAS ANTES DEL 31/12/2026</v>
      </c>
      <c r="Y1645" s="58">
        <v>0</v>
      </c>
      <c r="Z1645" s="50">
        <v>0</v>
      </c>
      <c r="AA1645" s="50">
        <v>29</v>
      </c>
      <c r="AB1645" s="50">
        <v>0</v>
      </c>
      <c r="AC1645" s="50">
        <v>0</v>
      </c>
      <c r="AD1645" s="50">
        <v>0</v>
      </c>
      <c r="AE1645" s="50">
        <v>0</v>
      </c>
      <c r="AF1645" s="50">
        <v>0</v>
      </c>
      <c r="AG1645" s="50">
        <v>0</v>
      </c>
      <c r="AH1645" s="50">
        <v>0</v>
      </c>
      <c r="AI1645" s="50">
        <v>0</v>
      </c>
      <c r="AJ1645" s="50">
        <v>0</v>
      </c>
      <c r="AK1645" s="52">
        <f t="shared" si="469"/>
        <v>29</v>
      </c>
      <c r="AL1645" s="50">
        <f t="shared" si="470"/>
        <v>29</v>
      </c>
      <c r="AM1645" s="48">
        <f t="shared" si="483"/>
        <v>1</v>
      </c>
      <c r="AN1645" s="49">
        <f t="shared" si="471"/>
        <v>0.01</v>
      </c>
      <c r="AO1645" s="49">
        <f t="shared" si="482"/>
        <v>29</v>
      </c>
      <c r="AP1645" s="49">
        <f t="shared" si="472"/>
        <v>29</v>
      </c>
      <c r="AR1645" s="50">
        <f t="shared" si="473"/>
        <v>0</v>
      </c>
      <c r="AT1645" s="30">
        <f t="shared" si="474"/>
        <v>29</v>
      </c>
      <c r="AU1645">
        <f t="shared" si="475"/>
        <v>9.6666666666666661</v>
      </c>
      <c r="AV1645" s="49">
        <f t="shared" si="476"/>
        <v>29</v>
      </c>
      <c r="AW1645" s="49">
        <f t="shared" si="477"/>
        <v>9.6666666666666661</v>
      </c>
      <c r="AX1645" s="53">
        <f t="shared" si="478"/>
        <v>0</v>
      </c>
      <c r="AY1645" s="30">
        <f t="shared" si="479"/>
        <v>0</v>
      </c>
      <c r="AZ1645" s="30">
        <f t="shared" si="480"/>
        <v>29</v>
      </c>
      <c r="BA1645" s="49">
        <f t="shared" si="481"/>
        <v>29</v>
      </c>
    </row>
    <row r="1646" spans="1:53" x14ac:dyDescent="0.35">
      <c r="A1646" s="2">
        <v>1074626761</v>
      </c>
      <c r="B1646" s="2" t="s">
        <v>1646</v>
      </c>
      <c r="C1646" s="16" t="s">
        <v>4946</v>
      </c>
      <c r="D1646" s="3" t="s">
        <v>3791</v>
      </c>
      <c r="E1646" s="4">
        <v>45313</v>
      </c>
      <c r="F1646" s="5">
        <v>45679</v>
      </c>
      <c r="G1646" s="5">
        <v>46044</v>
      </c>
      <c r="H1646" s="3" t="s">
        <v>4290</v>
      </c>
      <c r="I1646" s="55">
        <v>0</v>
      </c>
      <c r="J1646" s="6">
        <v>46022</v>
      </c>
      <c r="K1646" s="2" t="s">
        <v>4405</v>
      </c>
      <c r="L1646" s="2" t="s">
        <v>4931</v>
      </c>
      <c r="M1646" s="2" t="s">
        <v>4956</v>
      </c>
      <c r="N1646" s="2" t="s">
        <v>5196</v>
      </c>
      <c r="O1646" s="2" t="s">
        <v>5230</v>
      </c>
      <c r="P1646" s="2" t="s">
        <v>4725</v>
      </c>
      <c r="Q1646" s="2" t="s">
        <v>4297</v>
      </c>
      <c r="R1646" s="7"/>
      <c r="S1646" s="7">
        <v>1</v>
      </c>
      <c r="T1646" s="7">
        <v>27.25</v>
      </c>
      <c r="U1646" s="7">
        <v>28.25</v>
      </c>
      <c r="V1646" s="12">
        <f t="shared" si="484"/>
        <v>29</v>
      </c>
      <c r="W1646" s="15" t="str">
        <f>"DEBE GOZAR "&amp;S1646&amp;" DÍAS ANTES DEL "&amp;TEXT(G1646-1,"DD/MM/YYYY")</f>
        <v>DEBE GOZAR 1 DÍAS ANTES DEL 21/01/2026</v>
      </c>
      <c r="X1646" s="15" t="str">
        <f t="shared" si="468"/>
        <v>DEBE GOZAR EN EL AÑO UN TOTAL DE 29 DÍAS ANTES DEL 31/12/2026</v>
      </c>
      <c r="Y1646" s="58">
        <v>0</v>
      </c>
      <c r="Z1646" s="50">
        <v>0</v>
      </c>
      <c r="AA1646" s="50">
        <v>0</v>
      </c>
      <c r="AB1646" s="50">
        <v>0</v>
      </c>
      <c r="AC1646" s="50">
        <v>0</v>
      </c>
      <c r="AD1646" s="50">
        <v>0</v>
      </c>
      <c r="AE1646" s="50">
        <v>0</v>
      </c>
      <c r="AF1646" s="50">
        <v>0</v>
      </c>
      <c r="AG1646" s="50">
        <v>0</v>
      </c>
      <c r="AH1646" s="50">
        <v>0</v>
      </c>
      <c r="AI1646" s="50">
        <v>0</v>
      </c>
      <c r="AJ1646" s="50">
        <v>0</v>
      </c>
      <c r="AK1646" s="52">
        <f t="shared" si="469"/>
        <v>0</v>
      </c>
      <c r="AL1646" s="50">
        <f t="shared" si="470"/>
        <v>0</v>
      </c>
      <c r="AM1646" s="48">
        <f t="shared" si="483"/>
        <v>0</v>
      </c>
      <c r="AN1646" s="49">
        <f t="shared" si="471"/>
        <v>0</v>
      </c>
      <c r="AO1646" s="49">
        <f t="shared" si="482"/>
        <v>0</v>
      </c>
      <c r="AP1646" s="49">
        <f t="shared" si="472"/>
        <v>0</v>
      </c>
      <c r="AR1646" s="50">
        <f t="shared" si="473"/>
        <v>29</v>
      </c>
      <c r="AT1646" s="30">
        <f t="shared" si="474"/>
        <v>29</v>
      </c>
      <c r="AU1646">
        <f t="shared" si="475"/>
        <v>9.6666666666666661</v>
      </c>
      <c r="AV1646" s="49">
        <f t="shared" si="476"/>
        <v>0</v>
      </c>
      <c r="AW1646" s="49">
        <f t="shared" si="477"/>
        <v>0</v>
      </c>
      <c r="AX1646" s="53">
        <f t="shared" si="478"/>
        <v>9.6666666666666661</v>
      </c>
      <c r="AY1646" s="30">
        <f t="shared" si="479"/>
        <v>0</v>
      </c>
      <c r="AZ1646" s="30">
        <f t="shared" si="480"/>
        <v>0</v>
      </c>
      <c r="BA1646" s="49">
        <f t="shared" si="481"/>
        <v>0</v>
      </c>
    </row>
    <row r="1647" spans="1:53" x14ac:dyDescent="0.35">
      <c r="A1647" s="2">
        <v>1074636546</v>
      </c>
      <c r="B1647" s="2" t="s">
        <v>1647</v>
      </c>
      <c r="C1647" s="16" t="s">
        <v>4946</v>
      </c>
      <c r="D1647" s="3" t="s">
        <v>3792</v>
      </c>
      <c r="E1647" s="4">
        <v>45923</v>
      </c>
      <c r="F1647" s="5">
        <v>45923</v>
      </c>
      <c r="G1647" s="5">
        <v>46288</v>
      </c>
      <c r="H1647" s="3" t="s">
        <v>4409</v>
      </c>
      <c r="I1647" s="55">
        <v>46054</v>
      </c>
      <c r="J1647" s="6">
        <v>46022</v>
      </c>
      <c r="K1647" s="2" t="s">
        <v>4405</v>
      </c>
      <c r="L1647" s="2" t="s">
        <v>4820</v>
      </c>
      <c r="M1647" s="2" t="s">
        <v>4956</v>
      </c>
      <c r="N1647" s="2"/>
      <c r="O1647" s="2"/>
      <c r="P1647" s="2"/>
      <c r="Q1647" s="2"/>
      <c r="R1647" s="7"/>
      <c r="S1647" s="7">
        <v>0</v>
      </c>
      <c r="T1647" s="7">
        <v>8.1667000000000005</v>
      </c>
      <c r="U1647" s="7">
        <v>8.1667000000000005</v>
      </c>
      <c r="V1647" s="12">
        <f t="shared" si="484"/>
        <v>9</v>
      </c>
      <c r="W1647" s="15" t="s">
        <v>4738</v>
      </c>
      <c r="X1647" s="15" t="str">
        <f t="shared" ref="X1647:X1710" si="485">"DEBE GOZAR EN EL AÑO UN TOTAL DE "&amp;ROUNDUP(V1647,0)&amp;" DÍAS ANTES DEL 31/12/2026"</f>
        <v>DEBE GOZAR EN EL AÑO UN TOTAL DE 9 DÍAS ANTES DEL 31/12/2026</v>
      </c>
      <c r="Y1647" s="58">
        <v>0</v>
      </c>
      <c r="Z1647" s="50">
        <v>9</v>
      </c>
      <c r="AA1647" s="50">
        <v>0</v>
      </c>
      <c r="AB1647" s="50">
        <v>0</v>
      </c>
      <c r="AC1647" s="50">
        <v>0</v>
      </c>
      <c r="AD1647" s="50">
        <v>0</v>
      </c>
      <c r="AE1647" s="50">
        <v>0</v>
      </c>
      <c r="AF1647" s="50">
        <v>0</v>
      </c>
      <c r="AG1647" s="50">
        <v>0</v>
      </c>
      <c r="AH1647" s="50">
        <v>0</v>
      </c>
      <c r="AI1647" s="50">
        <v>0</v>
      </c>
      <c r="AJ1647" s="50">
        <v>0</v>
      </c>
      <c r="AK1647" s="52">
        <f t="shared" si="469"/>
        <v>9</v>
      </c>
      <c r="AL1647" s="50">
        <f t="shared" si="470"/>
        <v>9</v>
      </c>
      <c r="AM1647" s="48">
        <f t="shared" si="483"/>
        <v>1</v>
      </c>
      <c r="AN1647" s="49">
        <f t="shared" si="471"/>
        <v>0.01</v>
      </c>
      <c r="AO1647" s="49">
        <f t="shared" si="482"/>
        <v>9</v>
      </c>
      <c r="AP1647" s="49">
        <f t="shared" si="472"/>
        <v>9</v>
      </c>
      <c r="AR1647" s="50">
        <f t="shared" si="473"/>
        <v>0</v>
      </c>
      <c r="AT1647" s="30">
        <f t="shared" si="474"/>
        <v>9</v>
      </c>
      <c r="AU1647">
        <f t="shared" si="475"/>
        <v>3</v>
      </c>
      <c r="AV1647" s="49">
        <f t="shared" si="476"/>
        <v>9</v>
      </c>
      <c r="AW1647" s="49">
        <f t="shared" si="477"/>
        <v>3</v>
      </c>
      <c r="AX1647" s="53">
        <f t="shared" si="478"/>
        <v>0</v>
      </c>
      <c r="AY1647" s="30">
        <f t="shared" si="479"/>
        <v>0</v>
      </c>
      <c r="AZ1647" s="30">
        <f t="shared" si="480"/>
        <v>9</v>
      </c>
      <c r="BA1647" s="49">
        <f t="shared" si="481"/>
        <v>9</v>
      </c>
    </row>
    <row r="1648" spans="1:53" x14ac:dyDescent="0.35">
      <c r="A1648" s="2">
        <v>1074642530</v>
      </c>
      <c r="B1648" s="2" t="s">
        <v>1648</v>
      </c>
      <c r="C1648" s="16" t="s">
        <v>4946</v>
      </c>
      <c r="D1648" s="3" t="s">
        <v>3793</v>
      </c>
      <c r="E1648" s="4">
        <v>45524</v>
      </c>
      <c r="F1648" s="5">
        <v>45889</v>
      </c>
      <c r="G1648" s="5">
        <v>46254</v>
      </c>
      <c r="H1648" s="3" t="s">
        <v>4290</v>
      </c>
      <c r="I1648" s="55">
        <v>0</v>
      </c>
      <c r="J1648" s="6">
        <v>46022</v>
      </c>
      <c r="K1648" s="2" t="s">
        <v>4405</v>
      </c>
      <c r="L1648" s="2" t="s">
        <v>4986</v>
      </c>
      <c r="M1648" s="2" t="s">
        <v>4956</v>
      </c>
      <c r="N1648" s="2" t="s">
        <v>5180</v>
      </c>
      <c r="O1648" s="2" t="s">
        <v>5218</v>
      </c>
      <c r="P1648" s="2" t="s">
        <v>4509</v>
      </c>
      <c r="Q1648" s="2" t="s">
        <v>4297</v>
      </c>
      <c r="R1648" s="7"/>
      <c r="S1648" s="7">
        <v>13</v>
      </c>
      <c r="T1648" s="7">
        <v>10.916699999999999</v>
      </c>
      <c r="U1648" s="7">
        <v>23.916699999999999</v>
      </c>
      <c r="V1648" s="12">
        <f t="shared" si="484"/>
        <v>24</v>
      </c>
      <c r="W1648" s="15" t="str">
        <f>"DEBE GOZAR "&amp;S1648&amp;" DÍAS ANTES DEL "&amp;TEXT(G1648-1,"DD/MM/YYYY")</f>
        <v>DEBE GOZAR 13 DÍAS ANTES DEL 19/08/2026</v>
      </c>
      <c r="X1648" s="15" t="str">
        <f t="shared" si="485"/>
        <v>DEBE GOZAR EN EL AÑO UN TOTAL DE 24 DÍAS ANTES DEL 31/12/2026</v>
      </c>
      <c r="Y1648" s="58">
        <v>16</v>
      </c>
      <c r="Z1648" s="50">
        <v>0</v>
      </c>
      <c r="AA1648" s="50">
        <v>0</v>
      </c>
      <c r="AB1648" s="50">
        <v>0</v>
      </c>
      <c r="AC1648" s="50">
        <v>0</v>
      </c>
      <c r="AD1648" s="50">
        <v>0</v>
      </c>
      <c r="AE1648" s="50">
        <v>0</v>
      </c>
      <c r="AF1648" s="50">
        <v>0</v>
      </c>
      <c r="AG1648" s="50">
        <v>0</v>
      </c>
      <c r="AH1648" s="50">
        <v>0</v>
      </c>
      <c r="AI1648" s="50">
        <v>0</v>
      </c>
      <c r="AJ1648" s="50">
        <v>0</v>
      </c>
      <c r="AK1648" s="52">
        <f t="shared" si="469"/>
        <v>16</v>
      </c>
      <c r="AL1648" s="50">
        <f t="shared" si="470"/>
        <v>16</v>
      </c>
      <c r="AM1648" s="48">
        <f t="shared" si="483"/>
        <v>0.66666666666666663</v>
      </c>
      <c r="AN1648" s="49">
        <f t="shared" si="471"/>
        <v>6.6666666666666662E-3</v>
      </c>
      <c r="AO1648" s="49">
        <f t="shared" si="482"/>
        <v>16</v>
      </c>
      <c r="AP1648" s="49">
        <f t="shared" si="472"/>
        <v>16</v>
      </c>
      <c r="AR1648" s="50">
        <f t="shared" si="473"/>
        <v>8</v>
      </c>
      <c r="AT1648" s="30">
        <f t="shared" si="474"/>
        <v>24</v>
      </c>
      <c r="AU1648">
        <f t="shared" si="475"/>
        <v>8</v>
      </c>
      <c r="AV1648" s="49">
        <f t="shared" si="476"/>
        <v>16</v>
      </c>
      <c r="AW1648" s="49">
        <f t="shared" si="477"/>
        <v>8</v>
      </c>
      <c r="AX1648" s="53">
        <f t="shared" si="478"/>
        <v>0</v>
      </c>
      <c r="AY1648" s="30">
        <f t="shared" si="479"/>
        <v>0</v>
      </c>
      <c r="AZ1648" s="30">
        <f t="shared" si="480"/>
        <v>16</v>
      </c>
      <c r="BA1648" s="49">
        <f t="shared" si="481"/>
        <v>16</v>
      </c>
    </row>
    <row r="1649" spans="1:53" x14ac:dyDescent="0.35">
      <c r="A1649" s="2">
        <v>1074659775</v>
      </c>
      <c r="B1649" s="2" t="s">
        <v>1649</v>
      </c>
      <c r="C1649" s="16" t="s">
        <v>4946</v>
      </c>
      <c r="D1649" s="3" t="s">
        <v>3794</v>
      </c>
      <c r="E1649" s="4">
        <v>45170</v>
      </c>
      <c r="F1649" s="5">
        <v>45901</v>
      </c>
      <c r="G1649" s="5">
        <v>46266</v>
      </c>
      <c r="H1649" s="3" t="s">
        <v>4290</v>
      </c>
      <c r="I1649" s="55">
        <v>0</v>
      </c>
      <c r="J1649" s="6">
        <v>46022</v>
      </c>
      <c r="K1649" s="2" t="s">
        <v>4405</v>
      </c>
      <c r="L1649" s="2" t="s">
        <v>4973</v>
      </c>
      <c r="M1649" s="2" t="s">
        <v>4956</v>
      </c>
      <c r="N1649" s="2" t="s">
        <v>5180</v>
      </c>
      <c r="O1649" s="2" t="s">
        <v>5226</v>
      </c>
      <c r="P1649" s="2" t="s">
        <v>4481</v>
      </c>
      <c r="Q1649" s="2" t="s">
        <v>4297</v>
      </c>
      <c r="R1649" s="7"/>
      <c r="S1649" s="7">
        <v>18</v>
      </c>
      <c r="T1649" s="7">
        <v>10</v>
      </c>
      <c r="U1649" s="7">
        <v>28</v>
      </c>
      <c r="V1649" s="12">
        <f t="shared" si="484"/>
        <v>28</v>
      </c>
      <c r="W1649" s="15" t="str">
        <f>"DEBE GOZAR "&amp;S1649&amp;" DÍAS ANTES DEL "&amp;TEXT(G1649-1,"DD/MM/YYYY")</f>
        <v>DEBE GOZAR 18 DÍAS ANTES DEL 31/08/2026</v>
      </c>
      <c r="X1649" s="15" t="str">
        <f t="shared" si="485"/>
        <v>DEBE GOZAR EN EL AÑO UN TOTAL DE 28 DÍAS ANTES DEL 31/12/2026</v>
      </c>
      <c r="Y1649" s="58">
        <v>0</v>
      </c>
      <c r="Z1649" s="50">
        <v>0</v>
      </c>
      <c r="AA1649" s="50">
        <v>0</v>
      </c>
      <c r="AB1649" s="50">
        <v>0</v>
      </c>
      <c r="AC1649" s="50">
        <v>0</v>
      </c>
      <c r="AD1649" s="50">
        <v>0</v>
      </c>
      <c r="AE1649" s="50">
        <v>0</v>
      </c>
      <c r="AF1649" s="50">
        <v>0</v>
      </c>
      <c r="AG1649" s="50">
        <v>0</v>
      </c>
      <c r="AH1649" s="50">
        <v>0</v>
      </c>
      <c r="AI1649" s="50">
        <v>0</v>
      </c>
      <c r="AJ1649" s="50">
        <v>0</v>
      </c>
      <c r="AK1649" s="52">
        <f t="shared" si="469"/>
        <v>0</v>
      </c>
      <c r="AL1649" s="50">
        <f t="shared" si="470"/>
        <v>0</v>
      </c>
      <c r="AM1649" s="48">
        <f t="shared" si="483"/>
        <v>0</v>
      </c>
      <c r="AN1649" s="49">
        <f t="shared" si="471"/>
        <v>0</v>
      </c>
      <c r="AO1649" s="49">
        <f t="shared" si="482"/>
        <v>0</v>
      </c>
      <c r="AP1649" s="49">
        <f t="shared" si="472"/>
        <v>0</v>
      </c>
      <c r="AR1649" s="50">
        <f t="shared" si="473"/>
        <v>28</v>
      </c>
      <c r="AT1649" s="30">
        <f t="shared" si="474"/>
        <v>28</v>
      </c>
      <c r="AU1649">
        <f t="shared" si="475"/>
        <v>9.3333333333333339</v>
      </c>
      <c r="AV1649" s="49">
        <f t="shared" si="476"/>
        <v>0</v>
      </c>
      <c r="AW1649" s="49">
        <f t="shared" si="477"/>
        <v>0</v>
      </c>
      <c r="AX1649" s="53">
        <f t="shared" si="478"/>
        <v>9.3333333333333339</v>
      </c>
      <c r="AY1649" s="30">
        <f t="shared" si="479"/>
        <v>0</v>
      </c>
      <c r="AZ1649" s="30">
        <f t="shared" si="480"/>
        <v>0</v>
      </c>
      <c r="BA1649" s="49">
        <f t="shared" si="481"/>
        <v>0</v>
      </c>
    </row>
    <row r="1650" spans="1:53" x14ac:dyDescent="0.35">
      <c r="A1650" s="2">
        <v>1074689086</v>
      </c>
      <c r="B1650" s="2" t="s">
        <v>1650</v>
      </c>
      <c r="C1650" s="16" t="s">
        <v>4946</v>
      </c>
      <c r="D1650" s="3" t="s">
        <v>3795</v>
      </c>
      <c r="E1650" s="4">
        <v>45736</v>
      </c>
      <c r="F1650" s="5">
        <v>45736</v>
      </c>
      <c r="G1650" s="5">
        <v>46101</v>
      </c>
      <c r="H1650" s="3" t="s">
        <v>4290</v>
      </c>
      <c r="I1650" s="55">
        <v>46103</v>
      </c>
      <c r="J1650" s="6">
        <v>46022</v>
      </c>
      <c r="K1650" s="2" t="s">
        <v>4405</v>
      </c>
      <c r="L1650" s="2" t="s">
        <v>4816</v>
      </c>
      <c r="M1650" s="2" t="s">
        <v>4956</v>
      </c>
      <c r="N1650" s="2"/>
      <c r="O1650" s="2"/>
      <c r="P1650" s="2"/>
      <c r="Q1650" s="2"/>
      <c r="R1650" s="7"/>
      <c r="S1650" s="7">
        <v>0</v>
      </c>
      <c r="T1650" s="7">
        <v>23.416699999999999</v>
      </c>
      <c r="U1650" s="7">
        <v>23.416699999999999</v>
      </c>
      <c r="V1650" s="12">
        <f t="shared" si="484"/>
        <v>24</v>
      </c>
      <c r="W1650" s="15" t="s">
        <v>4738</v>
      </c>
      <c r="X1650" s="15" t="str">
        <f t="shared" si="485"/>
        <v>DEBE GOZAR EN EL AÑO UN TOTAL DE 24 DÍAS ANTES DEL 31/12/2026</v>
      </c>
      <c r="Y1650" s="58">
        <v>0</v>
      </c>
      <c r="Z1650" s="50">
        <v>0</v>
      </c>
      <c r="AA1650" s="50">
        <v>24</v>
      </c>
      <c r="AB1650" s="50">
        <v>0</v>
      </c>
      <c r="AC1650" s="50">
        <v>0</v>
      </c>
      <c r="AD1650" s="50">
        <v>0</v>
      </c>
      <c r="AE1650" s="50">
        <v>0</v>
      </c>
      <c r="AF1650" s="50">
        <v>0</v>
      </c>
      <c r="AG1650" s="50">
        <v>0</v>
      </c>
      <c r="AH1650" s="50">
        <v>0</v>
      </c>
      <c r="AI1650" s="50">
        <v>0</v>
      </c>
      <c r="AJ1650" s="50">
        <v>0</v>
      </c>
      <c r="AK1650" s="52">
        <f t="shared" si="469"/>
        <v>24</v>
      </c>
      <c r="AL1650" s="50">
        <f t="shared" si="470"/>
        <v>24</v>
      </c>
      <c r="AM1650" s="48">
        <f t="shared" si="483"/>
        <v>1</v>
      </c>
      <c r="AN1650" s="49">
        <f t="shared" si="471"/>
        <v>0.01</v>
      </c>
      <c r="AO1650" s="49">
        <f t="shared" si="482"/>
        <v>24</v>
      </c>
      <c r="AP1650" s="49">
        <f t="shared" si="472"/>
        <v>24</v>
      </c>
      <c r="AR1650" s="50">
        <f t="shared" si="473"/>
        <v>0</v>
      </c>
      <c r="AT1650" s="30">
        <f t="shared" si="474"/>
        <v>24</v>
      </c>
      <c r="AU1650">
        <f t="shared" si="475"/>
        <v>8</v>
      </c>
      <c r="AV1650" s="49">
        <f t="shared" si="476"/>
        <v>24</v>
      </c>
      <c r="AW1650" s="49">
        <f t="shared" si="477"/>
        <v>8</v>
      </c>
      <c r="AX1650" s="53">
        <f t="shared" si="478"/>
        <v>0</v>
      </c>
      <c r="AY1650" s="30">
        <f t="shared" si="479"/>
        <v>0</v>
      </c>
      <c r="AZ1650" s="30">
        <f t="shared" si="480"/>
        <v>24</v>
      </c>
      <c r="BA1650" s="49">
        <f t="shared" si="481"/>
        <v>24</v>
      </c>
    </row>
    <row r="1651" spans="1:53" x14ac:dyDescent="0.35">
      <c r="A1651" s="2">
        <v>1074702366</v>
      </c>
      <c r="B1651" s="2" t="s">
        <v>1651</v>
      </c>
      <c r="C1651" s="16" t="s">
        <v>4946</v>
      </c>
      <c r="D1651" s="3" t="s">
        <v>3796</v>
      </c>
      <c r="E1651" s="4">
        <v>45910</v>
      </c>
      <c r="F1651" s="5">
        <v>45910</v>
      </c>
      <c r="G1651" s="5">
        <v>46275</v>
      </c>
      <c r="H1651" s="3" t="s">
        <v>4290</v>
      </c>
      <c r="I1651" s="55">
        <v>0</v>
      </c>
      <c r="J1651" s="6">
        <v>46022</v>
      </c>
      <c r="K1651" s="2" t="s">
        <v>4405</v>
      </c>
      <c r="L1651" s="2" t="s">
        <v>4963</v>
      </c>
      <c r="M1651" s="2" t="s">
        <v>4956</v>
      </c>
      <c r="N1651" s="2" t="s">
        <v>5200</v>
      </c>
      <c r="O1651" s="2" t="s">
        <v>5220</v>
      </c>
      <c r="P1651" s="2" t="s">
        <v>4449</v>
      </c>
      <c r="Q1651" s="2" t="s">
        <v>4297</v>
      </c>
      <c r="R1651" s="7"/>
      <c r="S1651" s="7">
        <v>0</v>
      </c>
      <c r="T1651" s="7">
        <v>9.25</v>
      </c>
      <c r="U1651" s="7">
        <v>9.25</v>
      </c>
      <c r="V1651" s="12">
        <f t="shared" si="484"/>
        <v>10</v>
      </c>
      <c r="W1651" s="15" t="s">
        <v>4738</v>
      </c>
      <c r="X1651" s="15" t="str">
        <f t="shared" si="485"/>
        <v>DEBE GOZAR EN EL AÑO UN TOTAL DE 10 DÍAS ANTES DEL 31/12/2026</v>
      </c>
      <c r="Y1651" s="58">
        <v>0</v>
      </c>
      <c r="Z1651" s="50">
        <v>0</v>
      </c>
      <c r="AA1651" s="50">
        <v>0</v>
      </c>
      <c r="AB1651" s="50">
        <v>0</v>
      </c>
      <c r="AC1651" s="50">
        <v>0</v>
      </c>
      <c r="AD1651" s="50">
        <v>0</v>
      </c>
      <c r="AE1651" s="50">
        <v>0</v>
      </c>
      <c r="AF1651" s="50">
        <v>0</v>
      </c>
      <c r="AG1651" s="50">
        <v>0</v>
      </c>
      <c r="AH1651" s="50">
        <v>0</v>
      </c>
      <c r="AI1651" s="50">
        <v>0</v>
      </c>
      <c r="AJ1651" s="50">
        <v>0</v>
      </c>
      <c r="AK1651" s="52">
        <f t="shared" si="469"/>
        <v>0</v>
      </c>
      <c r="AL1651" s="50">
        <f t="shared" si="470"/>
        <v>0</v>
      </c>
      <c r="AM1651" s="48">
        <f t="shared" si="483"/>
        <v>0</v>
      </c>
      <c r="AN1651" s="49">
        <f t="shared" si="471"/>
        <v>0</v>
      </c>
      <c r="AO1651" s="49">
        <f t="shared" si="482"/>
        <v>0</v>
      </c>
      <c r="AP1651" s="49">
        <f t="shared" si="472"/>
        <v>0</v>
      </c>
      <c r="AR1651" s="50">
        <f t="shared" si="473"/>
        <v>10</v>
      </c>
      <c r="AT1651" s="30">
        <f t="shared" si="474"/>
        <v>10</v>
      </c>
      <c r="AU1651">
        <f t="shared" si="475"/>
        <v>3.3333333333333335</v>
      </c>
      <c r="AV1651" s="49">
        <f t="shared" si="476"/>
        <v>0</v>
      </c>
      <c r="AW1651" s="49">
        <f t="shared" si="477"/>
        <v>0</v>
      </c>
      <c r="AX1651" s="53">
        <f t="shared" si="478"/>
        <v>3.3333333333333335</v>
      </c>
      <c r="AY1651" s="30">
        <f t="shared" si="479"/>
        <v>0</v>
      </c>
      <c r="AZ1651" s="30">
        <f t="shared" si="480"/>
        <v>0</v>
      </c>
      <c r="BA1651" s="49">
        <f t="shared" si="481"/>
        <v>0</v>
      </c>
    </row>
    <row r="1652" spans="1:53" x14ac:dyDescent="0.35">
      <c r="A1652" s="2">
        <v>1074702503</v>
      </c>
      <c r="B1652" s="2" t="s">
        <v>1652</v>
      </c>
      <c r="C1652" s="16" t="s">
        <v>4946</v>
      </c>
      <c r="D1652" s="3" t="s">
        <v>3797</v>
      </c>
      <c r="E1652" s="4">
        <v>45792</v>
      </c>
      <c r="F1652" s="5">
        <v>45792</v>
      </c>
      <c r="G1652" s="5">
        <v>46157</v>
      </c>
      <c r="H1652" s="3" t="s">
        <v>4290</v>
      </c>
      <c r="I1652" s="55">
        <v>0</v>
      </c>
      <c r="J1652" s="6">
        <v>46022</v>
      </c>
      <c r="K1652" s="2" t="s">
        <v>4405</v>
      </c>
      <c r="L1652" s="2" t="s">
        <v>4875</v>
      </c>
      <c r="M1652" s="2" t="s">
        <v>4956</v>
      </c>
      <c r="N1652" s="2" t="s">
        <v>5180</v>
      </c>
      <c r="O1652" s="2" t="s">
        <v>5226</v>
      </c>
      <c r="P1652" s="2" t="s">
        <v>4647</v>
      </c>
      <c r="Q1652" s="2" t="s">
        <v>4297</v>
      </c>
      <c r="R1652" s="7"/>
      <c r="S1652" s="7">
        <v>0</v>
      </c>
      <c r="T1652" s="7">
        <v>18.833300000000001</v>
      </c>
      <c r="U1652" s="7">
        <v>18.833300000000001</v>
      </c>
      <c r="V1652" s="12">
        <f t="shared" si="484"/>
        <v>19</v>
      </c>
      <c r="W1652" s="15" t="s">
        <v>4738</v>
      </c>
      <c r="X1652" s="15" t="str">
        <f t="shared" si="485"/>
        <v>DEBE GOZAR EN EL AÑO UN TOTAL DE 19 DÍAS ANTES DEL 31/12/2026</v>
      </c>
      <c r="Y1652" s="58">
        <v>5</v>
      </c>
      <c r="Z1652" s="50">
        <v>16</v>
      </c>
      <c r="AA1652" s="50">
        <v>0</v>
      </c>
      <c r="AB1652" s="50">
        <v>0</v>
      </c>
      <c r="AC1652" s="50">
        <v>0</v>
      </c>
      <c r="AD1652" s="50">
        <v>0</v>
      </c>
      <c r="AE1652" s="50">
        <v>0</v>
      </c>
      <c r="AF1652" s="50">
        <v>0</v>
      </c>
      <c r="AG1652" s="50">
        <v>0</v>
      </c>
      <c r="AH1652" s="50">
        <v>0</v>
      </c>
      <c r="AI1652" s="50">
        <v>0</v>
      </c>
      <c r="AJ1652" s="50">
        <v>0</v>
      </c>
      <c r="AK1652" s="52">
        <f t="shared" si="469"/>
        <v>21</v>
      </c>
      <c r="AL1652" s="50">
        <f t="shared" si="470"/>
        <v>21</v>
      </c>
      <c r="AM1652" s="48">
        <f t="shared" si="483"/>
        <v>1.1052631578947369</v>
      </c>
      <c r="AN1652" s="49">
        <f t="shared" si="471"/>
        <v>1.1052631578947369E-2</v>
      </c>
      <c r="AO1652" s="49">
        <f t="shared" si="482"/>
        <v>21</v>
      </c>
      <c r="AP1652" s="49">
        <f t="shared" si="472"/>
        <v>19</v>
      </c>
      <c r="AR1652" s="50">
        <f t="shared" si="473"/>
        <v>0</v>
      </c>
      <c r="AT1652" s="30">
        <f t="shared" si="474"/>
        <v>19</v>
      </c>
      <c r="AU1652">
        <f t="shared" si="475"/>
        <v>6.333333333333333</v>
      </c>
      <c r="AV1652" s="49">
        <f t="shared" si="476"/>
        <v>21</v>
      </c>
      <c r="AW1652" s="49">
        <f t="shared" si="477"/>
        <v>6.333333333333333</v>
      </c>
      <c r="AX1652" s="53">
        <f t="shared" si="478"/>
        <v>0</v>
      </c>
      <c r="AY1652" s="30">
        <f t="shared" si="479"/>
        <v>0</v>
      </c>
      <c r="AZ1652" s="30">
        <f t="shared" si="480"/>
        <v>21</v>
      </c>
      <c r="BA1652" s="49">
        <f t="shared" si="481"/>
        <v>19</v>
      </c>
    </row>
    <row r="1653" spans="1:53" x14ac:dyDescent="0.35">
      <c r="A1653" s="2">
        <v>1074710925</v>
      </c>
      <c r="B1653" s="2" t="s">
        <v>1653</v>
      </c>
      <c r="C1653" s="16" t="s">
        <v>4946</v>
      </c>
      <c r="D1653" s="3" t="s">
        <v>3798</v>
      </c>
      <c r="E1653" s="4">
        <v>45974</v>
      </c>
      <c r="F1653" s="5">
        <v>45974</v>
      </c>
      <c r="G1653" s="5">
        <v>46339</v>
      </c>
      <c r="H1653" s="3" t="s">
        <v>4290</v>
      </c>
      <c r="I1653" s="55">
        <v>46023</v>
      </c>
      <c r="J1653" s="6">
        <v>46022</v>
      </c>
      <c r="K1653" s="2" t="s">
        <v>4405</v>
      </c>
      <c r="L1653" s="2" t="s">
        <v>4964</v>
      </c>
      <c r="M1653" s="2" t="s">
        <v>4956</v>
      </c>
      <c r="N1653" s="2"/>
      <c r="O1653" s="2"/>
      <c r="P1653" s="2"/>
      <c r="Q1653" s="2"/>
      <c r="R1653" s="7"/>
      <c r="S1653" s="7">
        <v>0</v>
      </c>
      <c r="T1653" s="7">
        <v>4</v>
      </c>
      <c r="U1653" s="7">
        <v>4</v>
      </c>
      <c r="V1653" s="12">
        <f t="shared" si="484"/>
        <v>4</v>
      </c>
      <c r="W1653" s="15" t="s">
        <v>4738</v>
      </c>
      <c r="X1653" s="15" t="str">
        <f t="shared" si="485"/>
        <v>DEBE GOZAR EN EL AÑO UN TOTAL DE 4 DÍAS ANTES DEL 31/12/2026</v>
      </c>
      <c r="Y1653" s="58">
        <v>4</v>
      </c>
      <c r="Z1653" s="50">
        <v>0</v>
      </c>
      <c r="AA1653" s="50">
        <v>0</v>
      </c>
      <c r="AB1653" s="50">
        <v>0</v>
      </c>
      <c r="AC1653" s="50">
        <v>0</v>
      </c>
      <c r="AD1653" s="50">
        <v>0</v>
      </c>
      <c r="AE1653" s="50">
        <v>0</v>
      </c>
      <c r="AF1653" s="50">
        <v>0</v>
      </c>
      <c r="AG1653" s="50">
        <v>0</v>
      </c>
      <c r="AH1653" s="50">
        <v>0</v>
      </c>
      <c r="AI1653" s="50">
        <v>0</v>
      </c>
      <c r="AJ1653" s="50">
        <v>0</v>
      </c>
      <c r="AK1653" s="52">
        <f t="shared" si="469"/>
        <v>4</v>
      </c>
      <c r="AL1653" s="50">
        <f t="shared" si="470"/>
        <v>4</v>
      </c>
      <c r="AM1653" s="48">
        <f t="shared" si="483"/>
        <v>1</v>
      </c>
      <c r="AN1653" s="49">
        <f t="shared" si="471"/>
        <v>0.01</v>
      </c>
      <c r="AO1653" s="49">
        <f t="shared" si="482"/>
        <v>4</v>
      </c>
      <c r="AP1653" s="49">
        <f t="shared" si="472"/>
        <v>4</v>
      </c>
      <c r="AR1653" s="50">
        <f t="shared" si="473"/>
        <v>0</v>
      </c>
      <c r="AT1653" s="30">
        <f t="shared" si="474"/>
        <v>4</v>
      </c>
      <c r="AU1653">
        <f t="shared" si="475"/>
        <v>1.3333333333333333</v>
      </c>
      <c r="AV1653" s="49">
        <f t="shared" si="476"/>
        <v>4</v>
      </c>
      <c r="AW1653" s="49">
        <f t="shared" si="477"/>
        <v>1.3333333333333333</v>
      </c>
      <c r="AX1653" s="53">
        <f t="shared" si="478"/>
        <v>0</v>
      </c>
      <c r="AY1653" s="30">
        <f t="shared" si="479"/>
        <v>0</v>
      </c>
      <c r="AZ1653" s="30">
        <f t="shared" si="480"/>
        <v>4</v>
      </c>
      <c r="BA1653" s="49">
        <f t="shared" si="481"/>
        <v>4</v>
      </c>
    </row>
    <row r="1654" spans="1:53" x14ac:dyDescent="0.35">
      <c r="A1654" s="2">
        <v>1074712312</v>
      </c>
      <c r="B1654" s="2" t="s">
        <v>1654</v>
      </c>
      <c r="C1654" s="16" t="s">
        <v>4946</v>
      </c>
      <c r="D1654" s="3" t="s">
        <v>3799</v>
      </c>
      <c r="E1654" s="4">
        <v>45660</v>
      </c>
      <c r="F1654" s="5">
        <v>45660</v>
      </c>
      <c r="G1654" s="5">
        <v>46025</v>
      </c>
      <c r="H1654" s="3" t="s">
        <v>4290</v>
      </c>
      <c r="I1654" s="55">
        <v>0</v>
      </c>
      <c r="J1654" s="6">
        <v>46022</v>
      </c>
      <c r="K1654" s="2" t="s">
        <v>4405</v>
      </c>
      <c r="L1654" s="2" t="s">
        <v>4751</v>
      </c>
      <c r="M1654" s="2" t="s">
        <v>4956</v>
      </c>
      <c r="N1654" s="2" t="s">
        <v>5195</v>
      </c>
      <c r="O1654" s="2" t="s">
        <v>5213</v>
      </c>
      <c r="P1654" s="2" t="s">
        <v>4445</v>
      </c>
      <c r="Q1654" s="2" t="s">
        <v>4297</v>
      </c>
      <c r="R1654" s="7"/>
      <c r="S1654" s="7">
        <v>0</v>
      </c>
      <c r="T1654" s="7">
        <v>27.833300000000001</v>
      </c>
      <c r="U1654" s="7">
        <v>27.833300000000001</v>
      </c>
      <c r="V1654" s="12">
        <f t="shared" si="484"/>
        <v>28</v>
      </c>
      <c r="W1654" s="15" t="s">
        <v>4738</v>
      </c>
      <c r="X1654" s="15" t="str">
        <f t="shared" si="485"/>
        <v>DEBE GOZAR EN EL AÑO UN TOTAL DE 28 DÍAS ANTES DEL 31/12/2026</v>
      </c>
      <c r="Y1654" s="58">
        <v>0</v>
      </c>
      <c r="Z1654" s="50">
        <v>0</v>
      </c>
      <c r="AA1654" s="50">
        <v>0</v>
      </c>
      <c r="AB1654" s="50">
        <v>0</v>
      </c>
      <c r="AC1654" s="50">
        <v>0</v>
      </c>
      <c r="AD1654" s="50">
        <v>28</v>
      </c>
      <c r="AE1654" s="50">
        <v>2</v>
      </c>
      <c r="AF1654" s="50">
        <v>0</v>
      </c>
      <c r="AG1654" s="50">
        <v>0</v>
      </c>
      <c r="AH1654" s="50">
        <v>0</v>
      </c>
      <c r="AI1654" s="50">
        <v>0</v>
      </c>
      <c r="AJ1654" s="50">
        <v>0</v>
      </c>
      <c r="AK1654" s="52">
        <f t="shared" si="469"/>
        <v>30</v>
      </c>
      <c r="AL1654" s="50">
        <f t="shared" si="470"/>
        <v>30</v>
      </c>
      <c r="AM1654" s="48">
        <f t="shared" si="483"/>
        <v>1.0714285714285714</v>
      </c>
      <c r="AN1654" s="49">
        <f t="shared" si="471"/>
        <v>1.0714285714285714E-2</v>
      </c>
      <c r="AO1654" s="49">
        <f t="shared" si="482"/>
        <v>0</v>
      </c>
      <c r="AP1654" s="49">
        <f t="shared" si="472"/>
        <v>28</v>
      </c>
      <c r="AR1654" s="50">
        <f t="shared" si="473"/>
        <v>0</v>
      </c>
      <c r="AT1654" s="30">
        <f t="shared" si="474"/>
        <v>28</v>
      </c>
      <c r="AU1654">
        <f t="shared" si="475"/>
        <v>9.3333333333333339</v>
      </c>
      <c r="AV1654" s="49">
        <f t="shared" si="476"/>
        <v>0</v>
      </c>
      <c r="AW1654" s="49">
        <f t="shared" si="477"/>
        <v>0</v>
      </c>
      <c r="AX1654" s="53">
        <f t="shared" si="478"/>
        <v>9.3333333333333339</v>
      </c>
      <c r="AY1654" s="30">
        <f t="shared" si="479"/>
        <v>30</v>
      </c>
      <c r="AZ1654" s="30">
        <f t="shared" si="480"/>
        <v>0</v>
      </c>
      <c r="BA1654" s="49">
        <f t="shared" si="481"/>
        <v>0</v>
      </c>
    </row>
    <row r="1655" spans="1:53" x14ac:dyDescent="0.35">
      <c r="A1655" s="2">
        <v>1074716704</v>
      </c>
      <c r="B1655" s="2" t="s">
        <v>1655</v>
      </c>
      <c r="C1655" s="16" t="s">
        <v>4946</v>
      </c>
      <c r="D1655" s="3" t="s">
        <v>3800</v>
      </c>
      <c r="E1655" s="4">
        <v>45721</v>
      </c>
      <c r="F1655" s="5">
        <v>45721</v>
      </c>
      <c r="G1655" s="5">
        <v>46086</v>
      </c>
      <c r="H1655" s="3" t="s">
        <v>4290</v>
      </c>
      <c r="I1655" s="55">
        <v>0</v>
      </c>
      <c r="J1655" s="6">
        <v>46022</v>
      </c>
      <c r="K1655" s="2" t="s">
        <v>4431</v>
      </c>
      <c r="L1655" s="2" t="s">
        <v>4975</v>
      </c>
      <c r="M1655" s="2" t="s">
        <v>4956</v>
      </c>
      <c r="N1655" s="2" t="s">
        <v>5180</v>
      </c>
      <c r="O1655" s="2" t="s">
        <v>5187</v>
      </c>
      <c r="P1655" s="2" t="s">
        <v>4483</v>
      </c>
      <c r="Q1655" s="2" t="s">
        <v>4326</v>
      </c>
      <c r="R1655" s="7"/>
      <c r="S1655" s="7">
        <v>0</v>
      </c>
      <c r="T1655" s="7">
        <v>4.9333</v>
      </c>
      <c r="U1655" s="7">
        <v>4.9333</v>
      </c>
      <c r="V1655" s="12">
        <f t="shared" si="484"/>
        <v>5</v>
      </c>
      <c r="W1655" s="15" t="s">
        <v>4738</v>
      </c>
      <c r="X1655" s="15" t="str">
        <f t="shared" si="485"/>
        <v>DEBE GOZAR EN EL AÑO UN TOTAL DE 5 DÍAS ANTES DEL 31/12/2026</v>
      </c>
      <c r="Y1655" s="58">
        <v>0</v>
      </c>
      <c r="Z1655" s="50">
        <v>0</v>
      </c>
      <c r="AA1655" s="50">
        <v>0</v>
      </c>
      <c r="AB1655" s="50">
        <v>0</v>
      </c>
      <c r="AC1655" s="50">
        <v>0</v>
      </c>
      <c r="AD1655" s="50">
        <v>0</v>
      </c>
      <c r="AE1655" s="50">
        <v>0</v>
      </c>
      <c r="AF1655" s="50">
        <v>0</v>
      </c>
      <c r="AG1655" s="50">
        <v>0</v>
      </c>
      <c r="AH1655" s="50">
        <v>0</v>
      </c>
      <c r="AI1655" s="50">
        <v>0</v>
      </c>
      <c r="AJ1655" s="50">
        <v>0</v>
      </c>
      <c r="AK1655" s="52">
        <f t="shared" si="469"/>
        <v>0</v>
      </c>
      <c r="AL1655" s="50">
        <f t="shared" si="470"/>
        <v>0</v>
      </c>
      <c r="AM1655" s="48">
        <f t="shared" si="483"/>
        <v>0</v>
      </c>
      <c r="AN1655" s="49">
        <f t="shared" si="471"/>
        <v>0</v>
      </c>
      <c r="AO1655" s="49">
        <f t="shared" si="482"/>
        <v>0</v>
      </c>
      <c r="AP1655" s="49">
        <f t="shared" si="472"/>
        <v>0</v>
      </c>
      <c r="AR1655" s="50">
        <f t="shared" si="473"/>
        <v>5</v>
      </c>
      <c r="AT1655" s="30">
        <f t="shared" si="474"/>
        <v>5</v>
      </c>
      <c r="AU1655">
        <f t="shared" si="475"/>
        <v>1.6666666666666667</v>
      </c>
      <c r="AV1655" s="49">
        <f t="shared" si="476"/>
        <v>0</v>
      </c>
      <c r="AW1655" s="49">
        <f t="shared" si="477"/>
        <v>0</v>
      </c>
      <c r="AX1655" s="53">
        <f t="shared" si="478"/>
        <v>1.6666666666666667</v>
      </c>
      <c r="AY1655" s="30">
        <f t="shared" si="479"/>
        <v>0</v>
      </c>
      <c r="AZ1655" s="30">
        <f t="shared" si="480"/>
        <v>0</v>
      </c>
      <c r="BA1655" s="49">
        <f t="shared" si="481"/>
        <v>0</v>
      </c>
    </row>
    <row r="1656" spans="1:53" x14ac:dyDescent="0.35">
      <c r="A1656" s="2">
        <v>1074719712</v>
      </c>
      <c r="B1656" s="2" t="s">
        <v>1656</v>
      </c>
      <c r="C1656" s="16" t="s">
        <v>4946</v>
      </c>
      <c r="D1656" s="3" t="s">
        <v>3801</v>
      </c>
      <c r="E1656" s="4">
        <v>45945</v>
      </c>
      <c r="F1656" s="5">
        <v>45945</v>
      </c>
      <c r="G1656" s="5">
        <v>46310</v>
      </c>
      <c r="H1656" s="3" t="s">
        <v>4290</v>
      </c>
      <c r="I1656" s="55">
        <v>46023</v>
      </c>
      <c r="J1656" s="6">
        <v>46022</v>
      </c>
      <c r="K1656" s="2" t="s">
        <v>4405</v>
      </c>
      <c r="L1656" s="2" t="s">
        <v>4853</v>
      </c>
      <c r="M1656" s="2" t="s">
        <v>4956</v>
      </c>
      <c r="N1656" s="2"/>
      <c r="O1656" s="2"/>
      <c r="P1656" s="2"/>
      <c r="Q1656" s="2"/>
      <c r="R1656" s="7"/>
      <c r="S1656" s="7">
        <v>0</v>
      </c>
      <c r="T1656" s="7">
        <v>6.3333000000000004</v>
      </c>
      <c r="U1656" s="7">
        <v>6.3333000000000004</v>
      </c>
      <c r="V1656" s="12">
        <f t="shared" si="484"/>
        <v>7</v>
      </c>
      <c r="W1656" s="15" t="s">
        <v>4738</v>
      </c>
      <c r="X1656" s="15" t="str">
        <f t="shared" si="485"/>
        <v>DEBE GOZAR EN EL AÑO UN TOTAL DE 7 DÍAS ANTES DEL 31/12/2026</v>
      </c>
      <c r="Y1656" s="58">
        <v>7</v>
      </c>
      <c r="Z1656" s="50">
        <v>0</v>
      </c>
      <c r="AA1656" s="50">
        <v>0</v>
      </c>
      <c r="AB1656" s="50">
        <v>0</v>
      </c>
      <c r="AC1656" s="50">
        <v>0</v>
      </c>
      <c r="AD1656" s="50">
        <v>0</v>
      </c>
      <c r="AE1656" s="50">
        <v>0</v>
      </c>
      <c r="AF1656" s="50">
        <v>0</v>
      </c>
      <c r="AG1656" s="50">
        <v>0</v>
      </c>
      <c r="AH1656" s="50">
        <v>0</v>
      </c>
      <c r="AI1656" s="50">
        <v>0</v>
      </c>
      <c r="AJ1656" s="50">
        <v>0</v>
      </c>
      <c r="AK1656" s="52">
        <f t="shared" si="469"/>
        <v>7</v>
      </c>
      <c r="AL1656" s="50">
        <f t="shared" si="470"/>
        <v>7</v>
      </c>
      <c r="AM1656" s="48">
        <f t="shared" si="483"/>
        <v>1</v>
      </c>
      <c r="AN1656" s="49">
        <f t="shared" si="471"/>
        <v>0.01</v>
      </c>
      <c r="AO1656" s="49">
        <f t="shared" si="482"/>
        <v>7</v>
      </c>
      <c r="AP1656" s="49">
        <f t="shared" si="472"/>
        <v>7</v>
      </c>
      <c r="AR1656" s="50">
        <f t="shared" si="473"/>
        <v>0</v>
      </c>
      <c r="AT1656" s="30">
        <f t="shared" si="474"/>
        <v>7</v>
      </c>
      <c r="AU1656">
        <f t="shared" si="475"/>
        <v>2.3333333333333335</v>
      </c>
      <c r="AV1656" s="49">
        <f t="shared" si="476"/>
        <v>7</v>
      </c>
      <c r="AW1656" s="49">
        <f t="shared" si="477"/>
        <v>2.3333333333333335</v>
      </c>
      <c r="AX1656" s="53">
        <f t="shared" si="478"/>
        <v>0</v>
      </c>
      <c r="AY1656" s="30">
        <f t="shared" si="479"/>
        <v>0</v>
      </c>
      <c r="AZ1656" s="30">
        <f t="shared" si="480"/>
        <v>7</v>
      </c>
      <c r="BA1656" s="49">
        <f t="shared" si="481"/>
        <v>7</v>
      </c>
    </row>
    <row r="1657" spans="1:53" x14ac:dyDescent="0.35">
      <c r="A1657" s="2">
        <v>1074722695</v>
      </c>
      <c r="B1657" s="2" t="s">
        <v>1657</v>
      </c>
      <c r="C1657" s="16" t="s">
        <v>4946</v>
      </c>
      <c r="D1657" s="3" t="s">
        <v>3802</v>
      </c>
      <c r="E1657" s="4">
        <v>45220</v>
      </c>
      <c r="F1657" s="5">
        <v>45951</v>
      </c>
      <c r="G1657" s="5">
        <v>46316</v>
      </c>
      <c r="H1657" s="3" t="s">
        <v>4290</v>
      </c>
      <c r="I1657" s="55">
        <v>0</v>
      </c>
      <c r="J1657" s="6">
        <v>46022</v>
      </c>
      <c r="K1657" s="2" t="s">
        <v>4405</v>
      </c>
      <c r="L1657" s="2" t="s">
        <v>4975</v>
      </c>
      <c r="M1657" s="2" t="s">
        <v>4956</v>
      </c>
      <c r="N1657" s="2" t="s">
        <v>5180</v>
      </c>
      <c r="O1657" s="2" t="s">
        <v>5187</v>
      </c>
      <c r="P1657" s="2" t="s">
        <v>4483</v>
      </c>
      <c r="Q1657" s="2" t="s">
        <v>4297</v>
      </c>
      <c r="R1657" s="7"/>
      <c r="S1657" s="7">
        <v>10</v>
      </c>
      <c r="T1657" s="7">
        <v>5.8332999999999942</v>
      </c>
      <c r="U1657" s="7">
        <v>15.833299999999994</v>
      </c>
      <c r="V1657" s="12">
        <f t="shared" si="484"/>
        <v>16</v>
      </c>
      <c r="W1657" s="15" t="str">
        <f>"DEBE GOZAR "&amp;S1657&amp;" DÍAS ANTES DEL "&amp;TEXT(G1657-1,"DD/MM/YYYY")</f>
        <v>DEBE GOZAR 10 DÍAS ANTES DEL 20/10/2026</v>
      </c>
      <c r="X1657" s="15" t="str">
        <f t="shared" si="485"/>
        <v>DEBE GOZAR EN EL AÑO UN TOTAL DE 16 DÍAS ANTES DEL 31/12/2026</v>
      </c>
      <c r="Y1657" s="58">
        <v>0</v>
      </c>
      <c r="Z1657" s="50">
        <v>0</v>
      </c>
      <c r="AA1657" s="50">
        <v>0</v>
      </c>
      <c r="AB1657" s="50">
        <v>0</v>
      </c>
      <c r="AC1657" s="50">
        <v>0</v>
      </c>
      <c r="AD1657" s="50">
        <v>0</v>
      </c>
      <c r="AE1657" s="50">
        <v>0</v>
      </c>
      <c r="AF1657" s="50">
        <v>0</v>
      </c>
      <c r="AG1657" s="50">
        <v>0</v>
      </c>
      <c r="AH1657" s="50">
        <v>0</v>
      </c>
      <c r="AI1657" s="50">
        <v>0</v>
      </c>
      <c r="AJ1657" s="50">
        <v>0</v>
      </c>
      <c r="AK1657" s="52">
        <f t="shared" si="469"/>
        <v>0</v>
      </c>
      <c r="AL1657" s="50">
        <f t="shared" si="470"/>
        <v>0</v>
      </c>
      <c r="AM1657" s="48">
        <f t="shared" si="483"/>
        <v>0</v>
      </c>
      <c r="AN1657" s="49">
        <f t="shared" si="471"/>
        <v>0</v>
      </c>
      <c r="AO1657" s="49">
        <f t="shared" si="482"/>
        <v>0</v>
      </c>
      <c r="AP1657" s="49">
        <f t="shared" si="472"/>
        <v>0</v>
      </c>
      <c r="AR1657" s="50">
        <f t="shared" si="473"/>
        <v>16</v>
      </c>
      <c r="AT1657" s="30">
        <f t="shared" si="474"/>
        <v>16</v>
      </c>
      <c r="AU1657">
        <f t="shared" si="475"/>
        <v>5.333333333333333</v>
      </c>
      <c r="AV1657" s="49">
        <f t="shared" si="476"/>
        <v>0</v>
      </c>
      <c r="AW1657" s="49">
        <f t="shared" si="477"/>
        <v>0</v>
      </c>
      <c r="AX1657" s="53">
        <f t="shared" si="478"/>
        <v>5.333333333333333</v>
      </c>
      <c r="AY1657" s="30">
        <f t="shared" si="479"/>
        <v>0</v>
      </c>
      <c r="AZ1657" s="30">
        <f t="shared" si="480"/>
        <v>0</v>
      </c>
      <c r="BA1657" s="49">
        <f t="shared" si="481"/>
        <v>0</v>
      </c>
    </row>
    <row r="1658" spans="1:53" x14ac:dyDescent="0.35">
      <c r="A1658" s="2">
        <v>1074724028</v>
      </c>
      <c r="B1658" s="2" t="s">
        <v>1658</v>
      </c>
      <c r="C1658" s="16" t="s">
        <v>4946</v>
      </c>
      <c r="D1658" s="3" t="s">
        <v>3803</v>
      </c>
      <c r="E1658" s="4">
        <v>45992</v>
      </c>
      <c r="F1658" s="5">
        <v>45992</v>
      </c>
      <c r="G1658" s="5">
        <v>46357</v>
      </c>
      <c r="H1658" s="3" t="s">
        <v>4290</v>
      </c>
      <c r="I1658" s="55">
        <v>46023</v>
      </c>
      <c r="J1658" s="6">
        <v>46022</v>
      </c>
      <c r="K1658" s="2" t="s">
        <v>4431</v>
      </c>
      <c r="L1658" s="2" t="s">
        <v>4850</v>
      </c>
      <c r="M1658" s="2" t="s">
        <v>4956</v>
      </c>
      <c r="N1658" s="2"/>
      <c r="O1658" s="2"/>
      <c r="P1658" s="2"/>
      <c r="Q1658" s="2"/>
      <c r="R1658" s="7"/>
      <c r="S1658" s="7">
        <v>0</v>
      </c>
      <c r="T1658" s="7">
        <v>0.5</v>
      </c>
      <c r="U1658" s="7">
        <v>0.5</v>
      </c>
      <c r="V1658" s="12">
        <f t="shared" si="484"/>
        <v>1</v>
      </c>
      <c r="W1658" s="15" t="s">
        <v>4738</v>
      </c>
      <c r="X1658" s="15" t="str">
        <f t="shared" si="485"/>
        <v>DEBE GOZAR EN EL AÑO UN TOTAL DE 1 DÍAS ANTES DEL 31/12/2026</v>
      </c>
      <c r="Y1658" s="58">
        <v>1</v>
      </c>
      <c r="Z1658" s="50">
        <v>0</v>
      </c>
      <c r="AA1658" s="50">
        <v>0</v>
      </c>
      <c r="AB1658" s="50">
        <v>0</v>
      </c>
      <c r="AC1658" s="50">
        <v>0</v>
      </c>
      <c r="AD1658" s="50">
        <v>0</v>
      </c>
      <c r="AE1658" s="50">
        <v>0</v>
      </c>
      <c r="AF1658" s="50">
        <v>0</v>
      </c>
      <c r="AG1658" s="50">
        <v>0</v>
      </c>
      <c r="AH1658" s="50">
        <v>0</v>
      </c>
      <c r="AI1658" s="50">
        <v>0</v>
      </c>
      <c r="AJ1658" s="50">
        <v>0</v>
      </c>
      <c r="AK1658" s="52">
        <f t="shared" si="469"/>
        <v>1</v>
      </c>
      <c r="AL1658" s="50">
        <f t="shared" si="470"/>
        <v>1</v>
      </c>
      <c r="AM1658" s="48">
        <f t="shared" si="483"/>
        <v>1</v>
      </c>
      <c r="AN1658" s="49">
        <f t="shared" si="471"/>
        <v>0.01</v>
      </c>
      <c r="AO1658" s="49">
        <f t="shared" si="482"/>
        <v>1</v>
      </c>
      <c r="AP1658" s="49">
        <f t="shared" si="472"/>
        <v>1</v>
      </c>
      <c r="AR1658" s="50">
        <f t="shared" si="473"/>
        <v>0</v>
      </c>
      <c r="AT1658" s="30">
        <f t="shared" si="474"/>
        <v>1</v>
      </c>
      <c r="AU1658">
        <f t="shared" si="475"/>
        <v>0.33333333333333331</v>
      </c>
      <c r="AV1658" s="49">
        <f t="shared" si="476"/>
        <v>1</v>
      </c>
      <c r="AW1658" s="49">
        <f t="shared" si="477"/>
        <v>0.33333333333333331</v>
      </c>
      <c r="AX1658" s="53">
        <f t="shared" si="478"/>
        <v>0</v>
      </c>
      <c r="AY1658" s="30">
        <f t="shared" si="479"/>
        <v>0</v>
      </c>
      <c r="AZ1658" s="30">
        <f t="shared" si="480"/>
        <v>1</v>
      </c>
      <c r="BA1658" s="49">
        <f t="shared" si="481"/>
        <v>1</v>
      </c>
    </row>
    <row r="1659" spans="1:53" x14ac:dyDescent="0.35">
      <c r="A1659" s="2">
        <v>1074724076</v>
      </c>
      <c r="B1659" s="2" t="s">
        <v>1659</v>
      </c>
      <c r="C1659" s="16" t="s">
        <v>4946</v>
      </c>
      <c r="D1659" s="3" t="s">
        <v>3804</v>
      </c>
      <c r="E1659" s="4">
        <v>45962</v>
      </c>
      <c r="F1659" s="5">
        <v>45962</v>
      </c>
      <c r="G1659" s="5">
        <v>46327</v>
      </c>
      <c r="H1659" s="3" t="s">
        <v>4290</v>
      </c>
      <c r="I1659" s="55">
        <v>46054</v>
      </c>
      <c r="J1659" s="6">
        <v>46022</v>
      </c>
      <c r="K1659" s="2" t="s">
        <v>4431</v>
      </c>
      <c r="L1659" s="2" t="s">
        <v>4852</v>
      </c>
      <c r="M1659" s="2" t="s">
        <v>4956</v>
      </c>
      <c r="N1659" s="2"/>
      <c r="O1659" s="2"/>
      <c r="P1659" s="2"/>
      <c r="Q1659" s="2"/>
      <c r="R1659" s="7"/>
      <c r="S1659" s="7">
        <v>0</v>
      </c>
      <c r="T1659" s="7">
        <v>1</v>
      </c>
      <c r="U1659" s="7">
        <v>1</v>
      </c>
      <c r="V1659" s="12">
        <f t="shared" si="484"/>
        <v>1</v>
      </c>
      <c r="W1659" s="15" t="s">
        <v>4738</v>
      </c>
      <c r="X1659" s="15" t="str">
        <f t="shared" si="485"/>
        <v>DEBE GOZAR EN EL AÑO UN TOTAL DE 1 DÍAS ANTES DEL 31/12/2026</v>
      </c>
      <c r="Y1659" s="58">
        <v>0</v>
      </c>
      <c r="Z1659" s="50">
        <v>1</v>
      </c>
      <c r="AA1659" s="50">
        <v>0</v>
      </c>
      <c r="AB1659" s="50">
        <v>0</v>
      </c>
      <c r="AC1659" s="50">
        <v>0</v>
      </c>
      <c r="AD1659" s="50">
        <v>0</v>
      </c>
      <c r="AE1659" s="50">
        <v>0</v>
      </c>
      <c r="AF1659" s="50">
        <v>0</v>
      </c>
      <c r="AG1659" s="50">
        <v>0</v>
      </c>
      <c r="AH1659" s="50">
        <v>0</v>
      </c>
      <c r="AI1659" s="50">
        <v>0</v>
      </c>
      <c r="AJ1659" s="50">
        <v>0</v>
      </c>
      <c r="AK1659" s="52">
        <f t="shared" si="469"/>
        <v>1</v>
      </c>
      <c r="AL1659" s="50">
        <f t="shared" si="470"/>
        <v>1</v>
      </c>
      <c r="AM1659" s="48">
        <f t="shared" si="483"/>
        <v>1</v>
      </c>
      <c r="AN1659" s="49">
        <f t="shared" si="471"/>
        <v>0.01</v>
      </c>
      <c r="AO1659" s="49">
        <f t="shared" si="482"/>
        <v>1</v>
      </c>
      <c r="AP1659" s="49">
        <f t="shared" si="472"/>
        <v>1</v>
      </c>
      <c r="AR1659" s="50">
        <f t="shared" si="473"/>
        <v>0</v>
      </c>
      <c r="AT1659" s="30">
        <f t="shared" si="474"/>
        <v>1</v>
      </c>
      <c r="AU1659">
        <f t="shared" si="475"/>
        <v>0.33333333333333331</v>
      </c>
      <c r="AV1659" s="49">
        <f t="shared" si="476"/>
        <v>1</v>
      </c>
      <c r="AW1659" s="49">
        <f t="shared" si="477"/>
        <v>0.33333333333333331</v>
      </c>
      <c r="AX1659" s="53">
        <f t="shared" si="478"/>
        <v>0</v>
      </c>
      <c r="AY1659" s="30">
        <f t="shared" si="479"/>
        <v>0</v>
      </c>
      <c r="AZ1659" s="30">
        <f t="shared" si="480"/>
        <v>1</v>
      </c>
      <c r="BA1659" s="49">
        <f t="shared" si="481"/>
        <v>1</v>
      </c>
    </row>
    <row r="1660" spans="1:53" x14ac:dyDescent="0.35">
      <c r="A1660" s="2">
        <v>1074735240</v>
      </c>
      <c r="B1660" s="2" t="s">
        <v>1660</v>
      </c>
      <c r="C1660" s="16" t="s">
        <v>4946</v>
      </c>
      <c r="D1660" s="3" t="s">
        <v>3805</v>
      </c>
      <c r="E1660" s="4">
        <v>45108</v>
      </c>
      <c r="F1660" s="5">
        <v>45839</v>
      </c>
      <c r="G1660" s="5">
        <v>46204</v>
      </c>
      <c r="H1660" s="3" t="s">
        <v>4290</v>
      </c>
      <c r="I1660" s="55">
        <v>46023</v>
      </c>
      <c r="J1660" s="6">
        <v>46022</v>
      </c>
      <c r="K1660" s="2" t="s">
        <v>4405</v>
      </c>
      <c r="L1660" s="2" t="s">
        <v>4788</v>
      </c>
      <c r="M1660" s="2" t="s">
        <v>4956</v>
      </c>
      <c r="N1660" s="2"/>
      <c r="O1660" s="2"/>
      <c r="P1660" s="2"/>
      <c r="Q1660" s="2"/>
      <c r="R1660" s="7"/>
      <c r="S1660" s="7">
        <v>15</v>
      </c>
      <c r="T1660" s="7">
        <v>15</v>
      </c>
      <c r="U1660" s="7">
        <v>30</v>
      </c>
      <c r="V1660" s="12">
        <f t="shared" si="484"/>
        <v>30</v>
      </c>
      <c r="W1660" s="15" t="str">
        <f>"DEBE GOZAR "&amp;S1660&amp;" DÍAS ANTES DEL "&amp;TEXT(G1660-1,"DD/MM/YYYY")</f>
        <v>DEBE GOZAR 15 DÍAS ANTES DEL 30/06/2026</v>
      </c>
      <c r="X1660" s="15" t="str">
        <f t="shared" si="485"/>
        <v>DEBE GOZAR EN EL AÑO UN TOTAL DE 30 DÍAS ANTES DEL 31/12/2026</v>
      </c>
      <c r="Y1660" s="58">
        <v>30</v>
      </c>
      <c r="Z1660" s="50">
        <v>0</v>
      </c>
      <c r="AA1660" s="50">
        <v>0</v>
      </c>
      <c r="AB1660" s="50">
        <v>0</v>
      </c>
      <c r="AC1660" s="50">
        <v>0</v>
      </c>
      <c r="AD1660" s="50">
        <v>0</v>
      </c>
      <c r="AE1660" s="50">
        <v>0</v>
      </c>
      <c r="AF1660" s="50">
        <v>0</v>
      </c>
      <c r="AG1660" s="50">
        <v>0</v>
      </c>
      <c r="AH1660" s="50">
        <v>0</v>
      </c>
      <c r="AI1660" s="50">
        <v>0</v>
      </c>
      <c r="AJ1660" s="50">
        <v>0</v>
      </c>
      <c r="AK1660" s="52">
        <f t="shared" si="469"/>
        <v>30</v>
      </c>
      <c r="AL1660" s="50">
        <f t="shared" si="470"/>
        <v>30</v>
      </c>
      <c r="AM1660" s="48">
        <f t="shared" si="483"/>
        <v>1</v>
      </c>
      <c r="AN1660" s="49">
        <f t="shared" si="471"/>
        <v>0.01</v>
      </c>
      <c r="AO1660" s="49">
        <f t="shared" si="482"/>
        <v>30</v>
      </c>
      <c r="AP1660" s="49">
        <f t="shared" si="472"/>
        <v>30</v>
      </c>
      <c r="AR1660" s="50">
        <f t="shared" si="473"/>
        <v>0</v>
      </c>
      <c r="AT1660" s="30">
        <f t="shared" si="474"/>
        <v>30</v>
      </c>
      <c r="AU1660">
        <f t="shared" si="475"/>
        <v>10</v>
      </c>
      <c r="AV1660" s="49">
        <f t="shared" si="476"/>
        <v>30</v>
      </c>
      <c r="AW1660" s="49">
        <f t="shared" si="477"/>
        <v>10</v>
      </c>
      <c r="AX1660" s="53">
        <f t="shared" si="478"/>
        <v>0</v>
      </c>
      <c r="AY1660" s="30">
        <f t="shared" si="479"/>
        <v>0</v>
      </c>
      <c r="AZ1660" s="30">
        <f t="shared" si="480"/>
        <v>30</v>
      </c>
      <c r="BA1660" s="49">
        <f t="shared" si="481"/>
        <v>30</v>
      </c>
    </row>
    <row r="1661" spans="1:53" x14ac:dyDescent="0.35">
      <c r="A1661" s="2">
        <v>1074768570</v>
      </c>
      <c r="B1661" s="2" t="s">
        <v>1661</v>
      </c>
      <c r="C1661" s="16" t="s">
        <v>4948</v>
      </c>
      <c r="D1661" s="3" t="s">
        <v>3806</v>
      </c>
      <c r="E1661" s="4">
        <v>45658</v>
      </c>
      <c r="F1661" s="5">
        <v>46023</v>
      </c>
      <c r="G1661" s="5">
        <v>46388</v>
      </c>
      <c r="H1661" s="3" t="s">
        <v>4292</v>
      </c>
      <c r="I1661" s="55">
        <v>0</v>
      </c>
      <c r="J1661" s="6">
        <v>46022</v>
      </c>
      <c r="K1661" s="2" t="s">
        <v>4405</v>
      </c>
      <c r="L1661" s="2">
        <v>2001020701</v>
      </c>
      <c r="M1661" s="2" t="s">
        <v>5051</v>
      </c>
      <c r="N1661" s="2" t="s">
        <v>5252</v>
      </c>
      <c r="O1661" s="2" t="s">
        <v>5253</v>
      </c>
      <c r="P1661" s="2" t="s">
        <v>4937</v>
      </c>
      <c r="Q1661" s="2" t="s">
        <v>4393</v>
      </c>
      <c r="R1661" s="7"/>
      <c r="S1661" s="7">
        <v>27</v>
      </c>
      <c r="T1661" s="7">
        <v>0</v>
      </c>
      <c r="U1661" s="7">
        <v>27</v>
      </c>
      <c r="V1661" s="12">
        <f t="shared" si="484"/>
        <v>27</v>
      </c>
      <c r="W1661" s="15" t="str">
        <f>"DEBE GOZAR "&amp;S1661&amp;" DÍAS ANTES DEL "&amp;TEXT(G1661-1,"DD/MM/YYYY")</f>
        <v>DEBE GOZAR 27 DÍAS ANTES DEL 31/12/2026</v>
      </c>
      <c r="X1661" s="15" t="str">
        <f t="shared" si="485"/>
        <v>DEBE GOZAR EN EL AÑO UN TOTAL DE 27 DÍAS ANTES DEL 31/12/2026</v>
      </c>
      <c r="Y1661" s="58">
        <v>0</v>
      </c>
      <c r="Z1661" s="50">
        <v>0</v>
      </c>
      <c r="AA1661" s="50">
        <v>0</v>
      </c>
      <c r="AB1661" s="50">
        <v>0</v>
      </c>
      <c r="AC1661" s="50">
        <v>0</v>
      </c>
      <c r="AD1661" s="50">
        <v>7</v>
      </c>
      <c r="AE1661" s="50">
        <v>0</v>
      </c>
      <c r="AF1661" s="50">
        <v>1</v>
      </c>
      <c r="AG1661" s="50">
        <v>1</v>
      </c>
      <c r="AH1661" s="50">
        <v>9</v>
      </c>
      <c r="AI1661" s="50">
        <v>0</v>
      </c>
      <c r="AJ1661" s="50">
        <v>7</v>
      </c>
      <c r="AK1661" s="52">
        <f t="shared" si="469"/>
        <v>25</v>
      </c>
      <c r="AL1661" s="50">
        <f t="shared" si="470"/>
        <v>25</v>
      </c>
      <c r="AM1661" s="48">
        <f t="shared" si="483"/>
        <v>0.92592592592592593</v>
      </c>
      <c r="AN1661" s="49">
        <f t="shared" si="471"/>
        <v>9.2592592592592587E-3</v>
      </c>
      <c r="AO1661" s="49">
        <f t="shared" si="482"/>
        <v>0</v>
      </c>
      <c r="AP1661" s="49">
        <f t="shared" si="472"/>
        <v>25</v>
      </c>
      <c r="AR1661" s="50">
        <f t="shared" si="473"/>
        <v>2</v>
      </c>
      <c r="AT1661" s="30">
        <f t="shared" si="474"/>
        <v>27</v>
      </c>
      <c r="AU1661">
        <f t="shared" si="475"/>
        <v>9</v>
      </c>
      <c r="AV1661" s="49">
        <f t="shared" si="476"/>
        <v>0</v>
      </c>
      <c r="AW1661" s="49">
        <f t="shared" si="477"/>
        <v>0</v>
      </c>
      <c r="AX1661" s="53">
        <f t="shared" si="478"/>
        <v>9</v>
      </c>
      <c r="AY1661" s="30">
        <f t="shared" si="479"/>
        <v>25</v>
      </c>
      <c r="AZ1661" s="30">
        <f t="shared" si="480"/>
        <v>0</v>
      </c>
      <c r="BA1661" s="49">
        <f t="shared" si="481"/>
        <v>0</v>
      </c>
    </row>
    <row r="1662" spans="1:53" x14ac:dyDescent="0.35">
      <c r="A1662" s="2">
        <v>1074772674</v>
      </c>
      <c r="B1662" s="2" t="s">
        <v>1662</v>
      </c>
      <c r="C1662" s="16" t="s">
        <v>4946</v>
      </c>
      <c r="D1662" s="3" t="s">
        <v>3807</v>
      </c>
      <c r="E1662" s="4">
        <v>45741</v>
      </c>
      <c r="F1662" s="5">
        <v>45741</v>
      </c>
      <c r="G1662" s="5">
        <v>46106</v>
      </c>
      <c r="H1662" s="3" t="s">
        <v>4290</v>
      </c>
      <c r="I1662" s="55">
        <v>46023</v>
      </c>
      <c r="J1662" s="6">
        <v>46022</v>
      </c>
      <c r="K1662" s="2" t="s">
        <v>4405</v>
      </c>
      <c r="L1662" s="2" t="s">
        <v>4966</v>
      </c>
      <c r="M1662" s="2" t="s">
        <v>4956</v>
      </c>
      <c r="N1662" s="2"/>
      <c r="O1662" s="2"/>
      <c r="P1662" s="2"/>
      <c r="Q1662" s="2"/>
      <c r="R1662" s="7"/>
      <c r="S1662" s="7">
        <v>0</v>
      </c>
      <c r="T1662" s="7">
        <v>23</v>
      </c>
      <c r="U1662" s="7">
        <v>23</v>
      </c>
      <c r="V1662" s="12">
        <f t="shared" si="484"/>
        <v>23</v>
      </c>
      <c r="W1662" s="15" t="s">
        <v>4738</v>
      </c>
      <c r="X1662" s="15" t="str">
        <f t="shared" si="485"/>
        <v>DEBE GOZAR EN EL AÑO UN TOTAL DE 23 DÍAS ANTES DEL 31/12/2026</v>
      </c>
      <c r="Y1662" s="58">
        <v>23</v>
      </c>
      <c r="Z1662" s="50">
        <v>0</v>
      </c>
      <c r="AA1662" s="50">
        <v>0</v>
      </c>
      <c r="AB1662" s="50">
        <v>0</v>
      </c>
      <c r="AC1662" s="50">
        <v>0</v>
      </c>
      <c r="AD1662" s="50">
        <v>0</v>
      </c>
      <c r="AE1662" s="50">
        <v>0</v>
      </c>
      <c r="AF1662" s="50">
        <v>0</v>
      </c>
      <c r="AG1662" s="50">
        <v>0</v>
      </c>
      <c r="AH1662" s="50">
        <v>0</v>
      </c>
      <c r="AI1662" s="50">
        <v>0</v>
      </c>
      <c r="AJ1662" s="50">
        <v>0</v>
      </c>
      <c r="AK1662" s="52">
        <f t="shared" si="469"/>
        <v>23</v>
      </c>
      <c r="AL1662" s="50">
        <f t="shared" si="470"/>
        <v>23</v>
      </c>
      <c r="AM1662" s="48">
        <f t="shared" si="483"/>
        <v>1</v>
      </c>
      <c r="AN1662" s="49">
        <f t="shared" si="471"/>
        <v>0.01</v>
      </c>
      <c r="AO1662" s="49">
        <f t="shared" si="482"/>
        <v>23</v>
      </c>
      <c r="AP1662" s="49">
        <f t="shared" si="472"/>
        <v>23</v>
      </c>
      <c r="AR1662" s="50">
        <f t="shared" si="473"/>
        <v>0</v>
      </c>
      <c r="AT1662" s="30">
        <f t="shared" si="474"/>
        <v>23</v>
      </c>
      <c r="AU1662">
        <f t="shared" si="475"/>
        <v>7.666666666666667</v>
      </c>
      <c r="AV1662" s="49">
        <f t="shared" si="476"/>
        <v>23</v>
      </c>
      <c r="AW1662" s="49">
        <f t="shared" si="477"/>
        <v>7.666666666666667</v>
      </c>
      <c r="AX1662" s="53">
        <f t="shared" si="478"/>
        <v>0</v>
      </c>
      <c r="AY1662" s="30">
        <f t="shared" si="479"/>
        <v>0</v>
      </c>
      <c r="AZ1662" s="30">
        <f t="shared" si="480"/>
        <v>23</v>
      </c>
      <c r="BA1662" s="49">
        <f t="shared" si="481"/>
        <v>23</v>
      </c>
    </row>
    <row r="1663" spans="1:53" x14ac:dyDescent="0.35">
      <c r="A1663" s="2">
        <v>1074803053</v>
      </c>
      <c r="B1663" s="2" t="s">
        <v>1663</v>
      </c>
      <c r="C1663" s="16" t="s">
        <v>4946</v>
      </c>
      <c r="D1663" s="3" t="s">
        <v>3808</v>
      </c>
      <c r="E1663" s="4">
        <v>45658</v>
      </c>
      <c r="F1663" s="5">
        <v>46023</v>
      </c>
      <c r="G1663" s="5">
        <v>46388</v>
      </c>
      <c r="H1663" s="3" t="s">
        <v>4290</v>
      </c>
      <c r="I1663" s="55">
        <v>0</v>
      </c>
      <c r="J1663" s="6">
        <v>46022</v>
      </c>
      <c r="K1663" s="2" t="s">
        <v>4405</v>
      </c>
      <c r="L1663" s="2" t="s">
        <v>4975</v>
      </c>
      <c r="M1663" s="2" t="s">
        <v>4956</v>
      </c>
      <c r="N1663" s="2" t="s">
        <v>5196</v>
      </c>
      <c r="O1663" s="2" t="s">
        <v>5234</v>
      </c>
      <c r="P1663" s="2" t="s">
        <v>4494</v>
      </c>
      <c r="Q1663" s="2" t="s">
        <v>4298</v>
      </c>
      <c r="R1663" s="7"/>
      <c r="S1663" s="7">
        <v>30</v>
      </c>
      <c r="T1663" s="7">
        <v>0</v>
      </c>
      <c r="U1663" s="7">
        <v>30</v>
      </c>
      <c r="V1663" s="12">
        <f t="shared" si="484"/>
        <v>30</v>
      </c>
      <c r="W1663" s="15" t="str">
        <f>"DEBE GOZAR "&amp;S1663&amp;" DÍAS ANTES DEL "&amp;TEXT(G1663-1,"DD/MM/YYYY")</f>
        <v>DEBE GOZAR 30 DÍAS ANTES DEL 31/12/2026</v>
      </c>
      <c r="X1663" s="15" t="str">
        <f t="shared" si="485"/>
        <v>DEBE GOZAR EN EL AÑO UN TOTAL DE 30 DÍAS ANTES DEL 31/12/2026</v>
      </c>
      <c r="Y1663" s="58">
        <v>0</v>
      </c>
      <c r="Z1663" s="50">
        <v>0</v>
      </c>
      <c r="AA1663" s="50">
        <v>1</v>
      </c>
      <c r="AB1663" s="50">
        <v>14</v>
      </c>
      <c r="AC1663" s="50">
        <v>0</v>
      </c>
      <c r="AD1663" s="50">
        <v>15</v>
      </c>
      <c r="AE1663" s="50">
        <v>0</v>
      </c>
      <c r="AF1663" s="50">
        <v>0</v>
      </c>
      <c r="AG1663" s="50">
        <v>0</v>
      </c>
      <c r="AH1663" s="50">
        <v>0</v>
      </c>
      <c r="AI1663" s="50">
        <v>0</v>
      </c>
      <c r="AJ1663" s="50">
        <v>0</v>
      </c>
      <c r="AK1663" s="52">
        <f t="shared" si="469"/>
        <v>30</v>
      </c>
      <c r="AL1663" s="50">
        <f t="shared" si="470"/>
        <v>30</v>
      </c>
      <c r="AM1663" s="48">
        <f t="shared" si="483"/>
        <v>1</v>
      </c>
      <c r="AN1663" s="49">
        <f t="shared" si="471"/>
        <v>0.01</v>
      </c>
      <c r="AO1663" s="49">
        <f t="shared" si="482"/>
        <v>15</v>
      </c>
      <c r="AP1663" s="49">
        <f t="shared" si="472"/>
        <v>30</v>
      </c>
      <c r="AR1663" s="50">
        <f t="shared" si="473"/>
        <v>0</v>
      </c>
      <c r="AT1663" s="30">
        <f t="shared" si="474"/>
        <v>30</v>
      </c>
      <c r="AU1663">
        <f t="shared" si="475"/>
        <v>10</v>
      </c>
      <c r="AV1663" s="49">
        <f t="shared" si="476"/>
        <v>15</v>
      </c>
      <c r="AW1663" s="49">
        <f t="shared" si="477"/>
        <v>10</v>
      </c>
      <c r="AX1663" s="53">
        <f t="shared" si="478"/>
        <v>0</v>
      </c>
      <c r="AY1663" s="30">
        <f t="shared" si="479"/>
        <v>15</v>
      </c>
      <c r="AZ1663" s="30">
        <f t="shared" si="480"/>
        <v>15</v>
      </c>
      <c r="BA1663" s="49">
        <f t="shared" si="481"/>
        <v>15</v>
      </c>
    </row>
    <row r="1664" spans="1:53" x14ac:dyDescent="0.35">
      <c r="A1664" s="2">
        <v>1074811608</v>
      </c>
      <c r="B1664" s="2" t="s">
        <v>1664</v>
      </c>
      <c r="C1664" s="16" t="s">
        <v>4946</v>
      </c>
      <c r="D1664" s="3" t="s">
        <v>3809</v>
      </c>
      <c r="E1664" s="4">
        <v>45834</v>
      </c>
      <c r="F1664" s="5">
        <v>45834</v>
      </c>
      <c r="G1664" s="5">
        <v>46199</v>
      </c>
      <c r="H1664" s="3" t="s">
        <v>4290</v>
      </c>
      <c r="I1664" s="55">
        <v>46023</v>
      </c>
      <c r="J1664" s="6">
        <v>46022</v>
      </c>
      <c r="K1664" s="2" t="s">
        <v>4405</v>
      </c>
      <c r="L1664" s="2" t="s">
        <v>4988</v>
      </c>
      <c r="M1664" s="2" t="s">
        <v>4957</v>
      </c>
      <c r="N1664" s="2"/>
      <c r="O1664" s="2"/>
      <c r="P1664" s="2"/>
      <c r="Q1664" s="2"/>
      <c r="R1664" s="7"/>
      <c r="S1664" s="7">
        <v>0</v>
      </c>
      <c r="T1664" s="7">
        <v>15.416700000000001</v>
      </c>
      <c r="U1664" s="7">
        <v>15.416700000000001</v>
      </c>
      <c r="V1664" s="12">
        <f t="shared" si="484"/>
        <v>16</v>
      </c>
      <c r="W1664" s="15" t="s">
        <v>4738</v>
      </c>
      <c r="X1664" s="15" t="str">
        <f t="shared" si="485"/>
        <v>DEBE GOZAR EN EL AÑO UN TOTAL DE 16 DÍAS ANTES DEL 31/12/2026</v>
      </c>
      <c r="Y1664" s="58">
        <v>16</v>
      </c>
      <c r="Z1664" s="50">
        <v>0</v>
      </c>
      <c r="AA1664" s="50">
        <v>0</v>
      </c>
      <c r="AB1664" s="50">
        <v>0</v>
      </c>
      <c r="AC1664" s="50">
        <v>0</v>
      </c>
      <c r="AD1664" s="50">
        <v>0</v>
      </c>
      <c r="AE1664" s="50">
        <v>0</v>
      </c>
      <c r="AF1664" s="50">
        <v>0</v>
      </c>
      <c r="AG1664" s="50">
        <v>0</v>
      </c>
      <c r="AH1664" s="50">
        <v>0</v>
      </c>
      <c r="AI1664" s="50">
        <v>0</v>
      </c>
      <c r="AJ1664" s="50">
        <v>0</v>
      </c>
      <c r="AK1664" s="52">
        <f t="shared" si="469"/>
        <v>16</v>
      </c>
      <c r="AL1664" s="50">
        <f t="shared" si="470"/>
        <v>16</v>
      </c>
      <c r="AM1664" s="48">
        <f t="shared" si="483"/>
        <v>1</v>
      </c>
      <c r="AN1664" s="49">
        <f t="shared" si="471"/>
        <v>0.01</v>
      </c>
      <c r="AO1664" s="49">
        <f t="shared" si="482"/>
        <v>16</v>
      </c>
      <c r="AP1664" s="49">
        <f t="shared" si="472"/>
        <v>16</v>
      </c>
      <c r="AR1664" s="50">
        <f t="shared" si="473"/>
        <v>0</v>
      </c>
      <c r="AT1664" s="30">
        <f t="shared" si="474"/>
        <v>16</v>
      </c>
      <c r="AU1664">
        <f t="shared" si="475"/>
        <v>5.333333333333333</v>
      </c>
      <c r="AV1664" s="49">
        <f t="shared" si="476"/>
        <v>16</v>
      </c>
      <c r="AW1664" s="49">
        <f t="shared" si="477"/>
        <v>5.333333333333333</v>
      </c>
      <c r="AX1664" s="53">
        <f t="shared" si="478"/>
        <v>0</v>
      </c>
      <c r="AY1664" s="30">
        <f t="shared" si="479"/>
        <v>0</v>
      </c>
      <c r="AZ1664" s="30">
        <f t="shared" si="480"/>
        <v>16</v>
      </c>
      <c r="BA1664" s="49">
        <f t="shared" si="481"/>
        <v>16</v>
      </c>
    </row>
    <row r="1665" spans="1:53" x14ac:dyDescent="0.35">
      <c r="A1665" s="2">
        <v>1074812212</v>
      </c>
      <c r="B1665" s="2" t="s">
        <v>1665</v>
      </c>
      <c r="C1665" s="16" t="s">
        <v>4946</v>
      </c>
      <c r="D1665" s="3" t="s">
        <v>3810</v>
      </c>
      <c r="E1665" s="4">
        <v>45469</v>
      </c>
      <c r="F1665" s="5">
        <v>45834</v>
      </c>
      <c r="G1665" s="5">
        <v>46199</v>
      </c>
      <c r="H1665" s="3" t="s">
        <v>4290</v>
      </c>
      <c r="I1665" s="55">
        <v>46029</v>
      </c>
      <c r="J1665" s="6">
        <v>46022</v>
      </c>
      <c r="K1665" s="2" t="s">
        <v>4405</v>
      </c>
      <c r="L1665" s="2" t="s">
        <v>4842</v>
      </c>
      <c r="M1665" s="2" t="s">
        <v>4956</v>
      </c>
      <c r="N1665" s="2"/>
      <c r="O1665" s="2"/>
      <c r="P1665" s="2"/>
      <c r="Q1665" s="2"/>
      <c r="R1665" s="7"/>
      <c r="S1665" s="7">
        <v>8</v>
      </c>
      <c r="T1665" s="7">
        <v>15.416699999999999</v>
      </c>
      <c r="U1665" s="7">
        <v>23.416699999999999</v>
      </c>
      <c r="V1665" s="12">
        <f t="shared" si="484"/>
        <v>24</v>
      </c>
      <c r="W1665" s="15" t="str">
        <f>"DEBE GOZAR "&amp;S1665&amp;" DÍAS ANTES DEL "&amp;TEXT(G1665-1,"DD/MM/YYYY")</f>
        <v>DEBE GOZAR 8 DÍAS ANTES DEL 25/06/2026</v>
      </c>
      <c r="X1665" s="15" t="str">
        <f t="shared" si="485"/>
        <v>DEBE GOZAR EN EL AÑO UN TOTAL DE 24 DÍAS ANTES DEL 31/12/2026</v>
      </c>
      <c r="Y1665" s="58">
        <v>24</v>
      </c>
      <c r="Z1665" s="50">
        <v>0</v>
      </c>
      <c r="AA1665" s="50">
        <v>0</v>
      </c>
      <c r="AB1665" s="50">
        <v>0</v>
      </c>
      <c r="AC1665" s="50">
        <v>0</v>
      </c>
      <c r="AD1665" s="50">
        <v>0</v>
      </c>
      <c r="AE1665" s="50">
        <v>0</v>
      </c>
      <c r="AF1665" s="50">
        <v>0</v>
      </c>
      <c r="AG1665" s="50">
        <v>0</v>
      </c>
      <c r="AH1665" s="50">
        <v>0</v>
      </c>
      <c r="AI1665" s="50">
        <v>0</v>
      </c>
      <c r="AJ1665" s="50">
        <v>0</v>
      </c>
      <c r="AK1665" s="52">
        <f t="shared" si="469"/>
        <v>24</v>
      </c>
      <c r="AL1665" s="50">
        <f t="shared" si="470"/>
        <v>24</v>
      </c>
      <c r="AM1665" s="48">
        <f t="shared" si="483"/>
        <v>1</v>
      </c>
      <c r="AN1665" s="49">
        <f t="shared" si="471"/>
        <v>0.01</v>
      </c>
      <c r="AO1665" s="49">
        <f t="shared" si="482"/>
        <v>24</v>
      </c>
      <c r="AP1665" s="49">
        <f t="shared" si="472"/>
        <v>24</v>
      </c>
      <c r="AR1665" s="50">
        <f t="shared" si="473"/>
        <v>0</v>
      </c>
      <c r="AT1665" s="30">
        <f t="shared" si="474"/>
        <v>24</v>
      </c>
      <c r="AU1665">
        <f t="shared" si="475"/>
        <v>8</v>
      </c>
      <c r="AV1665" s="49">
        <f t="shared" si="476"/>
        <v>24</v>
      </c>
      <c r="AW1665" s="49">
        <f t="shared" si="477"/>
        <v>8</v>
      </c>
      <c r="AX1665" s="53">
        <f t="shared" si="478"/>
        <v>0</v>
      </c>
      <c r="AY1665" s="30">
        <f t="shared" si="479"/>
        <v>0</v>
      </c>
      <c r="AZ1665" s="30">
        <f t="shared" si="480"/>
        <v>24</v>
      </c>
      <c r="BA1665" s="49">
        <f t="shared" si="481"/>
        <v>24</v>
      </c>
    </row>
    <row r="1666" spans="1:53" x14ac:dyDescent="0.35">
      <c r="A1666" s="2">
        <v>1074812891</v>
      </c>
      <c r="B1666" s="2" t="s">
        <v>1666</v>
      </c>
      <c r="C1666" s="16" t="s">
        <v>4946</v>
      </c>
      <c r="D1666" s="3" t="s">
        <v>3811</v>
      </c>
      <c r="E1666" s="4">
        <v>44258</v>
      </c>
      <c r="F1666" s="5">
        <v>45719</v>
      </c>
      <c r="G1666" s="5">
        <v>46084</v>
      </c>
      <c r="H1666" s="3" t="s">
        <v>4290</v>
      </c>
      <c r="I1666" s="55">
        <v>0</v>
      </c>
      <c r="J1666" s="6">
        <v>46022</v>
      </c>
      <c r="K1666" s="2" t="s">
        <v>4405</v>
      </c>
      <c r="L1666" s="2" t="s">
        <v>4757</v>
      </c>
      <c r="M1666" s="2" t="s">
        <v>4956</v>
      </c>
      <c r="N1666" s="2" t="s">
        <v>5197</v>
      </c>
      <c r="O1666" s="2" t="s">
        <v>5223</v>
      </c>
      <c r="P1666" s="2" t="s">
        <v>4455</v>
      </c>
      <c r="Q1666" s="2" t="s">
        <v>4297</v>
      </c>
      <c r="R1666" s="7"/>
      <c r="S1666" s="7">
        <v>5</v>
      </c>
      <c r="T1666" s="7">
        <v>24.833300000000008</v>
      </c>
      <c r="U1666" s="7">
        <v>29.833300000000008</v>
      </c>
      <c r="V1666" s="12">
        <f t="shared" si="484"/>
        <v>30</v>
      </c>
      <c r="W1666" s="15" t="str">
        <f>"DEBE GOZAR "&amp;S1666&amp;" DÍAS ANTES DEL "&amp;TEXT(G1666-1,"DD/MM/YYYY")</f>
        <v>DEBE GOZAR 5 DÍAS ANTES DEL 02/03/2026</v>
      </c>
      <c r="X1666" s="15" t="str">
        <f t="shared" si="485"/>
        <v>DEBE GOZAR EN EL AÑO UN TOTAL DE 30 DÍAS ANTES DEL 31/12/2026</v>
      </c>
      <c r="Y1666" s="58">
        <v>0</v>
      </c>
      <c r="Z1666" s="50">
        <v>13</v>
      </c>
      <c r="AA1666" s="50">
        <v>2</v>
      </c>
      <c r="AB1666" s="50">
        <v>0</v>
      </c>
      <c r="AC1666" s="50">
        <v>0</v>
      </c>
      <c r="AD1666" s="50">
        <v>0</v>
      </c>
      <c r="AE1666" s="50">
        <v>0</v>
      </c>
      <c r="AF1666" s="50">
        <v>0</v>
      </c>
      <c r="AG1666" s="50">
        <v>0</v>
      </c>
      <c r="AH1666" s="50">
        <v>0</v>
      </c>
      <c r="AI1666" s="50">
        <v>30</v>
      </c>
      <c r="AJ1666" s="50">
        <v>0</v>
      </c>
      <c r="AK1666" s="52">
        <f t="shared" ref="AK1666:AK1729" si="486">SUM(Y1666:AJ1666)</f>
        <v>45</v>
      </c>
      <c r="AL1666" s="50">
        <f t="shared" ref="AL1666:AL1729" si="487">+AK1666</f>
        <v>45</v>
      </c>
      <c r="AM1666" s="48">
        <f t="shared" si="483"/>
        <v>1.5</v>
      </c>
      <c r="AN1666" s="49">
        <f t="shared" ref="AN1666:AN1729" si="488">AM1666/100</f>
        <v>1.4999999999999999E-2</v>
      </c>
      <c r="AO1666" s="49">
        <f t="shared" si="482"/>
        <v>15</v>
      </c>
      <c r="AP1666" s="49">
        <f t="shared" ref="AP1666:AP1729" si="489">IF(V1666-AL1666&lt;=0,V1666,AL1666)</f>
        <v>30</v>
      </c>
      <c r="AR1666" s="50">
        <f t="shared" ref="AR1666:AR1729" si="490">+V1666-AP1666</f>
        <v>0</v>
      </c>
      <c r="AT1666" s="30">
        <f t="shared" ref="AT1666:AT1729" si="491">+V1666</f>
        <v>30</v>
      </c>
      <c r="AU1666">
        <f t="shared" ref="AU1666:AU1729" si="492">+AT1666/12*4</f>
        <v>10</v>
      </c>
      <c r="AV1666" s="49">
        <f t="shared" ref="AV1666:AV1729" si="493">SUM(Y1666:AB1666)</f>
        <v>15</v>
      </c>
      <c r="AW1666" s="49">
        <f t="shared" ref="AW1666:AW1729" si="494">IF(AU1666-AV1666&lt;=0,AU1666,AV1666)</f>
        <v>10</v>
      </c>
      <c r="AX1666" s="53">
        <f t="shared" ref="AX1666:AX1729" si="495">+AU1666-AW1666</f>
        <v>0</v>
      </c>
      <c r="AY1666" s="30">
        <f t="shared" ref="AY1666:AY1729" si="496">SUM(AC1666:AJ1666)</f>
        <v>30</v>
      </c>
      <c r="AZ1666" s="30">
        <f t="shared" ref="AZ1666:AZ1729" si="497">SUM(Y1666:AB1666)</f>
        <v>15</v>
      </c>
      <c r="BA1666" s="49">
        <f t="shared" ref="BA1666:BA1729" si="498">IF(AT1666-AZ1666&lt;=0,AT1666,AZ1666)</f>
        <v>15</v>
      </c>
    </row>
    <row r="1667" spans="1:53" x14ac:dyDescent="0.35">
      <c r="A1667" s="2">
        <v>1074812897</v>
      </c>
      <c r="B1667" s="2" t="s">
        <v>1667</v>
      </c>
      <c r="C1667" s="16" t="s">
        <v>4946</v>
      </c>
      <c r="D1667" s="3" t="s">
        <v>3812</v>
      </c>
      <c r="E1667" s="4">
        <v>45945</v>
      </c>
      <c r="F1667" s="5">
        <v>45945</v>
      </c>
      <c r="G1667" s="5">
        <v>46310</v>
      </c>
      <c r="H1667" s="3" t="s">
        <v>4290</v>
      </c>
      <c r="I1667" s="55">
        <v>46082</v>
      </c>
      <c r="J1667" s="6">
        <v>46022</v>
      </c>
      <c r="K1667" s="2" t="s">
        <v>4405</v>
      </c>
      <c r="L1667" s="2" t="s">
        <v>4785</v>
      </c>
      <c r="M1667" s="2" t="s">
        <v>4956</v>
      </c>
      <c r="N1667" s="2"/>
      <c r="O1667" s="2"/>
      <c r="P1667" s="2"/>
      <c r="Q1667" s="2"/>
      <c r="R1667" s="7"/>
      <c r="S1667" s="7">
        <v>0</v>
      </c>
      <c r="T1667" s="7">
        <v>6.3333000000000004</v>
      </c>
      <c r="U1667" s="7">
        <v>6.3333000000000004</v>
      </c>
      <c r="V1667" s="12">
        <f t="shared" si="484"/>
        <v>7</v>
      </c>
      <c r="W1667" s="15" t="s">
        <v>4738</v>
      </c>
      <c r="X1667" s="15" t="str">
        <f t="shared" si="485"/>
        <v>DEBE GOZAR EN EL AÑO UN TOTAL DE 7 DÍAS ANTES DEL 31/12/2026</v>
      </c>
      <c r="Y1667" s="58">
        <v>0</v>
      </c>
      <c r="Z1667" s="50">
        <v>0</v>
      </c>
      <c r="AA1667" s="50">
        <v>7</v>
      </c>
      <c r="AB1667" s="50">
        <v>0</v>
      </c>
      <c r="AC1667" s="50">
        <v>0</v>
      </c>
      <c r="AD1667" s="50">
        <v>0</v>
      </c>
      <c r="AE1667" s="50">
        <v>0</v>
      </c>
      <c r="AF1667" s="50">
        <v>0</v>
      </c>
      <c r="AG1667" s="50">
        <v>0</v>
      </c>
      <c r="AH1667" s="50">
        <v>0</v>
      </c>
      <c r="AI1667" s="50">
        <v>0</v>
      </c>
      <c r="AJ1667" s="50">
        <v>0</v>
      </c>
      <c r="AK1667" s="52">
        <f t="shared" si="486"/>
        <v>7</v>
      </c>
      <c r="AL1667" s="50">
        <f t="shared" si="487"/>
        <v>7</v>
      </c>
      <c r="AM1667" s="48">
        <f t="shared" si="483"/>
        <v>1</v>
      </c>
      <c r="AN1667" s="49">
        <f t="shared" si="488"/>
        <v>0.01</v>
      </c>
      <c r="AO1667" s="49">
        <f t="shared" ref="AO1667:AO1730" si="499">+Y1667+Z1667+AA1667+AB1667</f>
        <v>7</v>
      </c>
      <c r="AP1667" s="49">
        <f t="shared" si="489"/>
        <v>7</v>
      </c>
      <c r="AR1667" s="50">
        <f t="shared" si="490"/>
        <v>0</v>
      </c>
      <c r="AT1667" s="30">
        <f t="shared" si="491"/>
        <v>7</v>
      </c>
      <c r="AU1667">
        <f t="shared" si="492"/>
        <v>2.3333333333333335</v>
      </c>
      <c r="AV1667" s="49">
        <f t="shared" si="493"/>
        <v>7</v>
      </c>
      <c r="AW1667" s="49">
        <f t="shared" si="494"/>
        <v>2.3333333333333335</v>
      </c>
      <c r="AX1667" s="53">
        <f t="shared" si="495"/>
        <v>0</v>
      </c>
      <c r="AY1667" s="30">
        <f t="shared" si="496"/>
        <v>0</v>
      </c>
      <c r="AZ1667" s="30">
        <f t="shared" si="497"/>
        <v>7</v>
      </c>
      <c r="BA1667" s="49">
        <f t="shared" si="498"/>
        <v>7</v>
      </c>
    </row>
    <row r="1668" spans="1:53" x14ac:dyDescent="0.35">
      <c r="A1668" s="2">
        <v>1074815626</v>
      </c>
      <c r="B1668" s="2" t="s">
        <v>1668</v>
      </c>
      <c r="C1668" s="16" t="s">
        <v>4946</v>
      </c>
      <c r="D1668" s="3" t="s">
        <v>3813</v>
      </c>
      <c r="E1668" s="4">
        <v>45979</v>
      </c>
      <c r="F1668" s="5">
        <v>45979</v>
      </c>
      <c r="G1668" s="5">
        <v>46344</v>
      </c>
      <c r="H1668" s="3" t="s">
        <v>4290</v>
      </c>
      <c r="I1668" s="55">
        <v>46053</v>
      </c>
      <c r="J1668" s="6">
        <v>46022</v>
      </c>
      <c r="K1668" s="2" t="s">
        <v>4405</v>
      </c>
      <c r="L1668" s="2" t="s">
        <v>4805</v>
      </c>
      <c r="M1668" s="2" t="s">
        <v>4956</v>
      </c>
      <c r="N1668" s="2"/>
      <c r="O1668" s="2"/>
      <c r="P1668" s="2"/>
      <c r="Q1668" s="2"/>
      <c r="R1668" s="7"/>
      <c r="S1668" s="7">
        <v>0</v>
      </c>
      <c r="T1668" s="7">
        <v>3.5832999999999999</v>
      </c>
      <c r="U1668" s="7">
        <v>3.5832999999999999</v>
      </c>
      <c r="V1668" s="12">
        <f t="shared" si="484"/>
        <v>4</v>
      </c>
      <c r="W1668" s="15" t="s">
        <v>4738</v>
      </c>
      <c r="X1668" s="15" t="str">
        <f t="shared" si="485"/>
        <v>DEBE GOZAR EN EL AÑO UN TOTAL DE 4 DÍAS ANTES DEL 31/12/2026</v>
      </c>
      <c r="Y1668" s="58">
        <v>4</v>
      </c>
      <c r="Z1668" s="50">
        <v>0</v>
      </c>
      <c r="AA1668" s="50">
        <v>0</v>
      </c>
      <c r="AB1668" s="50">
        <v>0</v>
      </c>
      <c r="AC1668" s="50">
        <v>0</v>
      </c>
      <c r="AD1668" s="50">
        <v>0</v>
      </c>
      <c r="AE1668" s="50">
        <v>0</v>
      </c>
      <c r="AF1668" s="50">
        <v>0</v>
      </c>
      <c r="AG1668" s="50">
        <v>0</v>
      </c>
      <c r="AH1668" s="50">
        <v>0</v>
      </c>
      <c r="AI1668" s="50">
        <v>0</v>
      </c>
      <c r="AJ1668" s="50">
        <v>0</v>
      </c>
      <c r="AK1668" s="52">
        <f t="shared" si="486"/>
        <v>4</v>
      </c>
      <c r="AL1668" s="50">
        <f t="shared" si="487"/>
        <v>4</v>
      </c>
      <c r="AM1668" s="48">
        <f t="shared" si="483"/>
        <v>1</v>
      </c>
      <c r="AN1668" s="49">
        <f t="shared" si="488"/>
        <v>0.01</v>
      </c>
      <c r="AO1668" s="49">
        <f t="shared" si="499"/>
        <v>4</v>
      </c>
      <c r="AP1668" s="49">
        <f t="shared" si="489"/>
        <v>4</v>
      </c>
      <c r="AR1668" s="50">
        <f t="shared" si="490"/>
        <v>0</v>
      </c>
      <c r="AT1668" s="30">
        <f t="shared" si="491"/>
        <v>4</v>
      </c>
      <c r="AU1668">
        <f t="shared" si="492"/>
        <v>1.3333333333333333</v>
      </c>
      <c r="AV1668" s="49">
        <f t="shared" si="493"/>
        <v>4</v>
      </c>
      <c r="AW1668" s="49">
        <f t="shared" si="494"/>
        <v>1.3333333333333333</v>
      </c>
      <c r="AX1668" s="53">
        <f t="shared" si="495"/>
        <v>0</v>
      </c>
      <c r="AY1668" s="30">
        <f t="shared" si="496"/>
        <v>0</v>
      </c>
      <c r="AZ1668" s="30">
        <f t="shared" si="497"/>
        <v>4</v>
      </c>
      <c r="BA1668" s="49">
        <f t="shared" si="498"/>
        <v>4</v>
      </c>
    </row>
    <row r="1669" spans="1:53" x14ac:dyDescent="0.35">
      <c r="A1669" s="2">
        <v>1074824921</v>
      </c>
      <c r="B1669" s="2" t="s">
        <v>1669</v>
      </c>
      <c r="C1669" s="16" t="s">
        <v>4946</v>
      </c>
      <c r="D1669" s="3" t="s">
        <v>3814</v>
      </c>
      <c r="E1669" s="4">
        <v>45736</v>
      </c>
      <c r="F1669" s="5">
        <v>45736</v>
      </c>
      <c r="G1669" s="5">
        <v>46101</v>
      </c>
      <c r="H1669" s="3" t="s">
        <v>4290</v>
      </c>
      <c r="I1669" s="55">
        <v>0</v>
      </c>
      <c r="J1669" s="6">
        <v>46022</v>
      </c>
      <c r="K1669" s="2" t="s">
        <v>4405</v>
      </c>
      <c r="L1669" s="2" t="s">
        <v>4966</v>
      </c>
      <c r="M1669" s="2" t="s">
        <v>4956</v>
      </c>
      <c r="N1669" s="2" t="s">
        <v>5180</v>
      </c>
      <c r="O1669" s="2" t="s">
        <v>5225</v>
      </c>
      <c r="P1669" s="2" t="s">
        <v>4461</v>
      </c>
      <c r="Q1669" s="2" t="s">
        <v>4297</v>
      </c>
      <c r="R1669" s="7"/>
      <c r="S1669" s="7">
        <v>0</v>
      </c>
      <c r="T1669" s="7">
        <v>23.416699999999999</v>
      </c>
      <c r="U1669" s="7">
        <v>23.416699999999999</v>
      </c>
      <c r="V1669" s="12">
        <f t="shared" si="484"/>
        <v>24</v>
      </c>
      <c r="W1669" s="15" t="s">
        <v>4738</v>
      </c>
      <c r="X1669" s="15" t="str">
        <f t="shared" si="485"/>
        <v>DEBE GOZAR EN EL AÑO UN TOTAL DE 24 DÍAS ANTES DEL 31/12/2026</v>
      </c>
      <c r="Y1669" s="58">
        <v>0</v>
      </c>
      <c r="Z1669" s="50">
        <v>0</v>
      </c>
      <c r="AA1669" s="50">
        <v>0</v>
      </c>
      <c r="AB1669" s="50">
        <v>0</v>
      </c>
      <c r="AC1669" s="50">
        <v>0</v>
      </c>
      <c r="AD1669" s="50">
        <v>9</v>
      </c>
      <c r="AE1669" s="50">
        <v>0</v>
      </c>
      <c r="AF1669" s="50">
        <v>0</v>
      </c>
      <c r="AG1669" s="50">
        <v>0</v>
      </c>
      <c r="AH1669" s="50">
        <v>0</v>
      </c>
      <c r="AI1669" s="50">
        <v>0</v>
      </c>
      <c r="AJ1669" s="50">
        <v>15</v>
      </c>
      <c r="AK1669" s="52">
        <f t="shared" si="486"/>
        <v>24</v>
      </c>
      <c r="AL1669" s="50">
        <f t="shared" si="487"/>
        <v>24</v>
      </c>
      <c r="AM1669" s="48">
        <f t="shared" si="483"/>
        <v>1</v>
      </c>
      <c r="AN1669" s="49">
        <f t="shared" si="488"/>
        <v>0.01</v>
      </c>
      <c r="AO1669" s="49">
        <f t="shared" si="499"/>
        <v>0</v>
      </c>
      <c r="AP1669" s="49">
        <f t="shared" si="489"/>
        <v>24</v>
      </c>
      <c r="AR1669" s="50">
        <f t="shared" si="490"/>
        <v>0</v>
      </c>
      <c r="AT1669" s="30">
        <f t="shared" si="491"/>
        <v>24</v>
      </c>
      <c r="AU1669">
        <f t="shared" si="492"/>
        <v>8</v>
      </c>
      <c r="AV1669" s="49">
        <f t="shared" si="493"/>
        <v>0</v>
      </c>
      <c r="AW1669" s="49">
        <f t="shared" si="494"/>
        <v>0</v>
      </c>
      <c r="AX1669" s="53">
        <f t="shared" si="495"/>
        <v>8</v>
      </c>
      <c r="AY1669" s="30">
        <f t="shared" si="496"/>
        <v>24</v>
      </c>
      <c r="AZ1669" s="30">
        <f t="shared" si="497"/>
        <v>0</v>
      </c>
      <c r="BA1669" s="49">
        <f t="shared" si="498"/>
        <v>0</v>
      </c>
    </row>
    <row r="1670" spans="1:53" x14ac:dyDescent="0.35">
      <c r="A1670" s="2">
        <v>1074825506</v>
      </c>
      <c r="B1670" s="2" t="s">
        <v>1670</v>
      </c>
      <c r="C1670" s="16" t="s">
        <v>4946</v>
      </c>
      <c r="D1670" s="3" t="s">
        <v>3815</v>
      </c>
      <c r="E1670" s="4">
        <v>45541</v>
      </c>
      <c r="F1670" s="5">
        <v>45906</v>
      </c>
      <c r="G1670" s="5">
        <v>46271</v>
      </c>
      <c r="H1670" s="3" t="s">
        <v>4291</v>
      </c>
      <c r="I1670" s="55">
        <v>0</v>
      </c>
      <c r="J1670" s="6">
        <v>46022</v>
      </c>
      <c r="K1670" s="2" t="s">
        <v>4405</v>
      </c>
      <c r="L1670" s="2" t="s">
        <v>4901</v>
      </c>
      <c r="M1670" s="2" t="s">
        <v>4956</v>
      </c>
      <c r="N1670" s="2" t="s">
        <v>5197</v>
      </c>
      <c r="O1670" s="2" t="s">
        <v>5178</v>
      </c>
      <c r="P1670" s="2" t="s">
        <v>4683</v>
      </c>
      <c r="Q1670" s="2" t="s">
        <v>4297</v>
      </c>
      <c r="R1670" s="7"/>
      <c r="S1670" s="7">
        <v>20</v>
      </c>
      <c r="T1670" s="7">
        <v>9.5833000000000013</v>
      </c>
      <c r="U1670" s="7">
        <v>29.583300000000001</v>
      </c>
      <c r="V1670" s="12">
        <f t="shared" si="484"/>
        <v>30</v>
      </c>
      <c r="W1670" s="15" t="str">
        <f>"DEBE GOZAR "&amp;S1670&amp;" DÍAS ANTES DEL "&amp;TEXT(G1670-1,"DD/MM/YYYY")</f>
        <v>DEBE GOZAR 20 DÍAS ANTES DEL 05/09/2026</v>
      </c>
      <c r="X1670" s="15" t="str">
        <f t="shared" si="485"/>
        <v>DEBE GOZAR EN EL AÑO UN TOTAL DE 30 DÍAS ANTES DEL 31/12/2026</v>
      </c>
      <c r="Y1670" s="58">
        <v>0</v>
      </c>
      <c r="Z1670" s="50">
        <v>0</v>
      </c>
      <c r="AA1670" s="50">
        <v>0</v>
      </c>
      <c r="AB1670" s="50">
        <v>21</v>
      </c>
      <c r="AC1670" s="50">
        <v>10</v>
      </c>
      <c r="AD1670" s="50">
        <v>0</v>
      </c>
      <c r="AE1670" s="50">
        <v>0</v>
      </c>
      <c r="AF1670" s="50">
        <v>0</v>
      </c>
      <c r="AG1670" s="50">
        <v>0</v>
      </c>
      <c r="AH1670" s="50">
        <v>0</v>
      </c>
      <c r="AI1670" s="50">
        <v>0</v>
      </c>
      <c r="AJ1670" s="50">
        <v>0</v>
      </c>
      <c r="AK1670" s="52">
        <f t="shared" si="486"/>
        <v>31</v>
      </c>
      <c r="AL1670" s="50">
        <f t="shared" si="487"/>
        <v>31</v>
      </c>
      <c r="AM1670" s="48">
        <f t="shared" si="483"/>
        <v>1.0333333333333334</v>
      </c>
      <c r="AN1670" s="49">
        <f t="shared" si="488"/>
        <v>1.0333333333333335E-2</v>
      </c>
      <c r="AO1670" s="49">
        <f t="shared" si="499"/>
        <v>21</v>
      </c>
      <c r="AP1670" s="49">
        <f t="shared" si="489"/>
        <v>30</v>
      </c>
      <c r="AR1670" s="50">
        <f t="shared" si="490"/>
        <v>0</v>
      </c>
      <c r="AT1670" s="30">
        <f t="shared" si="491"/>
        <v>30</v>
      </c>
      <c r="AU1670">
        <f t="shared" si="492"/>
        <v>10</v>
      </c>
      <c r="AV1670" s="49">
        <f t="shared" si="493"/>
        <v>21</v>
      </c>
      <c r="AW1670" s="49">
        <f t="shared" si="494"/>
        <v>10</v>
      </c>
      <c r="AX1670" s="53">
        <f t="shared" si="495"/>
        <v>0</v>
      </c>
      <c r="AY1670" s="30">
        <f t="shared" si="496"/>
        <v>10</v>
      </c>
      <c r="AZ1670" s="30">
        <f t="shared" si="497"/>
        <v>21</v>
      </c>
      <c r="BA1670" s="49">
        <f t="shared" si="498"/>
        <v>21</v>
      </c>
    </row>
    <row r="1671" spans="1:53" x14ac:dyDescent="0.35">
      <c r="A1671" s="2">
        <v>1074825575</v>
      </c>
      <c r="B1671" s="2" t="s">
        <v>1671</v>
      </c>
      <c r="C1671" s="16" t="s">
        <v>4946</v>
      </c>
      <c r="D1671" s="3" t="s">
        <v>3816</v>
      </c>
      <c r="E1671" s="4">
        <v>45757</v>
      </c>
      <c r="F1671" s="5">
        <v>45757</v>
      </c>
      <c r="G1671" s="5">
        <v>46122</v>
      </c>
      <c r="H1671" s="3" t="s">
        <v>4291</v>
      </c>
      <c r="I1671" s="55">
        <v>0</v>
      </c>
      <c r="J1671" s="6">
        <v>46022</v>
      </c>
      <c r="K1671" s="2" t="s">
        <v>4405</v>
      </c>
      <c r="L1671" s="2" t="s">
        <v>4742</v>
      </c>
      <c r="M1671" s="2" t="s">
        <v>4956</v>
      </c>
      <c r="N1671" s="2" t="s">
        <v>5197</v>
      </c>
      <c r="O1671" s="2" t="s">
        <v>5178</v>
      </c>
      <c r="P1671" s="2" t="s">
        <v>4435</v>
      </c>
      <c r="Q1671" s="2" t="s">
        <v>4297</v>
      </c>
      <c r="R1671" s="7"/>
      <c r="S1671" s="7">
        <v>0</v>
      </c>
      <c r="T1671" s="7">
        <v>21.75</v>
      </c>
      <c r="U1671" s="7">
        <v>21.75</v>
      </c>
      <c r="V1671" s="12">
        <f t="shared" si="484"/>
        <v>22</v>
      </c>
      <c r="W1671" s="15" t="s">
        <v>4738</v>
      </c>
      <c r="X1671" s="15" t="str">
        <f t="shared" si="485"/>
        <v>DEBE GOZAR EN EL AÑO UN TOTAL DE 22 DÍAS ANTES DEL 31/12/2026</v>
      </c>
      <c r="Y1671" s="58">
        <v>0</v>
      </c>
      <c r="Z1671" s="50">
        <v>0</v>
      </c>
      <c r="AA1671" s="50">
        <v>0</v>
      </c>
      <c r="AB1671" s="50">
        <v>0</v>
      </c>
      <c r="AC1671" s="50">
        <v>0</v>
      </c>
      <c r="AD1671" s="50">
        <v>0</v>
      </c>
      <c r="AE1671" s="50">
        <v>0</v>
      </c>
      <c r="AF1671" s="50">
        <v>0</v>
      </c>
      <c r="AG1671" s="50">
        <v>0</v>
      </c>
      <c r="AH1671" s="50">
        <v>0</v>
      </c>
      <c r="AI1671" s="50">
        <v>0</v>
      </c>
      <c r="AJ1671" s="50">
        <v>0</v>
      </c>
      <c r="AK1671" s="52">
        <f t="shared" si="486"/>
        <v>0</v>
      </c>
      <c r="AL1671" s="50">
        <f t="shared" si="487"/>
        <v>0</v>
      </c>
      <c r="AM1671" s="48">
        <f t="shared" si="483"/>
        <v>0</v>
      </c>
      <c r="AN1671" s="49">
        <f t="shared" si="488"/>
        <v>0</v>
      </c>
      <c r="AO1671" s="49">
        <f t="shared" si="499"/>
        <v>0</v>
      </c>
      <c r="AP1671" s="49">
        <f t="shared" si="489"/>
        <v>0</v>
      </c>
      <c r="AR1671" s="50">
        <f t="shared" si="490"/>
        <v>22</v>
      </c>
      <c r="AT1671" s="30">
        <f t="shared" si="491"/>
        <v>22</v>
      </c>
      <c r="AU1671">
        <f t="shared" si="492"/>
        <v>7.333333333333333</v>
      </c>
      <c r="AV1671" s="49">
        <f t="shared" si="493"/>
        <v>0</v>
      </c>
      <c r="AW1671" s="49">
        <f t="shared" si="494"/>
        <v>0</v>
      </c>
      <c r="AX1671" s="53">
        <f t="shared" si="495"/>
        <v>7.333333333333333</v>
      </c>
      <c r="AY1671" s="30">
        <f t="shared" si="496"/>
        <v>0</v>
      </c>
      <c r="AZ1671" s="30">
        <f t="shared" si="497"/>
        <v>0</v>
      </c>
      <c r="BA1671" s="49">
        <f t="shared" si="498"/>
        <v>0</v>
      </c>
    </row>
    <row r="1672" spans="1:53" x14ac:dyDescent="0.35">
      <c r="A1672" s="2">
        <v>1074829753</v>
      </c>
      <c r="B1672" s="2" t="s">
        <v>1672</v>
      </c>
      <c r="C1672" s="16" t="s">
        <v>4947</v>
      </c>
      <c r="D1672" s="3" t="s">
        <v>3817</v>
      </c>
      <c r="E1672" s="4">
        <v>45343</v>
      </c>
      <c r="F1672" s="5">
        <v>45709</v>
      </c>
      <c r="G1672" s="5">
        <v>46074</v>
      </c>
      <c r="H1672" s="3" t="s">
        <v>4290</v>
      </c>
      <c r="I1672" s="55">
        <v>0</v>
      </c>
      <c r="J1672" s="6">
        <v>46022</v>
      </c>
      <c r="K1672" s="2" t="s">
        <v>4405</v>
      </c>
      <c r="L1672" s="2" t="s">
        <v>4975</v>
      </c>
      <c r="M1672" s="2" t="s">
        <v>4956</v>
      </c>
      <c r="N1672" s="2" t="s">
        <v>5180</v>
      </c>
      <c r="O1672" s="2" t="s">
        <v>5187</v>
      </c>
      <c r="P1672" s="2" t="s">
        <v>4483</v>
      </c>
      <c r="Q1672" s="2" t="s">
        <v>4298</v>
      </c>
      <c r="R1672" s="7"/>
      <c r="S1672" s="7">
        <v>0</v>
      </c>
      <c r="T1672" s="7">
        <v>24.833300000000001</v>
      </c>
      <c r="U1672" s="7">
        <v>24.833300000000001</v>
      </c>
      <c r="V1672" s="12">
        <f t="shared" si="484"/>
        <v>25</v>
      </c>
      <c r="W1672" s="15" t="s">
        <v>4738</v>
      </c>
      <c r="X1672" s="15" t="str">
        <f t="shared" si="485"/>
        <v>DEBE GOZAR EN EL AÑO UN TOTAL DE 25 DÍAS ANTES DEL 31/12/2026</v>
      </c>
      <c r="Y1672" s="58">
        <v>0</v>
      </c>
      <c r="Z1672" s="50">
        <v>0</v>
      </c>
      <c r="AA1672" s="50">
        <v>15</v>
      </c>
      <c r="AB1672" s="50">
        <v>0</v>
      </c>
      <c r="AC1672" s="50">
        <v>0</v>
      </c>
      <c r="AD1672" s="50">
        <v>0</v>
      </c>
      <c r="AE1672" s="50">
        <v>0</v>
      </c>
      <c r="AF1672" s="50">
        <v>0</v>
      </c>
      <c r="AG1672" s="50">
        <v>0</v>
      </c>
      <c r="AH1672" s="50">
        <v>0</v>
      </c>
      <c r="AI1672" s="50">
        <v>0</v>
      </c>
      <c r="AJ1672" s="50">
        <v>0</v>
      </c>
      <c r="AK1672" s="52">
        <f t="shared" si="486"/>
        <v>15</v>
      </c>
      <c r="AL1672" s="50">
        <f t="shared" si="487"/>
        <v>15</v>
      </c>
      <c r="AM1672" s="48">
        <f t="shared" ref="AM1672" si="500">+AL1672/V1672</f>
        <v>0.6</v>
      </c>
      <c r="AN1672" s="49">
        <f t="shared" si="488"/>
        <v>6.0000000000000001E-3</v>
      </c>
      <c r="AO1672" s="49">
        <f t="shared" si="499"/>
        <v>15</v>
      </c>
      <c r="AP1672" s="49">
        <f t="shared" si="489"/>
        <v>15</v>
      </c>
      <c r="AR1672" s="50">
        <f t="shared" si="490"/>
        <v>10</v>
      </c>
      <c r="AT1672" s="30">
        <f t="shared" si="491"/>
        <v>25</v>
      </c>
      <c r="AU1672">
        <f t="shared" si="492"/>
        <v>8.3333333333333339</v>
      </c>
      <c r="AV1672" s="49">
        <f t="shared" si="493"/>
        <v>15</v>
      </c>
      <c r="AW1672" s="49">
        <f t="shared" si="494"/>
        <v>8.3333333333333339</v>
      </c>
      <c r="AX1672" s="53">
        <f t="shared" si="495"/>
        <v>0</v>
      </c>
      <c r="AY1672" s="30">
        <f t="shared" si="496"/>
        <v>0</v>
      </c>
      <c r="AZ1672" s="30">
        <f t="shared" si="497"/>
        <v>15</v>
      </c>
      <c r="BA1672" s="49">
        <f t="shared" si="498"/>
        <v>15</v>
      </c>
    </row>
    <row r="1673" spans="1:53" x14ac:dyDescent="0.35">
      <c r="A1673" s="2">
        <v>1074831987</v>
      </c>
      <c r="B1673" s="2" t="s">
        <v>1673</v>
      </c>
      <c r="C1673" s="16" t="s">
        <v>4946</v>
      </c>
      <c r="D1673" s="3" t="s">
        <v>3818</v>
      </c>
      <c r="E1673" s="4">
        <v>45826</v>
      </c>
      <c r="F1673" s="5">
        <v>45826</v>
      </c>
      <c r="G1673" s="5">
        <v>46191</v>
      </c>
      <c r="H1673" s="3" t="s">
        <v>4290</v>
      </c>
      <c r="I1673" s="55">
        <v>0</v>
      </c>
      <c r="J1673" s="6">
        <v>46022</v>
      </c>
      <c r="K1673" s="2" t="s">
        <v>4405</v>
      </c>
      <c r="L1673" s="2" t="s">
        <v>4768</v>
      </c>
      <c r="M1673" s="2" t="s">
        <v>4956</v>
      </c>
      <c r="N1673" s="2" t="s">
        <v>5196</v>
      </c>
      <c r="O1673" s="2" t="s">
        <v>5212</v>
      </c>
      <c r="P1673" s="2" t="s">
        <v>4706</v>
      </c>
      <c r="Q1673" s="2" t="s">
        <v>4297</v>
      </c>
      <c r="R1673" s="7"/>
      <c r="S1673" s="7">
        <v>0</v>
      </c>
      <c r="T1673" s="7">
        <v>0</v>
      </c>
      <c r="U1673" s="7">
        <v>0</v>
      </c>
      <c r="V1673" s="12">
        <f t="shared" si="484"/>
        <v>0</v>
      </c>
      <c r="W1673" s="15" t="s">
        <v>4738</v>
      </c>
      <c r="X1673" s="15" t="str">
        <f t="shared" si="485"/>
        <v>DEBE GOZAR EN EL AÑO UN TOTAL DE 0 DÍAS ANTES DEL 31/12/2026</v>
      </c>
      <c r="Y1673" s="58">
        <v>1</v>
      </c>
      <c r="Z1673" s="50">
        <v>0</v>
      </c>
      <c r="AA1673" s="50">
        <v>0</v>
      </c>
      <c r="AB1673" s="50">
        <v>0</v>
      </c>
      <c r="AC1673" s="50">
        <v>0</v>
      </c>
      <c r="AD1673" s="50">
        <v>0</v>
      </c>
      <c r="AE1673" s="50">
        <v>0</v>
      </c>
      <c r="AF1673" s="50">
        <v>0</v>
      </c>
      <c r="AG1673" s="50">
        <v>0</v>
      </c>
      <c r="AH1673" s="50">
        <v>0</v>
      </c>
      <c r="AI1673" s="50">
        <v>0</v>
      </c>
      <c r="AJ1673" s="50">
        <v>0</v>
      </c>
      <c r="AK1673" s="52">
        <f t="shared" si="486"/>
        <v>1</v>
      </c>
      <c r="AL1673" s="50">
        <f t="shared" si="487"/>
        <v>1</v>
      </c>
      <c r="AM1673" s="48">
        <f>IFERROR(+AL1673/V1673,"100"%)</f>
        <v>1</v>
      </c>
      <c r="AN1673" s="49">
        <f t="shared" si="488"/>
        <v>0.01</v>
      </c>
      <c r="AO1673" s="49">
        <f t="shared" si="499"/>
        <v>1</v>
      </c>
      <c r="AP1673" s="49">
        <f t="shared" si="489"/>
        <v>0</v>
      </c>
      <c r="AR1673" s="50">
        <f t="shared" si="490"/>
        <v>0</v>
      </c>
      <c r="AT1673" s="30">
        <f t="shared" si="491"/>
        <v>0</v>
      </c>
      <c r="AU1673">
        <f t="shared" si="492"/>
        <v>0</v>
      </c>
      <c r="AV1673" s="49">
        <f t="shared" si="493"/>
        <v>1</v>
      </c>
      <c r="AW1673" s="49">
        <f t="shared" si="494"/>
        <v>0</v>
      </c>
      <c r="AX1673" s="53">
        <f t="shared" si="495"/>
        <v>0</v>
      </c>
      <c r="AY1673" s="30">
        <f t="shared" si="496"/>
        <v>0</v>
      </c>
      <c r="AZ1673" s="30">
        <f t="shared" si="497"/>
        <v>1</v>
      </c>
      <c r="BA1673" s="49">
        <f t="shared" si="498"/>
        <v>0</v>
      </c>
    </row>
    <row r="1674" spans="1:53" x14ac:dyDescent="0.35">
      <c r="A1674" s="2">
        <v>1074833057</v>
      </c>
      <c r="B1674" s="2" t="s">
        <v>1674</v>
      </c>
      <c r="C1674" s="16" t="s">
        <v>4946</v>
      </c>
      <c r="D1674" s="3" t="s">
        <v>3819</v>
      </c>
      <c r="E1674" s="4">
        <v>44768</v>
      </c>
      <c r="F1674" s="5">
        <v>45864</v>
      </c>
      <c r="G1674" s="5">
        <v>46229</v>
      </c>
      <c r="H1674" s="3" t="s">
        <v>4290</v>
      </c>
      <c r="I1674" s="55">
        <v>0</v>
      </c>
      <c r="J1674" s="6">
        <v>46022</v>
      </c>
      <c r="K1674" s="2" t="s">
        <v>4405</v>
      </c>
      <c r="L1674" s="2" t="s">
        <v>4752</v>
      </c>
      <c r="M1674" s="2" t="s">
        <v>4956</v>
      </c>
      <c r="N1674" s="2" t="s">
        <v>5195</v>
      </c>
      <c r="O1674" s="2" t="s">
        <v>5216</v>
      </c>
      <c r="P1674" s="2" t="s">
        <v>4446</v>
      </c>
      <c r="Q1674" s="2" t="s">
        <v>4297</v>
      </c>
      <c r="R1674" s="7"/>
      <c r="S1674" s="7">
        <v>17</v>
      </c>
      <c r="T1674" s="7">
        <v>12.916700000000006</v>
      </c>
      <c r="U1674" s="7">
        <v>29.916700000000006</v>
      </c>
      <c r="V1674" s="12">
        <f t="shared" si="484"/>
        <v>30</v>
      </c>
      <c r="W1674" s="15" t="str">
        <f>"DEBE GOZAR "&amp;S1674&amp;" DÍAS ANTES DEL "&amp;TEXT(G1674-1,"DD/MM/YYYY")</f>
        <v>DEBE GOZAR 17 DÍAS ANTES DEL 25/07/2026</v>
      </c>
      <c r="X1674" s="15" t="str">
        <f t="shared" si="485"/>
        <v>DEBE GOZAR EN EL AÑO UN TOTAL DE 30 DÍAS ANTES DEL 31/12/2026</v>
      </c>
      <c r="Y1674" s="58">
        <v>0</v>
      </c>
      <c r="Z1674" s="50">
        <v>0</v>
      </c>
      <c r="AA1674" s="50">
        <v>0</v>
      </c>
      <c r="AB1674" s="50">
        <v>15</v>
      </c>
      <c r="AC1674" s="50">
        <v>0</v>
      </c>
      <c r="AD1674" s="50">
        <v>0</v>
      </c>
      <c r="AE1674" s="50">
        <v>0</v>
      </c>
      <c r="AF1674" s="50">
        <v>0</v>
      </c>
      <c r="AG1674" s="50">
        <v>0</v>
      </c>
      <c r="AH1674" s="50">
        <v>0</v>
      </c>
      <c r="AI1674" s="50">
        <v>0</v>
      </c>
      <c r="AJ1674" s="50">
        <v>0</v>
      </c>
      <c r="AK1674" s="52">
        <f t="shared" si="486"/>
        <v>15</v>
      </c>
      <c r="AL1674" s="50">
        <f t="shared" si="487"/>
        <v>15</v>
      </c>
      <c r="AM1674" s="48">
        <f t="shared" ref="AM1674:AM1705" si="501">+AL1674/V1674</f>
        <v>0.5</v>
      </c>
      <c r="AN1674" s="49">
        <f t="shared" si="488"/>
        <v>5.0000000000000001E-3</v>
      </c>
      <c r="AO1674" s="49">
        <f t="shared" si="499"/>
        <v>15</v>
      </c>
      <c r="AP1674" s="49">
        <f t="shared" si="489"/>
        <v>15</v>
      </c>
      <c r="AR1674" s="50">
        <f t="shared" si="490"/>
        <v>15</v>
      </c>
      <c r="AT1674" s="30">
        <f t="shared" si="491"/>
        <v>30</v>
      </c>
      <c r="AU1674">
        <f t="shared" si="492"/>
        <v>10</v>
      </c>
      <c r="AV1674" s="49">
        <f t="shared" si="493"/>
        <v>15</v>
      </c>
      <c r="AW1674" s="49">
        <f t="shared" si="494"/>
        <v>10</v>
      </c>
      <c r="AX1674" s="53">
        <f t="shared" si="495"/>
        <v>0</v>
      </c>
      <c r="AY1674" s="30">
        <f t="shared" si="496"/>
        <v>0</v>
      </c>
      <c r="AZ1674" s="30">
        <f t="shared" si="497"/>
        <v>15</v>
      </c>
      <c r="BA1674" s="49">
        <f t="shared" si="498"/>
        <v>15</v>
      </c>
    </row>
    <row r="1675" spans="1:53" x14ac:dyDescent="0.35">
      <c r="A1675" s="2">
        <v>1074833092</v>
      </c>
      <c r="B1675" s="2" t="s">
        <v>1675</v>
      </c>
      <c r="C1675" s="16" t="s">
        <v>4946</v>
      </c>
      <c r="D1675" s="3" t="s">
        <v>3820</v>
      </c>
      <c r="E1675" s="4">
        <v>45231</v>
      </c>
      <c r="F1675" s="5">
        <v>45962</v>
      </c>
      <c r="G1675" s="5">
        <v>46327</v>
      </c>
      <c r="H1675" s="3" t="s">
        <v>4290</v>
      </c>
      <c r="I1675" s="55">
        <v>0</v>
      </c>
      <c r="J1675" s="6">
        <v>46022</v>
      </c>
      <c r="K1675" s="2" t="s">
        <v>4405</v>
      </c>
      <c r="L1675" s="2" t="s">
        <v>4871</v>
      </c>
      <c r="M1675" s="2" t="s">
        <v>4956</v>
      </c>
      <c r="N1675" s="2" t="s">
        <v>5195</v>
      </c>
      <c r="O1675" s="2" t="s">
        <v>5213</v>
      </c>
      <c r="P1675" s="2" t="s">
        <v>4639</v>
      </c>
      <c r="Q1675" s="2" t="s">
        <v>4297</v>
      </c>
      <c r="R1675" s="7"/>
      <c r="S1675" s="7">
        <v>7</v>
      </c>
      <c r="T1675" s="7">
        <v>5</v>
      </c>
      <c r="U1675" s="7">
        <v>12</v>
      </c>
      <c r="V1675" s="12">
        <f t="shared" si="484"/>
        <v>12</v>
      </c>
      <c r="W1675" s="15" t="str">
        <f>"DEBE GOZAR "&amp;S1675&amp;" DÍAS ANTES DEL "&amp;TEXT(G1675-1,"DD/MM/YYYY")</f>
        <v>DEBE GOZAR 7 DÍAS ANTES DEL 31/10/2026</v>
      </c>
      <c r="X1675" s="15" t="str">
        <f t="shared" si="485"/>
        <v>DEBE GOZAR EN EL AÑO UN TOTAL DE 12 DÍAS ANTES DEL 31/12/2026</v>
      </c>
      <c r="Y1675" s="58">
        <v>0</v>
      </c>
      <c r="Z1675" s="50">
        <v>0</v>
      </c>
      <c r="AA1675" s="50">
        <v>0</v>
      </c>
      <c r="AB1675" s="50">
        <v>0</v>
      </c>
      <c r="AC1675" s="50">
        <v>0</v>
      </c>
      <c r="AD1675" s="50">
        <v>0</v>
      </c>
      <c r="AE1675" s="50">
        <v>0</v>
      </c>
      <c r="AF1675" s="50">
        <v>0</v>
      </c>
      <c r="AG1675" s="50">
        <v>0</v>
      </c>
      <c r="AH1675" s="50">
        <v>0</v>
      </c>
      <c r="AI1675" s="50">
        <v>0</v>
      </c>
      <c r="AJ1675" s="50">
        <v>0</v>
      </c>
      <c r="AK1675" s="52">
        <f t="shared" si="486"/>
        <v>0</v>
      </c>
      <c r="AL1675" s="50">
        <f t="shared" si="487"/>
        <v>0</v>
      </c>
      <c r="AM1675" s="48">
        <f t="shared" si="501"/>
        <v>0</v>
      </c>
      <c r="AN1675" s="49">
        <f t="shared" si="488"/>
        <v>0</v>
      </c>
      <c r="AO1675" s="49">
        <f t="shared" si="499"/>
        <v>0</v>
      </c>
      <c r="AP1675" s="49">
        <f t="shared" si="489"/>
        <v>0</v>
      </c>
      <c r="AR1675" s="50">
        <f t="shared" si="490"/>
        <v>12</v>
      </c>
      <c r="AT1675" s="30">
        <f t="shared" si="491"/>
        <v>12</v>
      </c>
      <c r="AU1675">
        <f t="shared" si="492"/>
        <v>4</v>
      </c>
      <c r="AV1675" s="49">
        <f t="shared" si="493"/>
        <v>0</v>
      </c>
      <c r="AW1675" s="49">
        <f t="shared" si="494"/>
        <v>0</v>
      </c>
      <c r="AX1675" s="53">
        <f t="shared" si="495"/>
        <v>4</v>
      </c>
      <c r="AY1675" s="30">
        <f t="shared" si="496"/>
        <v>0</v>
      </c>
      <c r="AZ1675" s="30">
        <f t="shared" si="497"/>
        <v>0</v>
      </c>
      <c r="BA1675" s="49">
        <f t="shared" si="498"/>
        <v>0</v>
      </c>
    </row>
    <row r="1676" spans="1:53" x14ac:dyDescent="0.35">
      <c r="A1676" s="2">
        <v>1074833234</v>
      </c>
      <c r="B1676" s="2" t="s">
        <v>1676</v>
      </c>
      <c r="C1676" s="16" t="s">
        <v>4946</v>
      </c>
      <c r="D1676" s="3" t="s">
        <v>3821</v>
      </c>
      <c r="E1676" s="4">
        <v>44593</v>
      </c>
      <c r="F1676" s="5">
        <v>45689</v>
      </c>
      <c r="G1676" s="5">
        <v>46054</v>
      </c>
      <c r="H1676" s="3" t="s">
        <v>4290</v>
      </c>
      <c r="I1676" s="55">
        <v>0</v>
      </c>
      <c r="J1676" s="6">
        <v>46022</v>
      </c>
      <c r="K1676" s="2" t="s">
        <v>4405</v>
      </c>
      <c r="L1676" s="2" t="s">
        <v>4775</v>
      </c>
      <c r="M1676" s="2" t="s">
        <v>4956</v>
      </c>
      <c r="N1676" s="2" t="s">
        <v>5195</v>
      </c>
      <c r="O1676" s="2" t="s">
        <v>5211</v>
      </c>
      <c r="P1676" s="2" t="s">
        <v>4488</v>
      </c>
      <c r="Q1676" s="2" t="s">
        <v>4297</v>
      </c>
      <c r="R1676" s="7"/>
      <c r="S1676" s="7">
        <v>0</v>
      </c>
      <c r="T1676" s="7">
        <v>26.5</v>
      </c>
      <c r="U1676" s="7">
        <v>26.5</v>
      </c>
      <c r="V1676" s="12">
        <f t="shared" si="484"/>
        <v>27</v>
      </c>
      <c r="W1676" s="15" t="s">
        <v>4738</v>
      </c>
      <c r="X1676" s="15" t="str">
        <f t="shared" si="485"/>
        <v>DEBE GOZAR EN EL AÑO UN TOTAL DE 27 DÍAS ANTES DEL 31/12/2026</v>
      </c>
      <c r="Y1676" s="58">
        <v>0</v>
      </c>
      <c r="Z1676" s="50">
        <v>0</v>
      </c>
      <c r="AA1676" s="50">
        <v>0</v>
      </c>
      <c r="AB1676" s="50">
        <v>0</v>
      </c>
      <c r="AC1676" s="50">
        <v>0</v>
      </c>
      <c r="AD1676" s="50">
        <v>0</v>
      </c>
      <c r="AE1676" s="50">
        <v>0</v>
      </c>
      <c r="AF1676" s="50">
        <v>0</v>
      </c>
      <c r="AG1676" s="50">
        <v>0</v>
      </c>
      <c r="AH1676" s="50">
        <v>0</v>
      </c>
      <c r="AI1676" s="50">
        <v>0</v>
      </c>
      <c r="AJ1676" s="50">
        <v>0</v>
      </c>
      <c r="AK1676" s="52">
        <f t="shared" si="486"/>
        <v>0</v>
      </c>
      <c r="AL1676" s="50">
        <f t="shared" si="487"/>
        <v>0</v>
      </c>
      <c r="AM1676" s="48">
        <f t="shared" si="501"/>
        <v>0</v>
      </c>
      <c r="AN1676" s="49">
        <f t="shared" si="488"/>
        <v>0</v>
      </c>
      <c r="AO1676" s="49">
        <f t="shared" si="499"/>
        <v>0</v>
      </c>
      <c r="AP1676" s="49">
        <f t="shared" si="489"/>
        <v>0</v>
      </c>
      <c r="AR1676" s="50">
        <f t="shared" si="490"/>
        <v>27</v>
      </c>
      <c r="AT1676" s="30">
        <f t="shared" si="491"/>
        <v>27</v>
      </c>
      <c r="AU1676">
        <f t="shared" si="492"/>
        <v>9</v>
      </c>
      <c r="AV1676" s="49">
        <f t="shared" si="493"/>
        <v>0</v>
      </c>
      <c r="AW1676" s="49">
        <f t="shared" si="494"/>
        <v>0</v>
      </c>
      <c r="AX1676" s="53">
        <f t="shared" si="495"/>
        <v>9</v>
      </c>
      <c r="AY1676" s="30">
        <f t="shared" si="496"/>
        <v>0</v>
      </c>
      <c r="AZ1676" s="30">
        <f t="shared" si="497"/>
        <v>0</v>
      </c>
      <c r="BA1676" s="49">
        <f t="shared" si="498"/>
        <v>0</v>
      </c>
    </row>
    <row r="1677" spans="1:53" x14ac:dyDescent="0.35">
      <c r="A1677" s="2">
        <v>1074834233</v>
      </c>
      <c r="B1677" s="2" t="s">
        <v>1677</v>
      </c>
      <c r="C1677" s="16" t="s">
        <v>4946</v>
      </c>
      <c r="D1677" s="3" t="s">
        <v>3822</v>
      </c>
      <c r="E1677" s="4">
        <v>45475</v>
      </c>
      <c r="F1677" s="5">
        <v>45840</v>
      </c>
      <c r="G1677" s="5">
        <v>46205</v>
      </c>
      <c r="H1677" s="3" t="s">
        <v>4290</v>
      </c>
      <c r="I1677" s="55">
        <v>0</v>
      </c>
      <c r="J1677" s="6">
        <v>46022</v>
      </c>
      <c r="K1677" s="2" t="s">
        <v>4405</v>
      </c>
      <c r="L1677" s="2" t="s">
        <v>4785</v>
      </c>
      <c r="M1677" s="2" t="s">
        <v>4956</v>
      </c>
      <c r="N1677" s="2" t="s">
        <v>5196</v>
      </c>
      <c r="O1677" s="2" t="s">
        <v>5234</v>
      </c>
      <c r="P1677" s="2" t="s">
        <v>4505</v>
      </c>
      <c r="Q1677" s="2" t="s">
        <v>4297</v>
      </c>
      <c r="R1677" s="7"/>
      <c r="S1677" s="7">
        <v>15</v>
      </c>
      <c r="T1677" s="7">
        <v>14.916699999999999</v>
      </c>
      <c r="U1677" s="7">
        <v>29.916699999999999</v>
      </c>
      <c r="V1677" s="12">
        <f t="shared" ref="V1677:V1740" si="502">ROUNDUP(U1677,0)</f>
        <v>30</v>
      </c>
      <c r="W1677" s="15" t="str">
        <f>"DEBE GOZAR "&amp;S1677&amp;" DÍAS ANTES DEL "&amp;TEXT(G1677-1,"DD/MM/YYYY")</f>
        <v>DEBE GOZAR 15 DÍAS ANTES DEL 01/07/2026</v>
      </c>
      <c r="X1677" s="15" t="str">
        <f t="shared" si="485"/>
        <v>DEBE GOZAR EN EL AÑO UN TOTAL DE 30 DÍAS ANTES DEL 31/12/2026</v>
      </c>
      <c r="Y1677" s="58">
        <v>0</v>
      </c>
      <c r="Z1677" s="50">
        <v>0</v>
      </c>
      <c r="AA1677" s="50">
        <v>0</v>
      </c>
      <c r="AB1677" s="50">
        <v>0</v>
      </c>
      <c r="AC1677" s="50">
        <v>0</v>
      </c>
      <c r="AD1677" s="50">
        <v>28</v>
      </c>
      <c r="AE1677" s="50">
        <v>2</v>
      </c>
      <c r="AF1677" s="50">
        <v>0</v>
      </c>
      <c r="AG1677" s="50">
        <v>0</v>
      </c>
      <c r="AH1677" s="50">
        <v>0</v>
      </c>
      <c r="AI1677" s="50">
        <v>0</v>
      </c>
      <c r="AJ1677" s="50">
        <v>0</v>
      </c>
      <c r="AK1677" s="52">
        <f t="shared" si="486"/>
        <v>30</v>
      </c>
      <c r="AL1677" s="50">
        <f t="shared" si="487"/>
        <v>30</v>
      </c>
      <c r="AM1677" s="48">
        <f t="shared" si="501"/>
        <v>1</v>
      </c>
      <c r="AN1677" s="49">
        <f t="shared" si="488"/>
        <v>0.01</v>
      </c>
      <c r="AO1677" s="49">
        <f t="shared" si="499"/>
        <v>0</v>
      </c>
      <c r="AP1677" s="49">
        <f t="shared" si="489"/>
        <v>30</v>
      </c>
      <c r="AR1677" s="50">
        <f t="shared" si="490"/>
        <v>0</v>
      </c>
      <c r="AT1677" s="30">
        <f t="shared" si="491"/>
        <v>30</v>
      </c>
      <c r="AU1677">
        <f t="shared" si="492"/>
        <v>10</v>
      </c>
      <c r="AV1677" s="49">
        <f t="shared" si="493"/>
        <v>0</v>
      </c>
      <c r="AW1677" s="49">
        <f t="shared" si="494"/>
        <v>0</v>
      </c>
      <c r="AX1677" s="53">
        <f t="shared" si="495"/>
        <v>10</v>
      </c>
      <c r="AY1677" s="30">
        <f t="shared" si="496"/>
        <v>30</v>
      </c>
      <c r="AZ1677" s="30">
        <f t="shared" si="497"/>
        <v>0</v>
      </c>
      <c r="BA1677" s="49">
        <f t="shared" si="498"/>
        <v>0</v>
      </c>
    </row>
    <row r="1678" spans="1:53" x14ac:dyDescent="0.35">
      <c r="A1678" s="2">
        <v>1074835643</v>
      </c>
      <c r="B1678" s="2" t="s">
        <v>1678</v>
      </c>
      <c r="C1678" s="16" t="s">
        <v>4948</v>
      </c>
      <c r="D1678" s="3" t="s">
        <v>3823</v>
      </c>
      <c r="E1678" s="4">
        <v>45943</v>
      </c>
      <c r="F1678" s="5">
        <v>45943</v>
      </c>
      <c r="G1678" s="5">
        <v>46308</v>
      </c>
      <c r="H1678" s="3" t="s">
        <v>4290</v>
      </c>
      <c r="I1678" s="55">
        <v>0</v>
      </c>
      <c r="J1678" s="6">
        <v>46022</v>
      </c>
      <c r="K1678" s="2" t="s">
        <v>4405</v>
      </c>
      <c r="L1678" s="2" t="s">
        <v>4964</v>
      </c>
      <c r="M1678" s="2" t="s">
        <v>5053</v>
      </c>
      <c r="N1678" s="2" t="s">
        <v>5180</v>
      </c>
      <c r="O1678" s="2" t="s">
        <v>5221</v>
      </c>
      <c r="P1678" s="2" t="s">
        <v>4450</v>
      </c>
      <c r="Q1678" s="2" t="s">
        <v>4322</v>
      </c>
      <c r="R1678" s="7"/>
      <c r="S1678" s="7">
        <v>0</v>
      </c>
      <c r="T1678" s="7">
        <v>6.5</v>
      </c>
      <c r="U1678" s="7">
        <v>6.5</v>
      </c>
      <c r="V1678" s="12">
        <f t="shared" si="502"/>
        <v>7</v>
      </c>
      <c r="W1678" s="15" t="s">
        <v>4738</v>
      </c>
      <c r="X1678" s="15" t="str">
        <f t="shared" si="485"/>
        <v>DEBE GOZAR EN EL AÑO UN TOTAL DE 7 DÍAS ANTES DEL 31/12/2026</v>
      </c>
      <c r="Y1678" s="58">
        <v>0</v>
      </c>
      <c r="Z1678" s="50">
        <v>0</v>
      </c>
      <c r="AA1678" s="50">
        <v>0</v>
      </c>
      <c r="AB1678" s="50">
        <v>0</v>
      </c>
      <c r="AC1678" s="50">
        <v>0</v>
      </c>
      <c r="AD1678" s="50">
        <v>0</v>
      </c>
      <c r="AE1678" s="50">
        <v>7</v>
      </c>
      <c r="AF1678" s="50">
        <v>0</v>
      </c>
      <c r="AG1678" s="50">
        <v>0</v>
      </c>
      <c r="AH1678" s="50">
        <v>0</v>
      </c>
      <c r="AI1678" s="50">
        <v>0</v>
      </c>
      <c r="AJ1678" s="50">
        <v>0</v>
      </c>
      <c r="AK1678" s="52">
        <f t="shared" si="486"/>
        <v>7</v>
      </c>
      <c r="AL1678" s="50">
        <f t="shared" si="487"/>
        <v>7</v>
      </c>
      <c r="AM1678" s="48">
        <f t="shared" si="501"/>
        <v>1</v>
      </c>
      <c r="AN1678" s="49">
        <f t="shared" si="488"/>
        <v>0.01</v>
      </c>
      <c r="AO1678" s="49">
        <f t="shared" si="499"/>
        <v>0</v>
      </c>
      <c r="AP1678" s="49">
        <f t="shared" si="489"/>
        <v>7</v>
      </c>
      <c r="AR1678" s="50">
        <f t="shared" si="490"/>
        <v>0</v>
      </c>
      <c r="AT1678" s="30">
        <f t="shared" si="491"/>
        <v>7</v>
      </c>
      <c r="AU1678">
        <f t="shared" si="492"/>
        <v>2.3333333333333335</v>
      </c>
      <c r="AV1678" s="49">
        <f t="shared" si="493"/>
        <v>0</v>
      </c>
      <c r="AW1678" s="49">
        <f t="shared" si="494"/>
        <v>0</v>
      </c>
      <c r="AX1678" s="53">
        <f t="shared" si="495"/>
        <v>2.3333333333333335</v>
      </c>
      <c r="AY1678" s="30">
        <f t="shared" si="496"/>
        <v>7</v>
      </c>
      <c r="AZ1678" s="30">
        <f t="shared" si="497"/>
        <v>0</v>
      </c>
      <c r="BA1678" s="49">
        <f t="shared" si="498"/>
        <v>0</v>
      </c>
    </row>
    <row r="1679" spans="1:53" x14ac:dyDescent="0.35">
      <c r="A1679" s="2">
        <v>1074842029</v>
      </c>
      <c r="B1679" s="2" t="s">
        <v>1679</v>
      </c>
      <c r="C1679" s="16" t="s">
        <v>4946</v>
      </c>
      <c r="D1679" s="3" t="s">
        <v>3824</v>
      </c>
      <c r="E1679" s="4">
        <v>45870</v>
      </c>
      <c r="F1679" s="5">
        <v>45870</v>
      </c>
      <c r="G1679" s="5">
        <v>46235</v>
      </c>
      <c r="H1679" s="3" t="s">
        <v>4290</v>
      </c>
      <c r="I1679" s="55">
        <v>46023</v>
      </c>
      <c r="J1679" s="6">
        <v>46022</v>
      </c>
      <c r="K1679" s="2" t="s">
        <v>4405</v>
      </c>
      <c r="L1679" s="2" t="s">
        <v>4975</v>
      </c>
      <c r="M1679" s="2" t="s">
        <v>4956</v>
      </c>
      <c r="N1679" s="2"/>
      <c r="O1679" s="2"/>
      <c r="P1679" s="2"/>
      <c r="Q1679" s="2"/>
      <c r="R1679" s="7"/>
      <c r="S1679" s="7">
        <v>0</v>
      </c>
      <c r="T1679" s="7">
        <v>12.5</v>
      </c>
      <c r="U1679" s="7">
        <v>12.5</v>
      </c>
      <c r="V1679" s="12">
        <f t="shared" si="502"/>
        <v>13</v>
      </c>
      <c r="W1679" s="15" t="s">
        <v>4738</v>
      </c>
      <c r="X1679" s="15" t="str">
        <f t="shared" si="485"/>
        <v>DEBE GOZAR EN EL AÑO UN TOTAL DE 13 DÍAS ANTES DEL 31/12/2026</v>
      </c>
      <c r="Y1679" s="58">
        <v>13</v>
      </c>
      <c r="Z1679" s="50">
        <v>0</v>
      </c>
      <c r="AA1679" s="50">
        <v>0</v>
      </c>
      <c r="AB1679" s="50">
        <v>0</v>
      </c>
      <c r="AC1679" s="50">
        <v>0</v>
      </c>
      <c r="AD1679" s="50">
        <v>0</v>
      </c>
      <c r="AE1679" s="50">
        <v>0</v>
      </c>
      <c r="AF1679" s="50">
        <v>0</v>
      </c>
      <c r="AG1679" s="50">
        <v>0</v>
      </c>
      <c r="AH1679" s="50">
        <v>0</v>
      </c>
      <c r="AI1679" s="50">
        <v>0</v>
      </c>
      <c r="AJ1679" s="50">
        <v>0</v>
      </c>
      <c r="AK1679" s="52">
        <f t="shared" si="486"/>
        <v>13</v>
      </c>
      <c r="AL1679" s="50">
        <f t="shared" si="487"/>
        <v>13</v>
      </c>
      <c r="AM1679" s="48">
        <f t="shared" si="501"/>
        <v>1</v>
      </c>
      <c r="AN1679" s="49">
        <f t="shared" si="488"/>
        <v>0.01</v>
      </c>
      <c r="AO1679" s="49">
        <f t="shared" si="499"/>
        <v>13</v>
      </c>
      <c r="AP1679" s="49">
        <f t="shared" si="489"/>
        <v>13</v>
      </c>
      <c r="AR1679" s="50">
        <f t="shared" si="490"/>
        <v>0</v>
      </c>
      <c r="AT1679" s="30">
        <f t="shared" si="491"/>
        <v>13</v>
      </c>
      <c r="AU1679">
        <f t="shared" si="492"/>
        <v>4.333333333333333</v>
      </c>
      <c r="AV1679" s="49">
        <f t="shared" si="493"/>
        <v>13</v>
      </c>
      <c r="AW1679" s="49">
        <f t="shared" si="494"/>
        <v>4.333333333333333</v>
      </c>
      <c r="AX1679" s="53">
        <f t="shared" si="495"/>
        <v>0</v>
      </c>
      <c r="AY1679" s="30">
        <f t="shared" si="496"/>
        <v>0</v>
      </c>
      <c r="AZ1679" s="30">
        <f t="shared" si="497"/>
        <v>13</v>
      </c>
      <c r="BA1679" s="49">
        <f t="shared" si="498"/>
        <v>13</v>
      </c>
    </row>
    <row r="1680" spans="1:53" x14ac:dyDescent="0.35">
      <c r="A1680" s="2">
        <v>1074842679</v>
      </c>
      <c r="B1680" s="2" t="s">
        <v>1680</v>
      </c>
      <c r="C1680" s="16" t="s">
        <v>4946</v>
      </c>
      <c r="D1680" s="3" t="s">
        <v>3825</v>
      </c>
      <c r="E1680" s="4">
        <v>45665</v>
      </c>
      <c r="F1680" s="5">
        <v>45665</v>
      </c>
      <c r="G1680" s="5">
        <v>46030</v>
      </c>
      <c r="H1680" s="3" t="s">
        <v>4290</v>
      </c>
      <c r="I1680" s="55">
        <v>46023</v>
      </c>
      <c r="J1680" s="6">
        <v>46022</v>
      </c>
      <c r="K1680" s="2" t="s">
        <v>4405</v>
      </c>
      <c r="L1680" s="2" t="s">
        <v>4999</v>
      </c>
      <c r="M1680" s="2" t="s">
        <v>4957</v>
      </c>
      <c r="N1680" s="2"/>
      <c r="O1680" s="2"/>
      <c r="P1680" s="2"/>
      <c r="Q1680" s="2"/>
      <c r="R1680" s="7"/>
      <c r="S1680" s="7">
        <v>0</v>
      </c>
      <c r="T1680" s="7">
        <v>29.416699999999999</v>
      </c>
      <c r="U1680" s="7">
        <v>29.416699999999999</v>
      </c>
      <c r="V1680" s="12">
        <f t="shared" si="502"/>
        <v>30</v>
      </c>
      <c r="W1680" s="15" t="s">
        <v>4738</v>
      </c>
      <c r="X1680" s="15" t="str">
        <f t="shared" si="485"/>
        <v>DEBE GOZAR EN EL AÑO UN TOTAL DE 30 DÍAS ANTES DEL 31/12/2026</v>
      </c>
      <c r="Y1680" s="58">
        <v>30</v>
      </c>
      <c r="Z1680" s="50">
        <v>0</v>
      </c>
      <c r="AA1680" s="50">
        <v>0</v>
      </c>
      <c r="AB1680" s="50">
        <v>0</v>
      </c>
      <c r="AC1680" s="50">
        <v>0</v>
      </c>
      <c r="AD1680" s="50">
        <v>0</v>
      </c>
      <c r="AE1680" s="50">
        <v>0</v>
      </c>
      <c r="AF1680" s="50">
        <v>0</v>
      </c>
      <c r="AG1680" s="50">
        <v>0</v>
      </c>
      <c r="AH1680" s="50">
        <v>0</v>
      </c>
      <c r="AI1680" s="50">
        <v>0</v>
      </c>
      <c r="AJ1680" s="50">
        <v>0</v>
      </c>
      <c r="AK1680" s="52">
        <f t="shared" si="486"/>
        <v>30</v>
      </c>
      <c r="AL1680" s="50">
        <f t="shared" si="487"/>
        <v>30</v>
      </c>
      <c r="AM1680" s="48">
        <f t="shared" si="501"/>
        <v>1</v>
      </c>
      <c r="AN1680" s="49">
        <f t="shared" si="488"/>
        <v>0.01</v>
      </c>
      <c r="AO1680" s="49">
        <f t="shared" si="499"/>
        <v>30</v>
      </c>
      <c r="AP1680" s="49">
        <f t="shared" si="489"/>
        <v>30</v>
      </c>
      <c r="AR1680" s="50">
        <f t="shared" si="490"/>
        <v>0</v>
      </c>
      <c r="AT1680" s="30">
        <f t="shared" si="491"/>
        <v>30</v>
      </c>
      <c r="AU1680">
        <f t="shared" si="492"/>
        <v>10</v>
      </c>
      <c r="AV1680" s="49">
        <f t="shared" si="493"/>
        <v>30</v>
      </c>
      <c r="AW1680" s="49">
        <f t="shared" si="494"/>
        <v>10</v>
      </c>
      <c r="AX1680" s="53">
        <f t="shared" si="495"/>
        <v>0</v>
      </c>
      <c r="AY1680" s="30">
        <f t="shared" si="496"/>
        <v>0</v>
      </c>
      <c r="AZ1680" s="30">
        <f t="shared" si="497"/>
        <v>30</v>
      </c>
      <c r="BA1680" s="49">
        <f t="shared" si="498"/>
        <v>30</v>
      </c>
    </row>
    <row r="1681" spans="1:53" x14ac:dyDescent="0.35">
      <c r="A1681" s="2">
        <v>1074851813</v>
      </c>
      <c r="B1681" s="2" t="s">
        <v>1681</v>
      </c>
      <c r="C1681" s="16" t="s">
        <v>4948</v>
      </c>
      <c r="D1681" s="3" t="s">
        <v>3826</v>
      </c>
      <c r="E1681" s="4">
        <v>45694</v>
      </c>
      <c r="F1681" s="5">
        <v>45694</v>
      </c>
      <c r="G1681" s="5">
        <v>46059</v>
      </c>
      <c r="H1681" s="3" t="s">
        <v>4292</v>
      </c>
      <c r="I1681" s="55">
        <v>0</v>
      </c>
      <c r="J1681" s="6">
        <v>46022</v>
      </c>
      <c r="K1681" s="2" t="s">
        <v>4405</v>
      </c>
      <c r="L1681" s="2">
        <v>2001020400</v>
      </c>
      <c r="M1681" s="2" t="s">
        <v>5051</v>
      </c>
      <c r="N1681" s="2" t="s">
        <v>5179</v>
      </c>
      <c r="O1681" s="2" t="s">
        <v>5179</v>
      </c>
      <c r="P1681" s="2" t="s">
        <v>4938</v>
      </c>
      <c r="Q1681" s="2" t="s">
        <v>4404</v>
      </c>
      <c r="R1681" s="7"/>
      <c r="S1681" s="7">
        <v>0</v>
      </c>
      <c r="T1681" s="7">
        <v>12.083300000000001</v>
      </c>
      <c r="U1681" s="7">
        <v>12.083300000000001</v>
      </c>
      <c r="V1681" s="12">
        <f t="shared" si="502"/>
        <v>13</v>
      </c>
      <c r="W1681" s="15" t="s">
        <v>4738</v>
      </c>
      <c r="X1681" s="15" t="str">
        <f t="shared" si="485"/>
        <v>DEBE GOZAR EN EL AÑO UN TOTAL DE 13 DÍAS ANTES DEL 31/12/2026</v>
      </c>
      <c r="Y1681" s="58">
        <v>7</v>
      </c>
      <c r="Z1681" s="50">
        <v>0</v>
      </c>
      <c r="AA1681" s="50">
        <v>0</v>
      </c>
      <c r="AB1681" s="50">
        <v>0</v>
      </c>
      <c r="AC1681" s="50">
        <v>0</v>
      </c>
      <c r="AD1681" s="50">
        <v>7</v>
      </c>
      <c r="AE1681" s="50">
        <v>0</v>
      </c>
      <c r="AF1681" s="50">
        <v>0</v>
      </c>
      <c r="AG1681" s="50">
        <v>0</v>
      </c>
      <c r="AH1681" s="50">
        <v>0</v>
      </c>
      <c r="AI1681" s="50">
        <v>0</v>
      </c>
      <c r="AJ1681" s="50">
        <v>0</v>
      </c>
      <c r="AK1681" s="52">
        <f t="shared" si="486"/>
        <v>14</v>
      </c>
      <c r="AL1681" s="50">
        <f t="shared" si="487"/>
        <v>14</v>
      </c>
      <c r="AM1681" s="48">
        <f t="shared" si="501"/>
        <v>1.0769230769230769</v>
      </c>
      <c r="AN1681" s="49">
        <f t="shared" si="488"/>
        <v>1.0769230769230769E-2</v>
      </c>
      <c r="AO1681" s="49">
        <f t="shared" si="499"/>
        <v>7</v>
      </c>
      <c r="AP1681" s="49">
        <f t="shared" si="489"/>
        <v>13</v>
      </c>
      <c r="AR1681" s="50">
        <f t="shared" si="490"/>
        <v>0</v>
      </c>
      <c r="AT1681" s="30">
        <f t="shared" si="491"/>
        <v>13</v>
      </c>
      <c r="AU1681">
        <f t="shared" si="492"/>
        <v>4.333333333333333</v>
      </c>
      <c r="AV1681" s="49">
        <f t="shared" si="493"/>
        <v>7</v>
      </c>
      <c r="AW1681" s="49">
        <f t="shared" si="494"/>
        <v>4.333333333333333</v>
      </c>
      <c r="AX1681" s="53">
        <f t="shared" si="495"/>
        <v>0</v>
      </c>
      <c r="AY1681" s="30">
        <f t="shared" si="496"/>
        <v>7</v>
      </c>
      <c r="AZ1681" s="30">
        <f t="shared" si="497"/>
        <v>7</v>
      </c>
      <c r="BA1681" s="49">
        <f t="shared" si="498"/>
        <v>7</v>
      </c>
    </row>
    <row r="1682" spans="1:53" x14ac:dyDescent="0.35">
      <c r="A1682" s="2">
        <v>1074860317</v>
      </c>
      <c r="B1682" s="2" t="s">
        <v>1682</v>
      </c>
      <c r="C1682" s="16" t="s">
        <v>4946</v>
      </c>
      <c r="D1682" s="3" t="s">
        <v>3827</v>
      </c>
      <c r="E1682" s="4">
        <v>45014</v>
      </c>
      <c r="F1682" s="5">
        <v>45745</v>
      </c>
      <c r="G1682" s="5">
        <v>46110</v>
      </c>
      <c r="H1682" s="3" t="s">
        <v>4291</v>
      </c>
      <c r="I1682" s="55">
        <v>0</v>
      </c>
      <c r="J1682" s="6">
        <v>46022</v>
      </c>
      <c r="K1682" s="2" t="s">
        <v>4405</v>
      </c>
      <c r="L1682" s="2" t="s">
        <v>4854</v>
      </c>
      <c r="M1682" s="2" t="s">
        <v>4956</v>
      </c>
      <c r="N1682" s="2" t="s">
        <v>5197</v>
      </c>
      <c r="O1682" s="2" t="s">
        <v>5178</v>
      </c>
      <c r="P1682" s="2" t="s">
        <v>4617</v>
      </c>
      <c r="Q1682" s="2" t="s">
        <v>4297</v>
      </c>
      <c r="R1682" s="7"/>
      <c r="S1682" s="7">
        <v>4</v>
      </c>
      <c r="T1682" s="7">
        <v>22.666700000000006</v>
      </c>
      <c r="U1682" s="7">
        <v>26.666700000000006</v>
      </c>
      <c r="V1682" s="12">
        <f t="shared" si="502"/>
        <v>27</v>
      </c>
      <c r="W1682" s="15" t="str">
        <f>"DEBE GOZAR "&amp;S1682&amp;" DÍAS ANTES DEL "&amp;TEXT(G1682-1,"DD/MM/YYYY")</f>
        <v>DEBE GOZAR 4 DÍAS ANTES DEL 28/03/2026</v>
      </c>
      <c r="X1682" s="15" t="str">
        <f t="shared" si="485"/>
        <v>DEBE GOZAR EN EL AÑO UN TOTAL DE 27 DÍAS ANTES DEL 31/12/2026</v>
      </c>
      <c r="Y1682" s="58">
        <v>0</v>
      </c>
      <c r="Z1682" s="50">
        <v>0</v>
      </c>
      <c r="AA1682" s="50">
        <v>28</v>
      </c>
      <c r="AB1682" s="50">
        <v>2</v>
      </c>
      <c r="AC1682" s="50">
        <v>0</v>
      </c>
      <c r="AD1682" s="50">
        <v>0</v>
      </c>
      <c r="AE1682" s="50">
        <v>0</v>
      </c>
      <c r="AF1682" s="50">
        <v>0</v>
      </c>
      <c r="AG1682" s="50">
        <v>0</v>
      </c>
      <c r="AH1682" s="50">
        <v>0</v>
      </c>
      <c r="AI1682" s="50">
        <v>0</v>
      </c>
      <c r="AJ1682" s="50">
        <v>0</v>
      </c>
      <c r="AK1682" s="52">
        <f t="shared" si="486"/>
        <v>30</v>
      </c>
      <c r="AL1682" s="50">
        <f t="shared" si="487"/>
        <v>30</v>
      </c>
      <c r="AM1682" s="48">
        <f t="shared" si="501"/>
        <v>1.1111111111111112</v>
      </c>
      <c r="AN1682" s="49">
        <f t="shared" si="488"/>
        <v>1.1111111111111112E-2</v>
      </c>
      <c r="AO1682" s="49">
        <f t="shared" si="499"/>
        <v>30</v>
      </c>
      <c r="AP1682" s="49">
        <f t="shared" si="489"/>
        <v>27</v>
      </c>
      <c r="AR1682" s="50">
        <f t="shared" si="490"/>
        <v>0</v>
      </c>
      <c r="AT1682" s="30">
        <f t="shared" si="491"/>
        <v>27</v>
      </c>
      <c r="AU1682">
        <f t="shared" si="492"/>
        <v>9</v>
      </c>
      <c r="AV1682" s="49">
        <f t="shared" si="493"/>
        <v>30</v>
      </c>
      <c r="AW1682" s="49">
        <f t="shared" si="494"/>
        <v>9</v>
      </c>
      <c r="AX1682" s="53">
        <f t="shared" si="495"/>
        <v>0</v>
      </c>
      <c r="AY1682" s="30">
        <f t="shared" si="496"/>
        <v>0</v>
      </c>
      <c r="AZ1682" s="30">
        <f t="shared" si="497"/>
        <v>30</v>
      </c>
      <c r="BA1682" s="49">
        <f t="shared" si="498"/>
        <v>27</v>
      </c>
    </row>
    <row r="1683" spans="1:53" x14ac:dyDescent="0.35">
      <c r="A1683" s="2">
        <v>1074866106</v>
      </c>
      <c r="B1683" s="2" t="s">
        <v>1683</v>
      </c>
      <c r="C1683" s="16" t="s">
        <v>4946</v>
      </c>
      <c r="D1683" s="3" t="s">
        <v>3828</v>
      </c>
      <c r="E1683" s="4">
        <v>45853</v>
      </c>
      <c r="F1683" s="5">
        <v>45853</v>
      </c>
      <c r="G1683" s="5">
        <v>46218</v>
      </c>
      <c r="H1683" s="3" t="s">
        <v>4290</v>
      </c>
      <c r="I1683" s="55">
        <v>0</v>
      </c>
      <c r="J1683" s="6">
        <v>46022</v>
      </c>
      <c r="K1683" s="2" t="s">
        <v>4405</v>
      </c>
      <c r="L1683" s="2" t="s">
        <v>4792</v>
      </c>
      <c r="M1683" s="2" t="s">
        <v>4956</v>
      </c>
      <c r="N1683" s="2" t="s">
        <v>5195</v>
      </c>
      <c r="O1683" s="2" t="s">
        <v>5217</v>
      </c>
      <c r="P1683" s="2" t="s">
        <v>4518</v>
      </c>
      <c r="Q1683" s="2" t="s">
        <v>4297</v>
      </c>
      <c r="R1683" s="7"/>
      <c r="S1683" s="7">
        <v>0</v>
      </c>
      <c r="T1683" s="7">
        <v>13.833299999999999</v>
      </c>
      <c r="U1683" s="7">
        <v>13.833299999999999</v>
      </c>
      <c r="V1683" s="12">
        <f t="shared" si="502"/>
        <v>14</v>
      </c>
      <c r="W1683" s="15" t="s">
        <v>4738</v>
      </c>
      <c r="X1683" s="15" t="str">
        <f t="shared" si="485"/>
        <v>DEBE GOZAR EN EL AÑO UN TOTAL DE 14 DÍAS ANTES DEL 31/12/2026</v>
      </c>
      <c r="Y1683" s="58">
        <v>0</v>
      </c>
      <c r="Z1683" s="50">
        <v>0</v>
      </c>
      <c r="AA1683" s="50">
        <v>0</v>
      </c>
      <c r="AB1683" s="50">
        <v>0</v>
      </c>
      <c r="AC1683" s="50">
        <v>14</v>
      </c>
      <c r="AD1683" s="50">
        <v>0</v>
      </c>
      <c r="AE1683" s="50">
        <v>0</v>
      </c>
      <c r="AF1683" s="50">
        <v>0</v>
      </c>
      <c r="AG1683" s="50">
        <v>0</v>
      </c>
      <c r="AH1683" s="50">
        <v>0</v>
      </c>
      <c r="AI1683" s="50">
        <v>0</v>
      </c>
      <c r="AJ1683" s="50">
        <v>0</v>
      </c>
      <c r="AK1683" s="52">
        <f t="shared" si="486"/>
        <v>14</v>
      </c>
      <c r="AL1683" s="50">
        <f t="shared" si="487"/>
        <v>14</v>
      </c>
      <c r="AM1683" s="48">
        <f t="shared" si="501"/>
        <v>1</v>
      </c>
      <c r="AN1683" s="49">
        <f t="shared" si="488"/>
        <v>0.01</v>
      </c>
      <c r="AO1683" s="49">
        <f t="shared" si="499"/>
        <v>0</v>
      </c>
      <c r="AP1683" s="49">
        <f t="shared" si="489"/>
        <v>14</v>
      </c>
      <c r="AR1683" s="50">
        <f t="shared" si="490"/>
        <v>0</v>
      </c>
      <c r="AT1683" s="30">
        <f t="shared" si="491"/>
        <v>14</v>
      </c>
      <c r="AU1683">
        <f t="shared" si="492"/>
        <v>4.666666666666667</v>
      </c>
      <c r="AV1683" s="49">
        <f t="shared" si="493"/>
        <v>0</v>
      </c>
      <c r="AW1683" s="49">
        <f t="shared" si="494"/>
        <v>0</v>
      </c>
      <c r="AX1683" s="53">
        <f t="shared" si="495"/>
        <v>4.666666666666667</v>
      </c>
      <c r="AY1683" s="30">
        <f t="shared" si="496"/>
        <v>14</v>
      </c>
      <c r="AZ1683" s="30">
        <f t="shared" si="497"/>
        <v>0</v>
      </c>
      <c r="BA1683" s="49">
        <f t="shared" si="498"/>
        <v>0</v>
      </c>
    </row>
    <row r="1684" spans="1:53" x14ac:dyDescent="0.35">
      <c r="A1684" s="2">
        <v>1074867750</v>
      </c>
      <c r="B1684" s="2" t="s">
        <v>1684</v>
      </c>
      <c r="C1684" s="16" t="s">
        <v>4946</v>
      </c>
      <c r="D1684" s="3" t="s">
        <v>3829</v>
      </c>
      <c r="E1684" s="4">
        <v>45108</v>
      </c>
      <c r="F1684" s="5">
        <v>45839</v>
      </c>
      <c r="G1684" s="5">
        <v>46204</v>
      </c>
      <c r="H1684" s="3" t="s">
        <v>4291</v>
      </c>
      <c r="I1684" s="55">
        <v>0</v>
      </c>
      <c r="J1684" s="6">
        <v>46022</v>
      </c>
      <c r="K1684" s="2" t="s">
        <v>4405</v>
      </c>
      <c r="L1684" s="2" t="s">
        <v>4872</v>
      </c>
      <c r="M1684" s="2" t="s">
        <v>4956</v>
      </c>
      <c r="N1684" s="2" t="s">
        <v>5196</v>
      </c>
      <c r="O1684" s="2" t="s">
        <v>5238</v>
      </c>
      <c r="P1684" s="2" t="s">
        <v>4642</v>
      </c>
      <c r="Q1684" s="2" t="s">
        <v>4297</v>
      </c>
      <c r="R1684" s="7"/>
      <c r="S1684" s="7">
        <v>15</v>
      </c>
      <c r="T1684" s="7">
        <v>15</v>
      </c>
      <c r="U1684" s="7">
        <v>30</v>
      </c>
      <c r="V1684" s="12">
        <f t="shared" si="502"/>
        <v>30</v>
      </c>
      <c r="W1684" s="15" t="str">
        <f>"DEBE GOZAR "&amp;S1684&amp;" DÍAS ANTES DEL "&amp;TEXT(G1684-1,"DD/MM/YYYY")</f>
        <v>DEBE GOZAR 15 DÍAS ANTES DEL 30/06/2026</v>
      </c>
      <c r="X1684" s="15" t="str">
        <f t="shared" si="485"/>
        <v>DEBE GOZAR EN EL AÑO UN TOTAL DE 30 DÍAS ANTES DEL 31/12/2026</v>
      </c>
      <c r="Y1684" s="58">
        <v>0</v>
      </c>
      <c r="Z1684" s="50">
        <v>18</v>
      </c>
      <c r="AA1684" s="50">
        <v>12</v>
      </c>
      <c r="AB1684" s="50">
        <v>0</v>
      </c>
      <c r="AC1684" s="50">
        <v>0</v>
      </c>
      <c r="AD1684" s="50">
        <v>0</v>
      </c>
      <c r="AE1684" s="50">
        <v>0</v>
      </c>
      <c r="AF1684" s="50">
        <v>0</v>
      </c>
      <c r="AG1684" s="50">
        <v>0</v>
      </c>
      <c r="AH1684" s="50">
        <v>0</v>
      </c>
      <c r="AI1684" s="50">
        <v>0</v>
      </c>
      <c r="AJ1684" s="50">
        <v>0</v>
      </c>
      <c r="AK1684" s="52">
        <f t="shared" si="486"/>
        <v>30</v>
      </c>
      <c r="AL1684" s="50">
        <f t="shared" si="487"/>
        <v>30</v>
      </c>
      <c r="AM1684" s="48">
        <f t="shared" si="501"/>
        <v>1</v>
      </c>
      <c r="AN1684" s="49">
        <f t="shared" si="488"/>
        <v>0.01</v>
      </c>
      <c r="AO1684" s="49">
        <f t="shared" si="499"/>
        <v>30</v>
      </c>
      <c r="AP1684" s="49">
        <f t="shared" si="489"/>
        <v>30</v>
      </c>
      <c r="AR1684" s="50">
        <f t="shared" si="490"/>
        <v>0</v>
      </c>
      <c r="AT1684" s="30">
        <f t="shared" si="491"/>
        <v>30</v>
      </c>
      <c r="AU1684">
        <f t="shared" si="492"/>
        <v>10</v>
      </c>
      <c r="AV1684" s="49">
        <f t="shared" si="493"/>
        <v>30</v>
      </c>
      <c r="AW1684" s="49">
        <f t="shared" si="494"/>
        <v>10</v>
      </c>
      <c r="AX1684" s="53">
        <f t="shared" si="495"/>
        <v>0</v>
      </c>
      <c r="AY1684" s="30">
        <f t="shared" si="496"/>
        <v>0</v>
      </c>
      <c r="AZ1684" s="30">
        <f t="shared" si="497"/>
        <v>30</v>
      </c>
      <c r="BA1684" s="49">
        <f t="shared" si="498"/>
        <v>30</v>
      </c>
    </row>
    <row r="1685" spans="1:53" x14ac:dyDescent="0.35">
      <c r="A1685" s="2">
        <v>1074869933</v>
      </c>
      <c r="B1685" s="2" t="s">
        <v>1685</v>
      </c>
      <c r="C1685" s="16" t="s">
        <v>4946</v>
      </c>
      <c r="D1685" s="3" t="s">
        <v>3830</v>
      </c>
      <c r="E1685" s="4">
        <v>45888</v>
      </c>
      <c r="F1685" s="5">
        <v>45888</v>
      </c>
      <c r="G1685" s="5">
        <v>46253</v>
      </c>
      <c r="H1685" s="3" t="s">
        <v>4290</v>
      </c>
      <c r="I1685" s="55">
        <v>46072</v>
      </c>
      <c r="J1685" s="6">
        <v>46022</v>
      </c>
      <c r="K1685" s="2" t="s">
        <v>4431</v>
      </c>
      <c r="L1685" s="2" t="s">
        <v>4807</v>
      </c>
      <c r="M1685" s="2" t="s">
        <v>4956</v>
      </c>
      <c r="N1685" s="2"/>
      <c r="O1685" s="2"/>
      <c r="P1685" s="2"/>
      <c r="Q1685" s="2"/>
      <c r="R1685" s="7"/>
      <c r="S1685" s="7">
        <v>0</v>
      </c>
      <c r="T1685" s="7">
        <v>2.2000000000000002</v>
      </c>
      <c r="U1685" s="7">
        <v>2.2000000000000002</v>
      </c>
      <c r="V1685" s="12">
        <f t="shared" si="502"/>
        <v>3</v>
      </c>
      <c r="W1685" s="15" t="s">
        <v>4738</v>
      </c>
      <c r="X1685" s="15" t="str">
        <f t="shared" si="485"/>
        <v>DEBE GOZAR EN EL AÑO UN TOTAL DE 3 DÍAS ANTES DEL 31/12/2026</v>
      </c>
      <c r="Y1685" s="58">
        <v>0</v>
      </c>
      <c r="Z1685" s="50">
        <v>3</v>
      </c>
      <c r="AA1685" s="50">
        <v>0</v>
      </c>
      <c r="AB1685" s="50">
        <v>0</v>
      </c>
      <c r="AC1685" s="50">
        <v>0</v>
      </c>
      <c r="AD1685" s="50">
        <v>0</v>
      </c>
      <c r="AE1685" s="50">
        <v>0</v>
      </c>
      <c r="AF1685" s="50">
        <v>0</v>
      </c>
      <c r="AG1685" s="50">
        <v>0</v>
      </c>
      <c r="AH1685" s="50">
        <v>0</v>
      </c>
      <c r="AI1685" s="50">
        <v>0</v>
      </c>
      <c r="AJ1685" s="50">
        <v>0</v>
      </c>
      <c r="AK1685" s="52">
        <f t="shared" si="486"/>
        <v>3</v>
      </c>
      <c r="AL1685" s="50">
        <f t="shared" si="487"/>
        <v>3</v>
      </c>
      <c r="AM1685" s="48">
        <f t="shared" si="501"/>
        <v>1</v>
      </c>
      <c r="AN1685" s="49">
        <f t="shared" si="488"/>
        <v>0.01</v>
      </c>
      <c r="AO1685" s="49">
        <f t="shared" si="499"/>
        <v>3</v>
      </c>
      <c r="AP1685" s="49">
        <f t="shared" si="489"/>
        <v>3</v>
      </c>
      <c r="AR1685" s="50">
        <f t="shared" si="490"/>
        <v>0</v>
      </c>
      <c r="AT1685" s="30">
        <f t="shared" si="491"/>
        <v>3</v>
      </c>
      <c r="AU1685">
        <f t="shared" si="492"/>
        <v>1</v>
      </c>
      <c r="AV1685" s="49">
        <f t="shared" si="493"/>
        <v>3</v>
      </c>
      <c r="AW1685" s="49">
        <f t="shared" si="494"/>
        <v>1</v>
      </c>
      <c r="AX1685" s="53">
        <f t="shared" si="495"/>
        <v>0</v>
      </c>
      <c r="AY1685" s="30">
        <f t="shared" si="496"/>
        <v>0</v>
      </c>
      <c r="AZ1685" s="30">
        <f t="shared" si="497"/>
        <v>3</v>
      </c>
      <c r="BA1685" s="49">
        <f t="shared" si="498"/>
        <v>3</v>
      </c>
    </row>
    <row r="1686" spans="1:53" x14ac:dyDescent="0.35">
      <c r="A1686" s="2">
        <v>1074870723</v>
      </c>
      <c r="B1686" s="2" t="s">
        <v>1686</v>
      </c>
      <c r="C1686" s="16" t="s">
        <v>4947</v>
      </c>
      <c r="D1686" s="3" t="s">
        <v>3831</v>
      </c>
      <c r="E1686" s="4">
        <v>42552</v>
      </c>
      <c r="F1686" s="5">
        <v>45839</v>
      </c>
      <c r="G1686" s="5">
        <v>46204</v>
      </c>
      <c r="H1686" s="3" t="s">
        <v>4290</v>
      </c>
      <c r="I1686" s="55">
        <v>0</v>
      </c>
      <c r="J1686" s="6">
        <v>46022</v>
      </c>
      <c r="K1686" s="2" t="s">
        <v>4405</v>
      </c>
      <c r="L1686" s="2" t="s">
        <v>4751</v>
      </c>
      <c r="M1686" s="2" t="s">
        <v>4956</v>
      </c>
      <c r="N1686" s="2" t="s">
        <v>5195</v>
      </c>
      <c r="O1686" s="2" t="s">
        <v>5213</v>
      </c>
      <c r="P1686" s="2" t="s">
        <v>4445</v>
      </c>
      <c r="Q1686" s="2" t="s">
        <v>4298</v>
      </c>
      <c r="R1686" s="7"/>
      <c r="S1686" s="7">
        <v>15</v>
      </c>
      <c r="T1686" s="7">
        <v>15</v>
      </c>
      <c r="U1686" s="7">
        <v>30</v>
      </c>
      <c r="V1686" s="12">
        <f t="shared" si="502"/>
        <v>30</v>
      </c>
      <c r="W1686" s="15" t="str">
        <f>"DEBE GOZAR "&amp;S1686&amp;" DÍAS ANTES DEL "&amp;TEXT(G1686-1,"DD/MM/YYYY")</f>
        <v>DEBE GOZAR 15 DÍAS ANTES DEL 30/06/2026</v>
      </c>
      <c r="X1686" s="15" t="str">
        <f t="shared" si="485"/>
        <v>DEBE GOZAR EN EL AÑO UN TOTAL DE 30 DÍAS ANTES DEL 31/12/2026</v>
      </c>
      <c r="Y1686" s="58">
        <v>0</v>
      </c>
      <c r="Z1686" s="50">
        <v>0</v>
      </c>
      <c r="AA1686" s="50">
        <v>0</v>
      </c>
      <c r="AB1686" s="50">
        <v>0</v>
      </c>
      <c r="AC1686" s="50">
        <v>31</v>
      </c>
      <c r="AD1686" s="50">
        <v>0</v>
      </c>
      <c r="AE1686" s="50">
        <v>0</v>
      </c>
      <c r="AF1686" s="50">
        <v>0</v>
      </c>
      <c r="AG1686" s="50">
        <v>0</v>
      </c>
      <c r="AH1686" s="50">
        <v>0</v>
      </c>
      <c r="AI1686" s="50">
        <v>0</v>
      </c>
      <c r="AJ1686" s="50">
        <v>0</v>
      </c>
      <c r="AK1686" s="52">
        <f t="shared" si="486"/>
        <v>31</v>
      </c>
      <c r="AL1686" s="50">
        <f t="shared" si="487"/>
        <v>31</v>
      </c>
      <c r="AM1686" s="48">
        <f t="shared" si="501"/>
        <v>1.0333333333333334</v>
      </c>
      <c r="AN1686" s="49">
        <f t="shared" si="488"/>
        <v>1.0333333333333335E-2</v>
      </c>
      <c r="AO1686" s="49">
        <f t="shared" si="499"/>
        <v>0</v>
      </c>
      <c r="AP1686" s="49">
        <f t="shared" si="489"/>
        <v>30</v>
      </c>
      <c r="AR1686" s="50">
        <f t="shared" si="490"/>
        <v>0</v>
      </c>
      <c r="AT1686" s="30">
        <f t="shared" si="491"/>
        <v>30</v>
      </c>
      <c r="AU1686">
        <f t="shared" si="492"/>
        <v>10</v>
      </c>
      <c r="AV1686" s="49">
        <f t="shared" si="493"/>
        <v>0</v>
      </c>
      <c r="AW1686" s="49">
        <f t="shared" si="494"/>
        <v>0</v>
      </c>
      <c r="AX1686" s="53">
        <f t="shared" si="495"/>
        <v>10</v>
      </c>
      <c r="AY1686" s="30">
        <f t="shared" si="496"/>
        <v>31</v>
      </c>
      <c r="AZ1686" s="30">
        <f t="shared" si="497"/>
        <v>0</v>
      </c>
      <c r="BA1686" s="49">
        <f t="shared" si="498"/>
        <v>0</v>
      </c>
    </row>
    <row r="1687" spans="1:53" x14ac:dyDescent="0.35">
      <c r="A1687" s="2">
        <v>1074879463</v>
      </c>
      <c r="B1687" s="2" t="s">
        <v>1687</v>
      </c>
      <c r="C1687" s="16" t="s">
        <v>4946</v>
      </c>
      <c r="D1687" s="3" t="s">
        <v>3832</v>
      </c>
      <c r="E1687" s="4">
        <v>45383</v>
      </c>
      <c r="F1687" s="5">
        <v>45748</v>
      </c>
      <c r="G1687" s="5">
        <v>46113</v>
      </c>
      <c r="H1687" s="3" t="s">
        <v>4290</v>
      </c>
      <c r="I1687" s="55">
        <v>46113</v>
      </c>
      <c r="J1687" s="6">
        <v>46022</v>
      </c>
      <c r="K1687" s="2" t="s">
        <v>4405</v>
      </c>
      <c r="L1687" s="2" t="s">
        <v>4871</v>
      </c>
      <c r="M1687" s="2" t="s">
        <v>4956</v>
      </c>
      <c r="N1687" s="2"/>
      <c r="O1687" s="2"/>
      <c r="P1687" s="2"/>
      <c r="Q1687" s="2"/>
      <c r="R1687" s="7"/>
      <c r="S1687" s="7">
        <v>0</v>
      </c>
      <c r="T1687" s="7">
        <v>22.5</v>
      </c>
      <c r="U1687" s="7">
        <v>22.5</v>
      </c>
      <c r="V1687" s="12">
        <f t="shared" si="502"/>
        <v>23</v>
      </c>
      <c r="W1687" s="15" t="s">
        <v>4738</v>
      </c>
      <c r="X1687" s="15" t="str">
        <f t="shared" si="485"/>
        <v>DEBE GOZAR EN EL AÑO UN TOTAL DE 23 DÍAS ANTES DEL 31/12/2026</v>
      </c>
      <c r="Y1687" s="58">
        <v>0</v>
      </c>
      <c r="Z1687" s="50">
        <v>0</v>
      </c>
      <c r="AA1687" s="50">
        <v>30</v>
      </c>
      <c r="AB1687" s="50">
        <v>0</v>
      </c>
      <c r="AC1687" s="50">
        <v>0</v>
      </c>
      <c r="AD1687" s="50">
        <v>0</v>
      </c>
      <c r="AE1687" s="50">
        <v>0</v>
      </c>
      <c r="AF1687" s="50">
        <v>0</v>
      </c>
      <c r="AG1687" s="50">
        <v>0</v>
      </c>
      <c r="AH1687" s="50">
        <v>0</v>
      </c>
      <c r="AI1687" s="50">
        <v>0</v>
      </c>
      <c r="AJ1687" s="50">
        <v>0</v>
      </c>
      <c r="AK1687" s="52">
        <f t="shared" si="486"/>
        <v>30</v>
      </c>
      <c r="AL1687" s="50">
        <f t="shared" si="487"/>
        <v>30</v>
      </c>
      <c r="AM1687" s="48">
        <f t="shared" si="501"/>
        <v>1.3043478260869565</v>
      </c>
      <c r="AN1687" s="49">
        <f t="shared" si="488"/>
        <v>1.3043478260869566E-2</v>
      </c>
      <c r="AO1687" s="49">
        <f t="shared" si="499"/>
        <v>30</v>
      </c>
      <c r="AP1687" s="49">
        <f t="shared" si="489"/>
        <v>23</v>
      </c>
      <c r="AR1687" s="50">
        <f t="shared" si="490"/>
        <v>0</v>
      </c>
      <c r="AT1687" s="30">
        <f t="shared" si="491"/>
        <v>23</v>
      </c>
      <c r="AU1687">
        <f t="shared" si="492"/>
        <v>7.666666666666667</v>
      </c>
      <c r="AV1687" s="49">
        <f t="shared" si="493"/>
        <v>30</v>
      </c>
      <c r="AW1687" s="49">
        <f t="shared" si="494"/>
        <v>7.666666666666667</v>
      </c>
      <c r="AX1687" s="53">
        <f t="shared" si="495"/>
        <v>0</v>
      </c>
      <c r="AY1687" s="30">
        <f t="shared" si="496"/>
        <v>0</v>
      </c>
      <c r="AZ1687" s="30">
        <f t="shared" si="497"/>
        <v>30</v>
      </c>
      <c r="BA1687" s="49">
        <f t="shared" si="498"/>
        <v>23</v>
      </c>
    </row>
    <row r="1688" spans="1:53" x14ac:dyDescent="0.35">
      <c r="A1688" s="2">
        <v>1074896241</v>
      </c>
      <c r="B1688" s="2" t="s">
        <v>1688</v>
      </c>
      <c r="C1688" s="16" t="s">
        <v>4946</v>
      </c>
      <c r="D1688" s="3" t="s">
        <v>3833</v>
      </c>
      <c r="E1688" s="4">
        <v>45293</v>
      </c>
      <c r="F1688" s="5">
        <v>46024</v>
      </c>
      <c r="G1688" s="5">
        <v>46389</v>
      </c>
      <c r="H1688" s="3" t="s">
        <v>4290</v>
      </c>
      <c r="I1688" s="55">
        <v>0</v>
      </c>
      <c r="J1688" s="6">
        <v>46022</v>
      </c>
      <c r="K1688" s="2" t="s">
        <v>4405</v>
      </c>
      <c r="L1688" s="2" t="s">
        <v>4975</v>
      </c>
      <c r="M1688" s="2" t="s">
        <v>4956</v>
      </c>
      <c r="N1688" s="2" t="s">
        <v>5180</v>
      </c>
      <c r="O1688" s="2" t="s">
        <v>5187</v>
      </c>
      <c r="P1688" s="2" t="s">
        <v>4483</v>
      </c>
      <c r="Q1688" s="2" t="s">
        <v>4297</v>
      </c>
      <c r="R1688" s="7"/>
      <c r="S1688" s="7">
        <v>30</v>
      </c>
      <c r="T1688" s="7">
        <v>0</v>
      </c>
      <c r="U1688" s="7">
        <v>30</v>
      </c>
      <c r="V1688" s="12">
        <f t="shared" si="502"/>
        <v>30</v>
      </c>
      <c r="W1688" s="15" t="str">
        <f>"DEBE GOZAR "&amp;S1688&amp;" DÍAS ANTES DEL "&amp;TEXT(G1688-1,"DD/MM/YYYY")</f>
        <v>DEBE GOZAR 30 DÍAS ANTES DEL 01/01/2027</v>
      </c>
      <c r="X1688" s="15" t="str">
        <f t="shared" si="485"/>
        <v>DEBE GOZAR EN EL AÑO UN TOTAL DE 30 DÍAS ANTES DEL 31/12/2026</v>
      </c>
      <c r="Y1688" s="58">
        <v>0</v>
      </c>
      <c r="Z1688" s="50">
        <v>0</v>
      </c>
      <c r="AA1688" s="50">
        <v>0</v>
      </c>
      <c r="AB1688" s="50">
        <v>0</v>
      </c>
      <c r="AC1688" s="50">
        <v>0</v>
      </c>
      <c r="AD1688" s="50">
        <v>0</v>
      </c>
      <c r="AE1688" s="50">
        <v>0</v>
      </c>
      <c r="AF1688" s="50">
        <v>0</v>
      </c>
      <c r="AG1688" s="50">
        <v>0</v>
      </c>
      <c r="AH1688" s="50">
        <v>0</v>
      </c>
      <c r="AI1688" s="50">
        <v>0</v>
      </c>
      <c r="AJ1688" s="50">
        <v>0</v>
      </c>
      <c r="AK1688" s="52">
        <f t="shared" si="486"/>
        <v>0</v>
      </c>
      <c r="AL1688" s="50">
        <f t="shared" si="487"/>
        <v>0</v>
      </c>
      <c r="AM1688" s="48">
        <f t="shared" si="501"/>
        <v>0</v>
      </c>
      <c r="AN1688" s="49">
        <f t="shared" si="488"/>
        <v>0</v>
      </c>
      <c r="AO1688" s="49">
        <f t="shared" si="499"/>
        <v>0</v>
      </c>
      <c r="AP1688" s="49">
        <f t="shared" si="489"/>
        <v>0</v>
      </c>
      <c r="AR1688" s="50">
        <f t="shared" si="490"/>
        <v>30</v>
      </c>
      <c r="AT1688" s="30">
        <f t="shared" si="491"/>
        <v>30</v>
      </c>
      <c r="AU1688">
        <f t="shared" si="492"/>
        <v>10</v>
      </c>
      <c r="AV1688" s="49">
        <f t="shared" si="493"/>
        <v>0</v>
      </c>
      <c r="AW1688" s="49">
        <f t="shared" si="494"/>
        <v>0</v>
      </c>
      <c r="AX1688" s="53">
        <f t="shared" si="495"/>
        <v>10</v>
      </c>
      <c r="AY1688" s="30">
        <f t="shared" si="496"/>
        <v>0</v>
      </c>
      <c r="AZ1688" s="30">
        <f t="shared" si="497"/>
        <v>0</v>
      </c>
      <c r="BA1688" s="49">
        <f t="shared" si="498"/>
        <v>0</v>
      </c>
    </row>
    <row r="1689" spans="1:53" x14ac:dyDescent="0.35">
      <c r="A1689" s="2">
        <v>1074898131</v>
      </c>
      <c r="B1689" s="2" t="s">
        <v>1689</v>
      </c>
      <c r="C1689" s="16" t="s">
        <v>4946</v>
      </c>
      <c r="D1689" s="3" t="s">
        <v>3834</v>
      </c>
      <c r="E1689" s="4">
        <v>45356</v>
      </c>
      <c r="F1689" s="5">
        <v>45721</v>
      </c>
      <c r="G1689" s="5">
        <v>46086</v>
      </c>
      <c r="H1689" s="3" t="s">
        <v>4413</v>
      </c>
      <c r="I1689" s="55">
        <v>46023</v>
      </c>
      <c r="J1689" s="6">
        <v>46022</v>
      </c>
      <c r="K1689" s="2" t="s">
        <v>4405</v>
      </c>
      <c r="L1689" s="2" t="s">
        <v>4898</v>
      </c>
      <c r="M1689" s="2" t="s">
        <v>4956</v>
      </c>
      <c r="N1689" s="2"/>
      <c r="O1689" s="2"/>
      <c r="P1689" s="2"/>
      <c r="Q1689" s="2"/>
      <c r="R1689" s="7"/>
      <c r="S1689" s="7">
        <v>5</v>
      </c>
      <c r="T1689" s="7">
        <v>24.666699999999999</v>
      </c>
      <c r="U1689" s="7">
        <v>29.666699999999999</v>
      </c>
      <c r="V1689" s="12">
        <f t="shared" si="502"/>
        <v>30</v>
      </c>
      <c r="W1689" s="15" t="str">
        <f>"DEBE GOZAR "&amp;S1689&amp;" DÍAS ANTES DEL "&amp;TEXT(G1689-1,"DD/MM/YYYY")</f>
        <v>DEBE GOZAR 5 DÍAS ANTES DEL 04/03/2026</v>
      </c>
      <c r="X1689" s="15" t="str">
        <f t="shared" si="485"/>
        <v>DEBE GOZAR EN EL AÑO UN TOTAL DE 30 DÍAS ANTES DEL 31/12/2026</v>
      </c>
      <c r="Y1689" s="58">
        <v>30</v>
      </c>
      <c r="Z1689" s="50">
        <v>0</v>
      </c>
      <c r="AA1689" s="50">
        <v>0</v>
      </c>
      <c r="AB1689" s="50">
        <v>0</v>
      </c>
      <c r="AC1689" s="50">
        <v>0</v>
      </c>
      <c r="AD1689" s="50">
        <v>0</v>
      </c>
      <c r="AE1689" s="50">
        <v>0</v>
      </c>
      <c r="AF1689" s="50">
        <v>0</v>
      </c>
      <c r="AG1689" s="50">
        <v>0</v>
      </c>
      <c r="AH1689" s="50">
        <v>0</v>
      </c>
      <c r="AI1689" s="50">
        <v>0</v>
      </c>
      <c r="AJ1689" s="50">
        <v>0</v>
      </c>
      <c r="AK1689" s="52">
        <f t="shared" si="486"/>
        <v>30</v>
      </c>
      <c r="AL1689" s="50">
        <f t="shared" si="487"/>
        <v>30</v>
      </c>
      <c r="AM1689" s="48">
        <f t="shared" si="501"/>
        <v>1</v>
      </c>
      <c r="AN1689" s="49">
        <f t="shared" si="488"/>
        <v>0.01</v>
      </c>
      <c r="AO1689" s="49">
        <f t="shared" si="499"/>
        <v>30</v>
      </c>
      <c r="AP1689" s="49">
        <f t="shared" si="489"/>
        <v>30</v>
      </c>
      <c r="AR1689" s="50">
        <f t="shared" si="490"/>
        <v>0</v>
      </c>
      <c r="AT1689" s="30">
        <f t="shared" si="491"/>
        <v>30</v>
      </c>
      <c r="AU1689">
        <f t="shared" si="492"/>
        <v>10</v>
      </c>
      <c r="AV1689" s="49">
        <f t="shared" si="493"/>
        <v>30</v>
      </c>
      <c r="AW1689" s="49">
        <f t="shared" si="494"/>
        <v>10</v>
      </c>
      <c r="AX1689" s="53">
        <f t="shared" si="495"/>
        <v>0</v>
      </c>
      <c r="AY1689" s="30">
        <f t="shared" si="496"/>
        <v>0</v>
      </c>
      <c r="AZ1689" s="30">
        <f t="shared" si="497"/>
        <v>30</v>
      </c>
      <c r="BA1689" s="49">
        <f t="shared" si="498"/>
        <v>30</v>
      </c>
    </row>
    <row r="1690" spans="1:53" x14ac:dyDescent="0.35">
      <c r="A1690" s="2">
        <v>1074902235</v>
      </c>
      <c r="B1690" s="2" t="s">
        <v>1690</v>
      </c>
      <c r="C1690" s="16" t="s">
        <v>4946</v>
      </c>
      <c r="D1690" s="3" t="s">
        <v>3835</v>
      </c>
      <c r="E1690" s="4">
        <v>45679</v>
      </c>
      <c r="F1690" s="5">
        <v>45679</v>
      </c>
      <c r="G1690" s="5">
        <v>46044</v>
      </c>
      <c r="H1690" s="3" t="s">
        <v>4291</v>
      </c>
      <c r="I1690" s="55">
        <v>0</v>
      </c>
      <c r="J1690" s="6">
        <v>46022</v>
      </c>
      <c r="K1690" s="2" t="s">
        <v>4405</v>
      </c>
      <c r="L1690" s="2" t="s">
        <v>4745</v>
      </c>
      <c r="M1690" s="2" t="s">
        <v>4956</v>
      </c>
      <c r="N1690" s="2" t="s">
        <v>5196</v>
      </c>
      <c r="O1690" s="2" t="s">
        <v>5214</v>
      </c>
      <c r="P1690" s="2" t="s">
        <v>4438</v>
      </c>
      <c r="Q1690" s="2" t="s">
        <v>4297</v>
      </c>
      <c r="R1690" s="7"/>
      <c r="S1690" s="7">
        <v>0</v>
      </c>
      <c r="T1690" s="7">
        <v>28.25</v>
      </c>
      <c r="U1690" s="7">
        <v>28.25</v>
      </c>
      <c r="V1690" s="12">
        <f t="shared" si="502"/>
        <v>29</v>
      </c>
      <c r="W1690" s="15" t="s">
        <v>4738</v>
      </c>
      <c r="X1690" s="15" t="str">
        <f t="shared" si="485"/>
        <v>DEBE GOZAR EN EL AÑO UN TOTAL DE 29 DÍAS ANTES DEL 31/12/2026</v>
      </c>
      <c r="Y1690" s="58">
        <v>0</v>
      </c>
      <c r="Z1690" s="50">
        <v>0</v>
      </c>
      <c r="AA1690" s="50">
        <v>0</v>
      </c>
      <c r="AB1690" s="50">
        <v>0</v>
      </c>
      <c r="AC1690" s="50">
        <v>0</v>
      </c>
      <c r="AD1690" s="50">
        <v>0</v>
      </c>
      <c r="AE1690" s="50">
        <v>0</v>
      </c>
      <c r="AF1690" s="50">
        <v>0</v>
      </c>
      <c r="AG1690" s="50">
        <v>0</v>
      </c>
      <c r="AH1690" s="50">
        <v>0</v>
      </c>
      <c r="AI1690" s="50">
        <v>0</v>
      </c>
      <c r="AJ1690" s="50">
        <v>0</v>
      </c>
      <c r="AK1690" s="52">
        <f t="shared" si="486"/>
        <v>0</v>
      </c>
      <c r="AL1690" s="50">
        <f t="shared" si="487"/>
        <v>0</v>
      </c>
      <c r="AM1690" s="48">
        <f t="shared" si="501"/>
        <v>0</v>
      </c>
      <c r="AN1690" s="49">
        <f t="shared" si="488"/>
        <v>0</v>
      </c>
      <c r="AO1690" s="49">
        <f t="shared" si="499"/>
        <v>0</v>
      </c>
      <c r="AP1690" s="49">
        <f t="shared" si="489"/>
        <v>0</v>
      </c>
      <c r="AR1690" s="50">
        <f t="shared" si="490"/>
        <v>29</v>
      </c>
      <c r="AT1690" s="30">
        <f t="shared" si="491"/>
        <v>29</v>
      </c>
      <c r="AU1690">
        <f t="shared" si="492"/>
        <v>9.6666666666666661</v>
      </c>
      <c r="AV1690" s="49">
        <f t="shared" si="493"/>
        <v>0</v>
      </c>
      <c r="AW1690" s="49">
        <f t="shared" si="494"/>
        <v>0</v>
      </c>
      <c r="AX1690" s="53">
        <f t="shared" si="495"/>
        <v>9.6666666666666661</v>
      </c>
      <c r="AY1690" s="30">
        <f t="shared" si="496"/>
        <v>0</v>
      </c>
      <c r="AZ1690" s="30">
        <f t="shared" si="497"/>
        <v>0</v>
      </c>
      <c r="BA1690" s="49">
        <f t="shared" si="498"/>
        <v>0</v>
      </c>
    </row>
    <row r="1691" spans="1:53" x14ac:dyDescent="0.35">
      <c r="A1691" s="2">
        <v>1074904365</v>
      </c>
      <c r="B1691" s="2" t="s">
        <v>1691</v>
      </c>
      <c r="C1691" s="16" t="s">
        <v>4946</v>
      </c>
      <c r="D1691" s="3" t="s">
        <v>3836</v>
      </c>
      <c r="E1691" s="4">
        <v>45909</v>
      </c>
      <c r="F1691" s="5">
        <v>45909</v>
      </c>
      <c r="G1691" s="5">
        <v>46274</v>
      </c>
      <c r="H1691" s="3" t="s">
        <v>4290</v>
      </c>
      <c r="I1691" s="55">
        <v>46088</v>
      </c>
      <c r="J1691" s="6">
        <v>46022</v>
      </c>
      <c r="K1691" s="2" t="s">
        <v>4431</v>
      </c>
      <c r="L1691" s="2" t="s">
        <v>5026</v>
      </c>
      <c r="M1691" s="2" t="s">
        <v>4956</v>
      </c>
      <c r="N1691" s="2"/>
      <c r="O1691" s="2"/>
      <c r="P1691" s="2"/>
      <c r="Q1691" s="2"/>
      <c r="R1691" s="7"/>
      <c r="S1691" s="7">
        <v>0</v>
      </c>
      <c r="T1691" s="7">
        <v>1.8667</v>
      </c>
      <c r="U1691" s="7">
        <v>1.8667</v>
      </c>
      <c r="V1691" s="12">
        <f t="shared" si="502"/>
        <v>2</v>
      </c>
      <c r="W1691" s="15" t="s">
        <v>4738</v>
      </c>
      <c r="X1691" s="15" t="str">
        <f t="shared" si="485"/>
        <v>DEBE GOZAR EN EL AÑO UN TOTAL DE 2 DÍAS ANTES DEL 31/12/2026</v>
      </c>
      <c r="Y1691" s="58">
        <v>0</v>
      </c>
      <c r="Z1691" s="50">
        <v>0</v>
      </c>
      <c r="AA1691" s="50">
        <v>2</v>
      </c>
      <c r="AB1691" s="50">
        <v>0</v>
      </c>
      <c r="AC1691" s="50">
        <v>0</v>
      </c>
      <c r="AD1691" s="50">
        <v>0</v>
      </c>
      <c r="AE1691" s="50">
        <v>0</v>
      </c>
      <c r="AF1691" s="50">
        <v>0</v>
      </c>
      <c r="AG1691" s="50">
        <v>0</v>
      </c>
      <c r="AH1691" s="50">
        <v>0</v>
      </c>
      <c r="AI1691" s="50">
        <v>0</v>
      </c>
      <c r="AJ1691" s="50">
        <v>0</v>
      </c>
      <c r="AK1691" s="52">
        <f t="shared" si="486"/>
        <v>2</v>
      </c>
      <c r="AL1691" s="50">
        <f t="shared" si="487"/>
        <v>2</v>
      </c>
      <c r="AM1691" s="48">
        <f t="shared" si="501"/>
        <v>1</v>
      </c>
      <c r="AN1691" s="49">
        <f t="shared" si="488"/>
        <v>0.01</v>
      </c>
      <c r="AO1691" s="49">
        <f t="shared" si="499"/>
        <v>2</v>
      </c>
      <c r="AP1691" s="49">
        <f t="shared" si="489"/>
        <v>2</v>
      </c>
      <c r="AR1691" s="50">
        <f t="shared" si="490"/>
        <v>0</v>
      </c>
      <c r="AT1691" s="30">
        <f t="shared" si="491"/>
        <v>2</v>
      </c>
      <c r="AU1691">
        <f t="shared" si="492"/>
        <v>0.66666666666666663</v>
      </c>
      <c r="AV1691" s="49">
        <f t="shared" si="493"/>
        <v>2</v>
      </c>
      <c r="AW1691" s="49">
        <f t="shared" si="494"/>
        <v>0.66666666666666663</v>
      </c>
      <c r="AX1691" s="53">
        <f t="shared" si="495"/>
        <v>0</v>
      </c>
      <c r="AY1691" s="30">
        <f t="shared" si="496"/>
        <v>0</v>
      </c>
      <c r="AZ1691" s="30">
        <f t="shared" si="497"/>
        <v>2</v>
      </c>
      <c r="BA1691" s="49">
        <f t="shared" si="498"/>
        <v>2</v>
      </c>
    </row>
    <row r="1692" spans="1:53" x14ac:dyDescent="0.35">
      <c r="A1692" s="2">
        <v>1074904711</v>
      </c>
      <c r="B1692" s="2" t="s">
        <v>1692</v>
      </c>
      <c r="C1692" s="16" t="s">
        <v>4946</v>
      </c>
      <c r="D1692" s="3" t="s">
        <v>3837</v>
      </c>
      <c r="E1692" s="4">
        <v>45937</v>
      </c>
      <c r="F1692" s="5">
        <v>45937</v>
      </c>
      <c r="G1692" s="5">
        <v>46302</v>
      </c>
      <c r="H1692" s="3" t="s">
        <v>4290</v>
      </c>
      <c r="I1692" s="62">
        <v>46142</v>
      </c>
      <c r="J1692" s="6">
        <v>46022</v>
      </c>
      <c r="K1692" s="2" t="s">
        <v>4405</v>
      </c>
      <c r="L1692" s="2" t="s">
        <v>4778</v>
      </c>
      <c r="M1692" s="2" t="s">
        <v>4956</v>
      </c>
      <c r="N1692" s="2" t="s">
        <v>5196</v>
      </c>
      <c r="O1692" s="2" t="s">
        <v>5234</v>
      </c>
      <c r="P1692" s="2" t="s">
        <v>4494</v>
      </c>
      <c r="Q1692" s="2" t="s">
        <v>4299</v>
      </c>
      <c r="R1692" s="7"/>
      <c r="S1692" s="7">
        <v>0</v>
      </c>
      <c r="T1692" s="7">
        <v>7</v>
      </c>
      <c r="U1692" s="7">
        <v>7</v>
      </c>
      <c r="V1692" s="12">
        <f t="shared" si="502"/>
        <v>7</v>
      </c>
      <c r="W1692" s="15" t="s">
        <v>4738</v>
      </c>
      <c r="X1692" s="15" t="str">
        <f t="shared" si="485"/>
        <v>DEBE GOZAR EN EL AÑO UN TOTAL DE 7 DÍAS ANTES DEL 31/12/2026</v>
      </c>
      <c r="Y1692" s="58">
        <v>0</v>
      </c>
      <c r="Z1692" s="50">
        <v>0</v>
      </c>
      <c r="AA1692" s="50">
        <v>0</v>
      </c>
      <c r="AB1692" s="50">
        <v>7</v>
      </c>
      <c r="AC1692" s="50">
        <v>0</v>
      </c>
      <c r="AD1692" s="50">
        <v>0</v>
      </c>
      <c r="AE1692" s="50">
        <v>0</v>
      </c>
      <c r="AF1692" s="50">
        <v>0</v>
      </c>
      <c r="AG1692" s="50">
        <v>0</v>
      </c>
      <c r="AH1692" s="50">
        <v>0</v>
      </c>
      <c r="AI1692" s="50">
        <v>0</v>
      </c>
      <c r="AJ1692" s="50">
        <v>0</v>
      </c>
      <c r="AK1692" s="52">
        <f t="shared" si="486"/>
        <v>7</v>
      </c>
      <c r="AL1692" s="50">
        <f t="shared" si="487"/>
        <v>7</v>
      </c>
      <c r="AM1692" s="48">
        <f t="shared" si="501"/>
        <v>1</v>
      </c>
      <c r="AN1692" s="49">
        <f t="shared" si="488"/>
        <v>0.01</v>
      </c>
      <c r="AO1692" s="49">
        <f t="shared" si="499"/>
        <v>7</v>
      </c>
      <c r="AP1692" s="49">
        <f t="shared" si="489"/>
        <v>7</v>
      </c>
      <c r="AR1692" s="50">
        <f t="shared" si="490"/>
        <v>0</v>
      </c>
      <c r="AT1692" s="30">
        <f t="shared" si="491"/>
        <v>7</v>
      </c>
      <c r="AU1692">
        <f t="shared" si="492"/>
        <v>2.3333333333333335</v>
      </c>
      <c r="AV1692" s="49">
        <f t="shared" si="493"/>
        <v>7</v>
      </c>
      <c r="AW1692" s="49">
        <f t="shared" si="494"/>
        <v>2.3333333333333335</v>
      </c>
      <c r="AX1692" s="53">
        <f t="shared" si="495"/>
        <v>0</v>
      </c>
      <c r="AY1692" s="30">
        <f t="shared" si="496"/>
        <v>0</v>
      </c>
      <c r="AZ1692" s="30">
        <f t="shared" si="497"/>
        <v>7</v>
      </c>
      <c r="BA1692" s="49">
        <f t="shared" si="498"/>
        <v>7</v>
      </c>
    </row>
    <row r="1693" spans="1:53" x14ac:dyDescent="0.35">
      <c r="A1693" s="2">
        <v>1074905511</v>
      </c>
      <c r="B1693" s="2" t="s">
        <v>1693</v>
      </c>
      <c r="C1693" s="16" t="s">
        <v>4946</v>
      </c>
      <c r="D1693" s="3" t="s">
        <v>3838</v>
      </c>
      <c r="E1693" s="4">
        <v>45639</v>
      </c>
      <c r="F1693" s="5">
        <v>46004</v>
      </c>
      <c r="G1693" s="5">
        <v>46369</v>
      </c>
      <c r="H1693" s="3" t="s">
        <v>4290</v>
      </c>
      <c r="I1693" s="55">
        <v>0</v>
      </c>
      <c r="J1693" s="6">
        <v>46022</v>
      </c>
      <c r="K1693" s="2" t="s">
        <v>4405</v>
      </c>
      <c r="L1693" s="2" t="s">
        <v>4933</v>
      </c>
      <c r="M1693" s="2" t="s">
        <v>4956</v>
      </c>
      <c r="N1693" s="2" t="s">
        <v>5196</v>
      </c>
      <c r="O1693" s="2" t="s">
        <v>5212</v>
      </c>
      <c r="P1693" s="2" t="s">
        <v>4705</v>
      </c>
      <c r="Q1693" s="2" t="s">
        <v>4297</v>
      </c>
      <c r="R1693" s="7"/>
      <c r="S1693" s="7">
        <v>8</v>
      </c>
      <c r="T1693" s="7">
        <v>1.5</v>
      </c>
      <c r="U1693" s="7">
        <v>9.5</v>
      </c>
      <c r="V1693" s="12">
        <f t="shared" si="502"/>
        <v>10</v>
      </c>
      <c r="W1693" s="15" t="str">
        <f>"DEBE GOZAR "&amp;S1693&amp;" DÍAS ANTES DEL "&amp;TEXT(G1693-1,"DD/MM/YYYY")</f>
        <v>DEBE GOZAR 8 DÍAS ANTES DEL 12/12/2026</v>
      </c>
      <c r="X1693" s="15" t="str">
        <f t="shared" si="485"/>
        <v>DEBE GOZAR EN EL AÑO UN TOTAL DE 10 DÍAS ANTES DEL 31/12/2026</v>
      </c>
      <c r="Y1693" s="58">
        <v>0</v>
      </c>
      <c r="Z1693" s="50">
        <v>10</v>
      </c>
      <c r="AA1693" s="50">
        <v>20</v>
      </c>
      <c r="AB1693" s="50">
        <v>0</v>
      </c>
      <c r="AC1693" s="50">
        <v>0</v>
      </c>
      <c r="AD1693" s="50">
        <v>0</v>
      </c>
      <c r="AE1693" s="50">
        <v>0</v>
      </c>
      <c r="AF1693" s="50">
        <v>0</v>
      </c>
      <c r="AG1693" s="50">
        <v>0</v>
      </c>
      <c r="AH1693" s="50">
        <v>0</v>
      </c>
      <c r="AI1693" s="50">
        <v>0</v>
      </c>
      <c r="AJ1693" s="50">
        <v>0</v>
      </c>
      <c r="AK1693" s="52">
        <f t="shared" si="486"/>
        <v>30</v>
      </c>
      <c r="AL1693" s="50">
        <f t="shared" si="487"/>
        <v>30</v>
      </c>
      <c r="AM1693" s="48">
        <f t="shared" si="501"/>
        <v>3</v>
      </c>
      <c r="AN1693" s="49">
        <f t="shared" si="488"/>
        <v>0.03</v>
      </c>
      <c r="AO1693" s="49">
        <f t="shared" si="499"/>
        <v>30</v>
      </c>
      <c r="AP1693" s="49">
        <f t="shared" si="489"/>
        <v>10</v>
      </c>
      <c r="AR1693" s="50">
        <f t="shared" si="490"/>
        <v>0</v>
      </c>
      <c r="AT1693" s="30">
        <f t="shared" si="491"/>
        <v>10</v>
      </c>
      <c r="AU1693">
        <f t="shared" si="492"/>
        <v>3.3333333333333335</v>
      </c>
      <c r="AV1693" s="49">
        <f t="shared" si="493"/>
        <v>30</v>
      </c>
      <c r="AW1693" s="49">
        <f t="shared" si="494"/>
        <v>3.3333333333333335</v>
      </c>
      <c r="AX1693" s="53">
        <f t="shared" si="495"/>
        <v>0</v>
      </c>
      <c r="AY1693" s="30">
        <f t="shared" si="496"/>
        <v>0</v>
      </c>
      <c r="AZ1693" s="30">
        <f t="shared" si="497"/>
        <v>30</v>
      </c>
      <c r="BA1693" s="49">
        <f t="shared" si="498"/>
        <v>10</v>
      </c>
    </row>
    <row r="1694" spans="1:53" x14ac:dyDescent="0.35">
      <c r="A1694" s="2">
        <v>1074906162</v>
      </c>
      <c r="B1694" s="2" t="s">
        <v>1694</v>
      </c>
      <c r="C1694" s="16" t="s">
        <v>4946</v>
      </c>
      <c r="D1694" s="3" t="s">
        <v>3839</v>
      </c>
      <c r="E1694" s="4">
        <v>45666</v>
      </c>
      <c r="F1694" s="5">
        <v>45666</v>
      </c>
      <c r="G1694" s="5">
        <v>46031</v>
      </c>
      <c r="H1694" s="3" t="s">
        <v>4290</v>
      </c>
      <c r="I1694" s="55">
        <v>0</v>
      </c>
      <c r="J1694" s="6">
        <v>46022</v>
      </c>
      <c r="K1694" s="2" t="s">
        <v>4405</v>
      </c>
      <c r="L1694" s="2" t="s">
        <v>4826</v>
      </c>
      <c r="M1694" s="2" t="s">
        <v>4956</v>
      </c>
      <c r="N1694" s="2" t="s">
        <v>5197</v>
      </c>
      <c r="O1694" s="2" t="s">
        <v>5243</v>
      </c>
      <c r="P1694" s="2" t="s">
        <v>4575</v>
      </c>
      <c r="Q1694" s="2" t="s">
        <v>4297</v>
      </c>
      <c r="R1694" s="7"/>
      <c r="S1694" s="7">
        <v>0</v>
      </c>
      <c r="T1694" s="7">
        <v>29.333300000000001</v>
      </c>
      <c r="U1694" s="7">
        <v>29.333300000000001</v>
      </c>
      <c r="V1694" s="12">
        <f t="shared" si="502"/>
        <v>30</v>
      </c>
      <c r="W1694" s="15" t="s">
        <v>4738</v>
      </c>
      <c r="X1694" s="15" t="str">
        <f t="shared" si="485"/>
        <v>DEBE GOZAR EN EL AÑO UN TOTAL DE 30 DÍAS ANTES DEL 31/12/2026</v>
      </c>
      <c r="Y1694" s="58">
        <v>0</v>
      </c>
      <c r="Z1694" s="50">
        <v>0</v>
      </c>
      <c r="AA1694" s="50">
        <v>0</v>
      </c>
      <c r="AB1694" s="50">
        <v>16</v>
      </c>
      <c r="AC1694" s="50">
        <v>0</v>
      </c>
      <c r="AD1694" s="50">
        <v>14</v>
      </c>
      <c r="AE1694" s="50">
        <v>0</v>
      </c>
      <c r="AF1694" s="50">
        <v>0</v>
      </c>
      <c r="AG1694" s="50">
        <v>0</v>
      </c>
      <c r="AH1694" s="50">
        <v>0</v>
      </c>
      <c r="AI1694" s="50">
        <v>0</v>
      </c>
      <c r="AJ1694" s="50">
        <v>0</v>
      </c>
      <c r="AK1694" s="52">
        <f t="shared" si="486"/>
        <v>30</v>
      </c>
      <c r="AL1694" s="50">
        <f t="shared" si="487"/>
        <v>30</v>
      </c>
      <c r="AM1694" s="48">
        <f t="shared" si="501"/>
        <v>1</v>
      </c>
      <c r="AN1694" s="49">
        <f t="shared" si="488"/>
        <v>0.01</v>
      </c>
      <c r="AO1694" s="49">
        <f t="shared" si="499"/>
        <v>16</v>
      </c>
      <c r="AP1694" s="49">
        <f t="shared" si="489"/>
        <v>30</v>
      </c>
      <c r="AR1694" s="50">
        <f t="shared" si="490"/>
        <v>0</v>
      </c>
      <c r="AT1694" s="30">
        <f t="shared" si="491"/>
        <v>30</v>
      </c>
      <c r="AU1694">
        <f t="shared" si="492"/>
        <v>10</v>
      </c>
      <c r="AV1694" s="49">
        <f t="shared" si="493"/>
        <v>16</v>
      </c>
      <c r="AW1694" s="49">
        <f t="shared" si="494"/>
        <v>10</v>
      </c>
      <c r="AX1694" s="53">
        <f t="shared" si="495"/>
        <v>0</v>
      </c>
      <c r="AY1694" s="30">
        <f t="shared" si="496"/>
        <v>14</v>
      </c>
      <c r="AZ1694" s="30">
        <f t="shared" si="497"/>
        <v>16</v>
      </c>
      <c r="BA1694" s="49">
        <f t="shared" si="498"/>
        <v>16</v>
      </c>
    </row>
    <row r="1695" spans="1:53" x14ac:dyDescent="0.35">
      <c r="A1695" s="2">
        <v>1074909923</v>
      </c>
      <c r="B1695" s="2" t="s">
        <v>1695</v>
      </c>
      <c r="C1695" s="16" t="s">
        <v>4946</v>
      </c>
      <c r="D1695" s="3" t="s">
        <v>3840</v>
      </c>
      <c r="E1695" s="4">
        <v>44898</v>
      </c>
      <c r="F1695" s="5">
        <v>45994</v>
      </c>
      <c r="G1695" s="5">
        <v>46359</v>
      </c>
      <c r="H1695" s="3" t="s">
        <v>4290</v>
      </c>
      <c r="I1695" s="55">
        <v>0</v>
      </c>
      <c r="J1695" s="6">
        <v>46022</v>
      </c>
      <c r="K1695" s="2" t="s">
        <v>4405</v>
      </c>
      <c r="L1695" s="2" t="s">
        <v>4966</v>
      </c>
      <c r="M1695" s="2" t="s">
        <v>4956</v>
      </c>
      <c r="N1695" s="2" t="s">
        <v>5180</v>
      </c>
      <c r="O1695" s="2" t="s">
        <v>5225</v>
      </c>
      <c r="P1695" s="2" t="s">
        <v>4461</v>
      </c>
      <c r="Q1695" s="2" t="s">
        <v>4297</v>
      </c>
      <c r="R1695" s="7"/>
      <c r="S1695" s="7">
        <v>5</v>
      </c>
      <c r="T1695" s="7">
        <v>2.3332999999999942</v>
      </c>
      <c r="U1695" s="7">
        <v>7.3332999999999942</v>
      </c>
      <c r="V1695" s="12">
        <f t="shared" si="502"/>
        <v>8</v>
      </c>
      <c r="W1695" s="15" t="str">
        <f>"DEBE GOZAR "&amp;S1695&amp;" DÍAS ANTES DEL "&amp;TEXT(G1695-1,"DD/MM/YYYY")</f>
        <v>DEBE GOZAR 5 DÍAS ANTES DEL 02/12/2026</v>
      </c>
      <c r="X1695" s="15" t="str">
        <f t="shared" si="485"/>
        <v>DEBE GOZAR EN EL AÑO UN TOTAL DE 8 DÍAS ANTES DEL 31/12/2026</v>
      </c>
      <c r="Y1695" s="58">
        <v>0</v>
      </c>
      <c r="Z1695" s="50">
        <v>0</v>
      </c>
      <c r="AA1695" s="50">
        <v>0</v>
      </c>
      <c r="AB1695" s="50">
        <v>0</v>
      </c>
      <c r="AC1695" s="50">
        <v>0</v>
      </c>
      <c r="AD1695" s="50">
        <v>0</v>
      </c>
      <c r="AE1695" s="50">
        <v>0</v>
      </c>
      <c r="AF1695" s="50">
        <v>0</v>
      </c>
      <c r="AG1695" s="50">
        <v>0</v>
      </c>
      <c r="AH1695" s="50">
        <v>0</v>
      </c>
      <c r="AI1695" s="50">
        <v>8</v>
      </c>
      <c r="AJ1695" s="50">
        <v>0</v>
      </c>
      <c r="AK1695" s="52">
        <f t="shared" si="486"/>
        <v>8</v>
      </c>
      <c r="AL1695" s="50">
        <f t="shared" si="487"/>
        <v>8</v>
      </c>
      <c r="AM1695" s="48">
        <f t="shared" si="501"/>
        <v>1</v>
      </c>
      <c r="AN1695" s="49">
        <f t="shared" si="488"/>
        <v>0.01</v>
      </c>
      <c r="AO1695" s="49">
        <f t="shared" si="499"/>
        <v>0</v>
      </c>
      <c r="AP1695" s="49">
        <f t="shared" si="489"/>
        <v>8</v>
      </c>
      <c r="AR1695" s="50">
        <f t="shared" si="490"/>
        <v>0</v>
      </c>
      <c r="AT1695" s="30">
        <f t="shared" si="491"/>
        <v>8</v>
      </c>
      <c r="AU1695">
        <f t="shared" si="492"/>
        <v>2.6666666666666665</v>
      </c>
      <c r="AV1695" s="49">
        <f t="shared" si="493"/>
        <v>0</v>
      </c>
      <c r="AW1695" s="49">
        <f t="shared" si="494"/>
        <v>0</v>
      </c>
      <c r="AX1695" s="53">
        <f t="shared" si="495"/>
        <v>2.6666666666666665</v>
      </c>
      <c r="AY1695" s="30">
        <f t="shared" si="496"/>
        <v>8</v>
      </c>
      <c r="AZ1695" s="30">
        <f t="shared" si="497"/>
        <v>0</v>
      </c>
      <c r="BA1695" s="49">
        <f t="shared" si="498"/>
        <v>0</v>
      </c>
    </row>
    <row r="1696" spans="1:53" x14ac:dyDescent="0.35">
      <c r="A1696" s="2">
        <v>1074918054</v>
      </c>
      <c r="B1696" s="2" t="s">
        <v>1696</v>
      </c>
      <c r="C1696" s="16" t="s">
        <v>4946</v>
      </c>
      <c r="D1696" s="3" t="s">
        <v>3841</v>
      </c>
      <c r="E1696" s="4">
        <v>45387</v>
      </c>
      <c r="F1696" s="5">
        <v>45752</v>
      </c>
      <c r="G1696" s="5">
        <v>46117</v>
      </c>
      <c r="H1696" s="3" t="s">
        <v>4290</v>
      </c>
      <c r="I1696" s="55">
        <v>46053</v>
      </c>
      <c r="J1696" s="6">
        <v>46022</v>
      </c>
      <c r="K1696" s="2" t="s">
        <v>4405</v>
      </c>
      <c r="L1696" s="2" t="s">
        <v>4928</v>
      </c>
      <c r="M1696" s="2" t="s">
        <v>4956</v>
      </c>
      <c r="N1696" s="2"/>
      <c r="O1696" s="2"/>
      <c r="P1696" s="2"/>
      <c r="Q1696" s="2"/>
      <c r="R1696" s="7"/>
      <c r="S1696" s="7">
        <v>0</v>
      </c>
      <c r="T1696" s="7">
        <v>22.166699999999999</v>
      </c>
      <c r="U1696" s="7">
        <v>22.166699999999999</v>
      </c>
      <c r="V1696" s="12">
        <f t="shared" si="502"/>
        <v>23</v>
      </c>
      <c r="W1696" s="15" t="s">
        <v>4738</v>
      </c>
      <c r="X1696" s="15" t="str">
        <f t="shared" si="485"/>
        <v>DEBE GOZAR EN EL AÑO UN TOTAL DE 23 DÍAS ANTES DEL 31/12/2026</v>
      </c>
      <c r="Y1696" s="58">
        <v>23</v>
      </c>
      <c r="Z1696" s="50">
        <v>0</v>
      </c>
      <c r="AA1696" s="50">
        <v>0</v>
      </c>
      <c r="AB1696" s="50">
        <v>0</v>
      </c>
      <c r="AC1696" s="50">
        <v>0</v>
      </c>
      <c r="AD1696" s="50">
        <v>0</v>
      </c>
      <c r="AE1696" s="50">
        <v>0</v>
      </c>
      <c r="AF1696" s="50">
        <v>0</v>
      </c>
      <c r="AG1696" s="50">
        <v>0</v>
      </c>
      <c r="AH1696" s="50">
        <v>0</v>
      </c>
      <c r="AI1696" s="50">
        <v>0</v>
      </c>
      <c r="AJ1696" s="50">
        <v>0</v>
      </c>
      <c r="AK1696" s="52">
        <f t="shared" si="486"/>
        <v>23</v>
      </c>
      <c r="AL1696" s="50">
        <f t="shared" si="487"/>
        <v>23</v>
      </c>
      <c r="AM1696" s="48">
        <f t="shared" si="501"/>
        <v>1</v>
      </c>
      <c r="AN1696" s="49">
        <f t="shared" si="488"/>
        <v>0.01</v>
      </c>
      <c r="AO1696" s="49">
        <f t="shared" si="499"/>
        <v>23</v>
      </c>
      <c r="AP1696" s="49">
        <f t="shared" si="489"/>
        <v>23</v>
      </c>
      <c r="AR1696" s="50">
        <f t="shared" si="490"/>
        <v>0</v>
      </c>
      <c r="AT1696" s="30">
        <f t="shared" si="491"/>
        <v>23</v>
      </c>
      <c r="AU1696">
        <f t="shared" si="492"/>
        <v>7.666666666666667</v>
      </c>
      <c r="AV1696" s="49">
        <f t="shared" si="493"/>
        <v>23</v>
      </c>
      <c r="AW1696" s="49">
        <f t="shared" si="494"/>
        <v>7.666666666666667</v>
      </c>
      <c r="AX1696" s="53">
        <f t="shared" si="495"/>
        <v>0</v>
      </c>
      <c r="AY1696" s="30">
        <f t="shared" si="496"/>
        <v>0</v>
      </c>
      <c r="AZ1696" s="30">
        <f t="shared" si="497"/>
        <v>23</v>
      </c>
      <c r="BA1696" s="49">
        <f t="shared" si="498"/>
        <v>23</v>
      </c>
    </row>
    <row r="1697" spans="1:53" x14ac:dyDescent="0.35">
      <c r="A1697" s="2">
        <v>1074918859</v>
      </c>
      <c r="B1697" s="2" t="s">
        <v>1697</v>
      </c>
      <c r="C1697" s="16" t="s">
        <v>4946</v>
      </c>
      <c r="D1697" s="3" t="s">
        <v>3842</v>
      </c>
      <c r="E1697" s="4">
        <v>45630</v>
      </c>
      <c r="F1697" s="5">
        <v>45995</v>
      </c>
      <c r="G1697" s="5">
        <v>46360</v>
      </c>
      <c r="H1697" s="3" t="s">
        <v>4290</v>
      </c>
      <c r="I1697" s="55">
        <v>0</v>
      </c>
      <c r="J1697" s="6">
        <v>46022</v>
      </c>
      <c r="K1697" s="2" t="s">
        <v>4405</v>
      </c>
      <c r="L1697" s="2" t="s">
        <v>4993</v>
      </c>
      <c r="M1697" s="2" t="s">
        <v>4956</v>
      </c>
      <c r="N1697" s="2" t="s">
        <v>5195</v>
      </c>
      <c r="O1697" s="2" t="s">
        <v>5211</v>
      </c>
      <c r="P1697" s="2" t="s">
        <v>4531</v>
      </c>
      <c r="Q1697" s="2" t="s">
        <v>4297</v>
      </c>
      <c r="R1697" s="7"/>
      <c r="S1697" s="7">
        <v>23</v>
      </c>
      <c r="T1697" s="7">
        <v>2.25</v>
      </c>
      <c r="U1697" s="7">
        <v>25.25</v>
      </c>
      <c r="V1697" s="12">
        <f t="shared" si="502"/>
        <v>26</v>
      </c>
      <c r="W1697" s="15" t="str">
        <f>"DEBE GOZAR "&amp;S1697&amp;" DÍAS ANTES DEL "&amp;TEXT(G1697-1,"DD/MM/YYYY")</f>
        <v>DEBE GOZAR 23 DÍAS ANTES DEL 03/12/2026</v>
      </c>
      <c r="X1697" s="15" t="str">
        <f t="shared" si="485"/>
        <v>DEBE GOZAR EN EL AÑO UN TOTAL DE 26 DÍAS ANTES DEL 31/12/2026</v>
      </c>
      <c r="Y1697" s="58">
        <v>7</v>
      </c>
      <c r="Z1697" s="50">
        <v>0</v>
      </c>
      <c r="AA1697" s="50">
        <v>0</v>
      </c>
      <c r="AB1697" s="50">
        <v>7</v>
      </c>
      <c r="AC1697" s="50">
        <v>0</v>
      </c>
      <c r="AD1697" s="50">
        <v>0</v>
      </c>
      <c r="AE1697" s="50">
        <v>0</v>
      </c>
      <c r="AF1697" s="50">
        <v>0</v>
      </c>
      <c r="AG1697" s="50">
        <v>0</v>
      </c>
      <c r="AH1697" s="50">
        <v>0</v>
      </c>
      <c r="AI1697" s="50">
        <v>0</v>
      </c>
      <c r="AJ1697" s="50">
        <v>0</v>
      </c>
      <c r="AK1697" s="52">
        <f t="shared" si="486"/>
        <v>14</v>
      </c>
      <c r="AL1697" s="50">
        <f t="shared" si="487"/>
        <v>14</v>
      </c>
      <c r="AM1697" s="48">
        <f t="shared" si="501"/>
        <v>0.53846153846153844</v>
      </c>
      <c r="AN1697" s="49">
        <f t="shared" si="488"/>
        <v>5.3846153846153844E-3</v>
      </c>
      <c r="AO1697" s="49">
        <f t="shared" si="499"/>
        <v>14</v>
      </c>
      <c r="AP1697" s="49">
        <f t="shared" si="489"/>
        <v>14</v>
      </c>
      <c r="AR1697" s="50">
        <f t="shared" si="490"/>
        <v>12</v>
      </c>
      <c r="AT1697" s="30">
        <f t="shared" si="491"/>
        <v>26</v>
      </c>
      <c r="AU1697">
        <f t="shared" si="492"/>
        <v>8.6666666666666661</v>
      </c>
      <c r="AV1697" s="49">
        <f t="shared" si="493"/>
        <v>14</v>
      </c>
      <c r="AW1697" s="49">
        <f t="shared" si="494"/>
        <v>8.6666666666666661</v>
      </c>
      <c r="AX1697" s="53">
        <f t="shared" si="495"/>
        <v>0</v>
      </c>
      <c r="AY1697" s="30">
        <f t="shared" si="496"/>
        <v>0</v>
      </c>
      <c r="AZ1697" s="30">
        <f t="shared" si="497"/>
        <v>14</v>
      </c>
      <c r="BA1697" s="49">
        <f t="shared" si="498"/>
        <v>14</v>
      </c>
    </row>
    <row r="1698" spans="1:53" x14ac:dyDescent="0.35">
      <c r="A1698" s="2">
        <v>1074918973</v>
      </c>
      <c r="B1698" s="2" t="s">
        <v>1698</v>
      </c>
      <c r="C1698" s="16" t="s">
        <v>4946</v>
      </c>
      <c r="D1698" s="3" t="s">
        <v>3843</v>
      </c>
      <c r="E1698" s="4">
        <v>45981</v>
      </c>
      <c r="F1698" s="5">
        <v>45981</v>
      </c>
      <c r="G1698" s="5">
        <v>46346</v>
      </c>
      <c r="H1698" s="3" t="s">
        <v>4290</v>
      </c>
      <c r="I1698" s="55">
        <v>46042</v>
      </c>
      <c r="J1698" s="6">
        <v>46022</v>
      </c>
      <c r="K1698" s="2" t="s">
        <v>4405</v>
      </c>
      <c r="L1698" s="2" t="s">
        <v>4993</v>
      </c>
      <c r="M1698" s="2" t="s">
        <v>4956</v>
      </c>
      <c r="N1698" s="2"/>
      <c r="O1698" s="2"/>
      <c r="P1698" s="2"/>
      <c r="Q1698" s="2"/>
      <c r="R1698" s="7"/>
      <c r="S1698" s="7">
        <v>0</v>
      </c>
      <c r="T1698" s="7">
        <v>3.4167000000000001</v>
      </c>
      <c r="U1698" s="7">
        <v>3.4167000000000001</v>
      </c>
      <c r="V1698" s="12">
        <f t="shared" si="502"/>
        <v>4</v>
      </c>
      <c r="W1698" s="15" t="s">
        <v>4738</v>
      </c>
      <c r="X1698" s="15" t="str">
        <f t="shared" si="485"/>
        <v>DEBE GOZAR EN EL AÑO UN TOTAL DE 4 DÍAS ANTES DEL 31/12/2026</v>
      </c>
      <c r="Y1698" s="58">
        <v>4</v>
      </c>
      <c r="Z1698" s="50">
        <v>0</v>
      </c>
      <c r="AA1698" s="50">
        <v>0</v>
      </c>
      <c r="AB1698" s="50">
        <v>0</v>
      </c>
      <c r="AC1698" s="50">
        <v>0</v>
      </c>
      <c r="AD1698" s="50">
        <v>0</v>
      </c>
      <c r="AE1698" s="50">
        <v>0</v>
      </c>
      <c r="AF1698" s="50">
        <v>0</v>
      </c>
      <c r="AG1698" s="50">
        <v>0</v>
      </c>
      <c r="AH1698" s="50">
        <v>0</v>
      </c>
      <c r="AI1698" s="50">
        <v>0</v>
      </c>
      <c r="AJ1698" s="50">
        <v>0</v>
      </c>
      <c r="AK1698" s="52">
        <f t="shared" si="486"/>
        <v>4</v>
      </c>
      <c r="AL1698" s="50">
        <f t="shared" si="487"/>
        <v>4</v>
      </c>
      <c r="AM1698" s="48">
        <f t="shared" si="501"/>
        <v>1</v>
      </c>
      <c r="AN1698" s="49">
        <f t="shared" si="488"/>
        <v>0.01</v>
      </c>
      <c r="AO1698" s="49">
        <f t="shared" si="499"/>
        <v>4</v>
      </c>
      <c r="AP1698" s="49">
        <f t="shared" si="489"/>
        <v>4</v>
      </c>
      <c r="AR1698" s="50">
        <f t="shared" si="490"/>
        <v>0</v>
      </c>
      <c r="AT1698" s="30">
        <f t="shared" si="491"/>
        <v>4</v>
      </c>
      <c r="AU1698">
        <f t="shared" si="492"/>
        <v>1.3333333333333333</v>
      </c>
      <c r="AV1698" s="49">
        <f t="shared" si="493"/>
        <v>4</v>
      </c>
      <c r="AW1698" s="49">
        <f t="shared" si="494"/>
        <v>1.3333333333333333</v>
      </c>
      <c r="AX1698" s="53">
        <f t="shared" si="495"/>
        <v>0</v>
      </c>
      <c r="AY1698" s="30">
        <f t="shared" si="496"/>
        <v>0</v>
      </c>
      <c r="AZ1698" s="30">
        <f t="shared" si="497"/>
        <v>4</v>
      </c>
      <c r="BA1698" s="49">
        <f t="shared" si="498"/>
        <v>4</v>
      </c>
    </row>
    <row r="1699" spans="1:53" x14ac:dyDescent="0.35">
      <c r="A1699" s="2">
        <v>1074919233</v>
      </c>
      <c r="B1699" s="2" t="s">
        <v>1699</v>
      </c>
      <c r="C1699" s="16" t="s">
        <v>4946</v>
      </c>
      <c r="D1699" s="3" t="s">
        <v>3844</v>
      </c>
      <c r="E1699" s="4">
        <v>45108</v>
      </c>
      <c r="F1699" s="5">
        <v>45839</v>
      </c>
      <c r="G1699" s="5">
        <v>46204</v>
      </c>
      <c r="H1699" s="3" t="s">
        <v>4290</v>
      </c>
      <c r="I1699" s="55">
        <v>46054</v>
      </c>
      <c r="J1699" s="6">
        <v>46022</v>
      </c>
      <c r="K1699" s="2" t="s">
        <v>4405</v>
      </c>
      <c r="L1699" s="2" t="s">
        <v>4963</v>
      </c>
      <c r="M1699" s="2" t="s">
        <v>4956</v>
      </c>
      <c r="N1699" s="2"/>
      <c r="O1699" s="2"/>
      <c r="P1699" s="2"/>
      <c r="Q1699" s="2"/>
      <c r="R1699" s="7"/>
      <c r="S1699" s="7">
        <v>15</v>
      </c>
      <c r="T1699" s="7">
        <v>15</v>
      </c>
      <c r="U1699" s="7">
        <v>30</v>
      </c>
      <c r="V1699" s="12">
        <f t="shared" si="502"/>
        <v>30</v>
      </c>
      <c r="W1699" s="15" t="str">
        <f>"DEBE GOZAR "&amp;S1699&amp;" DÍAS ANTES DEL "&amp;TEXT(G1699-1,"DD/MM/YYYY")</f>
        <v>DEBE GOZAR 15 DÍAS ANTES DEL 30/06/2026</v>
      </c>
      <c r="X1699" s="15" t="str">
        <f t="shared" si="485"/>
        <v>DEBE GOZAR EN EL AÑO UN TOTAL DE 30 DÍAS ANTES DEL 31/12/2026</v>
      </c>
      <c r="Y1699" s="58">
        <v>0</v>
      </c>
      <c r="Z1699" s="50">
        <v>30</v>
      </c>
      <c r="AA1699" s="50">
        <v>0</v>
      </c>
      <c r="AB1699" s="50">
        <v>0</v>
      </c>
      <c r="AC1699" s="50">
        <v>0</v>
      </c>
      <c r="AD1699" s="50">
        <v>0</v>
      </c>
      <c r="AE1699" s="50">
        <v>0</v>
      </c>
      <c r="AF1699" s="50">
        <v>0</v>
      </c>
      <c r="AG1699" s="50">
        <v>0</v>
      </c>
      <c r="AH1699" s="50">
        <v>0</v>
      </c>
      <c r="AI1699" s="50">
        <v>0</v>
      </c>
      <c r="AJ1699" s="50">
        <v>0</v>
      </c>
      <c r="AK1699" s="52">
        <f t="shared" si="486"/>
        <v>30</v>
      </c>
      <c r="AL1699" s="50">
        <f t="shared" si="487"/>
        <v>30</v>
      </c>
      <c r="AM1699" s="48">
        <f t="shared" si="501"/>
        <v>1</v>
      </c>
      <c r="AN1699" s="49">
        <f t="shared" si="488"/>
        <v>0.01</v>
      </c>
      <c r="AO1699" s="49">
        <f t="shared" si="499"/>
        <v>30</v>
      </c>
      <c r="AP1699" s="49">
        <f t="shared" si="489"/>
        <v>30</v>
      </c>
      <c r="AR1699" s="50">
        <f t="shared" si="490"/>
        <v>0</v>
      </c>
      <c r="AT1699" s="30">
        <f t="shared" si="491"/>
        <v>30</v>
      </c>
      <c r="AU1699">
        <f t="shared" si="492"/>
        <v>10</v>
      </c>
      <c r="AV1699" s="49">
        <f t="shared" si="493"/>
        <v>30</v>
      </c>
      <c r="AW1699" s="49">
        <f t="shared" si="494"/>
        <v>10</v>
      </c>
      <c r="AX1699" s="53">
        <f t="shared" si="495"/>
        <v>0</v>
      </c>
      <c r="AY1699" s="30">
        <f t="shared" si="496"/>
        <v>0</v>
      </c>
      <c r="AZ1699" s="30">
        <f t="shared" si="497"/>
        <v>30</v>
      </c>
      <c r="BA1699" s="49">
        <f t="shared" si="498"/>
        <v>30</v>
      </c>
    </row>
    <row r="1700" spans="1:53" x14ac:dyDescent="0.35">
      <c r="A1700" s="2">
        <v>1074925604</v>
      </c>
      <c r="B1700" s="2" t="s">
        <v>1700</v>
      </c>
      <c r="C1700" s="16" t="s">
        <v>4946</v>
      </c>
      <c r="D1700" s="3" t="s">
        <v>3845</v>
      </c>
      <c r="E1700" s="4">
        <v>45328</v>
      </c>
      <c r="F1700" s="5">
        <v>45694</v>
      </c>
      <c r="G1700" s="5">
        <v>46059</v>
      </c>
      <c r="H1700" s="3" t="s">
        <v>4290</v>
      </c>
      <c r="I1700" s="55">
        <v>0</v>
      </c>
      <c r="J1700" s="6">
        <v>46022</v>
      </c>
      <c r="K1700" s="2" t="s">
        <v>4405</v>
      </c>
      <c r="L1700" s="2" t="s">
        <v>4966</v>
      </c>
      <c r="M1700" s="2" t="s">
        <v>4956</v>
      </c>
      <c r="N1700" s="2" t="s">
        <v>5180</v>
      </c>
      <c r="O1700" s="2" t="s">
        <v>5225</v>
      </c>
      <c r="P1700" s="2" t="s">
        <v>4461</v>
      </c>
      <c r="Q1700" s="2" t="s">
        <v>4297</v>
      </c>
      <c r="R1700" s="7"/>
      <c r="S1700" s="7">
        <v>0</v>
      </c>
      <c r="T1700" s="7">
        <v>27.083300000000001</v>
      </c>
      <c r="U1700" s="7">
        <v>27.083300000000001</v>
      </c>
      <c r="V1700" s="12">
        <f t="shared" si="502"/>
        <v>28</v>
      </c>
      <c r="W1700" s="15" t="s">
        <v>4738</v>
      </c>
      <c r="X1700" s="15" t="str">
        <f t="shared" si="485"/>
        <v>DEBE GOZAR EN EL AÑO UN TOTAL DE 28 DÍAS ANTES DEL 31/12/2026</v>
      </c>
      <c r="Y1700" s="58">
        <v>0</v>
      </c>
      <c r="Z1700" s="50">
        <v>0</v>
      </c>
      <c r="AA1700" s="50">
        <v>0</v>
      </c>
      <c r="AB1700" s="50">
        <v>15</v>
      </c>
      <c r="AC1700" s="50">
        <v>0</v>
      </c>
      <c r="AD1700" s="50">
        <v>13</v>
      </c>
      <c r="AE1700" s="50">
        <v>0</v>
      </c>
      <c r="AF1700" s="50">
        <v>0</v>
      </c>
      <c r="AG1700" s="50">
        <v>0</v>
      </c>
      <c r="AH1700" s="50">
        <v>0</v>
      </c>
      <c r="AI1700" s="50">
        <v>0</v>
      </c>
      <c r="AJ1700" s="50">
        <v>0</v>
      </c>
      <c r="AK1700" s="52">
        <f t="shared" si="486"/>
        <v>28</v>
      </c>
      <c r="AL1700" s="50">
        <f t="shared" si="487"/>
        <v>28</v>
      </c>
      <c r="AM1700" s="48">
        <f t="shared" si="501"/>
        <v>1</v>
      </c>
      <c r="AN1700" s="49">
        <f t="shared" si="488"/>
        <v>0.01</v>
      </c>
      <c r="AO1700" s="49">
        <f t="shared" si="499"/>
        <v>15</v>
      </c>
      <c r="AP1700" s="49">
        <f t="shared" si="489"/>
        <v>28</v>
      </c>
      <c r="AR1700" s="50">
        <f t="shared" si="490"/>
        <v>0</v>
      </c>
      <c r="AT1700" s="30">
        <f t="shared" si="491"/>
        <v>28</v>
      </c>
      <c r="AU1700">
        <f t="shared" si="492"/>
        <v>9.3333333333333339</v>
      </c>
      <c r="AV1700" s="49">
        <f t="shared" si="493"/>
        <v>15</v>
      </c>
      <c r="AW1700" s="49">
        <f t="shared" si="494"/>
        <v>9.3333333333333339</v>
      </c>
      <c r="AX1700" s="53">
        <f t="shared" si="495"/>
        <v>0</v>
      </c>
      <c r="AY1700" s="30">
        <f t="shared" si="496"/>
        <v>13</v>
      </c>
      <c r="AZ1700" s="30">
        <f t="shared" si="497"/>
        <v>15</v>
      </c>
      <c r="BA1700" s="49">
        <f t="shared" si="498"/>
        <v>15</v>
      </c>
    </row>
    <row r="1701" spans="1:53" x14ac:dyDescent="0.35">
      <c r="A1701" s="2">
        <v>1074927922</v>
      </c>
      <c r="B1701" s="2" t="s">
        <v>1701</v>
      </c>
      <c r="C1701" s="16" t="s">
        <v>4946</v>
      </c>
      <c r="D1701" s="3" t="s">
        <v>3846</v>
      </c>
      <c r="E1701" s="4">
        <v>45967</v>
      </c>
      <c r="F1701" s="5">
        <v>45967</v>
      </c>
      <c r="G1701" s="5">
        <v>46332</v>
      </c>
      <c r="H1701" s="3" t="s">
        <v>4406</v>
      </c>
      <c r="I1701" s="55">
        <v>46023</v>
      </c>
      <c r="J1701" s="6">
        <v>46022</v>
      </c>
      <c r="K1701" s="2" t="s">
        <v>4405</v>
      </c>
      <c r="L1701" s="2" t="s">
        <v>4866</v>
      </c>
      <c r="M1701" s="2" t="s">
        <v>4956</v>
      </c>
      <c r="N1701" s="2"/>
      <c r="O1701" s="2"/>
      <c r="P1701" s="2"/>
      <c r="Q1701" s="2"/>
      <c r="R1701" s="7"/>
      <c r="S1701" s="7">
        <v>0</v>
      </c>
      <c r="T1701" s="7">
        <v>4.5833000000000004</v>
      </c>
      <c r="U1701" s="7">
        <v>4.5833000000000004</v>
      </c>
      <c r="V1701" s="12">
        <f t="shared" si="502"/>
        <v>5</v>
      </c>
      <c r="W1701" s="15" t="s">
        <v>4738</v>
      </c>
      <c r="X1701" s="15" t="str">
        <f t="shared" si="485"/>
        <v>DEBE GOZAR EN EL AÑO UN TOTAL DE 5 DÍAS ANTES DEL 31/12/2026</v>
      </c>
      <c r="Y1701" s="58">
        <v>5</v>
      </c>
      <c r="Z1701" s="50">
        <v>0</v>
      </c>
      <c r="AA1701" s="50">
        <v>0</v>
      </c>
      <c r="AB1701" s="50">
        <v>0</v>
      </c>
      <c r="AC1701" s="50">
        <v>0</v>
      </c>
      <c r="AD1701" s="50">
        <v>0</v>
      </c>
      <c r="AE1701" s="50">
        <v>0</v>
      </c>
      <c r="AF1701" s="50">
        <v>0</v>
      </c>
      <c r="AG1701" s="50">
        <v>0</v>
      </c>
      <c r="AH1701" s="50">
        <v>0</v>
      </c>
      <c r="AI1701" s="50">
        <v>0</v>
      </c>
      <c r="AJ1701" s="50">
        <v>0</v>
      </c>
      <c r="AK1701" s="52">
        <f t="shared" si="486"/>
        <v>5</v>
      </c>
      <c r="AL1701" s="50">
        <f t="shared" si="487"/>
        <v>5</v>
      </c>
      <c r="AM1701" s="48">
        <f t="shared" si="501"/>
        <v>1</v>
      </c>
      <c r="AN1701" s="49">
        <f t="shared" si="488"/>
        <v>0.01</v>
      </c>
      <c r="AO1701" s="49">
        <f t="shared" si="499"/>
        <v>5</v>
      </c>
      <c r="AP1701" s="49">
        <f t="shared" si="489"/>
        <v>5</v>
      </c>
      <c r="AR1701" s="50">
        <f t="shared" si="490"/>
        <v>0</v>
      </c>
      <c r="AT1701" s="30">
        <f t="shared" si="491"/>
        <v>5</v>
      </c>
      <c r="AU1701">
        <f t="shared" si="492"/>
        <v>1.6666666666666667</v>
      </c>
      <c r="AV1701" s="49">
        <f t="shared" si="493"/>
        <v>5</v>
      </c>
      <c r="AW1701" s="49">
        <f t="shared" si="494"/>
        <v>1.6666666666666667</v>
      </c>
      <c r="AX1701" s="53">
        <f t="shared" si="495"/>
        <v>0</v>
      </c>
      <c r="AY1701" s="30">
        <f t="shared" si="496"/>
        <v>0</v>
      </c>
      <c r="AZ1701" s="30">
        <f t="shared" si="497"/>
        <v>5</v>
      </c>
      <c r="BA1701" s="49">
        <f t="shared" si="498"/>
        <v>5</v>
      </c>
    </row>
    <row r="1702" spans="1:53" x14ac:dyDescent="0.35">
      <c r="A1702" s="2">
        <v>1074938921</v>
      </c>
      <c r="B1702" s="2" t="s">
        <v>1702</v>
      </c>
      <c r="C1702" s="16" t="s">
        <v>4946</v>
      </c>
      <c r="D1702" s="3" t="s">
        <v>3847</v>
      </c>
      <c r="E1702" s="4">
        <v>45538</v>
      </c>
      <c r="F1702" s="5">
        <v>45903</v>
      </c>
      <c r="G1702" s="5">
        <v>46268</v>
      </c>
      <c r="H1702" s="3" t="s">
        <v>4290</v>
      </c>
      <c r="I1702" s="55">
        <v>46082</v>
      </c>
      <c r="J1702" s="6">
        <v>46022</v>
      </c>
      <c r="K1702" s="2" t="s">
        <v>4405</v>
      </c>
      <c r="L1702" s="2" t="s">
        <v>4963</v>
      </c>
      <c r="M1702" s="2" t="s">
        <v>4956</v>
      </c>
      <c r="N1702" s="2"/>
      <c r="O1702" s="2"/>
      <c r="P1702" s="2"/>
      <c r="Q1702" s="2"/>
      <c r="R1702" s="7"/>
      <c r="S1702" s="7">
        <v>20</v>
      </c>
      <c r="T1702" s="7">
        <v>9.8333000000000013</v>
      </c>
      <c r="U1702" s="7">
        <v>29.833300000000001</v>
      </c>
      <c r="V1702" s="12">
        <f t="shared" si="502"/>
        <v>30</v>
      </c>
      <c r="W1702" s="15" t="str">
        <f>"DEBE GOZAR "&amp;S1702&amp;" DÍAS ANTES DEL "&amp;TEXT(G1702-1,"DD/MM/YYYY")</f>
        <v>DEBE GOZAR 20 DÍAS ANTES DEL 02/09/2026</v>
      </c>
      <c r="X1702" s="15" t="str">
        <f t="shared" si="485"/>
        <v>DEBE GOZAR EN EL AÑO UN TOTAL DE 30 DÍAS ANTES DEL 31/12/2026</v>
      </c>
      <c r="Y1702" s="58">
        <v>0</v>
      </c>
      <c r="Z1702" s="50">
        <v>0</v>
      </c>
      <c r="AA1702" s="50">
        <v>30</v>
      </c>
      <c r="AB1702" s="50">
        <v>0</v>
      </c>
      <c r="AC1702" s="50">
        <v>0</v>
      </c>
      <c r="AD1702" s="50">
        <v>0</v>
      </c>
      <c r="AE1702" s="50">
        <v>0</v>
      </c>
      <c r="AF1702" s="50">
        <v>0</v>
      </c>
      <c r="AG1702" s="50">
        <v>0</v>
      </c>
      <c r="AH1702" s="50">
        <v>0</v>
      </c>
      <c r="AI1702" s="50">
        <v>0</v>
      </c>
      <c r="AJ1702" s="50">
        <v>0</v>
      </c>
      <c r="AK1702" s="52">
        <f t="shared" si="486"/>
        <v>30</v>
      </c>
      <c r="AL1702" s="50">
        <f t="shared" si="487"/>
        <v>30</v>
      </c>
      <c r="AM1702" s="48">
        <f t="shared" si="501"/>
        <v>1</v>
      </c>
      <c r="AN1702" s="49">
        <f t="shared" si="488"/>
        <v>0.01</v>
      </c>
      <c r="AO1702" s="49">
        <f t="shared" si="499"/>
        <v>30</v>
      </c>
      <c r="AP1702" s="49">
        <f t="shared" si="489"/>
        <v>30</v>
      </c>
      <c r="AR1702" s="50">
        <f t="shared" si="490"/>
        <v>0</v>
      </c>
      <c r="AT1702" s="30">
        <f t="shared" si="491"/>
        <v>30</v>
      </c>
      <c r="AU1702">
        <f t="shared" si="492"/>
        <v>10</v>
      </c>
      <c r="AV1702" s="49">
        <f t="shared" si="493"/>
        <v>30</v>
      </c>
      <c r="AW1702" s="49">
        <f t="shared" si="494"/>
        <v>10</v>
      </c>
      <c r="AX1702" s="53">
        <f t="shared" si="495"/>
        <v>0</v>
      </c>
      <c r="AY1702" s="30">
        <f t="shared" si="496"/>
        <v>0</v>
      </c>
      <c r="AZ1702" s="30">
        <f t="shared" si="497"/>
        <v>30</v>
      </c>
      <c r="BA1702" s="49">
        <f t="shared" si="498"/>
        <v>30</v>
      </c>
    </row>
    <row r="1703" spans="1:53" x14ac:dyDescent="0.35">
      <c r="A1703" s="2">
        <v>1074940642</v>
      </c>
      <c r="B1703" s="2" t="s">
        <v>1703</v>
      </c>
      <c r="C1703" s="16" t="s">
        <v>4946</v>
      </c>
      <c r="D1703" s="3" t="s">
        <v>3848</v>
      </c>
      <c r="E1703" s="4">
        <v>45972</v>
      </c>
      <c r="F1703" s="5">
        <v>45972</v>
      </c>
      <c r="G1703" s="5">
        <v>46337</v>
      </c>
      <c r="H1703" s="3" t="s">
        <v>4294</v>
      </c>
      <c r="I1703" s="55">
        <v>46041</v>
      </c>
      <c r="J1703" s="6">
        <v>46022</v>
      </c>
      <c r="K1703" s="2" t="s">
        <v>4405</v>
      </c>
      <c r="L1703" s="2" t="s">
        <v>4829</v>
      </c>
      <c r="M1703" s="2" t="s">
        <v>4956</v>
      </c>
      <c r="N1703" s="2"/>
      <c r="O1703" s="2"/>
      <c r="P1703" s="2"/>
      <c r="Q1703" s="2"/>
      <c r="R1703" s="7"/>
      <c r="S1703" s="7">
        <v>0</v>
      </c>
      <c r="T1703" s="7">
        <v>4.1666999999999996</v>
      </c>
      <c r="U1703" s="7">
        <v>4.1666999999999996</v>
      </c>
      <c r="V1703" s="12">
        <f t="shared" si="502"/>
        <v>5</v>
      </c>
      <c r="W1703" s="15" t="s">
        <v>4738</v>
      </c>
      <c r="X1703" s="15" t="str">
        <f t="shared" si="485"/>
        <v>DEBE GOZAR EN EL AÑO UN TOTAL DE 5 DÍAS ANTES DEL 31/12/2026</v>
      </c>
      <c r="Y1703" s="58">
        <v>5</v>
      </c>
      <c r="Z1703" s="50">
        <v>0</v>
      </c>
      <c r="AA1703" s="50">
        <v>0</v>
      </c>
      <c r="AB1703" s="50">
        <v>0</v>
      </c>
      <c r="AC1703" s="50">
        <v>0</v>
      </c>
      <c r="AD1703" s="50">
        <v>0</v>
      </c>
      <c r="AE1703" s="50">
        <v>0</v>
      </c>
      <c r="AF1703" s="50">
        <v>0</v>
      </c>
      <c r="AG1703" s="50">
        <v>0</v>
      </c>
      <c r="AH1703" s="50">
        <v>0</v>
      </c>
      <c r="AI1703" s="50">
        <v>0</v>
      </c>
      <c r="AJ1703" s="50">
        <v>0</v>
      </c>
      <c r="AK1703" s="52">
        <f t="shared" si="486"/>
        <v>5</v>
      </c>
      <c r="AL1703" s="50">
        <f t="shared" si="487"/>
        <v>5</v>
      </c>
      <c r="AM1703" s="48">
        <f t="shared" si="501"/>
        <v>1</v>
      </c>
      <c r="AN1703" s="49">
        <f t="shared" si="488"/>
        <v>0.01</v>
      </c>
      <c r="AO1703" s="49">
        <f t="shared" si="499"/>
        <v>5</v>
      </c>
      <c r="AP1703" s="49">
        <f t="shared" si="489"/>
        <v>5</v>
      </c>
      <c r="AR1703" s="50">
        <f t="shared" si="490"/>
        <v>0</v>
      </c>
      <c r="AT1703" s="30">
        <f t="shared" si="491"/>
        <v>5</v>
      </c>
      <c r="AU1703">
        <f t="shared" si="492"/>
        <v>1.6666666666666667</v>
      </c>
      <c r="AV1703" s="49">
        <f t="shared" si="493"/>
        <v>5</v>
      </c>
      <c r="AW1703" s="49">
        <f t="shared" si="494"/>
        <v>1.6666666666666667</v>
      </c>
      <c r="AX1703" s="53">
        <f t="shared" si="495"/>
        <v>0</v>
      </c>
      <c r="AY1703" s="30">
        <f t="shared" si="496"/>
        <v>0</v>
      </c>
      <c r="AZ1703" s="30">
        <f t="shared" si="497"/>
        <v>5</v>
      </c>
      <c r="BA1703" s="49">
        <f t="shared" si="498"/>
        <v>5</v>
      </c>
    </row>
    <row r="1704" spans="1:53" x14ac:dyDescent="0.35">
      <c r="A1704" s="2">
        <v>1074956305</v>
      </c>
      <c r="B1704" s="2" t="s">
        <v>1704</v>
      </c>
      <c r="C1704" s="16" t="s">
        <v>4946</v>
      </c>
      <c r="D1704" s="3" t="s">
        <v>3849</v>
      </c>
      <c r="E1704" s="4">
        <v>45959</v>
      </c>
      <c r="F1704" s="5">
        <v>45959</v>
      </c>
      <c r="G1704" s="5">
        <v>46324</v>
      </c>
      <c r="H1704" s="3" t="s">
        <v>4290</v>
      </c>
      <c r="I1704" s="55">
        <v>0</v>
      </c>
      <c r="J1704" s="6">
        <v>46022</v>
      </c>
      <c r="K1704" s="2" t="s">
        <v>4405</v>
      </c>
      <c r="L1704" s="2" t="s">
        <v>4987</v>
      </c>
      <c r="M1704" s="2" t="s">
        <v>4957</v>
      </c>
      <c r="N1704" s="2" t="s">
        <v>5199</v>
      </c>
      <c r="O1704" s="2" t="s">
        <v>5219</v>
      </c>
      <c r="P1704" s="2" t="s">
        <v>4728</v>
      </c>
      <c r="Q1704" s="2" t="s">
        <v>4297</v>
      </c>
      <c r="R1704" s="7"/>
      <c r="S1704" s="7">
        <v>0</v>
      </c>
      <c r="T1704" s="7">
        <v>5.1666999999999996</v>
      </c>
      <c r="U1704" s="7">
        <v>5.1666999999999996</v>
      </c>
      <c r="V1704" s="12">
        <f t="shared" si="502"/>
        <v>6</v>
      </c>
      <c r="W1704" s="15" t="s">
        <v>4738</v>
      </c>
      <c r="X1704" s="15" t="str">
        <f t="shared" si="485"/>
        <v>DEBE GOZAR EN EL AÑO UN TOTAL DE 6 DÍAS ANTES DEL 31/12/2026</v>
      </c>
      <c r="Y1704" s="58">
        <v>0</v>
      </c>
      <c r="Z1704" s="50">
        <v>0</v>
      </c>
      <c r="AA1704" s="50">
        <v>0</v>
      </c>
      <c r="AB1704" s="50">
        <v>0</v>
      </c>
      <c r="AC1704" s="50">
        <v>0</v>
      </c>
      <c r="AD1704" s="50">
        <v>0</v>
      </c>
      <c r="AE1704" s="50">
        <v>0</v>
      </c>
      <c r="AF1704" s="50">
        <v>0</v>
      </c>
      <c r="AG1704" s="50">
        <v>7</v>
      </c>
      <c r="AH1704" s="50">
        <v>0</v>
      </c>
      <c r="AI1704" s="50">
        <v>0</v>
      </c>
      <c r="AJ1704" s="50">
        <v>0</v>
      </c>
      <c r="AK1704" s="52">
        <f t="shared" si="486"/>
        <v>7</v>
      </c>
      <c r="AL1704" s="50">
        <f t="shared" si="487"/>
        <v>7</v>
      </c>
      <c r="AM1704" s="48">
        <f t="shared" si="501"/>
        <v>1.1666666666666667</v>
      </c>
      <c r="AN1704" s="49">
        <f t="shared" si="488"/>
        <v>1.1666666666666667E-2</v>
      </c>
      <c r="AO1704" s="49">
        <f t="shared" si="499"/>
        <v>0</v>
      </c>
      <c r="AP1704" s="49">
        <f t="shared" si="489"/>
        <v>6</v>
      </c>
      <c r="AR1704" s="50">
        <f t="shared" si="490"/>
        <v>0</v>
      </c>
      <c r="AT1704" s="30">
        <f t="shared" si="491"/>
        <v>6</v>
      </c>
      <c r="AU1704">
        <f t="shared" si="492"/>
        <v>2</v>
      </c>
      <c r="AV1704" s="49">
        <f t="shared" si="493"/>
        <v>0</v>
      </c>
      <c r="AW1704" s="49">
        <f t="shared" si="494"/>
        <v>0</v>
      </c>
      <c r="AX1704" s="53">
        <f t="shared" si="495"/>
        <v>2</v>
      </c>
      <c r="AY1704" s="30">
        <f t="shared" si="496"/>
        <v>7</v>
      </c>
      <c r="AZ1704" s="30">
        <f t="shared" si="497"/>
        <v>0</v>
      </c>
      <c r="BA1704" s="49">
        <f t="shared" si="498"/>
        <v>0</v>
      </c>
    </row>
    <row r="1705" spans="1:53" x14ac:dyDescent="0.35">
      <c r="A1705" s="2">
        <v>1074958591</v>
      </c>
      <c r="B1705" s="2" t="s">
        <v>1705</v>
      </c>
      <c r="C1705" s="16" t="s">
        <v>4946</v>
      </c>
      <c r="D1705" s="3" t="s">
        <v>3850</v>
      </c>
      <c r="E1705" s="4">
        <v>44373</v>
      </c>
      <c r="F1705" s="5">
        <v>45834</v>
      </c>
      <c r="G1705" s="5">
        <v>46199</v>
      </c>
      <c r="H1705" s="3" t="s">
        <v>4290</v>
      </c>
      <c r="I1705" s="55">
        <v>0</v>
      </c>
      <c r="J1705" s="6">
        <v>46022</v>
      </c>
      <c r="K1705" s="2" t="s">
        <v>4405</v>
      </c>
      <c r="L1705" s="2" t="s">
        <v>4963</v>
      </c>
      <c r="M1705" s="2" t="s">
        <v>4956</v>
      </c>
      <c r="N1705" s="2" t="s">
        <v>5200</v>
      </c>
      <c r="O1705" s="2" t="s">
        <v>5220</v>
      </c>
      <c r="P1705" s="2" t="s">
        <v>4449</v>
      </c>
      <c r="Q1705" s="2" t="s">
        <v>4297</v>
      </c>
      <c r="R1705" s="7"/>
      <c r="S1705" s="7">
        <v>11</v>
      </c>
      <c r="T1705" s="7">
        <v>15.416699999999992</v>
      </c>
      <c r="U1705" s="7">
        <v>26.416699999999992</v>
      </c>
      <c r="V1705" s="12">
        <f t="shared" si="502"/>
        <v>27</v>
      </c>
      <c r="W1705" s="15" t="str">
        <f>"DEBE GOZAR "&amp;S1705&amp;" DÍAS ANTES DEL "&amp;TEXT(G1705-1,"DD/MM/YYYY")</f>
        <v>DEBE GOZAR 11 DÍAS ANTES DEL 25/06/2026</v>
      </c>
      <c r="X1705" s="15" t="str">
        <f t="shared" si="485"/>
        <v>DEBE GOZAR EN EL AÑO UN TOTAL DE 27 DÍAS ANTES DEL 31/12/2026</v>
      </c>
      <c r="Y1705" s="58">
        <v>0</v>
      </c>
      <c r="Z1705" s="50">
        <v>0</v>
      </c>
      <c r="AA1705" s="50">
        <v>21</v>
      </c>
      <c r="AB1705" s="50">
        <v>0</v>
      </c>
      <c r="AC1705" s="50">
        <v>0</v>
      </c>
      <c r="AD1705" s="50">
        <v>0</v>
      </c>
      <c r="AE1705" s="50">
        <v>0</v>
      </c>
      <c r="AF1705" s="50">
        <v>0</v>
      </c>
      <c r="AG1705" s="50">
        <v>0</v>
      </c>
      <c r="AH1705" s="50">
        <v>0</v>
      </c>
      <c r="AI1705" s="50">
        <v>0</v>
      </c>
      <c r="AJ1705" s="50">
        <v>0</v>
      </c>
      <c r="AK1705" s="52">
        <f t="shared" si="486"/>
        <v>21</v>
      </c>
      <c r="AL1705" s="50">
        <f t="shared" si="487"/>
        <v>21</v>
      </c>
      <c r="AM1705" s="48">
        <f t="shared" si="501"/>
        <v>0.77777777777777779</v>
      </c>
      <c r="AN1705" s="49">
        <f t="shared" si="488"/>
        <v>7.7777777777777776E-3</v>
      </c>
      <c r="AO1705" s="49">
        <f t="shared" si="499"/>
        <v>21</v>
      </c>
      <c r="AP1705" s="49">
        <f t="shared" si="489"/>
        <v>21</v>
      </c>
      <c r="AR1705" s="50">
        <f t="shared" si="490"/>
        <v>6</v>
      </c>
      <c r="AT1705" s="30">
        <f t="shared" si="491"/>
        <v>27</v>
      </c>
      <c r="AU1705">
        <f t="shared" si="492"/>
        <v>9</v>
      </c>
      <c r="AV1705" s="49">
        <f t="shared" si="493"/>
        <v>21</v>
      </c>
      <c r="AW1705" s="49">
        <f t="shared" si="494"/>
        <v>9</v>
      </c>
      <c r="AX1705" s="53">
        <f t="shared" si="495"/>
        <v>0</v>
      </c>
      <c r="AY1705" s="30">
        <f t="shared" si="496"/>
        <v>0</v>
      </c>
      <c r="AZ1705" s="30">
        <f t="shared" si="497"/>
        <v>21</v>
      </c>
      <c r="BA1705" s="49">
        <f t="shared" si="498"/>
        <v>21</v>
      </c>
    </row>
    <row r="1706" spans="1:53" x14ac:dyDescent="0.35">
      <c r="A1706" s="2">
        <v>1074958689</v>
      </c>
      <c r="B1706" s="2" t="s">
        <v>1706</v>
      </c>
      <c r="C1706" s="16" t="s">
        <v>4946</v>
      </c>
      <c r="D1706" s="3" t="s">
        <v>3851</v>
      </c>
      <c r="E1706" s="4">
        <v>45978</v>
      </c>
      <c r="F1706" s="5">
        <v>45978</v>
      </c>
      <c r="G1706" s="5">
        <v>46343</v>
      </c>
      <c r="H1706" s="3" t="s">
        <v>4290</v>
      </c>
      <c r="I1706" s="55">
        <v>46023</v>
      </c>
      <c r="J1706" s="6">
        <v>46022</v>
      </c>
      <c r="K1706" s="2" t="s">
        <v>4405</v>
      </c>
      <c r="L1706" s="2" t="s">
        <v>4993</v>
      </c>
      <c r="M1706" s="2" t="s">
        <v>4956</v>
      </c>
      <c r="N1706" s="2"/>
      <c r="O1706" s="2"/>
      <c r="P1706" s="2"/>
      <c r="Q1706" s="2"/>
      <c r="R1706" s="7"/>
      <c r="S1706" s="7">
        <v>0</v>
      </c>
      <c r="T1706" s="7">
        <v>3.6667000000000001</v>
      </c>
      <c r="U1706" s="7">
        <v>3.6667000000000001</v>
      </c>
      <c r="V1706" s="12">
        <f t="shared" si="502"/>
        <v>4</v>
      </c>
      <c r="W1706" s="15" t="s">
        <v>4738</v>
      </c>
      <c r="X1706" s="15" t="str">
        <f t="shared" si="485"/>
        <v>DEBE GOZAR EN EL AÑO UN TOTAL DE 4 DÍAS ANTES DEL 31/12/2026</v>
      </c>
      <c r="Y1706" s="58">
        <v>4</v>
      </c>
      <c r="Z1706" s="50">
        <v>0</v>
      </c>
      <c r="AA1706" s="50">
        <v>0</v>
      </c>
      <c r="AB1706" s="50">
        <v>0</v>
      </c>
      <c r="AC1706" s="50">
        <v>0</v>
      </c>
      <c r="AD1706" s="50">
        <v>0</v>
      </c>
      <c r="AE1706" s="50">
        <v>0</v>
      </c>
      <c r="AF1706" s="50">
        <v>0</v>
      </c>
      <c r="AG1706" s="50">
        <v>0</v>
      </c>
      <c r="AH1706" s="50">
        <v>0</v>
      </c>
      <c r="AI1706" s="50">
        <v>0</v>
      </c>
      <c r="AJ1706" s="50">
        <v>0</v>
      </c>
      <c r="AK1706" s="52">
        <f t="shared" si="486"/>
        <v>4</v>
      </c>
      <c r="AL1706" s="50">
        <f t="shared" si="487"/>
        <v>4</v>
      </c>
      <c r="AM1706" s="48">
        <f t="shared" ref="AM1706:AM1737" si="503">+AL1706/V1706</f>
        <v>1</v>
      </c>
      <c r="AN1706" s="49">
        <f t="shared" si="488"/>
        <v>0.01</v>
      </c>
      <c r="AO1706" s="49">
        <f t="shared" si="499"/>
        <v>4</v>
      </c>
      <c r="AP1706" s="49">
        <f t="shared" si="489"/>
        <v>4</v>
      </c>
      <c r="AR1706" s="50">
        <f t="shared" si="490"/>
        <v>0</v>
      </c>
      <c r="AT1706" s="30">
        <f t="shared" si="491"/>
        <v>4</v>
      </c>
      <c r="AU1706">
        <f t="shared" si="492"/>
        <v>1.3333333333333333</v>
      </c>
      <c r="AV1706" s="49">
        <f t="shared" si="493"/>
        <v>4</v>
      </c>
      <c r="AW1706" s="49">
        <f t="shared" si="494"/>
        <v>1.3333333333333333</v>
      </c>
      <c r="AX1706" s="53">
        <f t="shared" si="495"/>
        <v>0</v>
      </c>
      <c r="AY1706" s="30">
        <f t="shared" si="496"/>
        <v>0</v>
      </c>
      <c r="AZ1706" s="30">
        <f t="shared" si="497"/>
        <v>4</v>
      </c>
      <c r="BA1706" s="49">
        <f t="shared" si="498"/>
        <v>4</v>
      </c>
    </row>
    <row r="1707" spans="1:53" x14ac:dyDescent="0.35">
      <c r="A1707" s="2">
        <v>1074965051</v>
      </c>
      <c r="B1707" s="2" t="s">
        <v>1707</v>
      </c>
      <c r="C1707" s="16" t="s">
        <v>4946</v>
      </c>
      <c r="D1707" s="3" t="s">
        <v>3852</v>
      </c>
      <c r="E1707" s="4">
        <v>45992</v>
      </c>
      <c r="F1707" s="5">
        <v>45992</v>
      </c>
      <c r="G1707" s="5">
        <v>46357</v>
      </c>
      <c r="H1707" s="3" t="s">
        <v>4290</v>
      </c>
      <c r="I1707" s="55">
        <v>46051</v>
      </c>
      <c r="J1707" s="6">
        <v>46022</v>
      </c>
      <c r="K1707" s="2" t="s">
        <v>4431</v>
      </c>
      <c r="L1707" s="2" t="s">
        <v>4897</v>
      </c>
      <c r="M1707" s="2" t="s">
        <v>4956</v>
      </c>
      <c r="N1707" s="2"/>
      <c r="O1707" s="2"/>
      <c r="P1707" s="2"/>
      <c r="Q1707" s="2"/>
      <c r="R1707" s="7"/>
      <c r="S1707" s="7">
        <v>0</v>
      </c>
      <c r="T1707" s="7">
        <v>0.5</v>
      </c>
      <c r="U1707" s="7">
        <v>0.5</v>
      </c>
      <c r="V1707" s="12">
        <f t="shared" si="502"/>
        <v>1</v>
      </c>
      <c r="W1707" s="15" t="s">
        <v>4738</v>
      </c>
      <c r="X1707" s="15" t="str">
        <f t="shared" si="485"/>
        <v>DEBE GOZAR EN EL AÑO UN TOTAL DE 1 DÍAS ANTES DEL 31/12/2026</v>
      </c>
      <c r="Y1707" s="58">
        <v>1</v>
      </c>
      <c r="Z1707" s="50">
        <v>0</v>
      </c>
      <c r="AA1707" s="50">
        <v>0</v>
      </c>
      <c r="AB1707" s="50">
        <v>0</v>
      </c>
      <c r="AC1707" s="50">
        <v>0</v>
      </c>
      <c r="AD1707" s="50">
        <v>0</v>
      </c>
      <c r="AE1707" s="50">
        <v>0</v>
      </c>
      <c r="AF1707" s="50">
        <v>0</v>
      </c>
      <c r="AG1707" s="50">
        <v>0</v>
      </c>
      <c r="AH1707" s="50">
        <v>0</v>
      </c>
      <c r="AI1707" s="50">
        <v>0</v>
      </c>
      <c r="AJ1707" s="50">
        <v>0</v>
      </c>
      <c r="AK1707" s="52">
        <f t="shared" si="486"/>
        <v>1</v>
      </c>
      <c r="AL1707" s="50">
        <f t="shared" si="487"/>
        <v>1</v>
      </c>
      <c r="AM1707" s="48">
        <f t="shared" si="503"/>
        <v>1</v>
      </c>
      <c r="AN1707" s="49">
        <f t="shared" si="488"/>
        <v>0.01</v>
      </c>
      <c r="AO1707" s="49">
        <f t="shared" si="499"/>
        <v>1</v>
      </c>
      <c r="AP1707" s="49">
        <f t="shared" si="489"/>
        <v>1</v>
      </c>
      <c r="AR1707" s="50">
        <f t="shared" si="490"/>
        <v>0</v>
      </c>
      <c r="AT1707" s="30">
        <f t="shared" si="491"/>
        <v>1</v>
      </c>
      <c r="AU1707">
        <f t="shared" si="492"/>
        <v>0.33333333333333331</v>
      </c>
      <c r="AV1707" s="49">
        <f t="shared" si="493"/>
        <v>1</v>
      </c>
      <c r="AW1707" s="49">
        <f t="shared" si="494"/>
        <v>0.33333333333333331</v>
      </c>
      <c r="AX1707" s="53">
        <f t="shared" si="495"/>
        <v>0</v>
      </c>
      <c r="AY1707" s="30">
        <f t="shared" si="496"/>
        <v>0</v>
      </c>
      <c r="AZ1707" s="30">
        <f t="shared" si="497"/>
        <v>1</v>
      </c>
      <c r="BA1707" s="49">
        <f t="shared" si="498"/>
        <v>1</v>
      </c>
    </row>
    <row r="1708" spans="1:53" x14ac:dyDescent="0.35">
      <c r="A1708" s="2">
        <v>1074980053</v>
      </c>
      <c r="B1708" s="2" t="s">
        <v>1708</v>
      </c>
      <c r="C1708" s="16" t="s">
        <v>4947</v>
      </c>
      <c r="D1708" s="3" t="s">
        <v>3853</v>
      </c>
      <c r="E1708" s="4">
        <v>45113</v>
      </c>
      <c r="F1708" s="5">
        <v>45844</v>
      </c>
      <c r="G1708" s="5">
        <v>46209</v>
      </c>
      <c r="H1708" s="3" t="s">
        <v>4290</v>
      </c>
      <c r="I1708" s="55">
        <v>0</v>
      </c>
      <c r="J1708" s="6">
        <v>46022</v>
      </c>
      <c r="K1708" s="2" t="s">
        <v>4405</v>
      </c>
      <c r="L1708" s="2" t="s">
        <v>4963</v>
      </c>
      <c r="M1708" s="2" t="s">
        <v>4956</v>
      </c>
      <c r="N1708" s="2" t="s">
        <v>5200</v>
      </c>
      <c r="O1708" s="2" t="s">
        <v>5220</v>
      </c>
      <c r="P1708" s="2" t="s">
        <v>4449</v>
      </c>
      <c r="Q1708" s="2" t="s">
        <v>4298</v>
      </c>
      <c r="R1708" s="7"/>
      <c r="S1708" s="7">
        <v>0</v>
      </c>
      <c r="T1708" s="7">
        <v>13.583299999999994</v>
      </c>
      <c r="U1708" s="7">
        <v>13.583299999999994</v>
      </c>
      <c r="V1708" s="12">
        <f t="shared" si="502"/>
        <v>14</v>
      </c>
      <c r="W1708" s="15" t="s">
        <v>4738</v>
      </c>
      <c r="X1708" s="15" t="str">
        <f t="shared" si="485"/>
        <v>DEBE GOZAR EN EL AÑO UN TOTAL DE 14 DÍAS ANTES DEL 31/12/2026</v>
      </c>
      <c r="Y1708" s="58">
        <v>0</v>
      </c>
      <c r="Z1708" s="50">
        <v>0</v>
      </c>
      <c r="AA1708" s="50">
        <v>0</v>
      </c>
      <c r="AB1708" s="50">
        <v>0</v>
      </c>
      <c r="AC1708" s="50">
        <v>0</v>
      </c>
      <c r="AD1708" s="50">
        <v>0</v>
      </c>
      <c r="AE1708" s="50">
        <v>0</v>
      </c>
      <c r="AF1708" s="50">
        <v>0</v>
      </c>
      <c r="AG1708" s="50">
        <v>0</v>
      </c>
      <c r="AH1708" s="50">
        <v>0</v>
      </c>
      <c r="AI1708" s="50">
        <v>0</v>
      </c>
      <c r="AJ1708" s="50">
        <v>0</v>
      </c>
      <c r="AK1708" s="52">
        <f t="shared" si="486"/>
        <v>0</v>
      </c>
      <c r="AL1708" s="50">
        <f t="shared" si="487"/>
        <v>0</v>
      </c>
      <c r="AM1708" s="48">
        <f t="shared" si="503"/>
        <v>0</v>
      </c>
      <c r="AN1708" s="49">
        <f t="shared" si="488"/>
        <v>0</v>
      </c>
      <c r="AO1708" s="49">
        <f t="shared" si="499"/>
        <v>0</v>
      </c>
      <c r="AP1708" s="49">
        <f t="shared" si="489"/>
        <v>0</v>
      </c>
      <c r="AR1708" s="50">
        <f t="shared" si="490"/>
        <v>14</v>
      </c>
      <c r="AT1708" s="30">
        <f t="shared" si="491"/>
        <v>14</v>
      </c>
      <c r="AU1708">
        <f t="shared" si="492"/>
        <v>4.666666666666667</v>
      </c>
      <c r="AV1708" s="49">
        <f t="shared" si="493"/>
        <v>0</v>
      </c>
      <c r="AW1708" s="49">
        <f t="shared" si="494"/>
        <v>0</v>
      </c>
      <c r="AX1708" s="53">
        <f t="shared" si="495"/>
        <v>4.666666666666667</v>
      </c>
      <c r="AY1708" s="30">
        <f t="shared" si="496"/>
        <v>0</v>
      </c>
      <c r="AZ1708" s="30">
        <f t="shared" si="497"/>
        <v>0</v>
      </c>
      <c r="BA1708" s="49">
        <f t="shared" si="498"/>
        <v>0</v>
      </c>
    </row>
    <row r="1709" spans="1:53" x14ac:dyDescent="0.35">
      <c r="A1709" s="2">
        <v>1074987476</v>
      </c>
      <c r="B1709" s="2" t="s">
        <v>1709</v>
      </c>
      <c r="C1709" s="16" t="s">
        <v>4946</v>
      </c>
      <c r="D1709" s="3" t="s">
        <v>3854</v>
      </c>
      <c r="E1709" s="4">
        <v>45874</v>
      </c>
      <c r="F1709" s="5">
        <v>45874</v>
      </c>
      <c r="G1709" s="5">
        <v>46239</v>
      </c>
      <c r="H1709" s="3" t="s">
        <v>4290</v>
      </c>
      <c r="I1709" s="55">
        <v>46035</v>
      </c>
      <c r="J1709" s="6">
        <v>46022</v>
      </c>
      <c r="K1709" s="2" t="s">
        <v>4405</v>
      </c>
      <c r="L1709" s="2" t="s">
        <v>4975</v>
      </c>
      <c r="M1709" s="2" t="s">
        <v>4956</v>
      </c>
      <c r="N1709" s="2"/>
      <c r="O1709" s="2"/>
      <c r="P1709" s="2"/>
      <c r="Q1709" s="2"/>
      <c r="R1709" s="7"/>
      <c r="S1709" s="7">
        <v>0</v>
      </c>
      <c r="T1709" s="7">
        <v>12.166700000000001</v>
      </c>
      <c r="U1709" s="7">
        <v>12.166700000000001</v>
      </c>
      <c r="V1709" s="12">
        <f t="shared" si="502"/>
        <v>13</v>
      </c>
      <c r="W1709" s="15" t="s">
        <v>4738</v>
      </c>
      <c r="X1709" s="15" t="str">
        <f t="shared" si="485"/>
        <v>DEBE GOZAR EN EL AÑO UN TOTAL DE 13 DÍAS ANTES DEL 31/12/2026</v>
      </c>
      <c r="Y1709" s="58">
        <v>13</v>
      </c>
      <c r="Z1709" s="50">
        <v>0</v>
      </c>
      <c r="AA1709" s="50">
        <v>0</v>
      </c>
      <c r="AB1709" s="50">
        <v>0</v>
      </c>
      <c r="AC1709" s="50">
        <v>0</v>
      </c>
      <c r="AD1709" s="50">
        <v>0</v>
      </c>
      <c r="AE1709" s="50">
        <v>0</v>
      </c>
      <c r="AF1709" s="50">
        <v>0</v>
      </c>
      <c r="AG1709" s="50">
        <v>0</v>
      </c>
      <c r="AH1709" s="50">
        <v>0</v>
      </c>
      <c r="AI1709" s="50">
        <v>0</v>
      </c>
      <c r="AJ1709" s="50">
        <v>0</v>
      </c>
      <c r="AK1709" s="52">
        <f t="shared" si="486"/>
        <v>13</v>
      </c>
      <c r="AL1709" s="50">
        <f t="shared" si="487"/>
        <v>13</v>
      </c>
      <c r="AM1709" s="48">
        <f t="shared" si="503"/>
        <v>1</v>
      </c>
      <c r="AN1709" s="49">
        <f t="shared" si="488"/>
        <v>0.01</v>
      </c>
      <c r="AO1709" s="49">
        <f t="shared" si="499"/>
        <v>13</v>
      </c>
      <c r="AP1709" s="49">
        <f t="shared" si="489"/>
        <v>13</v>
      </c>
      <c r="AR1709" s="50">
        <f t="shared" si="490"/>
        <v>0</v>
      </c>
      <c r="AT1709" s="30">
        <f t="shared" si="491"/>
        <v>13</v>
      </c>
      <c r="AU1709">
        <f t="shared" si="492"/>
        <v>4.333333333333333</v>
      </c>
      <c r="AV1709" s="49">
        <f t="shared" si="493"/>
        <v>13</v>
      </c>
      <c r="AW1709" s="49">
        <f t="shared" si="494"/>
        <v>4.333333333333333</v>
      </c>
      <c r="AX1709" s="53">
        <f t="shared" si="495"/>
        <v>0</v>
      </c>
      <c r="AY1709" s="30">
        <f t="shared" si="496"/>
        <v>0</v>
      </c>
      <c r="AZ1709" s="30">
        <f t="shared" si="497"/>
        <v>13</v>
      </c>
      <c r="BA1709" s="49">
        <f t="shared" si="498"/>
        <v>13</v>
      </c>
    </row>
    <row r="1710" spans="1:53" x14ac:dyDescent="0.35">
      <c r="A1710" s="2">
        <v>1074990677</v>
      </c>
      <c r="B1710" s="2" t="s">
        <v>1710</v>
      </c>
      <c r="C1710" s="16" t="s">
        <v>4946</v>
      </c>
      <c r="D1710" s="3" t="s">
        <v>3855</v>
      </c>
      <c r="E1710" s="4">
        <v>45139</v>
      </c>
      <c r="F1710" s="5">
        <v>45870</v>
      </c>
      <c r="G1710" s="5">
        <v>46235</v>
      </c>
      <c r="H1710" s="3" t="s">
        <v>4290</v>
      </c>
      <c r="I1710" s="55">
        <v>46038</v>
      </c>
      <c r="J1710" s="6">
        <v>46022</v>
      </c>
      <c r="K1710" s="2" t="s">
        <v>4405</v>
      </c>
      <c r="L1710" s="2" t="s">
        <v>4986</v>
      </c>
      <c r="M1710" s="2" t="s">
        <v>4956</v>
      </c>
      <c r="N1710" s="2"/>
      <c r="O1710" s="2"/>
      <c r="P1710" s="2"/>
      <c r="Q1710" s="2"/>
      <c r="R1710" s="7"/>
      <c r="S1710" s="7">
        <v>0</v>
      </c>
      <c r="T1710" s="7">
        <v>7.5</v>
      </c>
      <c r="U1710" s="7">
        <v>7.5</v>
      </c>
      <c r="V1710" s="12">
        <f t="shared" si="502"/>
        <v>8</v>
      </c>
      <c r="W1710" s="15" t="s">
        <v>4738</v>
      </c>
      <c r="X1710" s="15" t="str">
        <f t="shared" si="485"/>
        <v>DEBE GOZAR EN EL AÑO UN TOTAL DE 8 DÍAS ANTES DEL 31/12/2026</v>
      </c>
      <c r="Y1710" s="58">
        <v>8</v>
      </c>
      <c r="Z1710" s="50">
        <v>0</v>
      </c>
      <c r="AA1710" s="50">
        <v>0</v>
      </c>
      <c r="AB1710" s="50">
        <v>0</v>
      </c>
      <c r="AC1710" s="50">
        <v>0</v>
      </c>
      <c r="AD1710" s="50">
        <v>0</v>
      </c>
      <c r="AE1710" s="50">
        <v>0</v>
      </c>
      <c r="AF1710" s="50">
        <v>0</v>
      </c>
      <c r="AG1710" s="50">
        <v>0</v>
      </c>
      <c r="AH1710" s="50">
        <v>0</v>
      </c>
      <c r="AI1710" s="50">
        <v>0</v>
      </c>
      <c r="AJ1710" s="50">
        <v>0</v>
      </c>
      <c r="AK1710" s="52">
        <f t="shared" si="486"/>
        <v>8</v>
      </c>
      <c r="AL1710" s="50">
        <f t="shared" si="487"/>
        <v>8</v>
      </c>
      <c r="AM1710" s="48">
        <f t="shared" si="503"/>
        <v>1</v>
      </c>
      <c r="AN1710" s="49">
        <f t="shared" si="488"/>
        <v>0.01</v>
      </c>
      <c r="AO1710" s="49">
        <f t="shared" si="499"/>
        <v>8</v>
      </c>
      <c r="AP1710" s="49">
        <f t="shared" si="489"/>
        <v>8</v>
      </c>
      <c r="AR1710" s="50">
        <f t="shared" si="490"/>
        <v>0</v>
      </c>
      <c r="AT1710" s="30">
        <f t="shared" si="491"/>
        <v>8</v>
      </c>
      <c r="AU1710">
        <f t="shared" si="492"/>
        <v>2.6666666666666665</v>
      </c>
      <c r="AV1710" s="49">
        <f t="shared" si="493"/>
        <v>8</v>
      </c>
      <c r="AW1710" s="49">
        <f t="shared" si="494"/>
        <v>2.6666666666666665</v>
      </c>
      <c r="AX1710" s="53">
        <f t="shared" si="495"/>
        <v>0</v>
      </c>
      <c r="AY1710" s="30">
        <f t="shared" si="496"/>
        <v>0</v>
      </c>
      <c r="AZ1710" s="30">
        <f t="shared" si="497"/>
        <v>8</v>
      </c>
      <c r="BA1710" s="49">
        <f t="shared" si="498"/>
        <v>8</v>
      </c>
    </row>
    <row r="1711" spans="1:53" x14ac:dyDescent="0.35">
      <c r="A1711" s="2">
        <v>1074995684</v>
      </c>
      <c r="B1711" s="2" t="s">
        <v>1711</v>
      </c>
      <c r="C1711" s="16" t="s">
        <v>4946</v>
      </c>
      <c r="D1711" s="3" t="s">
        <v>3856</v>
      </c>
      <c r="E1711" s="4">
        <v>45666</v>
      </c>
      <c r="F1711" s="5">
        <v>45666</v>
      </c>
      <c r="G1711" s="5">
        <v>46031</v>
      </c>
      <c r="H1711" s="3" t="s">
        <v>4413</v>
      </c>
      <c r="I1711" s="55">
        <v>0</v>
      </c>
      <c r="J1711" s="6">
        <v>46022</v>
      </c>
      <c r="K1711" s="2" t="s">
        <v>4405</v>
      </c>
      <c r="L1711" s="2" t="s">
        <v>4837</v>
      </c>
      <c r="M1711" s="2" t="s">
        <v>4956</v>
      </c>
      <c r="N1711" s="2" t="s">
        <v>5197</v>
      </c>
      <c r="O1711" s="2" t="s">
        <v>5228</v>
      </c>
      <c r="P1711" s="2" t="s">
        <v>4592</v>
      </c>
      <c r="Q1711" s="2" t="s">
        <v>4297</v>
      </c>
      <c r="R1711" s="7"/>
      <c r="S1711" s="7">
        <v>0</v>
      </c>
      <c r="T1711" s="7">
        <v>29.333300000000001</v>
      </c>
      <c r="U1711" s="7">
        <v>29.333300000000001</v>
      </c>
      <c r="V1711" s="12">
        <f t="shared" si="502"/>
        <v>30</v>
      </c>
      <c r="W1711" s="15" t="s">
        <v>4738</v>
      </c>
      <c r="X1711" s="15" t="str">
        <f t="shared" ref="X1711:X1774" si="504">"DEBE GOZAR EN EL AÑO UN TOTAL DE "&amp;ROUNDUP(V1711,0)&amp;" DÍAS ANTES DEL 31/12/2026"</f>
        <v>DEBE GOZAR EN EL AÑO UN TOTAL DE 30 DÍAS ANTES DEL 31/12/2026</v>
      </c>
      <c r="Y1711" s="58">
        <v>0</v>
      </c>
      <c r="Z1711" s="50">
        <v>0</v>
      </c>
      <c r="AA1711" s="50">
        <v>30</v>
      </c>
      <c r="AB1711" s="50">
        <v>0</v>
      </c>
      <c r="AC1711" s="50">
        <v>0</v>
      </c>
      <c r="AD1711" s="50">
        <v>0</v>
      </c>
      <c r="AE1711" s="50">
        <v>0</v>
      </c>
      <c r="AF1711" s="50">
        <v>0</v>
      </c>
      <c r="AG1711" s="50">
        <v>0</v>
      </c>
      <c r="AH1711" s="50">
        <v>0</v>
      </c>
      <c r="AI1711" s="50">
        <v>0</v>
      </c>
      <c r="AJ1711" s="50">
        <v>0</v>
      </c>
      <c r="AK1711" s="52">
        <f t="shared" si="486"/>
        <v>30</v>
      </c>
      <c r="AL1711" s="50">
        <f t="shared" si="487"/>
        <v>30</v>
      </c>
      <c r="AM1711" s="48">
        <f t="shared" si="503"/>
        <v>1</v>
      </c>
      <c r="AN1711" s="49">
        <f t="shared" si="488"/>
        <v>0.01</v>
      </c>
      <c r="AO1711" s="49">
        <f t="shared" si="499"/>
        <v>30</v>
      </c>
      <c r="AP1711" s="49">
        <f t="shared" si="489"/>
        <v>30</v>
      </c>
      <c r="AR1711" s="50">
        <f t="shared" si="490"/>
        <v>0</v>
      </c>
      <c r="AT1711" s="30">
        <f t="shared" si="491"/>
        <v>30</v>
      </c>
      <c r="AU1711">
        <f t="shared" si="492"/>
        <v>10</v>
      </c>
      <c r="AV1711" s="49">
        <f t="shared" si="493"/>
        <v>30</v>
      </c>
      <c r="AW1711" s="49">
        <f t="shared" si="494"/>
        <v>10</v>
      </c>
      <c r="AX1711" s="53">
        <f t="shared" si="495"/>
        <v>0</v>
      </c>
      <c r="AY1711" s="30">
        <f t="shared" si="496"/>
        <v>0</v>
      </c>
      <c r="AZ1711" s="30">
        <f t="shared" si="497"/>
        <v>30</v>
      </c>
      <c r="BA1711" s="49">
        <f t="shared" si="498"/>
        <v>30</v>
      </c>
    </row>
    <row r="1712" spans="1:53" x14ac:dyDescent="0.35">
      <c r="A1712" s="2">
        <v>1075003477</v>
      </c>
      <c r="B1712" s="2" t="s">
        <v>1712</v>
      </c>
      <c r="C1712" s="16" t="s">
        <v>4946</v>
      </c>
      <c r="D1712" s="3" t="s">
        <v>3857</v>
      </c>
      <c r="E1712" s="4">
        <v>45778</v>
      </c>
      <c r="F1712" s="5">
        <v>45778</v>
      </c>
      <c r="G1712" s="5">
        <v>46143</v>
      </c>
      <c r="H1712" s="3" t="s">
        <v>4290</v>
      </c>
      <c r="I1712" s="55">
        <v>46053</v>
      </c>
      <c r="J1712" s="6">
        <v>46022</v>
      </c>
      <c r="K1712" s="2" t="s">
        <v>4405</v>
      </c>
      <c r="L1712" s="2" t="s">
        <v>4966</v>
      </c>
      <c r="M1712" s="2" t="s">
        <v>4956</v>
      </c>
      <c r="N1712" s="2"/>
      <c r="O1712" s="2"/>
      <c r="P1712" s="2"/>
      <c r="Q1712" s="2"/>
      <c r="R1712" s="7"/>
      <c r="S1712" s="7">
        <v>0</v>
      </c>
      <c r="T1712" s="7">
        <v>20</v>
      </c>
      <c r="U1712" s="7">
        <v>20</v>
      </c>
      <c r="V1712" s="12">
        <f t="shared" si="502"/>
        <v>20</v>
      </c>
      <c r="W1712" s="15" t="s">
        <v>4738</v>
      </c>
      <c r="X1712" s="15" t="str">
        <f t="shared" si="504"/>
        <v>DEBE GOZAR EN EL AÑO UN TOTAL DE 20 DÍAS ANTES DEL 31/12/2026</v>
      </c>
      <c r="Y1712" s="58">
        <v>20</v>
      </c>
      <c r="Z1712" s="50">
        <v>0</v>
      </c>
      <c r="AA1712" s="50">
        <v>0</v>
      </c>
      <c r="AB1712" s="50">
        <v>0</v>
      </c>
      <c r="AC1712" s="50">
        <v>0</v>
      </c>
      <c r="AD1712" s="50">
        <v>0</v>
      </c>
      <c r="AE1712" s="50">
        <v>0</v>
      </c>
      <c r="AF1712" s="50">
        <v>0</v>
      </c>
      <c r="AG1712" s="50">
        <v>0</v>
      </c>
      <c r="AH1712" s="50">
        <v>0</v>
      </c>
      <c r="AI1712" s="50">
        <v>0</v>
      </c>
      <c r="AJ1712" s="50">
        <v>0</v>
      </c>
      <c r="AK1712" s="52">
        <f t="shared" si="486"/>
        <v>20</v>
      </c>
      <c r="AL1712" s="50">
        <f t="shared" si="487"/>
        <v>20</v>
      </c>
      <c r="AM1712" s="48">
        <f t="shared" si="503"/>
        <v>1</v>
      </c>
      <c r="AN1712" s="49">
        <f t="shared" si="488"/>
        <v>0.01</v>
      </c>
      <c r="AO1712" s="49">
        <f t="shared" si="499"/>
        <v>20</v>
      </c>
      <c r="AP1712" s="49">
        <f t="shared" si="489"/>
        <v>20</v>
      </c>
      <c r="AR1712" s="50">
        <f t="shared" si="490"/>
        <v>0</v>
      </c>
      <c r="AT1712" s="30">
        <f t="shared" si="491"/>
        <v>20</v>
      </c>
      <c r="AU1712">
        <f t="shared" si="492"/>
        <v>6.666666666666667</v>
      </c>
      <c r="AV1712" s="49">
        <f t="shared" si="493"/>
        <v>20</v>
      </c>
      <c r="AW1712" s="49">
        <f t="shared" si="494"/>
        <v>6.666666666666667</v>
      </c>
      <c r="AX1712" s="53">
        <f t="shared" si="495"/>
        <v>0</v>
      </c>
      <c r="AY1712" s="30">
        <f t="shared" si="496"/>
        <v>0</v>
      </c>
      <c r="AZ1712" s="30">
        <f t="shared" si="497"/>
        <v>20</v>
      </c>
      <c r="BA1712" s="49">
        <f t="shared" si="498"/>
        <v>20</v>
      </c>
    </row>
    <row r="1713" spans="1:53" x14ac:dyDescent="0.35">
      <c r="A1713" s="2">
        <v>1075003645</v>
      </c>
      <c r="B1713" s="2" t="s">
        <v>1713</v>
      </c>
      <c r="C1713" s="16" t="s">
        <v>4946</v>
      </c>
      <c r="D1713" s="3" t="s">
        <v>3858</v>
      </c>
      <c r="E1713" s="4">
        <v>45926</v>
      </c>
      <c r="F1713" s="5">
        <v>45926</v>
      </c>
      <c r="G1713" s="5">
        <v>46291</v>
      </c>
      <c r="H1713" s="3" t="s">
        <v>4290</v>
      </c>
      <c r="I1713" s="55">
        <v>46090</v>
      </c>
      <c r="J1713" s="6">
        <v>46022</v>
      </c>
      <c r="K1713" s="2" t="s">
        <v>4431</v>
      </c>
      <c r="L1713" s="2" t="s">
        <v>4973</v>
      </c>
      <c r="M1713" s="2" t="s">
        <v>4956</v>
      </c>
      <c r="N1713" s="2"/>
      <c r="O1713" s="2"/>
      <c r="P1713" s="2"/>
      <c r="Q1713" s="2"/>
      <c r="R1713" s="7"/>
      <c r="S1713" s="7">
        <v>0</v>
      </c>
      <c r="T1713" s="7">
        <v>1.5832999999999999</v>
      </c>
      <c r="U1713" s="7">
        <v>1.5832999999999999</v>
      </c>
      <c r="V1713" s="12">
        <f t="shared" si="502"/>
        <v>2</v>
      </c>
      <c r="W1713" s="15" t="s">
        <v>4738</v>
      </c>
      <c r="X1713" s="15" t="str">
        <f t="shared" si="504"/>
        <v>DEBE GOZAR EN EL AÑO UN TOTAL DE 2 DÍAS ANTES DEL 31/12/2026</v>
      </c>
      <c r="Y1713" s="58">
        <v>0</v>
      </c>
      <c r="Z1713" s="50">
        <v>0</v>
      </c>
      <c r="AA1713" s="50">
        <v>2</v>
      </c>
      <c r="AB1713" s="50">
        <v>0</v>
      </c>
      <c r="AC1713" s="50">
        <v>0</v>
      </c>
      <c r="AD1713" s="50">
        <v>0</v>
      </c>
      <c r="AE1713" s="50">
        <v>0</v>
      </c>
      <c r="AF1713" s="50">
        <v>0</v>
      </c>
      <c r="AG1713" s="50">
        <v>0</v>
      </c>
      <c r="AH1713" s="50">
        <v>0</v>
      </c>
      <c r="AI1713" s="50">
        <v>0</v>
      </c>
      <c r="AJ1713" s="50">
        <v>0</v>
      </c>
      <c r="AK1713" s="52">
        <f t="shared" si="486"/>
        <v>2</v>
      </c>
      <c r="AL1713" s="50">
        <f t="shared" si="487"/>
        <v>2</v>
      </c>
      <c r="AM1713" s="48">
        <f t="shared" si="503"/>
        <v>1</v>
      </c>
      <c r="AN1713" s="49">
        <f t="shared" si="488"/>
        <v>0.01</v>
      </c>
      <c r="AO1713" s="49">
        <f t="shared" si="499"/>
        <v>2</v>
      </c>
      <c r="AP1713" s="49">
        <f t="shared" si="489"/>
        <v>2</v>
      </c>
      <c r="AR1713" s="50">
        <f t="shared" si="490"/>
        <v>0</v>
      </c>
      <c r="AT1713" s="30">
        <f t="shared" si="491"/>
        <v>2</v>
      </c>
      <c r="AU1713">
        <f t="shared" si="492"/>
        <v>0.66666666666666663</v>
      </c>
      <c r="AV1713" s="49">
        <f t="shared" si="493"/>
        <v>2</v>
      </c>
      <c r="AW1713" s="49">
        <f t="shared" si="494"/>
        <v>0.66666666666666663</v>
      </c>
      <c r="AX1713" s="53">
        <f t="shared" si="495"/>
        <v>0</v>
      </c>
      <c r="AY1713" s="30">
        <f t="shared" si="496"/>
        <v>0</v>
      </c>
      <c r="AZ1713" s="30">
        <f t="shared" si="497"/>
        <v>2</v>
      </c>
      <c r="BA1713" s="49">
        <f t="shared" si="498"/>
        <v>2</v>
      </c>
    </row>
    <row r="1714" spans="1:53" x14ac:dyDescent="0.35">
      <c r="A1714" s="2">
        <v>1075010165</v>
      </c>
      <c r="B1714" s="2" t="s">
        <v>1714</v>
      </c>
      <c r="C1714" s="16" t="s">
        <v>4946</v>
      </c>
      <c r="D1714" s="3" t="s">
        <v>3859</v>
      </c>
      <c r="E1714" s="4">
        <v>45723</v>
      </c>
      <c r="F1714" s="5">
        <v>45723</v>
      </c>
      <c r="G1714" s="5">
        <v>46088</v>
      </c>
      <c r="H1714" s="3" t="s">
        <v>4290</v>
      </c>
      <c r="I1714" s="55">
        <v>46054</v>
      </c>
      <c r="J1714" s="6">
        <v>46022</v>
      </c>
      <c r="K1714" s="2" t="s">
        <v>4405</v>
      </c>
      <c r="L1714" s="2" t="s">
        <v>4874</v>
      </c>
      <c r="M1714" s="2" t="s">
        <v>4956</v>
      </c>
      <c r="N1714" s="2"/>
      <c r="O1714" s="2"/>
      <c r="P1714" s="2"/>
      <c r="Q1714" s="2"/>
      <c r="R1714" s="7"/>
      <c r="S1714" s="7">
        <v>0</v>
      </c>
      <c r="T1714" s="7">
        <v>24.5</v>
      </c>
      <c r="U1714" s="7">
        <v>24.5</v>
      </c>
      <c r="V1714" s="12">
        <f t="shared" si="502"/>
        <v>25</v>
      </c>
      <c r="W1714" s="15" t="s">
        <v>4738</v>
      </c>
      <c r="X1714" s="15" t="str">
        <f t="shared" si="504"/>
        <v>DEBE GOZAR EN EL AÑO UN TOTAL DE 25 DÍAS ANTES DEL 31/12/2026</v>
      </c>
      <c r="Y1714" s="58">
        <v>0</v>
      </c>
      <c r="Z1714" s="50">
        <v>25</v>
      </c>
      <c r="AA1714" s="50">
        <v>0</v>
      </c>
      <c r="AB1714" s="50">
        <v>0</v>
      </c>
      <c r="AC1714" s="50">
        <v>0</v>
      </c>
      <c r="AD1714" s="50">
        <v>0</v>
      </c>
      <c r="AE1714" s="50">
        <v>0</v>
      </c>
      <c r="AF1714" s="50">
        <v>0</v>
      </c>
      <c r="AG1714" s="50">
        <v>0</v>
      </c>
      <c r="AH1714" s="50">
        <v>0</v>
      </c>
      <c r="AI1714" s="50">
        <v>0</v>
      </c>
      <c r="AJ1714" s="50">
        <v>0</v>
      </c>
      <c r="AK1714" s="52">
        <f t="shared" si="486"/>
        <v>25</v>
      </c>
      <c r="AL1714" s="50">
        <f t="shared" si="487"/>
        <v>25</v>
      </c>
      <c r="AM1714" s="48">
        <f t="shared" si="503"/>
        <v>1</v>
      </c>
      <c r="AN1714" s="49">
        <f t="shared" si="488"/>
        <v>0.01</v>
      </c>
      <c r="AO1714" s="49">
        <f t="shared" si="499"/>
        <v>25</v>
      </c>
      <c r="AP1714" s="49">
        <f t="shared" si="489"/>
        <v>25</v>
      </c>
      <c r="AR1714" s="50">
        <f t="shared" si="490"/>
        <v>0</v>
      </c>
      <c r="AT1714" s="30">
        <f t="shared" si="491"/>
        <v>25</v>
      </c>
      <c r="AU1714">
        <f t="shared" si="492"/>
        <v>8.3333333333333339</v>
      </c>
      <c r="AV1714" s="49">
        <f t="shared" si="493"/>
        <v>25</v>
      </c>
      <c r="AW1714" s="49">
        <f t="shared" si="494"/>
        <v>8.3333333333333339</v>
      </c>
      <c r="AX1714" s="53">
        <f t="shared" si="495"/>
        <v>0</v>
      </c>
      <c r="AY1714" s="30">
        <f t="shared" si="496"/>
        <v>0</v>
      </c>
      <c r="AZ1714" s="30">
        <f t="shared" si="497"/>
        <v>25</v>
      </c>
      <c r="BA1714" s="49">
        <f t="shared" si="498"/>
        <v>25</v>
      </c>
    </row>
    <row r="1715" spans="1:53" x14ac:dyDescent="0.35">
      <c r="A1715" s="2">
        <v>1075012826</v>
      </c>
      <c r="B1715" s="2" t="s">
        <v>1715</v>
      </c>
      <c r="C1715" s="16" t="s">
        <v>4946</v>
      </c>
      <c r="D1715" s="3" t="s">
        <v>3860</v>
      </c>
      <c r="E1715" s="4">
        <v>45454</v>
      </c>
      <c r="F1715" s="5">
        <v>45819</v>
      </c>
      <c r="G1715" s="5">
        <v>46184</v>
      </c>
      <c r="H1715" s="3" t="s">
        <v>4290</v>
      </c>
      <c r="I1715" s="62">
        <v>46140</v>
      </c>
      <c r="J1715" s="6">
        <v>46022</v>
      </c>
      <c r="K1715" s="2" t="s">
        <v>4405</v>
      </c>
      <c r="L1715" s="2" t="s">
        <v>4780</v>
      </c>
      <c r="M1715" s="2" t="s">
        <v>4956</v>
      </c>
      <c r="N1715" s="2" t="s">
        <v>5195</v>
      </c>
      <c r="O1715" s="2" t="s">
        <v>5231</v>
      </c>
      <c r="P1715" s="2" t="s">
        <v>4484</v>
      </c>
      <c r="Q1715" s="2" t="s">
        <v>4297</v>
      </c>
      <c r="R1715" s="7"/>
      <c r="S1715" s="7">
        <v>0</v>
      </c>
      <c r="T1715" s="7">
        <v>10.666699999999999</v>
      </c>
      <c r="U1715" s="7">
        <v>10.666699999999999</v>
      </c>
      <c r="V1715" s="12">
        <f t="shared" si="502"/>
        <v>11</v>
      </c>
      <c r="W1715" s="15" t="s">
        <v>4738</v>
      </c>
      <c r="X1715" s="15" t="str">
        <f t="shared" si="504"/>
        <v>DEBE GOZAR EN EL AÑO UN TOTAL DE 11 DÍAS ANTES DEL 31/12/2026</v>
      </c>
      <c r="Y1715" s="58">
        <v>1</v>
      </c>
      <c r="Z1715" s="50">
        <v>0</v>
      </c>
      <c r="AA1715" s="50">
        <v>0</v>
      </c>
      <c r="AB1715" s="50">
        <v>10</v>
      </c>
      <c r="AC1715" s="50">
        <v>0</v>
      </c>
      <c r="AD1715" s="50">
        <v>0</v>
      </c>
      <c r="AE1715" s="50">
        <v>0</v>
      </c>
      <c r="AF1715" s="50">
        <v>0</v>
      </c>
      <c r="AG1715" s="50">
        <v>0</v>
      </c>
      <c r="AH1715" s="50">
        <v>0</v>
      </c>
      <c r="AI1715" s="50">
        <v>0</v>
      </c>
      <c r="AJ1715" s="50">
        <v>0</v>
      </c>
      <c r="AK1715" s="52">
        <f t="shared" si="486"/>
        <v>11</v>
      </c>
      <c r="AL1715" s="50">
        <f t="shared" si="487"/>
        <v>11</v>
      </c>
      <c r="AM1715" s="48">
        <f t="shared" si="503"/>
        <v>1</v>
      </c>
      <c r="AN1715" s="49">
        <f t="shared" si="488"/>
        <v>0.01</v>
      </c>
      <c r="AO1715" s="49">
        <f t="shared" si="499"/>
        <v>11</v>
      </c>
      <c r="AP1715" s="49">
        <f t="shared" si="489"/>
        <v>11</v>
      </c>
      <c r="AR1715" s="50">
        <f t="shared" si="490"/>
        <v>0</v>
      </c>
      <c r="AT1715" s="30">
        <f t="shared" si="491"/>
        <v>11</v>
      </c>
      <c r="AU1715">
        <f t="shared" si="492"/>
        <v>3.6666666666666665</v>
      </c>
      <c r="AV1715" s="49">
        <f t="shared" si="493"/>
        <v>11</v>
      </c>
      <c r="AW1715" s="49">
        <f t="shared" si="494"/>
        <v>3.6666666666666665</v>
      </c>
      <c r="AX1715" s="53">
        <f t="shared" si="495"/>
        <v>0</v>
      </c>
      <c r="AY1715" s="30">
        <f t="shared" si="496"/>
        <v>0</v>
      </c>
      <c r="AZ1715" s="30">
        <f t="shared" si="497"/>
        <v>11</v>
      </c>
      <c r="BA1715" s="49">
        <f t="shared" si="498"/>
        <v>11</v>
      </c>
    </row>
    <row r="1716" spans="1:53" x14ac:dyDescent="0.35">
      <c r="A1716" s="2">
        <v>1075014819</v>
      </c>
      <c r="B1716" s="2" t="s">
        <v>1716</v>
      </c>
      <c r="C1716" s="16" t="s">
        <v>4946</v>
      </c>
      <c r="D1716" s="3" t="s">
        <v>3861</v>
      </c>
      <c r="E1716" s="4">
        <v>45457</v>
      </c>
      <c r="F1716" s="5">
        <v>45822</v>
      </c>
      <c r="G1716" s="5">
        <v>46187</v>
      </c>
      <c r="H1716" s="3" t="s">
        <v>4290</v>
      </c>
      <c r="I1716" s="55">
        <v>0</v>
      </c>
      <c r="J1716" s="6">
        <v>46022</v>
      </c>
      <c r="K1716" s="2" t="s">
        <v>4405</v>
      </c>
      <c r="L1716" s="2" t="s">
        <v>4749</v>
      </c>
      <c r="M1716" s="2" t="s">
        <v>4956</v>
      </c>
      <c r="N1716" s="2" t="s">
        <v>5180</v>
      </c>
      <c r="O1716" s="2" t="s">
        <v>5181</v>
      </c>
      <c r="P1716" s="2" t="s">
        <v>4443</v>
      </c>
      <c r="Q1716" s="2" t="s">
        <v>4301</v>
      </c>
      <c r="R1716" s="7"/>
      <c r="S1716" s="7">
        <v>13</v>
      </c>
      <c r="T1716" s="7">
        <v>16.416699999999999</v>
      </c>
      <c r="U1716" s="7">
        <v>29.416699999999999</v>
      </c>
      <c r="V1716" s="12">
        <f t="shared" si="502"/>
        <v>30</v>
      </c>
      <c r="W1716" s="15" t="str">
        <f>"DEBE GOZAR "&amp;S1716&amp;" DÍAS ANTES DEL "&amp;TEXT(G1716-1,"DD/MM/YYYY")</f>
        <v>DEBE GOZAR 13 DÍAS ANTES DEL 13/06/2026</v>
      </c>
      <c r="X1716" s="15" t="str">
        <f t="shared" si="504"/>
        <v>DEBE GOZAR EN EL AÑO UN TOTAL DE 30 DÍAS ANTES DEL 31/12/2026</v>
      </c>
      <c r="Y1716" s="58">
        <v>0</v>
      </c>
      <c r="Z1716" s="50">
        <v>0</v>
      </c>
      <c r="AA1716" s="50">
        <v>28</v>
      </c>
      <c r="AB1716" s="50">
        <v>5</v>
      </c>
      <c r="AC1716" s="50">
        <v>0</v>
      </c>
      <c r="AD1716" s="50">
        <v>0</v>
      </c>
      <c r="AE1716" s="50">
        <v>0</v>
      </c>
      <c r="AF1716" s="50">
        <v>0</v>
      </c>
      <c r="AG1716" s="50">
        <v>0</v>
      </c>
      <c r="AH1716" s="50">
        <v>0</v>
      </c>
      <c r="AI1716" s="50">
        <v>0</v>
      </c>
      <c r="AJ1716" s="50">
        <v>0</v>
      </c>
      <c r="AK1716" s="52">
        <f t="shared" si="486"/>
        <v>33</v>
      </c>
      <c r="AL1716" s="50">
        <f t="shared" si="487"/>
        <v>33</v>
      </c>
      <c r="AM1716" s="48">
        <f t="shared" si="503"/>
        <v>1.1000000000000001</v>
      </c>
      <c r="AN1716" s="49">
        <f t="shared" si="488"/>
        <v>1.1000000000000001E-2</v>
      </c>
      <c r="AO1716" s="49">
        <f t="shared" si="499"/>
        <v>33</v>
      </c>
      <c r="AP1716" s="49">
        <f t="shared" si="489"/>
        <v>30</v>
      </c>
      <c r="AR1716" s="50">
        <f t="shared" si="490"/>
        <v>0</v>
      </c>
      <c r="AT1716" s="30">
        <f t="shared" si="491"/>
        <v>30</v>
      </c>
      <c r="AU1716">
        <f t="shared" si="492"/>
        <v>10</v>
      </c>
      <c r="AV1716" s="49">
        <f t="shared" si="493"/>
        <v>33</v>
      </c>
      <c r="AW1716" s="49">
        <f t="shared" si="494"/>
        <v>10</v>
      </c>
      <c r="AX1716" s="53">
        <f t="shared" si="495"/>
        <v>0</v>
      </c>
      <c r="AY1716" s="30">
        <f t="shared" si="496"/>
        <v>0</v>
      </c>
      <c r="AZ1716" s="30">
        <f t="shared" si="497"/>
        <v>33</v>
      </c>
      <c r="BA1716" s="49">
        <f t="shared" si="498"/>
        <v>30</v>
      </c>
    </row>
    <row r="1717" spans="1:53" x14ac:dyDescent="0.35">
      <c r="A1717" s="2">
        <v>1075015707</v>
      </c>
      <c r="B1717" s="2" t="s">
        <v>1717</v>
      </c>
      <c r="C1717" s="16" t="s">
        <v>4947</v>
      </c>
      <c r="D1717" s="3" t="s">
        <v>3862</v>
      </c>
      <c r="E1717" s="4">
        <v>45980</v>
      </c>
      <c r="F1717" s="5">
        <v>45980</v>
      </c>
      <c r="G1717" s="5">
        <v>46345</v>
      </c>
      <c r="H1717" s="3" t="s">
        <v>4415</v>
      </c>
      <c r="I1717" s="55">
        <v>46057</v>
      </c>
      <c r="J1717" s="6">
        <v>46022</v>
      </c>
      <c r="K1717" s="2" t="s">
        <v>4405</v>
      </c>
      <c r="L1717" s="2" t="s">
        <v>4915</v>
      </c>
      <c r="M1717" s="2" t="s">
        <v>4956</v>
      </c>
      <c r="N1717" s="2"/>
      <c r="O1717" s="2"/>
      <c r="P1717" s="2"/>
      <c r="Q1717" s="2"/>
      <c r="R1717" s="7"/>
      <c r="S1717" s="7">
        <v>0</v>
      </c>
      <c r="T1717" s="7">
        <v>3.5</v>
      </c>
      <c r="U1717" s="7">
        <v>3.5</v>
      </c>
      <c r="V1717" s="12">
        <f t="shared" si="502"/>
        <v>4</v>
      </c>
      <c r="W1717" s="15" t="s">
        <v>4738</v>
      </c>
      <c r="X1717" s="15" t="str">
        <f t="shared" si="504"/>
        <v>DEBE GOZAR EN EL AÑO UN TOTAL DE 4 DÍAS ANTES DEL 31/12/2026</v>
      </c>
      <c r="Y1717" s="58">
        <v>0</v>
      </c>
      <c r="Z1717" s="50">
        <v>4</v>
      </c>
      <c r="AA1717" s="50">
        <v>0</v>
      </c>
      <c r="AB1717" s="50">
        <v>0</v>
      </c>
      <c r="AC1717" s="50">
        <v>0</v>
      </c>
      <c r="AD1717" s="50">
        <v>0</v>
      </c>
      <c r="AE1717" s="50">
        <v>0</v>
      </c>
      <c r="AF1717" s="50">
        <v>0</v>
      </c>
      <c r="AG1717" s="50">
        <v>0</v>
      </c>
      <c r="AH1717" s="50">
        <v>0</v>
      </c>
      <c r="AI1717" s="50">
        <v>0</v>
      </c>
      <c r="AJ1717" s="50">
        <v>0</v>
      </c>
      <c r="AK1717" s="52">
        <f t="shared" si="486"/>
        <v>4</v>
      </c>
      <c r="AL1717" s="50">
        <f t="shared" si="487"/>
        <v>4</v>
      </c>
      <c r="AM1717" s="48">
        <f t="shared" si="503"/>
        <v>1</v>
      </c>
      <c r="AN1717" s="49">
        <f t="shared" si="488"/>
        <v>0.01</v>
      </c>
      <c r="AO1717" s="49">
        <f t="shared" si="499"/>
        <v>4</v>
      </c>
      <c r="AP1717" s="49">
        <f t="shared" si="489"/>
        <v>4</v>
      </c>
      <c r="AR1717" s="50">
        <f t="shared" si="490"/>
        <v>0</v>
      </c>
      <c r="AT1717" s="30">
        <f t="shared" si="491"/>
        <v>4</v>
      </c>
      <c r="AU1717">
        <f t="shared" si="492"/>
        <v>1.3333333333333333</v>
      </c>
      <c r="AV1717" s="49">
        <f t="shared" si="493"/>
        <v>4</v>
      </c>
      <c r="AW1717" s="49">
        <f t="shared" si="494"/>
        <v>1.3333333333333333</v>
      </c>
      <c r="AX1717" s="53">
        <f t="shared" si="495"/>
        <v>0</v>
      </c>
      <c r="AY1717" s="30">
        <f t="shared" si="496"/>
        <v>0</v>
      </c>
      <c r="AZ1717" s="30">
        <f t="shared" si="497"/>
        <v>4</v>
      </c>
      <c r="BA1717" s="49">
        <f t="shared" si="498"/>
        <v>4</v>
      </c>
    </row>
    <row r="1718" spans="1:53" x14ac:dyDescent="0.35">
      <c r="A1718" s="2">
        <v>1075051309</v>
      </c>
      <c r="B1718" s="2" t="s">
        <v>1718</v>
      </c>
      <c r="C1718" s="16" t="s">
        <v>4946</v>
      </c>
      <c r="D1718" s="3" t="s">
        <v>3863</v>
      </c>
      <c r="E1718" s="4">
        <v>45975</v>
      </c>
      <c r="F1718" s="5">
        <v>45975</v>
      </c>
      <c r="G1718" s="5">
        <v>46340</v>
      </c>
      <c r="H1718" s="3" t="s">
        <v>4290</v>
      </c>
      <c r="I1718" s="55">
        <v>46054</v>
      </c>
      <c r="J1718" s="6">
        <v>46022</v>
      </c>
      <c r="K1718" s="2" t="s">
        <v>4431</v>
      </c>
      <c r="L1718" s="2" t="s">
        <v>4963</v>
      </c>
      <c r="M1718" s="2" t="s">
        <v>4956</v>
      </c>
      <c r="N1718" s="2"/>
      <c r="O1718" s="2"/>
      <c r="P1718" s="2"/>
      <c r="Q1718" s="2"/>
      <c r="R1718" s="7"/>
      <c r="S1718" s="7">
        <v>0</v>
      </c>
      <c r="T1718" s="7">
        <v>0.7833</v>
      </c>
      <c r="U1718" s="7">
        <v>0.7833</v>
      </c>
      <c r="V1718" s="12">
        <f t="shared" si="502"/>
        <v>1</v>
      </c>
      <c r="W1718" s="15" t="s">
        <v>4738</v>
      </c>
      <c r="X1718" s="15" t="str">
        <f t="shared" si="504"/>
        <v>DEBE GOZAR EN EL AÑO UN TOTAL DE 1 DÍAS ANTES DEL 31/12/2026</v>
      </c>
      <c r="Y1718" s="58">
        <v>0</v>
      </c>
      <c r="Z1718" s="50">
        <v>1</v>
      </c>
      <c r="AA1718" s="50">
        <v>0</v>
      </c>
      <c r="AB1718" s="50">
        <v>0</v>
      </c>
      <c r="AC1718" s="50">
        <v>0</v>
      </c>
      <c r="AD1718" s="50">
        <v>0</v>
      </c>
      <c r="AE1718" s="50">
        <v>0</v>
      </c>
      <c r="AF1718" s="50">
        <v>0</v>
      </c>
      <c r="AG1718" s="50">
        <v>0</v>
      </c>
      <c r="AH1718" s="50">
        <v>0</v>
      </c>
      <c r="AI1718" s="50">
        <v>0</v>
      </c>
      <c r="AJ1718" s="50">
        <v>0</v>
      </c>
      <c r="AK1718" s="52">
        <f t="shared" si="486"/>
        <v>1</v>
      </c>
      <c r="AL1718" s="50">
        <f t="shared" si="487"/>
        <v>1</v>
      </c>
      <c r="AM1718" s="48">
        <f t="shared" si="503"/>
        <v>1</v>
      </c>
      <c r="AN1718" s="49">
        <f t="shared" si="488"/>
        <v>0.01</v>
      </c>
      <c r="AO1718" s="49">
        <f t="shared" si="499"/>
        <v>1</v>
      </c>
      <c r="AP1718" s="49">
        <f t="shared" si="489"/>
        <v>1</v>
      </c>
      <c r="AR1718" s="50">
        <f t="shared" si="490"/>
        <v>0</v>
      </c>
      <c r="AT1718" s="30">
        <f t="shared" si="491"/>
        <v>1</v>
      </c>
      <c r="AU1718">
        <f t="shared" si="492"/>
        <v>0.33333333333333331</v>
      </c>
      <c r="AV1718" s="49">
        <f t="shared" si="493"/>
        <v>1</v>
      </c>
      <c r="AW1718" s="49">
        <f t="shared" si="494"/>
        <v>0.33333333333333331</v>
      </c>
      <c r="AX1718" s="53">
        <f t="shared" si="495"/>
        <v>0</v>
      </c>
      <c r="AY1718" s="30">
        <f t="shared" si="496"/>
        <v>0</v>
      </c>
      <c r="AZ1718" s="30">
        <f t="shared" si="497"/>
        <v>1</v>
      </c>
      <c r="BA1718" s="49">
        <f t="shared" si="498"/>
        <v>1</v>
      </c>
    </row>
    <row r="1719" spans="1:53" x14ac:dyDescent="0.35">
      <c r="A1719" s="2">
        <v>1075059788</v>
      </c>
      <c r="B1719" s="2" t="s">
        <v>1719</v>
      </c>
      <c r="C1719" s="16" t="s">
        <v>4946</v>
      </c>
      <c r="D1719" s="3" t="s">
        <v>3864</v>
      </c>
      <c r="E1719" s="4">
        <v>45905</v>
      </c>
      <c r="F1719" s="5">
        <v>45905</v>
      </c>
      <c r="G1719" s="5">
        <v>46270</v>
      </c>
      <c r="H1719" s="3" t="s">
        <v>4290</v>
      </c>
      <c r="I1719" s="55">
        <v>0</v>
      </c>
      <c r="J1719" s="6">
        <v>46022</v>
      </c>
      <c r="K1719" s="2" t="s">
        <v>4431</v>
      </c>
      <c r="L1719" s="2" t="s">
        <v>5026</v>
      </c>
      <c r="M1719" s="2" t="s">
        <v>4956</v>
      </c>
      <c r="N1719" s="2" t="s">
        <v>5180</v>
      </c>
      <c r="O1719" s="2" t="s">
        <v>5181</v>
      </c>
      <c r="P1719" s="2" t="s">
        <v>4657</v>
      </c>
      <c r="Q1719" s="2" t="s">
        <v>4326</v>
      </c>
      <c r="R1719" s="7"/>
      <c r="S1719" s="7">
        <v>0</v>
      </c>
      <c r="T1719" s="7">
        <v>1.9333</v>
      </c>
      <c r="U1719" s="7">
        <v>1.9333</v>
      </c>
      <c r="V1719" s="12">
        <f t="shared" si="502"/>
        <v>2</v>
      </c>
      <c r="W1719" s="15" t="s">
        <v>4738</v>
      </c>
      <c r="X1719" s="15" t="str">
        <f t="shared" si="504"/>
        <v>DEBE GOZAR EN EL AÑO UN TOTAL DE 2 DÍAS ANTES DEL 31/12/2026</v>
      </c>
      <c r="Y1719" s="58">
        <v>0</v>
      </c>
      <c r="Z1719" s="50">
        <v>0</v>
      </c>
      <c r="AA1719" s="50">
        <v>0</v>
      </c>
      <c r="AB1719" s="50">
        <v>2</v>
      </c>
      <c r="AC1719" s="50">
        <v>0</v>
      </c>
      <c r="AD1719" s="50">
        <v>0</v>
      </c>
      <c r="AE1719" s="50">
        <v>0</v>
      </c>
      <c r="AF1719" s="50">
        <v>0</v>
      </c>
      <c r="AG1719" s="50">
        <v>0</v>
      </c>
      <c r="AH1719" s="50">
        <v>0</v>
      </c>
      <c r="AI1719" s="50">
        <v>0</v>
      </c>
      <c r="AJ1719" s="50">
        <v>0</v>
      </c>
      <c r="AK1719" s="52">
        <f t="shared" si="486"/>
        <v>2</v>
      </c>
      <c r="AL1719" s="50">
        <f t="shared" si="487"/>
        <v>2</v>
      </c>
      <c r="AM1719" s="48">
        <f t="shared" si="503"/>
        <v>1</v>
      </c>
      <c r="AN1719" s="49">
        <f t="shared" si="488"/>
        <v>0.01</v>
      </c>
      <c r="AO1719" s="49">
        <f t="shared" si="499"/>
        <v>2</v>
      </c>
      <c r="AP1719" s="49">
        <f t="shared" si="489"/>
        <v>2</v>
      </c>
      <c r="AR1719" s="50">
        <f t="shared" si="490"/>
        <v>0</v>
      </c>
      <c r="AT1719" s="30">
        <f t="shared" si="491"/>
        <v>2</v>
      </c>
      <c r="AU1719">
        <f t="shared" si="492"/>
        <v>0.66666666666666663</v>
      </c>
      <c r="AV1719" s="49">
        <f t="shared" si="493"/>
        <v>2</v>
      </c>
      <c r="AW1719" s="49">
        <f t="shared" si="494"/>
        <v>0.66666666666666663</v>
      </c>
      <c r="AX1719" s="53">
        <f t="shared" si="495"/>
        <v>0</v>
      </c>
      <c r="AY1719" s="30">
        <f t="shared" si="496"/>
        <v>0</v>
      </c>
      <c r="AZ1719" s="30">
        <f t="shared" si="497"/>
        <v>2</v>
      </c>
      <c r="BA1719" s="49">
        <f t="shared" si="498"/>
        <v>2</v>
      </c>
    </row>
    <row r="1720" spans="1:53" x14ac:dyDescent="0.35">
      <c r="A1720" s="2">
        <v>1075068797</v>
      </c>
      <c r="B1720" s="2" t="s">
        <v>1720</v>
      </c>
      <c r="C1720" s="16" t="s">
        <v>4947</v>
      </c>
      <c r="D1720" s="3" t="s">
        <v>3865</v>
      </c>
      <c r="E1720" s="4">
        <v>45078</v>
      </c>
      <c r="F1720" s="5">
        <v>45809</v>
      </c>
      <c r="G1720" s="5">
        <v>46174</v>
      </c>
      <c r="H1720" s="3" t="s">
        <v>4409</v>
      </c>
      <c r="I1720" s="55">
        <v>0</v>
      </c>
      <c r="J1720" s="6">
        <v>46022</v>
      </c>
      <c r="K1720" s="2" t="s">
        <v>4405</v>
      </c>
      <c r="L1720" s="2" t="s">
        <v>5008</v>
      </c>
      <c r="M1720" s="2" t="s">
        <v>4956</v>
      </c>
      <c r="N1720" s="2" t="s">
        <v>5195</v>
      </c>
      <c r="O1720" s="2" t="s">
        <v>5216</v>
      </c>
      <c r="P1720" s="2" t="s">
        <v>4585</v>
      </c>
      <c r="Q1720" s="2" t="s">
        <v>4298</v>
      </c>
      <c r="R1720" s="7"/>
      <c r="S1720" s="7">
        <v>12</v>
      </c>
      <c r="T1720" s="7">
        <v>17.5</v>
      </c>
      <c r="U1720" s="7">
        <v>29.5</v>
      </c>
      <c r="V1720" s="12">
        <f t="shared" si="502"/>
        <v>30</v>
      </c>
      <c r="W1720" s="15" t="str">
        <f>"DEBE GOZAR "&amp;S1720&amp;" DÍAS ANTES DEL "&amp;TEXT(G1720-1,"DD/MM/YYYY")</f>
        <v>DEBE GOZAR 12 DÍAS ANTES DEL 31/05/2026</v>
      </c>
      <c r="X1720" s="15" t="str">
        <f t="shared" si="504"/>
        <v>DEBE GOZAR EN EL AÑO UN TOTAL DE 30 DÍAS ANTES DEL 31/12/2026</v>
      </c>
      <c r="Y1720" s="58">
        <v>0</v>
      </c>
      <c r="Z1720" s="50">
        <v>0</v>
      </c>
      <c r="AA1720" s="50">
        <v>0</v>
      </c>
      <c r="AB1720" s="50">
        <v>0</v>
      </c>
      <c r="AC1720" s="50">
        <v>0</v>
      </c>
      <c r="AD1720" s="50">
        <v>0</v>
      </c>
      <c r="AE1720" s="50">
        <v>0</v>
      </c>
      <c r="AF1720" s="50">
        <v>0</v>
      </c>
      <c r="AG1720" s="50">
        <v>0</v>
      </c>
      <c r="AH1720" s="50">
        <v>0</v>
      </c>
      <c r="AI1720" s="50">
        <v>0</v>
      </c>
      <c r="AJ1720" s="50">
        <v>0</v>
      </c>
      <c r="AK1720" s="52">
        <f t="shared" si="486"/>
        <v>0</v>
      </c>
      <c r="AL1720" s="50">
        <f t="shared" si="487"/>
        <v>0</v>
      </c>
      <c r="AM1720" s="48">
        <f t="shared" si="503"/>
        <v>0</v>
      </c>
      <c r="AN1720" s="49">
        <f t="shared" si="488"/>
        <v>0</v>
      </c>
      <c r="AO1720" s="49">
        <f t="shared" si="499"/>
        <v>0</v>
      </c>
      <c r="AP1720" s="49">
        <f t="shared" si="489"/>
        <v>0</v>
      </c>
      <c r="AR1720" s="50">
        <f t="shared" si="490"/>
        <v>30</v>
      </c>
      <c r="AT1720" s="30">
        <f t="shared" si="491"/>
        <v>30</v>
      </c>
      <c r="AU1720">
        <f t="shared" si="492"/>
        <v>10</v>
      </c>
      <c r="AV1720" s="49">
        <f t="shared" si="493"/>
        <v>0</v>
      </c>
      <c r="AW1720" s="49">
        <f t="shared" si="494"/>
        <v>0</v>
      </c>
      <c r="AX1720" s="53">
        <f t="shared" si="495"/>
        <v>10</v>
      </c>
      <c r="AY1720" s="30">
        <f t="shared" si="496"/>
        <v>0</v>
      </c>
      <c r="AZ1720" s="30">
        <f t="shared" si="497"/>
        <v>0</v>
      </c>
      <c r="BA1720" s="49">
        <f t="shared" si="498"/>
        <v>0</v>
      </c>
    </row>
    <row r="1721" spans="1:53" x14ac:dyDescent="0.35">
      <c r="A1721" s="2">
        <v>1075071247</v>
      </c>
      <c r="B1721" s="2" t="s">
        <v>1721</v>
      </c>
      <c r="C1721" s="16" t="s">
        <v>4946</v>
      </c>
      <c r="D1721" s="3" t="s">
        <v>3866</v>
      </c>
      <c r="E1721" s="4">
        <v>44986</v>
      </c>
      <c r="F1721" s="5">
        <v>45717</v>
      </c>
      <c r="G1721" s="5">
        <v>46082</v>
      </c>
      <c r="H1721" s="3" t="s">
        <v>4290</v>
      </c>
      <c r="I1721" s="55">
        <v>0</v>
      </c>
      <c r="J1721" s="6">
        <v>46022</v>
      </c>
      <c r="K1721" s="2" t="s">
        <v>4405</v>
      </c>
      <c r="L1721" s="2" t="s">
        <v>4963</v>
      </c>
      <c r="M1721" s="2" t="s">
        <v>4956</v>
      </c>
      <c r="N1721" s="2" t="s">
        <v>5200</v>
      </c>
      <c r="O1721" s="2" t="s">
        <v>5220</v>
      </c>
      <c r="P1721" s="2" t="s">
        <v>4449</v>
      </c>
      <c r="Q1721" s="2" t="s">
        <v>4300</v>
      </c>
      <c r="R1721" s="7"/>
      <c r="S1721" s="7">
        <v>0</v>
      </c>
      <c r="T1721" s="7">
        <v>25</v>
      </c>
      <c r="U1721" s="7">
        <v>25</v>
      </c>
      <c r="V1721" s="12">
        <f t="shared" si="502"/>
        <v>25</v>
      </c>
      <c r="W1721" s="15" t="s">
        <v>4738</v>
      </c>
      <c r="X1721" s="15" t="str">
        <f t="shared" si="504"/>
        <v>DEBE GOZAR EN EL AÑO UN TOTAL DE 25 DÍAS ANTES DEL 31/12/2026</v>
      </c>
      <c r="Y1721" s="58">
        <v>0</v>
      </c>
      <c r="Z1721" s="50">
        <v>0</v>
      </c>
      <c r="AA1721" s="50">
        <v>0</v>
      </c>
      <c r="AB1721" s="50">
        <v>15</v>
      </c>
      <c r="AC1721" s="50">
        <v>0</v>
      </c>
      <c r="AD1721" s="50">
        <v>0</v>
      </c>
      <c r="AE1721" s="50">
        <v>0</v>
      </c>
      <c r="AF1721" s="50">
        <v>0</v>
      </c>
      <c r="AG1721" s="50">
        <v>0</v>
      </c>
      <c r="AH1721" s="50">
        <v>0</v>
      </c>
      <c r="AI1721" s="50">
        <v>0</v>
      </c>
      <c r="AJ1721" s="50">
        <v>0</v>
      </c>
      <c r="AK1721" s="52">
        <f t="shared" si="486"/>
        <v>15</v>
      </c>
      <c r="AL1721" s="50">
        <f t="shared" si="487"/>
        <v>15</v>
      </c>
      <c r="AM1721" s="48">
        <f t="shared" si="503"/>
        <v>0.6</v>
      </c>
      <c r="AN1721" s="49">
        <f t="shared" si="488"/>
        <v>6.0000000000000001E-3</v>
      </c>
      <c r="AO1721" s="49">
        <f t="shared" si="499"/>
        <v>15</v>
      </c>
      <c r="AP1721" s="49">
        <f t="shared" si="489"/>
        <v>15</v>
      </c>
      <c r="AR1721" s="50">
        <f t="shared" si="490"/>
        <v>10</v>
      </c>
      <c r="AT1721" s="30">
        <f t="shared" si="491"/>
        <v>25</v>
      </c>
      <c r="AU1721">
        <f t="shared" si="492"/>
        <v>8.3333333333333339</v>
      </c>
      <c r="AV1721" s="49">
        <f t="shared" si="493"/>
        <v>15</v>
      </c>
      <c r="AW1721" s="49">
        <f t="shared" si="494"/>
        <v>8.3333333333333339</v>
      </c>
      <c r="AX1721" s="53">
        <f t="shared" si="495"/>
        <v>0</v>
      </c>
      <c r="AY1721" s="30">
        <f t="shared" si="496"/>
        <v>0</v>
      </c>
      <c r="AZ1721" s="30">
        <f t="shared" si="497"/>
        <v>15</v>
      </c>
      <c r="BA1721" s="49">
        <f t="shared" si="498"/>
        <v>15</v>
      </c>
    </row>
    <row r="1722" spans="1:53" x14ac:dyDescent="0.35">
      <c r="A1722" s="2">
        <v>1075073304</v>
      </c>
      <c r="B1722" s="2" t="s">
        <v>1722</v>
      </c>
      <c r="C1722" s="16" t="s">
        <v>4946</v>
      </c>
      <c r="D1722" s="3" t="s">
        <v>3867</v>
      </c>
      <c r="E1722" s="4">
        <v>45933</v>
      </c>
      <c r="F1722" s="5">
        <v>45933</v>
      </c>
      <c r="G1722" s="5">
        <v>46298</v>
      </c>
      <c r="H1722" s="3" t="s">
        <v>4290</v>
      </c>
      <c r="I1722" s="55">
        <v>0</v>
      </c>
      <c r="J1722" s="6">
        <v>46022</v>
      </c>
      <c r="K1722" s="2" t="s">
        <v>4405</v>
      </c>
      <c r="L1722" s="2" t="s">
        <v>4973</v>
      </c>
      <c r="M1722" s="2" t="s">
        <v>4956</v>
      </c>
      <c r="N1722" s="2" t="s">
        <v>5180</v>
      </c>
      <c r="O1722" s="2" t="s">
        <v>5226</v>
      </c>
      <c r="P1722" s="2" t="s">
        <v>4481</v>
      </c>
      <c r="Q1722" s="2" t="s">
        <v>4297</v>
      </c>
      <c r="R1722" s="7"/>
      <c r="S1722" s="7">
        <v>0</v>
      </c>
      <c r="T1722" s="7">
        <v>7.3333000000000004</v>
      </c>
      <c r="U1722" s="7">
        <v>7.3333000000000004</v>
      </c>
      <c r="V1722" s="12">
        <f t="shared" si="502"/>
        <v>8</v>
      </c>
      <c r="W1722" s="15" t="s">
        <v>4738</v>
      </c>
      <c r="X1722" s="15" t="str">
        <f t="shared" si="504"/>
        <v>DEBE GOZAR EN EL AÑO UN TOTAL DE 8 DÍAS ANTES DEL 31/12/2026</v>
      </c>
      <c r="Y1722" s="58">
        <v>0</v>
      </c>
      <c r="Z1722" s="50">
        <v>0</v>
      </c>
      <c r="AA1722" s="50">
        <v>0</v>
      </c>
      <c r="AB1722" s="50">
        <v>0</v>
      </c>
      <c r="AC1722" s="50">
        <v>0</v>
      </c>
      <c r="AD1722" s="50">
        <v>0</v>
      </c>
      <c r="AE1722" s="50">
        <v>0</v>
      </c>
      <c r="AF1722" s="50">
        <v>0</v>
      </c>
      <c r="AG1722" s="50">
        <v>0</v>
      </c>
      <c r="AH1722" s="50">
        <v>0</v>
      </c>
      <c r="AI1722" s="50">
        <v>0</v>
      </c>
      <c r="AJ1722" s="50">
        <v>0</v>
      </c>
      <c r="AK1722" s="52">
        <f t="shared" si="486"/>
        <v>0</v>
      </c>
      <c r="AL1722" s="50">
        <f t="shared" si="487"/>
        <v>0</v>
      </c>
      <c r="AM1722" s="48">
        <f t="shared" si="503"/>
        <v>0</v>
      </c>
      <c r="AN1722" s="49">
        <f t="shared" si="488"/>
        <v>0</v>
      </c>
      <c r="AO1722" s="49">
        <f t="shared" si="499"/>
        <v>0</v>
      </c>
      <c r="AP1722" s="49">
        <f t="shared" si="489"/>
        <v>0</v>
      </c>
      <c r="AR1722" s="50">
        <f t="shared" si="490"/>
        <v>8</v>
      </c>
      <c r="AT1722" s="30">
        <f t="shared" si="491"/>
        <v>8</v>
      </c>
      <c r="AU1722">
        <f t="shared" si="492"/>
        <v>2.6666666666666665</v>
      </c>
      <c r="AV1722" s="49">
        <f t="shared" si="493"/>
        <v>0</v>
      </c>
      <c r="AW1722" s="49">
        <f t="shared" si="494"/>
        <v>0</v>
      </c>
      <c r="AX1722" s="53">
        <f t="shared" si="495"/>
        <v>2.6666666666666665</v>
      </c>
      <c r="AY1722" s="30">
        <f t="shared" si="496"/>
        <v>0</v>
      </c>
      <c r="AZ1722" s="30">
        <f t="shared" si="497"/>
        <v>0</v>
      </c>
      <c r="BA1722" s="49">
        <f t="shared" si="498"/>
        <v>0</v>
      </c>
    </row>
    <row r="1723" spans="1:53" x14ac:dyDescent="0.35">
      <c r="A1723" s="2">
        <v>1075073937</v>
      </c>
      <c r="B1723" s="2" t="s">
        <v>1723</v>
      </c>
      <c r="C1723" s="16" t="s">
        <v>4946</v>
      </c>
      <c r="D1723" s="3" t="s">
        <v>3868</v>
      </c>
      <c r="E1723" s="4">
        <v>45405</v>
      </c>
      <c r="F1723" s="5">
        <v>45770</v>
      </c>
      <c r="G1723" s="5">
        <v>46135</v>
      </c>
      <c r="H1723" s="3" t="s">
        <v>4290</v>
      </c>
      <c r="I1723" s="62">
        <v>46142</v>
      </c>
      <c r="J1723" s="6">
        <v>46022</v>
      </c>
      <c r="K1723" s="2" t="s">
        <v>4405</v>
      </c>
      <c r="L1723" s="2" t="s">
        <v>4973</v>
      </c>
      <c r="M1723" s="2" t="s">
        <v>4956</v>
      </c>
      <c r="N1723" s="2" t="s">
        <v>5180</v>
      </c>
      <c r="O1723" s="2" t="s">
        <v>5226</v>
      </c>
      <c r="P1723" s="2" t="s">
        <v>4481</v>
      </c>
      <c r="Q1723" s="2" t="s">
        <v>4297</v>
      </c>
      <c r="R1723" s="7"/>
      <c r="S1723" s="7">
        <v>9</v>
      </c>
      <c r="T1723" s="7">
        <v>20.666699999999999</v>
      </c>
      <c r="U1723" s="7">
        <v>29.666699999999999</v>
      </c>
      <c r="V1723" s="12">
        <f t="shared" si="502"/>
        <v>30</v>
      </c>
      <c r="W1723" s="15" t="str">
        <f>"DEBE GOZAR "&amp;S1723&amp;" DÍAS ANTES DEL "&amp;TEXT(G1723-1,"DD/MM/YYYY")</f>
        <v>DEBE GOZAR 9 DÍAS ANTES DEL 22/04/2026</v>
      </c>
      <c r="X1723" s="15" t="str">
        <f t="shared" si="504"/>
        <v>DEBE GOZAR EN EL AÑO UN TOTAL DE 30 DÍAS ANTES DEL 31/12/2026</v>
      </c>
      <c r="Y1723" s="58">
        <v>0</v>
      </c>
      <c r="Z1723" s="50">
        <v>15</v>
      </c>
      <c r="AA1723" s="50">
        <v>0</v>
      </c>
      <c r="AB1723" s="50">
        <v>15</v>
      </c>
      <c r="AC1723" s="50">
        <v>0</v>
      </c>
      <c r="AD1723" s="50">
        <v>0</v>
      </c>
      <c r="AE1723" s="50">
        <v>0</v>
      </c>
      <c r="AF1723" s="50">
        <v>0</v>
      </c>
      <c r="AG1723" s="50">
        <v>0</v>
      </c>
      <c r="AH1723" s="50">
        <v>0</v>
      </c>
      <c r="AI1723" s="50">
        <v>0</v>
      </c>
      <c r="AJ1723" s="50">
        <v>0</v>
      </c>
      <c r="AK1723" s="52">
        <f t="shared" si="486"/>
        <v>30</v>
      </c>
      <c r="AL1723" s="50">
        <f t="shared" si="487"/>
        <v>30</v>
      </c>
      <c r="AM1723" s="48">
        <f t="shared" si="503"/>
        <v>1</v>
      </c>
      <c r="AN1723" s="49">
        <f t="shared" si="488"/>
        <v>0.01</v>
      </c>
      <c r="AO1723" s="49">
        <f t="shared" si="499"/>
        <v>30</v>
      </c>
      <c r="AP1723" s="49">
        <f t="shared" si="489"/>
        <v>30</v>
      </c>
      <c r="AR1723" s="50">
        <f t="shared" si="490"/>
        <v>0</v>
      </c>
      <c r="AT1723" s="30">
        <f t="shared" si="491"/>
        <v>30</v>
      </c>
      <c r="AU1723">
        <f t="shared" si="492"/>
        <v>10</v>
      </c>
      <c r="AV1723" s="49">
        <f t="shared" si="493"/>
        <v>30</v>
      </c>
      <c r="AW1723" s="49">
        <f t="shared" si="494"/>
        <v>10</v>
      </c>
      <c r="AX1723" s="53">
        <f t="shared" si="495"/>
        <v>0</v>
      </c>
      <c r="AY1723" s="30">
        <f t="shared" si="496"/>
        <v>0</v>
      </c>
      <c r="AZ1723" s="30">
        <f t="shared" si="497"/>
        <v>30</v>
      </c>
      <c r="BA1723" s="49">
        <f t="shared" si="498"/>
        <v>30</v>
      </c>
    </row>
    <row r="1724" spans="1:53" x14ac:dyDescent="0.35">
      <c r="A1724" s="2">
        <v>1075074051</v>
      </c>
      <c r="B1724" s="2" t="s">
        <v>1724</v>
      </c>
      <c r="C1724" s="16" t="s">
        <v>4946</v>
      </c>
      <c r="D1724" s="3" t="s">
        <v>3869</v>
      </c>
      <c r="E1724" s="4">
        <v>45769</v>
      </c>
      <c r="F1724" s="5">
        <v>45769</v>
      </c>
      <c r="G1724" s="5">
        <v>46134</v>
      </c>
      <c r="H1724" s="3" t="s">
        <v>4290</v>
      </c>
      <c r="I1724" s="55">
        <v>46023</v>
      </c>
      <c r="J1724" s="6">
        <v>46022</v>
      </c>
      <c r="K1724" s="2" t="s">
        <v>4405</v>
      </c>
      <c r="L1724" s="2" t="s">
        <v>4966</v>
      </c>
      <c r="M1724" s="2" t="s">
        <v>4956</v>
      </c>
      <c r="N1724" s="2"/>
      <c r="O1724" s="2"/>
      <c r="P1724" s="2"/>
      <c r="Q1724" s="2"/>
      <c r="R1724" s="7"/>
      <c r="S1724" s="7">
        <v>0</v>
      </c>
      <c r="T1724" s="7">
        <v>20.75</v>
      </c>
      <c r="U1724" s="7">
        <v>20.75</v>
      </c>
      <c r="V1724" s="12">
        <f t="shared" si="502"/>
        <v>21</v>
      </c>
      <c r="W1724" s="15" t="s">
        <v>4738</v>
      </c>
      <c r="X1724" s="15" t="str">
        <f t="shared" si="504"/>
        <v>DEBE GOZAR EN EL AÑO UN TOTAL DE 21 DÍAS ANTES DEL 31/12/2026</v>
      </c>
      <c r="Y1724" s="58">
        <v>21</v>
      </c>
      <c r="Z1724" s="50">
        <v>0</v>
      </c>
      <c r="AA1724" s="50">
        <v>0</v>
      </c>
      <c r="AB1724" s="50">
        <v>0</v>
      </c>
      <c r="AC1724" s="50">
        <v>0</v>
      </c>
      <c r="AD1724" s="50">
        <v>0</v>
      </c>
      <c r="AE1724" s="50">
        <v>0</v>
      </c>
      <c r="AF1724" s="50">
        <v>0</v>
      </c>
      <c r="AG1724" s="50">
        <v>0</v>
      </c>
      <c r="AH1724" s="50">
        <v>0</v>
      </c>
      <c r="AI1724" s="50">
        <v>0</v>
      </c>
      <c r="AJ1724" s="50">
        <v>0</v>
      </c>
      <c r="AK1724" s="52">
        <f t="shared" si="486"/>
        <v>21</v>
      </c>
      <c r="AL1724" s="50">
        <f t="shared" si="487"/>
        <v>21</v>
      </c>
      <c r="AM1724" s="48">
        <f t="shared" si="503"/>
        <v>1</v>
      </c>
      <c r="AN1724" s="49">
        <f t="shared" si="488"/>
        <v>0.01</v>
      </c>
      <c r="AO1724" s="49">
        <f t="shared" si="499"/>
        <v>21</v>
      </c>
      <c r="AP1724" s="49">
        <f t="shared" si="489"/>
        <v>21</v>
      </c>
      <c r="AR1724" s="50">
        <f t="shared" si="490"/>
        <v>0</v>
      </c>
      <c r="AT1724" s="30">
        <f t="shared" si="491"/>
        <v>21</v>
      </c>
      <c r="AU1724">
        <f t="shared" si="492"/>
        <v>7</v>
      </c>
      <c r="AV1724" s="49">
        <f t="shared" si="493"/>
        <v>21</v>
      </c>
      <c r="AW1724" s="49">
        <f t="shared" si="494"/>
        <v>7</v>
      </c>
      <c r="AX1724" s="53">
        <f t="shared" si="495"/>
        <v>0</v>
      </c>
      <c r="AY1724" s="30">
        <f t="shared" si="496"/>
        <v>0</v>
      </c>
      <c r="AZ1724" s="30">
        <f t="shared" si="497"/>
        <v>21</v>
      </c>
      <c r="BA1724" s="49">
        <f t="shared" si="498"/>
        <v>21</v>
      </c>
    </row>
    <row r="1725" spans="1:53" x14ac:dyDescent="0.35">
      <c r="A1725" s="2">
        <v>1075074852</v>
      </c>
      <c r="B1725" s="2" t="s">
        <v>1725</v>
      </c>
      <c r="C1725" s="16" t="s">
        <v>4946</v>
      </c>
      <c r="D1725" s="3" t="s">
        <v>3870</v>
      </c>
      <c r="E1725" s="4">
        <v>45903</v>
      </c>
      <c r="F1725" s="5">
        <v>45903</v>
      </c>
      <c r="G1725" s="5">
        <v>46268</v>
      </c>
      <c r="H1725" s="3" t="s">
        <v>4290</v>
      </c>
      <c r="I1725" s="55">
        <v>46035</v>
      </c>
      <c r="J1725" s="6">
        <v>46022</v>
      </c>
      <c r="K1725" s="2" t="s">
        <v>4405</v>
      </c>
      <c r="L1725" s="2" t="s">
        <v>4744</v>
      </c>
      <c r="M1725" s="2" t="s">
        <v>4956</v>
      </c>
      <c r="N1725" s="2"/>
      <c r="O1725" s="2"/>
      <c r="P1725" s="2"/>
      <c r="Q1725" s="2"/>
      <c r="R1725" s="7"/>
      <c r="S1725" s="7">
        <v>0</v>
      </c>
      <c r="T1725" s="7">
        <v>9.8332999999999995</v>
      </c>
      <c r="U1725" s="7">
        <v>9.8332999999999995</v>
      </c>
      <c r="V1725" s="12">
        <f t="shared" si="502"/>
        <v>10</v>
      </c>
      <c r="W1725" s="15" t="s">
        <v>4738</v>
      </c>
      <c r="X1725" s="15" t="str">
        <f t="shared" si="504"/>
        <v>DEBE GOZAR EN EL AÑO UN TOTAL DE 10 DÍAS ANTES DEL 31/12/2026</v>
      </c>
      <c r="Y1725" s="58">
        <v>10</v>
      </c>
      <c r="Z1725" s="50">
        <v>0</v>
      </c>
      <c r="AA1725" s="50">
        <v>0</v>
      </c>
      <c r="AB1725" s="50">
        <v>0</v>
      </c>
      <c r="AC1725" s="50">
        <v>0</v>
      </c>
      <c r="AD1725" s="50">
        <v>0</v>
      </c>
      <c r="AE1725" s="50">
        <v>0</v>
      </c>
      <c r="AF1725" s="50">
        <v>0</v>
      </c>
      <c r="AG1725" s="50">
        <v>0</v>
      </c>
      <c r="AH1725" s="50">
        <v>0</v>
      </c>
      <c r="AI1725" s="50">
        <v>0</v>
      </c>
      <c r="AJ1725" s="50">
        <v>0</v>
      </c>
      <c r="AK1725" s="52">
        <f t="shared" si="486"/>
        <v>10</v>
      </c>
      <c r="AL1725" s="50">
        <f t="shared" si="487"/>
        <v>10</v>
      </c>
      <c r="AM1725" s="48">
        <f t="shared" si="503"/>
        <v>1</v>
      </c>
      <c r="AN1725" s="49">
        <f t="shared" si="488"/>
        <v>0.01</v>
      </c>
      <c r="AO1725" s="49">
        <f t="shared" si="499"/>
        <v>10</v>
      </c>
      <c r="AP1725" s="49">
        <f t="shared" si="489"/>
        <v>10</v>
      </c>
      <c r="AR1725" s="50">
        <f t="shared" si="490"/>
        <v>0</v>
      </c>
      <c r="AT1725" s="30">
        <f t="shared" si="491"/>
        <v>10</v>
      </c>
      <c r="AU1725">
        <f t="shared" si="492"/>
        <v>3.3333333333333335</v>
      </c>
      <c r="AV1725" s="49">
        <f t="shared" si="493"/>
        <v>10</v>
      </c>
      <c r="AW1725" s="49">
        <f t="shared" si="494"/>
        <v>3.3333333333333335</v>
      </c>
      <c r="AX1725" s="53">
        <f t="shared" si="495"/>
        <v>0</v>
      </c>
      <c r="AY1725" s="30">
        <f t="shared" si="496"/>
        <v>0</v>
      </c>
      <c r="AZ1725" s="30">
        <f t="shared" si="497"/>
        <v>10</v>
      </c>
      <c r="BA1725" s="49">
        <f t="shared" si="498"/>
        <v>10</v>
      </c>
    </row>
    <row r="1726" spans="1:53" x14ac:dyDescent="0.35">
      <c r="A1726" s="2">
        <v>1075074861</v>
      </c>
      <c r="B1726" s="2" t="s">
        <v>1726</v>
      </c>
      <c r="C1726" s="16" t="s">
        <v>4946</v>
      </c>
      <c r="D1726" s="3" t="s">
        <v>3871</v>
      </c>
      <c r="E1726" s="4">
        <v>45741</v>
      </c>
      <c r="F1726" s="5">
        <v>45741</v>
      </c>
      <c r="G1726" s="5">
        <v>46106</v>
      </c>
      <c r="H1726" s="3" t="s">
        <v>4290</v>
      </c>
      <c r="I1726" s="55">
        <v>46095</v>
      </c>
      <c r="J1726" s="6">
        <v>46022</v>
      </c>
      <c r="K1726" s="2" t="s">
        <v>4405</v>
      </c>
      <c r="L1726" s="2" t="s">
        <v>4966</v>
      </c>
      <c r="M1726" s="2" t="s">
        <v>4956</v>
      </c>
      <c r="N1726" s="2"/>
      <c r="O1726" s="2"/>
      <c r="P1726" s="2"/>
      <c r="Q1726" s="2"/>
      <c r="R1726" s="7"/>
      <c r="S1726" s="7">
        <v>0</v>
      </c>
      <c r="T1726" s="7">
        <v>23</v>
      </c>
      <c r="U1726" s="7">
        <v>23</v>
      </c>
      <c r="V1726" s="12">
        <f t="shared" si="502"/>
        <v>23</v>
      </c>
      <c r="W1726" s="15" t="s">
        <v>4738</v>
      </c>
      <c r="X1726" s="15" t="str">
        <f t="shared" si="504"/>
        <v>DEBE GOZAR EN EL AÑO UN TOTAL DE 23 DÍAS ANTES DEL 31/12/2026</v>
      </c>
      <c r="Y1726" s="58">
        <v>0</v>
      </c>
      <c r="Z1726" s="50">
        <v>0</v>
      </c>
      <c r="AA1726" s="50">
        <v>23</v>
      </c>
      <c r="AB1726" s="50">
        <v>0</v>
      </c>
      <c r="AC1726" s="50">
        <v>0</v>
      </c>
      <c r="AD1726" s="50">
        <v>0</v>
      </c>
      <c r="AE1726" s="50">
        <v>0</v>
      </c>
      <c r="AF1726" s="50">
        <v>0</v>
      </c>
      <c r="AG1726" s="50">
        <v>0</v>
      </c>
      <c r="AH1726" s="50">
        <v>0</v>
      </c>
      <c r="AI1726" s="50">
        <v>0</v>
      </c>
      <c r="AJ1726" s="50">
        <v>0</v>
      </c>
      <c r="AK1726" s="52">
        <f t="shared" si="486"/>
        <v>23</v>
      </c>
      <c r="AL1726" s="50">
        <f t="shared" si="487"/>
        <v>23</v>
      </c>
      <c r="AM1726" s="48">
        <f t="shared" si="503"/>
        <v>1</v>
      </c>
      <c r="AN1726" s="49">
        <f t="shared" si="488"/>
        <v>0.01</v>
      </c>
      <c r="AO1726" s="49">
        <f t="shared" si="499"/>
        <v>23</v>
      </c>
      <c r="AP1726" s="49">
        <f t="shared" si="489"/>
        <v>23</v>
      </c>
      <c r="AR1726" s="50">
        <f t="shared" si="490"/>
        <v>0</v>
      </c>
      <c r="AT1726" s="30">
        <f t="shared" si="491"/>
        <v>23</v>
      </c>
      <c r="AU1726">
        <f t="shared" si="492"/>
        <v>7.666666666666667</v>
      </c>
      <c r="AV1726" s="49">
        <f t="shared" si="493"/>
        <v>23</v>
      </c>
      <c r="AW1726" s="49">
        <f t="shared" si="494"/>
        <v>7.666666666666667</v>
      </c>
      <c r="AX1726" s="53">
        <f t="shared" si="495"/>
        <v>0</v>
      </c>
      <c r="AY1726" s="30">
        <f t="shared" si="496"/>
        <v>0</v>
      </c>
      <c r="AZ1726" s="30">
        <f t="shared" si="497"/>
        <v>23</v>
      </c>
      <c r="BA1726" s="49">
        <f t="shared" si="498"/>
        <v>23</v>
      </c>
    </row>
    <row r="1727" spans="1:53" x14ac:dyDescent="0.35">
      <c r="A1727" s="2">
        <v>1075080475</v>
      </c>
      <c r="B1727" s="2" t="s">
        <v>1727</v>
      </c>
      <c r="C1727" s="16" t="s">
        <v>4946</v>
      </c>
      <c r="D1727" s="3" t="s">
        <v>3872</v>
      </c>
      <c r="E1727" s="4">
        <v>45903</v>
      </c>
      <c r="F1727" s="5">
        <v>45903</v>
      </c>
      <c r="G1727" s="5">
        <v>46268</v>
      </c>
      <c r="H1727" s="3" t="s">
        <v>4414</v>
      </c>
      <c r="I1727" s="55">
        <v>0</v>
      </c>
      <c r="J1727" s="6">
        <v>46022</v>
      </c>
      <c r="K1727" s="2" t="s">
        <v>4405</v>
      </c>
      <c r="L1727" s="2" t="s">
        <v>4883</v>
      </c>
      <c r="M1727" s="2" t="s">
        <v>4956</v>
      </c>
      <c r="N1727" s="2" t="s">
        <v>5196</v>
      </c>
      <c r="O1727" s="2" t="s">
        <v>5234</v>
      </c>
      <c r="P1727" s="2" t="s">
        <v>4656</v>
      </c>
      <c r="Q1727" s="2" t="s">
        <v>4297</v>
      </c>
      <c r="R1727" s="7"/>
      <c r="S1727" s="7">
        <v>0</v>
      </c>
      <c r="T1727" s="7">
        <v>9.8332999999999995</v>
      </c>
      <c r="U1727" s="7">
        <v>9.8332999999999995</v>
      </c>
      <c r="V1727" s="12">
        <f t="shared" si="502"/>
        <v>10</v>
      </c>
      <c r="W1727" s="15" t="s">
        <v>4738</v>
      </c>
      <c r="X1727" s="15" t="str">
        <f t="shared" si="504"/>
        <v>DEBE GOZAR EN EL AÑO UN TOTAL DE 10 DÍAS ANTES DEL 31/12/2026</v>
      </c>
      <c r="Y1727" s="58">
        <v>0</v>
      </c>
      <c r="Z1727" s="50">
        <v>0</v>
      </c>
      <c r="AA1727" s="50">
        <v>0</v>
      </c>
      <c r="AB1727" s="50">
        <v>0</v>
      </c>
      <c r="AC1727" s="50">
        <v>10</v>
      </c>
      <c r="AD1727" s="50">
        <v>0</v>
      </c>
      <c r="AE1727" s="50">
        <v>0</v>
      </c>
      <c r="AF1727" s="50">
        <v>0</v>
      </c>
      <c r="AG1727" s="50">
        <v>0</v>
      </c>
      <c r="AH1727" s="50">
        <v>0</v>
      </c>
      <c r="AI1727" s="50">
        <v>0</v>
      </c>
      <c r="AJ1727" s="50">
        <v>0</v>
      </c>
      <c r="AK1727" s="52">
        <f t="shared" si="486"/>
        <v>10</v>
      </c>
      <c r="AL1727" s="50">
        <f t="shared" si="487"/>
        <v>10</v>
      </c>
      <c r="AM1727" s="48">
        <f t="shared" si="503"/>
        <v>1</v>
      </c>
      <c r="AN1727" s="49">
        <f t="shared" si="488"/>
        <v>0.01</v>
      </c>
      <c r="AO1727" s="49">
        <f t="shared" si="499"/>
        <v>0</v>
      </c>
      <c r="AP1727" s="49">
        <f t="shared" si="489"/>
        <v>10</v>
      </c>
      <c r="AR1727" s="50">
        <f t="shared" si="490"/>
        <v>0</v>
      </c>
      <c r="AT1727" s="30">
        <f t="shared" si="491"/>
        <v>10</v>
      </c>
      <c r="AU1727">
        <f t="shared" si="492"/>
        <v>3.3333333333333335</v>
      </c>
      <c r="AV1727" s="49">
        <f t="shared" si="493"/>
        <v>0</v>
      </c>
      <c r="AW1727" s="49">
        <f t="shared" si="494"/>
        <v>0</v>
      </c>
      <c r="AX1727" s="53">
        <f t="shared" si="495"/>
        <v>3.3333333333333335</v>
      </c>
      <c r="AY1727" s="30">
        <f t="shared" si="496"/>
        <v>10</v>
      </c>
      <c r="AZ1727" s="30">
        <f t="shared" si="497"/>
        <v>0</v>
      </c>
      <c r="BA1727" s="49">
        <f t="shared" si="498"/>
        <v>0</v>
      </c>
    </row>
    <row r="1728" spans="1:53" x14ac:dyDescent="0.35">
      <c r="A1728" s="2">
        <v>1075086901</v>
      </c>
      <c r="B1728" s="2" t="s">
        <v>1728</v>
      </c>
      <c r="C1728" s="16" t="s">
        <v>4946</v>
      </c>
      <c r="D1728" s="3" t="s">
        <v>3873</v>
      </c>
      <c r="E1728" s="4">
        <v>45717</v>
      </c>
      <c r="F1728" s="5">
        <v>45717</v>
      </c>
      <c r="G1728" s="5">
        <v>46082</v>
      </c>
      <c r="H1728" s="3" t="s">
        <v>4291</v>
      </c>
      <c r="I1728" s="55">
        <v>46122</v>
      </c>
      <c r="J1728" s="6">
        <v>46022</v>
      </c>
      <c r="K1728" s="2" t="s">
        <v>4405</v>
      </c>
      <c r="L1728" s="2" t="s">
        <v>4841</v>
      </c>
      <c r="M1728" s="2" t="s">
        <v>4956</v>
      </c>
      <c r="N1728" s="2"/>
      <c r="O1728" s="2"/>
      <c r="P1728" s="2"/>
      <c r="Q1728" s="2"/>
      <c r="R1728" s="7"/>
      <c r="S1728" s="7">
        <v>0</v>
      </c>
      <c r="T1728" s="7">
        <v>25</v>
      </c>
      <c r="U1728" s="7">
        <v>25</v>
      </c>
      <c r="V1728" s="12">
        <f t="shared" si="502"/>
        <v>25</v>
      </c>
      <c r="W1728" s="15" t="s">
        <v>4738</v>
      </c>
      <c r="X1728" s="15" t="str">
        <f t="shared" si="504"/>
        <v>DEBE GOZAR EN EL AÑO UN TOTAL DE 25 DÍAS ANTES DEL 31/12/2026</v>
      </c>
      <c r="Y1728" s="58">
        <v>0</v>
      </c>
      <c r="Z1728" s="50">
        <v>0</v>
      </c>
      <c r="AA1728" s="50">
        <v>0</v>
      </c>
      <c r="AB1728" s="50">
        <v>25</v>
      </c>
      <c r="AC1728" s="50">
        <v>0</v>
      </c>
      <c r="AD1728" s="50">
        <v>0</v>
      </c>
      <c r="AE1728" s="50">
        <v>0</v>
      </c>
      <c r="AF1728" s="50">
        <v>0</v>
      </c>
      <c r="AG1728" s="50">
        <v>0</v>
      </c>
      <c r="AH1728" s="50">
        <v>0</v>
      </c>
      <c r="AI1728" s="50">
        <v>0</v>
      </c>
      <c r="AJ1728" s="50">
        <v>0</v>
      </c>
      <c r="AK1728" s="52">
        <f t="shared" si="486"/>
        <v>25</v>
      </c>
      <c r="AL1728" s="50">
        <f t="shared" si="487"/>
        <v>25</v>
      </c>
      <c r="AM1728" s="48">
        <f t="shared" si="503"/>
        <v>1</v>
      </c>
      <c r="AN1728" s="49">
        <f t="shared" si="488"/>
        <v>0.01</v>
      </c>
      <c r="AO1728" s="49">
        <f t="shared" si="499"/>
        <v>25</v>
      </c>
      <c r="AP1728" s="49">
        <f t="shared" si="489"/>
        <v>25</v>
      </c>
      <c r="AR1728" s="50">
        <f t="shared" si="490"/>
        <v>0</v>
      </c>
      <c r="AT1728" s="30">
        <f t="shared" si="491"/>
        <v>25</v>
      </c>
      <c r="AU1728">
        <f t="shared" si="492"/>
        <v>8.3333333333333339</v>
      </c>
      <c r="AV1728" s="49">
        <f t="shared" si="493"/>
        <v>25</v>
      </c>
      <c r="AW1728" s="49">
        <f t="shared" si="494"/>
        <v>8.3333333333333339</v>
      </c>
      <c r="AX1728" s="53">
        <f t="shared" si="495"/>
        <v>0</v>
      </c>
      <c r="AY1728" s="30">
        <f t="shared" si="496"/>
        <v>0</v>
      </c>
      <c r="AZ1728" s="30">
        <f t="shared" si="497"/>
        <v>25</v>
      </c>
      <c r="BA1728" s="49">
        <f t="shared" si="498"/>
        <v>25</v>
      </c>
    </row>
    <row r="1729" spans="1:53" x14ac:dyDescent="0.35">
      <c r="A1729" s="2">
        <v>1075096675</v>
      </c>
      <c r="B1729" s="2" t="s">
        <v>1729</v>
      </c>
      <c r="C1729" s="16" t="s">
        <v>4946</v>
      </c>
      <c r="D1729" s="3" t="s">
        <v>3874</v>
      </c>
      <c r="E1729" s="4">
        <v>45343</v>
      </c>
      <c r="F1729" s="5">
        <v>45709</v>
      </c>
      <c r="G1729" s="5">
        <v>46074</v>
      </c>
      <c r="H1729" s="3" t="s">
        <v>4290</v>
      </c>
      <c r="I1729" s="55">
        <v>0</v>
      </c>
      <c r="J1729" s="6">
        <v>46022</v>
      </c>
      <c r="K1729" s="2" t="s">
        <v>4405</v>
      </c>
      <c r="L1729" s="2" t="s">
        <v>4869</v>
      </c>
      <c r="M1729" s="2" t="s">
        <v>4956</v>
      </c>
      <c r="N1729" s="2" t="s">
        <v>5196</v>
      </c>
      <c r="O1729" s="2" t="s">
        <v>5215</v>
      </c>
      <c r="P1729" s="2" t="s">
        <v>4637</v>
      </c>
      <c r="Q1729" s="2" t="s">
        <v>4297</v>
      </c>
      <c r="R1729" s="7"/>
      <c r="S1729" s="7">
        <v>0</v>
      </c>
      <c r="T1729" s="7">
        <v>25.833300000000001</v>
      </c>
      <c r="U1729" s="7">
        <v>25.833300000000001</v>
      </c>
      <c r="V1729" s="12">
        <f t="shared" si="502"/>
        <v>26</v>
      </c>
      <c r="W1729" s="15" t="s">
        <v>4738</v>
      </c>
      <c r="X1729" s="15" t="str">
        <f t="shared" si="504"/>
        <v>DEBE GOZAR EN EL AÑO UN TOTAL DE 26 DÍAS ANTES DEL 31/12/2026</v>
      </c>
      <c r="Y1729" s="58">
        <v>0</v>
      </c>
      <c r="Z1729" s="50">
        <v>0</v>
      </c>
      <c r="AA1729" s="50">
        <v>0</v>
      </c>
      <c r="AB1729" s="50">
        <v>0</v>
      </c>
      <c r="AC1729" s="50">
        <v>0</v>
      </c>
      <c r="AD1729" s="50">
        <v>0</v>
      </c>
      <c r="AE1729" s="50">
        <v>0</v>
      </c>
      <c r="AF1729" s="50">
        <v>0</v>
      </c>
      <c r="AG1729" s="50">
        <v>0</v>
      </c>
      <c r="AH1729" s="50">
        <v>0</v>
      </c>
      <c r="AI1729" s="50">
        <v>0</v>
      </c>
      <c r="AJ1729" s="50">
        <v>0</v>
      </c>
      <c r="AK1729" s="52">
        <f t="shared" si="486"/>
        <v>0</v>
      </c>
      <c r="AL1729" s="50">
        <f t="shared" si="487"/>
        <v>0</v>
      </c>
      <c r="AM1729" s="48">
        <f t="shared" si="503"/>
        <v>0</v>
      </c>
      <c r="AN1729" s="49">
        <f t="shared" si="488"/>
        <v>0</v>
      </c>
      <c r="AO1729" s="49">
        <f t="shared" si="499"/>
        <v>0</v>
      </c>
      <c r="AP1729" s="49">
        <f t="shared" si="489"/>
        <v>0</v>
      </c>
      <c r="AR1729" s="50">
        <f t="shared" si="490"/>
        <v>26</v>
      </c>
      <c r="AT1729" s="30">
        <f t="shared" si="491"/>
        <v>26</v>
      </c>
      <c r="AU1729">
        <f t="shared" si="492"/>
        <v>8.6666666666666661</v>
      </c>
      <c r="AV1729" s="49">
        <f t="shared" si="493"/>
        <v>0</v>
      </c>
      <c r="AW1729" s="49">
        <f t="shared" si="494"/>
        <v>0</v>
      </c>
      <c r="AX1729" s="53">
        <f t="shared" si="495"/>
        <v>8.6666666666666661</v>
      </c>
      <c r="AY1729" s="30">
        <f t="shared" si="496"/>
        <v>0</v>
      </c>
      <c r="AZ1729" s="30">
        <f t="shared" si="497"/>
        <v>0</v>
      </c>
      <c r="BA1729" s="49">
        <f t="shared" si="498"/>
        <v>0</v>
      </c>
    </row>
    <row r="1730" spans="1:53" x14ac:dyDescent="0.35">
      <c r="A1730" s="2">
        <v>1075097903</v>
      </c>
      <c r="B1730" s="2" t="s">
        <v>1730</v>
      </c>
      <c r="C1730" s="16" t="s">
        <v>4946</v>
      </c>
      <c r="D1730" s="3" t="s">
        <v>3875</v>
      </c>
      <c r="E1730" s="4">
        <v>45301</v>
      </c>
      <c r="F1730" s="5">
        <v>46032</v>
      </c>
      <c r="G1730" s="5">
        <v>46397</v>
      </c>
      <c r="H1730" s="3" t="s">
        <v>4291</v>
      </c>
      <c r="I1730" s="55">
        <v>0</v>
      </c>
      <c r="J1730" s="6">
        <v>46022</v>
      </c>
      <c r="K1730" s="2" t="s">
        <v>4405</v>
      </c>
      <c r="L1730" s="2" t="s">
        <v>4743</v>
      </c>
      <c r="M1730" s="2" t="s">
        <v>4956</v>
      </c>
      <c r="N1730" s="2" t="s">
        <v>5195</v>
      </c>
      <c r="O1730" s="2" t="s">
        <v>5213</v>
      </c>
      <c r="P1730" s="2" t="s">
        <v>4436</v>
      </c>
      <c r="Q1730" s="2" t="s">
        <v>4297</v>
      </c>
      <c r="R1730" s="7"/>
      <c r="S1730" s="7">
        <v>30</v>
      </c>
      <c r="T1730" s="7">
        <v>0</v>
      </c>
      <c r="U1730" s="7">
        <v>30</v>
      </c>
      <c r="V1730" s="12">
        <f t="shared" si="502"/>
        <v>30</v>
      </c>
      <c r="W1730" s="15" t="str">
        <f>"DEBE GOZAR "&amp;S1730&amp;" DÍAS ANTES DEL "&amp;TEXT(G1730-1,"DD/MM/YYYY")</f>
        <v>DEBE GOZAR 30 DÍAS ANTES DEL 09/01/2027</v>
      </c>
      <c r="X1730" s="15" t="str">
        <f t="shared" si="504"/>
        <v>DEBE GOZAR EN EL AÑO UN TOTAL DE 30 DÍAS ANTES DEL 31/12/2026</v>
      </c>
      <c r="Y1730" s="58">
        <v>31</v>
      </c>
      <c r="Z1730" s="50">
        <v>0</v>
      </c>
      <c r="AA1730" s="50">
        <v>0</v>
      </c>
      <c r="AB1730" s="50">
        <v>0</v>
      </c>
      <c r="AC1730" s="50">
        <v>0</v>
      </c>
      <c r="AD1730" s="50">
        <v>0</v>
      </c>
      <c r="AE1730" s="50">
        <v>0</v>
      </c>
      <c r="AF1730" s="50">
        <v>0</v>
      </c>
      <c r="AG1730" s="50">
        <v>6</v>
      </c>
      <c r="AH1730" s="50">
        <v>24</v>
      </c>
      <c r="AI1730" s="50">
        <v>0</v>
      </c>
      <c r="AJ1730" s="50">
        <v>0</v>
      </c>
      <c r="AK1730" s="52">
        <f t="shared" ref="AK1730:AK1793" si="505">SUM(Y1730:AJ1730)</f>
        <v>61</v>
      </c>
      <c r="AL1730" s="50">
        <f t="shared" ref="AL1730:AL1793" si="506">+AK1730</f>
        <v>61</v>
      </c>
      <c r="AM1730" s="48">
        <f t="shared" si="503"/>
        <v>2.0333333333333332</v>
      </c>
      <c r="AN1730" s="49">
        <f t="shared" ref="AN1730:AN1793" si="507">AM1730/100</f>
        <v>2.0333333333333332E-2</v>
      </c>
      <c r="AO1730" s="49">
        <f t="shared" si="499"/>
        <v>31</v>
      </c>
      <c r="AP1730" s="49">
        <f t="shared" ref="AP1730:AP1793" si="508">IF(V1730-AL1730&lt;=0,V1730,AL1730)</f>
        <v>30</v>
      </c>
      <c r="AR1730" s="50">
        <f t="shared" ref="AR1730:AR1793" si="509">+V1730-AP1730</f>
        <v>0</v>
      </c>
      <c r="AT1730" s="30">
        <f t="shared" ref="AT1730:AT1793" si="510">+V1730</f>
        <v>30</v>
      </c>
      <c r="AU1730">
        <f t="shared" ref="AU1730:AU1793" si="511">+AT1730/12*4</f>
        <v>10</v>
      </c>
      <c r="AV1730" s="49">
        <f t="shared" ref="AV1730:AV1793" si="512">SUM(Y1730:AB1730)</f>
        <v>31</v>
      </c>
      <c r="AW1730" s="49">
        <f t="shared" ref="AW1730:AW1793" si="513">IF(AU1730-AV1730&lt;=0,AU1730,AV1730)</f>
        <v>10</v>
      </c>
      <c r="AX1730" s="53">
        <f t="shared" ref="AX1730:AX1793" si="514">+AU1730-AW1730</f>
        <v>0</v>
      </c>
      <c r="AY1730" s="30">
        <f t="shared" ref="AY1730:AY1793" si="515">SUM(AC1730:AJ1730)</f>
        <v>30</v>
      </c>
      <c r="AZ1730" s="30">
        <f t="shared" ref="AZ1730:AZ1793" si="516">SUM(Y1730:AB1730)</f>
        <v>31</v>
      </c>
      <c r="BA1730" s="49">
        <f t="shared" ref="BA1730:BA1793" si="517">IF(AT1730-AZ1730&lt;=0,AT1730,AZ1730)</f>
        <v>30</v>
      </c>
    </row>
    <row r="1731" spans="1:53" x14ac:dyDescent="0.35">
      <c r="A1731" s="2">
        <v>1075104354</v>
      </c>
      <c r="B1731" s="2" t="s">
        <v>1731</v>
      </c>
      <c r="C1731" s="16" t="s">
        <v>4946</v>
      </c>
      <c r="D1731" s="3" t="s">
        <v>3876</v>
      </c>
      <c r="E1731" s="4">
        <v>45386</v>
      </c>
      <c r="F1731" s="5">
        <v>45751</v>
      </c>
      <c r="G1731" s="5">
        <v>46116</v>
      </c>
      <c r="H1731" s="3" t="s">
        <v>4290</v>
      </c>
      <c r="I1731" s="55">
        <v>0</v>
      </c>
      <c r="J1731" s="6">
        <v>46022</v>
      </c>
      <c r="K1731" s="2" t="s">
        <v>4405</v>
      </c>
      <c r="L1731" s="2" t="s">
        <v>4871</v>
      </c>
      <c r="M1731" s="2" t="s">
        <v>4956</v>
      </c>
      <c r="N1731" s="2" t="s">
        <v>5195</v>
      </c>
      <c r="O1731" s="2" t="s">
        <v>5213</v>
      </c>
      <c r="P1731" s="2" t="s">
        <v>4639</v>
      </c>
      <c r="Q1731" s="2" t="s">
        <v>4299</v>
      </c>
      <c r="R1731" s="7"/>
      <c r="S1731" s="7">
        <v>0</v>
      </c>
      <c r="T1731" s="7">
        <v>22.25</v>
      </c>
      <c r="U1731" s="7">
        <v>22.25</v>
      </c>
      <c r="V1731" s="12">
        <f t="shared" si="502"/>
        <v>23</v>
      </c>
      <c r="W1731" s="15" t="s">
        <v>4738</v>
      </c>
      <c r="X1731" s="15" t="str">
        <f t="shared" si="504"/>
        <v>DEBE GOZAR EN EL AÑO UN TOTAL DE 23 DÍAS ANTES DEL 31/12/2026</v>
      </c>
      <c r="Y1731" s="58">
        <v>0</v>
      </c>
      <c r="Z1731" s="50">
        <v>0</v>
      </c>
      <c r="AA1731" s="50">
        <v>0</v>
      </c>
      <c r="AB1731" s="50">
        <v>0</v>
      </c>
      <c r="AC1731" s="50">
        <v>0</v>
      </c>
      <c r="AD1731" s="50">
        <v>0</v>
      </c>
      <c r="AE1731" s="50">
        <v>0</v>
      </c>
      <c r="AF1731" s="50">
        <v>0</v>
      </c>
      <c r="AG1731" s="50">
        <v>0</v>
      </c>
      <c r="AH1731" s="50">
        <v>0</v>
      </c>
      <c r="AI1731" s="50">
        <v>0</v>
      </c>
      <c r="AJ1731" s="50">
        <v>0</v>
      </c>
      <c r="AK1731" s="52">
        <f t="shared" si="505"/>
        <v>0</v>
      </c>
      <c r="AL1731" s="50">
        <f t="shared" si="506"/>
        <v>0</v>
      </c>
      <c r="AM1731" s="48">
        <f t="shared" si="503"/>
        <v>0</v>
      </c>
      <c r="AN1731" s="49">
        <f t="shared" si="507"/>
        <v>0</v>
      </c>
      <c r="AO1731" s="49">
        <f t="shared" ref="AO1731:AO1794" si="518">+Y1731+Z1731+AA1731+AB1731</f>
        <v>0</v>
      </c>
      <c r="AP1731" s="49">
        <f t="shared" si="508"/>
        <v>0</v>
      </c>
      <c r="AR1731" s="50">
        <f t="shared" si="509"/>
        <v>23</v>
      </c>
      <c r="AT1731" s="30">
        <f t="shared" si="510"/>
        <v>23</v>
      </c>
      <c r="AU1731">
        <f t="shared" si="511"/>
        <v>7.666666666666667</v>
      </c>
      <c r="AV1731" s="49">
        <f t="shared" si="512"/>
        <v>0</v>
      </c>
      <c r="AW1731" s="49">
        <f t="shared" si="513"/>
        <v>0</v>
      </c>
      <c r="AX1731" s="53">
        <f t="shared" si="514"/>
        <v>7.666666666666667</v>
      </c>
      <c r="AY1731" s="30">
        <f t="shared" si="515"/>
        <v>0</v>
      </c>
      <c r="AZ1731" s="30">
        <f t="shared" si="516"/>
        <v>0</v>
      </c>
      <c r="BA1731" s="49">
        <f t="shared" si="517"/>
        <v>0</v>
      </c>
    </row>
    <row r="1732" spans="1:53" x14ac:dyDescent="0.35">
      <c r="A1732" s="2">
        <v>1075112467</v>
      </c>
      <c r="B1732" s="2" t="s">
        <v>1732</v>
      </c>
      <c r="C1732" s="16" t="s">
        <v>4946</v>
      </c>
      <c r="D1732" s="3" t="s">
        <v>3877</v>
      </c>
      <c r="E1732" s="4">
        <v>45352</v>
      </c>
      <c r="F1732" s="5">
        <v>45717</v>
      </c>
      <c r="G1732" s="5">
        <v>46082</v>
      </c>
      <c r="H1732" s="3" t="s">
        <v>4291</v>
      </c>
      <c r="I1732" s="55">
        <v>46095</v>
      </c>
      <c r="J1732" s="6">
        <v>46022</v>
      </c>
      <c r="K1732" s="2" t="s">
        <v>4405</v>
      </c>
      <c r="L1732" s="2" t="s">
        <v>4743</v>
      </c>
      <c r="M1732" s="2" t="s">
        <v>4956</v>
      </c>
      <c r="N1732" s="2"/>
      <c r="O1732" s="2"/>
      <c r="P1732" s="2"/>
      <c r="Q1732" s="2"/>
      <c r="R1732" s="7"/>
      <c r="S1732" s="7">
        <v>5</v>
      </c>
      <c r="T1732" s="7">
        <v>25</v>
      </c>
      <c r="U1732" s="7">
        <v>30</v>
      </c>
      <c r="V1732" s="12">
        <f t="shared" si="502"/>
        <v>30</v>
      </c>
      <c r="W1732" s="15" t="str">
        <f>"DEBE GOZAR "&amp;S1732&amp;" DÍAS ANTES DEL "&amp;TEXT(G1732-1,"DD/MM/YYYY")</f>
        <v>DEBE GOZAR 5 DÍAS ANTES DEL 28/02/2026</v>
      </c>
      <c r="X1732" s="15" t="str">
        <f t="shared" si="504"/>
        <v>DEBE GOZAR EN EL AÑO UN TOTAL DE 30 DÍAS ANTES DEL 31/12/2026</v>
      </c>
      <c r="Y1732" s="58">
        <v>0</v>
      </c>
      <c r="Z1732" s="50">
        <v>20</v>
      </c>
      <c r="AA1732" s="50">
        <v>10</v>
      </c>
      <c r="AB1732" s="50">
        <v>0</v>
      </c>
      <c r="AC1732" s="50">
        <v>0</v>
      </c>
      <c r="AD1732" s="50">
        <v>0</v>
      </c>
      <c r="AE1732" s="50">
        <v>0</v>
      </c>
      <c r="AF1732" s="50">
        <v>0</v>
      </c>
      <c r="AG1732" s="50">
        <v>0</v>
      </c>
      <c r="AH1732" s="50">
        <v>0</v>
      </c>
      <c r="AI1732" s="50">
        <v>0</v>
      </c>
      <c r="AJ1732" s="50">
        <v>0</v>
      </c>
      <c r="AK1732" s="52">
        <f t="shared" si="505"/>
        <v>30</v>
      </c>
      <c r="AL1732" s="50">
        <f t="shared" si="506"/>
        <v>30</v>
      </c>
      <c r="AM1732" s="48">
        <f t="shared" si="503"/>
        <v>1</v>
      </c>
      <c r="AN1732" s="49">
        <f t="shared" si="507"/>
        <v>0.01</v>
      </c>
      <c r="AO1732" s="49">
        <f t="shared" si="518"/>
        <v>30</v>
      </c>
      <c r="AP1732" s="49">
        <f t="shared" si="508"/>
        <v>30</v>
      </c>
      <c r="AR1732" s="50">
        <f t="shared" si="509"/>
        <v>0</v>
      </c>
      <c r="AT1732" s="30">
        <f t="shared" si="510"/>
        <v>30</v>
      </c>
      <c r="AU1732">
        <f t="shared" si="511"/>
        <v>10</v>
      </c>
      <c r="AV1732" s="49">
        <f t="shared" si="512"/>
        <v>30</v>
      </c>
      <c r="AW1732" s="49">
        <f t="shared" si="513"/>
        <v>10</v>
      </c>
      <c r="AX1732" s="53">
        <f t="shared" si="514"/>
        <v>0</v>
      </c>
      <c r="AY1732" s="30">
        <f t="shared" si="515"/>
        <v>0</v>
      </c>
      <c r="AZ1732" s="30">
        <f t="shared" si="516"/>
        <v>30</v>
      </c>
      <c r="BA1732" s="49">
        <f t="shared" si="517"/>
        <v>30</v>
      </c>
    </row>
    <row r="1733" spans="1:53" x14ac:dyDescent="0.35">
      <c r="A1733" s="2">
        <v>1075112498</v>
      </c>
      <c r="B1733" s="2" t="s">
        <v>1733</v>
      </c>
      <c r="C1733" s="16" t="s">
        <v>4946</v>
      </c>
      <c r="D1733" s="3" t="s">
        <v>3878</v>
      </c>
      <c r="E1733" s="4">
        <v>45113</v>
      </c>
      <c r="F1733" s="5">
        <v>45844</v>
      </c>
      <c r="G1733" s="5">
        <v>46209</v>
      </c>
      <c r="H1733" s="3" t="s">
        <v>4291</v>
      </c>
      <c r="I1733" s="55">
        <v>0</v>
      </c>
      <c r="J1733" s="6">
        <v>46022</v>
      </c>
      <c r="K1733" s="2" t="s">
        <v>4405</v>
      </c>
      <c r="L1733" s="2" t="s">
        <v>4745</v>
      </c>
      <c r="M1733" s="2" t="s">
        <v>4956</v>
      </c>
      <c r="N1733" s="2" t="s">
        <v>5196</v>
      </c>
      <c r="O1733" s="2" t="s">
        <v>5214</v>
      </c>
      <c r="P1733" s="2" t="s">
        <v>4438</v>
      </c>
      <c r="Q1733" s="2" t="s">
        <v>4297</v>
      </c>
      <c r="R1733" s="7"/>
      <c r="S1733" s="7">
        <v>0</v>
      </c>
      <c r="T1733" s="7">
        <v>14.583299999999994</v>
      </c>
      <c r="U1733" s="7">
        <v>14.583299999999994</v>
      </c>
      <c r="V1733" s="12">
        <f t="shared" si="502"/>
        <v>15</v>
      </c>
      <c r="W1733" s="15" t="s">
        <v>4738</v>
      </c>
      <c r="X1733" s="15" t="str">
        <f t="shared" si="504"/>
        <v>DEBE GOZAR EN EL AÑO UN TOTAL DE 15 DÍAS ANTES DEL 31/12/2026</v>
      </c>
      <c r="Y1733" s="58">
        <v>0</v>
      </c>
      <c r="Z1733" s="50">
        <v>0</v>
      </c>
      <c r="AA1733" s="50">
        <v>0</v>
      </c>
      <c r="AB1733" s="50">
        <v>5</v>
      </c>
      <c r="AC1733" s="50">
        <v>10</v>
      </c>
      <c r="AD1733" s="50">
        <v>0</v>
      </c>
      <c r="AE1733" s="50">
        <v>0</v>
      </c>
      <c r="AF1733" s="50">
        <v>0</v>
      </c>
      <c r="AG1733" s="50">
        <v>0</v>
      </c>
      <c r="AH1733" s="50">
        <v>0</v>
      </c>
      <c r="AI1733" s="50">
        <v>0</v>
      </c>
      <c r="AJ1733" s="50">
        <v>0</v>
      </c>
      <c r="AK1733" s="52">
        <f t="shared" si="505"/>
        <v>15</v>
      </c>
      <c r="AL1733" s="50">
        <f t="shared" si="506"/>
        <v>15</v>
      </c>
      <c r="AM1733" s="48">
        <f t="shared" si="503"/>
        <v>1</v>
      </c>
      <c r="AN1733" s="49">
        <f t="shared" si="507"/>
        <v>0.01</v>
      </c>
      <c r="AO1733" s="49">
        <f t="shared" si="518"/>
        <v>5</v>
      </c>
      <c r="AP1733" s="49">
        <f t="shared" si="508"/>
        <v>15</v>
      </c>
      <c r="AR1733" s="50">
        <f t="shared" si="509"/>
        <v>0</v>
      </c>
      <c r="AT1733" s="30">
        <f t="shared" si="510"/>
        <v>15</v>
      </c>
      <c r="AU1733">
        <f t="shared" si="511"/>
        <v>5</v>
      </c>
      <c r="AV1733" s="49">
        <f t="shared" si="512"/>
        <v>5</v>
      </c>
      <c r="AW1733" s="49">
        <f t="shared" si="513"/>
        <v>5</v>
      </c>
      <c r="AX1733" s="53">
        <f t="shared" si="514"/>
        <v>0</v>
      </c>
      <c r="AY1733" s="30">
        <f t="shared" si="515"/>
        <v>10</v>
      </c>
      <c r="AZ1733" s="30">
        <f t="shared" si="516"/>
        <v>5</v>
      </c>
      <c r="BA1733" s="49">
        <f t="shared" si="517"/>
        <v>5</v>
      </c>
    </row>
    <row r="1734" spans="1:53" x14ac:dyDescent="0.35">
      <c r="A1734" s="2">
        <v>1075116166</v>
      </c>
      <c r="B1734" s="2" t="s">
        <v>1734</v>
      </c>
      <c r="C1734" s="16" t="s">
        <v>4946</v>
      </c>
      <c r="D1734" s="3" t="s">
        <v>3879</v>
      </c>
      <c r="E1734" s="4">
        <v>45845</v>
      </c>
      <c r="F1734" s="5">
        <v>45845</v>
      </c>
      <c r="G1734" s="5">
        <v>46210</v>
      </c>
      <c r="H1734" s="3" t="s">
        <v>4290</v>
      </c>
      <c r="I1734" s="55">
        <v>0</v>
      </c>
      <c r="J1734" s="6">
        <v>46022</v>
      </c>
      <c r="K1734" s="2" t="s">
        <v>4405</v>
      </c>
      <c r="L1734" s="2" t="s">
        <v>4975</v>
      </c>
      <c r="M1734" s="2" t="s">
        <v>4956</v>
      </c>
      <c r="N1734" s="2" t="s">
        <v>5180</v>
      </c>
      <c r="O1734" s="2" t="s">
        <v>5187</v>
      </c>
      <c r="P1734" s="2" t="s">
        <v>4483</v>
      </c>
      <c r="Q1734" s="2" t="s">
        <v>4297</v>
      </c>
      <c r="R1734" s="7"/>
      <c r="S1734" s="7">
        <v>0</v>
      </c>
      <c r="T1734" s="7">
        <v>14.5</v>
      </c>
      <c r="U1734" s="7">
        <v>14.5</v>
      </c>
      <c r="V1734" s="12">
        <f t="shared" si="502"/>
        <v>15</v>
      </c>
      <c r="W1734" s="15" t="s">
        <v>4738</v>
      </c>
      <c r="X1734" s="15" t="str">
        <f t="shared" si="504"/>
        <v>DEBE GOZAR EN EL AÑO UN TOTAL DE 15 DÍAS ANTES DEL 31/12/2026</v>
      </c>
      <c r="Y1734" s="58">
        <v>0</v>
      </c>
      <c r="Z1734" s="50">
        <v>0</v>
      </c>
      <c r="AA1734" s="50">
        <v>0</v>
      </c>
      <c r="AB1734" s="50">
        <v>0</v>
      </c>
      <c r="AC1734" s="50">
        <v>0</v>
      </c>
      <c r="AD1734" s="50">
        <v>0</v>
      </c>
      <c r="AE1734" s="50">
        <v>0</v>
      </c>
      <c r="AF1734" s="50">
        <v>0</v>
      </c>
      <c r="AG1734" s="50">
        <v>0</v>
      </c>
      <c r="AH1734" s="50">
        <v>0</v>
      </c>
      <c r="AI1734" s="50">
        <v>0</v>
      </c>
      <c r="AJ1734" s="50">
        <v>0</v>
      </c>
      <c r="AK1734" s="52">
        <f t="shared" si="505"/>
        <v>0</v>
      </c>
      <c r="AL1734" s="50">
        <f t="shared" si="506"/>
        <v>0</v>
      </c>
      <c r="AM1734" s="48">
        <f t="shared" si="503"/>
        <v>0</v>
      </c>
      <c r="AN1734" s="49">
        <f t="shared" si="507"/>
        <v>0</v>
      </c>
      <c r="AO1734" s="49">
        <f t="shared" si="518"/>
        <v>0</v>
      </c>
      <c r="AP1734" s="49">
        <f t="shared" si="508"/>
        <v>0</v>
      </c>
      <c r="AR1734" s="50">
        <f t="shared" si="509"/>
        <v>15</v>
      </c>
      <c r="AT1734" s="30">
        <f t="shared" si="510"/>
        <v>15</v>
      </c>
      <c r="AU1734">
        <f t="shared" si="511"/>
        <v>5</v>
      </c>
      <c r="AV1734" s="49">
        <f t="shared" si="512"/>
        <v>0</v>
      </c>
      <c r="AW1734" s="49">
        <f t="shared" si="513"/>
        <v>0</v>
      </c>
      <c r="AX1734" s="53">
        <f t="shared" si="514"/>
        <v>5</v>
      </c>
      <c r="AY1734" s="30">
        <f t="shared" si="515"/>
        <v>0</v>
      </c>
      <c r="AZ1734" s="30">
        <f t="shared" si="516"/>
        <v>0</v>
      </c>
      <c r="BA1734" s="49">
        <f t="shared" si="517"/>
        <v>0</v>
      </c>
    </row>
    <row r="1735" spans="1:53" x14ac:dyDescent="0.35">
      <c r="A1735" s="2">
        <v>1075123348</v>
      </c>
      <c r="B1735" s="2" t="s">
        <v>1735</v>
      </c>
      <c r="C1735" s="16" t="s">
        <v>4946</v>
      </c>
      <c r="D1735" s="3" t="s">
        <v>3880</v>
      </c>
      <c r="E1735" s="4">
        <v>43374</v>
      </c>
      <c r="F1735" s="5">
        <v>45931</v>
      </c>
      <c r="G1735" s="5">
        <v>46296</v>
      </c>
      <c r="H1735" s="3" t="s">
        <v>4423</v>
      </c>
      <c r="I1735" s="55">
        <v>0</v>
      </c>
      <c r="J1735" s="6">
        <v>46022</v>
      </c>
      <c r="K1735" s="2" t="s">
        <v>4405</v>
      </c>
      <c r="L1735" s="2" t="s">
        <v>4889</v>
      </c>
      <c r="M1735" s="2" t="s">
        <v>4956</v>
      </c>
      <c r="N1735" s="2" t="s">
        <v>5196</v>
      </c>
      <c r="O1735" s="2" t="s">
        <v>5224</v>
      </c>
      <c r="P1735" s="2" t="s">
        <v>4669</v>
      </c>
      <c r="Q1735" s="2" t="s">
        <v>4297</v>
      </c>
      <c r="R1735" s="7"/>
      <c r="S1735" s="7">
        <v>6</v>
      </c>
      <c r="T1735" s="7">
        <v>7.5</v>
      </c>
      <c r="U1735" s="7">
        <v>13.5</v>
      </c>
      <c r="V1735" s="12">
        <f t="shared" si="502"/>
        <v>14</v>
      </c>
      <c r="W1735" s="15" t="str">
        <f>"DEBE GOZAR "&amp;S1735&amp;" DÍAS ANTES DEL "&amp;TEXT(G1735-1,"DD/MM/YYYY")</f>
        <v>DEBE GOZAR 6 DÍAS ANTES DEL 30/09/2026</v>
      </c>
      <c r="X1735" s="15" t="str">
        <f t="shared" si="504"/>
        <v>DEBE GOZAR EN EL AÑO UN TOTAL DE 14 DÍAS ANTES DEL 31/12/2026</v>
      </c>
      <c r="Y1735" s="58">
        <v>0</v>
      </c>
      <c r="Z1735" s="50">
        <v>0</v>
      </c>
      <c r="AA1735" s="50">
        <v>0</v>
      </c>
      <c r="AB1735" s="50">
        <v>0</v>
      </c>
      <c r="AC1735" s="50">
        <v>14</v>
      </c>
      <c r="AD1735" s="50">
        <v>0</v>
      </c>
      <c r="AE1735" s="50">
        <v>0</v>
      </c>
      <c r="AF1735" s="50">
        <v>0</v>
      </c>
      <c r="AG1735" s="50">
        <v>0</v>
      </c>
      <c r="AH1735" s="50">
        <v>0</v>
      </c>
      <c r="AI1735" s="50">
        <v>0</v>
      </c>
      <c r="AJ1735" s="50">
        <v>0</v>
      </c>
      <c r="AK1735" s="52">
        <f t="shared" si="505"/>
        <v>14</v>
      </c>
      <c r="AL1735" s="50">
        <f t="shared" si="506"/>
        <v>14</v>
      </c>
      <c r="AM1735" s="48">
        <f t="shared" si="503"/>
        <v>1</v>
      </c>
      <c r="AN1735" s="49">
        <f t="shared" si="507"/>
        <v>0.01</v>
      </c>
      <c r="AO1735" s="49">
        <f t="shared" si="518"/>
        <v>0</v>
      </c>
      <c r="AP1735" s="49">
        <f t="shared" si="508"/>
        <v>14</v>
      </c>
      <c r="AR1735" s="50">
        <f t="shared" si="509"/>
        <v>0</v>
      </c>
      <c r="AT1735" s="30">
        <f t="shared" si="510"/>
        <v>14</v>
      </c>
      <c r="AU1735">
        <f t="shared" si="511"/>
        <v>4.666666666666667</v>
      </c>
      <c r="AV1735" s="49">
        <f t="shared" si="512"/>
        <v>0</v>
      </c>
      <c r="AW1735" s="49">
        <f t="shared" si="513"/>
        <v>0</v>
      </c>
      <c r="AX1735" s="53">
        <f t="shared" si="514"/>
        <v>4.666666666666667</v>
      </c>
      <c r="AY1735" s="30">
        <f t="shared" si="515"/>
        <v>14</v>
      </c>
      <c r="AZ1735" s="30">
        <f t="shared" si="516"/>
        <v>0</v>
      </c>
      <c r="BA1735" s="49">
        <f t="shared" si="517"/>
        <v>0</v>
      </c>
    </row>
    <row r="1736" spans="1:53" x14ac:dyDescent="0.35">
      <c r="A1736" s="2">
        <v>1075126719</v>
      </c>
      <c r="B1736" s="2" t="s">
        <v>1736</v>
      </c>
      <c r="C1736" s="16" t="s">
        <v>4946</v>
      </c>
      <c r="D1736" s="3" t="s">
        <v>3881</v>
      </c>
      <c r="E1736" s="4">
        <v>45756</v>
      </c>
      <c r="F1736" s="5">
        <v>45756</v>
      </c>
      <c r="G1736" s="5">
        <v>46121</v>
      </c>
      <c r="H1736" s="3" t="s">
        <v>4290</v>
      </c>
      <c r="I1736" s="55">
        <v>46023</v>
      </c>
      <c r="J1736" s="6">
        <v>46022</v>
      </c>
      <c r="K1736" s="2" t="s">
        <v>4405</v>
      </c>
      <c r="L1736" s="2" t="s">
        <v>4842</v>
      </c>
      <c r="M1736" s="2" t="s">
        <v>4956</v>
      </c>
      <c r="N1736" s="2"/>
      <c r="O1736" s="2"/>
      <c r="P1736" s="2"/>
      <c r="Q1736" s="2"/>
      <c r="R1736" s="7"/>
      <c r="S1736" s="7">
        <v>0</v>
      </c>
      <c r="T1736" s="7">
        <v>21.833300000000001</v>
      </c>
      <c r="U1736" s="7">
        <v>21.833300000000001</v>
      </c>
      <c r="V1736" s="12">
        <f t="shared" si="502"/>
        <v>22</v>
      </c>
      <c r="W1736" s="15" t="s">
        <v>4738</v>
      </c>
      <c r="X1736" s="15" t="str">
        <f t="shared" si="504"/>
        <v>DEBE GOZAR EN EL AÑO UN TOTAL DE 22 DÍAS ANTES DEL 31/12/2026</v>
      </c>
      <c r="Y1736" s="58">
        <v>22</v>
      </c>
      <c r="Z1736" s="50">
        <v>0</v>
      </c>
      <c r="AA1736" s="50">
        <v>0</v>
      </c>
      <c r="AB1736" s="50">
        <v>0</v>
      </c>
      <c r="AC1736" s="50">
        <v>0</v>
      </c>
      <c r="AD1736" s="50">
        <v>0</v>
      </c>
      <c r="AE1736" s="50">
        <v>0</v>
      </c>
      <c r="AF1736" s="50">
        <v>0</v>
      </c>
      <c r="AG1736" s="50">
        <v>0</v>
      </c>
      <c r="AH1736" s="50">
        <v>0</v>
      </c>
      <c r="AI1736" s="50">
        <v>0</v>
      </c>
      <c r="AJ1736" s="50">
        <v>0</v>
      </c>
      <c r="AK1736" s="52">
        <f t="shared" si="505"/>
        <v>22</v>
      </c>
      <c r="AL1736" s="50">
        <f t="shared" si="506"/>
        <v>22</v>
      </c>
      <c r="AM1736" s="48">
        <f t="shared" si="503"/>
        <v>1</v>
      </c>
      <c r="AN1736" s="49">
        <f t="shared" si="507"/>
        <v>0.01</v>
      </c>
      <c r="AO1736" s="49">
        <f t="shared" si="518"/>
        <v>22</v>
      </c>
      <c r="AP1736" s="49">
        <f t="shared" si="508"/>
        <v>22</v>
      </c>
      <c r="AR1736" s="50">
        <f t="shared" si="509"/>
        <v>0</v>
      </c>
      <c r="AT1736" s="30">
        <f t="shared" si="510"/>
        <v>22</v>
      </c>
      <c r="AU1736">
        <f t="shared" si="511"/>
        <v>7.333333333333333</v>
      </c>
      <c r="AV1736" s="49">
        <f t="shared" si="512"/>
        <v>22</v>
      </c>
      <c r="AW1736" s="49">
        <f t="shared" si="513"/>
        <v>7.333333333333333</v>
      </c>
      <c r="AX1736" s="53">
        <f t="shared" si="514"/>
        <v>0</v>
      </c>
      <c r="AY1736" s="30">
        <f t="shared" si="515"/>
        <v>0</v>
      </c>
      <c r="AZ1736" s="30">
        <f t="shared" si="516"/>
        <v>22</v>
      </c>
      <c r="BA1736" s="49">
        <f t="shared" si="517"/>
        <v>22</v>
      </c>
    </row>
    <row r="1737" spans="1:53" x14ac:dyDescent="0.35">
      <c r="A1737" s="2">
        <v>1075129409</v>
      </c>
      <c r="B1737" s="2" t="s">
        <v>1737</v>
      </c>
      <c r="C1737" s="16" t="s">
        <v>4946</v>
      </c>
      <c r="D1737" s="3" t="s">
        <v>3882</v>
      </c>
      <c r="E1737" s="4">
        <v>45939</v>
      </c>
      <c r="F1737" s="5">
        <v>45939</v>
      </c>
      <c r="G1737" s="5">
        <v>46304</v>
      </c>
      <c r="H1737" s="3" t="s">
        <v>4290</v>
      </c>
      <c r="I1737" s="55">
        <v>0</v>
      </c>
      <c r="J1737" s="6">
        <v>46022</v>
      </c>
      <c r="K1737" s="2" t="s">
        <v>4405</v>
      </c>
      <c r="L1737" s="2" t="s">
        <v>5030</v>
      </c>
      <c r="M1737" s="2" t="s">
        <v>4957</v>
      </c>
      <c r="N1737" s="2" t="s">
        <v>5199</v>
      </c>
      <c r="O1737" s="2" t="s">
        <v>5229</v>
      </c>
      <c r="P1737" s="2" t="s">
        <v>4674</v>
      </c>
      <c r="Q1737" s="2" t="s">
        <v>4297</v>
      </c>
      <c r="R1737" s="7"/>
      <c r="S1737" s="7">
        <v>0</v>
      </c>
      <c r="T1737" s="7">
        <v>6.8333000000000004</v>
      </c>
      <c r="U1737" s="7">
        <v>6.8333000000000004</v>
      </c>
      <c r="V1737" s="12">
        <f t="shared" si="502"/>
        <v>7</v>
      </c>
      <c r="W1737" s="15" t="s">
        <v>4738</v>
      </c>
      <c r="X1737" s="15" t="str">
        <f t="shared" si="504"/>
        <v>DEBE GOZAR EN EL AÑO UN TOTAL DE 7 DÍAS ANTES DEL 31/12/2026</v>
      </c>
      <c r="Y1737" s="58">
        <v>0</v>
      </c>
      <c r="Z1737" s="50">
        <v>0</v>
      </c>
      <c r="AA1737" s="50">
        <v>0</v>
      </c>
      <c r="AB1737" s="50">
        <v>0</v>
      </c>
      <c r="AC1737" s="50">
        <v>10</v>
      </c>
      <c r="AD1737" s="50">
        <v>0</v>
      </c>
      <c r="AE1737" s="50">
        <v>0</v>
      </c>
      <c r="AF1737" s="50">
        <v>0</v>
      </c>
      <c r="AG1737" s="50">
        <v>0</v>
      </c>
      <c r="AH1737" s="50">
        <v>0</v>
      </c>
      <c r="AI1737" s="50">
        <v>0</v>
      </c>
      <c r="AJ1737" s="50">
        <v>0</v>
      </c>
      <c r="AK1737" s="52">
        <f t="shared" si="505"/>
        <v>10</v>
      </c>
      <c r="AL1737" s="50">
        <f t="shared" si="506"/>
        <v>10</v>
      </c>
      <c r="AM1737" s="48">
        <f t="shared" si="503"/>
        <v>1.4285714285714286</v>
      </c>
      <c r="AN1737" s="49">
        <f t="shared" si="507"/>
        <v>1.4285714285714285E-2</v>
      </c>
      <c r="AO1737" s="49">
        <f t="shared" si="518"/>
        <v>0</v>
      </c>
      <c r="AP1737" s="49">
        <f t="shared" si="508"/>
        <v>7</v>
      </c>
      <c r="AR1737" s="50">
        <f t="shared" si="509"/>
        <v>0</v>
      </c>
      <c r="AT1737" s="30">
        <f t="shared" si="510"/>
        <v>7</v>
      </c>
      <c r="AU1737">
        <f t="shared" si="511"/>
        <v>2.3333333333333335</v>
      </c>
      <c r="AV1737" s="49">
        <f t="shared" si="512"/>
        <v>0</v>
      </c>
      <c r="AW1737" s="49">
        <f t="shared" si="513"/>
        <v>0</v>
      </c>
      <c r="AX1737" s="53">
        <f t="shared" si="514"/>
        <v>2.3333333333333335</v>
      </c>
      <c r="AY1737" s="30">
        <f t="shared" si="515"/>
        <v>10</v>
      </c>
      <c r="AZ1737" s="30">
        <f t="shared" si="516"/>
        <v>0</v>
      </c>
      <c r="BA1737" s="49">
        <f t="shared" si="517"/>
        <v>0</v>
      </c>
    </row>
    <row r="1738" spans="1:53" x14ac:dyDescent="0.35">
      <c r="A1738" s="2">
        <v>1075131723</v>
      </c>
      <c r="B1738" s="2" t="s">
        <v>1738</v>
      </c>
      <c r="C1738" s="16" t="s">
        <v>4946</v>
      </c>
      <c r="D1738" s="3" t="s">
        <v>3883</v>
      </c>
      <c r="E1738" s="4">
        <v>45371</v>
      </c>
      <c r="F1738" s="5">
        <v>45736</v>
      </c>
      <c r="G1738" s="5">
        <v>46101</v>
      </c>
      <c r="H1738" s="3" t="s">
        <v>4290</v>
      </c>
      <c r="I1738" s="55">
        <v>0</v>
      </c>
      <c r="J1738" s="6">
        <v>46022</v>
      </c>
      <c r="K1738" s="2" t="s">
        <v>4405</v>
      </c>
      <c r="L1738" s="2" t="s">
        <v>4850</v>
      </c>
      <c r="M1738" s="2" t="s">
        <v>4956</v>
      </c>
      <c r="N1738" s="2" t="s">
        <v>5197</v>
      </c>
      <c r="O1738" s="2" t="s">
        <v>5228</v>
      </c>
      <c r="P1738" s="2" t="s">
        <v>4612</v>
      </c>
      <c r="Q1738" s="2" t="s">
        <v>4297</v>
      </c>
      <c r="R1738" s="7"/>
      <c r="S1738" s="7">
        <v>0</v>
      </c>
      <c r="T1738" s="7">
        <v>23.416699999999999</v>
      </c>
      <c r="U1738" s="7">
        <v>23.416699999999999</v>
      </c>
      <c r="V1738" s="12">
        <f t="shared" si="502"/>
        <v>24</v>
      </c>
      <c r="W1738" s="15" t="s">
        <v>4738</v>
      </c>
      <c r="X1738" s="15" t="str">
        <f t="shared" si="504"/>
        <v>DEBE GOZAR EN EL AÑO UN TOTAL DE 24 DÍAS ANTES DEL 31/12/2026</v>
      </c>
      <c r="Y1738" s="58">
        <v>0</v>
      </c>
      <c r="Z1738" s="50">
        <v>0</v>
      </c>
      <c r="AA1738" s="50">
        <v>0</v>
      </c>
      <c r="AB1738" s="50">
        <v>0</v>
      </c>
      <c r="AC1738" s="50">
        <v>0</v>
      </c>
      <c r="AD1738" s="50">
        <v>0</v>
      </c>
      <c r="AE1738" s="50">
        <v>5</v>
      </c>
      <c r="AF1738" s="50">
        <v>4</v>
      </c>
      <c r="AG1738" s="50">
        <v>0</v>
      </c>
      <c r="AH1738" s="50">
        <v>0</v>
      </c>
      <c r="AI1738" s="50">
        <v>0</v>
      </c>
      <c r="AJ1738" s="50">
        <v>0</v>
      </c>
      <c r="AK1738" s="52">
        <f t="shared" si="505"/>
        <v>9</v>
      </c>
      <c r="AL1738" s="50">
        <f t="shared" si="506"/>
        <v>9</v>
      </c>
      <c r="AM1738" s="48">
        <f t="shared" ref="AM1738:AM1769" si="519">+AL1738/V1738</f>
        <v>0.375</v>
      </c>
      <c r="AN1738" s="49">
        <f t="shared" si="507"/>
        <v>3.7499999999999999E-3</v>
      </c>
      <c r="AO1738" s="49">
        <f t="shared" si="518"/>
        <v>0</v>
      </c>
      <c r="AP1738" s="49">
        <f t="shared" si="508"/>
        <v>9</v>
      </c>
      <c r="AR1738" s="50">
        <f t="shared" si="509"/>
        <v>15</v>
      </c>
      <c r="AT1738" s="30">
        <f t="shared" si="510"/>
        <v>24</v>
      </c>
      <c r="AU1738">
        <f t="shared" si="511"/>
        <v>8</v>
      </c>
      <c r="AV1738" s="49">
        <f t="shared" si="512"/>
        <v>0</v>
      </c>
      <c r="AW1738" s="49">
        <f t="shared" si="513"/>
        <v>0</v>
      </c>
      <c r="AX1738" s="53">
        <f t="shared" si="514"/>
        <v>8</v>
      </c>
      <c r="AY1738" s="30">
        <f t="shared" si="515"/>
        <v>9</v>
      </c>
      <c r="AZ1738" s="30">
        <f t="shared" si="516"/>
        <v>0</v>
      </c>
      <c r="BA1738" s="49">
        <f t="shared" si="517"/>
        <v>0</v>
      </c>
    </row>
    <row r="1739" spans="1:53" x14ac:dyDescent="0.35">
      <c r="A1739" s="2">
        <v>1075142703</v>
      </c>
      <c r="B1739" s="2" t="s">
        <v>1739</v>
      </c>
      <c r="C1739" s="16" t="s">
        <v>4946</v>
      </c>
      <c r="D1739" s="3" t="s">
        <v>3884</v>
      </c>
      <c r="E1739" s="4">
        <v>45398</v>
      </c>
      <c r="F1739" s="5">
        <v>45763</v>
      </c>
      <c r="G1739" s="5">
        <v>46128</v>
      </c>
      <c r="H1739" s="3" t="s">
        <v>4407</v>
      </c>
      <c r="I1739" s="55">
        <v>46040</v>
      </c>
      <c r="J1739" s="6">
        <v>46022</v>
      </c>
      <c r="K1739" s="2" t="s">
        <v>4405</v>
      </c>
      <c r="L1739" s="2" t="s">
        <v>4809</v>
      </c>
      <c r="M1739" s="2" t="s">
        <v>4956</v>
      </c>
      <c r="N1739" s="2"/>
      <c r="O1739" s="2"/>
      <c r="P1739" s="2"/>
      <c r="Q1739" s="2"/>
      <c r="R1739" s="7"/>
      <c r="S1739" s="7">
        <v>8</v>
      </c>
      <c r="T1739" s="7">
        <v>21.25</v>
      </c>
      <c r="U1739" s="7">
        <v>29.25</v>
      </c>
      <c r="V1739" s="12">
        <f t="shared" si="502"/>
        <v>30</v>
      </c>
      <c r="W1739" s="15" t="str">
        <f>"DEBE GOZAR "&amp;S1739&amp;" DÍAS ANTES DEL "&amp;TEXT(G1739-1,"DD/MM/YYYY")</f>
        <v>DEBE GOZAR 8 DÍAS ANTES DEL 15/04/2026</v>
      </c>
      <c r="X1739" s="15" t="str">
        <f t="shared" si="504"/>
        <v>DEBE GOZAR EN EL AÑO UN TOTAL DE 30 DÍAS ANTES DEL 31/12/2026</v>
      </c>
      <c r="Y1739" s="58">
        <v>30</v>
      </c>
      <c r="Z1739" s="50">
        <v>0</v>
      </c>
      <c r="AA1739" s="50">
        <v>0</v>
      </c>
      <c r="AB1739" s="50">
        <v>0</v>
      </c>
      <c r="AC1739" s="50">
        <v>0</v>
      </c>
      <c r="AD1739" s="50">
        <v>0</v>
      </c>
      <c r="AE1739" s="50">
        <v>0</v>
      </c>
      <c r="AF1739" s="50">
        <v>0</v>
      </c>
      <c r="AG1739" s="50">
        <v>0</v>
      </c>
      <c r="AH1739" s="50">
        <v>0</v>
      </c>
      <c r="AI1739" s="50">
        <v>0</v>
      </c>
      <c r="AJ1739" s="50">
        <v>0</v>
      </c>
      <c r="AK1739" s="52">
        <f t="shared" si="505"/>
        <v>30</v>
      </c>
      <c r="AL1739" s="50">
        <f t="shared" si="506"/>
        <v>30</v>
      </c>
      <c r="AM1739" s="48">
        <f t="shared" si="519"/>
        <v>1</v>
      </c>
      <c r="AN1739" s="49">
        <f t="shared" si="507"/>
        <v>0.01</v>
      </c>
      <c r="AO1739" s="49">
        <f t="shared" si="518"/>
        <v>30</v>
      </c>
      <c r="AP1739" s="49">
        <f t="shared" si="508"/>
        <v>30</v>
      </c>
      <c r="AR1739" s="50">
        <f t="shared" si="509"/>
        <v>0</v>
      </c>
      <c r="AT1739" s="30">
        <f t="shared" si="510"/>
        <v>30</v>
      </c>
      <c r="AU1739">
        <f t="shared" si="511"/>
        <v>10</v>
      </c>
      <c r="AV1739" s="49">
        <f t="shared" si="512"/>
        <v>30</v>
      </c>
      <c r="AW1739" s="49">
        <f t="shared" si="513"/>
        <v>10</v>
      </c>
      <c r="AX1739" s="53">
        <f t="shared" si="514"/>
        <v>0</v>
      </c>
      <c r="AY1739" s="30">
        <f t="shared" si="515"/>
        <v>0</v>
      </c>
      <c r="AZ1739" s="30">
        <f t="shared" si="516"/>
        <v>30</v>
      </c>
      <c r="BA1739" s="49">
        <f t="shared" si="517"/>
        <v>30</v>
      </c>
    </row>
    <row r="1740" spans="1:53" x14ac:dyDescent="0.35">
      <c r="A1740" s="2">
        <v>1075145081</v>
      </c>
      <c r="B1740" s="2" t="s">
        <v>1740</v>
      </c>
      <c r="C1740" s="16" t="s">
        <v>4946</v>
      </c>
      <c r="D1740" s="3" t="s">
        <v>3885</v>
      </c>
      <c r="E1740" s="4">
        <v>45975</v>
      </c>
      <c r="F1740" s="5">
        <v>45975</v>
      </c>
      <c r="G1740" s="5">
        <v>46340</v>
      </c>
      <c r="H1740" s="3" t="s">
        <v>4290</v>
      </c>
      <c r="I1740" s="55">
        <v>0</v>
      </c>
      <c r="J1740" s="6">
        <v>46022</v>
      </c>
      <c r="K1740" s="2" t="s">
        <v>4431</v>
      </c>
      <c r="L1740" s="2" t="s">
        <v>4875</v>
      </c>
      <c r="M1740" s="2" t="s">
        <v>4956</v>
      </c>
      <c r="N1740" s="2" t="s">
        <v>5180</v>
      </c>
      <c r="O1740" s="2" t="s">
        <v>5226</v>
      </c>
      <c r="P1740" s="2" t="s">
        <v>4647</v>
      </c>
      <c r="Q1740" s="2" t="s">
        <v>4326</v>
      </c>
      <c r="R1740" s="7"/>
      <c r="S1740" s="7">
        <v>0</v>
      </c>
      <c r="T1740" s="7">
        <v>0.7833</v>
      </c>
      <c r="U1740" s="7">
        <v>0.7833</v>
      </c>
      <c r="V1740" s="12">
        <f t="shared" si="502"/>
        <v>1</v>
      </c>
      <c r="W1740" s="15" t="s">
        <v>4738</v>
      </c>
      <c r="X1740" s="15" t="str">
        <f t="shared" si="504"/>
        <v>DEBE GOZAR EN EL AÑO UN TOTAL DE 1 DÍAS ANTES DEL 31/12/2026</v>
      </c>
      <c r="Y1740" s="58">
        <v>0</v>
      </c>
      <c r="Z1740" s="50">
        <v>0</v>
      </c>
      <c r="AA1740" s="50">
        <v>0</v>
      </c>
      <c r="AB1740" s="50">
        <v>0</v>
      </c>
      <c r="AC1740" s="50">
        <v>0</v>
      </c>
      <c r="AD1740" s="50">
        <v>0</v>
      </c>
      <c r="AE1740" s="50">
        <v>0</v>
      </c>
      <c r="AF1740" s="50">
        <v>0</v>
      </c>
      <c r="AG1740" s="50">
        <v>0</v>
      </c>
      <c r="AH1740" s="50">
        <v>0</v>
      </c>
      <c r="AI1740" s="50">
        <v>0</v>
      </c>
      <c r="AJ1740" s="50">
        <v>0</v>
      </c>
      <c r="AK1740" s="52">
        <f t="shared" si="505"/>
        <v>0</v>
      </c>
      <c r="AL1740" s="50">
        <f t="shared" si="506"/>
        <v>0</v>
      </c>
      <c r="AM1740" s="48">
        <f t="shared" si="519"/>
        <v>0</v>
      </c>
      <c r="AN1740" s="49">
        <f t="shared" si="507"/>
        <v>0</v>
      </c>
      <c r="AO1740" s="49">
        <f t="shared" si="518"/>
        <v>0</v>
      </c>
      <c r="AP1740" s="49">
        <f t="shared" si="508"/>
        <v>0</v>
      </c>
      <c r="AR1740" s="50">
        <f t="shared" si="509"/>
        <v>1</v>
      </c>
      <c r="AT1740" s="30">
        <f t="shared" si="510"/>
        <v>1</v>
      </c>
      <c r="AU1740">
        <f t="shared" si="511"/>
        <v>0.33333333333333331</v>
      </c>
      <c r="AV1740" s="49">
        <f t="shared" si="512"/>
        <v>0</v>
      </c>
      <c r="AW1740" s="49">
        <f t="shared" si="513"/>
        <v>0</v>
      </c>
      <c r="AX1740" s="53">
        <f t="shared" si="514"/>
        <v>0.33333333333333331</v>
      </c>
      <c r="AY1740" s="30">
        <f t="shared" si="515"/>
        <v>0</v>
      </c>
      <c r="AZ1740" s="30">
        <f t="shared" si="516"/>
        <v>0</v>
      </c>
      <c r="BA1740" s="49">
        <f t="shared" si="517"/>
        <v>0</v>
      </c>
    </row>
    <row r="1741" spans="1:53" x14ac:dyDescent="0.35">
      <c r="A1741" s="2">
        <v>1075149489</v>
      </c>
      <c r="B1741" s="2" t="s">
        <v>1741</v>
      </c>
      <c r="C1741" s="16" t="s">
        <v>4946</v>
      </c>
      <c r="D1741" s="3" t="s">
        <v>3886</v>
      </c>
      <c r="E1741" s="4">
        <v>45951</v>
      </c>
      <c r="F1741" s="5">
        <v>45951</v>
      </c>
      <c r="G1741" s="5">
        <v>46316</v>
      </c>
      <c r="H1741" s="3" t="s">
        <v>4290</v>
      </c>
      <c r="I1741" s="55">
        <v>0</v>
      </c>
      <c r="J1741" s="6">
        <v>46022</v>
      </c>
      <c r="K1741" s="2" t="s">
        <v>4405</v>
      </c>
      <c r="L1741" s="2" t="s">
        <v>4855</v>
      </c>
      <c r="M1741" s="2" t="s">
        <v>4956</v>
      </c>
      <c r="N1741" s="2" t="s">
        <v>5196</v>
      </c>
      <c r="O1741" s="2" t="s">
        <v>5230</v>
      </c>
      <c r="P1741" s="2" t="s">
        <v>4619</v>
      </c>
      <c r="Q1741" s="2" t="s">
        <v>4297</v>
      </c>
      <c r="R1741" s="7"/>
      <c r="S1741" s="7">
        <v>0</v>
      </c>
      <c r="T1741" s="7">
        <v>5.8333000000000004</v>
      </c>
      <c r="U1741" s="7">
        <v>5.8333000000000004</v>
      </c>
      <c r="V1741" s="12">
        <f t="shared" ref="V1741:V1804" si="520">ROUNDUP(U1741,0)</f>
        <v>6</v>
      </c>
      <c r="W1741" s="15" t="s">
        <v>4738</v>
      </c>
      <c r="X1741" s="15" t="str">
        <f t="shared" si="504"/>
        <v>DEBE GOZAR EN EL AÑO UN TOTAL DE 6 DÍAS ANTES DEL 31/12/2026</v>
      </c>
      <c r="Y1741" s="58">
        <v>0</v>
      </c>
      <c r="Z1741" s="50">
        <v>0</v>
      </c>
      <c r="AA1741" s="50">
        <v>0</v>
      </c>
      <c r="AB1741" s="50">
        <v>0</v>
      </c>
      <c r="AC1741" s="50">
        <v>0</v>
      </c>
      <c r="AD1741" s="50">
        <v>0</v>
      </c>
      <c r="AE1741" s="50">
        <v>0</v>
      </c>
      <c r="AF1741" s="50">
        <v>0</v>
      </c>
      <c r="AG1741" s="50">
        <v>0</v>
      </c>
      <c r="AH1741" s="50">
        <v>0</v>
      </c>
      <c r="AI1741" s="50">
        <v>0</v>
      </c>
      <c r="AJ1741" s="50">
        <v>0</v>
      </c>
      <c r="AK1741" s="52">
        <f t="shared" si="505"/>
        <v>0</v>
      </c>
      <c r="AL1741" s="50">
        <f t="shared" si="506"/>
        <v>0</v>
      </c>
      <c r="AM1741" s="48">
        <f t="shared" si="519"/>
        <v>0</v>
      </c>
      <c r="AN1741" s="49">
        <f t="shared" si="507"/>
        <v>0</v>
      </c>
      <c r="AO1741" s="49">
        <f t="shared" si="518"/>
        <v>0</v>
      </c>
      <c r="AP1741" s="49">
        <f t="shared" si="508"/>
        <v>0</v>
      </c>
      <c r="AR1741" s="50">
        <f t="shared" si="509"/>
        <v>6</v>
      </c>
      <c r="AT1741" s="30">
        <f t="shared" si="510"/>
        <v>6</v>
      </c>
      <c r="AU1741">
        <f t="shared" si="511"/>
        <v>2</v>
      </c>
      <c r="AV1741" s="49">
        <f t="shared" si="512"/>
        <v>0</v>
      </c>
      <c r="AW1741" s="49">
        <f t="shared" si="513"/>
        <v>0</v>
      </c>
      <c r="AX1741" s="53">
        <f t="shared" si="514"/>
        <v>2</v>
      </c>
      <c r="AY1741" s="30">
        <f t="shared" si="515"/>
        <v>0</v>
      </c>
      <c r="AZ1741" s="30">
        <f t="shared" si="516"/>
        <v>0</v>
      </c>
      <c r="BA1741" s="49">
        <f t="shared" si="517"/>
        <v>0</v>
      </c>
    </row>
    <row r="1742" spans="1:53" x14ac:dyDescent="0.35">
      <c r="A1742" s="2">
        <v>1075152326</v>
      </c>
      <c r="B1742" s="2" t="s">
        <v>1742</v>
      </c>
      <c r="C1742" s="16" t="s">
        <v>4946</v>
      </c>
      <c r="D1742" s="3" t="s">
        <v>3887</v>
      </c>
      <c r="E1742" s="4">
        <v>45992</v>
      </c>
      <c r="F1742" s="5">
        <v>45992</v>
      </c>
      <c r="G1742" s="5">
        <v>46357</v>
      </c>
      <c r="H1742" s="3" t="s">
        <v>4290</v>
      </c>
      <c r="I1742" s="55">
        <v>46042</v>
      </c>
      <c r="J1742" s="6">
        <v>46022</v>
      </c>
      <c r="K1742" s="2" t="s">
        <v>4405</v>
      </c>
      <c r="L1742" s="2" t="s">
        <v>4756</v>
      </c>
      <c r="M1742" s="2" t="s">
        <v>4956</v>
      </c>
      <c r="N1742" s="2"/>
      <c r="O1742" s="2"/>
      <c r="P1742" s="2"/>
      <c r="Q1742" s="2"/>
      <c r="R1742" s="7"/>
      <c r="S1742" s="7">
        <v>0</v>
      </c>
      <c r="T1742" s="7">
        <v>2.5</v>
      </c>
      <c r="U1742" s="7">
        <v>2.5</v>
      </c>
      <c r="V1742" s="12">
        <f t="shared" si="520"/>
        <v>3</v>
      </c>
      <c r="W1742" s="15" t="s">
        <v>4738</v>
      </c>
      <c r="X1742" s="15" t="str">
        <f t="shared" si="504"/>
        <v>DEBE GOZAR EN EL AÑO UN TOTAL DE 3 DÍAS ANTES DEL 31/12/2026</v>
      </c>
      <c r="Y1742" s="58">
        <v>3</v>
      </c>
      <c r="Z1742" s="50">
        <v>0</v>
      </c>
      <c r="AA1742" s="50">
        <v>0</v>
      </c>
      <c r="AB1742" s="50">
        <v>0</v>
      </c>
      <c r="AC1742" s="50">
        <v>0</v>
      </c>
      <c r="AD1742" s="50">
        <v>0</v>
      </c>
      <c r="AE1742" s="50">
        <v>0</v>
      </c>
      <c r="AF1742" s="50">
        <v>0</v>
      </c>
      <c r="AG1742" s="50">
        <v>0</v>
      </c>
      <c r="AH1742" s="50">
        <v>0</v>
      </c>
      <c r="AI1742" s="50">
        <v>0</v>
      </c>
      <c r="AJ1742" s="50">
        <v>0</v>
      </c>
      <c r="AK1742" s="52">
        <f t="shared" si="505"/>
        <v>3</v>
      </c>
      <c r="AL1742" s="50">
        <f t="shared" si="506"/>
        <v>3</v>
      </c>
      <c r="AM1742" s="48">
        <f t="shared" si="519"/>
        <v>1</v>
      </c>
      <c r="AN1742" s="49">
        <f t="shared" si="507"/>
        <v>0.01</v>
      </c>
      <c r="AO1742" s="49">
        <f t="shared" si="518"/>
        <v>3</v>
      </c>
      <c r="AP1742" s="49">
        <f t="shared" si="508"/>
        <v>3</v>
      </c>
      <c r="AR1742" s="50">
        <f t="shared" si="509"/>
        <v>0</v>
      </c>
      <c r="AT1742" s="30">
        <f t="shared" si="510"/>
        <v>3</v>
      </c>
      <c r="AU1742">
        <f t="shared" si="511"/>
        <v>1</v>
      </c>
      <c r="AV1742" s="49">
        <f t="shared" si="512"/>
        <v>3</v>
      </c>
      <c r="AW1742" s="49">
        <f t="shared" si="513"/>
        <v>1</v>
      </c>
      <c r="AX1742" s="53">
        <f t="shared" si="514"/>
        <v>0</v>
      </c>
      <c r="AY1742" s="30">
        <f t="shared" si="515"/>
        <v>0</v>
      </c>
      <c r="AZ1742" s="30">
        <f t="shared" si="516"/>
        <v>3</v>
      </c>
      <c r="BA1742" s="49">
        <f t="shared" si="517"/>
        <v>3</v>
      </c>
    </row>
    <row r="1743" spans="1:53" x14ac:dyDescent="0.35">
      <c r="A1743" s="2">
        <v>1075152712</v>
      </c>
      <c r="B1743" s="2" t="s">
        <v>1743</v>
      </c>
      <c r="C1743" s="16" t="s">
        <v>4946</v>
      </c>
      <c r="D1743" s="3" t="s">
        <v>3888</v>
      </c>
      <c r="E1743" s="4">
        <v>45873</v>
      </c>
      <c r="F1743" s="5">
        <v>45873</v>
      </c>
      <c r="G1743" s="5">
        <v>46238</v>
      </c>
      <c r="H1743" s="3" t="s">
        <v>4290</v>
      </c>
      <c r="I1743" s="55">
        <v>46054</v>
      </c>
      <c r="J1743" s="6">
        <v>46022</v>
      </c>
      <c r="K1743" s="2" t="s">
        <v>4431</v>
      </c>
      <c r="L1743" s="2" t="s">
        <v>4926</v>
      </c>
      <c r="M1743" s="2" t="s">
        <v>4956</v>
      </c>
      <c r="N1743" s="2"/>
      <c r="O1743" s="2"/>
      <c r="P1743" s="2"/>
      <c r="Q1743" s="2"/>
      <c r="R1743" s="7"/>
      <c r="S1743" s="7">
        <v>0</v>
      </c>
      <c r="T1743" s="7">
        <v>2.4500000000000002</v>
      </c>
      <c r="U1743" s="7">
        <v>2.4500000000000002</v>
      </c>
      <c r="V1743" s="12">
        <f t="shared" si="520"/>
        <v>3</v>
      </c>
      <c r="W1743" s="15" t="s">
        <v>4738</v>
      </c>
      <c r="X1743" s="15" t="str">
        <f t="shared" si="504"/>
        <v>DEBE GOZAR EN EL AÑO UN TOTAL DE 3 DÍAS ANTES DEL 31/12/2026</v>
      </c>
      <c r="Y1743" s="58">
        <v>0</v>
      </c>
      <c r="Z1743" s="50">
        <v>3</v>
      </c>
      <c r="AA1743" s="50">
        <v>0</v>
      </c>
      <c r="AB1743" s="50">
        <v>0</v>
      </c>
      <c r="AC1743" s="50">
        <v>0</v>
      </c>
      <c r="AD1743" s="50">
        <v>0</v>
      </c>
      <c r="AE1743" s="50">
        <v>0</v>
      </c>
      <c r="AF1743" s="50">
        <v>0</v>
      </c>
      <c r="AG1743" s="50">
        <v>0</v>
      </c>
      <c r="AH1743" s="50">
        <v>0</v>
      </c>
      <c r="AI1743" s="50">
        <v>0</v>
      </c>
      <c r="AJ1743" s="50">
        <v>0</v>
      </c>
      <c r="AK1743" s="52">
        <f t="shared" si="505"/>
        <v>3</v>
      </c>
      <c r="AL1743" s="50">
        <f t="shared" si="506"/>
        <v>3</v>
      </c>
      <c r="AM1743" s="48">
        <f t="shared" si="519"/>
        <v>1</v>
      </c>
      <c r="AN1743" s="49">
        <f t="shared" si="507"/>
        <v>0.01</v>
      </c>
      <c r="AO1743" s="49">
        <f t="shared" si="518"/>
        <v>3</v>
      </c>
      <c r="AP1743" s="49">
        <f t="shared" si="508"/>
        <v>3</v>
      </c>
      <c r="AR1743" s="50">
        <f t="shared" si="509"/>
        <v>0</v>
      </c>
      <c r="AT1743" s="30">
        <f t="shared" si="510"/>
        <v>3</v>
      </c>
      <c r="AU1743">
        <f t="shared" si="511"/>
        <v>1</v>
      </c>
      <c r="AV1743" s="49">
        <f t="shared" si="512"/>
        <v>3</v>
      </c>
      <c r="AW1743" s="49">
        <f t="shared" si="513"/>
        <v>1</v>
      </c>
      <c r="AX1743" s="53">
        <f t="shared" si="514"/>
        <v>0</v>
      </c>
      <c r="AY1743" s="30">
        <f t="shared" si="515"/>
        <v>0</v>
      </c>
      <c r="AZ1743" s="30">
        <f t="shared" si="516"/>
        <v>3</v>
      </c>
      <c r="BA1743" s="49">
        <f t="shared" si="517"/>
        <v>3</v>
      </c>
    </row>
    <row r="1744" spans="1:53" x14ac:dyDescent="0.35">
      <c r="A1744" s="2">
        <v>1075157988</v>
      </c>
      <c r="B1744" s="2" t="s">
        <v>1744</v>
      </c>
      <c r="C1744" s="16" t="s">
        <v>4947</v>
      </c>
      <c r="D1744" s="3" t="s">
        <v>3889</v>
      </c>
      <c r="E1744" s="4">
        <v>45873</v>
      </c>
      <c r="F1744" s="5">
        <v>45873</v>
      </c>
      <c r="G1744" s="5">
        <v>46238</v>
      </c>
      <c r="H1744" s="3" t="s">
        <v>4290</v>
      </c>
      <c r="I1744" s="55">
        <v>0</v>
      </c>
      <c r="J1744" s="6">
        <v>46022</v>
      </c>
      <c r="K1744" s="2" t="s">
        <v>4405</v>
      </c>
      <c r="L1744" s="2" t="s">
        <v>4926</v>
      </c>
      <c r="M1744" s="2" t="s">
        <v>4956</v>
      </c>
      <c r="N1744" s="2" t="s">
        <v>5180</v>
      </c>
      <c r="O1744" s="2" t="s">
        <v>5274</v>
      </c>
      <c r="P1744" s="2" t="s">
        <v>4719</v>
      </c>
      <c r="Q1744" s="2" t="s">
        <v>4298</v>
      </c>
      <c r="R1744" s="7"/>
      <c r="S1744" s="7">
        <v>0</v>
      </c>
      <c r="T1744" s="7">
        <v>12.25</v>
      </c>
      <c r="U1744" s="7">
        <v>12.25</v>
      </c>
      <c r="V1744" s="12">
        <f t="shared" si="520"/>
        <v>13</v>
      </c>
      <c r="W1744" s="15" t="s">
        <v>4738</v>
      </c>
      <c r="X1744" s="15" t="str">
        <f t="shared" si="504"/>
        <v>DEBE GOZAR EN EL AÑO UN TOTAL DE 13 DÍAS ANTES DEL 31/12/2026</v>
      </c>
      <c r="Y1744" s="58">
        <v>0</v>
      </c>
      <c r="Z1744" s="50">
        <v>0</v>
      </c>
      <c r="AA1744" s="50">
        <v>0</v>
      </c>
      <c r="AB1744" s="50">
        <v>0</v>
      </c>
      <c r="AC1744" s="50">
        <v>0</v>
      </c>
      <c r="AD1744" s="50">
        <v>0</v>
      </c>
      <c r="AE1744" s="50">
        <v>0</v>
      </c>
      <c r="AF1744" s="50">
        <v>0</v>
      </c>
      <c r="AG1744" s="50">
        <v>0</v>
      </c>
      <c r="AH1744" s="50">
        <v>0</v>
      </c>
      <c r="AI1744" s="50">
        <v>0</v>
      </c>
      <c r="AJ1744" s="50">
        <v>0</v>
      </c>
      <c r="AK1744" s="52">
        <f t="shared" si="505"/>
        <v>0</v>
      </c>
      <c r="AL1744" s="50">
        <f t="shared" si="506"/>
        <v>0</v>
      </c>
      <c r="AM1744" s="48">
        <f t="shared" si="519"/>
        <v>0</v>
      </c>
      <c r="AN1744" s="49">
        <f t="shared" si="507"/>
        <v>0</v>
      </c>
      <c r="AO1744" s="49">
        <f t="shared" si="518"/>
        <v>0</v>
      </c>
      <c r="AP1744" s="49">
        <f t="shared" si="508"/>
        <v>0</v>
      </c>
      <c r="AR1744" s="50">
        <f t="shared" si="509"/>
        <v>13</v>
      </c>
      <c r="AT1744" s="30">
        <f t="shared" si="510"/>
        <v>13</v>
      </c>
      <c r="AU1744">
        <f t="shared" si="511"/>
        <v>4.333333333333333</v>
      </c>
      <c r="AV1744" s="49">
        <f t="shared" si="512"/>
        <v>0</v>
      </c>
      <c r="AW1744" s="49">
        <f t="shared" si="513"/>
        <v>0</v>
      </c>
      <c r="AX1744" s="53">
        <f t="shared" si="514"/>
        <v>4.333333333333333</v>
      </c>
      <c r="AY1744" s="30">
        <f t="shared" si="515"/>
        <v>0</v>
      </c>
      <c r="AZ1744" s="30">
        <f t="shared" si="516"/>
        <v>0</v>
      </c>
      <c r="BA1744" s="49">
        <f t="shared" si="517"/>
        <v>0</v>
      </c>
    </row>
    <row r="1745" spans="1:53" x14ac:dyDescent="0.35">
      <c r="A1745" s="2">
        <v>1075158516</v>
      </c>
      <c r="B1745" s="2" t="s">
        <v>1745</v>
      </c>
      <c r="C1745" s="16" t="s">
        <v>4946</v>
      </c>
      <c r="D1745" s="3" t="s">
        <v>3890</v>
      </c>
      <c r="E1745" s="4">
        <v>45871</v>
      </c>
      <c r="F1745" s="5">
        <v>45871</v>
      </c>
      <c r="G1745" s="5">
        <v>46236</v>
      </c>
      <c r="H1745" s="3" t="s">
        <v>4410</v>
      </c>
      <c r="I1745" s="55">
        <v>46029</v>
      </c>
      <c r="J1745" s="6">
        <v>46022</v>
      </c>
      <c r="K1745" s="2" t="s">
        <v>4405</v>
      </c>
      <c r="L1745" s="2" t="s">
        <v>4881</v>
      </c>
      <c r="M1745" s="2" t="s">
        <v>4956</v>
      </c>
      <c r="N1745" s="2"/>
      <c r="O1745" s="2"/>
      <c r="P1745" s="2"/>
      <c r="Q1745" s="2"/>
      <c r="R1745" s="7"/>
      <c r="S1745" s="7">
        <v>0</v>
      </c>
      <c r="T1745" s="7">
        <v>12.416700000000001</v>
      </c>
      <c r="U1745" s="7">
        <v>12.416700000000001</v>
      </c>
      <c r="V1745" s="12">
        <f t="shared" si="520"/>
        <v>13</v>
      </c>
      <c r="W1745" s="15" t="s">
        <v>4738</v>
      </c>
      <c r="X1745" s="15" t="str">
        <f t="shared" si="504"/>
        <v>DEBE GOZAR EN EL AÑO UN TOTAL DE 13 DÍAS ANTES DEL 31/12/2026</v>
      </c>
      <c r="Y1745" s="58">
        <v>13</v>
      </c>
      <c r="Z1745" s="50">
        <v>0</v>
      </c>
      <c r="AA1745" s="50">
        <v>0</v>
      </c>
      <c r="AB1745" s="50">
        <v>0</v>
      </c>
      <c r="AC1745" s="50">
        <v>0</v>
      </c>
      <c r="AD1745" s="50">
        <v>0</v>
      </c>
      <c r="AE1745" s="50">
        <v>0</v>
      </c>
      <c r="AF1745" s="50">
        <v>0</v>
      </c>
      <c r="AG1745" s="50">
        <v>0</v>
      </c>
      <c r="AH1745" s="50">
        <v>0</v>
      </c>
      <c r="AI1745" s="50">
        <v>0</v>
      </c>
      <c r="AJ1745" s="50">
        <v>0</v>
      </c>
      <c r="AK1745" s="52">
        <f t="shared" si="505"/>
        <v>13</v>
      </c>
      <c r="AL1745" s="50">
        <f t="shared" si="506"/>
        <v>13</v>
      </c>
      <c r="AM1745" s="48">
        <f t="shared" si="519"/>
        <v>1</v>
      </c>
      <c r="AN1745" s="49">
        <f t="shared" si="507"/>
        <v>0.01</v>
      </c>
      <c r="AO1745" s="49">
        <f t="shared" si="518"/>
        <v>13</v>
      </c>
      <c r="AP1745" s="49">
        <f t="shared" si="508"/>
        <v>13</v>
      </c>
      <c r="AR1745" s="50">
        <f t="shared" si="509"/>
        <v>0</v>
      </c>
      <c r="AT1745" s="30">
        <f t="shared" si="510"/>
        <v>13</v>
      </c>
      <c r="AU1745">
        <f t="shared" si="511"/>
        <v>4.333333333333333</v>
      </c>
      <c r="AV1745" s="49">
        <f t="shared" si="512"/>
        <v>13</v>
      </c>
      <c r="AW1745" s="49">
        <f t="shared" si="513"/>
        <v>4.333333333333333</v>
      </c>
      <c r="AX1745" s="53">
        <f t="shared" si="514"/>
        <v>0</v>
      </c>
      <c r="AY1745" s="30">
        <f t="shared" si="515"/>
        <v>0</v>
      </c>
      <c r="AZ1745" s="30">
        <f t="shared" si="516"/>
        <v>13</v>
      </c>
      <c r="BA1745" s="49">
        <f t="shared" si="517"/>
        <v>13</v>
      </c>
    </row>
    <row r="1746" spans="1:53" x14ac:dyDescent="0.35">
      <c r="A1746" s="2">
        <v>1075165595</v>
      </c>
      <c r="B1746" s="2" t="s">
        <v>1746</v>
      </c>
      <c r="C1746" s="16" t="s">
        <v>4946</v>
      </c>
      <c r="D1746" s="3" t="s">
        <v>3891</v>
      </c>
      <c r="E1746" s="4">
        <v>45295</v>
      </c>
      <c r="F1746" s="5">
        <v>45661</v>
      </c>
      <c r="G1746" s="5">
        <v>46026</v>
      </c>
      <c r="H1746" s="3" t="s">
        <v>4410</v>
      </c>
      <c r="I1746" s="55">
        <v>46023</v>
      </c>
      <c r="J1746" s="6">
        <v>46022</v>
      </c>
      <c r="K1746" s="2" t="s">
        <v>4405</v>
      </c>
      <c r="L1746" s="2" t="s">
        <v>4830</v>
      </c>
      <c r="M1746" s="2" t="s">
        <v>4956</v>
      </c>
      <c r="N1746" s="2"/>
      <c r="O1746" s="2"/>
      <c r="P1746" s="2"/>
      <c r="Q1746" s="2"/>
      <c r="R1746" s="7"/>
      <c r="S1746" s="7">
        <v>0</v>
      </c>
      <c r="T1746" s="7">
        <v>27.75</v>
      </c>
      <c r="U1746" s="7">
        <v>27.75</v>
      </c>
      <c r="V1746" s="12">
        <f t="shared" si="520"/>
        <v>28</v>
      </c>
      <c r="W1746" s="15" t="s">
        <v>4738</v>
      </c>
      <c r="X1746" s="15" t="str">
        <f t="shared" si="504"/>
        <v>DEBE GOZAR EN EL AÑO UN TOTAL DE 28 DÍAS ANTES DEL 31/12/2026</v>
      </c>
      <c r="Y1746" s="58">
        <v>28</v>
      </c>
      <c r="Z1746" s="50">
        <v>0</v>
      </c>
      <c r="AA1746" s="50">
        <v>0</v>
      </c>
      <c r="AB1746" s="50">
        <v>0</v>
      </c>
      <c r="AC1746" s="50">
        <v>0</v>
      </c>
      <c r="AD1746" s="50">
        <v>0</v>
      </c>
      <c r="AE1746" s="50">
        <v>0</v>
      </c>
      <c r="AF1746" s="50">
        <v>0</v>
      </c>
      <c r="AG1746" s="50">
        <v>0</v>
      </c>
      <c r="AH1746" s="50">
        <v>0</v>
      </c>
      <c r="AI1746" s="50">
        <v>0</v>
      </c>
      <c r="AJ1746" s="50">
        <v>0</v>
      </c>
      <c r="AK1746" s="52">
        <f t="shared" si="505"/>
        <v>28</v>
      </c>
      <c r="AL1746" s="50">
        <f t="shared" si="506"/>
        <v>28</v>
      </c>
      <c r="AM1746" s="48">
        <f t="shared" si="519"/>
        <v>1</v>
      </c>
      <c r="AN1746" s="49">
        <f t="shared" si="507"/>
        <v>0.01</v>
      </c>
      <c r="AO1746" s="49">
        <f t="shared" si="518"/>
        <v>28</v>
      </c>
      <c r="AP1746" s="49">
        <f t="shared" si="508"/>
        <v>28</v>
      </c>
      <c r="AR1746" s="50">
        <f t="shared" si="509"/>
        <v>0</v>
      </c>
      <c r="AT1746" s="30">
        <f t="shared" si="510"/>
        <v>28</v>
      </c>
      <c r="AU1746">
        <f t="shared" si="511"/>
        <v>9.3333333333333339</v>
      </c>
      <c r="AV1746" s="49">
        <f t="shared" si="512"/>
        <v>28</v>
      </c>
      <c r="AW1746" s="49">
        <f t="shared" si="513"/>
        <v>9.3333333333333339</v>
      </c>
      <c r="AX1746" s="53">
        <f t="shared" si="514"/>
        <v>0</v>
      </c>
      <c r="AY1746" s="30">
        <f t="shared" si="515"/>
        <v>0</v>
      </c>
      <c r="AZ1746" s="30">
        <f t="shared" si="516"/>
        <v>28</v>
      </c>
      <c r="BA1746" s="49">
        <f t="shared" si="517"/>
        <v>28</v>
      </c>
    </row>
    <row r="1747" spans="1:53" x14ac:dyDescent="0.35">
      <c r="A1747" s="2">
        <v>1075171452</v>
      </c>
      <c r="B1747" s="2" t="s">
        <v>1747</v>
      </c>
      <c r="C1747" s="16" t="s">
        <v>4946</v>
      </c>
      <c r="D1747" s="3" t="s">
        <v>3892</v>
      </c>
      <c r="E1747" s="4">
        <v>45797</v>
      </c>
      <c r="F1747" s="5">
        <v>45797</v>
      </c>
      <c r="G1747" s="5">
        <v>46162</v>
      </c>
      <c r="H1747" s="3" t="s">
        <v>4291</v>
      </c>
      <c r="I1747" s="55">
        <v>46067</v>
      </c>
      <c r="J1747" s="6">
        <v>46022</v>
      </c>
      <c r="K1747" s="2" t="s">
        <v>4431</v>
      </c>
      <c r="L1747" s="2" t="s">
        <v>4742</v>
      </c>
      <c r="M1747" s="2" t="s">
        <v>4956</v>
      </c>
      <c r="N1747" s="2"/>
      <c r="O1747" s="2"/>
      <c r="P1747" s="2"/>
      <c r="Q1747" s="2"/>
      <c r="R1747" s="7"/>
      <c r="S1747" s="7">
        <v>0</v>
      </c>
      <c r="T1747" s="7">
        <v>3.6833</v>
      </c>
      <c r="U1747" s="7">
        <v>3.6833</v>
      </c>
      <c r="V1747" s="12">
        <f t="shared" si="520"/>
        <v>4</v>
      </c>
      <c r="W1747" s="15" t="s">
        <v>4738</v>
      </c>
      <c r="X1747" s="15" t="str">
        <f t="shared" si="504"/>
        <v>DEBE GOZAR EN EL AÑO UN TOTAL DE 4 DÍAS ANTES DEL 31/12/2026</v>
      </c>
      <c r="Y1747" s="58">
        <v>0</v>
      </c>
      <c r="Z1747" s="50">
        <v>4</v>
      </c>
      <c r="AA1747" s="50">
        <v>0</v>
      </c>
      <c r="AB1747" s="50">
        <v>0</v>
      </c>
      <c r="AC1747" s="50">
        <v>0</v>
      </c>
      <c r="AD1747" s="50">
        <v>0</v>
      </c>
      <c r="AE1747" s="50">
        <v>0</v>
      </c>
      <c r="AF1747" s="50">
        <v>0</v>
      </c>
      <c r="AG1747" s="50">
        <v>0</v>
      </c>
      <c r="AH1747" s="50">
        <v>0</v>
      </c>
      <c r="AI1747" s="50">
        <v>0</v>
      </c>
      <c r="AJ1747" s="50">
        <v>0</v>
      </c>
      <c r="AK1747" s="52">
        <f t="shared" si="505"/>
        <v>4</v>
      </c>
      <c r="AL1747" s="50">
        <f t="shared" si="506"/>
        <v>4</v>
      </c>
      <c r="AM1747" s="48">
        <f t="shared" si="519"/>
        <v>1</v>
      </c>
      <c r="AN1747" s="49">
        <f t="shared" si="507"/>
        <v>0.01</v>
      </c>
      <c r="AO1747" s="49">
        <f t="shared" si="518"/>
        <v>4</v>
      </c>
      <c r="AP1747" s="49">
        <f t="shared" si="508"/>
        <v>4</v>
      </c>
      <c r="AR1747" s="50">
        <f t="shared" si="509"/>
        <v>0</v>
      </c>
      <c r="AT1747" s="30">
        <f t="shared" si="510"/>
        <v>4</v>
      </c>
      <c r="AU1747">
        <f t="shared" si="511"/>
        <v>1.3333333333333333</v>
      </c>
      <c r="AV1747" s="49">
        <f t="shared" si="512"/>
        <v>4</v>
      </c>
      <c r="AW1747" s="49">
        <f t="shared" si="513"/>
        <v>1.3333333333333333</v>
      </c>
      <c r="AX1747" s="53">
        <f t="shared" si="514"/>
        <v>0</v>
      </c>
      <c r="AY1747" s="30">
        <f t="shared" si="515"/>
        <v>0</v>
      </c>
      <c r="AZ1747" s="30">
        <f t="shared" si="516"/>
        <v>4</v>
      </c>
      <c r="BA1747" s="49">
        <f t="shared" si="517"/>
        <v>4</v>
      </c>
    </row>
    <row r="1748" spans="1:53" x14ac:dyDescent="0.35">
      <c r="A1748" s="2">
        <v>1075172485</v>
      </c>
      <c r="B1748" s="2" t="s">
        <v>1748</v>
      </c>
      <c r="C1748" s="16" t="s">
        <v>4946</v>
      </c>
      <c r="D1748" s="3" t="s">
        <v>3893</v>
      </c>
      <c r="E1748" s="4">
        <v>45666</v>
      </c>
      <c r="F1748" s="5">
        <v>45666</v>
      </c>
      <c r="G1748" s="5">
        <v>46031</v>
      </c>
      <c r="H1748" s="3" t="s">
        <v>4290</v>
      </c>
      <c r="I1748" s="55">
        <v>0</v>
      </c>
      <c r="J1748" s="6">
        <v>46022</v>
      </c>
      <c r="K1748" s="2" t="s">
        <v>4405</v>
      </c>
      <c r="L1748" s="2" t="s">
        <v>4757</v>
      </c>
      <c r="M1748" s="2" t="s">
        <v>4956</v>
      </c>
      <c r="N1748" s="2" t="s">
        <v>5197</v>
      </c>
      <c r="O1748" s="2" t="s">
        <v>5223</v>
      </c>
      <c r="P1748" s="2" t="s">
        <v>4455</v>
      </c>
      <c r="Q1748" s="2" t="s">
        <v>4297</v>
      </c>
      <c r="R1748" s="7"/>
      <c r="S1748" s="7">
        <v>0</v>
      </c>
      <c r="T1748" s="7">
        <v>29.333300000000001</v>
      </c>
      <c r="U1748" s="7">
        <v>29.333300000000001</v>
      </c>
      <c r="V1748" s="12">
        <f t="shared" si="520"/>
        <v>30</v>
      </c>
      <c r="W1748" s="15" t="s">
        <v>4738</v>
      </c>
      <c r="X1748" s="15" t="str">
        <f t="shared" si="504"/>
        <v>DEBE GOZAR EN EL AÑO UN TOTAL DE 30 DÍAS ANTES DEL 31/12/2026</v>
      </c>
      <c r="Y1748" s="58">
        <v>0</v>
      </c>
      <c r="Z1748" s="50">
        <v>0</v>
      </c>
      <c r="AA1748" s="50">
        <v>0</v>
      </c>
      <c r="AB1748" s="50">
        <v>0</v>
      </c>
      <c r="AC1748" s="50">
        <v>15</v>
      </c>
      <c r="AD1748" s="50">
        <v>0</v>
      </c>
      <c r="AE1748" s="50">
        <v>0</v>
      </c>
      <c r="AF1748" s="50">
        <v>15</v>
      </c>
      <c r="AG1748" s="50">
        <v>0</v>
      </c>
      <c r="AH1748" s="50">
        <v>0</v>
      </c>
      <c r="AI1748" s="50">
        <v>0</v>
      </c>
      <c r="AJ1748" s="50">
        <v>0</v>
      </c>
      <c r="AK1748" s="52">
        <f t="shared" si="505"/>
        <v>30</v>
      </c>
      <c r="AL1748" s="50">
        <f t="shared" si="506"/>
        <v>30</v>
      </c>
      <c r="AM1748" s="48">
        <f t="shared" si="519"/>
        <v>1</v>
      </c>
      <c r="AN1748" s="49">
        <f t="shared" si="507"/>
        <v>0.01</v>
      </c>
      <c r="AO1748" s="49">
        <f t="shared" si="518"/>
        <v>0</v>
      </c>
      <c r="AP1748" s="49">
        <f t="shared" si="508"/>
        <v>30</v>
      </c>
      <c r="AR1748" s="50">
        <f t="shared" si="509"/>
        <v>0</v>
      </c>
      <c r="AT1748" s="30">
        <f t="shared" si="510"/>
        <v>30</v>
      </c>
      <c r="AU1748">
        <f t="shared" si="511"/>
        <v>10</v>
      </c>
      <c r="AV1748" s="49">
        <f t="shared" si="512"/>
        <v>0</v>
      </c>
      <c r="AW1748" s="49">
        <f t="shared" si="513"/>
        <v>0</v>
      </c>
      <c r="AX1748" s="53">
        <f t="shared" si="514"/>
        <v>10</v>
      </c>
      <c r="AY1748" s="30">
        <f t="shared" si="515"/>
        <v>30</v>
      </c>
      <c r="AZ1748" s="30">
        <f t="shared" si="516"/>
        <v>0</v>
      </c>
      <c r="BA1748" s="49">
        <f t="shared" si="517"/>
        <v>0</v>
      </c>
    </row>
    <row r="1749" spans="1:53" x14ac:dyDescent="0.35">
      <c r="A1749" s="2">
        <v>1075176925</v>
      </c>
      <c r="B1749" s="2" t="s">
        <v>1749</v>
      </c>
      <c r="C1749" s="16" t="s">
        <v>4946</v>
      </c>
      <c r="D1749" s="3" t="s">
        <v>3894</v>
      </c>
      <c r="E1749" s="4">
        <v>45730</v>
      </c>
      <c r="F1749" s="5">
        <v>45730</v>
      </c>
      <c r="G1749" s="5">
        <v>46095</v>
      </c>
      <c r="H1749" s="3" t="s">
        <v>4290</v>
      </c>
      <c r="I1749" s="55">
        <v>46112</v>
      </c>
      <c r="J1749" s="6">
        <v>46022</v>
      </c>
      <c r="K1749" s="2" t="s">
        <v>4405</v>
      </c>
      <c r="L1749" s="2" t="s">
        <v>5015</v>
      </c>
      <c r="M1749" s="2" t="s">
        <v>4956</v>
      </c>
      <c r="N1749" s="2"/>
      <c r="O1749" s="2"/>
      <c r="P1749" s="2"/>
      <c r="Q1749" s="2"/>
      <c r="R1749" s="7"/>
      <c r="S1749" s="7">
        <v>0</v>
      </c>
      <c r="T1749" s="7">
        <v>3.9166999999999987</v>
      </c>
      <c r="U1749" s="7">
        <v>3.9166999999999987</v>
      </c>
      <c r="V1749" s="12">
        <f t="shared" si="520"/>
        <v>4</v>
      </c>
      <c r="W1749" s="15" t="s">
        <v>4738</v>
      </c>
      <c r="X1749" s="15" t="str">
        <f t="shared" si="504"/>
        <v>DEBE GOZAR EN EL AÑO UN TOTAL DE 4 DÍAS ANTES DEL 31/12/2026</v>
      </c>
      <c r="Y1749" s="58">
        <v>7</v>
      </c>
      <c r="Z1749" s="50">
        <v>0</v>
      </c>
      <c r="AA1749" s="50">
        <v>0</v>
      </c>
      <c r="AB1749" s="50">
        <v>0</v>
      </c>
      <c r="AC1749" s="50">
        <v>0</v>
      </c>
      <c r="AD1749" s="50">
        <v>0</v>
      </c>
      <c r="AE1749" s="50">
        <v>0</v>
      </c>
      <c r="AF1749" s="50">
        <v>0</v>
      </c>
      <c r="AG1749" s="50">
        <v>0</v>
      </c>
      <c r="AH1749" s="50">
        <v>0</v>
      </c>
      <c r="AI1749" s="50">
        <v>0</v>
      </c>
      <c r="AJ1749" s="50">
        <v>0</v>
      </c>
      <c r="AK1749" s="52">
        <f t="shared" si="505"/>
        <v>7</v>
      </c>
      <c r="AL1749" s="50">
        <f t="shared" si="506"/>
        <v>7</v>
      </c>
      <c r="AM1749" s="48">
        <f t="shared" si="519"/>
        <v>1.75</v>
      </c>
      <c r="AN1749" s="49">
        <f t="shared" si="507"/>
        <v>1.7500000000000002E-2</v>
      </c>
      <c r="AO1749" s="49">
        <f t="shared" si="518"/>
        <v>7</v>
      </c>
      <c r="AP1749" s="49">
        <f t="shared" si="508"/>
        <v>4</v>
      </c>
      <c r="AR1749" s="50">
        <f t="shared" si="509"/>
        <v>0</v>
      </c>
      <c r="AT1749" s="30">
        <f t="shared" si="510"/>
        <v>4</v>
      </c>
      <c r="AU1749">
        <f t="shared" si="511"/>
        <v>1.3333333333333333</v>
      </c>
      <c r="AV1749" s="49">
        <f t="shared" si="512"/>
        <v>7</v>
      </c>
      <c r="AW1749" s="49">
        <f t="shared" si="513"/>
        <v>1.3333333333333333</v>
      </c>
      <c r="AX1749" s="53">
        <f t="shared" si="514"/>
        <v>0</v>
      </c>
      <c r="AY1749" s="30">
        <f t="shared" si="515"/>
        <v>0</v>
      </c>
      <c r="AZ1749" s="30">
        <f t="shared" si="516"/>
        <v>7</v>
      </c>
      <c r="BA1749" s="49">
        <f t="shared" si="517"/>
        <v>4</v>
      </c>
    </row>
    <row r="1750" spans="1:53" x14ac:dyDescent="0.35">
      <c r="A1750" s="2">
        <v>1075177950</v>
      </c>
      <c r="B1750" s="2" t="s">
        <v>1750</v>
      </c>
      <c r="C1750" s="16" t="s">
        <v>4946</v>
      </c>
      <c r="D1750" s="3" t="s">
        <v>3895</v>
      </c>
      <c r="E1750" s="4">
        <v>45768</v>
      </c>
      <c r="F1750" s="5">
        <v>45768</v>
      </c>
      <c r="G1750" s="5">
        <v>46133</v>
      </c>
      <c r="H1750" s="3" t="s">
        <v>4290</v>
      </c>
      <c r="I1750" s="55">
        <v>46112</v>
      </c>
      <c r="J1750" s="6">
        <v>46022</v>
      </c>
      <c r="K1750" s="2" t="s">
        <v>4405</v>
      </c>
      <c r="L1750" s="2" t="s">
        <v>4761</v>
      </c>
      <c r="M1750" s="2" t="s">
        <v>4956</v>
      </c>
      <c r="N1750" s="2"/>
      <c r="O1750" s="2"/>
      <c r="P1750" s="2"/>
      <c r="Q1750" s="2"/>
      <c r="R1750" s="7"/>
      <c r="S1750" s="7">
        <v>0</v>
      </c>
      <c r="T1750" s="7">
        <v>20.833300000000001</v>
      </c>
      <c r="U1750" s="7">
        <v>20.833300000000001</v>
      </c>
      <c r="V1750" s="12">
        <f t="shared" si="520"/>
        <v>21</v>
      </c>
      <c r="W1750" s="15" t="s">
        <v>4738</v>
      </c>
      <c r="X1750" s="15" t="str">
        <f t="shared" si="504"/>
        <v>DEBE GOZAR EN EL AÑO UN TOTAL DE 21 DÍAS ANTES DEL 31/12/2026</v>
      </c>
      <c r="Y1750" s="58">
        <v>0</v>
      </c>
      <c r="Z1750" s="50">
        <v>0</v>
      </c>
      <c r="AA1750" s="50">
        <v>21</v>
      </c>
      <c r="AB1750" s="50">
        <v>0</v>
      </c>
      <c r="AC1750" s="50">
        <v>0</v>
      </c>
      <c r="AD1750" s="50">
        <v>0</v>
      </c>
      <c r="AE1750" s="50">
        <v>0</v>
      </c>
      <c r="AF1750" s="50">
        <v>0</v>
      </c>
      <c r="AG1750" s="50">
        <v>0</v>
      </c>
      <c r="AH1750" s="50">
        <v>0</v>
      </c>
      <c r="AI1750" s="50">
        <v>0</v>
      </c>
      <c r="AJ1750" s="50">
        <v>0</v>
      </c>
      <c r="AK1750" s="52">
        <f t="shared" si="505"/>
        <v>21</v>
      </c>
      <c r="AL1750" s="50">
        <f t="shared" si="506"/>
        <v>21</v>
      </c>
      <c r="AM1750" s="48">
        <f t="shared" si="519"/>
        <v>1</v>
      </c>
      <c r="AN1750" s="49">
        <f t="shared" si="507"/>
        <v>0.01</v>
      </c>
      <c r="AO1750" s="49">
        <f t="shared" si="518"/>
        <v>21</v>
      </c>
      <c r="AP1750" s="49">
        <f t="shared" si="508"/>
        <v>21</v>
      </c>
      <c r="AR1750" s="50">
        <f t="shared" si="509"/>
        <v>0</v>
      </c>
      <c r="AT1750" s="30">
        <f t="shared" si="510"/>
        <v>21</v>
      </c>
      <c r="AU1750">
        <f t="shared" si="511"/>
        <v>7</v>
      </c>
      <c r="AV1750" s="49">
        <f t="shared" si="512"/>
        <v>21</v>
      </c>
      <c r="AW1750" s="49">
        <f t="shared" si="513"/>
        <v>7</v>
      </c>
      <c r="AX1750" s="53">
        <f t="shared" si="514"/>
        <v>0</v>
      </c>
      <c r="AY1750" s="30">
        <f t="shared" si="515"/>
        <v>0</v>
      </c>
      <c r="AZ1750" s="30">
        <f t="shared" si="516"/>
        <v>21</v>
      </c>
      <c r="BA1750" s="49">
        <f t="shared" si="517"/>
        <v>21</v>
      </c>
    </row>
    <row r="1751" spans="1:53" x14ac:dyDescent="0.35">
      <c r="A1751" s="2">
        <v>1075183305</v>
      </c>
      <c r="B1751" s="2" t="s">
        <v>1751</v>
      </c>
      <c r="C1751" s="16" t="s">
        <v>4946</v>
      </c>
      <c r="D1751" s="3" t="s">
        <v>3896</v>
      </c>
      <c r="E1751" s="4">
        <v>45865</v>
      </c>
      <c r="F1751" s="5">
        <v>45865</v>
      </c>
      <c r="G1751" s="5">
        <v>46230</v>
      </c>
      <c r="H1751" s="3" t="s">
        <v>4410</v>
      </c>
      <c r="I1751" s="55">
        <v>46047</v>
      </c>
      <c r="J1751" s="6">
        <v>46022</v>
      </c>
      <c r="K1751" s="2" t="s">
        <v>4405</v>
      </c>
      <c r="L1751" s="2" t="s">
        <v>4881</v>
      </c>
      <c r="M1751" s="2" t="s">
        <v>4956</v>
      </c>
      <c r="N1751" s="2"/>
      <c r="O1751" s="2"/>
      <c r="P1751" s="2"/>
      <c r="Q1751" s="2"/>
      <c r="R1751" s="7"/>
      <c r="S1751" s="7">
        <v>0</v>
      </c>
      <c r="T1751" s="7">
        <v>12.833299999999999</v>
      </c>
      <c r="U1751" s="7">
        <v>12.833299999999999</v>
      </c>
      <c r="V1751" s="12">
        <f t="shared" si="520"/>
        <v>13</v>
      </c>
      <c r="W1751" s="15" t="s">
        <v>4738</v>
      </c>
      <c r="X1751" s="15" t="str">
        <f t="shared" si="504"/>
        <v>DEBE GOZAR EN EL AÑO UN TOTAL DE 13 DÍAS ANTES DEL 31/12/2026</v>
      </c>
      <c r="Y1751" s="58">
        <v>13</v>
      </c>
      <c r="Z1751" s="50">
        <v>0</v>
      </c>
      <c r="AA1751" s="50">
        <v>0</v>
      </c>
      <c r="AB1751" s="50">
        <v>0</v>
      </c>
      <c r="AC1751" s="50">
        <v>0</v>
      </c>
      <c r="AD1751" s="50">
        <v>0</v>
      </c>
      <c r="AE1751" s="50">
        <v>0</v>
      </c>
      <c r="AF1751" s="50">
        <v>0</v>
      </c>
      <c r="AG1751" s="50">
        <v>0</v>
      </c>
      <c r="AH1751" s="50">
        <v>0</v>
      </c>
      <c r="AI1751" s="50">
        <v>0</v>
      </c>
      <c r="AJ1751" s="50">
        <v>0</v>
      </c>
      <c r="AK1751" s="52">
        <f t="shared" si="505"/>
        <v>13</v>
      </c>
      <c r="AL1751" s="50">
        <f t="shared" si="506"/>
        <v>13</v>
      </c>
      <c r="AM1751" s="48">
        <f t="shared" si="519"/>
        <v>1</v>
      </c>
      <c r="AN1751" s="49">
        <f t="shared" si="507"/>
        <v>0.01</v>
      </c>
      <c r="AO1751" s="49">
        <f t="shared" si="518"/>
        <v>13</v>
      </c>
      <c r="AP1751" s="49">
        <f t="shared" si="508"/>
        <v>13</v>
      </c>
      <c r="AR1751" s="50">
        <f t="shared" si="509"/>
        <v>0</v>
      </c>
      <c r="AT1751" s="30">
        <f t="shared" si="510"/>
        <v>13</v>
      </c>
      <c r="AU1751">
        <f t="shared" si="511"/>
        <v>4.333333333333333</v>
      </c>
      <c r="AV1751" s="49">
        <f t="shared" si="512"/>
        <v>13</v>
      </c>
      <c r="AW1751" s="49">
        <f t="shared" si="513"/>
        <v>4.333333333333333</v>
      </c>
      <c r="AX1751" s="53">
        <f t="shared" si="514"/>
        <v>0</v>
      </c>
      <c r="AY1751" s="30">
        <f t="shared" si="515"/>
        <v>0</v>
      </c>
      <c r="AZ1751" s="30">
        <f t="shared" si="516"/>
        <v>13</v>
      </c>
      <c r="BA1751" s="49">
        <f t="shared" si="517"/>
        <v>13</v>
      </c>
    </row>
    <row r="1752" spans="1:53" x14ac:dyDescent="0.35">
      <c r="A1752" s="2">
        <v>1075194672</v>
      </c>
      <c r="B1752" s="2" t="s">
        <v>1752</v>
      </c>
      <c r="C1752" s="16" t="s">
        <v>4946</v>
      </c>
      <c r="D1752" s="3" t="s">
        <v>3897</v>
      </c>
      <c r="E1752" s="4">
        <v>45449</v>
      </c>
      <c r="F1752" s="5">
        <v>45814</v>
      </c>
      <c r="G1752" s="5">
        <v>46179</v>
      </c>
      <c r="H1752" s="3" t="s">
        <v>4414</v>
      </c>
      <c r="I1752" s="55">
        <v>0</v>
      </c>
      <c r="J1752" s="6">
        <v>46022</v>
      </c>
      <c r="K1752" s="2" t="s">
        <v>4405</v>
      </c>
      <c r="L1752" s="2" t="s">
        <v>4883</v>
      </c>
      <c r="M1752" s="2" t="s">
        <v>4956</v>
      </c>
      <c r="N1752" s="2" t="s">
        <v>5196</v>
      </c>
      <c r="O1752" s="2" t="s">
        <v>5234</v>
      </c>
      <c r="P1752" s="2" t="s">
        <v>4656</v>
      </c>
      <c r="Q1752" s="2" t="s">
        <v>4297</v>
      </c>
      <c r="R1752" s="7"/>
      <c r="S1752" s="7">
        <v>0</v>
      </c>
      <c r="T1752" s="7">
        <v>15.083300000000001</v>
      </c>
      <c r="U1752" s="7">
        <v>15.083300000000001</v>
      </c>
      <c r="V1752" s="12">
        <f t="shared" si="520"/>
        <v>16</v>
      </c>
      <c r="W1752" s="15" t="s">
        <v>4738</v>
      </c>
      <c r="X1752" s="15" t="str">
        <f t="shared" si="504"/>
        <v>DEBE GOZAR EN EL AÑO UN TOTAL DE 16 DÍAS ANTES DEL 31/12/2026</v>
      </c>
      <c r="Y1752" s="58">
        <v>0</v>
      </c>
      <c r="Z1752" s="50">
        <v>0</v>
      </c>
      <c r="AA1752" s="50">
        <v>16</v>
      </c>
      <c r="AB1752" s="50">
        <v>0</v>
      </c>
      <c r="AC1752" s="50">
        <v>0</v>
      </c>
      <c r="AD1752" s="50">
        <v>0</v>
      </c>
      <c r="AE1752" s="50">
        <v>0</v>
      </c>
      <c r="AF1752" s="50">
        <v>0</v>
      </c>
      <c r="AG1752" s="50">
        <v>0</v>
      </c>
      <c r="AH1752" s="50">
        <v>0</v>
      </c>
      <c r="AI1752" s="50">
        <v>0</v>
      </c>
      <c r="AJ1752" s="50">
        <v>0</v>
      </c>
      <c r="AK1752" s="52">
        <f t="shared" si="505"/>
        <v>16</v>
      </c>
      <c r="AL1752" s="50">
        <f t="shared" si="506"/>
        <v>16</v>
      </c>
      <c r="AM1752" s="48">
        <f t="shared" si="519"/>
        <v>1</v>
      </c>
      <c r="AN1752" s="49">
        <f t="shared" si="507"/>
        <v>0.01</v>
      </c>
      <c r="AO1752" s="49">
        <f t="shared" si="518"/>
        <v>16</v>
      </c>
      <c r="AP1752" s="49">
        <f t="shared" si="508"/>
        <v>16</v>
      </c>
      <c r="AR1752" s="50">
        <f t="shared" si="509"/>
        <v>0</v>
      </c>
      <c r="AT1752" s="30">
        <f t="shared" si="510"/>
        <v>16</v>
      </c>
      <c r="AU1752">
        <f t="shared" si="511"/>
        <v>5.333333333333333</v>
      </c>
      <c r="AV1752" s="49">
        <f t="shared" si="512"/>
        <v>16</v>
      </c>
      <c r="AW1752" s="49">
        <f t="shared" si="513"/>
        <v>5.333333333333333</v>
      </c>
      <c r="AX1752" s="53">
        <f t="shared" si="514"/>
        <v>0</v>
      </c>
      <c r="AY1752" s="30">
        <f t="shared" si="515"/>
        <v>0</v>
      </c>
      <c r="AZ1752" s="30">
        <f t="shared" si="516"/>
        <v>16</v>
      </c>
      <c r="BA1752" s="49">
        <f t="shared" si="517"/>
        <v>16</v>
      </c>
    </row>
    <row r="1753" spans="1:53" x14ac:dyDescent="0.35">
      <c r="A1753" s="2">
        <v>1075200951</v>
      </c>
      <c r="B1753" s="2" t="s">
        <v>1753</v>
      </c>
      <c r="C1753" s="16" t="s">
        <v>4946</v>
      </c>
      <c r="D1753" s="3" t="s">
        <v>3898</v>
      </c>
      <c r="E1753" s="4">
        <v>45734</v>
      </c>
      <c r="F1753" s="5">
        <v>45734</v>
      </c>
      <c r="G1753" s="5">
        <v>46099</v>
      </c>
      <c r="H1753" s="3" t="s">
        <v>4290</v>
      </c>
      <c r="I1753" s="55">
        <v>0</v>
      </c>
      <c r="J1753" s="6">
        <v>46022</v>
      </c>
      <c r="K1753" s="2" t="s">
        <v>4405</v>
      </c>
      <c r="L1753" s="2" t="s">
        <v>4933</v>
      </c>
      <c r="M1753" s="2" t="s">
        <v>4956</v>
      </c>
      <c r="N1753" s="2" t="s">
        <v>5196</v>
      </c>
      <c r="O1753" s="2" t="s">
        <v>5212</v>
      </c>
      <c r="P1753" s="2" t="s">
        <v>4705</v>
      </c>
      <c r="Q1753" s="2" t="s">
        <v>4297</v>
      </c>
      <c r="R1753" s="7"/>
      <c r="S1753" s="7">
        <v>0</v>
      </c>
      <c r="T1753" s="7">
        <v>23.583300000000001</v>
      </c>
      <c r="U1753" s="7">
        <v>23.583300000000001</v>
      </c>
      <c r="V1753" s="12">
        <f t="shared" si="520"/>
        <v>24</v>
      </c>
      <c r="W1753" s="15" t="s">
        <v>4738</v>
      </c>
      <c r="X1753" s="15" t="str">
        <f t="shared" si="504"/>
        <v>DEBE GOZAR EN EL AÑO UN TOTAL DE 24 DÍAS ANTES DEL 31/12/2026</v>
      </c>
      <c r="Y1753" s="58">
        <v>6</v>
      </c>
      <c r="Z1753" s="50">
        <v>10</v>
      </c>
      <c r="AA1753" s="50">
        <v>0</v>
      </c>
      <c r="AB1753" s="50">
        <v>11</v>
      </c>
      <c r="AC1753" s="50">
        <v>4</v>
      </c>
      <c r="AD1753" s="50">
        <v>0</v>
      </c>
      <c r="AE1753" s="50">
        <v>0</v>
      </c>
      <c r="AF1753" s="50">
        <v>0</v>
      </c>
      <c r="AG1753" s="50">
        <v>0</v>
      </c>
      <c r="AH1753" s="50">
        <v>0</v>
      </c>
      <c r="AI1753" s="50">
        <v>0</v>
      </c>
      <c r="AJ1753" s="50">
        <v>0</v>
      </c>
      <c r="AK1753" s="52">
        <f t="shared" si="505"/>
        <v>31</v>
      </c>
      <c r="AL1753" s="50">
        <f t="shared" si="506"/>
        <v>31</v>
      </c>
      <c r="AM1753" s="48">
        <f t="shared" si="519"/>
        <v>1.2916666666666667</v>
      </c>
      <c r="AN1753" s="49">
        <f t="shared" si="507"/>
        <v>1.2916666666666667E-2</v>
      </c>
      <c r="AO1753" s="49">
        <f t="shared" si="518"/>
        <v>27</v>
      </c>
      <c r="AP1753" s="49">
        <f t="shared" si="508"/>
        <v>24</v>
      </c>
      <c r="AR1753" s="50">
        <f t="shared" si="509"/>
        <v>0</v>
      </c>
      <c r="AT1753" s="30">
        <f t="shared" si="510"/>
        <v>24</v>
      </c>
      <c r="AU1753">
        <f t="shared" si="511"/>
        <v>8</v>
      </c>
      <c r="AV1753" s="49">
        <f t="shared" si="512"/>
        <v>27</v>
      </c>
      <c r="AW1753" s="49">
        <f t="shared" si="513"/>
        <v>8</v>
      </c>
      <c r="AX1753" s="53">
        <f t="shared" si="514"/>
        <v>0</v>
      </c>
      <c r="AY1753" s="30">
        <f t="shared" si="515"/>
        <v>4</v>
      </c>
      <c r="AZ1753" s="30">
        <f t="shared" si="516"/>
        <v>27</v>
      </c>
      <c r="BA1753" s="49">
        <f t="shared" si="517"/>
        <v>24</v>
      </c>
    </row>
    <row r="1754" spans="1:53" x14ac:dyDescent="0.35">
      <c r="A1754" s="2">
        <v>1075203490</v>
      </c>
      <c r="B1754" s="2" t="s">
        <v>1754</v>
      </c>
      <c r="C1754" s="16" t="s">
        <v>4946</v>
      </c>
      <c r="D1754" s="3" t="s">
        <v>3899</v>
      </c>
      <c r="E1754" s="4">
        <v>45740</v>
      </c>
      <c r="F1754" s="5">
        <v>45740</v>
      </c>
      <c r="G1754" s="5">
        <v>46105</v>
      </c>
      <c r="H1754" s="3" t="s">
        <v>4290</v>
      </c>
      <c r="I1754" s="55">
        <v>0</v>
      </c>
      <c r="J1754" s="6">
        <v>46022</v>
      </c>
      <c r="K1754" s="2" t="s">
        <v>4405</v>
      </c>
      <c r="L1754" s="2" t="s">
        <v>4744</v>
      </c>
      <c r="M1754" s="2" t="s">
        <v>4956</v>
      </c>
      <c r="N1754" s="2" t="s">
        <v>5195</v>
      </c>
      <c r="O1754" s="2" t="s">
        <v>5213</v>
      </c>
      <c r="P1754" s="2" t="s">
        <v>4437</v>
      </c>
      <c r="Q1754" s="2" t="s">
        <v>4297</v>
      </c>
      <c r="R1754" s="7"/>
      <c r="S1754" s="7">
        <v>0</v>
      </c>
      <c r="T1754" s="7">
        <v>23.083300000000001</v>
      </c>
      <c r="U1754" s="7">
        <v>23.083300000000001</v>
      </c>
      <c r="V1754" s="12">
        <f t="shared" si="520"/>
        <v>24</v>
      </c>
      <c r="W1754" s="15" t="s">
        <v>4738</v>
      </c>
      <c r="X1754" s="15" t="str">
        <f t="shared" si="504"/>
        <v>DEBE GOZAR EN EL AÑO UN TOTAL DE 24 DÍAS ANTES DEL 31/12/2026</v>
      </c>
      <c r="Y1754" s="58">
        <v>0</v>
      </c>
      <c r="Z1754" s="50">
        <v>0</v>
      </c>
      <c r="AA1754" s="50">
        <v>0</v>
      </c>
      <c r="AB1754" s="50">
        <v>0</v>
      </c>
      <c r="AC1754" s="50">
        <v>0</v>
      </c>
      <c r="AD1754" s="50">
        <v>0</v>
      </c>
      <c r="AE1754" s="50">
        <v>0</v>
      </c>
      <c r="AF1754" s="50">
        <v>0</v>
      </c>
      <c r="AG1754" s="50">
        <v>18</v>
      </c>
      <c r="AH1754" s="50">
        <v>6</v>
      </c>
      <c r="AI1754" s="50">
        <v>0</v>
      </c>
      <c r="AJ1754" s="50">
        <v>0</v>
      </c>
      <c r="AK1754" s="52">
        <f t="shared" si="505"/>
        <v>24</v>
      </c>
      <c r="AL1754" s="50">
        <f t="shared" si="506"/>
        <v>24</v>
      </c>
      <c r="AM1754" s="48">
        <f t="shared" si="519"/>
        <v>1</v>
      </c>
      <c r="AN1754" s="49">
        <f t="shared" si="507"/>
        <v>0.01</v>
      </c>
      <c r="AO1754" s="49">
        <f t="shared" si="518"/>
        <v>0</v>
      </c>
      <c r="AP1754" s="49">
        <f t="shared" si="508"/>
        <v>24</v>
      </c>
      <c r="AR1754" s="50">
        <f t="shared" si="509"/>
        <v>0</v>
      </c>
      <c r="AT1754" s="30">
        <f t="shared" si="510"/>
        <v>24</v>
      </c>
      <c r="AU1754">
        <f t="shared" si="511"/>
        <v>8</v>
      </c>
      <c r="AV1754" s="49">
        <f t="shared" si="512"/>
        <v>0</v>
      </c>
      <c r="AW1754" s="49">
        <f t="shared" si="513"/>
        <v>0</v>
      </c>
      <c r="AX1754" s="53">
        <f t="shared" si="514"/>
        <v>8</v>
      </c>
      <c r="AY1754" s="30">
        <f t="shared" si="515"/>
        <v>24</v>
      </c>
      <c r="AZ1754" s="30">
        <f t="shared" si="516"/>
        <v>0</v>
      </c>
      <c r="BA1754" s="49">
        <f t="shared" si="517"/>
        <v>0</v>
      </c>
    </row>
    <row r="1755" spans="1:53" x14ac:dyDescent="0.35">
      <c r="A1755" s="2">
        <v>1075211557</v>
      </c>
      <c r="B1755" s="2" t="s">
        <v>1755</v>
      </c>
      <c r="C1755" s="16" t="s">
        <v>4947</v>
      </c>
      <c r="D1755" s="3" t="s">
        <v>3900</v>
      </c>
      <c r="E1755" s="4">
        <v>44935</v>
      </c>
      <c r="F1755" s="5">
        <v>45666</v>
      </c>
      <c r="G1755" s="5">
        <v>46031</v>
      </c>
      <c r="H1755" s="3" t="s">
        <v>4290</v>
      </c>
      <c r="I1755" s="55">
        <v>0</v>
      </c>
      <c r="J1755" s="6">
        <v>46022</v>
      </c>
      <c r="K1755" s="2" t="s">
        <v>4405</v>
      </c>
      <c r="L1755" s="2" t="s">
        <v>4986</v>
      </c>
      <c r="M1755" s="2" t="s">
        <v>4956</v>
      </c>
      <c r="N1755" s="2" t="s">
        <v>5180</v>
      </c>
      <c r="O1755" s="2" t="s">
        <v>5218</v>
      </c>
      <c r="P1755" s="2" t="s">
        <v>4509</v>
      </c>
      <c r="Q1755" s="2" t="s">
        <v>4298</v>
      </c>
      <c r="R1755" s="7"/>
      <c r="S1755" s="7">
        <v>0</v>
      </c>
      <c r="T1755" s="7">
        <v>12.333299999999994</v>
      </c>
      <c r="U1755" s="7">
        <v>12.333299999999994</v>
      </c>
      <c r="V1755" s="12">
        <f t="shared" si="520"/>
        <v>13</v>
      </c>
      <c r="W1755" s="15" t="s">
        <v>4738</v>
      </c>
      <c r="X1755" s="15" t="str">
        <f t="shared" si="504"/>
        <v>DEBE GOZAR EN EL AÑO UN TOTAL DE 13 DÍAS ANTES DEL 31/12/2026</v>
      </c>
      <c r="Y1755" s="58">
        <v>0</v>
      </c>
      <c r="Z1755" s="50">
        <v>0</v>
      </c>
      <c r="AA1755" s="50">
        <v>0</v>
      </c>
      <c r="AB1755" s="50">
        <v>0</v>
      </c>
      <c r="AC1755" s="50">
        <v>0</v>
      </c>
      <c r="AD1755" s="50">
        <v>0</v>
      </c>
      <c r="AE1755" s="50">
        <v>0</v>
      </c>
      <c r="AF1755" s="50">
        <v>0</v>
      </c>
      <c r="AG1755" s="50">
        <v>0</v>
      </c>
      <c r="AH1755" s="50">
        <v>0</v>
      </c>
      <c r="AI1755" s="50">
        <v>0</v>
      </c>
      <c r="AJ1755" s="50">
        <v>0</v>
      </c>
      <c r="AK1755" s="52">
        <f t="shared" si="505"/>
        <v>0</v>
      </c>
      <c r="AL1755" s="50">
        <f t="shared" si="506"/>
        <v>0</v>
      </c>
      <c r="AM1755" s="48">
        <f t="shared" si="519"/>
        <v>0</v>
      </c>
      <c r="AN1755" s="49">
        <f t="shared" si="507"/>
        <v>0</v>
      </c>
      <c r="AO1755" s="49">
        <f t="shared" si="518"/>
        <v>0</v>
      </c>
      <c r="AP1755" s="49">
        <f t="shared" si="508"/>
        <v>0</v>
      </c>
      <c r="AR1755" s="50">
        <f t="shared" si="509"/>
        <v>13</v>
      </c>
      <c r="AT1755" s="30">
        <f t="shared" si="510"/>
        <v>13</v>
      </c>
      <c r="AU1755">
        <f t="shared" si="511"/>
        <v>4.333333333333333</v>
      </c>
      <c r="AV1755" s="49">
        <f t="shared" si="512"/>
        <v>0</v>
      </c>
      <c r="AW1755" s="49">
        <f t="shared" si="513"/>
        <v>0</v>
      </c>
      <c r="AX1755" s="53">
        <f t="shared" si="514"/>
        <v>4.333333333333333</v>
      </c>
      <c r="AY1755" s="30">
        <f t="shared" si="515"/>
        <v>0</v>
      </c>
      <c r="AZ1755" s="30">
        <f t="shared" si="516"/>
        <v>0</v>
      </c>
      <c r="BA1755" s="49">
        <f t="shared" si="517"/>
        <v>0</v>
      </c>
    </row>
    <row r="1756" spans="1:53" x14ac:dyDescent="0.35">
      <c r="A1756" s="2">
        <v>1075213166</v>
      </c>
      <c r="B1756" s="2" t="s">
        <v>1756</v>
      </c>
      <c r="C1756" s="16" t="s">
        <v>4946</v>
      </c>
      <c r="D1756" s="3" t="s">
        <v>3901</v>
      </c>
      <c r="E1756" s="4">
        <v>45108</v>
      </c>
      <c r="F1756" s="5">
        <v>45839</v>
      </c>
      <c r="G1756" s="5">
        <v>46204</v>
      </c>
      <c r="H1756" s="3" t="s">
        <v>4293</v>
      </c>
      <c r="I1756" s="55">
        <v>0</v>
      </c>
      <c r="J1756" s="6">
        <v>46022</v>
      </c>
      <c r="K1756" s="2" t="s">
        <v>4405</v>
      </c>
      <c r="L1756" s="2" t="s">
        <v>4825</v>
      </c>
      <c r="M1756" s="2" t="s">
        <v>4956</v>
      </c>
      <c r="N1756" s="2" t="s">
        <v>5196</v>
      </c>
      <c r="O1756" s="2" t="s">
        <v>5234</v>
      </c>
      <c r="P1756" s="2" t="s">
        <v>4573</v>
      </c>
      <c r="Q1756" s="2" t="s">
        <v>4297</v>
      </c>
      <c r="R1756" s="7"/>
      <c r="S1756" s="7">
        <v>5</v>
      </c>
      <c r="T1756" s="7">
        <v>15</v>
      </c>
      <c r="U1756" s="7">
        <v>20</v>
      </c>
      <c r="V1756" s="12">
        <f t="shared" si="520"/>
        <v>20</v>
      </c>
      <c r="W1756" s="15" t="str">
        <f>"DEBE GOZAR "&amp;S1756&amp;" DÍAS ANTES DEL "&amp;TEXT(G1756-1,"DD/MM/YYYY")</f>
        <v>DEBE GOZAR 5 DÍAS ANTES DEL 30/06/2026</v>
      </c>
      <c r="X1756" s="15" t="str">
        <f t="shared" si="504"/>
        <v>DEBE GOZAR EN EL AÑO UN TOTAL DE 20 DÍAS ANTES DEL 31/12/2026</v>
      </c>
      <c r="Y1756" s="58">
        <v>0</v>
      </c>
      <c r="Z1756" s="50">
        <v>0</v>
      </c>
      <c r="AA1756" s="50">
        <v>2</v>
      </c>
      <c r="AB1756" s="50">
        <v>18</v>
      </c>
      <c r="AC1756" s="50">
        <v>0</v>
      </c>
      <c r="AD1756" s="50">
        <v>0</v>
      </c>
      <c r="AE1756" s="50">
        <v>0</v>
      </c>
      <c r="AF1756" s="50">
        <v>0</v>
      </c>
      <c r="AG1756" s="50">
        <v>0</v>
      </c>
      <c r="AH1756" s="50">
        <v>0</v>
      </c>
      <c r="AI1756" s="50">
        <v>0</v>
      </c>
      <c r="AJ1756" s="50">
        <v>0</v>
      </c>
      <c r="AK1756" s="52">
        <f t="shared" si="505"/>
        <v>20</v>
      </c>
      <c r="AL1756" s="50">
        <f t="shared" si="506"/>
        <v>20</v>
      </c>
      <c r="AM1756" s="48">
        <f t="shared" si="519"/>
        <v>1</v>
      </c>
      <c r="AN1756" s="49">
        <f t="shared" si="507"/>
        <v>0.01</v>
      </c>
      <c r="AO1756" s="49">
        <f t="shared" si="518"/>
        <v>20</v>
      </c>
      <c r="AP1756" s="49">
        <f t="shared" si="508"/>
        <v>20</v>
      </c>
      <c r="AR1756" s="50">
        <f t="shared" si="509"/>
        <v>0</v>
      </c>
      <c r="AT1756" s="30">
        <f t="shared" si="510"/>
        <v>20</v>
      </c>
      <c r="AU1756">
        <f t="shared" si="511"/>
        <v>6.666666666666667</v>
      </c>
      <c r="AV1756" s="49">
        <f t="shared" si="512"/>
        <v>20</v>
      </c>
      <c r="AW1756" s="49">
        <f t="shared" si="513"/>
        <v>6.666666666666667</v>
      </c>
      <c r="AX1756" s="53">
        <f t="shared" si="514"/>
        <v>0</v>
      </c>
      <c r="AY1756" s="30">
        <f t="shared" si="515"/>
        <v>0</v>
      </c>
      <c r="AZ1756" s="30">
        <f t="shared" si="516"/>
        <v>20</v>
      </c>
      <c r="BA1756" s="49">
        <f t="shared" si="517"/>
        <v>20</v>
      </c>
    </row>
    <row r="1757" spans="1:53" x14ac:dyDescent="0.35">
      <c r="A1757" s="2">
        <v>1075225199</v>
      </c>
      <c r="B1757" s="2" t="s">
        <v>1757</v>
      </c>
      <c r="C1757" s="16" t="s">
        <v>4946</v>
      </c>
      <c r="D1757" s="3" t="s">
        <v>3902</v>
      </c>
      <c r="E1757" s="4">
        <v>45947</v>
      </c>
      <c r="F1757" s="5">
        <v>45947</v>
      </c>
      <c r="G1757" s="5">
        <v>46312</v>
      </c>
      <c r="H1757" s="3" t="s">
        <v>4290</v>
      </c>
      <c r="I1757" s="55">
        <v>0</v>
      </c>
      <c r="J1757" s="6">
        <v>46022</v>
      </c>
      <c r="K1757" s="2" t="s">
        <v>4431</v>
      </c>
      <c r="L1757" s="2" t="s">
        <v>5015</v>
      </c>
      <c r="M1757" s="2" t="s">
        <v>4956</v>
      </c>
      <c r="N1757" s="2" t="s">
        <v>5180</v>
      </c>
      <c r="O1757" s="2" t="s">
        <v>5233</v>
      </c>
      <c r="P1757" s="2" t="s">
        <v>4519</v>
      </c>
      <c r="Q1757" s="2" t="s">
        <v>4326</v>
      </c>
      <c r="R1757" s="7"/>
      <c r="S1757" s="7">
        <v>0</v>
      </c>
      <c r="T1757" s="7">
        <v>1.2333000000000001</v>
      </c>
      <c r="U1757" s="7">
        <v>1.2333000000000001</v>
      </c>
      <c r="V1757" s="12">
        <f t="shared" si="520"/>
        <v>2</v>
      </c>
      <c r="W1757" s="15" t="s">
        <v>4738</v>
      </c>
      <c r="X1757" s="15" t="str">
        <f t="shared" si="504"/>
        <v>DEBE GOZAR EN EL AÑO UN TOTAL DE 2 DÍAS ANTES DEL 31/12/2026</v>
      </c>
      <c r="Y1757" s="58">
        <v>0</v>
      </c>
      <c r="Z1757" s="50">
        <v>0</v>
      </c>
      <c r="AA1757" s="50">
        <v>0</v>
      </c>
      <c r="AB1757" s="50">
        <v>0</v>
      </c>
      <c r="AC1757" s="50">
        <v>7</v>
      </c>
      <c r="AD1757" s="50">
        <v>0</v>
      </c>
      <c r="AE1757" s="50">
        <v>0</v>
      </c>
      <c r="AF1757" s="50">
        <v>0</v>
      </c>
      <c r="AG1757" s="50">
        <v>0</v>
      </c>
      <c r="AH1757" s="50">
        <v>0</v>
      </c>
      <c r="AI1757" s="50">
        <v>0</v>
      </c>
      <c r="AJ1757" s="50">
        <v>0</v>
      </c>
      <c r="AK1757" s="52">
        <f t="shared" si="505"/>
        <v>7</v>
      </c>
      <c r="AL1757" s="50">
        <f t="shared" si="506"/>
        <v>7</v>
      </c>
      <c r="AM1757" s="48">
        <f t="shared" si="519"/>
        <v>3.5</v>
      </c>
      <c r="AN1757" s="49">
        <f t="shared" si="507"/>
        <v>3.5000000000000003E-2</v>
      </c>
      <c r="AO1757" s="49">
        <f t="shared" si="518"/>
        <v>0</v>
      </c>
      <c r="AP1757" s="49">
        <f t="shared" si="508"/>
        <v>2</v>
      </c>
      <c r="AR1757" s="50">
        <f t="shared" si="509"/>
        <v>0</v>
      </c>
      <c r="AT1757" s="30">
        <f t="shared" si="510"/>
        <v>2</v>
      </c>
      <c r="AU1757">
        <f t="shared" si="511"/>
        <v>0.66666666666666663</v>
      </c>
      <c r="AV1757" s="49">
        <f t="shared" si="512"/>
        <v>0</v>
      </c>
      <c r="AW1757" s="49">
        <f t="shared" si="513"/>
        <v>0</v>
      </c>
      <c r="AX1757" s="53">
        <f t="shared" si="514"/>
        <v>0.66666666666666663</v>
      </c>
      <c r="AY1757" s="30">
        <f t="shared" si="515"/>
        <v>7</v>
      </c>
      <c r="AZ1757" s="30">
        <f t="shared" si="516"/>
        <v>0</v>
      </c>
      <c r="BA1757" s="49">
        <f t="shared" si="517"/>
        <v>0</v>
      </c>
    </row>
    <row r="1758" spans="1:53" x14ac:dyDescent="0.35">
      <c r="A1758" s="2">
        <v>1075229268</v>
      </c>
      <c r="B1758" s="2" t="s">
        <v>1758</v>
      </c>
      <c r="C1758" s="16" t="s">
        <v>4946</v>
      </c>
      <c r="D1758" s="3" t="s">
        <v>3903</v>
      </c>
      <c r="E1758" s="4">
        <v>45877</v>
      </c>
      <c r="F1758" s="5">
        <v>45877</v>
      </c>
      <c r="G1758" s="5">
        <v>46242</v>
      </c>
      <c r="H1758" s="3" t="s">
        <v>4290</v>
      </c>
      <c r="I1758" s="55">
        <v>0</v>
      </c>
      <c r="J1758" s="6">
        <v>46022</v>
      </c>
      <c r="K1758" s="2" t="s">
        <v>4405</v>
      </c>
      <c r="L1758" s="2" t="s">
        <v>4963</v>
      </c>
      <c r="M1758" s="2" t="s">
        <v>4956</v>
      </c>
      <c r="N1758" s="2" t="s">
        <v>5200</v>
      </c>
      <c r="O1758" s="2" t="s">
        <v>5220</v>
      </c>
      <c r="P1758" s="2" t="s">
        <v>4449</v>
      </c>
      <c r="Q1758" s="2" t="s">
        <v>4306</v>
      </c>
      <c r="R1758" s="7"/>
      <c r="S1758" s="7">
        <v>0</v>
      </c>
      <c r="T1758" s="7">
        <v>11.916700000000001</v>
      </c>
      <c r="U1758" s="7">
        <v>11.916700000000001</v>
      </c>
      <c r="V1758" s="12">
        <f t="shared" si="520"/>
        <v>12</v>
      </c>
      <c r="W1758" s="15" t="s">
        <v>4738</v>
      </c>
      <c r="X1758" s="15" t="str">
        <f t="shared" si="504"/>
        <v>DEBE GOZAR EN EL AÑO UN TOTAL DE 12 DÍAS ANTES DEL 31/12/2026</v>
      </c>
      <c r="Y1758" s="58">
        <v>0</v>
      </c>
      <c r="Z1758" s="50">
        <v>0</v>
      </c>
      <c r="AA1758" s="50">
        <v>0</v>
      </c>
      <c r="AB1758" s="50">
        <v>0</v>
      </c>
      <c r="AC1758" s="50">
        <v>0</v>
      </c>
      <c r="AD1758" s="50">
        <v>0</v>
      </c>
      <c r="AE1758" s="50">
        <v>0</v>
      </c>
      <c r="AF1758" s="50">
        <v>0</v>
      </c>
      <c r="AG1758" s="50">
        <v>0</v>
      </c>
      <c r="AH1758" s="50">
        <v>0</v>
      </c>
      <c r="AI1758" s="50">
        <v>0</v>
      </c>
      <c r="AJ1758" s="50">
        <v>0</v>
      </c>
      <c r="AK1758" s="52">
        <f t="shared" si="505"/>
        <v>0</v>
      </c>
      <c r="AL1758" s="50">
        <f t="shared" si="506"/>
        <v>0</v>
      </c>
      <c r="AM1758" s="48">
        <f t="shared" si="519"/>
        <v>0</v>
      </c>
      <c r="AN1758" s="49">
        <f t="shared" si="507"/>
        <v>0</v>
      </c>
      <c r="AO1758" s="49">
        <f t="shared" si="518"/>
        <v>0</v>
      </c>
      <c r="AP1758" s="49">
        <f t="shared" si="508"/>
        <v>0</v>
      </c>
      <c r="AR1758" s="50">
        <f t="shared" si="509"/>
        <v>12</v>
      </c>
      <c r="AT1758" s="30">
        <f t="shared" si="510"/>
        <v>12</v>
      </c>
      <c r="AU1758">
        <f t="shared" si="511"/>
        <v>4</v>
      </c>
      <c r="AV1758" s="49">
        <f t="shared" si="512"/>
        <v>0</v>
      </c>
      <c r="AW1758" s="49">
        <f t="shared" si="513"/>
        <v>0</v>
      </c>
      <c r="AX1758" s="53">
        <f t="shared" si="514"/>
        <v>4</v>
      </c>
      <c r="AY1758" s="30">
        <f t="shared" si="515"/>
        <v>0</v>
      </c>
      <c r="AZ1758" s="30">
        <f t="shared" si="516"/>
        <v>0</v>
      </c>
      <c r="BA1758" s="49">
        <f t="shared" si="517"/>
        <v>0</v>
      </c>
    </row>
    <row r="1759" spans="1:53" x14ac:dyDescent="0.35">
      <c r="A1759" s="2">
        <v>1075234019</v>
      </c>
      <c r="B1759" s="2" t="s">
        <v>1759</v>
      </c>
      <c r="C1759" s="16" t="s">
        <v>4946</v>
      </c>
      <c r="D1759" s="3" t="s">
        <v>3904</v>
      </c>
      <c r="E1759" s="4">
        <v>45709</v>
      </c>
      <c r="F1759" s="5">
        <v>45709</v>
      </c>
      <c r="G1759" s="5">
        <v>46074</v>
      </c>
      <c r="H1759" s="3" t="s">
        <v>4290</v>
      </c>
      <c r="I1759" s="55">
        <v>46032</v>
      </c>
      <c r="J1759" s="6">
        <v>46022</v>
      </c>
      <c r="K1759" s="2" t="s">
        <v>4405</v>
      </c>
      <c r="L1759" s="2" t="s">
        <v>4975</v>
      </c>
      <c r="M1759" s="2" t="s">
        <v>4956</v>
      </c>
      <c r="N1759" s="2"/>
      <c r="O1759" s="2"/>
      <c r="P1759" s="2"/>
      <c r="Q1759" s="2"/>
      <c r="R1759" s="7"/>
      <c r="S1759" s="7">
        <v>0</v>
      </c>
      <c r="T1759" s="7">
        <v>25.833300000000001</v>
      </c>
      <c r="U1759" s="7">
        <v>25.833300000000001</v>
      </c>
      <c r="V1759" s="12">
        <f t="shared" si="520"/>
        <v>26</v>
      </c>
      <c r="W1759" s="15" t="s">
        <v>4738</v>
      </c>
      <c r="X1759" s="15" t="str">
        <f t="shared" si="504"/>
        <v>DEBE GOZAR EN EL AÑO UN TOTAL DE 26 DÍAS ANTES DEL 31/12/2026</v>
      </c>
      <c r="Y1759" s="58">
        <v>26</v>
      </c>
      <c r="Z1759" s="50">
        <v>0</v>
      </c>
      <c r="AA1759" s="50">
        <v>0</v>
      </c>
      <c r="AB1759" s="50">
        <v>0</v>
      </c>
      <c r="AC1759" s="50">
        <v>0</v>
      </c>
      <c r="AD1759" s="50">
        <v>0</v>
      </c>
      <c r="AE1759" s="50">
        <v>0</v>
      </c>
      <c r="AF1759" s="50">
        <v>0</v>
      </c>
      <c r="AG1759" s="50">
        <v>0</v>
      </c>
      <c r="AH1759" s="50">
        <v>0</v>
      </c>
      <c r="AI1759" s="50">
        <v>0</v>
      </c>
      <c r="AJ1759" s="50">
        <v>0</v>
      </c>
      <c r="AK1759" s="52">
        <f t="shared" si="505"/>
        <v>26</v>
      </c>
      <c r="AL1759" s="50">
        <f t="shared" si="506"/>
        <v>26</v>
      </c>
      <c r="AM1759" s="48">
        <f t="shared" si="519"/>
        <v>1</v>
      </c>
      <c r="AN1759" s="49">
        <f t="shared" si="507"/>
        <v>0.01</v>
      </c>
      <c r="AO1759" s="49">
        <f t="shared" si="518"/>
        <v>26</v>
      </c>
      <c r="AP1759" s="49">
        <f t="shared" si="508"/>
        <v>26</v>
      </c>
      <c r="AR1759" s="50">
        <f t="shared" si="509"/>
        <v>0</v>
      </c>
      <c r="AT1759" s="30">
        <f t="shared" si="510"/>
        <v>26</v>
      </c>
      <c r="AU1759">
        <f t="shared" si="511"/>
        <v>8.6666666666666661</v>
      </c>
      <c r="AV1759" s="49">
        <f t="shared" si="512"/>
        <v>26</v>
      </c>
      <c r="AW1759" s="49">
        <f t="shared" si="513"/>
        <v>8.6666666666666661</v>
      </c>
      <c r="AX1759" s="53">
        <f t="shared" si="514"/>
        <v>0</v>
      </c>
      <c r="AY1759" s="30">
        <f t="shared" si="515"/>
        <v>0</v>
      </c>
      <c r="AZ1759" s="30">
        <f t="shared" si="516"/>
        <v>26</v>
      </c>
      <c r="BA1759" s="49">
        <f t="shared" si="517"/>
        <v>26</v>
      </c>
    </row>
    <row r="1760" spans="1:53" x14ac:dyDescent="0.35">
      <c r="A1760" s="2">
        <v>1075238956</v>
      </c>
      <c r="B1760" s="2" t="s">
        <v>1760</v>
      </c>
      <c r="C1760" s="16" t="s">
        <v>4946</v>
      </c>
      <c r="D1760" s="3" t="s">
        <v>3905</v>
      </c>
      <c r="E1760" s="4">
        <v>45931</v>
      </c>
      <c r="F1760" s="5">
        <v>45931</v>
      </c>
      <c r="G1760" s="5">
        <v>46296</v>
      </c>
      <c r="H1760" s="3" t="s">
        <v>4290</v>
      </c>
      <c r="I1760" s="55">
        <v>0</v>
      </c>
      <c r="J1760" s="6">
        <v>46022</v>
      </c>
      <c r="K1760" s="2" t="s">
        <v>4405</v>
      </c>
      <c r="L1760" s="2" t="s">
        <v>4897</v>
      </c>
      <c r="M1760" s="2" t="s">
        <v>4956</v>
      </c>
      <c r="N1760" s="2" t="s">
        <v>5196</v>
      </c>
      <c r="O1760" s="2" t="s">
        <v>5239</v>
      </c>
      <c r="P1760" s="2" t="s">
        <v>4679</v>
      </c>
      <c r="Q1760" s="2" t="s">
        <v>4297</v>
      </c>
      <c r="R1760" s="7"/>
      <c r="S1760" s="7">
        <v>0</v>
      </c>
      <c r="T1760" s="7">
        <v>7.5</v>
      </c>
      <c r="U1760" s="7">
        <v>7.5</v>
      </c>
      <c r="V1760" s="12">
        <f t="shared" si="520"/>
        <v>8</v>
      </c>
      <c r="W1760" s="15" t="s">
        <v>4738</v>
      </c>
      <c r="X1760" s="15" t="str">
        <f t="shared" si="504"/>
        <v>DEBE GOZAR EN EL AÑO UN TOTAL DE 8 DÍAS ANTES DEL 31/12/2026</v>
      </c>
      <c r="Y1760" s="58">
        <v>0</v>
      </c>
      <c r="Z1760" s="50">
        <v>0</v>
      </c>
      <c r="AA1760" s="50">
        <v>8</v>
      </c>
      <c r="AB1760" s="50">
        <v>0</v>
      </c>
      <c r="AC1760" s="50">
        <v>0</v>
      </c>
      <c r="AD1760" s="50">
        <v>0</v>
      </c>
      <c r="AE1760" s="50">
        <v>0</v>
      </c>
      <c r="AF1760" s="50">
        <v>0</v>
      </c>
      <c r="AG1760" s="50">
        <v>0</v>
      </c>
      <c r="AH1760" s="50">
        <v>0</v>
      </c>
      <c r="AI1760" s="50">
        <v>0</v>
      </c>
      <c r="AJ1760" s="50">
        <v>0</v>
      </c>
      <c r="AK1760" s="52">
        <f t="shared" si="505"/>
        <v>8</v>
      </c>
      <c r="AL1760" s="50">
        <f t="shared" si="506"/>
        <v>8</v>
      </c>
      <c r="AM1760" s="48">
        <f t="shared" si="519"/>
        <v>1</v>
      </c>
      <c r="AN1760" s="49">
        <f t="shared" si="507"/>
        <v>0.01</v>
      </c>
      <c r="AO1760" s="49">
        <f t="shared" si="518"/>
        <v>8</v>
      </c>
      <c r="AP1760" s="49">
        <f t="shared" si="508"/>
        <v>8</v>
      </c>
      <c r="AR1760" s="50">
        <f t="shared" si="509"/>
        <v>0</v>
      </c>
      <c r="AT1760" s="30">
        <f t="shared" si="510"/>
        <v>8</v>
      </c>
      <c r="AU1760">
        <f t="shared" si="511"/>
        <v>2.6666666666666665</v>
      </c>
      <c r="AV1760" s="49">
        <f t="shared" si="512"/>
        <v>8</v>
      </c>
      <c r="AW1760" s="49">
        <f t="shared" si="513"/>
        <v>2.6666666666666665</v>
      </c>
      <c r="AX1760" s="53">
        <f t="shared" si="514"/>
        <v>0</v>
      </c>
      <c r="AY1760" s="30">
        <f t="shared" si="515"/>
        <v>0</v>
      </c>
      <c r="AZ1760" s="30">
        <f t="shared" si="516"/>
        <v>8</v>
      </c>
      <c r="BA1760" s="49">
        <f t="shared" si="517"/>
        <v>8</v>
      </c>
    </row>
    <row r="1761" spans="1:53" x14ac:dyDescent="0.35">
      <c r="A1761" s="2">
        <v>1075242891</v>
      </c>
      <c r="B1761" s="2" t="s">
        <v>1761</v>
      </c>
      <c r="C1761" s="16" t="s">
        <v>4946</v>
      </c>
      <c r="D1761" s="3" t="s">
        <v>3906</v>
      </c>
      <c r="E1761" s="4">
        <v>45549</v>
      </c>
      <c r="F1761" s="5">
        <v>45914</v>
      </c>
      <c r="G1761" s="5">
        <v>46279</v>
      </c>
      <c r="H1761" s="3" t="s">
        <v>4290</v>
      </c>
      <c r="I1761" s="55">
        <v>46082</v>
      </c>
      <c r="J1761" s="6">
        <v>46022</v>
      </c>
      <c r="K1761" s="2" t="s">
        <v>4405</v>
      </c>
      <c r="L1761" s="2" t="s">
        <v>4836</v>
      </c>
      <c r="M1761" s="2" t="s">
        <v>4956</v>
      </c>
      <c r="N1761" s="2"/>
      <c r="O1761" s="2"/>
      <c r="P1761" s="2"/>
      <c r="Q1761" s="2"/>
      <c r="R1761" s="7"/>
      <c r="S1761" s="7">
        <v>21</v>
      </c>
      <c r="T1761" s="7">
        <v>8.9166999999999987</v>
      </c>
      <c r="U1761" s="7">
        <v>29.916699999999999</v>
      </c>
      <c r="V1761" s="12">
        <f t="shared" si="520"/>
        <v>30</v>
      </c>
      <c r="W1761" s="15" t="str">
        <f>"DEBE GOZAR "&amp;S1761&amp;" DÍAS ANTES DEL "&amp;TEXT(G1761-1,"DD/MM/YYYY")</f>
        <v>DEBE GOZAR 21 DÍAS ANTES DEL 13/09/2026</v>
      </c>
      <c r="X1761" s="15" t="str">
        <f t="shared" si="504"/>
        <v>DEBE GOZAR EN EL AÑO UN TOTAL DE 30 DÍAS ANTES DEL 31/12/2026</v>
      </c>
      <c r="Y1761" s="58">
        <v>0</v>
      </c>
      <c r="Z1761" s="50">
        <v>15</v>
      </c>
      <c r="AA1761" s="50">
        <v>15</v>
      </c>
      <c r="AB1761" s="50">
        <v>0</v>
      </c>
      <c r="AC1761" s="50">
        <v>0</v>
      </c>
      <c r="AD1761" s="50">
        <v>0</v>
      </c>
      <c r="AE1761" s="50">
        <v>0</v>
      </c>
      <c r="AF1761" s="50">
        <v>0</v>
      </c>
      <c r="AG1761" s="50">
        <v>0</v>
      </c>
      <c r="AH1761" s="50">
        <v>0</v>
      </c>
      <c r="AI1761" s="50">
        <v>0</v>
      </c>
      <c r="AJ1761" s="50">
        <v>0</v>
      </c>
      <c r="AK1761" s="52">
        <f t="shared" si="505"/>
        <v>30</v>
      </c>
      <c r="AL1761" s="50">
        <f t="shared" si="506"/>
        <v>30</v>
      </c>
      <c r="AM1761" s="48">
        <f t="shared" si="519"/>
        <v>1</v>
      </c>
      <c r="AN1761" s="49">
        <f t="shared" si="507"/>
        <v>0.01</v>
      </c>
      <c r="AO1761" s="49">
        <f t="shared" si="518"/>
        <v>30</v>
      </c>
      <c r="AP1761" s="49">
        <f t="shared" si="508"/>
        <v>30</v>
      </c>
      <c r="AR1761" s="50">
        <f t="shared" si="509"/>
        <v>0</v>
      </c>
      <c r="AT1761" s="30">
        <f t="shared" si="510"/>
        <v>30</v>
      </c>
      <c r="AU1761">
        <f t="shared" si="511"/>
        <v>10</v>
      </c>
      <c r="AV1761" s="49">
        <f t="shared" si="512"/>
        <v>30</v>
      </c>
      <c r="AW1761" s="49">
        <f t="shared" si="513"/>
        <v>10</v>
      </c>
      <c r="AX1761" s="53">
        <f t="shared" si="514"/>
        <v>0</v>
      </c>
      <c r="AY1761" s="30">
        <f t="shared" si="515"/>
        <v>0</v>
      </c>
      <c r="AZ1761" s="30">
        <f t="shared" si="516"/>
        <v>30</v>
      </c>
      <c r="BA1761" s="49">
        <f t="shared" si="517"/>
        <v>30</v>
      </c>
    </row>
    <row r="1762" spans="1:53" x14ac:dyDescent="0.35">
      <c r="A1762" s="2">
        <v>1075244852</v>
      </c>
      <c r="B1762" s="2" t="s">
        <v>1762</v>
      </c>
      <c r="C1762" s="16" t="s">
        <v>4946</v>
      </c>
      <c r="D1762" s="3" t="s">
        <v>3907</v>
      </c>
      <c r="E1762" s="4">
        <v>45863</v>
      </c>
      <c r="F1762" s="5">
        <v>45863</v>
      </c>
      <c r="G1762" s="5">
        <v>46228</v>
      </c>
      <c r="H1762" s="3" t="s">
        <v>4290</v>
      </c>
      <c r="I1762" s="55">
        <v>46023</v>
      </c>
      <c r="J1762" s="6">
        <v>46022</v>
      </c>
      <c r="K1762" s="2" t="s">
        <v>4405</v>
      </c>
      <c r="L1762" s="2" t="s">
        <v>4842</v>
      </c>
      <c r="M1762" s="2" t="s">
        <v>4956</v>
      </c>
      <c r="N1762" s="2"/>
      <c r="O1762" s="2"/>
      <c r="P1762" s="2"/>
      <c r="Q1762" s="2"/>
      <c r="R1762" s="7"/>
      <c r="S1762" s="7">
        <v>0</v>
      </c>
      <c r="T1762" s="7">
        <v>13</v>
      </c>
      <c r="U1762" s="7">
        <v>13</v>
      </c>
      <c r="V1762" s="12">
        <f t="shared" si="520"/>
        <v>13</v>
      </c>
      <c r="W1762" s="15" t="s">
        <v>4738</v>
      </c>
      <c r="X1762" s="15" t="str">
        <f t="shared" si="504"/>
        <v>DEBE GOZAR EN EL AÑO UN TOTAL DE 13 DÍAS ANTES DEL 31/12/2026</v>
      </c>
      <c r="Y1762" s="58">
        <v>13</v>
      </c>
      <c r="Z1762" s="50">
        <v>0</v>
      </c>
      <c r="AA1762" s="50">
        <v>0</v>
      </c>
      <c r="AB1762" s="50">
        <v>0</v>
      </c>
      <c r="AC1762" s="50">
        <v>0</v>
      </c>
      <c r="AD1762" s="50">
        <v>0</v>
      </c>
      <c r="AE1762" s="50">
        <v>0</v>
      </c>
      <c r="AF1762" s="50">
        <v>0</v>
      </c>
      <c r="AG1762" s="50">
        <v>0</v>
      </c>
      <c r="AH1762" s="50">
        <v>0</v>
      </c>
      <c r="AI1762" s="50">
        <v>0</v>
      </c>
      <c r="AJ1762" s="50">
        <v>0</v>
      </c>
      <c r="AK1762" s="52">
        <f t="shared" si="505"/>
        <v>13</v>
      </c>
      <c r="AL1762" s="50">
        <f t="shared" si="506"/>
        <v>13</v>
      </c>
      <c r="AM1762" s="48">
        <f t="shared" si="519"/>
        <v>1</v>
      </c>
      <c r="AN1762" s="49">
        <f t="shared" si="507"/>
        <v>0.01</v>
      </c>
      <c r="AO1762" s="49">
        <f t="shared" si="518"/>
        <v>13</v>
      </c>
      <c r="AP1762" s="49">
        <f t="shared" si="508"/>
        <v>13</v>
      </c>
      <c r="AR1762" s="50">
        <f t="shared" si="509"/>
        <v>0</v>
      </c>
      <c r="AT1762" s="30">
        <f t="shared" si="510"/>
        <v>13</v>
      </c>
      <c r="AU1762">
        <f t="shared" si="511"/>
        <v>4.333333333333333</v>
      </c>
      <c r="AV1762" s="49">
        <f t="shared" si="512"/>
        <v>13</v>
      </c>
      <c r="AW1762" s="49">
        <f t="shared" si="513"/>
        <v>4.333333333333333</v>
      </c>
      <c r="AX1762" s="53">
        <f t="shared" si="514"/>
        <v>0</v>
      </c>
      <c r="AY1762" s="30">
        <f t="shared" si="515"/>
        <v>0</v>
      </c>
      <c r="AZ1762" s="30">
        <f t="shared" si="516"/>
        <v>13</v>
      </c>
      <c r="BA1762" s="49">
        <f t="shared" si="517"/>
        <v>13</v>
      </c>
    </row>
    <row r="1763" spans="1:53" x14ac:dyDescent="0.35">
      <c r="A1763" s="2">
        <v>1075246426</v>
      </c>
      <c r="B1763" s="2" t="s">
        <v>1763</v>
      </c>
      <c r="C1763" s="16" t="s">
        <v>4946</v>
      </c>
      <c r="D1763" s="3" t="s">
        <v>3908</v>
      </c>
      <c r="E1763" s="4">
        <v>45226</v>
      </c>
      <c r="F1763" s="5">
        <v>45957</v>
      </c>
      <c r="G1763" s="5">
        <v>46322</v>
      </c>
      <c r="H1763" s="3" t="s">
        <v>4290</v>
      </c>
      <c r="I1763" s="55">
        <v>46047</v>
      </c>
      <c r="J1763" s="6">
        <v>46022</v>
      </c>
      <c r="K1763" s="2" t="s">
        <v>4405</v>
      </c>
      <c r="L1763" s="2" t="s">
        <v>5003</v>
      </c>
      <c r="M1763" s="2" t="s">
        <v>4957</v>
      </c>
      <c r="N1763" s="2"/>
      <c r="O1763" s="2"/>
      <c r="P1763" s="2"/>
      <c r="Q1763" s="2"/>
      <c r="R1763" s="7"/>
      <c r="S1763" s="7">
        <v>24</v>
      </c>
      <c r="T1763" s="7">
        <v>5.3332999999999942</v>
      </c>
      <c r="U1763" s="7">
        <v>29.333299999999994</v>
      </c>
      <c r="V1763" s="12">
        <f t="shared" si="520"/>
        <v>30</v>
      </c>
      <c r="W1763" s="15" t="str">
        <f>"DEBE GOZAR "&amp;S1763&amp;" DÍAS ANTES DEL "&amp;TEXT(G1763-1,"DD/MM/YYYY")</f>
        <v>DEBE GOZAR 24 DÍAS ANTES DEL 26/10/2026</v>
      </c>
      <c r="X1763" s="15" t="str">
        <f t="shared" si="504"/>
        <v>DEBE GOZAR EN EL AÑO UN TOTAL DE 30 DÍAS ANTES DEL 31/12/2026</v>
      </c>
      <c r="Y1763" s="58">
        <v>30</v>
      </c>
      <c r="Z1763" s="50">
        <v>0</v>
      </c>
      <c r="AA1763" s="50">
        <v>0</v>
      </c>
      <c r="AB1763" s="50">
        <v>0</v>
      </c>
      <c r="AC1763" s="50">
        <v>0</v>
      </c>
      <c r="AD1763" s="50">
        <v>0</v>
      </c>
      <c r="AE1763" s="50">
        <v>0</v>
      </c>
      <c r="AF1763" s="50">
        <v>0</v>
      </c>
      <c r="AG1763" s="50">
        <v>0</v>
      </c>
      <c r="AH1763" s="50">
        <v>0</v>
      </c>
      <c r="AI1763" s="50">
        <v>0</v>
      </c>
      <c r="AJ1763" s="50">
        <v>0</v>
      </c>
      <c r="AK1763" s="52">
        <f t="shared" si="505"/>
        <v>30</v>
      </c>
      <c r="AL1763" s="50">
        <f t="shared" si="506"/>
        <v>30</v>
      </c>
      <c r="AM1763" s="48">
        <f t="shared" si="519"/>
        <v>1</v>
      </c>
      <c r="AN1763" s="49">
        <f t="shared" si="507"/>
        <v>0.01</v>
      </c>
      <c r="AO1763" s="49">
        <f t="shared" si="518"/>
        <v>30</v>
      </c>
      <c r="AP1763" s="49">
        <f t="shared" si="508"/>
        <v>30</v>
      </c>
      <c r="AR1763" s="50">
        <f t="shared" si="509"/>
        <v>0</v>
      </c>
      <c r="AT1763" s="30">
        <f t="shared" si="510"/>
        <v>30</v>
      </c>
      <c r="AU1763">
        <f t="shared" si="511"/>
        <v>10</v>
      </c>
      <c r="AV1763" s="49">
        <f t="shared" si="512"/>
        <v>30</v>
      </c>
      <c r="AW1763" s="49">
        <f t="shared" si="513"/>
        <v>10</v>
      </c>
      <c r="AX1763" s="53">
        <f t="shared" si="514"/>
        <v>0</v>
      </c>
      <c r="AY1763" s="30">
        <f t="shared" si="515"/>
        <v>0</v>
      </c>
      <c r="AZ1763" s="30">
        <f t="shared" si="516"/>
        <v>30</v>
      </c>
      <c r="BA1763" s="49">
        <f t="shared" si="517"/>
        <v>30</v>
      </c>
    </row>
    <row r="1764" spans="1:53" x14ac:dyDescent="0.35">
      <c r="A1764" s="2">
        <v>1075255302</v>
      </c>
      <c r="B1764" s="2" t="s">
        <v>1764</v>
      </c>
      <c r="C1764" s="16" t="s">
        <v>4947</v>
      </c>
      <c r="D1764" s="3" t="s">
        <v>3909</v>
      </c>
      <c r="E1764" s="4">
        <v>44197</v>
      </c>
      <c r="F1764" s="5">
        <v>46023</v>
      </c>
      <c r="G1764" s="5">
        <v>46388</v>
      </c>
      <c r="H1764" s="3" t="s">
        <v>4290</v>
      </c>
      <c r="I1764" s="55">
        <v>0</v>
      </c>
      <c r="J1764" s="6">
        <v>46022</v>
      </c>
      <c r="K1764" s="2" t="s">
        <v>4405</v>
      </c>
      <c r="L1764" s="2" t="s">
        <v>4740</v>
      </c>
      <c r="M1764" s="2" t="s">
        <v>4956</v>
      </c>
      <c r="N1764" s="2" t="s">
        <v>5195</v>
      </c>
      <c r="O1764" s="2" t="s">
        <v>5211</v>
      </c>
      <c r="P1764" s="2" t="s">
        <v>4433</v>
      </c>
      <c r="Q1764" s="2" t="s">
        <v>4298</v>
      </c>
      <c r="R1764" s="7"/>
      <c r="S1764" s="7">
        <v>30</v>
      </c>
      <c r="T1764" s="7">
        <v>0</v>
      </c>
      <c r="U1764" s="7">
        <v>30</v>
      </c>
      <c r="V1764" s="12">
        <f t="shared" si="520"/>
        <v>30</v>
      </c>
      <c r="W1764" s="15" t="str">
        <f>"DEBE GOZAR "&amp;S1764&amp;" DÍAS ANTES DEL "&amp;TEXT(G1764-1,"DD/MM/YYYY")</f>
        <v>DEBE GOZAR 30 DÍAS ANTES DEL 31/12/2026</v>
      </c>
      <c r="X1764" s="15" t="str">
        <f t="shared" si="504"/>
        <v>DEBE GOZAR EN EL AÑO UN TOTAL DE 30 DÍAS ANTES DEL 31/12/2026</v>
      </c>
      <c r="Y1764" s="58">
        <v>0</v>
      </c>
      <c r="Z1764" s="50">
        <v>0</v>
      </c>
      <c r="AA1764" s="50">
        <v>0</v>
      </c>
      <c r="AB1764" s="50">
        <v>0</v>
      </c>
      <c r="AC1764" s="50">
        <v>0</v>
      </c>
      <c r="AD1764" s="50">
        <v>0</v>
      </c>
      <c r="AE1764" s="50">
        <v>0</v>
      </c>
      <c r="AF1764" s="50">
        <v>30</v>
      </c>
      <c r="AG1764" s="50">
        <v>0</v>
      </c>
      <c r="AH1764" s="50">
        <v>0</v>
      </c>
      <c r="AI1764" s="50">
        <v>0</v>
      </c>
      <c r="AJ1764" s="50">
        <v>0</v>
      </c>
      <c r="AK1764" s="52">
        <f t="shared" si="505"/>
        <v>30</v>
      </c>
      <c r="AL1764" s="50">
        <f t="shared" si="506"/>
        <v>30</v>
      </c>
      <c r="AM1764" s="48">
        <f t="shared" si="519"/>
        <v>1</v>
      </c>
      <c r="AN1764" s="49">
        <f t="shared" si="507"/>
        <v>0.01</v>
      </c>
      <c r="AO1764" s="49">
        <f t="shared" si="518"/>
        <v>0</v>
      </c>
      <c r="AP1764" s="49">
        <f t="shared" si="508"/>
        <v>30</v>
      </c>
      <c r="AR1764" s="50">
        <f t="shared" si="509"/>
        <v>0</v>
      </c>
      <c r="AT1764" s="30">
        <f t="shared" si="510"/>
        <v>30</v>
      </c>
      <c r="AU1764">
        <f t="shared" si="511"/>
        <v>10</v>
      </c>
      <c r="AV1764" s="49">
        <f t="shared" si="512"/>
        <v>0</v>
      </c>
      <c r="AW1764" s="49">
        <f t="shared" si="513"/>
        <v>0</v>
      </c>
      <c r="AX1764" s="53">
        <f t="shared" si="514"/>
        <v>10</v>
      </c>
      <c r="AY1764" s="30">
        <f t="shared" si="515"/>
        <v>30</v>
      </c>
      <c r="AZ1764" s="30">
        <f t="shared" si="516"/>
        <v>0</v>
      </c>
      <c r="BA1764" s="49">
        <f t="shared" si="517"/>
        <v>0</v>
      </c>
    </row>
    <row r="1765" spans="1:53" x14ac:dyDescent="0.35">
      <c r="A1765" s="2">
        <v>1075259378</v>
      </c>
      <c r="B1765" s="2" t="s">
        <v>1765</v>
      </c>
      <c r="C1765" s="16" t="s">
        <v>4946</v>
      </c>
      <c r="D1765" s="3" t="s">
        <v>3910</v>
      </c>
      <c r="E1765" s="4">
        <v>45967</v>
      </c>
      <c r="F1765" s="5">
        <v>45967</v>
      </c>
      <c r="G1765" s="5">
        <v>46332</v>
      </c>
      <c r="H1765" s="3" t="s">
        <v>4290</v>
      </c>
      <c r="I1765" s="55">
        <v>0</v>
      </c>
      <c r="J1765" s="6">
        <v>46022</v>
      </c>
      <c r="K1765" s="2" t="s">
        <v>4405</v>
      </c>
      <c r="L1765" s="2" t="s">
        <v>4964</v>
      </c>
      <c r="M1765" s="2" t="s">
        <v>4956</v>
      </c>
      <c r="N1765" s="2" t="s">
        <v>5180</v>
      </c>
      <c r="O1765" s="2" t="s">
        <v>5221</v>
      </c>
      <c r="P1765" s="2" t="s">
        <v>4450</v>
      </c>
      <c r="Q1765" s="2" t="s">
        <v>4297</v>
      </c>
      <c r="R1765" s="7"/>
      <c r="S1765" s="7">
        <v>0</v>
      </c>
      <c r="T1765" s="7">
        <v>4.5833000000000004</v>
      </c>
      <c r="U1765" s="7">
        <v>4.5833000000000004</v>
      </c>
      <c r="V1765" s="12">
        <f t="shared" si="520"/>
        <v>5</v>
      </c>
      <c r="W1765" s="15" t="s">
        <v>4738</v>
      </c>
      <c r="X1765" s="15" t="str">
        <f t="shared" si="504"/>
        <v>DEBE GOZAR EN EL AÑO UN TOTAL DE 5 DÍAS ANTES DEL 31/12/2026</v>
      </c>
      <c r="Y1765" s="58">
        <v>0</v>
      </c>
      <c r="Z1765" s="50">
        <v>0</v>
      </c>
      <c r="AA1765" s="50">
        <v>0</v>
      </c>
      <c r="AB1765" s="50">
        <v>0</v>
      </c>
      <c r="AC1765" s="50">
        <v>0</v>
      </c>
      <c r="AD1765" s="50">
        <v>0</v>
      </c>
      <c r="AE1765" s="50">
        <v>0</v>
      </c>
      <c r="AF1765" s="50">
        <v>0</v>
      </c>
      <c r="AG1765" s="50">
        <v>0</v>
      </c>
      <c r="AH1765" s="50">
        <v>0</v>
      </c>
      <c r="AI1765" s="50">
        <v>0</v>
      </c>
      <c r="AJ1765" s="50">
        <v>0</v>
      </c>
      <c r="AK1765" s="52">
        <f t="shared" si="505"/>
        <v>0</v>
      </c>
      <c r="AL1765" s="50">
        <f t="shared" si="506"/>
        <v>0</v>
      </c>
      <c r="AM1765" s="48">
        <f t="shared" si="519"/>
        <v>0</v>
      </c>
      <c r="AN1765" s="49">
        <f t="shared" si="507"/>
        <v>0</v>
      </c>
      <c r="AO1765" s="49">
        <f t="shared" si="518"/>
        <v>0</v>
      </c>
      <c r="AP1765" s="49">
        <f t="shared" si="508"/>
        <v>0</v>
      </c>
      <c r="AR1765" s="50">
        <f t="shared" si="509"/>
        <v>5</v>
      </c>
      <c r="AT1765" s="30">
        <f t="shared" si="510"/>
        <v>5</v>
      </c>
      <c r="AU1765">
        <f t="shared" si="511"/>
        <v>1.6666666666666667</v>
      </c>
      <c r="AV1765" s="49">
        <f t="shared" si="512"/>
        <v>0</v>
      </c>
      <c r="AW1765" s="49">
        <f t="shared" si="513"/>
        <v>0</v>
      </c>
      <c r="AX1765" s="53">
        <f t="shared" si="514"/>
        <v>1.6666666666666667</v>
      </c>
      <c r="AY1765" s="30">
        <f t="shared" si="515"/>
        <v>0</v>
      </c>
      <c r="AZ1765" s="30">
        <f t="shared" si="516"/>
        <v>0</v>
      </c>
      <c r="BA1765" s="49">
        <f t="shared" si="517"/>
        <v>0</v>
      </c>
    </row>
    <row r="1766" spans="1:53" x14ac:dyDescent="0.35">
      <c r="A1766" s="2">
        <v>1075273060</v>
      </c>
      <c r="B1766" s="2" t="s">
        <v>1766</v>
      </c>
      <c r="C1766" s="16" t="s">
        <v>4946</v>
      </c>
      <c r="D1766" s="3" t="s">
        <v>3911</v>
      </c>
      <c r="E1766" s="4">
        <v>45741</v>
      </c>
      <c r="F1766" s="5">
        <v>45741</v>
      </c>
      <c r="G1766" s="5">
        <v>46106</v>
      </c>
      <c r="H1766" s="3" t="s">
        <v>4290</v>
      </c>
      <c r="I1766" s="55">
        <v>0</v>
      </c>
      <c r="J1766" s="6">
        <v>46022</v>
      </c>
      <c r="K1766" s="2" t="s">
        <v>4405</v>
      </c>
      <c r="L1766" s="2" t="s">
        <v>4923</v>
      </c>
      <c r="M1766" s="2" t="s">
        <v>4956</v>
      </c>
      <c r="N1766" s="2" t="s">
        <v>5196</v>
      </c>
      <c r="O1766" s="2" t="s">
        <v>5212</v>
      </c>
      <c r="P1766" s="2" t="s">
        <v>4716</v>
      </c>
      <c r="Q1766" s="2" t="s">
        <v>4297</v>
      </c>
      <c r="R1766" s="7"/>
      <c r="S1766" s="7">
        <v>0</v>
      </c>
      <c r="T1766" s="7">
        <v>23</v>
      </c>
      <c r="U1766" s="7">
        <v>23</v>
      </c>
      <c r="V1766" s="12">
        <f t="shared" si="520"/>
        <v>23</v>
      </c>
      <c r="W1766" s="15" t="s">
        <v>4738</v>
      </c>
      <c r="X1766" s="15" t="str">
        <f t="shared" si="504"/>
        <v>DEBE GOZAR EN EL AÑO UN TOTAL DE 23 DÍAS ANTES DEL 31/12/2026</v>
      </c>
      <c r="Y1766" s="58">
        <v>0</v>
      </c>
      <c r="Z1766" s="50">
        <v>0</v>
      </c>
      <c r="AA1766" s="50">
        <v>0</v>
      </c>
      <c r="AB1766" s="50">
        <v>0</v>
      </c>
      <c r="AC1766" s="50">
        <v>0</v>
      </c>
      <c r="AD1766" s="50">
        <v>0</v>
      </c>
      <c r="AE1766" s="50">
        <v>0</v>
      </c>
      <c r="AF1766" s="50">
        <v>0</v>
      </c>
      <c r="AG1766" s="50">
        <v>0</v>
      </c>
      <c r="AH1766" s="50">
        <v>0</v>
      </c>
      <c r="AI1766" s="50">
        <v>23</v>
      </c>
      <c r="AJ1766" s="50">
        <v>0</v>
      </c>
      <c r="AK1766" s="52">
        <f t="shared" si="505"/>
        <v>23</v>
      </c>
      <c r="AL1766" s="50">
        <f t="shared" si="506"/>
        <v>23</v>
      </c>
      <c r="AM1766" s="48">
        <f t="shared" si="519"/>
        <v>1</v>
      </c>
      <c r="AN1766" s="49">
        <f t="shared" si="507"/>
        <v>0.01</v>
      </c>
      <c r="AO1766" s="49">
        <f t="shared" si="518"/>
        <v>0</v>
      </c>
      <c r="AP1766" s="49">
        <f t="shared" si="508"/>
        <v>23</v>
      </c>
      <c r="AR1766" s="50">
        <f t="shared" si="509"/>
        <v>0</v>
      </c>
      <c r="AT1766" s="30">
        <f t="shared" si="510"/>
        <v>23</v>
      </c>
      <c r="AU1766">
        <f t="shared" si="511"/>
        <v>7.666666666666667</v>
      </c>
      <c r="AV1766" s="49">
        <f t="shared" si="512"/>
        <v>0</v>
      </c>
      <c r="AW1766" s="49">
        <f t="shared" si="513"/>
        <v>0</v>
      </c>
      <c r="AX1766" s="53">
        <f t="shared" si="514"/>
        <v>7.666666666666667</v>
      </c>
      <c r="AY1766" s="30">
        <f t="shared" si="515"/>
        <v>23</v>
      </c>
      <c r="AZ1766" s="30">
        <f t="shared" si="516"/>
        <v>0</v>
      </c>
      <c r="BA1766" s="49">
        <f t="shared" si="517"/>
        <v>0</v>
      </c>
    </row>
    <row r="1767" spans="1:53" x14ac:dyDescent="0.35">
      <c r="A1767" s="2">
        <v>1075273251</v>
      </c>
      <c r="B1767" s="2" t="s">
        <v>1767</v>
      </c>
      <c r="C1767" s="16" t="s">
        <v>4946</v>
      </c>
      <c r="D1767" s="3" t="s">
        <v>3912</v>
      </c>
      <c r="E1767" s="4">
        <v>45810</v>
      </c>
      <c r="F1767" s="5">
        <v>45810</v>
      </c>
      <c r="G1767" s="5">
        <v>46175</v>
      </c>
      <c r="H1767" s="3" t="s">
        <v>4290</v>
      </c>
      <c r="I1767" s="55">
        <v>0</v>
      </c>
      <c r="J1767" s="6">
        <v>46022</v>
      </c>
      <c r="K1767" s="2" t="s">
        <v>4405</v>
      </c>
      <c r="L1767" s="2" t="s">
        <v>4978</v>
      </c>
      <c r="M1767" s="2" t="s">
        <v>4957</v>
      </c>
      <c r="N1767" s="2" t="s">
        <v>5199</v>
      </c>
      <c r="O1767" s="2" t="s">
        <v>5229</v>
      </c>
      <c r="P1767" s="2" t="s">
        <v>4490</v>
      </c>
      <c r="Q1767" s="2" t="s">
        <v>4297</v>
      </c>
      <c r="R1767" s="7"/>
      <c r="S1767" s="7">
        <v>0</v>
      </c>
      <c r="T1767" s="7">
        <v>17.416699999999999</v>
      </c>
      <c r="U1767" s="7">
        <v>17.416699999999999</v>
      </c>
      <c r="V1767" s="12">
        <f t="shared" si="520"/>
        <v>18</v>
      </c>
      <c r="W1767" s="15" t="s">
        <v>4738</v>
      </c>
      <c r="X1767" s="15" t="str">
        <f t="shared" si="504"/>
        <v>DEBE GOZAR EN EL AÑO UN TOTAL DE 18 DÍAS ANTES DEL 31/12/2026</v>
      </c>
      <c r="Y1767" s="58">
        <v>0</v>
      </c>
      <c r="Z1767" s="50">
        <v>0</v>
      </c>
      <c r="AA1767" s="50">
        <v>0</v>
      </c>
      <c r="AB1767" s="50">
        <v>0</v>
      </c>
      <c r="AC1767" s="50">
        <v>0</v>
      </c>
      <c r="AD1767" s="50">
        <v>18</v>
      </c>
      <c r="AE1767" s="50">
        <v>0</v>
      </c>
      <c r="AF1767" s="50">
        <v>0</v>
      </c>
      <c r="AG1767" s="50">
        <v>0</v>
      </c>
      <c r="AH1767" s="50">
        <v>0</v>
      </c>
      <c r="AI1767" s="50">
        <v>0</v>
      </c>
      <c r="AJ1767" s="50">
        <v>0</v>
      </c>
      <c r="AK1767" s="52">
        <f t="shared" si="505"/>
        <v>18</v>
      </c>
      <c r="AL1767" s="50">
        <f t="shared" si="506"/>
        <v>18</v>
      </c>
      <c r="AM1767" s="48">
        <f t="shared" si="519"/>
        <v>1</v>
      </c>
      <c r="AN1767" s="49">
        <f t="shared" si="507"/>
        <v>0.01</v>
      </c>
      <c r="AO1767" s="49">
        <f t="shared" si="518"/>
        <v>0</v>
      </c>
      <c r="AP1767" s="49">
        <f t="shared" si="508"/>
        <v>18</v>
      </c>
      <c r="AR1767" s="50">
        <f t="shared" si="509"/>
        <v>0</v>
      </c>
      <c r="AT1767" s="30">
        <f t="shared" si="510"/>
        <v>18</v>
      </c>
      <c r="AU1767">
        <f t="shared" si="511"/>
        <v>6</v>
      </c>
      <c r="AV1767" s="49">
        <f t="shared" si="512"/>
        <v>0</v>
      </c>
      <c r="AW1767" s="49">
        <f t="shared" si="513"/>
        <v>0</v>
      </c>
      <c r="AX1767" s="53">
        <f t="shared" si="514"/>
        <v>6</v>
      </c>
      <c r="AY1767" s="30">
        <f t="shared" si="515"/>
        <v>18</v>
      </c>
      <c r="AZ1767" s="30">
        <f t="shared" si="516"/>
        <v>0</v>
      </c>
      <c r="BA1767" s="49">
        <f t="shared" si="517"/>
        <v>0</v>
      </c>
    </row>
    <row r="1768" spans="1:53" x14ac:dyDescent="0.35">
      <c r="A1768" s="2">
        <v>1075282374</v>
      </c>
      <c r="B1768" s="2" t="s">
        <v>1768</v>
      </c>
      <c r="C1768" s="16" t="s">
        <v>4946</v>
      </c>
      <c r="D1768" s="3" t="s">
        <v>3913</v>
      </c>
      <c r="E1768" s="4">
        <v>45721</v>
      </c>
      <c r="F1768" s="5">
        <v>45721</v>
      </c>
      <c r="G1768" s="5">
        <v>46086</v>
      </c>
      <c r="H1768" s="3" t="s">
        <v>4290</v>
      </c>
      <c r="I1768" s="55">
        <v>0</v>
      </c>
      <c r="J1768" s="6">
        <v>46022</v>
      </c>
      <c r="K1768" s="2" t="s">
        <v>4405</v>
      </c>
      <c r="L1768" s="2" t="s">
        <v>4994</v>
      </c>
      <c r="M1768" s="2" t="s">
        <v>4957</v>
      </c>
      <c r="N1768" s="2" t="s">
        <v>5199</v>
      </c>
      <c r="O1768" s="2" t="s">
        <v>5232</v>
      </c>
      <c r="P1768" s="2" t="s">
        <v>4534</v>
      </c>
      <c r="Q1768" s="2" t="s">
        <v>4308</v>
      </c>
      <c r="R1768" s="7"/>
      <c r="S1768" s="7">
        <v>0</v>
      </c>
      <c r="T1768" s="7">
        <v>24.666699999999999</v>
      </c>
      <c r="U1768" s="7">
        <v>24.666699999999999</v>
      </c>
      <c r="V1768" s="12">
        <f t="shared" si="520"/>
        <v>25</v>
      </c>
      <c r="W1768" s="15" t="s">
        <v>4738</v>
      </c>
      <c r="X1768" s="15" t="str">
        <f t="shared" si="504"/>
        <v>DEBE GOZAR EN EL AÑO UN TOTAL DE 25 DÍAS ANTES DEL 31/12/2026</v>
      </c>
      <c r="Y1768" s="58">
        <v>0</v>
      </c>
      <c r="Z1768" s="50">
        <v>0</v>
      </c>
      <c r="AA1768" s="50">
        <v>0</v>
      </c>
      <c r="AB1768" s="50">
        <v>0</v>
      </c>
      <c r="AC1768" s="50">
        <v>0</v>
      </c>
      <c r="AD1768" s="50">
        <v>0</v>
      </c>
      <c r="AE1768" s="50">
        <v>0</v>
      </c>
      <c r="AF1768" s="50">
        <v>10</v>
      </c>
      <c r="AG1768" s="50">
        <v>0</v>
      </c>
      <c r="AH1768" s="50">
        <v>0</v>
      </c>
      <c r="AI1768" s="50">
        <v>0</v>
      </c>
      <c r="AJ1768" s="50">
        <v>10</v>
      </c>
      <c r="AK1768" s="52">
        <f t="shared" si="505"/>
        <v>20</v>
      </c>
      <c r="AL1768" s="50">
        <f t="shared" si="506"/>
        <v>20</v>
      </c>
      <c r="AM1768" s="48">
        <f t="shared" si="519"/>
        <v>0.8</v>
      </c>
      <c r="AN1768" s="49">
        <f t="shared" si="507"/>
        <v>8.0000000000000002E-3</v>
      </c>
      <c r="AO1768" s="49">
        <f t="shared" si="518"/>
        <v>0</v>
      </c>
      <c r="AP1768" s="49">
        <f t="shared" si="508"/>
        <v>20</v>
      </c>
      <c r="AR1768" s="50">
        <f t="shared" si="509"/>
        <v>5</v>
      </c>
      <c r="AT1768" s="30">
        <f t="shared" si="510"/>
        <v>25</v>
      </c>
      <c r="AU1768">
        <f t="shared" si="511"/>
        <v>8.3333333333333339</v>
      </c>
      <c r="AV1768" s="49">
        <f t="shared" si="512"/>
        <v>0</v>
      </c>
      <c r="AW1768" s="49">
        <f t="shared" si="513"/>
        <v>0</v>
      </c>
      <c r="AX1768" s="53">
        <f t="shared" si="514"/>
        <v>8.3333333333333339</v>
      </c>
      <c r="AY1768" s="30">
        <f t="shared" si="515"/>
        <v>20</v>
      </c>
      <c r="AZ1768" s="30">
        <f t="shared" si="516"/>
        <v>0</v>
      </c>
      <c r="BA1768" s="49">
        <f t="shared" si="517"/>
        <v>0</v>
      </c>
    </row>
    <row r="1769" spans="1:53" x14ac:dyDescent="0.35">
      <c r="A1769" s="2">
        <v>1075284233</v>
      </c>
      <c r="B1769" s="2" t="s">
        <v>1769</v>
      </c>
      <c r="C1769" s="16" t="s">
        <v>4946</v>
      </c>
      <c r="D1769" s="3" t="s">
        <v>3914</v>
      </c>
      <c r="E1769" s="4">
        <v>45880</v>
      </c>
      <c r="F1769" s="5">
        <v>45880</v>
      </c>
      <c r="G1769" s="5">
        <v>46245</v>
      </c>
      <c r="H1769" s="3" t="s">
        <v>4290</v>
      </c>
      <c r="I1769" s="55">
        <v>0</v>
      </c>
      <c r="J1769" s="6">
        <v>46022</v>
      </c>
      <c r="K1769" s="2" t="s">
        <v>4405</v>
      </c>
      <c r="L1769" s="2" t="s">
        <v>4975</v>
      </c>
      <c r="M1769" s="2" t="s">
        <v>4956</v>
      </c>
      <c r="N1769" s="2" t="s">
        <v>5180</v>
      </c>
      <c r="O1769" s="2" t="s">
        <v>5187</v>
      </c>
      <c r="P1769" s="2" t="s">
        <v>4483</v>
      </c>
      <c r="Q1769" s="2" t="s">
        <v>4300</v>
      </c>
      <c r="R1769" s="7"/>
      <c r="S1769" s="7">
        <v>0</v>
      </c>
      <c r="T1769" s="7">
        <v>11.666700000000001</v>
      </c>
      <c r="U1769" s="7">
        <v>11.666700000000001</v>
      </c>
      <c r="V1769" s="12">
        <f t="shared" si="520"/>
        <v>12</v>
      </c>
      <c r="W1769" s="15" t="s">
        <v>4738</v>
      </c>
      <c r="X1769" s="15" t="str">
        <f t="shared" si="504"/>
        <v>DEBE GOZAR EN EL AÑO UN TOTAL DE 12 DÍAS ANTES DEL 31/12/2026</v>
      </c>
      <c r="Y1769" s="58">
        <v>0</v>
      </c>
      <c r="Z1769" s="50">
        <v>0</v>
      </c>
      <c r="AA1769" s="50">
        <v>0</v>
      </c>
      <c r="AB1769" s="50">
        <v>0</v>
      </c>
      <c r="AC1769" s="50">
        <v>0</v>
      </c>
      <c r="AD1769" s="50">
        <v>0</v>
      </c>
      <c r="AE1769" s="50">
        <v>0</v>
      </c>
      <c r="AF1769" s="50">
        <v>0</v>
      </c>
      <c r="AG1769" s="50">
        <v>0</v>
      </c>
      <c r="AH1769" s="50">
        <v>0</v>
      </c>
      <c r="AI1769" s="50">
        <v>0</v>
      </c>
      <c r="AJ1769" s="50">
        <v>0</v>
      </c>
      <c r="AK1769" s="52">
        <f t="shared" si="505"/>
        <v>0</v>
      </c>
      <c r="AL1769" s="50">
        <f t="shared" si="506"/>
        <v>0</v>
      </c>
      <c r="AM1769" s="48">
        <f t="shared" si="519"/>
        <v>0</v>
      </c>
      <c r="AN1769" s="49">
        <f t="shared" si="507"/>
        <v>0</v>
      </c>
      <c r="AO1769" s="49">
        <f t="shared" si="518"/>
        <v>0</v>
      </c>
      <c r="AP1769" s="49">
        <f t="shared" si="508"/>
        <v>0</v>
      </c>
      <c r="AR1769" s="50">
        <f t="shared" si="509"/>
        <v>12</v>
      </c>
      <c r="AT1769" s="30">
        <f t="shared" si="510"/>
        <v>12</v>
      </c>
      <c r="AU1769">
        <f t="shared" si="511"/>
        <v>4</v>
      </c>
      <c r="AV1769" s="49">
        <f t="shared" si="512"/>
        <v>0</v>
      </c>
      <c r="AW1769" s="49">
        <f t="shared" si="513"/>
        <v>0</v>
      </c>
      <c r="AX1769" s="53">
        <f t="shared" si="514"/>
        <v>4</v>
      </c>
      <c r="AY1769" s="30">
        <f t="shared" si="515"/>
        <v>0</v>
      </c>
      <c r="AZ1769" s="30">
        <f t="shared" si="516"/>
        <v>0</v>
      </c>
      <c r="BA1769" s="49">
        <f t="shared" si="517"/>
        <v>0</v>
      </c>
    </row>
    <row r="1770" spans="1:53" x14ac:dyDescent="0.35">
      <c r="A1770" s="2">
        <v>1075284519</v>
      </c>
      <c r="B1770" s="2" t="s">
        <v>1770</v>
      </c>
      <c r="C1770" s="16" t="s">
        <v>4946</v>
      </c>
      <c r="D1770" s="3" t="s">
        <v>3915</v>
      </c>
      <c r="E1770" s="4">
        <v>45685</v>
      </c>
      <c r="F1770" s="5">
        <v>45685</v>
      </c>
      <c r="G1770" s="5">
        <v>46050</v>
      </c>
      <c r="H1770" s="3" t="s">
        <v>4290</v>
      </c>
      <c r="I1770" s="55">
        <v>46023</v>
      </c>
      <c r="J1770" s="6">
        <v>46022</v>
      </c>
      <c r="K1770" s="2" t="s">
        <v>4405</v>
      </c>
      <c r="L1770" s="2" t="s">
        <v>4930</v>
      </c>
      <c r="M1770" s="2" t="s">
        <v>4956</v>
      </c>
      <c r="N1770" s="2"/>
      <c r="O1770" s="2"/>
      <c r="P1770" s="2"/>
      <c r="Q1770" s="2"/>
      <c r="R1770" s="7"/>
      <c r="S1770" s="7">
        <v>0</v>
      </c>
      <c r="T1770" s="7">
        <v>27.75</v>
      </c>
      <c r="U1770" s="7">
        <v>27.75</v>
      </c>
      <c r="V1770" s="12">
        <f t="shared" si="520"/>
        <v>28</v>
      </c>
      <c r="W1770" s="15" t="s">
        <v>4738</v>
      </c>
      <c r="X1770" s="15" t="str">
        <f t="shared" si="504"/>
        <v>DEBE GOZAR EN EL AÑO UN TOTAL DE 28 DÍAS ANTES DEL 31/12/2026</v>
      </c>
      <c r="Y1770" s="58">
        <v>28</v>
      </c>
      <c r="Z1770" s="50">
        <v>0</v>
      </c>
      <c r="AA1770" s="50">
        <v>0</v>
      </c>
      <c r="AB1770" s="50">
        <v>0</v>
      </c>
      <c r="AC1770" s="50">
        <v>0</v>
      </c>
      <c r="AD1770" s="50">
        <v>0</v>
      </c>
      <c r="AE1770" s="50">
        <v>0</v>
      </c>
      <c r="AF1770" s="50">
        <v>0</v>
      </c>
      <c r="AG1770" s="50">
        <v>0</v>
      </c>
      <c r="AH1770" s="50">
        <v>0</v>
      </c>
      <c r="AI1770" s="50">
        <v>0</v>
      </c>
      <c r="AJ1770" s="50">
        <v>0</v>
      </c>
      <c r="AK1770" s="52">
        <f t="shared" si="505"/>
        <v>28</v>
      </c>
      <c r="AL1770" s="50">
        <f t="shared" si="506"/>
        <v>28</v>
      </c>
      <c r="AM1770" s="48">
        <f t="shared" ref="AM1770:AM1787" si="521">+AL1770/V1770</f>
        <v>1</v>
      </c>
      <c r="AN1770" s="49">
        <f t="shared" si="507"/>
        <v>0.01</v>
      </c>
      <c r="AO1770" s="49">
        <f t="shared" si="518"/>
        <v>28</v>
      </c>
      <c r="AP1770" s="49">
        <f t="shared" si="508"/>
        <v>28</v>
      </c>
      <c r="AR1770" s="50">
        <f t="shared" si="509"/>
        <v>0</v>
      </c>
      <c r="AT1770" s="30">
        <f t="shared" si="510"/>
        <v>28</v>
      </c>
      <c r="AU1770">
        <f t="shared" si="511"/>
        <v>9.3333333333333339</v>
      </c>
      <c r="AV1770" s="49">
        <f t="shared" si="512"/>
        <v>28</v>
      </c>
      <c r="AW1770" s="49">
        <f t="shared" si="513"/>
        <v>9.3333333333333339</v>
      </c>
      <c r="AX1770" s="53">
        <f t="shared" si="514"/>
        <v>0</v>
      </c>
      <c r="AY1770" s="30">
        <f t="shared" si="515"/>
        <v>0</v>
      </c>
      <c r="AZ1770" s="30">
        <f t="shared" si="516"/>
        <v>28</v>
      </c>
      <c r="BA1770" s="49">
        <f t="shared" si="517"/>
        <v>28</v>
      </c>
    </row>
    <row r="1771" spans="1:53" x14ac:dyDescent="0.35">
      <c r="A1771" s="2">
        <v>1075286263</v>
      </c>
      <c r="B1771" s="2" t="s">
        <v>1771</v>
      </c>
      <c r="C1771" s="16" t="s">
        <v>4946</v>
      </c>
      <c r="D1771" s="3" t="s">
        <v>3916</v>
      </c>
      <c r="E1771" s="4">
        <v>45587</v>
      </c>
      <c r="F1771" s="5">
        <v>45952</v>
      </c>
      <c r="G1771" s="5">
        <v>46317</v>
      </c>
      <c r="H1771" s="3" t="s">
        <v>4290</v>
      </c>
      <c r="I1771" s="55">
        <v>46023</v>
      </c>
      <c r="J1771" s="6">
        <v>46022</v>
      </c>
      <c r="K1771" s="2" t="s">
        <v>4405</v>
      </c>
      <c r="L1771" s="2" t="s">
        <v>4973</v>
      </c>
      <c r="M1771" s="2" t="s">
        <v>4956</v>
      </c>
      <c r="N1771" s="2"/>
      <c r="O1771" s="2"/>
      <c r="P1771" s="2"/>
      <c r="Q1771" s="2"/>
      <c r="R1771" s="7"/>
      <c r="S1771" s="7">
        <v>5</v>
      </c>
      <c r="T1771" s="7">
        <v>5.75</v>
      </c>
      <c r="U1771" s="7">
        <v>10.75</v>
      </c>
      <c r="V1771" s="12">
        <f t="shared" si="520"/>
        <v>11</v>
      </c>
      <c r="W1771" s="15" t="str">
        <f>"DEBE GOZAR "&amp;S1771&amp;" DÍAS ANTES DEL "&amp;TEXT(G1771-1,"DD/MM/YYYY")</f>
        <v>DEBE GOZAR 5 DÍAS ANTES DEL 21/10/2026</v>
      </c>
      <c r="X1771" s="15" t="str">
        <f t="shared" si="504"/>
        <v>DEBE GOZAR EN EL AÑO UN TOTAL DE 11 DÍAS ANTES DEL 31/12/2026</v>
      </c>
      <c r="Y1771" s="58">
        <v>11</v>
      </c>
      <c r="Z1771" s="50">
        <v>0</v>
      </c>
      <c r="AA1771" s="50">
        <v>0</v>
      </c>
      <c r="AB1771" s="50">
        <v>0</v>
      </c>
      <c r="AC1771" s="50">
        <v>0</v>
      </c>
      <c r="AD1771" s="50">
        <v>0</v>
      </c>
      <c r="AE1771" s="50">
        <v>0</v>
      </c>
      <c r="AF1771" s="50">
        <v>0</v>
      </c>
      <c r="AG1771" s="50">
        <v>0</v>
      </c>
      <c r="AH1771" s="50">
        <v>0</v>
      </c>
      <c r="AI1771" s="50">
        <v>0</v>
      </c>
      <c r="AJ1771" s="50">
        <v>0</v>
      </c>
      <c r="AK1771" s="52">
        <f t="shared" si="505"/>
        <v>11</v>
      </c>
      <c r="AL1771" s="50">
        <f t="shared" si="506"/>
        <v>11</v>
      </c>
      <c r="AM1771" s="48">
        <f t="shared" si="521"/>
        <v>1</v>
      </c>
      <c r="AN1771" s="49">
        <f t="shared" si="507"/>
        <v>0.01</v>
      </c>
      <c r="AO1771" s="49">
        <f t="shared" si="518"/>
        <v>11</v>
      </c>
      <c r="AP1771" s="49">
        <f t="shared" si="508"/>
        <v>11</v>
      </c>
      <c r="AR1771" s="50">
        <f t="shared" si="509"/>
        <v>0</v>
      </c>
      <c r="AT1771" s="30">
        <f t="shared" si="510"/>
        <v>11</v>
      </c>
      <c r="AU1771">
        <f t="shared" si="511"/>
        <v>3.6666666666666665</v>
      </c>
      <c r="AV1771" s="49">
        <f t="shared" si="512"/>
        <v>11</v>
      </c>
      <c r="AW1771" s="49">
        <f t="shared" si="513"/>
        <v>3.6666666666666665</v>
      </c>
      <c r="AX1771" s="53">
        <f t="shared" si="514"/>
        <v>0</v>
      </c>
      <c r="AY1771" s="30">
        <f t="shared" si="515"/>
        <v>0</v>
      </c>
      <c r="AZ1771" s="30">
        <f t="shared" si="516"/>
        <v>11</v>
      </c>
      <c r="BA1771" s="49">
        <f t="shared" si="517"/>
        <v>11</v>
      </c>
    </row>
    <row r="1772" spans="1:53" x14ac:dyDescent="0.35">
      <c r="A1772" s="2">
        <v>1075287426</v>
      </c>
      <c r="B1772" s="2" t="s">
        <v>1772</v>
      </c>
      <c r="C1772" s="16" t="s">
        <v>4946</v>
      </c>
      <c r="D1772" s="3" t="s">
        <v>3917</v>
      </c>
      <c r="E1772" s="4">
        <v>45798</v>
      </c>
      <c r="F1772" s="5">
        <v>45798</v>
      </c>
      <c r="G1772" s="5">
        <v>46163</v>
      </c>
      <c r="H1772" s="3" t="s">
        <v>4290</v>
      </c>
      <c r="I1772" s="55">
        <v>46142</v>
      </c>
      <c r="J1772" s="6">
        <v>46022</v>
      </c>
      <c r="K1772" s="2" t="s">
        <v>4431</v>
      </c>
      <c r="L1772" s="2" t="s">
        <v>4909</v>
      </c>
      <c r="M1772" s="2" t="s">
        <v>4956</v>
      </c>
      <c r="N1772" s="2" t="s">
        <v>5180</v>
      </c>
      <c r="O1772" s="2" t="s">
        <v>5248</v>
      </c>
      <c r="P1772" s="2" t="s">
        <v>4694</v>
      </c>
      <c r="Q1772" s="2" t="s">
        <v>4326</v>
      </c>
      <c r="R1772" s="7"/>
      <c r="S1772" s="7">
        <v>0</v>
      </c>
      <c r="T1772" s="7">
        <v>3.6667000000000001</v>
      </c>
      <c r="U1772" s="7">
        <v>3.6667000000000001</v>
      </c>
      <c r="V1772" s="12">
        <f t="shared" si="520"/>
        <v>4</v>
      </c>
      <c r="W1772" s="15" t="s">
        <v>4738</v>
      </c>
      <c r="X1772" s="15" t="str">
        <f t="shared" si="504"/>
        <v>DEBE GOZAR EN EL AÑO UN TOTAL DE 4 DÍAS ANTES DEL 31/12/2026</v>
      </c>
      <c r="Y1772" s="58">
        <v>0</v>
      </c>
      <c r="Z1772" s="50">
        <v>0</v>
      </c>
      <c r="AA1772" s="50">
        <v>0</v>
      </c>
      <c r="AB1772" s="50">
        <v>4</v>
      </c>
      <c r="AC1772" s="50">
        <v>0</v>
      </c>
      <c r="AD1772" s="50">
        <v>0</v>
      </c>
      <c r="AE1772" s="50">
        <v>0</v>
      </c>
      <c r="AF1772" s="50">
        <v>0</v>
      </c>
      <c r="AG1772" s="50">
        <v>0</v>
      </c>
      <c r="AH1772" s="50">
        <v>0</v>
      </c>
      <c r="AI1772" s="50">
        <v>0</v>
      </c>
      <c r="AJ1772" s="50">
        <v>0</v>
      </c>
      <c r="AK1772" s="52">
        <f t="shared" si="505"/>
        <v>4</v>
      </c>
      <c r="AL1772" s="50">
        <f t="shared" si="506"/>
        <v>4</v>
      </c>
      <c r="AM1772" s="48">
        <f t="shared" si="521"/>
        <v>1</v>
      </c>
      <c r="AN1772" s="49">
        <f t="shared" si="507"/>
        <v>0.01</v>
      </c>
      <c r="AO1772" s="49">
        <f t="shared" si="518"/>
        <v>4</v>
      </c>
      <c r="AP1772" s="49">
        <f t="shared" si="508"/>
        <v>4</v>
      </c>
      <c r="AR1772" s="50">
        <f t="shared" si="509"/>
        <v>0</v>
      </c>
      <c r="AT1772" s="30">
        <f t="shared" si="510"/>
        <v>4</v>
      </c>
      <c r="AU1772">
        <f t="shared" si="511"/>
        <v>1.3333333333333333</v>
      </c>
      <c r="AV1772" s="49">
        <f t="shared" si="512"/>
        <v>4</v>
      </c>
      <c r="AW1772" s="49">
        <f t="shared" si="513"/>
        <v>1.3333333333333333</v>
      </c>
      <c r="AX1772" s="53">
        <f t="shared" si="514"/>
        <v>0</v>
      </c>
      <c r="AY1772" s="30">
        <f t="shared" si="515"/>
        <v>0</v>
      </c>
      <c r="AZ1772" s="30">
        <f t="shared" si="516"/>
        <v>4</v>
      </c>
      <c r="BA1772" s="49">
        <f t="shared" si="517"/>
        <v>4</v>
      </c>
    </row>
    <row r="1773" spans="1:53" x14ac:dyDescent="0.35">
      <c r="A1773" s="2">
        <v>1075288139</v>
      </c>
      <c r="B1773" s="2" t="s">
        <v>1773</v>
      </c>
      <c r="C1773" s="16" t="s">
        <v>4946</v>
      </c>
      <c r="D1773" s="3" t="s">
        <v>3918</v>
      </c>
      <c r="E1773" s="4">
        <v>45727</v>
      </c>
      <c r="F1773" s="5">
        <v>45727</v>
      </c>
      <c r="G1773" s="5">
        <v>46092</v>
      </c>
      <c r="H1773" s="3" t="s">
        <v>4290</v>
      </c>
      <c r="I1773" s="55">
        <v>46029</v>
      </c>
      <c r="J1773" s="6">
        <v>46022</v>
      </c>
      <c r="K1773" s="2" t="s">
        <v>4405</v>
      </c>
      <c r="L1773" s="2" t="s">
        <v>4975</v>
      </c>
      <c r="M1773" s="2" t="s">
        <v>4956</v>
      </c>
      <c r="N1773" s="2"/>
      <c r="O1773" s="2"/>
      <c r="P1773" s="2"/>
      <c r="Q1773" s="2"/>
      <c r="R1773" s="7"/>
      <c r="S1773" s="7">
        <v>0</v>
      </c>
      <c r="T1773" s="7">
        <v>24.166699999999999</v>
      </c>
      <c r="U1773" s="7">
        <v>24.166699999999999</v>
      </c>
      <c r="V1773" s="12">
        <f t="shared" si="520"/>
        <v>25</v>
      </c>
      <c r="W1773" s="15" t="s">
        <v>4738</v>
      </c>
      <c r="X1773" s="15" t="str">
        <f t="shared" si="504"/>
        <v>DEBE GOZAR EN EL AÑO UN TOTAL DE 25 DÍAS ANTES DEL 31/12/2026</v>
      </c>
      <c r="Y1773" s="58">
        <v>25</v>
      </c>
      <c r="Z1773" s="50">
        <v>0</v>
      </c>
      <c r="AA1773" s="50">
        <v>0</v>
      </c>
      <c r="AB1773" s="50">
        <v>0</v>
      </c>
      <c r="AC1773" s="50">
        <v>0</v>
      </c>
      <c r="AD1773" s="50">
        <v>0</v>
      </c>
      <c r="AE1773" s="50">
        <v>0</v>
      </c>
      <c r="AF1773" s="50">
        <v>0</v>
      </c>
      <c r="AG1773" s="50">
        <v>0</v>
      </c>
      <c r="AH1773" s="50">
        <v>0</v>
      </c>
      <c r="AI1773" s="50">
        <v>0</v>
      </c>
      <c r="AJ1773" s="50">
        <v>0</v>
      </c>
      <c r="AK1773" s="52">
        <f t="shared" si="505"/>
        <v>25</v>
      </c>
      <c r="AL1773" s="50">
        <f t="shared" si="506"/>
        <v>25</v>
      </c>
      <c r="AM1773" s="48">
        <f t="shared" si="521"/>
        <v>1</v>
      </c>
      <c r="AN1773" s="49">
        <f t="shared" si="507"/>
        <v>0.01</v>
      </c>
      <c r="AO1773" s="49">
        <f t="shared" si="518"/>
        <v>25</v>
      </c>
      <c r="AP1773" s="49">
        <f t="shared" si="508"/>
        <v>25</v>
      </c>
      <c r="AR1773" s="50">
        <f t="shared" si="509"/>
        <v>0</v>
      </c>
      <c r="AT1773" s="30">
        <f t="shared" si="510"/>
        <v>25</v>
      </c>
      <c r="AU1773">
        <f t="shared" si="511"/>
        <v>8.3333333333333339</v>
      </c>
      <c r="AV1773" s="49">
        <f t="shared" si="512"/>
        <v>25</v>
      </c>
      <c r="AW1773" s="49">
        <f t="shared" si="513"/>
        <v>8.3333333333333339</v>
      </c>
      <c r="AX1773" s="53">
        <f t="shared" si="514"/>
        <v>0</v>
      </c>
      <c r="AY1773" s="30">
        <f t="shared" si="515"/>
        <v>0</v>
      </c>
      <c r="AZ1773" s="30">
        <f t="shared" si="516"/>
        <v>25</v>
      </c>
      <c r="BA1773" s="49">
        <f t="shared" si="517"/>
        <v>25</v>
      </c>
    </row>
    <row r="1774" spans="1:53" x14ac:dyDescent="0.35">
      <c r="A1774" s="2">
        <v>1074325972</v>
      </c>
      <c r="B1774" s="2" t="s">
        <v>1616</v>
      </c>
      <c r="C1774" s="16" t="s">
        <v>4948</v>
      </c>
      <c r="D1774" s="3" t="s">
        <v>3761</v>
      </c>
      <c r="E1774" s="4">
        <v>45306</v>
      </c>
      <c r="F1774" s="5">
        <v>45672</v>
      </c>
      <c r="G1774" s="5">
        <v>46037</v>
      </c>
      <c r="H1774" s="3" t="s">
        <v>4292</v>
      </c>
      <c r="I1774" s="55">
        <v>0</v>
      </c>
      <c r="J1774" s="6">
        <v>46022</v>
      </c>
      <c r="K1774" s="2" t="s">
        <v>4405</v>
      </c>
      <c r="L1774" s="2">
        <v>2002010200</v>
      </c>
      <c r="M1774" s="2" t="s">
        <v>4955</v>
      </c>
      <c r="N1774" s="2" t="s">
        <v>5204</v>
      </c>
      <c r="O1774" s="2" t="s">
        <v>5204</v>
      </c>
      <c r="P1774" s="2" t="s">
        <v>4541</v>
      </c>
      <c r="Q1774" s="2" t="s">
        <v>4392</v>
      </c>
      <c r="R1774" s="7"/>
      <c r="S1774" s="7">
        <v>0</v>
      </c>
      <c r="T1774" s="7">
        <v>13.833300000000001</v>
      </c>
      <c r="U1774" s="7">
        <v>13.833300000000001</v>
      </c>
      <c r="V1774" s="12">
        <f t="shared" si="520"/>
        <v>14</v>
      </c>
      <c r="W1774" s="15" t="s">
        <v>4738</v>
      </c>
      <c r="X1774" s="15" t="str">
        <f t="shared" si="504"/>
        <v>DEBE GOZAR EN EL AÑO UN TOTAL DE 14 DÍAS ANTES DEL 31/12/2026</v>
      </c>
      <c r="Y1774" s="58">
        <v>0</v>
      </c>
      <c r="Z1774" s="50">
        <v>14</v>
      </c>
      <c r="AA1774" s="50">
        <v>0</v>
      </c>
      <c r="AB1774" s="50">
        <v>0</v>
      </c>
      <c r="AC1774" s="50">
        <v>0</v>
      </c>
      <c r="AD1774" s="50">
        <v>0</v>
      </c>
      <c r="AE1774" s="50">
        <v>0</v>
      </c>
      <c r="AF1774" s="50">
        <v>0</v>
      </c>
      <c r="AG1774" s="50">
        <v>0</v>
      </c>
      <c r="AH1774" s="50">
        <v>0</v>
      </c>
      <c r="AI1774" s="50">
        <v>0</v>
      </c>
      <c r="AJ1774" s="50">
        <v>0</v>
      </c>
      <c r="AK1774" s="52">
        <f t="shared" si="505"/>
        <v>14</v>
      </c>
      <c r="AL1774" s="50">
        <f t="shared" si="506"/>
        <v>14</v>
      </c>
      <c r="AM1774" s="48">
        <f t="shared" si="521"/>
        <v>1</v>
      </c>
      <c r="AN1774" s="49">
        <f t="shared" si="507"/>
        <v>0.01</v>
      </c>
      <c r="AO1774" s="49">
        <f t="shared" si="518"/>
        <v>14</v>
      </c>
      <c r="AP1774" s="49">
        <f t="shared" si="508"/>
        <v>14</v>
      </c>
      <c r="AR1774" s="50">
        <f t="shared" si="509"/>
        <v>0</v>
      </c>
      <c r="AT1774" s="30">
        <f t="shared" si="510"/>
        <v>14</v>
      </c>
      <c r="AU1774">
        <f t="shared" si="511"/>
        <v>4.666666666666667</v>
      </c>
      <c r="AV1774" s="49">
        <f t="shared" si="512"/>
        <v>14</v>
      </c>
      <c r="AW1774" s="49">
        <f t="shared" si="513"/>
        <v>4.666666666666667</v>
      </c>
      <c r="AX1774" s="53">
        <f t="shared" si="514"/>
        <v>0</v>
      </c>
      <c r="AY1774" s="30">
        <f t="shared" si="515"/>
        <v>0</v>
      </c>
      <c r="AZ1774" s="30">
        <f t="shared" si="516"/>
        <v>14</v>
      </c>
      <c r="BA1774" s="49">
        <f t="shared" si="517"/>
        <v>14</v>
      </c>
    </row>
    <row r="1775" spans="1:53" x14ac:dyDescent="0.35">
      <c r="A1775" s="2">
        <v>1075310766</v>
      </c>
      <c r="B1775" s="2" t="s">
        <v>1775</v>
      </c>
      <c r="C1775" s="16" t="s">
        <v>4946</v>
      </c>
      <c r="D1775" s="3" t="s">
        <v>3920</v>
      </c>
      <c r="E1775" s="4">
        <v>45810</v>
      </c>
      <c r="F1775" s="5">
        <v>45810</v>
      </c>
      <c r="G1775" s="5">
        <v>46175</v>
      </c>
      <c r="H1775" s="3" t="s">
        <v>4290</v>
      </c>
      <c r="I1775" s="55">
        <v>46085</v>
      </c>
      <c r="J1775" s="6">
        <v>46022</v>
      </c>
      <c r="K1775" s="2" t="s">
        <v>4405</v>
      </c>
      <c r="L1775" s="2" t="s">
        <v>4817</v>
      </c>
      <c r="M1775" s="2" t="s">
        <v>4956</v>
      </c>
      <c r="N1775" s="2"/>
      <c r="O1775" s="2"/>
      <c r="P1775" s="2"/>
      <c r="Q1775" s="2"/>
      <c r="R1775" s="7"/>
      <c r="S1775" s="7">
        <v>0</v>
      </c>
      <c r="T1775" s="7">
        <v>17.416699999999999</v>
      </c>
      <c r="U1775" s="7">
        <v>17.416699999999999</v>
      </c>
      <c r="V1775" s="12">
        <f t="shared" si="520"/>
        <v>18</v>
      </c>
      <c r="W1775" s="15" t="s">
        <v>4738</v>
      </c>
      <c r="X1775" s="15" t="str">
        <f t="shared" ref="X1775:X1838" si="522">"DEBE GOZAR EN EL AÑO UN TOTAL DE "&amp;ROUNDUP(V1775,0)&amp;" DÍAS ANTES DEL 31/12/2026"</f>
        <v>DEBE GOZAR EN EL AÑO UN TOTAL DE 18 DÍAS ANTES DEL 31/12/2026</v>
      </c>
      <c r="Y1775" s="58">
        <v>0</v>
      </c>
      <c r="Z1775" s="50">
        <v>0</v>
      </c>
      <c r="AA1775" s="50">
        <v>18</v>
      </c>
      <c r="AB1775" s="50">
        <v>0</v>
      </c>
      <c r="AC1775" s="50">
        <v>0</v>
      </c>
      <c r="AD1775" s="50">
        <v>0</v>
      </c>
      <c r="AE1775" s="50">
        <v>0</v>
      </c>
      <c r="AF1775" s="50">
        <v>0</v>
      </c>
      <c r="AG1775" s="50">
        <v>0</v>
      </c>
      <c r="AH1775" s="50">
        <v>0</v>
      </c>
      <c r="AI1775" s="50">
        <v>0</v>
      </c>
      <c r="AJ1775" s="50">
        <v>0</v>
      </c>
      <c r="AK1775" s="52">
        <f t="shared" si="505"/>
        <v>18</v>
      </c>
      <c r="AL1775" s="50">
        <f t="shared" si="506"/>
        <v>18</v>
      </c>
      <c r="AM1775" s="48">
        <f t="shared" si="521"/>
        <v>1</v>
      </c>
      <c r="AN1775" s="49">
        <f t="shared" si="507"/>
        <v>0.01</v>
      </c>
      <c r="AO1775" s="49">
        <f t="shared" si="518"/>
        <v>18</v>
      </c>
      <c r="AP1775" s="49">
        <f t="shared" si="508"/>
        <v>18</v>
      </c>
      <c r="AR1775" s="50">
        <f t="shared" si="509"/>
        <v>0</v>
      </c>
      <c r="AT1775" s="30">
        <f t="shared" si="510"/>
        <v>18</v>
      </c>
      <c r="AU1775">
        <f t="shared" si="511"/>
        <v>6</v>
      </c>
      <c r="AV1775" s="49">
        <f t="shared" si="512"/>
        <v>18</v>
      </c>
      <c r="AW1775" s="49">
        <f t="shared" si="513"/>
        <v>6</v>
      </c>
      <c r="AX1775" s="53">
        <f t="shared" si="514"/>
        <v>0</v>
      </c>
      <c r="AY1775" s="30">
        <f t="shared" si="515"/>
        <v>0</v>
      </c>
      <c r="AZ1775" s="30">
        <f t="shared" si="516"/>
        <v>18</v>
      </c>
      <c r="BA1775" s="49">
        <f t="shared" si="517"/>
        <v>18</v>
      </c>
    </row>
    <row r="1776" spans="1:53" x14ac:dyDescent="0.35">
      <c r="A1776" s="2">
        <v>1075318273</v>
      </c>
      <c r="B1776" s="2" t="s">
        <v>1776</v>
      </c>
      <c r="C1776" s="16" t="s">
        <v>4946</v>
      </c>
      <c r="D1776" s="3" t="s">
        <v>3921</v>
      </c>
      <c r="E1776" s="4">
        <v>45770</v>
      </c>
      <c r="F1776" s="5">
        <v>45770</v>
      </c>
      <c r="G1776" s="5">
        <v>46135</v>
      </c>
      <c r="H1776" s="3" t="s">
        <v>4290</v>
      </c>
      <c r="I1776" s="55">
        <v>46081</v>
      </c>
      <c r="J1776" s="6">
        <v>46022</v>
      </c>
      <c r="K1776" s="2" t="s">
        <v>4405</v>
      </c>
      <c r="L1776" s="2" t="s">
        <v>4755</v>
      </c>
      <c r="M1776" s="2" t="s">
        <v>4956</v>
      </c>
      <c r="N1776" s="2"/>
      <c r="O1776" s="2"/>
      <c r="P1776" s="2"/>
      <c r="Q1776" s="2"/>
      <c r="R1776" s="7"/>
      <c r="S1776" s="7">
        <v>0</v>
      </c>
      <c r="T1776" s="7">
        <v>20.666699999999999</v>
      </c>
      <c r="U1776" s="7">
        <v>20.666699999999999</v>
      </c>
      <c r="V1776" s="12">
        <f t="shared" si="520"/>
        <v>21</v>
      </c>
      <c r="W1776" s="15" t="s">
        <v>4738</v>
      </c>
      <c r="X1776" s="15" t="str">
        <f t="shared" si="522"/>
        <v>DEBE GOZAR EN EL AÑO UN TOTAL DE 21 DÍAS ANTES DEL 31/12/2026</v>
      </c>
      <c r="Y1776" s="58">
        <v>0</v>
      </c>
      <c r="Z1776" s="50">
        <v>21</v>
      </c>
      <c r="AA1776" s="50">
        <v>0</v>
      </c>
      <c r="AB1776" s="50">
        <v>0</v>
      </c>
      <c r="AC1776" s="50">
        <v>0</v>
      </c>
      <c r="AD1776" s="50">
        <v>0</v>
      </c>
      <c r="AE1776" s="50">
        <v>0</v>
      </c>
      <c r="AF1776" s="50">
        <v>0</v>
      </c>
      <c r="AG1776" s="50">
        <v>0</v>
      </c>
      <c r="AH1776" s="50">
        <v>0</v>
      </c>
      <c r="AI1776" s="50">
        <v>0</v>
      </c>
      <c r="AJ1776" s="50">
        <v>0</v>
      </c>
      <c r="AK1776" s="52">
        <f t="shared" si="505"/>
        <v>21</v>
      </c>
      <c r="AL1776" s="50">
        <f t="shared" si="506"/>
        <v>21</v>
      </c>
      <c r="AM1776" s="48">
        <f t="shared" si="521"/>
        <v>1</v>
      </c>
      <c r="AN1776" s="49">
        <f t="shared" si="507"/>
        <v>0.01</v>
      </c>
      <c r="AO1776" s="49">
        <f t="shared" si="518"/>
        <v>21</v>
      </c>
      <c r="AP1776" s="49">
        <f t="shared" si="508"/>
        <v>21</v>
      </c>
      <c r="AR1776" s="50">
        <f t="shared" si="509"/>
        <v>0</v>
      </c>
      <c r="AT1776" s="30">
        <f t="shared" si="510"/>
        <v>21</v>
      </c>
      <c r="AU1776">
        <f t="shared" si="511"/>
        <v>7</v>
      </c>
      <c r="AV1776" s="49">
        <f t="shared" si="512"/>
        <v>21</v>
      </c>
      <c r="AW1776" s="49">
        <f t="shared" si="513"/>
        <v>7</v>
      </c>
      <c r="AX1776" s="53">
        <f t="shared" si="514"/>
        <v>0</v>
      </c>
      <c r="AY1776" s="30">
        <f t="shared" si="515"/>
        <v>0</v>
      </c>
      <c r="AZ1776" s="30">
        <f t="shared" si="516"/>
        <v>21</v>
      </c>
      <c r="BA1776" s="49">
        <f t="shared" si="517"/>
        <v>21</v>
      </c>
    </row>
    <row r="1777" spans="1:53" x14ac:dyDescent="0.35">
      <c r="A1777" s="2">
        <v>1075324491</v>
      </c>
      <c r="B1777" s="2" t="s">
        <v>1777</v>
      </c>
      <c r="C1777" s="16" t="s">
        <v>4946</v>
      </c>
      <c r="D1777" s="3" t="s">
        <v>3922</v>
      </c>
      <c r="E1777" s="4">
        <v>45943</v>
      </c>
      <c r="F1777" s="5">
        <v>45943</v>
      </c>
      <c r="G1777" s="5">
        <v>46308</v>
      </c>
      <c r="H1777" s="3" t="s">
        <v>4290</v>
      </c>
      <c r="I1777" s="55">
        <v>0</v>
      </c>
      <c r="J1777" s="6">
        <v>46022</v>
      </c>
      <c r="K1777" s="2" t="s">
        <v>4405</v>
      </c>
      <c r="L1777" s="2" t="s">
        <v>4788</v>
      </c>
      <c r="M1777" s="2" t="s">
        <v>4956</v>
      </c>
      <c r="N1777" s="2" t="s">
        <v>5196</v>
      </c>
      <c r="O1777" s="2" t="s">
        <v>5215</v>
      </c>
      <c r="P1777" s="2" t="s">
        <v>4512</v>
      </c>
      <c r="Q1777" s="2" t="s">
        <v>4297</v>
      </c>
      <c r="R1777" s="7"/>
      <c r="S1777" s="7">
        <v>0</v>
      </c>
      <c r="T1777" s="7">
        <v>6.5</v>
      </c>
      <c r="U1777" s="7">
        <v>6.5</v>
      </c>
      <c r="V1777" s="12">
        <f t="shared" si="520"/>
        <v>7</v>
      </c>
      <c r="W1777" s="15" t="s">
        <v>4738</v>
      </c>
      <c r="X1777" s="15" t="str">
        <f t="shared" si="522"/>
        <v>DEBE GOZAR EN EL AÑO UN TOTAL DE 7 DÍAS ANTES DEL 31/12/2026</v>
      </c>
      <c r="Y1777" s="58">
        <v>0</v>
      </c>
      <c r="Z1777" s="50">
        <v>0</v>
      </c>
      <c r="AA1777" s="50">
        <v>0</v>
      </c>
      <c r="AB1777" s="50">
        <v>0</v>
      </c>
      <c r="AC1777" s="50">
        <v>0</v>
      </c>
      <c r="AD1777" s="50">
        <v>0</v>
      </c>
      <c r="AE1777" s="50">
        <v>0</v>
      </c>
      <c r="AF1777" s="50">
        <v>0</v>
      </c>
      <c r="AG1777" s="50">
        <v>0</v>
      </c>
      <c r="AH1777" s="50">
        <v>0</v>
      </c>
      <c r="AI1777" s="50">
        <v>0</v>
      </c>
      <c r="AJ1777" s="50">
        <v>0</v>
      </c>
      <c r="AK1777" s="52">
        <f t="shared" si="505"/>
        <v>0</v>
      </c>
      <c r="AL1777" s="50">
        <f t="shared" si="506"/>
        <v>0</v>
      </c>
      <c r="AM1777" s="48">
        <f t="shared" si="521"/>
        <v>0</v>
      </c>
      <c r="AN1777" s="49">
        <f t="shared" si="507"/>
        <v>0</v>
      </c>
      <c r="AO1777" s="49">
        <f t="shared" si="518"/>
        <v>0</v>
      </c>
      <c r="AP1777" s="49">
        <f t="shared" si="508"/>
        <v>0</v>
      </c>
      <c r="AR1777" s="50">
        <f t="shared" si="509"/>
        <v>7</v>
      </c>
      <c r="AT1777" s="30">
        <f t="shared" si="510"/>
        <v>7</v>
      </c>
      <c r="AU1777">
        <f t="shared" si="511"/>
        <v>2.3333333333333335</v>
      </c>
      <c r="AV1777" s="49">
        <f t="shared" si="512"/>
        <v>0</v>
      </c>
      <c r="AW1777" s="49">
        <f t="shared" si="513"/>
        <v>0</v>
      </c>
      <c r="AX1777" s="53">
        <f t="shared" si="514"/>
        <v>2.3333333333333335</v>
      </c>
      <c r="AY1777" s="30">
        <f t="shared" si="515"/>
        <v>0</v>
      </c>
      <c r="AZ1777" s="30">
        <f t="shared" si="516"/>
        <v>0</v>
      </c>
      <c r="BA1777" s="49">
        <f t="shared" si="517"/>
        <v>0</v>
      </c>
    </row>
    <row r="1778" spans="1:53" x14ac:dyDescent="0.35">
      <c r="A1778" s="2">
        <v>1075330768</v>
      </c>
      <c r="B1778" s="2" t="s">
        <v>1778</v>
      </c>
      <c r="C1778" s="16" t="s">
        <v>4946</v>
      </c>
      <c r="D1778" s="3" t="s">
        <v>3923</v>
      </c>
      <c r="E1778" s="4">
        <v>45531</v>
      </c>
      <c r="F1778" s="5">
        <v>45896</v>
      </c>
      <c r="G1778" s="5">
        <v>46261</v>
      </c>
      <c r="H1778" s="3" t="s">
        <v>4290</v>
      </c>
      <c r="I1778" s="55">
        <v>0</v>
      </c>
      <c r="J1778" s="6">
        <v>46022</v>
      </c>
      <c r="K1778" s="2" t="s">
        <v>4405</v>
      </c>
      <c r="L1778" s="2" t="s">
        <v>5015</v>
      </c>
      <c r="M1778" s="2" t="s">
        <v>4956</v>
      </c>
      <c r="N1778" s="2" t="s">
        <v>5180</v>
      </c>
      <c r="O1778" s="2" t="s">
        <v>5233</v>
      </c>
      <c r="P1778" s="2" t="s">
        <v>4519</v>
      </c>
      <c r="Q1778" s="2" t="s">
        <v>4297</v>
      </c>
      <c r="R1778" s="7"/>
      <c r="S1778" s="7">
        <v>11</v>
      </c>
      <c r="T1778" s="7">
        <v>10.333300000000001</v>
      </c>
      <c r="U1778" s="7">
        <v>21.333300000000001</v>
      </c>
      <c r="V1778" s="12">
        <f t="shared" si="520"/>
        <v>22</v>
      </c>
      <c r="W1778" s="15" t="str">
        <f>"DEBE GOZAR "&amp;S1778&amp;" DÍAS ANTES DEL "&amp;TEXT(G1778-1,"DD/MM/YYYY")</f>
        <v>DEBE GOZAR 11 DÍAS ANTES DEL 26/08/2026</v>
      </c>
      <c r="X1778" s="15" t="str">
        <f t="shared" si="522"/>
        <v>DEBE GOZAR EN EL AÑO UN TOTAL DE 22 DÍAS ANTES DEL 31/12/2026</v>
      </c>
      <c r="Y1778" s="58">
        <v>0</v>
      </c>
      <c r="Z1778" s="50">
        <v>0</v>
      </c>
      <c r="AA1778" s="50">
        <v>22</v>
      </c>
      <c r="AB1778" s="50">
        <v>0</v>
      </c>
      <c r="AC1778" s="50">
        <v>0</v>
      </c>
      <c r="AD1778" s="50">
        <v>0</v>
      </c>
      <c r="AE1778" s="50">
        <v>0</v>
      </c>
      <c r="AF1778" s="50">
        <v>0</v>
      </c>
      <c r="AG1778" s="50">
        <v>0</v>
      </c>
      <c r="AH1778" s="50">
        <v>0</v>
      </c>
      <c r="AI1778" s="50">
        <v>0</v>
      </c>
      <c r="AJ1778" s="50">
        <v>0</v>
      </c>
      <c r="AK1778" s="52">
        <f t="shared" si="505"/>
        <v>22</v>
      </c>
      <c r="AL1778" s="50">
        <f t="shared" si="506"/>
        <v>22</v>
      </c>
      <c r="AM1778" s="48">
        <f t="shared" si="521"/>
        <v>1</v>
      </c>
      <c r="AN1778" s="49">
        <f t="shared" si="507"/>
        <v>0.01</v>
      </c>
      <c r="AO1778" s="49">
        <f t="shared" si="518"/>
        <v>22</v>
      </c>
      <c r="AP1778" s="49">
        <f t="shared" si="508"/>
        <v>22</v>
      </c>
      <c r="AR1778" s="50">
        <f t="shared" si="509"/>
        <v>0</v>
      </c>
      <c r="AT1778" s="30">
        <f t="shared" si="510"/>
        <v>22</v>
      </c>
      <c r="AU1778">
        <f t="shared" si="511"/>
        <v>7.333333333333333</v>
      </c>
      <c r="AV1778" s="49">
        <f t="shared" si="512"/>
        <v>22</v>
      </c>
      <c r="AW1778" s="49">
        <f t="shared" si="513"/>
        <v>7.333333333333333</v>
      </c>
      <c r="AX1778" s="53">
        <f t="shared" si="514"/>
        <v>0</v>
      </c>
      <c r="AY1778" s="30">
        <f t="shared" si="515"/>
        <v>0</v>
      </c>
      <c r="AZ1778" s="30">
        <f t="shared" si="516"/>
        <v>22</v>
      </c>
      <c r="BA1778" s="49">
        <f t="shared" si="517"/>
        <v>22</v>
      </c>
    </row>
    <row r="1779" spans="1:53" x14ac:dyDescent="0.35">
      <c r="A1779" s="2">
        <v>1075331320</v>
      </c>
      <c r="B1779" s="2" t="s">
        <v>1779</v>
      </c>
      <c r="C1779" s="16" t="s">
        <v>4946</v>
      </c>
      <c r="D1779" s="3" t="s">
        <v>3924</v>
      </c>
      <c r="E1779" s="4">
        <v>45108</v>
      </c>
      <c r="F1779" s="5">
        <v>45839</v>
      </c>
      <c r="G1779" s="5">
        <v>46204</v>
      </c>
      <c r="H1779" s="3" t="s">
        <v>4290</v>
      </c>
      <c r="I1779" s="55">
        <v>0</v>
      </c>
      <c r="J1779" s="6">
        <v>46022</v>
      </c>
      <c r="K1779" s="2" t="s">
        <v>4405</v>
      </c>
      <c r="L1779" s="2" t="s">
        <v>4788</v>
      </c>
      <c r="M1779" s="2" t="s">
        <v>4956</v>
      </c>
      <c r="N1779" s="2" t="s">
        <v>5196</v>
      </c>
      <c r="O1779" s="2" t="s">
        <v>5215</v>
      </c>
      <c r="P1779" s="2" t="s">
        <v>4512</v>
      </c>
      <c r="Q1779" s="2" t="s">
        <v>4297</v>
      </c>
      <c r="R1779" s="7"/>
      <c r="S1779" s="7">
        <v>15</v>
      </c>
      <c r="T1779" s="7">
        <v>15</v>
      </c>
      <c r="U1779" s="7">
        <v>30</v>
      </c>
      <c r="V1779" s="12">
        <f t="shared" si="520"/>
        <v>30</v>
      </c>
      <c r="W1779" s="15" t="str">
        <f>"DEBE GOZAR "&amp;S1779&amp;" DÍAS ANTES DEL "&amp;TEXT(G1779-1,"DD/MM/YYYY")</f>
        <v>DEBE GOZAR 15 DÍAS ANTES DEL 30/06/2026</v>
      </c>
      <c r="X1779" s="15" t="str">
        <f t="shared" si="522"/>
        <v>DEBE GOZAR EN EL AÑO UN TOTAL DE 30 DÍAS ANTES DEL 31/12/2026</v>
      </c>
      <c r="Y1779" s="58">
        <v>0</v>
      </c>
      <c r="Z1779" s="50">
        <v>0</v>
      </c>
      <c r="AA1779" s="50">
        <v>0</v>
      </c>
      <c r="AB1779" s="50">
        <v>0</v>
      </c>
      <c r="AC1779" s="50">
        <v>0</v>
      </c>
      <c r="AD1779" s="50">
        <v>15</v>
      </c>
      <c r="AE1779" s="50">
        <v>0</v>
      </c>
      <c r="AF1779" s="50">
        <v>0</v>
      </c>
      <c r="AG1779" s="50">
        <v>0</v>
      </c>
      <c r="AH1779" s="50">
        <v>0</v>
      </c>
      <c r="AI1779" s="50">
        <v>0</v>
      </c>
      <c r="AJ1779" s="50">
        <v>0</v>
      </c>
      <c r="AK1779" s="52">
        <f t="shared" si="505"/>
        <v>15</v>
      </c>
      <c r="AL1779" s="50">
        <f t="shared" si="506"/>
        <v>15</v>
      </c>
      <c r="AM1779" s="48">
        <f t="shared" si="521"/>
        <v>0.5</v>
      </c>
      <c r="AN1779" s="49">
        <f t="shared" si="507"/>
        <v>5.0000000000000001E-3</v>
      </c>
      <c r="AO1779" s="49">
        <f t="shared" si="518"/>
        <v>0</v>
      </c>
      <c r="AP1779" s="49">
        <f t="shared" si="508"/>
        <v>15</v>
      </c>
      <c r="AR1779" s="50">
        <f t="shared" si="509"/>
        <v>15</v>
      </c>
      <c r="AT1779" s="30">
        <f t="shared" si="510"/>
        <v>30</v>
      </c>
      <c r="AU1779">
        <f t="shared" si="511"/>
        <v>10</v>
      </c>
      <c r="AV1779" s="49">
        <f t="shared" si="512"/>
        <v>0</v>
      </c>
      <c r="AW1779" s="49">
        <f t="shared" si="513"/>
        <v>0</v>
      </c>
      <c r="AX1779" s="53">
        <f t="shared" si="514"/>
        <v>10</v>
      </c>
      <c r="AY1779" s="30">
        <f t="shared" si="515"/>
        <v>15</v>
      </c>
      <c r="AZ1779" s="30">
        <f t="shared" si="516"/>
        <v>0</v>
      </c>
      <c r="BA1779" s="49">
        <f t="shared" si="517"/>
        <v>0</v>
      </c>
    </row>
    <row r="1780" spans="1:53" x14ac:dyDescent="0.35">
      <c r="A1780" s="2">
        <v>1075335054</v>
      </c>
      <c r="B1780" s="2" t="s">
        <v>1780</v>
      </c>
      <c r="C1780" s="16" t="s">
        <v>4946</v>
      </c>
      <c r="D1780" s="3" t="s">
        <v>3925</v>
      </c>
      <c r="E1780" s="4">
        <v>45264</v>
      </c>
      <c r="F1780" s="5">
        <v>45995</v>
      </c>
      <c r="G1780" s="5">
        <v>46360</v>
      </c>
      <c r="H1780" s="3" t="s">
        <v>4290</v>
      </c>
      <c r="I1780" s="55">
        <v>0</v>
      </c>
      <c r="J1780" s="6">
        <v>46022</v>
      </c>
      <c r="K1780" s="2" t="s">
        <v>4405</v>
      </c>
      <c r="L1780" s="2" t="s">
        <v>4993</v>
      </c>
      <c r="M1780" s="2" t="s">
        <v>4956</v>
      </c>
      <c r="N1780" s="2" t="s">
        <v>5195</v>
      </c>
      <c r="O1780" s="2" t="s">
        <v>5211</v>
      </c>
      <c r="P1780" s="2" t="s">
        <v>4531</v>
      </c>
      <c r="Q1780" s="2" t="s">
        <v>4297</v>
      </c>
      <c r="R1780" s="7"/>
      <c r="S1780" s="7">
        <v>27</v>
      </c>
      <c r="T1780" s="7">
        <v>2.25</v>
      </c>
      <c r="U1780" s="7">
        <v>29.25</v>
      </c>
      <c r="V1780" s="12">
        <f t="shared" si="520"/>
        <v>30</v>
      </c>
      <c r="W1780" s="15" t="str">
        <f>"DEBE GOZAR "&amp;S1780&amp;" DÍAS ANTES DEL "&amp;TEXT(G1780-1,"DD/MM/YYYY")</f>
        <v>DEBE GOZAR 27 DÍAS ANTES DEL 03/12/2026</v>
      </c>
      <c r="X1780" s="15" t="str">
        <f t="shared" si="522"/>
        <v>DEBE GOZAR EN EL AÑO UN TOTAL DE 30 DÍAS ANTES DEL 31/12/2026</v>
      </c>
      <c r="Y1780" s="58">
        <v>7</v>
      </c>
      <c r="Z1780" s="50">
        <v>0</v>
      </c>
      <c r="AA1780" s="50">
        <v>0</v>
      </c>
      <c r="AB1780" s="50">
        <v>8</v>
      </c>
      <c r="AC1780" s="50">
        <v>0</v>
      </c>
      <c r="AD1780" s="50">
        <v>0</v>
      </c>
      <c r="AE1780" s="50">
        <v>0</v>
      </c>
      <c r="AF1780" s="50">
        <v>0</v>
      </c>
      <c r="AG1780" s="50">
        <v>0</v>
      </c>
      <c r="AH1780" s="50">
        <v>0</v>
      </c>
      <c r="AI1780" s="50">
        <v>0</v>
      </c>
      <c r="AJ1780" s="50">
        <v>0</v>
      </c>
      <c r="AK1780" s="52">
        <f t="shared" si="505"/>
        <v>15</v>
      </c>
      <c r="AL1780" s="50">
        <f t="shared" si="506"/>
        <v>15</v>
      </c>
      <c r="AM1780" s="48">
        <f t="shared" si="521"/>
        <v>0.5</v>
      </c>
      <c r="AN1780" s="49">
        <f t="shared" si="507"/>
        <v>5.0000000000000001E-3</v>
      </c>
      <c r="AO1780" s="49">
        <f t="shared" si="518"/>
        <v>15</v>
      </c>
      <c r="AP1780" s="49">
        <f t="shared" si="508"/>
        <v>15</v>
      </c>
      <c r="AR1780" s="50">
        <f t="shared" si="509"/>
        <v>15</v>
      </c>
      <c r="AT1780" s="30">
        <f t="shared" si="510"/>
        <v>30</v>
      </c>
      <c r="AU1780">
        <f t="shared" si="511"/>
        <v>10</v>
      </c>
      <c r="AV1780" s="49">
        <f t="shared" si="512"/>
        <v>15</v>
      </c>
      <c r="AW1780" s="49">
        <f t="shared" si="513"/>
        <v>10</v>
      </c>
      <c r="AX1780" s="53">
        <f t="shared" si="514"/>
        <v>0</v>
      </c>
      <c r="AY1780" s="30">
        <f t="shared" si="515"/>
        <v>0</v>
      </c>
      <c r="AZ1780" s="30">
        <f t="shared" si="516"/>
        <v>15</v>
      </c>
      <c r="BA1780" s="49">
        <f t="shared" si="517"/>
        <v>15</v>
      </c>
    </row>
    <row r="1781" spans="1:53" x14ac:dyDescent="0.35">
      <c r="A1781" s="2">
        <v>1075345410</v>
      </c>
      <c r="B1781" s="2" t="s">
        <v>1781</v>
      </c>
      <c r="C1781" s="16" t="s">
        <v>4948</v>
      </c>
      <c r="D1781" s="3" t="s">
        <v>3926</v>
      </c>
      <c r="E1781" s="4">
        <v>45978</v>
      </c>
      <c r="F1781" s="5">
        <v>45978</v>
      </c>
      <c r="G1781" s="5">
        <v>46343</v>
      </c>
      <c r="H1781" s="3" t="s">
        <v>4292</v>
      </c>
      <c r="I1781" s="55">
        <v>46081</v>
      </c>
      <c r="J1781" s="6">
        <v>46022</v>
      </c>
      <c r="K1781" s="2" t="s">
        <v>4405</v>
      </c>
      <c r="L1781" s="2">
        <v>2001020300</v>
      </c>
      <c r="M1781" s="2" t="s">
        <v>5051</v>
      </c>
      <c r="N1781" s="2"/>
      <c r="O1781" s="2"/>
      <c r="P1781" s="2"/>
      <c r="Q1781" s="2"/>
      <c r="R1781" s="7"/>
      <c r="S1781" s="7">
        <v>0</v>
      </c>
      <c r="T1781" s="7">
        <v>3.6667000000000001</v>
      </c>
      <c r="U1781" s="7">
        <v>3.6667000000000001</v>
      </c>
      <c r="V1781" s="12">
        <f t="shared" si="520"/>
        <v>4</v>
      </c>
      <c r="W1781" s="15" t="s">
        <v>4738</v>
      </c>
      <c r="X1781" s="15" t="str">
        <f t="shared" si="522"/>
        <v>DEBE GOZAR EN EL AÑO UN TOTAL DE 4 DÍAS ANTES DEL 31/12/2026</v>
      </c>
      <c r="Y1781" s="58">
        <v>0</v>
      </c>
      <c r="Z1781" s="50">
        <v>4</v>
      </c>
      <c r="AA1781" s="50">
        <v>0</v>
      </c>
      <c r="AB1781" s="50">
        <v>0</v>
      </c>
      <c r="AC1781" s="50">
        <v>0</v>
      </c>
      <c r="AD1781" s="50">
        <v>0</v>
      </c>
      <c r="AE1781" s="50">
        <v>0</v>
      </c>
      <c r="AF1781" s="50">
        <v>0</v>
      </c>
      <c r="AG1781" s="50">
        <v>0</v>
      </c>
      <c r="AH1781" s="50">
        <v>0</v>
      </c>
      <c r="AI1781" s="50">
        <v>0</v>
      </c>
      <c r="AJ1781" s="50">
        <v>0</v>
      </c>
      <c r="AK1781" s="52">
        <f t="shared" si="505"/>
        <v>4</v>
      </c>
      <c r="AL1781" s="50">
        <f t="shared" si="506"/>
        <v>4</v>
      </c>
      <c r="AM1781" s="48">
        <f t="shared" si="521"/>
        <v>1</v>
      </c>
      <c r="AN1781" s="49">
        <f t="shared" si="507"/>
        <v>0.01</v>
      </c>
      <c r="AO1781" s="49">
        <f t="shared" si="518"/>
        <v>4</v>
      </c>
      <c r="AP1781" s="49">
        <f t="shared" si="508"/>
        <v>4</v>
      </c>
      <c r="AR1781" s="50">
        <f t="shared" si="509"/>
        <v>0</v>
      </c>
      <c r="AT1781" s="30">
        <f t="shared" si="510"/>
        <v>4</v>
      </c>
      <c r="AU1781">
        <f t="shared" si="511"/>
        <v>1.3333333333333333</v>
      </c>
      <c r="AV1781" s="49">
        <f t="shared" si="512"/>
        <v>4</v>
      </c>
      <c r="AW1781" s="49">
        <f t="shared" si="513"/>
        <v>1.3333333333333333</v>
      </c>
      <c r="AX1781" s="53">
        <f t="shared" si="514"/>
        <v>0</v>
      </c>
      <c r="AY1781" s="30">
        <f t="shared" si="515"/>
        <v>0</v>
      </c>
      <c r="AZ1781" s="30">
        <f t="shared" si="516"/>
        <v>4</v>
      </c>
      <c r="BA1781" s="49">
        <f t="shared" si="517"/>
        <v>4</v>
      </c>
    </row>
    <row r="1782" spans="1:53" x14ac:dyDescent="0.35">
      <c r="A1782" s="2">
        <v>1075346088</v>
      </c>
      <c r="B1782" s="2" t="s">
        <v>1782</v>
      </c>
      <c r="C1782" s="16" t="s">
        <v>4946</v>
      </c>
      <c r="D1782" s="3" t="s">
        <v>3927</v>
      </c>
      <c r="E1782" s="4">
        <v>44835</v>
      </c>
      <c r="F1782" s="5">
        <v>45931</v>
      </c>
      <c r="G1782" s="5">
        <v>46296</v>
      </c>
      <c r="H1782" s="3" t="s">
        <v>4290</v>
      </c>
      <c r="I1782" s="55">
        <v>0</v>
      </c>
      <c r="J1782" s="6">
        <v>46022</v>
      </c>
      <c r="K1782" s="2" t="s">
        <v>4405</v>
      </c>
      <c r="L1782" s="2" t="s">
        <v>4973</v>
      </c>
      <c r="M1782" s="2" t="s">
        <v>4956</v>
      </c>
      <c r="N1782" s="2" t="s">
        <v>5180</v>
      </c>
      <c r="O1782" s="2" t="s">
        <v>5226</v>
      </c>
      <c r="P1782" s="2" t="s">
        <v>4481</v>
      </c>
      <c r="Q1782" s="2" t="s">
        <v>4297</v>
      </c>
      <c r="R1782" s="7"/>
      <c r="S1782" s="7">
        <v>22</v>
      </c>
      <c r="T1782" s="7">
        <v>7.5</v>
      </c>
      <c r="U1782" s="7">
        <v>29.5</v>
      </c>
      <c r="V1782" s="12">
        <f t="shared" si="520"/>
        <v>30</v>
      </c>
      <c r="W1782" s="15" t="str">
        <f>"DEBE GOZAR "&amp;S1782&amp;" DÍAS ANTES DEL "&amp;TEXT(G1782-1,"DD/MM/YYYY")</f>
        <v>DEBE GOZAR 22 DÍAS ANTES DEL 30/09/2026</v>
      </c>
      <c r="X1782" s="15" t="str">
        <f t="shared" si="522"/>
        <v>DEBE GOZAR EN EL AÑO UN TOTAL DE 30 DÍAS ANTES DEL 31/12/2026</v>
      </c>
      <c r="Y1782" s="58">
        <v>0</v>
      </c>
      <c r="Z1782" s="50">
        <v>0</v>
      </c>
      <c r="AA1782" s="50">
        <v>0</v>
      </c>
      <c r="AB1782" s="50">
        <v>0</v>
      </c>
      <c r="AC1782" s="50">
        <v>0</v>
      </c>
      <c r="AD1782" s="50">
        <v>0</v>
      </c>
      <c r="AE1782" s="50">
        <v>0</v>
      </c>
      <c r="AF1782" s="50">
        <v>0</v>
      </c>
      <c r="AG1782" s="50">
        <v>0</v>
      </c>
      <c r="AH1782" s="50">
        <v>0</v>
      </c>
      <c r="AI1782" s="50">
        <v>0</v>
      </c>
      <c r="AJ1782" s="50">
        <v>0</v>
      </c>
      <c r="AK1782" s="52">
        <f t="shared" si="505"/>
        <v>0</v>
      </c>
      <c r="AL1782" s="50">
        <f t="shared" si="506"/>
        <v>0</v>
      </c>
      <c r="AM1782" s="48">
        <f t="shared" si="521"/>
        <v>0</v>
      </c>
      <c r="AN1782" s="49">
        <f t="shared" si="507"/>
        <v>0</v>
      </c>
      <c r="AO1782" s="49">
        <f t="shared" si="518"/>
        <v>0</v>
      </c>
      <c r="AP1782" s="49">
        <f t="shared" si="508"/>
        <v>0</v>
      </c>
      <c r="AR1782" s="50">
        <f t="shared" si="509"/>
        <v>30</v>
      </c>
      <c r="AT1782" s="30">
        <f t="shared" si="510"/>
        <v>30</v>
      </c>
      <c r="AU1782">
        <f t="shared" si="511"/>
        <v>10</v>
      </c>
      <c r="AV1782" s="49">
        <f t="shared" si="512"/>
        <v>0</v>
      </c>
      <c r="AW1782" s="49">
        <f t="shared" si="513"/>
        <v>0</v>
      </c>
      <c r="AX1782" s="53">
        <f t="shared" si="514"/>
        <v>10</v>
      </c>
      <c r="AY1782" s="30">
        <f t="shared" si="515"/>
        <v>0</v>
      </c>
      <c r="AZ1782" s="30">
        <f t="shared" si="516"/>
        <v>0</v>
      </c>
      <c r="BA1782" s="49">
        <f t="shared" si="517"/>
        <v>0</v>
      </c>
    </row>
    <row r="1783" spans="1:53" x14ac:dyDescent="0.35">
      <c r="A1783" s="2">
        <v>1075351247</v>
      </c>
      <c r="B1783" s="2" t="s">
        <v>1783</v>
      </c>
      <c r="C1783" s="16" t="s">
        <v>4948</v>
      </c>
      <c r="D1783" s="3" t="s">
        <v>3928</v>
      </c>
      <c r="E1783" s="4">
        <v>42644</v>
      </c>
      <c r="F1783" s="5">
        <v>45931</v>
      </c>
      <c r="G1783" s="5">
        <v>46296</v>
      </c>
      <c r="H1783" s="3" t="s">
        <v>4292</v>
      </c>
      <c r="I1783" s="55">
        <v>0</v>
      </c>
      <c r="J1783" s="6">
        <v>46022</v>
      </c>
      <c r="K1783" s="2" t="s">
        <v>4405</v>
      </c>
      <c r="L1783" s="2">
        <v>2001030200</v>
      </c>
      <c r="M1783" s="2" t="s">
        <v>4944</v>
      </c>
      <c r="N1783" s="2" t="s">
        <v>5202</v>
      </c>
      <c r="O1783" s="2" t="s">
        <v>5202</v>
      </c>
      <c r="P1783" s="2" t="s">
        <v>4944</v>
      </c>
      <c r="Q1783" s="2" t="s">
        <v>5270</v>
      </c>
      <c r="R1783" s="7"/>
      <c r="S1783" s="7">
        <v>21</v>
      </c>
      <c r="T1783" s="7">
        <v>7.5</v>
      </c>
      <c r="U1783" s="7">
        <v>28.5</v>
      </c>
      <c r="V1783" s="12">
        <f t="shared" si="520"/>
        <v>29</v>
      </c>
      <c r="W1783" s="15" t="str">
        <f>"DEBE GOZAR "&amp;S1783&amp;" DÍAS ANTES DEL "&amp;TEXT(G1783-1,"DD/MM/YYYY")</f>
        <v>DEBE GOZAR 21 DÍAS ANTES DEL 30/09/2026</v>
      </c>
      <c r="X1783" s="15" t="str">
        <f t="shared" si="522"/>
        <v>DEBE GOZAR EN EL AÑO UN TOTAL DE 29 DÍAS ANTES DEL 31/12/2026</v>
      </c>
      <c r="Y1783" s="58">
        <v>0</v>
      </c>
      <c r="Z1783" s="50">
        <v>0</v>
      </c>
      <c r="AA1783" s="50">
        <v>0</v>
      </c>
      <c r="AB1783" s="50">
        <v>10</v>
      </c>
      <c r="AC1783" s="50">
        <v>0</v>
      </c>
      <c r="AD1783" s="50">
        <v>0</v>
      </c>
      <c r="AE1783" s="50">
        <v>0</v>
      </c>
      <c r="AF1783" s="50">
        <v>9</v>
      </c>
      <c r="AG1783" s="50">
        <v>0</v>
      </c>
      <c r="AH1783" s="50">
        <v>0</v>
      </c>
      <c r="AI1783" s="50">
        <v>0</v>
      </c>
      <c r="AJ1783" s="50">
        <v>8</v>
      </c>
      <c r="AK1783" s="52">
        <f t="shared" si="505"/>
        <v>27</v>
      </c>
      <c r="AL1783" s="50">
        <f t="shared" si="506"/>
        <v>27</v>
      </c>
      <c r="AM1783" s="48">
        <f t="shared" si="521"/>
        <v>0.93103448275862066</v>
      </c>
      <c r="AN1783" s="49">
        <f t="shared" si="507"/>
        <v>9.3103448275862061E-3</v>
      </c>
      <c r="AO1783" s="49">
        <f t="shared" si="518"/>
        <v>10</v>
      </c>
      <c r="AP1783" s="49">
        <f t="shared" si="508"/>
        <v>27</v>
      </c>
      <c r="AR1783" s="50">
        <f t="shared" si="509"/>
        <v>2</v>
      </c>
      <c r="AT1783" s="30">
        <f t="shared" si="510"/>
        <v>29</v>
      </c>
      <c r="AU1783">
        <f t="shared" si="511"/>
        <v>9.6666666666666661</v>
      </c>
      <c r="AV1783" s="49">
        <f t="shared" si="512"/>
        <v>10</v>
      </c>
      <c r="AW1783" s="49">
        <f t="shared" si="513"/>
        <v>9.6666666666666661</v>
      </c>
      <c r="AX1783" s="53">
        <f t="shared" si="514"/>
        <v>0</v>
      </c>
      <c r="AY1783" s="30">
        <f t="shared" si="515"/>
        <v>17</v>
      </c>
      <c r="AZ1783" s="30">
        <f t="shared" si="516"/>
        <v>10</v>
      </c>
      <c r="BA1783" s="49">
        <f t="shared" si="517"/>
        <v>10</v>
      </c>
    </row>
    <row r="1784" spans="1:53" x14ac:dyDescent="0.35">
      <c r="A1784" s="2">
        <v>1075356740</v>
      </c>
      <c r="B1784" s="2" t="s">
        <v>1784</v>
      </c>
      <c r="C1784" s="16" t="s">
        <v>4946</v>
      </c>
      <c r="D1784" s="3" t="s">
        <v>3929</v>
      </c>
      <c r="E1784" s="4">
        <v>45810</v>
      </c>
      <c r="F1784" s="5">
        <v>45810</v>
      </c>
      <c r="G1784" s="5">
        <v>46175</v>
      </c>
      <c r="H1784" s="3" t="s">
        <v>4290</v>
      </c>
      <c r="I1784" s="55">
        <v>46085</v>
      </c>
      <c r="J1784" s="6">
        <v>46022</v>
      </c>
      <c r="K1784" s="2" t="s">
        <v>4405</v>
      </c>
      <c r="L1784" s="2" t="s">
        <v>4790</v>
      </c>
      <c r="M1784" s="2" t="s">
        <v>4956</v>
      </c>
      <c r="N1784" s="2"/>
      <c r="O1784" s="2"/>
      <c r="P1784" s="2"/>
      <c r="Q1784" s="2"/>
      <c r="R1784" s="7"/>
      <c r="S1784" s="7">
        <v>0</v>
      </c>
      <c r="T1784" s="7">
        <v>17.416699999999999</v>
      </c>
      <c r="U1784" s="7">
        <v>17.416699999999999</v>
      </c>
      <c r="V1784" s="12">
        <f t="shared" si="520"/>
        <v>18</v>
      </c>
      <c r="W1784" s="15" t="s">
        <v>4738</v>
      </c>
      <c r="X1784" s="15" t="str">
        <f t="shared" si="522"/>
        <v>DEBE GOZAR EN EL AÑO UN TOTAL DE 18 DÍAS ANTES DEL 31/12/2026</v>
      </c>
      <c r="Y1784" s="58">
        <v>0</v>
      </c>
      <c r="Z1784" s="50">
        <v>0</v>
      </c>
      <c r="AA1784" s="50">
        <v>18</v>
      </c>
      <c r="AB1784" s="50">
        <v>0</v>
      </c>
      <c r="AC1784" s="50">
        <v>0</v>
      </c>
      <c r="AD1784" s="50">
        <v>0</v>
      </c>
      <c r="AE1784" s="50">
        <v>0</v>
      </c>
      <c r="AF1784" s="50">
        <v>0</v>
      </c>
      <c r="AG1784" s="50">
        <v>0</v>
      </c>
      <c r="AH1784" s="50">
        <v>0</v>
      </c>
      <c r="AI1784" s="50">
        <v>0</v>
      </c>
      <c r="AJ1784" s="50">
        <v>0</v>
      </c>
      <c r="AK1784" s="52">
        <f t="shared" si="505"/>
        <v>18</v>
      </c>
      <c r="AL1784" s="50">
        <f t="shared" si="506"/>
        <v>18</v>
      </c>
      <c r="AM1784" s="48">
        <f t="shared" si="521"/>
        <v>1</v>
      </c>
      <c r="AN1784" s="49">
        <f t="shared" si="507"/>
        <v>0.01</v>
      </c>
      <c r="AO1784" s="49">
        <f t="shared" si="518"/>
        <v>18</v>
      </c>
      <c r="AP1784" s="49">
        <f t="shared" si="508"/>
        <v>18</v>
      </c>
      <c r="AR1784" s="50">
        <f t="shared" si="509"/>
        <v>0</v>
      </c>
      <c r="AT1784" s="30">
        <f t="shared" si="510"/>
        <v>18</v>
      </c>
      <c r="AU1784">
        <f t="shared" si="511"/>
        <v>6</v>
      </c>
      <c r="AV1784" s="49">
        <f t="shared" si="512"/>
        <v>18</v>
      </c>
      <c r="AW1784" s="49">
        <f t="shared" si="513"/>
        <v>6</v>
      </c>
      <c r="AX1784" s="53">
        <f t="shared" si="514"/>
        <v>0</v>
      </c>
      <c r="AY1784" s="30">
        <f t="shared" si="515"/>
        <v>0</v>
      </c>
      <c r="AZ1784" s="30">
        <f t="shared" si="516"/>
        <v>18</v>
      </c>
      <c r="BA1784" s="49">
        <f t="shared" si="517"/>
        <v>18</v>
      </c>
    </row>
    <row r="1785" spans="1:53" x14ac:dyDescent="0.35">
      <c r="A1785" s="2">
        <v>1075358126</v>
      </c>
      <c r="B1785" s="2" t="s">
        <v>1785</v>
      </c>
      <c r="C1785" s="16" t="s">
        <v>4946</v>
      </c>
      <c r="D1785" s="3" t="s">
        <v>3930</v>
      </c>
      <c r="E1785" s="4">
        <v>45541</v>
      </c>
      <c r="F1785" s="5">
        <v>45906</v>
      </c>
      <c r="G1785" s="5">
        <v>46271</v>
      </c>
      <c r="H1785" s="3" t="s">
        <v>4290</v>
      </c>
      <c r="I1785" s="55">
        <v>46023</v>
      </c>
      <c r="J1785" s="6">
        <v>46022</v>
      </c>
      <c r="K1785" s="2" t="s">
        <v>4405</v>
      </c>
      <c r="L1785" s="2" t="s">
        <v>4966</v>
      </c>
      <c r="M1785" s="2" t="s">
        <v>4956</v>
      </c>
      <c r="N1785" s="2"/>
      <c r="O1785" s="2"/>
      <c r="P1785" s="2"/>
      <c r="Q1785" s="2"/>
      <c r="R1785" s="7"/>
      <c r="S1785" s="7">
        <v>20</v>
      </c>
      <c r="T1785" s="7">
        <v>9.5833000000000013</v>
      </c>
      <c r="U1785" s="7">
        <v>29.583300000000001</v>
      </c>
      <c r="V1785" s="12">
        <f t="shared" si="520"/>
        <v>30</v>
      </c>
      <c r="W1785" s="15" t="str">
        <f>"DEBE GOZAR "&amp;S1785&amp;" DÍAS ANTES DEL "&amp;TEXT(G1785-1,"DD/MM/YYYY")</f>
        <v>DEBE GOZAR 20 DÍAS ANTES DEL 05/09/2026</v>
      </c>
      <c r="X1785" s="15" t="str">
        <f t="shared" si="522"/>
        <v>DEBE GOZAR EN EL AÑO UN TOTAL DE 30 DÍAS ANTES DEL 31/12/2026</v>
      </c>
      <c r="Y1785" s="58">
        <v>30</v>
      </c>
      <c r="Z1785" s="50">
        <v>0</v>
      </c>
      <c r="AA1785" s="50">
        <v>0</v>
      </c>
      <c r="AB1785" s="50">
        <v>0</v>
      </c>
      <c r="AC1785" s="50">
        <v>0</v>
      </c>
      <c r="AD1785" s="50">
        <v>0</v>
      </c>
      <c r="AE1785" s="50">
        <v>0</v>
      </c>
      <c r="AF1785" s="50">
        <v>0</v>
      </c>
      <c r="AG1785" s="50">
        <v>0</v>
      </c>
      <c r="AH1785" s="50">
        <v>0</v>
      </c>
      <c r="AI1785" s="50">
        <v>0</v>
      </c>
      <c r="AJ1785" s="50">
        <v>0</v>
      </c>
      <c r="AK1785" s="52">
        <f t="shared" si="505"/>
        <v>30</v>
      </c>
      <c r="AL1785" s="50">
        <f t="shared" si="506"/>
        <v>30</v>
      </c>
      <c r="AM1785" s="48">
        <f t="shared" si="521"/>
        <v>1</v>
      </c>
      <c r="AN1785" s="49">
        <f t="shared" si="507"/>
        <v>0.01</v>
      </c>
      <c r="AO1785" s="49">
        <f t="shared" si="518"/>
        <v>30</v>
      </c>
      <c r="AP1785" s="49">
        <f t="shared" si="508"/>
        <v>30</v>
      </c>
      <c r="AR1785" s="50">
        <f t="shared" si="509"/>
        <v>0</v>
      </c>
      <c r="AT1785" s="30">
        <f t="shared" si="510"/>
        <v>30</v>
      </c>
      <c r="AU1785">
        <f t="shared" si="511"/>
        <v>10</v>
      </c>
      <c r="AV1785" s="49">
        <f t="shared" si="512"/>
        <v>30</v>
      </c>
      <c r="AW1785" s="49">
        <f t="shared" si="513"/>
        <v>10</v>
      </c>
      <c r="AX1785" s="53">
        <f t="shared" si="514"/>
        <v>0</v>
      </c>
      <c r="AY1785" s="30">
        <f t="shared" si="515"/>
        <v>0</v>
      </c>
      <c r="AZ1785" s="30">
        <f t="shared" si="516"/>
        <v>30</v>
      </c>
      <c r="BA1785" s="49">
        <f t="shared" si="517"/>
        <v>30</v>
      </c>
    </row>
    <row r="1786" spans="1:53" x14ac:dyDescent="0.35">
      <c r="A1786" s="2">
        <v>1075377209</v>
      </c>
      <c r="B1786" s="2" t="s">
        <v>1786</v>
      </c>
      <c r="C1786" s="16" t="s">
        <v>4946</v>
      </c>
      <c r="D1786" s="3" t="s">
        <v>3931</v>
      </c>
      <c r="E1786" s="4">
        <v>45890</v>
      </c>
      <c r="F1786" s="5">
        <v>45890</v>
      </c>
      <c r="G1786" s="5">
        <v>46255</v>
      </c>
      <c r="H1786" s="3" t="s">
        <v>4406</v>
      </c>
      <c r="I1786" s="55">
        <v>0</v>
      </c>
      <c r="J1786" s="6">
        <v>46022</v>
      </c>
      <c r="K1786" s="2" t="s">
        <v>4405</v>
      </c>
      <c r="L1786" s="2" t="s">
        <v>4866</v>
      </c>
      <c r="M1786" s="2" t="s">
        <v>4956</v>
      </c>
      <c r="N1786" s="2" t="s">
        <v>5195</v>
      </c>
      <c r="O1786" s="2" t="s">
        <v>5216</v>
      </c>
      <c r="P1786" s="2" t="s">
        <v>4631</v>
      </c>
      <c r="Q1786" s="2" t="s">
        <v>4297</v>
      </c>
      <c r="R1786" s="7"/>
      <c r="S1786" s="7">
        <v>0</v>
      </c>
      <c r="T1786" s="7">
        <v>10.833299999999999</v>
      </c>
      <c r="U1786" s="7">
        <v>10.833299999999999</v>
      </c>
      <c r="V1786" s="12">
        <f t="shared" si="520"/>
        <v>11</v>
      </c>
      <c r="W1786" s="15" t="s">
        <v>4738</v>
      </c>
      <c r="X1786" s="15" t="str">
        <f t="shared" si="522"/>
        <v>DEBE GOZAR EN EL AÑO UN TOTAL DE 11 DÍAS ANTES DEL 31/12/2026</v>
      </c>
      <c r="Y1786" s="58">
        <v>0</v>
      </c>
      <c r="Z1786" s="50">
        <v>0</v>
      </c>
      <c r="AA1786" s="50">
        <v>0</v>
      </c>
      <c r="AB1786" s="50">
        <v>0</v>
      </c>
      <c r="AC1786" s="50">
        <v>0</v>
      </c>
      <c r="AD1786" s="50">
        <v>0</v>
      </c>
      <c r="AE1786" s="50">
        <v>0</v>
      </c>
      <c r="AF1786" s="50">
        <v>0</v>
      </c>
      <c r="AG1786" s="50">
        <v>0</v>
      </c>
      <c r="AH1786" s="50">
        <v>0</v>
      </c>
      <c r="AI1786" s="50">
        <v>0</v>
      </c>
      <c r="AJ1786" s="50">
        <v>0</v>
      </c>
      <c r="AK1786" s="52">
        <f t="shared" si="505"/>
        <v>0</v>
      </c>
      <c r="AL1786" s="50">
        <f t="shared" si="506"/>
        <v>0</v>
      </c>
      <c r="AM1786" s="48">
        <f t="shared" si="521"/>
        <v>0</v>
      </c>
      <c r="AN1786" s="49">
        <f t="shared" si="507"/>
        <v>0</v>
      </c>
      <c r="AO1786" s="49">
        <f t="shared" si="518"/>
        <v>0</v>
      </c>
      <c r="AP1786" s="49">
        <f t="shared" si="508"/>
        <v>0</v>
      </c>
      <c r="AR1786" s="50">
        <f t="shared" si="509"/>
        <v>11</v>
      </c>
      <c r="AT1786" s="30">
        <f t="shared" si="510"/>
        <v>11</v>
      </c>
      <c r="AU1786">
        <f t="shared" si="511"/>
        <v>3.6666666666666665</v>
      </c>
      <c r="AV1786" s="49">
        <f t="shared" si="512"/>
        <v>0</v>
      </c>
      <c r="AW1786" s="49">
        <f t="shared" si="513"/>
        <v>0</v>
      </c>
      <c r="AX1786" s="53">
        <f t="shared" si="514"/>
        <v>3.6666666666666665</v>
      </c>
      <c r="AY1786" s="30">
        <f t="shared" si="515"/>
        <v>0</v>
      </c>
      <c r="AZ1786" s="30">
        <f t="shared" si="516"/>
        <v>0</v>
      </c>
      <c r="BA1786" s="49">
        <f t="shared" si="517"/>
        <v>0</v>
      </c>
    </row>
    <row r="1787" spans="1:53" x14ac:dyDescent="0.35">
      <c r="A1787" s="2">
        <v>1075378228</v>
      </c>
      <c r="B1787" s="2" t="s">
        <v>1787</v>
      </c>
      <c r="C1787" s="16" t="s">
        <v>4946</v>
      </c>
      <c r="D1787" s="3" t="s">
        <v>3932</v>
      </c>
      <c r="E1787" s="4">
        <v>45200</v>
      </c>
      <c r="F1787" s="5">
        <v>45931</v>
      </c>
      <c r="G1787" s="5">
        <v>46296</v>
      </c>
      <c r="H1787" s="3" t="s">
        <v>4290</v>
      </c>
      <c r="I1787" s="55">
        <v>0</v>
      </c>
      <c r="J1787" s="6">
        <v>46022</v>
      </c>
      <c r="K1787" s="2" t="s">
        <v>4405</v>
      </c>
      <c r="L1787" s="2" t="s">
        <v>4986</v>
      </c>
      <c r="M1787" s="2" t="s">
        <v>4956</v>
      </c>
      <c r="N1787" s="2" t="s">
        <v>5180</v>
      </c>
      <c r="O1787" s="2" t="s">
        <v>5218</v>
      </c>
      <c r="P1787" s="2" t="s">
        <v>4509</v>
      </c>
      <c r="Q1787" s="2" t="s">
        <v>4297</v>
      </c>
      <c r="R1787" s="7"/>
      <c r="S1787" s="7">
        <v>0</v>
      </c>
      <c r="T1787" s="7">
        <v>3.5</v>
      </c>
      <c r="U1787" s="7">
        <v>3.5</v>
      </c>
      <c r="V1787" s="12">
        <f t="shared" si="520"/>
        <v>4</v>
      </c>
      <c r="W1787" s="15" t="s">
        <v>4738</v>
      </c>
      <c r="X1787" s="15" t="str">
        <f t="shared" si="522"/>
        <v>DEBE GOZAR EN EL AÑO UN TOTAL DE 4 DÍAS ANTES DEL 31/12/2026</v>
      </c>
      <c r="Y1787" s="58">
        <v>0</v>
      </c>
      <c r="Z1787" s="50">
        <v>0</v>
      </c>
      <c r="AA1787" s="50">
        <v>0</v>
      </c>
      <c r="AB1787" s="50">
        <v>0</v>
      </c>
      <c r="AC1787" s="50">
        <v>0</v>
      </c>
      <c r="AD1787" s="50">
        <v>0</v>
      </c>
      <c r="AE1787" s="50">
        <v>0</v>
      </c>
      <c r="AF1787" s="50">
        <v>0</v>
      </c>
      <c r="AG1787" s="50">
        <v>0</v>
      </c>
      <c r="AH1787" s="50">
        <v>0</v>
      </c>
      <c r="AI1787" s="50">
        <v>0</v>
      </c>
      <c r="AJ1787" s="50">
        <v>0</v>
      </c>
      <c r="AK1787" s="52">
        <f t="shared" si="505"/>
        <v>0</v>
      </c>
      <c r="AL1787" s="50">
        <f t="shared" si="506"/>
        <v>0</v>
      </c>
      <c r="AM1787" s="48">
        <f t="shared" si="521"/>
        <v>0</v>
      </c>
      <c r="AN1787" s="49">
        <f t="shared" si="507"/>
        <v>0</v>
      </c>
      <c r="AO1787" s="49">
        <f t="shared" si="518"/>
        <v>0</v>
      </c>
      <c r="AP1787" s="49">
        <f t="shared" si="508"/>
        <v>0</v>
      </c>
      <c r="AR1787" s="50">
        <f t="shared" si="509"/>
        <v>4</v>
      </c>
      <c r="AT1787" s="30">
        <f t="shared" si="510"/>
        <v>4</v>
      </c>
      <c r="AU1787">
        <f t="shared" si="511"/>
        <v>1.3333333333333333</v>
      </c>
      <c r="AV1787" s="49">
        <f t="shared" si="512"/>
        <v>0</v>
      </c>
      <c r="AW1787" s="49">
        <f t="shared" si="513"/>
        <v>0</v>
      </c>
      <c r="AX1787" s="53">
        <f t="shared" si="514"/>
        <v>1.3333333333333333</v>
      </c>
      <c r="AY1787" s="30">
        <f t="shared" si="515"/>
        <v>0</v>
      </c>
      <c r="AZ1787" s="30">
        <f t="shared" si="516"/>
        <v>0</v>
      </c>
      <c r="BA1787" s="49">
        <f t="shared" si="517"/>
        <v>0</v>
      </c>
    </row>
    <row r="1788" spans="1:53" x14ac:dyDescent="0.35">
      <c r="A1788" s="2">
        <v>1075379147</v>
      </c>
      <c r="B1788" s="2" t="s">
        <v>1788</v>
      </c>
      <c r="C1788" s="16" t="s">
        <v>4946</v>
      </c>
      <c r="D1788" s="3" t="s">
        <v>3933</v>
      </c>
      <c r="E1788" s="4">
        <v>44456</v>
      </c>
      <c r="F1788" s="5">
        <v>45917</v>
      </c>
      <c r="G1788" s="5">
        <v>46282</v>
      </c>
      <c r="H1788" s="3" t="s">
        <v>4291</v>
      </c>
      <c r="I1788" s="55">
        <v>0</v>
      </c>
      <c r="J1788" s="6">
        <v>46022</v>
      </c>
      <c r="K1788" s="2" t="s">
        <v>4405</v>
      </c>
      <c r="L1788" s="2" t="s">
        <v>4743</v>
      </c>
      <c r="M1788" s="2" t="s">
        <v>4956</v>
      </c>
      <c r="N1788" s="2" t="s">
        <v>5195</v>
      </c>
      <c r="O1788" s="2" t="s">
        <v>5213</v>
      </c>
      <c r="P1788" s="2" t="s">
        <v>4436</v>
      </c>
      <c r="Q1788" s="2" t="s">
        <v>4297</v>
      </c>
      <c r="R1788" s="7"/>
      <c r="S1788" s="7">
        <v>0</v>
      </c>
      <c r="T1788" s="7">
        <v>0</v>
      </c>
      <c r="U1788" s="7">
        <v>0</v>
      </c>
      <c r="V1788" s="12">
        <f t="shared" si="520"/>
        <v>0</v>
      </c>
      <c r="W1788" s="15" t="s">
        <v>4738</v>
      </c>
      <c r="X1788" s="15" t="str">
        <f t="shared" si="522"/>
        <v>DEBE GOZAR EN EL AÑO UN TOTAL DE 0 DÍAS ANTES DEL 31/12/2026</v>
      </c>
      <c r="Y1788" s="58">
        <v>0</v>
      </c>
      <c r="Z1788" s="50">
        <v>0</v>
      </c>
      <c r="AA1788" s="50">
        <v>0</v>
      </c>
      <c r="AB1788" s="50">
        <v>0</v>
      </c>
      <c r="AC1788" s="50">
        <v>0</v>
      </c>
      <c r="AD1788" s="50">
        <v>0</v>
      </c>
      <c r="AE1788" s="50">
        <v>0</v>
      </c>
      <c r="AF1788" s="50">
        <v>0</v>
      </c>
      <c r="AG1788" s="50">
        <v>0</v>
      </c>
      <c r="AH1788" s="50">
        <v>0</v>
      </c>
      <c r="AI1788" s="50">
        <v>0</v>
      </c>
      <c r="AJ1788" s="50">
        <v>0</v>
      </c>
      <c r="AK1788" s="52">
        <f t="shared" si="505"/>
        <v>0</v>
      </c>
      <c r="AL1788" s="50">
        <f t="shared" si="506"/>
        <v>0</v>
      </c>
      <c r="AM1788" s="48">
        <f>IFERROR(+AL1788/V1788,"100"%)</f>
        <v>1</v>
      </c>
      <c r="AN1788" s="49">
        <f t="shared" si="507"/>
        <v>0.01</v>
      </c>
      <c r="AO1788" s="49">
        <f t="shared" si="518"/>
        <v>0</v>
      </c>
      <c r="AP1788" s="49">
        <f t="shared" si="508"/>
        <v>0</v>
      </c>
      <c r="AR1788" s="50">
        <f t="shared" si="509"/>
        <v>0</v>
      </c>
      <c r="AT1788" s="30">
        <f t="shared" si="510"/>
        <v>0</v>
      </c>
      <c r="AU1788">
        <f t="shared" si="511"/>
        <v>0</v>
      </c>
      <c r="AV1788" s="49">
        <f t="shared" si="512"/>
        <v>0</v>
      </c>
      <c r="AW1788" s="49">
        <f t="shared" si="513"/>
        <v>0</v>
      </c>
      <c r="AX1788" s="53">
        <f t="shared" si="514"/>
        <v>0</v>
      </c>
      <c r="AY1788" s="30">
        <f t="shared" si="515"/>
        <v>0</v>
      </c>
      <c r="AZ1788" s="30">
        <f t="shared" si="516"/>
        <v>0</v>
      </c>
      <c r="BA1788" s="49">
        <f t="shared" si="517"/>
        <v>0</v>
      </c>
    </row>
    <row r="1789" spans="1:53" x14ac:dyDescent="0.35">
      <c r="A1789" s="2">
        <v>1075380533</v>
      </c>
      <c r="B1789" s="2" t="s">
        <v>1789</v>
      </c>
      <c r="C1789" s="16" t="s">
        <v>4946</v>
      </c>
      <c r="D1789" s="3" t="s">
        <v>3934</v>
      </c>
      <c r="E1789" s="4">
        <v>45714</v>
      </c>
      <c r="F1789" s="5">
        <v>45714</v>
      </c>
      <c r="G1789" s="5">
        <v>46079</v>
      </c>
      <c r="H1789" s="3" t="s">
        <v>4290</v>
      </c>
      <c r="I1789" s="55">
        <v>46113</v>
      </c>
      <c r="J1789" s="6">
        <v>46022</v>
      </c>
      <c r="K1789" s="2" t="s">
        <v>4405</v>
      </c>
      <c r="L1789" s="2" t="s">
        <v>4966</v>
      </c>
      <c r="M1789" s="2" t="s">
        <v>4956</v>
      </c>
      <c r="N1789" s="2"/>
      <c r="O1789" s="2"/>
      <c r="P1789" s="2"/>
      <c r="Q1789" s="2"/>
      <c r="R1789" s="7"/>
      <c r="S1789" s="7">
        <v>0</v>
      </c>
      <c r="T1789" s="7">
        <v>25.416699999999999</v>
      </c>
      <c r="U1789" s="7">
        <v>25.416699999999999</v>
      </c>
      <c r="V1789" s="12">
        <f t="shared" si="520"/>
        <v>26</v>
      </c>
      <c r="W1789" s="15" t="s">
        <v>4738</v>
      </c>
      <c r="X1789" s="15" t="str">
        <f t="shared" si="522"/>
        <v>DEBE GOZAR EN EL AÑO UN TOTAL DE 26 DÍAS ANTES DEL 31/12/2026</v>
      </c>
      <c r="Y1789" s="58">
        <v>0</v>
      </c>
      <c r="Z1789" s="50">
        <v>0</v>
      </c>
      <c r="AA1789" s="50">
        <v>0</v>
      </c>
      <c r="AB1789" s="50">
        <v>26</v>
      </c>
      <c r="AC1789" s="50">
        <v>0</v>
      </c>
      <c r="AD1789" s="50">
        <v>0</v>
      </c>
      <c r="AE1789" s="50">
        <v>0</v>
      </c>
      <c r="AF1789" s="50">
        <v>0</v>
      </c>
      <c r="AG1789" s="50">
        <v>0</v>
      </c>
      <c r="AH1789" s="50">
        <v>0</v>
      </c>
      <c r="AI1789" s="50">
        <v>0</v>
      </c>
      <c r="AJ1789" s="50">
        <v>0</v>
      </c>
      <c r="AK1789" s="52">
        <f t="shared" si="505"/>
        <v>26</v>
      </c>
      <c r="AL1789" s="50">
        <f t="shared" si="506"/>
        <v>26</v>
      </c>
      <c r="AM1789" s="48">
        <f t="shared" ref="AM1789:AM1817" si="523">+AL1789/V1789</f>
        <v>1</v>
      </c>
      <c r="AN1789" s="49">
        <f t="shared" si="507"/>
        <v>0.01</v>
      </c>
      <c r="AO1789" s="49">
        <f t="shared" si="518"/>
        <v>26</v>
      </c>
      <c r="AP1789" s="49">
        <f t="shared" si="508"/>
        <v>26</v>
      </c>
      <c r="AR1789" s="50">
        <f t="shared" si="509"/>
        <v>0</v>
      </c>
      <c r="AT1789" s="30">
        <f t="shared" si="510"/>
        <v>26</v>
      </c>
      <c r="AU1789">
        <f t="shared" si="511"/>
        <v>8.6666666666666661</v>
      </c>
      <c r="AV1789" s="49">
        <f t="shared" si="512"/>
        <v>26</v>
      </c>
      <c r="AW1789" s="49">
        <f t="shared" si="513"/>
        <v>8.6666666666666661</v>
      </c>
      <c r="AX1789" s="53">
        <f t="shared" si="514"/>
        <v>0</v>
      </c>
      <c r="AY1789" s="30">
        <f t="shared" si="515"/>
        <v>0</v>
      </c>
      <c r="AZ1789" s="30">
        <f t="shared" si="516"/>
        <v>26</v>
      </c>
      <c r="BA1789" s="49">
        <f t="shared" si="517"/>
        <v>26</v>
      </c>
    </row>
    <row r="1790" spans="1:53" x14ac:dyDescent="0.35">
      <c r="A1790" s="2">
        <v>1075386950</v>
      </c>
      <c r="B1790" s="2" t="s">
        <v>1790</v>
      </c>
      <c r="C1790" s="16" t="s">
        <v>4948</v>
      </c>
      <c r="D1790" s="3" t="s">
        <v>3935</v>
      </c>
      <c r="E1790" s="4">
        <v>45453</v>
      </c>
      <c r="F1790" s="5">
        <v>45818</v>
      </c>
      <c r="G1790" s="5">
        <v>46183</v>
      </c>
      <c r="H1790" s="3" t="s">
        <v>4292</v>
      </c>
      <c r="I1790" s="55">
        <v>46157</v>
      </c>
      <c r="J1790" s="6">
        <v>46022</v>
      </c>
      <c r="K1790" s="2" t="s">
        <v>4405</v>
      </c>
      <c r="L1790" s="2">
        <v>2001020705</v>
      </c>
      <c r="M1790" s="2" t="s">
        <v>5051</v>
      </c>
      <c r="N1790" s="2" t="s">
        <v>5208</v>
      </c>
      <c r="O1790" s="2" t="s">
        <v>5208</v>
      </c>
      <c r="P1790" s="2" t="s">
        <v>4692</v>
      </c>
      <c r="Q1790" s="2" t="s">
        <v>4362</v>
      </c>
      <c r="R1790" s="7"/>
      <c r="S1790" s="7">
        <v>9</v>
      </c>
      <c r="T1790" s="7">
        <v>16.75</v>
      </c>
      <c r="U1790" s="7">
        <v>25.75</v>
      </c>
      <c r="V1790" s="12">
        <f t="shared" si="520"/>
        <v>26</v>
      </c>
      <c r="W1790" s="15" t="str">
        <f>"DEBE GOZAR "&amp;S1790&amp;" DÍAS ANTES DEL "&amp;TEXT(G1790-1,"DD/MM/YYYY")</f>
        <v>DEBE GOZAR 9 DÍAS ANTES DEL 09/06/2026</v>
      </c>
      <c r="X1790" s="15" t="str">
        <f t="shared" si="522"/>
        <v>DEBE GOZAR EN EL AÑO UN TOTAL DE 26 DÍAS ANTES DEL 31/12/2026</v>
      </c>
      <c r="Y1790" s="58">
        <v>0</v>
      </c>
      <c r="Z1790" s="50">
        <v>14</v>
      </c>
      <c r="AA1790" s="50">
        <v>0</v>
      </c>
      <c r="AB1790" s="50">
        <v>0</v>
      </c>
      <c r="AC1790" s="50">
        <v>12</v>
      </c>
      <c r="AD1790" s="50">
        <v>0</v>
      </c>
      <c r="AE1790" s="50">
        <v>0</v>
      </c>
      <c r="AF1790" s="50">
        <v>0</v>
      </c>
      <c r="AG1790" s="50">
        <v>0</v>
      </c>
      <c r="AH1790" s="50">
        <v>0</v>
      </c>
      <c r="AI1790" s="50">
        <v>0</v>
      </c>
      <c r="AJ1790" s="50">
        <v>0</v>
      </c>
      <c r="AK1790" s="52">
        <f t="shared" si="505"/>
        <v>26</v>
      </c>
      <c r="AL1790" s="50">
        <f t="shared" si="506"/>
        <v>26</v>
      </c>
      <c r="AM1790" s="48">
        <f t="shared" si="523"/>
        <v>1</v>
      </c>
      <c r="AN1790" s="49">
        <f t="shared" si="507"/>
        <v>0.01</v>
      </c>
      <c r="AO1790" s="49">
        <f t="shared" si="518"/>
        <v>14</v>
      </c>
      <c r="AP1790" s="49">
        <f t="shared" si="508"/>
        <v>26</v>
      </c>
      <c r="AR1790" s="50">
        <f t="shared" si="509"/>
        <v>0</v>
      </c>
      <c r="AT1790" s="30">
        <f t="shared" si="510"/>
        <v>26</v>
      </c>
      <c r="AU1790">
        <f t="shared" si="511"/>
        <v>8.6666666666666661</v>
      </c>
      <c r="AV1790" s="49">
        <f t="shared" si="512"/>
        <v>14</v>
      </c>
      <c r="AW1790" s="49">
        <f t="shared" si="513"/>
        <v>8.6666666666666661</v>
      </c>
      <c r="AX1790" s="53">
        <f t="shared" si="514"/>
        <v>0</v>
      </c>
      <c r="AY1790" s="30">
        <f t="shared" si="515"/>
        <v>12</v>
      </c>
      <c r="AZ1790" s="30">
        <f t="shared" si="516"/>
        <v>14</v>
      </c>
      <c r="BA1790" s="49">
        <f t="shared" si="517"/>
        <v>14</v>
      </c>
    </row>
    <row r="1791" spans="1:53" x14ac:dyDescent="0.35">
      <c r="A1791" s="2">
        <v>1075387784</v>
      </c>
      <c r="B1791" s="2" t="s">
        <v>1791</v>
      </c>
      <c r="C1791" s="16" t="s">
        <v>4946</v>
      </c>
      <c r="D1791" s="3" t="s">
        <v>3936</v>
      </c>
      <c r="E1791" s="4">
        <v>45647</v>
      </c>
      <c r="F1791" s="5">
        <v>46012</v>
      </c>
      <c r="G1791" s="5">
        <v>46377</v>
      </c>
      <c r="H1791" s="3" t="s">
        <v>4290</v>
      </c>
      <c r="I1791" s="55">
        <v>0</v>
      </c>
      <c r="J1791" s="6">
        <v>46022</v>
      </c>
      <c r="K1791" s="2" t="s">
        <v>4405</v>
      </c>
      <c r="L1791" s="2" t="s">
        <v>4986</v>
      </c>
      <c r="M1791" s="2" t="s">
        <v>4956</v>
      </c>
      <c r="N1791" s="2" t="s">
        <v>5180</v>
      </c>
      <c r="O1791" s="2" t="s">
        <v>5225</v>
      </c>
      <c r="P1791" s="2" t="s">
        <v>4461</v>
      </c>
      <c r="Q1791" s="2" t="s">
        <v>4297</v>
      </c>
      <c r="R1791" s="7"/>
      <c r="S1791" s="7">
        <v>13</v>
      </c>
      <c r="T1791" s="7">
        <v>0.83330000000000126</v>
      </c>
      <c r="U1791" s="7">
        <v>13.833300000000001</v>
      </c>
      <c r="V1791" s="12">
        <f t="shared" si="520"/>
        <v>14</v>
      </c>
      <c r="W1791" s="15" t="str">
        <f>"DEBE GOZAR "&amp;S1791&amp;" DÍAS ANTES DEL "&amp;TEXT(G1791-1,"DD/MM/YYYY")</f>
        <v>DEBE GOZAR 13 DÍAS ANTES DEL 20/12/2026</v>
      </c>
      <c r="X1791" s="15" t="str">
        <f t="shared" si="522"/>
        <v>DEBE GOZAR EN EL AÑO UN TOTAL DE 14 DÍAS ANTES DEL 31/12/2026</v>
      </c>
      <c r="Y1791" s="58">
        <v>16</v>
      </c>
      <c r="Z1791" s="50">
        <v>0</v>
      </c>
      <c r="AA1791" s="50">
        <v>0</v>
      </c>
      <c r="AB1791" s="50">
        <v>0</v>
      </c>
      <c r="AC1791" s="50">
        <v>0</v>
      </c>
      <c r="AD1791" s="50">
        <v>0</v>
      </c>
      <c r="AE1791" s="50">
        <v>0</v>
      </c>
      <c r="AF1791" s="50">
        <v>0</v>
      </c>
      <c r="AG1791" s="50">
        <v>0</v>
      </c>
      <c r="AH1791" s="50">
        <v>0</v>
      </c>
      <c r="AI1791" s="50">
        <v>0</v>
      </c>
      <c r="AJ1791" s="50">
        <v>0</v>
      </c>
      <c r="AK1791" s="52">
        <f t="shared" si="505"/>
        <v>16</v>
      </c>
      <c r="AL1791" s="50">
        <f t="shared" si="506"/>
        <v>16</v>
      </c>
      <c r="AM1791" s="48">
        <f t="shared" si="523"/>
        <v>1.1428571428571428</v>
      </c>
      <c r="AN1791" s="49">
        <f t="shared" si="507"/>
        <v>1.1428571428571429E-2</v>
      </c>
      <c r="AO1791" s="49">
        <f t="shared" si="518"/>
        <v>16</v>
      </c>
      <c r="AP1791" s="49">
        <f t="shared" si="508"/>
        <v>14</v>
      </c>
      <c r="AR1791" s="50">
        <f t="shared" si="509"/>
        <v>0</v>
      </c>
      <c r="AT1791" s="30">
        <f t="shared" si="510"/>
        <v>14</v>
      </c>
      <c r="AU1791">
        <f t="shared" si="511"/>
        <v>4.666666666666667</v>
      </c>
      <c r="AV1791" s="49">
        <f t="shared" si="512"/>
        <v>16</v>
      </c>
      <c r="AW1791" s="49">
        <f t="shared" si="513"/>
        <v>4.666666666666667</v>
      </c>
      <c r="AX1791" s="53">
        <f t="shared" si="514"/>
        <v>0</v>
      </c>
      <c r="AY1791" s="30">
        <f t="shared" si="515"/>
        <v>0</v>
      </c>
      <c r="AZ1791" s="30">
        <f t="shared" si="516"/>
        <v>16</v>
      </c>
      <c r="BA1791" s="49">
        <f t="shared" si="517"/>
        <v>14</v>
      </c>
    </row>
    <row r="1792" spans="1:53" x14ac:dyDescent="0.35">
      <c r="A1792" s="2">
        <v>1075388748</v>
      </c>
      <c r="B1792" s="2" t="s">
        <v>1792</v>
      </c>
      <c r="C1792" s="16" t="s">
        <v>4946</v>
      </c>
      <c r="D1792" s="3" t="s">
        <v>3937</v>
      </c>
      <c r="E1792" s="4">
        <v>45309</v>
      </c>
      <c r="F1792" s="5">
        <v>45675</v>
      </c>
      <c r="G1792" s="5">
        <v>46040</v>
      </c>
      <c r="H1792" s="3" t="s">
        <v>4406</v>
      </c>
      <c r="I1792" s="55">
        <v>0</v>
      </c>
      <c r="J1792" s="6">
        <v>46022</v>
      </c>
      <c r="K1792" s="2" t="s">
        <v>4405</v>
      </c>
      <c r="L1792" s="2" t="s">
        <v>4798</v>
      </c>
      <c r="M1792" s="2" t="s">
        <v>4956</v>
      </c>
      <c r="N1792" s="2" t="s">
        <v>5196</v>
      </c>
      <c r="O1792" s="2" t="s">
        <v>5235</v>
      </c>
      <c r="P1792" s="2" t="s">
        <v>4527</v>
      </c>
      <c r="Q1792" s="2" t="s">
        <v>4297</v>
      </c>
      <c r="R1792" s="7"/>
      <c r="S1792" s="7">
        <v>0</v>
      </c>
      <c r="T1792" s="7">
        <v>23.583300000000001</v>
      </c>
      <c r="U1792" s="7">
        <v>23.583300000000001</v>
      </c>
      <c r="V1792" s="12">
        <f t="shared" si="520"/>
        <v>24</v>
      </c>
      <c r="W1792" s="15" t="s">
        <v>4738</v>
      </c>
      <c r="X1792" s="15" t="str">
        <f t="shared" si="522"/>
        <v>DEBE GOZAR EN EL AÑO UN TOTAL DE 24 DÍAS ANTES DEL 31/12/2026</v>
      </c>
      <c r="Y1792" s="58">
        <v>10</v>
      </c>
      <c r="Z1792" s="50">
        <v>1</v>
      </c>
      <c r="AA1792" s="50">
        <v>0</v>
      </c>
      <c r="AB1792" s="50">
        <v>0</v>
      </c>
      <c r="AC1792" s="50">
        <v>0</v>
      </c>
      <c r="AD1792" s="50">
        <v>0</v>
      </c>
      <c r="AE1792" s="50">
        <v>0</v>
      </c>
      <c r="AF1792" s="50">
        <v>0</v>
      </c>
      <c r="AG1792" s="50">
        <v>0</v>
      </c>
      <c r="AH1792" s="50">
        <v>27</v>
      </c>
      <c r="AI1792" s="50">
        <v>3</v>
      </c>
      <c r="AJ1792" s="50">
        <v>0</v>
      </c>
      <c r="AK1792" s="52">
        <f t="shared" si="505"/>
        <v>41</v>
      </c>
      <c r="AL1792" s="50">
        <f t="shared" si="506"/>
        <v>41</v>
      </c>
      <c r="AM1792" s="48">
        <f t="shared" si="523"/>
        <v>1.7083333333333333</v>
      </c>
      <c r="AN1792" s="49">
        <f t="shared" si="507"/>
        <v>1.7083333333333332E-2</v>
      </c>
      <c r="AO1792" s="49">
        <f t="shared" si="518"/>
        <v>11</v>
      </c>
      <c r="AP1792" s="49">
        <f t="shared" si="508"/>
        <v>24</v>
      </c>
      <c r="AR1792" s="50">
        <f t="shared" si="509"/>
        <v>0</v>
      </c>
      <c r="AT1792" s="30">
        <f t="shared" si="510"/>
        <v>24</v>
      </c>
      <c r="AU1792">
        <f t="shared" si="511"/>
        <v>8</v>
      </c>
      <c r="AV1792" s="49">
        <f t="shared" si="512"/>
        <v>11</v>
      </c>
      <c r="AW1792" s="49">
        <f t="shared" si="513"/>
        <v>8</v>
      </c>
      <c r="AX1792" s="53">
        <f t="shared" si="514"/>
        <v>0</v>
      </c>
      <c r="AY1792" s="30">
        <f t="shared" si="515"/>
        <v>30</v>
      </c>
      <c r="AZ1792" s="30">
        <f t="shared" si="516"/>
        <v>11</v>
      </c>
      <c r="BA1792" s="49">
        <f t="shared" si="517"/>
        <v>11</v>
      </c>
    </row>
    <row r="1793" spans="1:53" x14ac:dyDescent="0.35">
      <c r="A1793" s="2">
        <v>1075395772</v>
      </c>
      <c r="B1793" s="2" t="s">
        <v>1793</v>
      </c>
      <c r="C1793" s="16" t="s">
        <v>4946</v>
      </c>
      <c r="D1793" s="3" t="s">
        <v>3938</v>
      </c>
      <c r="E1793" s="4">
        <v>45679</v>
      </c>
      <c r="F1793" s="5">
        <v>45679</v>
      </c>
      <c r="G1793" s="5">
        <v>46044</v>
      </c>
      <c r="H1793" s="3" t="s">
        <v>4291</v>
      </c>
      <c r="I1793" s="55">
        <v>0</v>
      </c>
      <c r="J1793" s="6">
        <v>46022</v>
      </c>
      <c r="K1793" s="2" t="s">
        <v>4431</v>
      </c>
      <c r="L1793" s="2" t="s">
        <v>4745</v>
      </c>
      <c r="M1793" s="2" t="s">
        <v>4956</v>
      </c>
      <c r="N1793" s="2" t="s">
        <v>5196</v>
      </c>
      <c r="O1793" s="2" t="s">
        <v>5214</v>
      </c>
      <c r="P1793" s="2" t="s">
        <v>4438</v>
      </c>
      <c r="Q1793" s="2" t="s">
        <v>4326</v>
      </c>
      <c r="R1793" s="7"/>
      <c r="S1793" s="7">
        <v>0</v>
      </c>
      <c r="T1793" s="7">
        <v>5.65</v>
      </c>
      <c r="U1793" s="7">
        <v>5.65</v>
      </c>
      <c r="V1793" s="12">
        <f t="shared" si="520"/>
        <v>6</v>
      </c>
      <c r="W1793" s="15" t="s">
        <v>4738</v>
      </c>
      <c r="X1793" s="15" t="str">
        <f t="shared" si="522"/>
        <v>DEBE GOZAR EN EL AÑO UN TOTAL DE 6 DÍAS ANTES DEL 31/12/2026</v>
      </c>
      <c r="Y1793" s="58">
        <v>0</v>
      </c>
      <c r="Z1793" s="50">
        <v>0</v>
      </c>
      <c r="AA1793" s="50">
        <v>0</v>
      </c>
      <c r="AB1793" s="50">
        <v>0</v>
      </c>
      <c r="AC1793" s="50">
        <v>0</v>
      </c>
      <c r="AD1793" s="50">
        <v>0</v>
      </c>
      <c r="AE1793" s="50">
        <v>0</v>
      </c>
      <c r="AF1793" s="50">
        <v>0</v>
      </c>
      <c r="AG1793" s="50">
        <v>0</v>
      </c>
      <c r="AH1793" s="50">
        <v>0</v>
      </c>
      <c r="AI1793" s="50">
        <v>0</v>
      </c>
      <c r="AJ1793" s="50">
        <v>0</v>
      </c>
      <c r="AK1793" s="52">
        <f t="shared" si="505"/>
        <v>0</v>
      </c>
      <c r="AL1793" s="50">
        <f t="shared" si="506"/>
        <v>0</v>
      </c>
      <c r="AM1793" s="48">
        <f t="shared" si="523"/>
        <v>0</v>
      </c>
      <c r="AN1793" s="49">
        <f t="shared" si="507"/>
        <v>0</v>
      </c>
      <c r="AO1793" s="49">
        <f t="shared" si="518"/>
        <v>0</v>
      </c>
      <c r="AP1793" s="49">
        <f t="shared" si="508"/>
        <v>0</v>
      </c>
      <c r="AR1793" s="50">
        <f t="shared" si="509"/>
        <v>6</v>
      </c>
      <c r="AT1793" s="30">
        <f t="shared" si="510"/>
        <v>6</v>
      </c>
      <c r="AU1793">
        <f t="shared" si="511"/>
        <v>2</v>
      </c>
      <c r="AV1793" s="49">
        <f t="shared" si="512"/>
        <v>0</v>
      </c>
      <c r="AW1793" s="49">
        <f t="shared" si="513"/>
        <v>0</v>
      </c>
      <c r="AX1793" s="53">
        <f t="shared" si="514"/>
        <v>2</v>
      </c>
      <c r="AY1793" s="30">
        <f t="shared" si="515"/>
        <v>0</v>
      </c>
      <c r="AZ1793" s="30">
        <f t="shared" si="516"/>
        <v>0</v>
      </c>
      <c r="BA1793" s="49">
        <f t="shared" si="517"/>
        <v>0</v>
      </c>
    </row>
    <row r="1794" spans="1:53" x14ac:dyDescent="0.35">
      <c r="A1794" s="2">
        <v>1075404177</v>
      </c>
      <c r="B1794" s="2" t="s">
        <v>1794</v>
      </c>
      <c r="C1794" s="16" t="s">
        <v>4946</v>
      </c>
      <c r="D1794" s="3" t="s">
        <v>3939</v>
      </c>
      <c r="E1794" s="4">
        <v>45695</v>
      </c>
      <c r="F1794" s="5">
        <v>45695</v>
      </c>
      <c r="G1794" s="5">
        <v>46060</v>
      </c>
      <c r="H1794" s="3" t="s">
        <v>4290</v>
      </c>
      <c r="I1794" s="55">
        <v>46053</v>
      </c>
      <c r="J1794" s="6">
        <v>46022</v>
      </c>
      <c r="K1794" s="2" t="s">
        <v>4405</v>
      </c>
      <c r="L1794" s="2" t="s">
        <v>4775</v>
      </c>
      <c r="M1794" s="2" t="s">
        <v>4956</v>
      </c>
      <c r="N1794" s="2"/>
      <c r="O1794" s="2"/>
      <c r="P1794" s="2"/>
      <c r="Q1794" s="2"/>
      <c r="R1794" s="7"/>
      <c r="S1794" s="7">
        <v>0</v>
      </c>
      <c r="T1794" s="7">
        <v>27</v>
      </c>
      <c r="U1794" s="7">
        <v>27</v>
      </c>
      <c r="V1794" s="12">
        <f t="shared" si="520"/>
        <v>27</v>
      </c>
      <c r="W1794" s="15" t="s">
        <v>4738</v>
      </c>
      <c r="X1794" s="15" t="str">
        <f t="shared" si="522"/>
        <v>DEBE GOZAR EN EL AÑO UN TOTAL DE 27 DÍAS ANTES DEL 31/12/2026</v>
      </c>
      <c r="Y1794" s="58">
        <v>27</v>
      </c>
      <c r="Z1794" s="50">
        <v>0</v>
      </c>
      <c r="AA1794" s="50">
        <v>0</v>
      </c>
      <c r="AB1794" s="50">
        <v>0</v>
      </c>
      <c r="AC1794" s="50">
        <v>0</v>
      </c>
      <c r="AD1794" s="50">
        <v>0</v>
      </c>
      <c r="AE1794" s="50">
        <v>0</v>
      </c>
      <c r="AF1794" s="50">
        <v>0</v>
      </c>
      <c r="AG1794" s="50">
        <v>0</v>
      </c>
      <c r="AH1794" s="50">
        <v>0</v>
      </c>
      <c r="AI1794" s="50">
        <v>0</v>
      </c>
      <c r="AJ1794" s="50">
        <v>0</v>
      </c>
      <c r="AK1794" s="52">
        <f t="shared" ref="AK1794:AK1857" si="524">SUM(Y1794:AJ1794)</f>
        <v>27</v>
      </c>
      <c r="AL1794" s="50">
        <f t="shared" ref="AL1794:AL1857" si="525">+AK1794</f>
        <v>27</v>
      </c>
      <c r="AM1794" s="48">
        <f t="shared" si="523"/>
        <v>1</v>
      </c>
      <c r="AN1794" s="49">
        <f t="shared" ref="AN1794:AN1857" si="526">AM1794/100</f>
        <v>0.01</v>
      </c>
      <c r="AO1794" s="49">
        <f t="shared" si="518"/>
        <v>27</v>
      </c>
      <c r="AP1794" s="49">
        <f t="shared" ref="AP1794:AP1857" si="527">IF(V1794-AL1794&lt;=0,V1794,AL1794)</f>
        <v>27</v>
      </c>
      <c r="AR1794" s="50">
        <f t="shared" ref="AR1794:AR1857" si="528">+V1794-AP1794</f>
        <v>0</v>
      </c>
      <c r="AT1794" s="30">
        <f t="shared" ref="AT1794:AT1857" si="529">+V1794</f>
        <v>27</v>
      </c>
      <c r="AU1794">
        <f t="shared" ref="AU1794:AU1857" si="530">+AT1794/12*4</f>
        <v>9</v>
      </c>
      <c r="AV1794" s="49">
        <f t="shared" ref="AV1794:AV1857" si="531">SUM(Y1794:AB1794)</f>
        <v>27</v>
      </c>
      <c r="AW1794" s="49">
        <f t="shared" ref="AW1794:AW1857" si="532">IF(AU1794-AV1794&lt;=0,AU1794,AV1794)</f>
        <v>9</v>
      </c>
      <c r="AX1794" s="53">
        <f t="shared" ref="AX1794:AX1857" si="533">+AU1794-AW1794</f>
        <v>0</v>
      </c>
      <c r="AY1794" s="30">
        <f t="shared" ref="AY1794:AY1857" si="534">SUM(AC1794:AJ1794)</f>
        <v>0</v>
      </c>
      <c r="AZ1794" s="30">
        <f t="shared" ref="AZ1794:AZ1857" si="535">SUM(Y1794:AB1794)</f>
        <v>27</v>
      </c>
      <c r="BA1794" s="49">
        <f t="shared" ref="BA1794:BA1857" si="536">IF(AT1794-AZ1794&lt;=0,AT1794,AZ1794)</f>
        <v>27</v>
      </c>
    </row>
    <row r="1795" spans="1:53" x14ac:dyDescent="0.35">
      <c r="A1795" s="2">
        <v>1075406152</v>
      </c>
      <c r="B1795" s="2" t="s">
        <v>1795</v>
      </c>
      <c r="C1795" s="16" t="s">
        <v>4947</v>
      </c>
      <c r="D1795" s="3" t="s">
        <v>3940</v>
      </c>
      <c r="E1795" s="4">
        <v>45681</v>
      </c>
      <c r="F1795" s="5">
        <v>45681</v>
      </c>
      <c r="G1795" s="5">
        <v>46046</v>
      </c>
      <c r="H1795" s="3" t="s">
        <v>4290</v>
      </c>
      <c r="I1795" s="55">
        <v>46112</v>
      </c>
      <c r="J1795" s="6">
        <v>46022</v>
      </c>
      <c r="K1795" s="2" t="s">
        <v>4405</v>
      </c>
      <c r="L1795" s="2" t="s">
        <v>4982</v>
      </c>
      <c r="M1795" s="2" t="s">
        <v>4956</v>
      </c>
      <c r="N1795" s="2"/>
      <c r="O1795" s="2"/>
      <c r="P1795" s="2"/>
      <c r="Q1795" s="2"/>
      <c r="R1795" s="7"/>
      <c r="S1795" s="7">
        <v>0</v>
      </c>
      <c r="T1795" s="7">
        <v>28.083300000000001</v>
      </c>
      <c r="U1795" s="7">
        <v>28.083300000000001</v>
      </c>
      <c r="V1795" s="12">
        <f t="shared" si="520"/>
        <v>29</v>
      </c>
      <c r="W1795" s="15" t="s">
        <v>4738</v>
      </c>
      <c r="X1795" s="15" t="str">
        <f t="shared" si="522"/>
        <v>DEBE GOZAR EN EL AÑO UN TOTAL DE 29 DÍAS ANTES DEL 31/12/2026</v>
      </c>
      <c r="Y1795" s="58">
        <v>0</v>
      </c>
      <c r="Z1795" s="50">
        <v>0</v>
      </c>
      <c r="AA1795" s="50">
        <v>29</v>
      </c>
      <c r="AB1795" s="50">
        <v>0</v>
      </c>
      <c r="AC1795" s="50">
        <v>0</v>
      </c>
      <c r="AD1795" s="50">
        <v>0</v>
      </c>
      <c r="AE1795" s="50">
        <v>0</v>
      </c>
      <c r="AF1795" s="50">
        <v>0</v>
      </c>
      <c r="AG1795" s="50">
        <v>0</v>
      </c>
      <c r="AH1795" s="50">
        <v>0</v>
      </c>
      <c r="AI1795" s="50">
        <v>0</v>
      </c>
      <c r="AJ1795" s="50">
        <v>0</v>
      </c>
      <c r="AK1795" s="52">
        <f t="shared" si="524"/>
        <v>29</v>
      </c>
      <c r="AL1795" s="50">
        <f t="shared" si="525"/>
        <v>29</v>
      </c>
      <c r="AM1795" s="48">
        <f t="shared" si="523"/>
        <v>1</v>
      </c>
      <c r="AN1795" s="49">
        <f t="shared" si="526"/>
        <v>0.01</v>
      </c>
      <c r="AO1795" s="49">
        <f t="shared" ref="AO1795:AO1858" si="537">+Y1795+Z1795+AA1795+AB1795</f>
        <v>29</v>
      </c>
      <c r="AP1795" s="49">
        <f t="shared" si="527"/>
        <v>29</v>
      </c>
      <c r="AR1795" s="50">
        <f t="shared" si="528"/>
        <v>0</v>
      </c>
      <c r="AT1795" s="30">
        <f t="shared" si="529"/>
        <v>29</v>
      </c>
      <c r="AU1795">
        <f t="shared" si="530"/>
        <v>9.6666666666666661</v>
      </c>
      <c r="AV1795" s="49">
        <f t="shared" si="531"/>
        <v>29</v>
      </c>
      <c r="AW1795" s="49">
        <f t="shared" si="532"/>
        <v>9.6666666666666661</v>
      </c>
      <c r="AX1795" s="53">
        <f t="shared" si="533"/>
        <v>0</v>
      </c>
      <c r="AY1795" s="30">
        <f t="shared" si="534"/>
        <v>0</v>
      </c>
      <c r="AZ1795" s="30">
        <f t="shared" si="535"/>
        <v>29</v>
      </c>
      <c r="BA1795" s="49">
        <f t="shared" si="536"/>
        <v>29</v>
      </c>
    </row>
    <row r="1796" spans="1:53" x14ac:dyDescent="0.35">
      <c r="A1796" s="2">
        <v>1075408041</v>
      </c>
      <c r="B1796" s="2" t="s">
        <v>1796</v>
      </c>
      <c r="C1796" s="16" t="s">
        <v>4946</v>
      </c>
      <c r="D1796" s="3" t="s">
        <v>3941</v>
      </c>
      <c r="E1796" s="4">
        <v>45925</v>
      </c>
      <c r="F1796" s="5">
        <v>45925</v>
      </c>
      <c r="G1796" s="5">
        <v>46290</v>
      </c>
      <c r="H1796" s="3" t="s">
        <v>4290</v>
      </c>
      <c r="I1796" s="55">
        <v>46106</v>
      </c>
      <c r="J1796" s="6">
        <v>46022</v>
      </c>
      <c r="K1796" s="2" t="s">
        <v>4431</v>
      </c>
      <c r="L1796" s="2" t="s">
        <v>4795</v>
      </c>
      <c r="M1796" s="2" t="s">
        <v>4956</v>
      </c>
      <c r="N1796" s="2"/>
      <c r="O1796" s="2"/>
      <c r="P1796" s="2"/>
      <c r="Q1796" s="2"/>
      <c r="R1796" s="7"/>
      <c r="S1796" s="7">
        <v>0</v>
      </c>
      <c r="T1796" s="7">
        <v>1.6</v>
      </c>
      <c r="U1796" s="7">
        <v>1.6</v>
      </c>
      <c r="V1796" s="12">
        <f t="shared" si="520"/>
        <v>2</v>
      </c>
      <c r="W1796" s="15" t="s">
        <v>4738</v>
      </c>
      <c r="X1796" s="15" t="str">
        <f t="shared" si="522"/>
        <v>DEBE GOZAR EN EL AÑO UN TOTAL DE 2 DÍAS ANTES DEL 31/12/2026</v>
      </c>
      <c r="Y1796" s="58">
        <v>0</v>
      </c>
      <c r="Z1796" s="50">
        <v>0</v>
      </c>
      <c r="AA1796" s="50">
        <v>2</v>
      </c>
      <c r="AB1796" s="50">
        <v>0</v>
      </c>
      <c r="AC1796" s="50">
        <v>0</v>
      </c>
      <c r="AD1796" s="50">
        <v>0</v>
      </c>
      <c r="AE1796" s="50">
        <v>0</v>
      </c>
      <c r="AF1796" s="50">
        <v>0</v>
      </c>
      <c r="AG1796" s="50">
        <v>0</v>
      </c>
      <c r="AH1796" s="50">
        <v>0</v>
      </c>
      <c r="AI1796" s="50">
        <v>0</v>
      </c>
      <c r="AJ1796" s="50">
        <v>0</v>
      </c>
      <c r="AK1796" s="52">
        <f t="shared" si="524"/>
        <v>2</v>
      </c>
      <c r="AL1796" s="50">
        <f t="shared" si="525"/>
        <v>2</v>
      </c>
      <c r="AM1796" s="48">
        <f t="shared" si="523"/>
        <v>1</v>
      </c>
      <c r="AN1796" s="49">
        <f t="shared" si="526"/>
        <v>0.01</v>
      </c>
      <c r="AO1796" s="49">
        <f t="shared" si="537"/>
        <v>2</v>
      </c>
      <c r="AP1796" s="49">
        <f t="shared" si="527"/>
        <v>2</v>
      </c>
      <c r="AR1796" s="50">
        <f t="shared" si="528"/>
        <v>0</v>
      </c>
      <c r="AT1796" s="30">
        <f t="shared" si="529"/>
        <v>2</v>
      </c>
      <c r="AU1796">
        <f t="shared" si="530"/>
        <v>0.66666666666666663</v>
      </c>
      <c r="AV1796" s="49">
        <f t="shared" si="531"/>
        <v>2</v>
      </c>
      <c r="AW1796" s="49">
        <f t="shared" si="532"/>
        <v>0.66666666666666663</v>
      </c>
      <c r="AX1796" s="53">
        <f t="shared" si="533"/>
        <v>0</v>
      </c>
      <c r="AY1796" s="30">
        <f t="shared" si="534"/>
        <v>0</v>
      </c>
      <c r="AZ1796" s="30">
        <f t="shared" si="535"/>
        <v>2</v>
      </c>
      <c r="BA1796" s="49">
        <f t="shared" si="536"/>
        <v>2</v>
      </c>
    </row>
    <row r="1797" spans="1:53" x14ac:dyDescent="0.35">
      <c r="A1797" s="2">
        <v>1075419567</v>
      </c>
      <c r="B1797" s="2" t="s">
        <v>1797</v>
      </c>
      <c r="C1797" s="16" t="s">
        <v>4946</v>
      </c>
      <c r="D1797" s="3" t="s">
        <v>3942</v>
      </c>
      <c r="E1797" s="4">
        <v>44349</v>
      </c>
      <c r="F1797" s="5">
        <v>45810</v>
      </c>
      <c r="G1797" s="5">
        <v>46175</v>
      </c>
      <c r="H1797" s="3" t="s">
        <v>4290</v>
      </c>
      <c r="I1797" s="55">
        <v>0</v>
      </c>
      <c r="J1797" s="6">
        <v>46022</v>
      </c>
      <c r="K1797" s="2" t="s">
        <v>4405</v>
      </c>
      <c r="L1797" s="2" t="s">
        <v>4751</v>
      </c>
      <c r="M1797" s="2" t="s">
        <v>4956</v>
      </c>
      <c r="N1797" s="2" t="s">
        <v>5195</v>
      </c>
      <c r="O1797" s="2" t="s">
        <v>5213</v>
      </c>
      <c r="P1797" s="2" t="s">
        <v>4445</v>
      </c>
      <c r="Q1797" s="2" t="s">
        <v>4297</v>
      </c>
      <c r="R1797" s="7"/>
      <c r="S1797" s="7">
        <v>23</v>
      </c>
      <c r="T1797" s="7">
        <v>6.4166999999999916</v>
      </c>
      <c r="U1797" s="7">
        <v>29.416699999999992</v>
      </c>
      <c r="V1797" s="12">
        <f t="shared" si="520"/>
        <v>30</v>
      </c>
      <c r="W1797" s="15" t="str">
        <f>"DEBE GOZAR "&amp;S1797&amp;" DÍAS ANTES DEL "&amp;TEXT(G1797-1,"DD/MM/YYYY")</f>
        <v>DEBE GOZAR 23 DÍAS ANTES DEL 01/06/2026</v>
      </c>
      <c r="X1797" s="15" t="str">
        <f t="shared" si="522"/>
        <v>DEBE GOZAR EN EL AÑO UN TOTAL DE 30 DÍAS ANTES DEL 31/12/2026</v>
      </c>
      <c r="Y1797" s="58">
        <v>0</v>
      </c>
      <c r="Z1797" s="50">
        <v>0</v>
      </c>
      <c r="AA1797" s="50">
        <v>0</v>
      </c>
      <c r="AB1797" s="50">
        <v>30</v>
      </c>
      <c r="AC1797" s="50">
        <v>0</v>
      </c>
      <c r="AD1797" s="50">
        <v>0</v>
      </c>
      <c r="AE1797" s="50">
        <v>0</v>
      </c>
      <c r="AF1797" s="50">
        <v>0</v>
      </c>
      <c r="AG1797" s="50">
        <v>0</v>
      </c>
      <c r="AH1797" s="50">
        <v>0</v>
      </c>
      <c r="AI1797" s="50">
        <v>0</v>
      </c>
      <c r="AJ1797" s="50">
        <v>0</v>
      </c>
      <c r="AK1797" s="52">
        <f t="shared" si="524"/>
        <v>30</v>
      </c>
      <c r="AL1797" s="50">
        <f t="shared" si="525"/>
        <v>30</v>
      </c>
      <c r="AM1797" s="48">
        <f t="shared" si="523"/>
        <v>1</v>
      </c>
      <c r="AN1797" s="49">
        <f t="shared" si="526"/>
        <v>0.01</v>
      </c>
      <c r="AO1797" s="49">
        <f t="shared" si="537"/>
        <v>30</v>
      </c>
      <c r="AP1797" s="49">
        <f t="shared" si="527"/>
        <v>30</v>
      </c>
      <c r="AR1797" s="50">
        <f t="shared" si="528"/>
        <v>0</v>
      </c>
      <c r="AT1797" s="30">
        <f t="shared" si="529"/>
        <v>30</v>
      </c>
      <c r="AU1797">
        <f t="shared" si="530"/>
        <v>10</v>
      </c>
      <c r="AV1797" s="49">
        <f t="shared" si="531"/>
        <v>30</v>
      </c>
      <c r="AW1797" s="49">
        <f t="shared" si="532"/>
        <v>10</v>
      </c>
      <c r="AX1797" s="53">
        <f t="shared" si="533"/>
        <v>0</v>
      </c>
      <c r="AY1797" s="30">
        <f t="shared" si="534"/>
        <v>0</v>
      </c>
      <c r="AZ1797" s="30">
        <f t="shared" si="535"/>
        <v>30</v>
      </c>
      <c r="BA1797" s="49">
        <f t="shared" si="536"/>
        <v>30</v>
      </c>
    </row>
    <row r="1798" spans="1:53" x14ac:dyDescent="0.35">
      <c r="A1798" s="2">
        <v>1075419570</v>
      </c>
      <c r="B1798" s="2" t="s">
        <v>1798</v>
      </c>
      <c r="C1798" s="16" t="s">
        <v>4947</v>
      </c>
      <c r="D1798" s="3" t="s">
        <v>3943</v>
      </c>
      <c r="E1798" s="4">
        <v>44046</v>
      </c>
      <c r="F1798" s="5">
        <v>45872</v>
      </c>
      <c r="G1798" s="5">
        <v>46237</v>
      </c>
      <c r="H1798" s="3" t="s">
        <v>4290</v>
      </c>
      <c r="I1798" s="55">
        <v>0</v>
      </c>
      <c r="J1798" s="6">
        <v>46022</v>
      </c>
      <c r="K1798" s="2" t="s">
        <v>4405</v>
      </c>
      <c r="L1798" s="2" t="s">
        <v>4988</v>
      </c>
      <c r="M1798" s="2" t="s">
        <v>4957</v>
      </c>
      <c r="N1798" s="2" t="s">
        <v>5199</v>
      </c>
      <c r="O1798" s="2" t="s">
        <v>5219</v>
      </c>
      <c r="P1798" s="2" t="s">
        <v>4515</v>
      </c>
      <c r="Q1798" s="2" t="s">
        <v>4298</v>
      </c>
      <c r="R1798" s="7"/>
      <c r="S1798" s="7">
        <v>15</v>
      </c>
      <c r="T1798" s="7">
        <v>12.333300000000008</v>
      </c>
      <c r="U1798" s="7">
        <v>27.333300000000008</v>
      </c>
      <c r="V1798" s="12">
        <f t="shared" si="520"/>
        <v>28</v>
      </c>
      <c r="W1798" s="15" t="str">
        <f>"DEBE GOZAR "&amp;S1798&amp;" DÍAS ANTES DEL "&amp;TEXT(G1798-1,"DD/MM/YYYY")</f>
        <v>DEBE GOZAR 15 DÍAS ANTES DEL 02/08/2026</v>
      </c>
      <c r="X1798" s="15" t="str">
        <f t="shared" si="522"/>
        <v>DEBE GOZAR EN EL AÑO UN TOTAL DE 28 DÍAS ANTES DEL 31/12/2026</v>
      </c>
      <c r="Y1798" s="58">
        <v>0</v>
      </c>
      <c r="Z1798" s="50">
        <v>0</v>
      </c>
      <c r="AA1798" s="50">
        <v>0</v>
      </c>
      <c r="AB1798" s="50">
        <v>0</v>
      </c>
      <c r="AC1798" s="50">
        <v>15</v>
      </c>
      <c r="AD1798" s="50">
        <v>0</v>
      </c>
      <c r="AE1798" s="50">
        <v>0</v>
      </c>
      <c r="AF1798" s="50">
        <v>15</v>
      </c>
      <c r="AG1798" s="50">
        <v>0</v>
      </c>
      <c r="AH1798" s="50">
        <v>0</v>
      </c>
      <c r="AI1798" s="50">
        <v>0</v>
      </c>
      <c r="AJ1798" s="50">
        <v>0</v>
      </c>
      <c r="AK1798" s="52">
        <f t="shared" si="524"/>
        <v>30</v>
      </c>
      <c r="AL1798" s="50">
        <f t="shared" si="525"/>
        <v>30</v>
      </c>
      <c r="AM1798" s="48">
        <f t="shared" si="523"/>
        <v>1.0714285714285714</v>
      </c>
      <c r="AN1798" s="49">
        <f t="shared" si="526"/>
        <v>1.0714285714285714E-2</v>
      </c>
      <c r="AO1798" s="49">
        <f t="shared" si="537"/>
        <v>0</v>
      </c>
      <c r="AP1798" s="49">
        <f t="shared" si="527"/>
        <v>28</v>
      </c>
      <c r="AR1798" s="50">
        <f t="shared" si="528"/>
        <v>0</v>
      </c>
      <c r="AT1798" s="30">
        <f t="shared" si="529"/>
        <v>28</v>
      </c>
      <c r="AU1798">
        <f t="shared" si="530"/>
        <v>9.3333333333333339</v>
      </c>
      <c r="AV1798" s="49">
        <f t="shared" si="531"/>
        <v>0</v>
      </c>
      <c r="AW1798" s="49">
        <f t="shared" si="532"/>
        <v>0</v>
      </c>
      <c r="AX1798" s="53">
        <f t="shared" si="533"/>
        <v>9.3333333333333339</v>
      </c>
      <c r="AY1798" s="30">
        <f t="shared" si="534"/>
        <v>30</v>
      </c>
      <c r="AZ1798" s="30">
        <f t="shared" si="535"/>
        <v>0</v>
      </c>
      <c r="BA1798" s="49">
        <f t="shared" si="536"/>
        <v>0</v>
      </c>
    </row>
    <row r="1799" spans="1:53" x14ac:dyDescent="0.35">
      <c r="A1799" s="2">
        <v>1075420507</v>
      </c>
      <c r="B1799" s="2" t="s">
        <v>1799</v>
      </c>
      <c r="C1799" s="16" t="s">
        <v>4947</v>
      </c>
      <c r="D1799" s="3" t="s">
        <v>3944</v>
      </c>
      <c r="E1799" s="4">
        <v>45323</v>
      </c>
      <c r="F1799" s="5">
        <v>45689</v>
      </c>
      <c r="G1799" s="5">
        <v>46054</v>
      </c>
      <c r="H1799" s="3" t="s">
        <v>4290</v>
      </c>
      <c r="I1799" s="55">
        <v>0</v>
      </c>
      <c r="J1799" s="6">
        <v>46022</v>
      </c>
      <c r="K1799" s="2" t="s">
        <v>4405</v>
      </c>
      <c r="L1799" s="2" t="s">
        <v>4755</v>
      </c>
      <c r="M1799" s="2" t="s">
        <v>4956</v>
      </c>
      <c r="N1799" s="2" t="s">
        <v>5195</v>
      </c>
      <c r="O1799" s="2" t="s">
        <v>5211</v>
      </c>
      <c r="P1799" s="2" t="s">
        <v>4453</v>
      </c>
      <c r="Q1799" s="2" t="s">
        <v>4298</v>
      </c>
      <c r="R1799" s="7"/>
      <c r="S1799" s="7">
        <v>1</v>
      </c>
      <c r="T1799" s="7">
        <v>27.5</v>
      </c>
      <c r="U1799" s="7">
        <v>28.5</v>
      </c>
      <c r="V1799" s="12">
        <f t="shared" si="520"/>
        <v>29</v>
      </c>
      <c r="W1799" s="15" t="str">
        <f>"DEBE GOZAR "&amp;S1799&amp;" DÍAS ANTES DEL "&amp;TEXT(G1799-1,"DD/MM/YYYY")</f>
        <v>DEBE GOZAR 1 DÍAS ANTES DEL 31/01/2026</v>
      </c>
      <c r="X1799" s="15" t="str">
        <f t="shared" si="522"/>
        <v>DEBE GOZAR EN EL AÑO UN TOTAL DE 29 DÍAS ANTES DEL 31/12/2026</v>
      </c>
      <c r="Y1799" s="50">
        <v>1</v>
      </c>
      <c r="Z1799" s="50">
        <v>0</v>
      </c>
      <c r="AA1799" s="50">
        <v>0</v>
      </c>
      <c r="AB1799" s="50">
        <v>0</v>
      </c>
      <c r="AC1799" s="50">
        <v>0</v>
      </c>
      <c r="AD1799" s="50">
        <v>0</v>
      </c>
      <c r="AE1799" s="50">
        <v>0</v>
      </c>
      <c r="AF1799" s="50">
        <v>0</v>
      </c>
      <c r="AG1799" s="50">
        <v>0</v>
      </c>
      <c r="AH1799" s="50">
        <v>0</v>
      </c>
      <c r="AI1799" s="50">
        <v>0</v>
      </c>
      <c r="AJ1799" s="50">
        <v>0</v>
      </c>
      <c r="AK1799" s="52">
        <f t="shared" si="524"/>
        <v>1</v>
      </c>
      <c r="AL1799" s="50">
        <f t="shared" si="525"/>
        <v>1</v>
      </c>
      <c r="AM1799" s="48">
        <f t="shared" si="523"/>
        <v>3.4482758620689655E-2</v>
      </c>
      <c r="AN1799" s="49">
        <f t="shared" si="526"/>
        <v>3.4482758620689653E-4</v>
      </c>
      <c r="AO1799" s="49">
        <f t="shared" si="537"/>
        <v>1</v>
      </c>
      <c r="AP1799" s="49">
        <f t="shared" si="527"/>
        <v>1</v>
      </c>
      <c r="AR1799" s="50">
        <f t="shared" si="528"/>
        <v>28</v>
      </c>
      <c r="AT1799" s="30">
        <f t="shared" si="529"/>
        <v>29</v>
      </c>
      <c r="AU1799">
        <f t="shared" si="530"/>
        <v>9.6666666666666661</v>
      </c>
      <c r="AV1799" s="49">
        <f t="shared" si="531"/>
        <v>1</v>
      </c>
      <c r="AW1799" s="49">
        <f t="shared" si="532"/>
        <v>1</v>
      </c>
      <c r="AX1799" s="53">
        <f t="shared" si="533"/>
        <v>8.6666666666666661</v>
      </c>
      <c r="AY1799" s="30">
        <f t="shared" si="534"/>
        <v>0</v>
      </c>
      <c r="AZ1799" s="30">
        <f t="shared" si="535"/>
        <v>1</v>
      </c>
      <c r="BA1799" s="49">
        <f t="shared" si="536"/>
        <v>1</v>
      </c>
    </row>
    <row r="1800" spans="1:53" x14ac:dyDescent="0.35">
      <c r="A1800" s="2">
        <v>1075424736</v>
      </c>
      <c r="B1800" s="2" t="s">
        <v>1800</v>
      </c>
      <c r="C1800" s="16" t="s">
        <v>4946</v>
      </c>
      <c r="D1800" s="3" t="s">
        <v>3945</v>
      </c>
      <c r="E1800" s="4">
        <v>45994</v>
      </c>
      <c r="F1800" s="5">
        <v>45994</v>
      </c>
      <c r="G1800" s="5">
        <v>46359</v>
      </c>
      <c r="H1800" s="3" t="s">
        <v>4290</v>
      </c>
      <c r="I1800" s="55">
        <v>46077</v>
      </c>
      <c r="J1800" s="6">
        <v>46022</v>
      </c>
      <c r="K1800" s="2" t="s">
        <v>4431</v>
      </c>
      <c r="L1800" s="2" t="s">
        <v>5012</v>
      </c>
      <c r="M1800" s="2" t="s">
        <v>4956</v>
      </c>
      <c r="N1800" s="2"/>
      <c r="O1800" s="2"/>
      <c r="P1800" s="2"/>
      <c r="Q1800" s="2"/>
      <c r="R1800" s="7"/>
      <c r="S1800" s="7">
        <v>0</v>
      </c>
      <c r="T1800" s="7">
        <v>0.4667</v>
      </c>
      <c r="U1800" s="7">
        <v>0.4667</v>
      </c>
      <c r="V1800" s="12">
        <f t="shared" si="520"/>
        <v>1</v>
      </c>
      <c r="W1800" s="15" t="s">
        <v>4738</v>
      </c>
      <c r="X1800" s="15" t="str">
        <f t="shared" si="522"/>
        <v>DEBE GOZAR EN EL AÑO UN TOTAL DE 1 DÍAS ANTES DEL 31/12/2026</v>
      </c>
      <c r="Y1800" s="58">
        <v>0</v>
      </c>
      <c r="Z1800" s="50">
        <v>1</v>
      </c>
      <c r="AA1800" s="50">
        <v>0</v>
      </c>
      <c r="AB1800" s="50">
        <v>0</v>
      </c>
      <c r="AC1800" s="50">
        <v>0</v>
      </c>
      <c r="AD1800" s="50">
        <v>0</v>
      </c>
      <c r="AE1800" s="50">
        <v>0</v>
      </c>
      <c r="AF1800" s="50">
        <v>0</v>
      </c>
      <c r="AG1800" s="50">
        <v>0</v>
      </c>
      <c r="AH1800" s="50">
        <v>0</v>
      </c>
      <c r="AI1800" s="50">
        <v>0</v>
      </c>
      <c r="AJ1800" s="50">
        <v>0</v>
      </c>
      <c r="AK1800" s="52">
        <f t="shared" si="524"/>
        <v>1</v>
      </c>
      <c r="AL1800" s="50">
        <f t="shared" si="525"/>
        <v>1</v>
      </c>
      <c r="AM1800" s="48">
        <f t="shared" si="523"/>
        <v>1</v>
      </c>
      <c r="AN1800" s="49">
        <f t="shared" si="526"/>
        <v>0.01</v>
      </c>
      <c r="AO1800" s="49">
        <f t="shared" si="537"/>
        <v>1</v>
      </c>
      <c r="AP1800" s="49">
        <f t="shared" si="527"/>
        <v>1</v>
      </c>
      <c r="AR1800" s="50">
        <f t="shared" si="528"/>
        <v>0</v>
      </c>
      <c r="AT1800" s="30">
        <f t="shared" si="529"/>
        <v>1</v>
      </c>
      <c r="AU1800">
        <f t="shared" si="530"/>
        <v>0.33333333333333331</v>
      </c>
      <c r="AV1800" s="49">
        <f t="shared" si="531"/>
        <v>1</v>
      </c>
      <c r="AW1800" s="49">
        <f t="shared" si="532"/>
        <v>0.33333333333333331</v>
      </c>
      <c r="AX1800" s="53">
        <f t="shared" si="533"/>
        <v>0</v>
      </c>
      <c r="AY1800" s="30">
        <f t="shared" si="534"/>
        <v>0</v>
      </c>
      <c r="AZ1800" s="30">
        <f t="shared" si="535"/>
        <v>1</v>
      </c>
      <c r="BA1800" s="49">
        <f t="shared" si="536"/>
        <v>1</v>
      </c>
    </row>
    <row r="1801" spans="1:53" x14ac:dyDescent="0.35">
      <c r="A1801" s="2">
        <v>1075435704</v>
      </c>
      <c r="B1801" s="2" t="s">
        <v>1801</v>
      </c>
      <c r="C1801" s="16" t="s">
        <v>4947</v>
      </c>
      <c r="D1801" s="3" t="s">
        <v>3946</v>
      </c>
      <c r="E1801" s="4">
        <v>43072</v>
      </c>
      <c r="F1801" s="5">
        <v>45994</v>
      </c>
      <c r="G1801" s="5">
        <v>46359</v>
      </c>
      <c r="H1801" s="3" t="s">
        <v>4290</v>
      </c>
      <c r="I1801" s="55">
        <v>0</v>
      </c>
      <c r="J1801" s="6">
        <v>46022</v>
      </c>
      <c r="K1801" s="2" t="s">
        <v>4405</v>
      </c>
      <c r="L1801" s="2" t="s">
        <v>4858</v>
      </c>
      <c r="M1801" s="2" t="s">
        <v>4956</v>
      </c>
      <c r="N1801" s="2" t="s">
        <v>5180</v>
      </c>
      <c r="O1801" s="2" t="s">
        <v>5181</v>
      </c>
      <c r="P1801" s="2" t="s">
        <v>4622</v>
      </c>
      <c r="Q1801" s="2" t="s">
        <v>4298</v>
      </c>
      <c r="R1801" s="7"/>
      <c r="S1801" s="7">
        <v>3</v>
      </c>
      <c r="T1801" s="7">
        <v>26.333300000000008</v>
      </c>
      <c r="U1801" s="7">
        <v>29.333300000000008</v>
      </c>
      <c r="V1801" s="12">
        <f t="shared" si="520"/>
        <v>30</v>
      </c>
      <c r="W1801" s="15" t="str">
        <f>"DEBE GOZAR "&amp;S1801&amp;" DÍAS ANTES DEL "&amp;TEXT(G1801-1,"DD/MM/YYYY")</f>
        <v>DEBE GOZAR 3 DÍAS ANTES DEL 02/12/2026</v>
      </c>
      <c r="X1801" s="15" t="str">
        <f t="shared" si="522"/>
        <v>DEBE GOZAR EN EL AÑO UN TOTAL DE 30 DÍAS ANTES DEL 31/12/2026</v>
      </c>
      <c r="Y1801" s="58">
        <v>0</v>
      </c>
      <c r="Z1801" s="50">
        <v>0</v>
      </c>
      <c r="AA1801" s="50">
        <v>0</v>
      </c>
      <c r="AB1801" s="50">
        <v>0</v>
      </c>
      <c r="AC1801" s="50">
        <v>0</v>
      </c>
      <c r="AD1801" s="50">
        <v>0</v>
      </c>
      <c r="AE1801" s="50">
        <v>22</v>
      </c>
      <c r="AF1801" s="50">
        <v>8</v>
      </c>
      <c r="AG1801" s="50">
        <v>0</v>
      </c>
      <c r="AH1801" s="50">
        <v>0</v>
      </c>
      <c r="AI1801" s="50">
        <v>0</v>
      </c>
      <c r="AJ1801" s="50">
        <v>0</v>
      </c>
      <c r="AK1801" s="52">
        <f t="shared" si="524"/>
        <v>30</v>
      </c>
      <c r="AL1801" s="50">
        <f t="shared" si="525"/>
        <v>30</v>
      </c>
      <c r="AM1801" s="48">
        <f t="shared" si="523"/>
        <v>1</v>
      </c>
      <c r="AN1801" s="49">
        <f t="shared" si="526"/>
        <v>0.01</v>
      </c>
      <c r="AO1801" s="49">
        <f t="shared" si="537"/>
        <v>0</v>
      </c>
      <c r="AP1801" s="49">
        <f t="shared" si="527"/>
        <v>30</v>
      </c>
      <c r="AR1801" s="50">
        <f t="shared" si="528"/>
        <v>0</v>
      </c>
      <c r="AT1801" s="30">
        <f t="shared" si="529"/>
        <v>30</v>
      </c>
      <c r="AU1801">
        <f t="shared" si="530"/>
        <v>10</v>
      </c>
      <c r="AV1801" s="49">
        <f t="shared" si="531"/>
        <v>0</v>
      </c>
      <c r="AW1801" s="49">
        <f t="shared" si="532"/>
        <v>0</v>
      </c>
      <c r="AX1801" s="53">
        <f t="shared" si="533"/>
        <v>10</v>
      </c>
      <c r="AY1801" s="30">
        <f t="shared" si="534"/>
        <v>30</v>
      </c>
      <c r="AZ1801" s="30">
        <f t="shared" si="535"/>
        <v>0</v>
      </c>
      <c r="BA1801" s="49">
        <f t="shared" si="536"/>
        <v>0</v>
      </c>
    </row>
    <row r="1802" spans="1:53" x14ac:dyDescent="0.35">
      <c r="A1802" s="2">
        <v>1075441660</v>
      </c>
      <c r="B1802" s="2" t="s">
        <v>1802</v>
      </c>
      <c r="C1802" s="16" t="s">
        <v>4946</v>
      </c>
      <c r="D1802" s="3" t="s">
        <v>3947</v>
      </c>
      <c r="E1802" s="4">
        <v>45925</v>
      </c>
      <c r="F1802" s="5">
        <v>45925</v>
      </c>
      <c r="G1802" s="5">
        <v>46290</v>
      </c>
      <c r="H1802" s="3" t="s">
        <v>4290</v>
      </c>
      <c r="I1802" s="55">
        <v>0</v>
      </c>
      <c r="J1802" s="6">
        <v>46022</v>
      </c>
      <c r="K1802" s="2" t="s">
        <v>4431</v>
      </c>
      <c r="L1802" s="2" t="s">
        <v>4756</v>
      </c>
      <c r="M1802" s="2" t="s">
        <v>4956</v>
      </c>
      <c r="N1802" s="2" t="s">
        <v>5197</v>
      </c>
      <c r="O1802" s="2" t="s">
        <v>5222</v>
      </c>
      <c r="P1802" s="2" t="s">
        <v>4454</v>
      </c>
      <c r="Q1802" s="2" t="s">
        <v>4329</v>
      </c>
      <c r="R1802" s="7"/>
      <c r="S1802" s="7">
        <v>0</v>
      </c>
      <c r="T1802" s="7">
        <v>1.6</v>
      </c>
      <c r="U1802" s="7">
        <v>1.6</v>
      </c>
      <c r="V1802" s="12">
        <f t="shared" si="520"/>
        <v>2</v>
      </c>
      <c r="W1802" s="15" t="s">
        <v>4738</v>
      </c>
      <c r="X1802" s="15" t="str">
        <f t="shared" si="522"/>
        <v>DEBE GOZAR EN EL AÑO UN TOTAL DE 2 DÍAS ANTES DEL 31/12/2026</v>
      </c>
      <c r="Y1802" s="58">
        <v>0</v>
      </c>
      <c r="Z1802" s="50">
        <v>0</v>
      </c>
      <c r="AA1802" s="50">
        <v>0</v>
      </c>
      <c r="AB1802" s="50">
        <v>0</v>
      </c>
      <c r="AC1802" s="50">
        <v>0</v>
      </c>
      <c r="AD1802" s="50">
        <v>0</v>
      </c>
      <c r="AE1802" s="50">
        <v>0</v>
      </c>
      <c r="AF1802" s="50">
        <v>0</v>
      </c>
      <c r="AG1802" s="50">
        <v>0</v>
      </c>
      <c r="AH1802" s="50">
        <v>0</v>
      </c>
      <c r="AI1802" s="50">
        <v>0</v>
      </c>
      <c r="AJ1802" s="50">
        <v>0</v>
      </c>
      <c r="AK1802" s="52">
        <f t="shared" si="524"/>
        <v>0</v>
      </c>
      <c r="AL1802" s="50">
        <f t="shared" si="525"/>
        <v>0</v>
      </c>
      <c r="AM1802" s="48">
        <f t="shared" si="523"/>
        <v>0</v>
      </c>
      <c r="AN1802" s="49">
        <f t="shared" si="526"/>
        <v>0</v>
      </c>
      <c r="AO1802" s="49">
        <f t="shared" si="537"/>
        <v>0</v>
      </c>
      <c r="AP1802" s="49">
        <f t="shared" si="527"/>
        <v>0</v>
      </c>
      <c r="AR1802" s="50">
        <f t="shared" si="528"/>
        <v>2</v>
      </c>
      <c r="AT1802" s="30">
        <f t="shared" si="529"/>
        <v>2</v>
      </c>
      <c r="AU1802">
        <f t="shared" si="530"/>
        <v>0.66666666666666663</v>
      </c>
      <c r="AV1802" s="49">
        <f t="shared" si="531"/>
        <v>0</v>
      </c>
      <c r="AW1802" s="49">
        <f t="shared" si="532"/>
        <v>0</v>
      </c>
      <c r="AX1802" s="53">
        <f t="shared" si="533"/>
        <v>0.66666666666666663</v>
      </c>
      <c r="AY1802" s="30">
        <f t="shared" si="534"/>
        <v>0</v>
      </c>
      <c r="AZ1802" s="30">
        <f t="shared" si="535"/>
        <v>0</v>
      </c>
      <c r="BA1802" s="49">
        <f t="shared" si="536"/>
        <v>0</v>
      </c>
    </row>
    <row r="1803" spans="1:53" x14ac:dyDescent="0.35">
      <c r="A1803" s="2">
        <v>1075444151</v>
      </c>
      <c r="B1803" s="2" t="s">
        <v>1803</v>
      </c>
      <c r="C1803" s="16" t="s">
        <v>4947</v>
      </c>
      <c r="D1803" s="3" t="s">
        <v>3948</v>
      </c>
      <c r="E1803" s="4">
        <v>44014</v>
      </c>
      <c r="F1803" s="5">
        <v>45840</v>
      </c>
      <c r="G1803" s="5">
        <v>46205</v>
      </c>
      <c r="H1803" s="3" t="s">
        <v>4290</v>
      </c>
      <c r="I1803" s="55">
        <v>0</v>
      </c>
      <c r="J1803" s="6">
        <v>46022</v>
      </c>
      <c r="K1803" s="2" t="s">
        <v>4405</v>
      </c>
      <c r="L1803" s="2" t="s">
        <v>4740</v>
      </c>
      <c r="M1803" s="2" t="s">
        <v>4956</v>
      </c>
      <c r="N1803" s="2" t="s">
        <v>5197</v>
      </c>
      <c r="O1803" s="2" t="s">
        <v>5223</v>
      </c>
      <c r="P1803" s="2" t="s">
        <v>4455</v>
      </c>
      <c r="Q1803" s="2" t="s">
        <v>4298</v>
      </c>
      <c r="R1803" s="7"/>
      <c r="S1803" s="7">
        <v>15</v>
      </c>
      <c r="T1803" s="7">
        <v>14.916699999999992</v>
      </c>
      <c r="U1803" s="7">
        <v>29.916699999999992</v>
      </c>
      <c r="V1803" s="12">
        <f t="shared" si="520"/>
        <v>30</v>
      </c>
      <c r="W1803" s="15" t="str">
        <f>"DEBE GOZAR "&amp;S1803&amp;" DÍAS ANTES DEL "&amp;TEXT(G1803-1,"DD/MM/YYYY")</f>
        <v>DEBE GOZAR 15 DÍAS ANTES DEL 01/07/2026</v>
      </c>
      <c r="X1803" s="15" t="str">
        <f t="shared" si="522"/>
        <v>DEBE GOZAR EN EL AÑO UN TOTAL DE 30 DÍAS ANTES DEL 31/12/2026</v>
      </c>
      <c r="Y1803" s="58">
        <v>7</v>
      </c>
      <c r="Z1803" s="50">
        <v>0</v>
      </c>
      <c r="AA1803" s="50">
        <v>0</v>
      </c>
      <c r="AB1803" s="50">
        <v>0</v>
      </c>
      <c r="AC1803" s="50">
        <v>0</v>
      </c>
      <c r="AD1803" s="50">
        <v>15</v>
      </c>
      <c r="AE1803" s="50">
        <v>0</v>
      </c>
      <c r="AF1803" s="50">
        <v>0</v>
      </c>
      <c r="AG1803" s="50">
        <v>8</v>
      </c>
      <c r="AH1803" s="50">
        <v>0</v>
      </c>
      <c r="AI1803" s="50">
        <v>0</v>
      </c>
      <c r="AJ1803" s="50">
        <v>0</v>
      </c>
      <c r="AK1803" s="52">
        <f t="shared" si="524"/>
        <v>30</v>
      </c>
      <c r="AL1803" s="50">
        <f t="shared" si="525"/>
        <v>30</v>
      </c>
      <c r="AM1803" s="48">
        <f t="shared" si="523"/>
        <v>1</v>
      </c>
      <c r="AN1803" s="49">
        <f t="shared" si="526"/>
        <v>0.01</v>
      </c>
      <c r="AO1803" s="49">
        <f t="shared" si="537"/>
        <v>7</v>
      </c>
      <c r="AP1803" s="49">
        <f t="shared" si="527"/>
        <v>30</v>
      </c>
      <c r="AR1803" s="50">
        <f t="shared" si="528"/>
        <v>0</v>
      </c>
      <c r="AT1803" s="30">
        <f t="shared" si="529"/>
        <v>30</v>
      </c>
      <c r="AU1803">
        <f t="shared" si="530"/>
        <v>10</v>
      </c>
      <c r="AV1803" s="49">
        <f t="shared" si="531"/>
        <v>7</v>
      </c>
      <c r="AW1803" s="49">
        <f t="shared" si="532"/>
        <v>7</v>
      </c>
      <c r="AX1803" s="53">
        <f t="shared" si="533"/>
        <v>3</v>
      </c>
      <c r="AY1803" s="30">
        <f t="shared" si="534"/>
        <v>23</v>
      </c>
      <c r="AZ1803" s="30">
        <f t="shared" si="535"/>
        <v>7</v>
      </c>
      <c r="BA1803" s="49">
        <f t="shared" si="536"/>
        <v>7</v>
      </c>
    </row>
    <row r="1804" spans="1:53" x14ac:dyDescent="0.35">
      <c r="A1804" s="2">
        <v>1075450369</v>
      </c>
      <c r="B1804" s="2" t="s">
        <v>1804</v>
      </c>
      <c r="C1804" s="16" t="s">
        <v>4946</v>
      </c>
      <c r="D1804" s="3" t="s">
        <v>3949</v>
      </c>
      <c r="E1804" s="4">
        <v>45931</v>
      </c>
      <c r="F1804" s="5">
        <v>45931</v>
      </c>
      <c r="G1804" s="5">
        <v>46296</v>
      </c>
      <c r="H1804" s="3" t="s">
        <v>4290</v>
      </c>
      <c r="I1804" s="55">
        <v>46023</v>
      </c>
      <c r="J1804" s="6">
        <v>46022</v>
      </c>
      <c r="K1804" s="2" t="s">
        <v>4431</v>
      </c>
      <c r="L1804" s="2" t="s">
        <v>4835</v>
      </c>
      <c r="M1804" s="2" t="s">
        <v>4956</v>
      </c>
      <c r="N1804" s="2"/>
      <c r="O1804" s="2"/>
      <c r="P1804" s="2"/>
      <c r="Q1804" s="2"/>
      <c r="R1804" s="7"/>
      <c r="S1804" s="7">
        <v>0</v>
      </c>
      <c r="T1804" s="7">
        <v>1.5</v>
      </c>
      <c r="U1804" s="7">
        <v>1.5</v>
      </c>
      <c r="V1804" s="12">
        <f t="shared" si="520"/>
        <v>2</v>
      </c>
      <c r="W1804" s="15" t="s">
        <v>4738</v>
      </c>
      <c r="X1804" s="15" t="str">
        <f t="shared" si="522"/>
        <v>DEBE GOZAR EN EL AÑO UN TOTAL DE 2 DÍAS ANTES DEL 31/12/2026</v>
      </c>
      <c r="Y1804" s="58">
        <v>2</v>
      </c>
      <c r="Z1804" s="50">
        <v>0</v>
      </c>
      <c r="AA1804" s="50">
        <v>0</v>
      </c>
      <c r="AB1804" s="50">
        <v>0</v>
      </c>
      <c r="AC1804" s="50">
        <v>0</v>
      </c>
      <c r="AD1804" s="50">
        <v>0</v>
      </c>
      <c r="AE1804" s="50">
        <v>0</v>
      </c>
      <c r="AF1804" s="50">
        <v>0</v>
      </c>
      <c r="AG1804" s="50">
        <v>0</v>
      </c>
      <c r="AH1804" s="50">
        <v>0</v>
      </c>
      <c r="AI1804" s="50">
        <v>0</v>
      </c>
      <c r="AJ1804" s="50">
        <v>0</v>
      </c>
      <c r="AK1804" s="52">
        <f t="shared" si="524"/>
        <v>2</v>
      </c>
      <c r="AL1804" s="50">
        <f t="shared" si="525"/>
        <v>2</v>
      </c>
      <c r="AM1804" s="48">
        <f t="shared" si="523"/>
        <v>1</v>
      </c>
      <c r="AN1804" s="49">
        <f t="shared" si="526"/>
        <v>0.01</v>
      </c>
      <c r="AO1804" s="49">
        <f t="shared" si="537"/>
        <v>2</v>
      </c>
      <c r="AP1804" s="49">
        <f t="shared" si="527"/>
        <v>2</v>
      </c>
      <c r="AR1804" s="50">
        <f t="shared" si="528"/>
        <v>0</v>
      </c>
      <c r="AT1804" s="30">
        <f t="shared" si="529"/>
        <v>2</v>
      </c>
      <c r="AU1804">
        <f t="shared" si="530"/>
        <v>0.66666666666666663</v>
      </c>
      <c r="AV1804" s="49">
        <f t="shared" si="531"/>
        <v>2</v>
      </c>
      <c r="AW1804" s="49">
        <f t="shared" si="532"/>
        <v>0.66666666666666663</v>
      </c>
      <c r="AX1804" s="53">
        <f t="shared" si="533"/>
        <v>0</v>
      </c>
      <c r="AY1804" s="30">
        <f t="shared" si="534"/>
        <v>0</v>
      </c>
      <c r="AZ1804" s="30">
        <f t="shared" si="535"/>
        <v>2</v>
      </c>
      <c r="BA1804" s="49">
        <f t="shared" si="536"/>
        <v>2</v>
      </c>
    </row>
    <row r="1805" spans="1:53" x14ac:dyDescent="0.35">
      <c r="A1805" s="2">
        <v>1075454666</v>
      </c>
      <c r="B1805" s="2" t="s">
        <v>1805</v>
      </c>
      <c r="C1805" s="16" t="s">
        <v>4946</v>
      </c>
      <c r="D1805" s="3" t="s">
        <v>3950</v>
      </c>
      <c r="E1805" s="4">
        <v>44805</v>
      </c>
      <c r="F1805" s="5">
        <v>45901</v>
      </c>
      <c r="G1805" s="5">
        <v>46266</v>
      </c>
      <c r="H1805" s="3" t="s">
        <v>4290</v>
      </c>
      <c r="I1805" s="55">
        <v>0</v>
      </c>
      <c r="J1805" s="6">
        <v>46022</v>
      </c>
      <c r="K1805" s="2" t="s">
        <v>4405</v>
      </c>
      <c r="L1805" s="2" t="s">
        <v>4963</v>
      </c>
      <c r="M1805" s="2" t="s">
        <v>4956</v>
      </c>
      <c r="N1805" s="2" t="s">
        <v>5200</v>
      </c>
      <c r="O1805" s="2" t="s">
        <v>5220</v>
      </c>
      <c r="P1805" s="2" t="s">
        <v>4449</v>
      </c>
      <c r="Q1805" s="2" t="s">
        <v>4297</v>
      </c>
      <c r="R1805" s="7"/>
      <c r="S1805" s="7">
        <v>20</v>
      </c>
      <c r="T1805" s="7">
        <v>10</v>
      </c>
      <c r="U1805" s="7">
        <v>30</v>
      </c>
      <c r="V1805" s="12">
        <f t="shared" ref="V1805:V1868" si="538">ROUNDUP(U1805,0)</f>
        <v>30</v>
      </c>
      <c r="W1805" s="15" t="str">
        <f>"DEBE GOZAR "&amp;S1805&amp;" DÍAS ANTES DEL "&amp;TEXT(G1805-1,"DD/MM/YYYY")</f>
        <v>DEBE GOZAR 20 DÍAS ANTES DEL 31/08/2026</v>
      </c>
      <c r="X1805" s="15" t="str">
        <f t="shared" si="522"/>
        <v>DEBE GOZAR EN EL AÑO UN TOTAL DE 30 DÍAS ANTES DEL 31/12/2026</v>
      </c>
      <c r="Y1805" s="58">
        <v>0</v>
      </c>
      <c r="Z1805" s="50">
        <v>0</v>
      </c>
      <c r="AA1805" s="50">
        <v>0</v>
      </c>
      <c r="AB1805" s="50">
        <v>0</v>
      </c>
      <c r="AC1805" s="50">
        <v>0</v>
      </c>
      <c r="AD1805" s="50">
        <v>0</v>
      </c>
      <c r="AE1805" s="50">
        <v>0</v>
      </c>
      <c r="AF1805" s="50">
        <v>0</v>
      </c>
      <c r="AG1805" s="50">
        <v>0</v>
      </c>
      <c r="AH1805" s="50">
        <v>0</v>
      </c>
      <c r="AI1805" s="50">
        <v>0</v>
      </c>
      <c r="AJ1805" s="50">
        <v>0</v>
      </c>
      <c r="AK1805" s="52">
        <f t="shared" si="524"/>
        <v>0</v>
      </c>
      <c r="AL1805" s="50">
        <f t="shared" si="525"/>
        <v>0</v>
      </c>
      <c r="AM1805" s="48">
        <f t="shared" si="523"/>
        <v>0</v>
      </c>
      <c r="AN1805" s="49">
        <f t="shared" si="526"/>
        <v>0</v>
      </c>
      <c r="AO1805" s="49">
        <f t="shared" si="537"/>
        <v>0</v>
      </c>
      <c r="AP1805" s="49">
        <f t="shared" si="527"/>
        <v>0</v>
      </c>
      <c r="AR1805" s="50">
        <f t="shared" si="528"/>
        <v>30</v>
      </c>
      <c r="AT1805" s="30">
        <f t="shared" si="529"/>
        <v>30</v>
      </c>
      <c r="AU1805">
        <f t="shared" si="530"/>
        <v>10</v>
      </c>
      <c r="AV1805" s="49">
        <f t="shared" si="531"/>
        <v>0</v>
      </c>
      <c r="AW1805" s="49">
        <f t="shared" si="532"/>
        <v>0</v>
      </c>
      <c r="AX1805" s="53">
        <f t="shared" si="533"/>
        <v>10</v>
      </c>
      <c r="AY1805" s="30">
        <f t="shared" si="534"/>
        <v>0</v>
      </c>
      <c r="AZ1805" s="30">
        <f t="shared" si="535"/>
        <v>0</v>
      </c>
      <c r="BA1805" s="49">
        <f t="shared" si="536"/>
        <v>0</v>
      </c>
    </row>
    <row r="1806" spans="1:53" x14ac:dyDescent="0.35">
      <c r="A1806" s="2">
        <v>1075454984</v>
      </c>
      <c r="B1806" s="2" t="s">
        <v>1806</v>
      </c>
      <c r="C1806" s="16" t="s">
        <v>4946</v>
      </c>
      <c r="D1806" s="3" t="s">
        <v>3951</v>
      </c>
      <c r="E1806" s="4">
        <v>45639</v>
      </c>
      <c r="F1806" s="5">
        <v>46004</v>
      </c>
      <c r="G1806" s="5">
        <v>46369</v>
      </c>
      <c r="H1806" s="3" t="s">
        <v>4409</v>
      </c>
      <c r="I1806" s="55">
        <v>46081</v>
      </c>
      <c r="J1806" s="6">
        <v>46022</v>
      </c>
      <c r="K1806" s="2" t="s">
        <v>4405</v>
      </c>
      <c r="L1806" s="2" t="s">
        <v>4823</v>
      </c>
      <c r="M1806" s="2" t="s">
        <v>4956</v>
      </c>
      <c r="N1806" s="2"/>
      <c r="O1806" s="2"/>
      <c r="P1806" s="2"/>
      <c r="Q1806" s="2"/>
      <c r="R1806" s="7"/>
      <c r="S1806" s="7">
        <v>3</v>
      </c>
      <c r="T1806" s="7">
        <v>1.5</v>
      </c>
      <c r="U1806" s="7">
        <v>4.5</v>
      </c>
      <c r="V1806" s="12">
        <f t="shared" si="538"/>
        <v>5</v>
      </c>
      <c r="W1806" s="15" t="str">
        <f>"DEBE GOZAR "&amp;S1806&amp;" DÍAS ANTES DEL "&amp;TEXT(G1806-1,"DD/MM/YYYY")</f>
        <v>DEBE GOZAR 3 DÍAS ANTES DEL 12/12/2026</v>
      </c>
      <c r="X1806" s="15" t="str">
        <f t="shared" si="522"/>
        <v>DEBE GOZAR EN EL AÑO UN TOTAL DE 5 DÍAS ANTES DEL 31/12/2026</v>
      </c>
      <c r="Y1806" s="58">
        <v>0</v>
      </c>
      <c r="Z1806" s="50">
        <v>5</v>
      </c>
      <c r="AA1806" s="50">
        <v>0</v>
      </c>
      <c r="AB1806" s="50">
        <v>0</v>
      </c>
      <c r="AC1806" s="50">
        <v>0</v>
      </c>
      <c r="AD1806" s="50">
        <v>0</v>
      </c>
      <c r="AE1806" s="50">
        <v>0</v>
      </c>
      <c r="AF1806" s="50">
        <v>0</v>
      </c>
      <c r="AG1806" s="50">
        <v>0</v>
      </c>
      <c r="AH1806" s="50">
        <v>0</v>
      </c>
      <c r="AI1806" s="50">
        <v>0</v>
      </c>
      <c r="AJ1806" s="50">
        <v>0</v>
      </c>
      <c r="AK1806" s="52">
        <f t="shared" si="524"/>
        <v>5</v>
      </c>
      <c r="AL1806" s="50">
        <f t="shared" si="525"/>
        <v>5</v>
      </c>
      <c r="AM1806" s="48">
        <f t="shared" si="523"/>
        <v>1</v>
      </c>
      <c r="AN1806" s="49">
        <f t="shared" si="526"/>
        <v>0.01</v>
      </c>
      <c r="AO1806" s="49">
        <f t="shared" si="537"/>
        <v>5</v>
      </c>
      <c r="AP1806" s="49">
        <f t="shared" si="527"/>
        <v>5</v>
      </c>
      <c r="AR1806" s="50">
        <f t="shared" si="528"/>
        <v>0</v>
      </c>
      <c r="AT1806" s="30">
        <f t="shared" si="529"/>
        <v>5</v>
      </c>
      <c r="AU1806">
        <f t="shared" si="530"/>
        <v>1.6666666666666667</v>
      </c>
      <c r="AV1806" s="49">
        <f t="shared" si="531"/>
        <v>5</v>
      </c>
      <c r="AW1806" s="49">
        <f t="shared" si="532"/>
        <v>1.6666666666666667</v>
      </c>
      <c r="AX1806" s="53">
        <f t="shared" si="533"/>
        <v>0</v>
      </c>
      <c r="AY1806" s="30">
        <f t="shared" si="534"/>
        <v>0</v>
      </c>
      <c r="AZ1806" s="30">
        <f t="shared" si="535"/>
        <v>5</v>
      </c>
      <c r="BA1806" s="49">
        <f t="shared" si="536"/>
        <v>5</v>
      </c>
    </row>
    <row r="1807" spans="1:53" x14ac:dyDescent="0.35">
      <c r="A1807" s="2">
        <v>1075458033</v>
      </c>
      <c r="B1807" s="2" t="s">
        <v>1807</v>
      </c>
      <c r="C1807" s="16" t="s">
        <v>4946</v>
      </c>
      <c r="D1807" s="3" t="s">
        <v>3952</v>
      </c>
      <c r="E1807" s="4">
        <v>46001</v>
      </c>
      <c r="F1807" s="5">
        <v>46001</v>
      </c>
      <c r="G1807" s="5">
        <v>46366</v>
      </c>
      <c r="H1807" s="3" t="s">
        <v>4290</v>
      </c>
      <c r="I1807" s="55">
        <v>46134</v>
      </c>
      <c r="J1807" s="6">
        <v>46022</v>
      </c>
      <c r="K1807" s="2" t="s">
        <v>4405</v>
      </c>
      <c r="L1807" s="2" t="s">
        <v>4963</v>
      </c>
      <c r="M1807" s="2" t="s">
        <v>4956</v>
      </c>
      <c r="N1807" s="2"/>
      <c r="O1807" s="2"/>
      <c r="P1807" s="2"/>
      <c r="Q1807" s="2"/>
      <c r="R1807" s="7"/>
      <c r="S1807" s="7">
        <v>0</v>
      </c>
      <c r="T1807" s="7">
        <v>1.75</v>
      </c>
      <c r="U1807" s="7">
        <v>1.75</v>
      </c>
      <c r="V1807" s="12">
        <f t="shared" si="538"/>
        <v>2</v>
      </c>
      <c r="W1807" s="15" t="s">
        <v>4738</v>
      </c>
      <c r="X1807" s="15" t="str">
        <f t="shared" si="522"/>
        <v>DEBE GOZAR EN EL AÑO UN TOTAL DE 2 DÍAS ANTES DEL 31/12/2026</v>
      </c>
      <c r="Y1807" s="58">
        <v>0</v>
      </c>
      <c r="Z1807" s="50">
        <v>0</v>
      </c>
      <c r="AA1807" s="50">
        <v>0</v>
      </c>
      <c r="AB1807" s="50">
        <v>2</v>
      </c>
      <c r="AC1807" s="50">
        <v>0</v>
      </c>
      <c r="AD1807" s="50">
        <v>0</v>
      </c>
      <c r="AE1807" s="50">
        <v>0</v>
      </c>
      <c r="AF1807" s="50">
        <v>0</v>
      </c>
      <c r="AG1807" s="50">
        <v>0</v>
      </c>
      <c r="AH1807" s="50">
        <v>0</v>
      </c>
      <c r="AI1807" s="50">
        <v>0</v>
      </c>
      <c r="AJ1807" s="50">
        <v>0</v>
      </c>
      <c r="AK1807" s="52">
        <f t="shared" si="524"/>
        <v>2</v>
      </c>
      <c r="AL1807" s="50">
        <f t="shared" si="525"/>
        <v>2</v>
      </c>
      <c r="AM1807" s="48">
        <f t="shared" si="523"/>
        <v>1</v>
      </c>
      <c r="AN1807" s="49">
        <f t="shared" si="526"/>
        <v>0.01</v>
      </c>
      <c r="AO1807" s="49">
        <f t="shared" si="537"/>
        <v>2</v>
      </c>
      <c r="AP1807" s="49">
        <f t="shared" si="527"/>
        <v>2</v>
      </c>
      <c r="AR1807" s="50">
        <f t="shared" si="528"/>
        <v>0</v>
      </c>
      <c r="AT1807" s="30">
        <f t="shared" si="529"/>
        <v>2</v>
      </c>
      <c r="AU1807">
        <f t="shared" si="530"/>
        <v>0.66666666666666663</v>
      </c>
      <c r="AV1807" s="49">
        <f t="shared" si="531"/>
        <v>2</v>
      </c>
      <c r="AW1807" s="49">
        <f t="shared" si="532"/>
        <v>0.66666666666666663</v>
      </c>
      <c r="AX1807" s="53">
        <f t="shared" si="533"/>
        <v>0</v>
      </c>
      <c r="AY1807" s="30">
        <f t="shared" si="534"/>
        <v>0</v>
      </c>
      <c r="AZ1807" s="30">
        <f t="shared" si="535"/>
        <v>2</v>
      </c>
      <c r="BA1807" s="49">
        <f t="shared" si="536"/>
        <v>2</v>
      </c>
    </row>
    <row r="1808" spans="1:53" x14ac:dyDescent="0.35">
      <c r="A1808" s="2">
        <v>1075458409</v>
      </c>
      <c r="B1808" s="2" t="s">
        <v>1808</v>
      </c>
      <c r="C1808" s="16" t="s">
        <v>4946</v>
      </c>
      <c r="D1808" s="3" t="s">
        <v>3953</v>
      </c>
      <c r="E1808" s="4">
        <v>45440</v>
      </c>
      <c r="F1808" s="5">
        <v>45805</v>
      </c>
      <c r="G1808" s="5">
        <v>46170</v>
      </c>
      <c r="H1808" s="3" t="s">
        <v>4290</v>
      </c>
      <c r="I1808" s="55">
        <v>0</v>
      </c>
      <c r="J1808" s="6">
        <v>46022</v>
      </c>
      <c r="K1808" s="2" t="s">
        <v>4405</v>
      </c>
      <c r="L1808" s="2" t="s">
        <v>4966</v>
      </c>
      <c r="M1808" s="2" t="s">
        <v>4956</v>
      </c>
      <c r="N1808" s="2" t="s">
        <v>5180</v>
      </c>
      <c r="O1808" s="2" t="s">
        <v>5225</v>
      </c>
      <c r="P1808" s="2" t="s">
        <v>4461</v>
      </c>
      <c r="Q1808" s="2" t="s">
        <v>4297</v>
      </c>
      <c r="R1808" s="7"/>
      <c r="S1808" s="7">
        <v>12</v>
      </c>
      <c r="T1808" s="7">
        <v>17.75</v>
      </c>
      <c r="U1808" s="7">
        <v>29.75</v>
      </c>
      <c r="V1808" s="12">
        <f t="shared" si="538"/>
        <v>30</v>
      </c>
      <c r="W1808" s="15" t="str">
        <f>"DEBE GOZAR "&amp;S1808&amp;" DÍAS ANTES DEL "&amp;TEXT(G1808-1,"DD/MM/YYYY")</f>
        <v>DEBE GOZAR 12 DÍAS ANTES DEL 27/05/2026</v>
      </c>
      <c r="X1808" s="15" t="str">
        <f t="shared" si="522"/>
        <v>DEBE GOZAR EN EL AÑO UN TOTAL DE 30 DÍAS ANTES DEL 31/12/2026</v>
      </c>
      <c r="Y1808" s="58">
        <v>0</v>
      </c>
      <c r="Z1808" s="50">
        <v>0</v>
      </c>
      <c r="AA1808" s="50">
        <v>0</v>
      </c>
      <c r="AB1808" s="50">
        <v>15</v>
      </c>
      <c r="AC1808" s="50">
        <v>0</v>
      </c>
      <c r="AD1808" s="50">
        <v>0</v>
      </c>
      <c r="AE1808" s="50">
        <v>0</v>
      </c>
      <c r="AF1808" s="50">
        <v>0</v>
      </c>
      <c r="AG1808" s="50">
        <v>0</v>
      </c>
      <c r="AH1808" s="50">
        <v>15</v>
      </c>
      <c r="AI1808" s="50">
        <v>0</v>
      </c>
      <c r="AJ1808" s="50">
        <v>0</v>
      </c>
      <c r="AK1808" s="52">
        <f t="shared" si="524"/>
        <v>30</v>
      </c>
      <c r="AL1808" s="50">
        <f t="shared" si="525"/>
        <v>30</v>
      </c>
      <c r="AM1808" s="48">
        <f t="shared" si="523"/>
        <v>1</v>
      </c>
      <c r="AN1808" s="49">
        <f t="shared" si="526"/>
        <v>0.01</v>
      </c>
      <c r="AO1808" s="49">
        <f t="shared" si="537"/>
        <v>15</v>
      </c>
      <c r="AP1808" s="49">
        <f t="shared" si="527"/>
        <v>30</v>
      </c>
      <c r="AR1808" s="50">
        <f t="shared" si="528"/>
        <v>0</v>
      </c>
      <c r="AT1808" s="30">
        <f t="shared" si="529"/>
        <v>30</v>
      </c>
      <c r="AU1808">
        <f t="shared" si="530"/>
        <v>10</v>
      </c>
      <c r="AV1808" s="49">
        <f t="shared" si="531"/>
        <v>15</v>
      </c>
      <c r="AW1808" s="49">
        <f t="shared" si="532"/>
        <v>10</v>
      </c>
      <c r="AX1808" s="53">
        <f t="shared" si="533"/>
        <v>0</v>
      </c>
      <c r="AY1808" s="30">
        <f t="shared" si="534"/>
        <v>15</v>
      </c>
      <c r="AZ1808" s="30">
        <f t="shared" si="535"/>
        <v>15</v>
      </c>
      <c r="BA1808" s="49">
        <f t="shared" si="536"/>
        <v>15</v>
      </c>
    </row>
    <row r="1809" spans="1:53" x14ac:dyDescent="0.35">
      <c r="A1809" s="2">
        <v>1075459729</v>
      </c>
      <c r="B1809" s="2" t="s">
        <v>1809</v>
      </c>
      <c r="C1809" s="16" t="s">
        <v>4946</v>
      </c>
      <c r="D1809" s="3" t="s">
        <v>3954</v>
      </c>
      <c r="E1809" s="4">
        <v>45568</v>
      </c>
      <c r="F1809" s="5">
        <v>45933</v>
      </c>
      <c r="G1809" s="5">
        <v>46298</v>
      </c>
      <c r="H1809" s="3" t="s">
        <v>4290</v>
      </c>
      <c r="I1809" s="55">
        <v>46144</v>
      </c>
      <c r="J1809" s="6">
        <v>46022</v>
      </c>
      <c r="K1809" s="2" t="s">
        <v>4405</v>
      </c>
      <c r="L1809" s="2" t="s">
        <v>4853</v>
      </c>
      <c r="M1809" s="2" t="s">
        <v>4956</v>
      </c>
      <c r="N1809" s="2" t="s">
        <v>5196</v>
      </c>
      <c r="O1809" s="2" t="s">
        <v>5246</v>
      </c>
      <c r="P1809" s="2" t="s">
        <v>4616</v>
      </c>
      <c r="Q1809" s="2" t="s">
        <v>4297</v>
      </c>
      <c r="R1809" s="7"/>
      <c r="S1809" s="7">
        <v>15</v>
      </c>
      <c r="T1809" s="7">
        <v>7.3333000000000013</v>
      </c>
      <c r="U1809" s="7">
        <v>22.333300000000001</v>
      </c>
      <c r="V1809" s="12">
        <f t="shared" si="538"/>
        <v>23</v>
      </c>
      <c r="W1809" s="15" t="str">
        <f>"DEBE GOZAR "&amp;S1809&amp;" DÍAS ANTES DEL "&amp;TEXT(G1809-1,"DD/MM/YYYY")</f>
        <v>DEBE GOZAR 15 DÍAS ANTES DEL 02/10/2026</v>
      </c>
      <c r="X1809" s="15" t="str">
        <f t="shared" si="522"/>
        <v>DEBE GOZAR EN EL AÑO UN TOTAL DE 23 DÍAS ANTES DEL 31/12/2026</v>
      </c>
      <c r="Y1809" s="58">
        <v>0</v>
      </c>
      <c r="Z1809" s="50">
        <v>0</v>
      </c>
      <c r="AA1809" s="50">
        <v>18</v>
      </c>
      <c r="AB1809" s="50">
        <v>5</v>
      </c>
      <c r="AC1809" s="50">
        <v>0</v>
      </c>
      <c r="AD1809" s="50">
        <v>0</v>
      </c>
      <c r="AE1809" s="50">
        <v>0</v>
      </c>
      <c r="AF1809" s="50">
        <v>0</v>
      </c>
      <c r="AG1809" s="50">
        <v>0</v>
      </c>
      <c r="AH1809" s="50">
        <v>0</v>
      </c>
      <c r="AI1809" s="50">
        <v>0</v>
      </c>
      <c r="AJ1809" s="50">
        <v>0</v>
      </c>
      <c r="AK1809" s="52">
        <f t="shared" si="524"/>
        <v>23</v>
      </c>
      <c r="AL1809" s="50">
        <f t="shared" si="525"/>
        <v>23</v>
      </c>
      <c r="AM1809" s="48">
        <f t="shared" si="523"/>
        <v>1</v>
      </c>
      <c r="AN1809" s="49">
        <f t="shared" si="526"/>
        <v>0.01</v>
      </c>
      <c r="AO1809" s="49">
        <f t="shared" si="537"/>
        <v>23</v>
      </c>
      <c r="AP1809" s="49">
        <f t="shared" si="527"/>
        <v>23</v>
      </c>
      <c r="AR1809" s="50">
        <f t="shared" si="528"/>
        <v>0</v>
      </c>
      <c r="AT1809" s="30">
        <f t="shared" si="529"/>
        <v>23</v>
      </c>
      <c r="AU1809">
        <f t="shared" si="530"/>
        <v>7.666666666666667</v>
      </c>
      <c r="AV1809" s="49">
        <f t="shared" si="531"/>
        <v>23</v>
      </c>
      <c r="AW1809" s="49">
        <f t="shared" si="532"/>
        <v>7.666666666666667</v>
      </c>
      <c r="AX1809" s="53">
        <f t="shared" si="533"/>
        <v>0</v>
      </c>
      <c r="AY1809" s="30">
        <f t="shared" si="534"/>
        <v>0</v>
      </c>
      <c r="AZ1809" s="30">
        <f t="shared" si="535"/>
        <v>23</v>
      </c>
      <c r="BA1809" s="49">
        <f t="shared" si="536"/>
        <v>23</v>
      </c>
    </row>
    <row r="1810" spans="1:53" x14ac:dyDescent="0.35">
      <c r="A1810" s="2">
        <v>1075467915</v>
      </c>
      <c r="B1810" s="2" t="s">
        <v>1810</v>
      </c>
      <c r="C1810" s="16" t="s">
        <v>4946</v>
      </c>
      <c r="D1810" s="3" t="s">
        <v>3955</v>
      </c>
      <c r="E1810" s="4">
        <v>45995</v>
      </c>
      <c r="F1810" s="5">
        <v>45995</v>
      </c>
      <c r="G1810" s="5">
        <v>46360</v>
      </c>
      <c r="H1810" s="3" t="s">
        <v>4290</v>
      </c>
      <c r="I1810" s="55">
        <v>46081</v>
      </c>
      <c r="J1810" s="6">
        <v>46022</v>
      </c>
      <c r="K1810" s="2" t="s">
        <v>4405</v>
      </c>
      <c r="L1810" s="2" t="s">
        <v>4982</v>
      </c>
      <c r="M1810" s="2" t="s">
        <v>4956</v>
      </c>
      <c r="N1810" s="2"/>
      <c r="O1810" s="2"/>
      <c r="P1810" s="2"/>
      <c r="Q1810" s="2"/>
      <c r="R1810" s="7"/>
      <c r="S1810" s="7">
        <v>0</v>
      </c>
      <c r="T1810" s="7">
        <v>2.25</v>
      </c>
      <c r="U1810" s="7">
        <v>2.25</v>
      </c>
      <c r="V1810" s="12">
        <f t="shared" si="538"/>
        <v>3</v>
      </c>
      <c r="W1810" s="15" t="s">
        <v>4738</v>
      </c>
      <c r="X1810" s="15" t="str">
        <f t="shared" si="522"/>
        <v>DEBE GOZAR EN EL AÑO UN TOTAL DE 3 DÍAS ANTES DEL 31/12/2026</v>
      </c>
      <c r="Y1810" s="58">
        <v>1</v>
      </c>
      <c r="Z1810" s="50">
        <v>6</v>
      </c>
      <c r="AA1810" s="50">
        <v>0</v>
      </c>
      <c r="AB1810" s="50">
        <v>0</v>
      </c>
      <c r="AC1810" s="50">
        <v>0</v>
      </c>
      <c r="AD1810" s="50">
        <v>0</v>
      </c>
      <c r="AE1810" s="50">
        <v>0</v>
      </c>
      <c r="AF1810" s="50">
        <v>0</v>
      </c>
      <c r="AG1810" s="50">
        <v>0</v>
      </c>
      <c r="AH1810" s="50">
        <v>0</v>
      </c>
      <c r="AI1810" s="50">
        <v>0</v>
      </c>
      <c r="AJ1810" s="50">
        <v>0</v>
      </c>
      <c r="AK1810" s="52">
        <f t="shared" si="524"/>
        <v>7</v>
      </c>
      <c r="AL1810" s="50">
        <f t="shared" si="525"/>
        <v>7</v>
      </c>
      <c r="AM1810" s="48">
        <f t="shared" si="523"/>
        <v>2.3333333333333335</v>
      </c>
      <c r="AN1810" s="49">
        <f t="shared" si="526"/>
        <v>2.3333333333333334E-2</v>
      </c>
      <c r="AO1810" s="49">
        <f t="shared" si="537"/>
        <v>7</v>
      </c>
      <c r="AP1810" s="49">
        <f t="shared" si="527"/>
        <v>3</v>
      </c>
      <c r="AR1810" s="50">
        <f t="shared" si="528"/>
        <v>0</v>
      </c>
      <c r="AT1810" s="30">
        <f t="shared" si="529"/>
        <v>3</v>
      </c>
      <c r="AU1810">
        <f t="shared" si="530"/>
        <v>1</v>
      </c>
      <c r="AV1810" s="49">
        <f t="shared" si="531"/>
        <v>7</v>
      </c>
      <c r="AW1810" s="49">
        <f t="shared" si="532"/>
        <v>1</v>
      </c>
      <c r="AX1810" s="53">
        <f t="shared" si="533"/>
        <v>0</v>
      </c>
      <c r="AY1810" s="30">
        <f t="shared" si="534"/>
        <v>0</v>
      </c>
      <c r="AZ1810" s="30">
        <f t="shared" si="535"/>
        <v>7</v>
      </c>
      <c r="BA1810" s="49">
        <f t="shared" si="536"/>
        <v>3</v>
      </c>
    </row>
    <row r="1811" spans="1:53" x14ac:dyDescent="0.35">
      <c r="A1811" s="2">
        <v>1075470784</v>
      </c>
      <c r="B1811" s="2" t="s">
        <v>1811</v>
      </c>
      <c r="C1811" s="16" t="s">
        <v>4946</v>
      </c>
      <c r="D1811" s="3" t="s">
        <v>3956</v>
      </c>
      <c r="E1811" s="4">
        <v>45940</v>
      </c>
      <c r="F1811" s="5">
        <v>45940</v>
      </c>
      <c r="G1811" s="5">
        <v>46305</v>
      </c>
      <c r="H1811" s="3" t="s">
        <v>4409</v>
      </c>
      <c r="I1811" s="55">
        <v>0</v>
      </c>
      <c r="J1811" s="6">
        <v>46022</v>
      </c>
      <c r="K1811" s="2" t="s">
        <v>4405</v>
      </c>
      <c r="L1811" s="2" t="s">
        <v>4857</v>
      </c>
      <c r="M1811" s="2" t="s">
        <v>4956</v>
      </c>
      <c r="N1811" s="2" t="s">
        <v>5196</v>
      </c>
      <c r="O1811" s="2" t="s">
        <v>5247</v>
      </c>
      <c r="P1811" s="2" t="s">
        <v>4621</v>
      </c>
      <c r="Q1811" s="2" t="s">
        <v>4297</v>
      </c>
      <c r="R1811" s="7"/>
      <c r="S1811" s="7">
        <v>0</v>
      </c>
      <c r="T1811" s="7">
        <v>6.75</v>
      </c>
      <c r="U1811" s="7">
        <v>6.75</v>
      </c>
      <c r="V1811" s="12">
        <f t="shared" si="538"/>
        <v>7</v>
      </c>
      <c r="W1811" s="15" t="s">
        <v>4738</v>
      </c>
      <c r="X1811" s="15" t="str">
        <f t="shared" si="522"/>
        <v>DEBE GOZAR EN EL AÑO UN TOTAL DE 7 DÍAS ANTES DEL 31/12/2026</v>
      </c>
      <c r="Y1811" s="58">
        <v>0</v>
      </c>
      <c r="Z1811" s="50">
        <v>0</v>
      </c>
      <c r="AA1811" s="50">
        <v>0</v>
      </c>
      <c r="AB1811" s="50">
        <v>5</v>
      </c>
      <c r="AC1811" s="50">
        <v>3</v>
      </c>
      <c r="AD1811" s="50">
        <v>0</v>
      </c>
      <c r="AE1811" s="50">
        <v>0</v>
      </c>
      <c r="AF1811" s="50">
        <v>0</v>
      </c>
      <c r="AG1811" s="50">
        <v>0</v>
      </c>
      <c r="AH1811" s="50">
        <v>0</v>
      </c>
      <c r="AI1811" s="50">
        <v>0</v>
      </c>
      <c r="AJ1811" s="50">
        <v>0</v>
      </c>
      <c r="AK1811" s="52">
        <f t="shared" si="524"/>
        <v>8</v>
      </c>
      <c r="AL1811" s="50">
        <f t="shared" si="525"/>
        <v>8</v>
      </c>
      <c r="AM1811" s="48">
        <f t="shared" si="523"/>
        <v>1.1428571428571428</v>
      </c>
      <c r="AN1811" s="49">
        <f t="shared" si="526"/>
        <v>1.1428571428571429E-2</v>
      </c>
      <c r="AO1811" s="49">
        <f t="shared" si="537"/>
        <v>5</v>
      </c>
      <c r="AP1811" s="49">
        <f t="shared" si="527"/>
        <v>7</v>
      </c>
      <c r="AR1811" s="50">
        <f t="shared" si="528"/>
        <v>0</v>
      </c>
      <c r="AT1811" s="30">
        <f t="shared" si="529"/>
        <v>7</v>
      </c>
      <c r="AU1811">
        <f t="shared" si="530"/>
        <v>2.3333333333333335</v>
      </c>
      <c r="AV1811" s="49">
        <f t="shared" si="531"/>
        <v>5</v>
      </c>
      <c r="AW1811" s="49">
        <f t="shared" si="532"/>
        <v>2.3333333333333335</v>
      </c>
      <c r="AX1811" s="53">
        <f t="shared" si="533"/>
        <v>0</v>
      </c>
      <c r="AY1811" s="30">
        <f t="shared" si="534"/>
        <v>3</v>
      </c>
      <c r="AZ1811" s="30">
        <f t="shared" si="535"/>
        <v>5</v>
      </c>
      <c r="BA1811" s="49">
        <f t="shared" si="536"/>
        <v>5</v>
      </c>
    </row>
    <row r="1812" spans="1:53" x14ac:dyDescent="0.35">
      <c r="A1812" s="2">
        <v>1075473491</v>
      </c>
      <c r="B1812" s="2" t="s">
        <v>1812</v>
      </c>
      <c r="C1812" s="16" t="s">
        <v>4946</v>
      </c>
      <c r="D1812" s="3" t="s">
        <v>3957</v>
      </c>
      <c r="E1812" s="4">
        <v>45376</v>
      </c>
      <c r="F1812" s="5">
        <v>45741</v>
      </c>
      <c r="G1812" s="5">
        <v>46106</v>
      </c>
      <c r="H1812" s="3" t="s">
        <v>4290</v>
      </c>
      <c r="I1812" s="55">
        <v>0</v>
      </c>
      <c r="J1812" s="6">
        <v>46022</v>
      </c>
      <c r="K1812" s="2" t="s">
        <v>4405</v>
      </c>
      <c r="L1812" s="2" t="s">
        <v>5010</v>
      </c>
      <c r="M1812" s="2" t="s">
        <v>4957</v>
      </c>
      <c r="N1812" s="2" t="s">
        <v>5199</v>
      </c>
      <c r="O1812" s="2" t="s">
        <v>5219</v>
      </c>
      <c r="P1812" s="2" t="s">
        <v>4589</v>
      </c>
      <c r="Q1812" s="2" t="s">
        <v>4297</v>
      </c>
      <c r="R1812" s="7"/>
      <c r="S1812" s="7">
        <v>7</v>
      </c>
      <c r="T1812" s="7">
        <v>23</v>
      </c>
      <c r="U1812" s="7">
        <v>30</v>
      </c>
      <c r="V1812" s="12">
        <f t="shared" si="538"/>
        <v>30</v>
      </c>
      <c r="W1812" s="15" t="str">
        <f>"DEBE GOZAR "&amp;S1812&amp;" DÍAS ANTES DEL "&amp;TEXT(G1812-1,"DD/MM/YYYY")</f>
        <v>DEBE GOZAR 7 DÍAS ANTES DEL 24/03/2026</v>
      </c>
      <c r="X1812" s="15" t="str">
        <f t="shared" si="522"/>
        <v>DEBE GOZAR EN EL AÑO UN TOTAL DE 30 DÍAS ANTES DEL 31/12/2026</v>
      </c>
      <c r="Y1812" s="58">
        <v>0</v>
      </c>
      <c r="Z1812" s="50">
        <v>0</v>
      </c>
      <c r="AA1812" s="50">
        <v>17</v>
      </c>
      <c r="AB1812" s="50">
        <v>13</v>
      </c>
      <c r="AC1812" s="50">
        <v>0</v>
      </c>
      <c r="AD1812" s="50">
        <v>0</v>
      </c>
      <c r="AE1812" s="50">
        <v>0</v>
      </c>
      <c r="AF1812" s="50">
        <v>0</v>
      </c>
      <c r="AG1812" s="50">
        <v>0</v>
      </c>
      <c r="AH1812" s="50">
        <v>0</v>
      </c>
      <c r="AI1812" s="50">
        <v>0</v>
      </c>
      <c r="AJ1812" s="50">
        <v>0</v>
      </c>
      <c r="AK1812" s="52">
        <f t="shared" si="524"/>
        <v>30</v>
      </c>
      <c r="AL1812" s="50">
        <f t="shared" si="525"/>
        <v>30</v>
      </c>
      <c r="AM1812" s="48">
        <f t="shared" si="523"/>
        <v>1</v>
      </c>
      <c r="AN1812" s="49">
        <f t="shared" si="526"/>
        <v>0.01</v>
      </c>
      <c r="AO1812" s="49">
        <f t="shared" si="537"/>
        <v>30</v>
      </c>
      <c r="AP1812" s="49">
        <f t="shared" si="527"/>
        <v>30</v>
      </c>
      <c r="AR1812" s="50">
        <f t="shared" si="528"/>
        <v>0</v>
      </c>
      <c r="AT1812" s="30">
        <f t="shared" si="529"/>
        <v>30</v>
      </c>
      <c r="AU1812">
        <f t="shared" si="530"/>
        <v>10</v>
      </c>
      <c r="AV1812" s="49">
        <f t="shared" si="531"/>
        <v>30</v>
      </c>
      <c r="AW1812" s="49">
        <f t="shared" si="532"/>
        <v>10</v>
      </c>
      <c r="AX1812" s="53">
        <f t="shared" si="533"/>
        <v>0</v>
      </c>
      <c r="AY1812" s="30">
        <f t="shared" si="534"/>
        <v>0</v>
      </c>
      <c r="AZ1812" s="30">
        <f t="shared" si="535"/>
        <v>30</v>
      </c>
      <c r="BA1812" s="49">
        <f t="shared" si="536"/>
        <v>30</v>
      </c>
    </row>
    <row r="1813" spans="1:53" x14ac:dyDescent="0.35">
      <c r="A1813" s="2">
        <v>1075481306</v>
      </c>
      <c r="B1813" s="2" t="s">
        <v>1813</v>
      </c>
      <c r="C1813" s="16" t="s">
        <v>4946</v>
      </c>
      <c r="D1813" s="3" t="s">
        <v>3958</v>
      </c>
      <c r="E1813" s="4">
        <v>45182</v>
      </c>
      <c r="F1813" s="5">
        <v>45913</v>
      </c>
      <c r="G1813" s="5">
        <v>46278</v>
      </c>
      <c r="H1813" s="3" t="s">
        <v>4406</v>
      </c>
      <c r="I1813" s="55">
        <v>46103</v>
      </c>
      <c r="J1813" s="6">
        <v>46022</v>
      </c>
      <c r="K1813" s="2" t="s">
        <v>4405</v>
      </c>
      <c r="L1813" s="2" t="s">
        <v>4798</v>
      </c>
      <c r="M1813" s="2" t="s">
        <v>4956</v>
      </c>
      <c r="N1813" s="2"/>
      <c r="O1813" s="2"/>
      <c r="P1813" s="2"/>
      <c r="Q1813" s="2"/>
      <c r="R1813" s="7"/>
      <c r="S1813" s="7">
        <v>13</v>
      </c>
      <c r="T1813" s="7">
        <v>9</v>
      </c>
      <c r="U1813" s="7">
        <v>22</v>
      </c>
      <c r="V1813" s="12">
        <f t="shared" si="538"/>
        <v>22</v>
      </c>
      <c r="W1813" s="15" t="str">
        <f>"DEBE GOZAR "&amp;S1813&amp;" DÍAS ANTES DEL "&amp;TEXT(G1813-1,"DD/MM/YYYY")</f>
        <v>DEBE GOZAR 13 DÍAS ANTES DEL 12/09/2026</v>
      </c>
      <c r="X1813" s="15" t="str">
        <f t="shared" si="522"/>
        <v>DEBE GOZAR EN EL AÑO UN TOTAL DE 22 DÍAS ANTES DEL 31/12/2026</v>
      </c>
      <c r="Y1813" s="58">
        <v>0</v>
      </c>
      <c r="Z1813" s="50">
        <v>0</v>
      </c>
      <c r="AA1813" s="50">
        <v>22</v>
      </c>
      <c r="AB1813" s="50">
        <v>0</v>
      </c>
      <c r="AC1813" s="50">
        <v>0</v>
      </c>
      <c r="AD1813" s="50">
        <v>0</v>
      </c>
      <c r="AE1813" s="50">
        <v>0</v>
      </c>
      <c r="AF1813" s="50">
        <v>0</v>
      </c>
      <c r="AG1813" s="50">
        <v>0</v>
      </c>
      <c r="AH1813" s="50">
        <v>0</v>
      </c>
      <c r="AI1813" s="50">
        <v>0</v>
      </c>
      <c r="AJ1813" s="50">
        <v>0</v>
      </c>
      <c r="AK1813" s="52">
        <f t="shared" si="524"/>
        <v>22</v>
      </c>
      <c r="AL1813" s="50">
        <f t="shared" si="525"/>
        <v>22</v>
      </c>
      <c r="AM1813" s="48">
        <f t="shared" si="523"/>
        <v>1</v>
      </c>
      <c r="AN1813" s="49">
        <f t="shared" si="526"/>
        <v>0.01</v>
      </c>
      <c r="AO1813" s="49">
        <f t="shared" si="537"/>
        <v>22</v>
      </c>
      <c r="AP1813" s="49">
        <f t="shared" si="527"/>
        <v>22</v>
      </c>
      <c r="AR1813" s="50">
        <f t="shared" si="528"/>
        <v>0</v>
      </c>
      <c r="AT1813" s="30">
        <f t="shared" si="529"/>
        <v>22</v>
      </c>
      <c r="AU1813">
        <f t="shared" si="530"/>
        <v>7.333333333333333</v>
      </c>
      <c r="AV1813" s="49">
        <f t="shared" si="531"/>
        <v>22</v>
      </c>
      <c r="AW1813" s="49">
        <f t="shared" si="532"/>
        <v>7.333333333333333</v>
      </c>
      <c r="AX1813" s="53">
        <f t="shared" si="533"/>
        <v>0</v>
      </c>
      <c r="AY1813" s="30">
        <f t="shared" si="534"/>
        <v>0</v>
      </c>
      <c r="AZ1813" s="30">
        <f t="shared" si="535"/>
        <v>22</v>
      </c>
      <c r="BA1813" s="49">
        <f t="shared" si="536"/>
        <v>22</v>
      </c>
    </row>
    <row r="1814" spans="1:53" x14ac:dyDescent="0.35">
      <c r="A1814" s="2">
        <v>1075482175</v>
      </c>
      <c r="B1814" s="2" t="s">
        <v>1814</v>
      </c>
      <c r="C1814" s="16" t="s">
        <v>4946</v>
      </c>
      <c r="D1814" s="3" t="s">
        <v>3959</v>
      </c>
      <c r="E1814" s="4">
        <v>45531</v>
      </c>
      <c r="F1814" s="5">
        <v>45896</v>
      </c>
      <c r="G1814" s="5">
        <v>46261</v>
      </c>
      <c r="H1814" s="3" t="s">
        <v>4290</v>
      </c>
      <c r="I1814" s="55">
        <v>46023</v>
      </c>
      <c r="J1814" s="6">
        <v>46022</v>
      </c>
      <c r="K1814" s="2" t="s">
        <v>4405</v>
      </c>
      <c r="L1814" s="2" t="s">
        <v>4966</v>
      </c>
      <c r="M1814" s="2" t="s">
        <v>4956</v>
      </c>
      <c r="N1814" s="2"/>
      <c r="O1814" s="2"/>
      <c r="P1814" s="2"/>
      <c r="Q1814" s="2"/>
      <c r="R1814" s="7"/>
      <c r="S1814" s="7">
        <v>19</v>
      </c>
      <c r="T1814" s="7">
        <v>10.333300000000001</v>
      </c>
      <c r="U1814" s="7">
        <v>29.333300000000001</v>
      </c>
      <c r="V1814" s="12">
        <f t="shared" si="538"/>
        <v>30</v>
      </c>
      <c r="W1814" s="15" t="str">
        <f>"DEBE GOZAR "&amp;S1814&amp;" DÍAS ANTES DEL "&amp;TEXT(G1814-1,"DD/MM/YYYY")</f>
        <v>DEBE GOZAR 19 DÍAS ANTES DEL 26/08/2026</v>
      </c>
      <c r="X1814" s="15" t="str">
        <f t="shared" si="522"/>
        <v>DEBE GOZAR EN EL AÑO UN TOTAL DE 30 DÍAS ANTES DEL 31/12/2026</v>
      </c>
      <c r="Y1814" s="58">
        <v>30</v>
      </c>
      <c r="Z1814" s="50">
        <v>0</v>
      </c>
      <c r="AA1814" s="50">
        <v>0</v>
      </c>
      <c r="AB1814" s="50">
        <v>0</v>
      </c>
      <c r="AC1814" s="50">
        <v>0</v>
      </c>
      <c r="AD1814" s="50">
        <v>0</v>
      </c>
      <c r="AE1814" s="50">
        <v>0</v>
      </c>
      <c r="AF1814" s="50">
        <v>0</v>
      </c>
      <c r="AG1814" s="50">
        <v>0</v>
      </c>
      <c r="AH1814" s="50">
        <v>0</v>
      </c>
      <c r="AI1814" s="50">
        <v>0</v>
      </c>
      <c r="AJ1814" s="50">
        <v>0</v>
      </c>
      <c r="AK1814" s="52">
        <f t="shared" si="524"/>
        <v>30</v>
      </c>
      <c r="AL1814" s="50">
        <f t="shared" si="525"/>
        <v>30</v>
      </c>
      <c r="AM1814" s="48">
        <f t="shared" si="523"/>
        <v>1</v>
      </c>
      <c r="AN1814" s="49">
        <f t="shared" si="526"/>
        <v>0.01</v>
      </c>
      <c r="AO1814" s="49">
        <f t="shared" si="537"/>
        <v>30</v>
      </c>
      <c r="AP1814" s="49">
        <f t="shared" si="527"/>
        <v>30</v>
      </c>
      <c r="AR1814" s="50">
        <f t="shared" si="528"/>
        <v>0</v>
      </c>
      <c r="AT1814" s="30">
        <f t="shared" si="529"/>
        <v>30</v>
      </c>
      <c r="AU1814">
        <f t="shared" si="530"/>
        <v>10</v>
      </c>
      <c r="AV1814" s="49">
        <f t="shared" si="531"/>
        <v>30</v>
      </c>
      <c r="AW1814" s="49">
        <f t="shared" si="532"/>
        <v>10</v>
      </c>
      <c r="AX1814" s="53">
        <f t="shared" si="533"/>
        <v>0</v>
      </c>
      <c r="AY1814" s="30">
        <f t="shared" si="534"/>
        <v>0</v>
      </c>
      <c r="AZ1814" s="30">
        <f t="shared" si="535"/>
        <v>30</v>
      </c>
      <c r="BA1814" s="49">
        <f t="shared" si="536"/>
        <v>30</v>
      </c>
    </row>
    <row r="1815" spans="1:53" x14ac:dyDescent="0.35">
      <c r="A1815" s="2">
        <v>1075488550</v>
      </c>
      <c r="B1815" s="2" t="s">
        <v>1815</v>
      </c>
      <c r="C1815" s="16" t="s">
        <v>4946</v>
      </c>
      <c r="D1815" s="3" t="s">
        <v>3960</v>
      </c>
      <c r="E1815" s="4">
        <v>45593</v>
      </c>
      <c r="F1815" s="5">
        <v>45958</v>
      </c>
      <c r="G1815" s="5">
        <v>46323</v>
      </c>
      <c r="H1815" s="3" t="s">
        <v>4290</v>
      </c>
      <c r="I1815" s="55">
        <v>0</v>
      </c>
      <c r="J1815" s="6">
        <v>46022</v>
      </c>
      <c r="K1815" s="2" t="s">
        <v>4405</v>
      </c>
      <c r="L1815" s="2" t="s">
        <v>4835</v>
      </c>
      <c r="M1815" s="2" t="s">
        <v>4956</v>
      </c>
      <c r="N1815" s="2" t="s">
        <v>5196</v>
      </c>
      <c r="O1815" s="2" t="s">
        <v>5230</v>
      </c>
      <c r="P1815" s="2" t="s">
        <v>4590</v>
      </c>
      <c r="Q1815" s="2" t="s">
        <v>4297</v>
      </c>
      <c r="R1815" s="7"/>
      <c r="S1815" s="7">
        <v>15</v>
      </c>
      <c r="T1815" s="7">
        <v>5.25</v>
      </c>
      <c r="U1815" s="7">
        <v>20.25</v>
      </c>
      <c r="V1815" s="12">
        <f t="shared" si="538"/>
        <v>21</v>
      </c>
      <c r="W1815" s="15" t="str">
        <f>"DEBE GOZAR "&amp;S1815&amp;" DÍAS ANTES DEL "&amp;TEXT(G1815-1,"DD/MM/YYYY")</f>
        <v>DEBE GOZAR 15 DÍAS ANTES DEL 27/10/2026</v>
      </c>
      <c r="X1815" s="15" t="str">
        <f t="shared" si="522"/>
        <v>DEBE GOZAR EN EL AÑO UN TOTAL DE 21 DÍAS ANTES DEL 31/12/2026</v>
      </c>
      <c r="Y1815" s="58">
        <v>0</v>
      </c>
      <c r="Z1815" s="50">
        <v>0</v>
      </c>
      <c r="AA1815" s="50">
        <v>0</v>
      </c>
      <c r="AB1815" s="50">
        <v>0</v>
      </c>
      <c r="AC1815" s="50">
        <v>0</v>
      </c>
      <c r="AD1815" s="50">
        <v>0</v>
      </c>
      <c r="AE1815" s="50">
        <v>0</v>
      </c>
      <c r="AF1815" s="50">
        <v>0</v>
      </c>
      <c r="AG1815" s="50">
        <v>0</v>
      </c>
      <c r="AH1815" s="50">
        <v>0</v>
      </c>
      <c r="AI1815" s="50">
        <v>0</v>
      </c>
      <c r="AJ1815" s="50">
        <v>0</v>
      </c>
      <c r="AK1815" s="52">
        <f t="shared" si="524"/>
        <v>0</v>
      </c>
      <c r="AL1815" s="50">
        <f t="shared" si="525"/>
        <v>0</v>
      </c>
      <c r="AM1815" s="48">
        <f t="shared" si="523"/>
        <v>0</v>
      </c>
      <c r="AN1815" s="49">
        <f t="shared" si="526"/>
        <v>0</v>
      </c>
      <c r="AO1815" s="49">
        <f t="shared" si="537"/>
        <v>0</v>
      </c>
      <c r="AP1815" s="49">
        <f t="shared" si="527"/>
        <v>0</v>
      </c>
      <c r="AR1815" s="50">
        <f t="shared" si="528"/>
        <v>21</v>
      </c>
      <c r="AT1815" s="30">
        <f t="shared" si="529"/>
        <v>21</v>
      </c>
      <c r="AU1815">
        <f t="shared" si="530"/>
        <v>7</v>
      </c>
      <c r="AV1815" s="49">
        <f t="shared" si="531"/>
        <v>0</v>
      </c>
      <c r="AW1815" s="49">
        <f t="shared" si="532"/>
        <v>0</v>
      </c>
      <c r="AX1815" s="53">
        <f t="shared" si="533"/>
        <v>7</v>
      </c>
      <c r="AY1815" s="30">
        <f t="shared" si="534"/>
        <v>0</v>
      </c>
      <c r="AZ1815" s="30">
        <f t="shared" si="535"/>
        <v>0</v>
      </c>
      <c r="BA1815" s="49">
        <f t="shared" si="536"/>
        <v>0</v>
      </c>
    </row>
    <row r="1816" spans="1:53" x14ac:dyDescent="0.35">
      <c r="A1816" s="2">
        <v>1075495215</v>
      </c>
      <c r="B1816" s="2" t="s">
        <v>1816</v>
      </c>
      <c r="C1816" s="16" t="s">
        <v>4947</v>
      </c>
      <c r="D1816" s="3" t="s">
        <v>3961</v>
      </c>
      <c r="E1816" s="4">
        <v>42747</v>
      </c>
      <c r="F1816" s="5">
        <v>45669</v>
      </c>
      <c r="G1816" s="5">
        <v>46034</v>
      </c>
      <c r="H1816" s="3" t="s">
        <v>4290</v>
      </c>
      <c r="I1816" s="55">
        <v>0</v>
      </c>
      <c r="J1816" s="6">
        <v>46022</v>
      </c>
      <c r="K1816" s="2" t="s">
        <v>4405</v>
      </c>
      <c r="L1816" s="2" t="s">
        <v>5037</v>
      </c>
      <c r="M1816" s="2" t="s">
        <v>4957</v>
      </c>
      <c r="N1816" s="2" t="s">
        <v>5199</v>
      </c>
      <c r="O1816" s="2" t="s">
        <v>5227</v>
      </c>
      <c r="P1816" s="2" t="s">
        <v>4697</v>
      </c>
      <c r="Q1816" s="2" t="s">
        <v>4298</v>
      </c>
      <c r="R1816" s="7"/>
      <c r="S1816" s="7">
        <v>0</v>
      </c>
      <c r="T1816" s="7">
        <v>24.083300000000008</v>
      </c>
      <c r="U1816" s="7">
        <v>24.083300000000008</v>
      </c>
      <c r="V1816" s="12">
        <f t="shared" si="538"/>
        <v>25</v>
      </c>
      <c r="W1816" s="15" t="s">
        <v>4738</v>
      </c>
      <c r="X1816" s="15" t="str">
        <f t="shared" si="522"/>
        <v>DEBE GOZAR EN EL AÑO UN TOTAL DE 25 DÍAS ANTES DEL 31/12/2026</v>
      </c>
      <c r="Y1816" s="58">
        <v>0</v>
      </c>
      <c r="Z1816" s="50">
        <v>13</v>
      </c>
      <c r="AA1816" s="50">
        <v>2</v>
      </c>
      <c r="AB1816" s="50">
        <v>0</v>
      </c>
      <c r="AC1816" s="50">
        <v>0</v>
      </c>
      <c r="AD1816" s="50">
        <v>0</v>
      </c>
      <c r="AE1816" s="50">
        <v>15</v>
      </c>
      <c r="AF1816" s="50">
        <v>0</v>
      </c>
      <c r="AG1816" s="50">
        <v>0</v>
      </c>
      <c r="AH1816" s="50">
        <v>0</v>
      </c>
      <c r="AI1816" s="50">
        <v>0</v>
      </c>
      <c r="AJ1816" s="50">
        <v>0</v>
      </c>
      <c r="AK1816" s="52">
        <f t="shared" si="524"/>
        <v>30</v>
      </c>
      <c r="AL1816" s="50">
        <f t="shared" si="525"/>
        <v>30</v>
      </c>
      <c r="AM1816" s="48">
        <f t="shared" si="523"/>
        <v>1.2</v>
      </c>
      <c r="AN1816" s="49">
        <f t="shared" si="526"/>
        <v>1.2E-2</v>
      </c>
      <c r="AO1816" s="49">
        <f t="shared" si="537"/>
        <v>15</v>
      </c>
      <c r="AP1816" s="49">
        <f t="shared" si="527"/>
        <v>25</v>
      </c>
      <c r="AR1816" s="50">
        <f t="shared" si="528"/>
        <v>0</v>
      </c>
      <c r="AT1816" s="30">
        <f t="shared" si="529"/>
        <v>25</v>
      </c>
      <c r="AU1816">
        <f t="shared" si="530"/>
        <v>8.3333333333333339</v>
      </c>
      <c r="AV1816" s="49">
        <f t="shared" si="531"/>
        <v>15</v>
      </c>
      <c r="AW1816" s="49">
        <f t="shared" si="532"/>
        <v>8.3333333333333339</v>
      </c>
      <c r="AX1816" s="53">
        <f t="shared" si="533"/>
        <v>0</v>
      </c>
      <c r="AY1816" s="30">
        <f t="shared" si="534"/>
        <v>15</v>
      </c>
      <c r="AZ1816" s="30">
        <f t="shared" si="535"/>
        <v>15</v>
      </c>
      <c r="BA1816" s="49">
        <f t="shared" si="536"/>
        <v>15</v>
      </c>
    </row>
    <row r="1817" spans="1:53" x14ac:dyDescent="0.35">
      <c r="A1817" s="2">
        <v>1075503170</v>
      </c>
      <c r="B1817" s="2" t="s">
        <v>1817</v>
      </c>
      <c r="C1817" s="16" t="s">
        <v>4946</v>
      </c>
      <c r="D1817" s="3" t="s">
        <v>3962</v>
      </c>
      <c r="E1817" s="4">
        <v>44774</v>
      </c>
      <c r="F1817" s="5">
        <v>45870</v>
      </c>
      <c r="G1817" s="5">
        <v>46235</v>
      </c>
      <c r="H1817" s="3" t="s">
        <v>4291</v>
      </c>
      <c r="I1817" s="55">
        <v>0</v>
      </c>
      <c r="J1817" s="6">
        <v>46022</v>
      </c>
      <c r="K1817" s="2" t="s">
        <v>4405</v>
      </c>
      <c r="L1817" s="2" t="s">
        <v>4901</v>
      </c>
      <c r="M1817" s="2" t="s">
        <v>4956</v>
      </c>
      <c r="N1817" s="2" t="s">
        <v>5197</v>
      </c>
      <c r="O1817" s="2" t="s">
        <v>5178</v>
      </c>
      <c r="P1817" s="2" t="s">
        <v>4683</v>
      </c>
      <c r="Q1817" s="2" t="s">
        <v>4297</v>
      </c>
      <c r="R1817" s="7"/>
      <c r="S1817" s="7">
        <v>17</v>
      </c>
      <c r="T1817" s="7">
        <v>12.5</v>
      </c>
      <c r="U1817" s="7">
        <v>29.5</v>
      </c>
      <c r="V1817" s="12">
        <f t="shared" si="538"/>
        <v>30</v>
      </c>
      <c r="W1817" s="15" t="str">
        <f>"DEBE GOZAR "&amp;S1817&amp;" DÍAS ANTES DEL "&amp;TEXT(G1817-1,"DD/MM/YYYY")</f>
        <v>DEBE GOZAR 17 DÍAS ANTES DEL 31/07/2026</v>
      </c>
      <c r="X1817" s="15" t="str">
        <f t="shared" si="522"/>
        <v>DEBE GOZAR EN EL AÑO UN TOTAL DE 30 DÍAS ANTES DEL 31/12/2026</v>
      </c>
      <c r="Y1817" s="58">
        <v>0</v>
      </c>
      <c r="Z1817" s="50">
        <v>0</v>
      </c>
      <c r="AA1817" s="50">
        <v>0</v>
      </c>
      <c r="AB1817" s="50">
        <v>0</v>
      </c>
      <c r="AC1817" s="50">
        <v>0</v>
      </c>
      <c r="AD1817" s="50">
        <v>0</v>
      </c>
      <c r="AE1817" s="50">
        <v>0</v>
      </c>
      <c r="AF1817" s="50">
        <v>0</v>
      </c>
      <c r="AG1817" s="50">
        <v>0</v>
      </c>
      <c r="AH1817" s="50">
        <v>0</v>
      </c>
      <c r="AI1817" s="50">
        <v>0</v>
      </c>
      <c r="AJ1817" s="50">
        <v>0</v>
      </c>
      <c r="AK1817" s="52">
        <f t="shared" si="524"/>
        <v>0</v>
      </c>
      <c r="AL1817" s="50">
        <f t="shared" si="525"/>
        <v>0</v>
      </c>
      <c r="AM1817" s="48">
        <f t="shared" si="523"/>
        <v>0</v>
      </c>
      <c r="AN1817" s="49">
        <f t="shared" si="526"/>
        <v>0</v>
      </c>
      <c r="AO1817" s="49">
        <f t="shared" si="537"/>
        <v>0</v>
      </c>
      <c r="AP1817" s="49">
        <f t="shared" si="527"/>
        <v>0</v>
      </c>
      <c r="AR1817" s="50">
        <f t="shared" si="528"/>
        <v>30</v>
      </c>
      <c r="AT1817" s="30">
        <f t="shared" si="529"/>
        <v>30</v>
      </c>
      <c r="AU1817">
        <f t="shared" si="530"/>
        <v>10</v>
      </c>
      <c r="AV1817" s="49">
        <f t="shared" si="531"/>
        <v>0</v>
      </c>
      <c r="AW1817" s="49">
        <f t="shared" si="532"/>
        <v>0</v>
      </c>
      <c r="AX1817" s="53">
        <f t="shared" si="533"/>
        <v>10</v>
      </c>
      <c r="AY1817" s="30">
        <f t="shared" si="534"/>
        <v>0</v>
      </c>
      <c r="AZ1817" s="30">
        <f t="shared" si="535"/>
        <v>0</v>
      </c>
      <c r="BA1817" s="49">
        <f t="shared" si="536"/>
        <v>0</v>
      </c>
    </row>
    <row r="1818" spans="1:53" x14ac:dyDescent="0.35">
      <c r="A1818" s="2">
        <v>1075504506</v>
      </c>
      <c r="B1818" s="2" t="s">
        <v>1818</v>
      </c>
      <c r="C1818" s="16" t="s">
        <v>4946</v>
      </c>
      <c r="D1818" s="3" t="s">
        <v>3963</v>
      </c>
      <c r="E1818" s="4">
        <v>45672</v>
      </c>
      <c r="F1818" s="5">
        <v>45672</v>
      </c>
      <c r="G1818" s="5">
        <v>46037</v>
      </c>
      <c r="H1818" s="3" t="s">
        <v>4290</v>
      </c>
      <c r="I1818" s="55">
        <v>46023</v>
      </c>
      <c r="J1818" s="6">
        <v>46022</v>
      </c>
      <c r="K1818" s="2" t="s">
        <v>4405</v>
      </c>
      <c r="L1818" s="2" t="s">
        <v>5031</v>
      </c>
      <c r="M1818" s="2" t="s">
        <v>4956</v>
      </c>
      <c r="N1818" s="2"/>
      <c r="O1818" s="2"/>
      <c r="P1818" s="2"/>
      <c r="Q1818" s="2"/>
      <c r="R1818" s="7"/>
      <c r="S1818" s="7">
        <v>0</v>
      </c>
      <c r="T1818" s="7">
        <v>0</v>
      </c>
      <c r="U1818" s="7">
        <v>0</v>
      </c>
      <c r="V1818" s="12">
        <f t="shared" si="538"/>
        <v>0</v>
      </c>
      <c r="W1818" s="15" t="s">
        <v>4738</v>
      </c>
      <c r="X1818" s="15" t="str">
        <f t="shared" si="522"/>
        <v>DEBE GOZAR EN EL AÑO UN TOTAL DE 0 DÍAS ANTES DEL 31/12/2026</v>
      </c>
      <c r="Y1818" s="58">
        <v>0</v>
      </c>
      <c r="Z1818" s="50">
        <v>0</v>
      </c>
      <c r="AA1818" s="50">
        <v>0</v>
      </c>
      <c r="AB1818" s="50">
        <v>0</v>
      </c>
      <c r="AC1818" s="50">
        <v>0</v>
      </c>
      <c r="AD1818" s="50">
        <v>0</v>
      </c>
      <c r="AE1818" s="50">
        <v>0</v>
      </c>
      <c r="AF1818" s="50">
        <v>0</v>
      </c>
      <c r="AG1818" s="50">
        <v>0</v>
      </c>
      <c r="AH1818" s="50">
        <v>0</v>
      </c>
      <c r="AI1818" s="50">
        <v>0</v>
      </c>
      <c r="AJ1818" s="50">
        <v>0</v>
      </c>
      <c r="AK1818" s="52">
        <f t="shared" si="524"/>
        <v>0</v>
      </c>
      <c r="AL1818" s="50">
        <f t="shared" si="525"/>
        <v>0</v>
      </c>
      <c r="AM1818" s="48">
        <f>IFERROR(+AL1818/V1818,"100"%)</f>
        <v>1</v>
      </c>
      <c r="AN1818" s="49">
        <f t="shared" si="526"/>
        <v>0.01</v>
      </c>
      <c r="AO1818" s="49">
        <f t="shared" si="537"/>
        <v>0</v>
      </c>
      <c r="AP1818" s="49">
        <f t="shared" si="527"/>
        <v>0</v>
      </c>
      <c r="AR1818" s="50">
        <f t="shared" si="528"/>
        <v>0</v>
      </c>
      <c r="AT1818" s="30">
        <f t="shared" si="529"/>
        <v>0</v>
      </c>
      <c r="AU1818">
        <f t="shared" si="530"/>
        <v>0</v>
      </c>
      <c r="AV1818" s="49">
        <f t="shared" si="531"/>
        <v>0</v>
      </c>
      <c r="AW1818" s="49">
        <f t="shared" si="532"/>
        <v>0</v>
      </c>
      <c r="AX1818" s="53">
        <f t="shared" si="533"/>
        <v>0</v>
      </c>
      <c r="AY1818" s="30">
        <f t="shared" si="534"/>
        <v>0</v>
      </c>
      <c r="AZ1818" s="30">
        <f t="shared" si="535"/>
        <v>0</v>
      </c>
      <c r="BA1818" s="49">
        <f t="shared" si="536"/>
        <v>0</v>
      </c>
    </row>
    <row r="1819" spans="1:53" x14ac:dyDescent="0.35">
      <c r="A1819" s="2">
        <v>1075512735</v>
      </c>
      <c r="B1819" s="2" t="s">
        <v>1819</v>
      </c>
      <c r="C1819" s="16" t="s">
        <v>4946</v>
      </c>
      <c r="D1819" s="3" t="s">
        <v>3964</v>
      </c>
      <c r="E1819" s="4">
        <v>44382</v>
      </c>
      <c r="F1819" s="5">
        <v>45843</v>
      </c>
      <c r="G1819" s="5">
        <v>46208</v>
      </c>
      <c r="H1819" s="3" t="s">
        <v>4290</v>
      </c>
      <c r="I1819" s="55">
        <v>0</v>
      </c>
      <c r="J1819" s="6">
        <v>46022</v>
      </c>
      <c r="K1819" s="2" t="s">
        <v>4405</v>
      </c>
      <c r="L1819" s="2" t="s">
        <v>5001</v>
      </c>
      <c r="M1819" s="2" t="s">
        <v>4957</v>
      </c>
      <c r="N1819" s="2" t="s">
        <v>5199</v>
      </c>
      <c r="O1819" s="2" t="s">
        <v>5229</v>
      </c>
      <c r="P1819" s="2" t="s">
        <v>4564</v>
      </c>
      <c r="Q1819" s="2" t="s">
        <v>4297</v>
      </c>
      <c r="R1819" s="7"/>
      <c r="S1819" s="7">
        <v>12</v>
      </c>
      <c r="T1819" s="7">
        <v>14.666699999999992</v>
      </c>
      <c r="U1819" s="7">
        <v>26.666699999999992</v>
      </c>
      <c r="V1819" s="12">
        <f t="shared" si="538"/>
        <v>27</v>
      </c>
      <c r="W1819" s="15" t="str">
        <f>"DEBE GOZAR "&amp;S1819&amp;" DÍAS ANTES DEL "&amp;TEXT(G1819-1,"DD/MM/YYYY")</f>
        <v>DEBE GOZAR 12 DÍAS ANTES DEL 04/07/2026</v>
      </c>
      <c r="X1819" s="15" t="str">
        <f t="shared" si="522"/>
        <v>DEBE GOZAR EN EL AÑO UN TOTAL DE 27 DÍAS ANTES DEL 31/12/2026</v>
      </c>
      <c r="Y1819" s="58">
        <v>0</v>
      </c>
      <c r="Z1819" s="50">
        <v>0</v>
      </c>
      <c r="AA1819" s="50">
        <v>24</v>
      </c>
      <c r="AB1819" s="50">
        <v>6</v>
      </c>
      <c r="AC1819" s="50">
        <v>0</v>
      </c>
      <c r="AD1819" s="50">
        <v>0</v>
      </c>
      <c r="AE1819" s="50">
        <v>0</v>
      </c>
      <c r="AF1819" s="50">
        <v>0</v>
      </c>
      <c r="AG1819" s="50">
        <v>0</v>
      </c>
      <c r="AH1819" s="50">
        <v>0</v>
      </c>
      <c r="AI1819" s="50">
        <v>0</v>
      </c>
      <c r="AJ1819" s="50">
        <v>0</v>
      </c>
      <c r="AK1819" s="52">
        <f t="shared" si="524"/>
        <v>30</v>
      </c>
      <c r="AL1819" s="50">
        <f t="shared" si="525"/>
        <v>30</v>
      </c>
      <c r="AM1819" s="48">
        <f t="shared" ref="AM1819:AM1850" si="539">+AL1819/V1819</f>
        <v>1.1111111111111112</v>
      </c>
      <c r="AN1819" s="49">
        <f t="shared" si="526"/>
        <v>1.1111111111111112E-2</v>
      </c>
      <c r="AO1819" s="49">
        <f t="shared" si="537"/>
        <v>30</v>
      </c>
      <c r="AP1819" s="49">
        <f t="shared" si="527"/>
        <v>27</v>
      </c>
      <c r="AR1819" s="50">
        <f t="shared" si="528"/>
        <v>0</v>
      </c>
      <c r="AT1819" s="30">
        <f t="shared" si="529"/>
        <v>27</v>
      </c>
      <c r="AU1819">
        <f t="shared" si="530"/>
        <v>9</v>
      </c>
      <c r="AV1819" s="49">
        <f t="shared" si="531"/>
        <v>30</v>
      </c>
      <c r="AW1819" s="49">
        <f t="shared" si="532"/>
        <v>9</v>
      </c>
      <c r="AX1819" s="53">
        <f t="shared" si="533"/>
        <v>0</v>
      </c>
      <c r="AY1819" s="30">
        <f t="shared" si="534"/>
        <v>0</v>
      </c>
      <c r="AZ1819" s="30">
        <f t="shared" si="535"/>
        <v>30</v>
      </c>
      <c r="BA1819" s="49">
        <f t="shared" si="536"/>
        <v>27</v>
      </c>
    </row>
    <row r="1820" spans="1:53" x14ac:dyDescent="0.35">
      <c r="A1820" s="2">
        <v>1075512757</v>
      </c>
      <c r="B1820" s="2" t="s">
        <v>1820</v>
      </c>
      <c r="C1820" s="16" t="s">
        <v>4946</v>
      </c>
      <c r="D1820" s="3" t="s">
        <v>3965</v>
      </c>
      <c r="E1820" s="4">
        <v>44761</v>
      </c>
      <c r="F1820" s="5">
        <v>45857</v>
      </c>
      <c r="G1820" s="5">
        <v>46222</v>
      </c>
      <c r="H1820" s="3" t="s">
        <v>4290</v>
      </c>
      <c r="I1820" s="55">
        <v>0</v>
      </c>
      <c r="J1820" s="6">
        <v>46022</v>
      </c>
      <c r="K1820" s="2" t="s">
        <v>4405</v>
      </c>
      <c r="L1820" s="2" t="s">
        <v>4974</v>
      </c>
      <c r="M1820" s="2" t="s">
        <v>4957</v>
      </c>
      <c r="N1820" s="2" t="s">
        <v>5199</v>
      </c>
      <c r="O1820" s="2" t="s">
        <v>5229</v>
      </c>
      <c r="P1820" s="2" t="s">
        <v>4482</v>
      </c>
      <c r="Q1820" s="2" t="s">
        <v>4297</v>
      </c>
      <c r="R1820" s="7"/>
      <c r="S1820" s="7">
        <v>14</v>
      </c>
      <c r="T1820" s="7">
        <v>13.5</v>
      </c>
      <c r="U1820" s="7">
        <v>27.5</v>
      </c>
      <c r="V1820" s="12">
        <f t="shared" si="538"/>
        <v>28</v>
      </c>
      <c r="W1820" s="15" t="str">
        <f>"DEBE GOZAR "&amp;S1820&amp;" DÍAS ANTES DEL "&amp;TEXT(G1820-1,"DD/MM/YYYY")</f>
        <v>DEBE GOZAR 14 DÍAS ANTES DEL 18/07/2026</v>
      </c>
      <c r="X1820" s="15" t="str">
        <f t="shared" si="522"/>
        <v>DEBE GOZAR EN EL AÑO UN TOTAL DE 28 DÍAS ANTES DEL 31/12/2026</v>
      </c>
      <c r="Y1820" s="58">
        <v>0</v>
      </c>
      <c r="Z1820" s="50">
        <v>0</v>
      </c>
      <c r="AA1820" s="50">
        <v>0</v>
      </c>
      <c r="AB1820" s="50">
        <v>0</v>
      </c>
      <c r="AC1820" s="50">
        <v>0</v>
      </c>
      <c r="AD1820" s="50">
        <v>30</v>
      </c>
      <c r="AE1820" s="50">
        <v>0</v>
      </c>
      <c r="AF1820" s="50">
        <v>0</v>
      </c>
      <c r="AG1820" s="50">
        <v>0</v>
      </c>
      <c r="AH1820" s="50">
        <v>0</v>
      </c>
      <c r="AI1820" s="50">
        <v>0</v>
      </c>
      <c r="AJ1820" s="50">
        <v>0</v>
      </c>
      <c r="AK1820" s="52">
        <f t="shared" si="524"/>
        <v>30</v>
      </c>
      <c r="AL1820" s="50">
        <f t="shared" si="525"/>
        <v>30</v>
      </c>
      <c r="AM1820" s="48">
        <f t="shared" si="539"/>
        <v>1.0714285714285714</v>
      </c>
      <c r="AN1820" s="49">
        <f t="shared" si="526"/>
        <v>1.0714285714285714E-2</v>
      </c>
      <c r="AO1820" s="49">
        <f t="shared" si="537"/>
        <v>0</v>
      </c>
      <c r="AP1820" s="49">
        <f t="shared" si="527"/>
        <v>28</v>
      </c>
      <c r="AR1820" s="50">
        <f t="shared" si="528"/>
        <v>0</v>
      </c>
      <c r="AT1820" s="30">
        <f t="shared" si="529"/>
        <v>28</v>
      </c>
      <c r="AU1820">
        <f t="shared" si="530"/>
        <v>9.3333333333333339</v>
      </c>
      <c r="AV1820" s="49">
        <f t="shared" si="531"/>
        <v>0</v>
      </c>
      <c r="AW1820" s="49">
        <f t="shared" si="532"/>
        <v>0</v>
      </c>
      <c r="AX1820" s="53">
        <f t="shared" si="533"/>
        <v>9.3333333333333339</v>
      </c>
      <c r="AY1820" s="30">
        <f t="shared" si="534"/>
        <v>30</v>
      </c>
      <c r="AZ1820" s="30">
        <f t="shared" si="535"/>
        <v>0</v>
      </c>
      <c r="BA1820" s="49">
        <f t="shared" si="536"/>
        <v>0</v>
      </c>
    </row>
    <row r="1821" spans="1:53" x14ac:dyDescent="0.35">
      <c r="A1821" s="2">
        <v>1075516931</v>
      </c>
      <c r="B1821" s="2" t="s">
        <v>1821</v>
      </c>
      <c r="C1821" s="16" t="s">
        <v>4946</v>
      </c>
      <c r="D1821" s="3" t="s">
        <v>3966</v>
      </c>
      <c r="E1821" s="4">
        <v>45996</v>
      </c>
      <c r="F1821" s="5">
        <v>45996</v>
      </c>
      <c r="G1821" s="5">
        <v>46361</v>
      </c>
      <c r="H1821" s="3" t="s">
        <v>4293</v>
      </c>
      <c r="I1821" s="62">
        <v>46131</v>
      </c>
      <c r="J1821" s="6">
        <v>46022</v>
      </c>
      <c r="K1821" s="2" t="s">
        <v>4405</v>
      </c>
      <c r="L1821" s="2" t="s">
        <v>4825</v>
      </c>
      <c r="M1821" s="2" t="s">
        <v>4956</v>
      </c>
      <c r="N1821" s="2" t="s">
        <v>5180</v>
      </c>
      <c r="O1821" s="2" t="s">
        <v>5248</v>
      </c>
      <c r="P1821" s="2" t="s">
        <v>4626</v>
      </c>
      <c r="Q1821" s="2" t="s">
        <v>4297</v>
      </c>
      <c r="R1821" s="7"/>
      <c r="S1821" s="7">
        <v>0</v>
      </c>
      <c r="T1821" s="7">
        <v>2.1667000000000001</v>
      </c>
      <c r="U1821" s="7">
        <v>2.1667000000000001</v>
      </c>
      <c r="V1821" s="12">
        <f t="shared" si="538"/>
        <v>3</v>
      </c>
      <c r="W1821" s="15" t="s">
        <v>4738</v>
      </c>
      <c r="X1821" s="15" t="str">
        <f t="shared" si="522"/>
        <v>DEBE GOZAR EN EL AÑO UN TOTAL DE 3 DÍAS ANTES DEL 31/12/2026</v>
      </c>
      <c r="Y1821" s="58">
        <v>0</v>
      </c>
      <c r="Z1821" s="50">
        <v>0</v>
      </c>
      <c r="AA1821" s="50">
        <v>2</v>
      </c>
      <c r="AB1821" s="50">
        <v>1</v>
      </c>
      <c r="AC1821" s="50">
        <v>0</v>
      </c>
      <c r="AD1821" s="50">
        <v>0</v>
      </c>
      <c r="AE1821" s="50">
        <v>0</v>
      </c>
      <c r="AF1821" s="50">
        <v>0</v>
      </c>
      <c r="AG1821" s="50">
        <v>0</v>
      </c>
      <c r="AH1821" s="50">
        <v>0</v>
      </c>
      <c r="AI1821" s="50">
        <v>0</v>
      </c>
      <c r="AJ1821" s="50">
        <v>0</v>
      </c>
      <c r="AK1821" s="52">
        <f t="shared" si="524"/>
        <v>3</v>
      </c>
      <c r="AL1821" s="50">
        <f t="shared" si="525"/>
        <v>3</v>
      </c>
      <c r="AM1821" s="48">
        <f t="shared" si="539"/>
        <v>1</v>
      </c>
      <c r="AN1821" s="49">
        <f t="shared" si="526"/>
        <v>0.01</v>
      </c>
      <c r="AO1821" s="49">
        <f t="shared" si="537"/>
        <v>3</v>
      </c>
      <c r="AP1821" s="49">
        <f t="shared" si="527"/>
        <v>3</v>
      </c>
      <c r="AR1821" s="50">
        <f t="shared" si="528"/>
        <v>0</v>
      </c>
      <c r="AT1821" s="30">
        <f t="shared" si="529"/>
        <v>3</v>
      </c>
      <c r="AU1821">
        <f t="shared" si="530"/>
        <v>1</v>
      </c>
      <c r="AV1821" s="49">
        <f t="shared" si="531"/>
        <v>3</v>
      </c>
      <c r="AW1821" s="49">
        <f t="shared" si="532"/>
        <v>1</v>
      </c>
      <c r="AX1821" s="53">
        <f t="shared" si="533"/>
        <v>0</v>
      </c>
      <c r="AY1821" s="30">
        <f t="shared" si="534"/>
        <v>0</v>
      </c>
      <c r="AZ1821" s="30">
        <f t="shared" si="535"/>
        <v>3</v>
      </c>
      <c r="BA1821" s="49">
        <f t="shared" si="536"/>
        <v>3</v>
      </c>
    </row>
    <row r="1822" spans="1:53" x14ac:dyDescent="0.35">
      <c r="A1822" s="2">
        <v>1075517387</v>
      </c>
      <c r="B1822" s="2" t="s">
        <v>1822</v>
      </c>
      <c r="C1822" s="16" t="s">
        <v>4946</v>
      </c>
      <c r="D1822" s="3" t="s">
        <v>3967</v>
      </c>
      <c r="E1822" s="4">
        <v>45967</v>
      </c>
      <c r="F1822" s="5">
        <v>45967</v>
      </c>
      <c r="G1822" s="5">
        <v>46332</v>
      </c>
      <c r="H1822" s="3" t="s">
        <v>4290</v>
      </c>
      <c r="I1822" s="62">
        <v>46142</v>
      </c>
      <c r="J1822" s="6">
        <v>46022</v>
      </c>
      <c r="K1822" s="2" t="s">
        <v>4405</v>
      </c>
      <c r="L1822" s="2" t="s">
        <v>5036</v>
      </c>
      <c r="M1822" s="2" t="s">
        <v>4957</v>
      </c>
      <c r="N1822" s="2" t="s">
        <v>5199</v>
      </c>
      <c r="O1822" s="2" t="s">
        <v>5227</v>
      </c>
      <c r="P1822" s="2" t="s">
        <v>4696</v>
      </c>
      <c r="Q1822" s="2" t="s">
        <v>4301</v>
      </c>
      <c r="R1822" s="7"/>
      <c r="S1822" s="7">
        <v>0</v>
      </c>
      <c r="T1822" s="7">
        <v>4.5833000000000004</v>
      </c>
      <c r="U1822" s="7">
        <v>4.5833000000000004</v>
      </c>
      <c r="V1822" s="12">
        <f t="shared" si="538"/>
        <v>5</v>
      </c>
      <c r="W1822" s="15" t="s">
        <v>4738</v>
      </c>
      <c r="X1822" s="15" t="str">
        <f t="shared" si="522"/>
        <v>DEBE GOZAR EN EL AÑO UN TOTAL DE 5 DÍAS ANTES DEL 31/12/2026</v>
      </c>
      <c r="Y1822" s="58">
        <v>0</v>
      </c>
      <c r="Z1822" s="50">
        <v>0</v>
      </c>
      <c r="AA1822" s="50">
        <v>0</v>
      </c>
      <c r="AB1822" s="50">
        <v>5</v>
      </c>
      <c r="AC1822" s="50">
        <v>0</v>
      </c>
      <c r="AD1822" s="50">
        <v>0</v>
      </c>
      <c r="AE1822" s="50">
        <v>0</v>
      </c>
      <c r="AF1822" s="50">
        <v>0</v>
      </c>
      <c r="AG1822" s="50">
        <v>0</v>
      </c>
      <c r="AH1822" s="50">
        <v>0</v>
      </c>
      <c r="AI1822" s="50">
        <v>0</v>
      </c>
      <c r="AJ1822" s="50">
        <v>0</v>
      </c>
      <c r="AK1822" s="52">
        <f t="shared" si="524"/>
        <v>5</v>
      </c>
      <c r="AL1822" s="50">
        <f t="shared" si="525"/>
        <v>5</v>
      </c>
      <c r="AM1822" s="48">
        <f t="shared" si="539"/>
        <v>1</v>
      </c>
      <c r="AN1822" s="49">
        <f t="shared" si="526"/>
        <v>0.01</v>
      </c>
      <c r="AO1822" s="49">
        <f t="shared" si="537"/>
        <v>5</v>
      </c>
      <c r="AP1822" s="49">
        <f t="shared" si="527"/>
        <v>5</v>
      </c>
      <c r="AR1822" s="50">
        <f t="shared" si="528"/>
        <v>0</v>
      </c>
      <c r="AT1822" s="30">
        <f t="shared" si="529"/>
        <v>5</v>
      </c>
      <c r="AU1822">
        <f t="shared" si="530"/>
        <v>1.6666666666666667</v>
      </c>
      <c r="AV1822" s="49">
        <f t="shared" si="531"/>
        <v>5</v>
      </c>
      <c r="AW1822" s="49">
        <f t="shared" si="532"/>
        <v>1.6666666666666667</v>
      </c>
      <c r="AX1822" s="53">
        <f t="shared" si="533"/>
        <v>0</v>
      </c>
      <c r="AY1822" s="30">
        <f t="shared" si="534"/>
        <v>0</v>
      </c>
      <c r="AZ1822" s="30">
        <f t="shared" si="535"/>
        <v>5</v>
      </c>
      <c r="BA1822" s="49">
        <f t="shared" si="536"/>
        <v>5</v>
      </c>
    </row>
    <row r="1823" spans="1:53" x14ac:dyDescent="0.35">
      <c r="A1823" s="2">
        <v>1075527387</v>
      </c>
      <c r="B1823" s="2" t="s">
        <v>1823</v>
      </c>
      <c r="C1823" s="16" t="s">
        <v>4946</v>
      </c>
      <c r="D1823" s="3" t="s">
        <v>3968</v>
      </c>
      <c r="E1823" s="4">
        <v>45383</v>
      </c>
      <c r="F1823" s="5">
        <v>45748</v>
      </c>
      <c r="G1823" s="5">
        <v>46113</v>
      </c>
      <c r="H1823" s="3" t="s">
        <v>4290</v>
      </c>
      <c r="I1823" s="55">
        <v>0</v>
      </c>
      <c r="J1823" s="6">
        <v>46022</v>
      </c>
      <c r="K1823" s="2" t="s">
        <v>4405</v>
      </c>
      <c r="L1823" s="2" t="s">
        <v>4796</v>
      </c>
      <c r="M1823" s="2" t="s">
        <v>4956</v>
      </c>
      <c r="N1823" s="2" t="s">
        <v>5195</v>
      </c>
      <c r="O1823" s="2" t="s">
        <v>5231</v>
      </c>
      <c r="P1823" s="2" t="s">
        <v>4525</v>
      </c>
      <c r="Q1823" s="2" t="s">
        <v>4297</v>
      </c>
      <c r="R1823" s="7"/>
      <c r="S1823" s="7">
        <v>7</v>
      </c>
      <c r="T1823" s="7">
        <v>22.5</v>
      </c>
      <c r="U1823" s="7">
        <v>29.5</v>
      </c>
      <c r="V1823" s="12">
        <f t="shared" si="538"/>
        <v>30</v>
      </c>
      <c r="W1823" s="15" t="str">
        <f>"DEBE GOZAR "&amp;S1823&amp;" DÍAS ANTES DEL "&amp;TEXT(G1823-1,"DD/MM/YYYY")</f>
        <v>DEBE GOZAR 7 DÍAS ANTES DEL 31/03/2026</v>
      </c>
      <c r="X1823" s="15" t="str">
        <f t="shared" si="522"/>
        <v>DEBE GOZAR EN EL AÑO UN TOTAL DE 30 DÍAS ANTES DEL 31/12/2026</v>
      </c>
      <c r="Y1823" s="58">
        <v>0</v>
      </c>
      <c r="Z1823" s="50">
        <v>0</v>
      </c>
      <c r="AA1823" s="50">
        <v>8</v>
      </c>
      <c r="AB1823" s="50">
        <v>22</v>
      </c>
      <c r="AC1823" s="50">
        <v>0</v>
      </c>
      <c r="AD1823" s="50">
        <v>0</v>
      </c>
      <c r="AE1823" s="50">
        <v>0</v>
      </c>
      <c r="AF1823" s="50">
        <v>0</v>
      </c>
      <c r="AG1823" s="50">
        <v>0</v>
      </c>
      <c r="AH1823" s="50">
        <v>0</v>
      </c>
      <c r="AI1823" s="50">
        <v>0</v>
      </c>
      <c r="AJ1823" s="50">
        <v>0</v>
      </c>
      <c r="AK1823" s="52">
        <f t="shared" si="524"/>
        <v>30</v>
      </c>
      <c r="AL1823" s="50">
        <f t="shared" si="525"/>
        <v>30</v>
      </c>
      <c r="AM1823" s="48">
        <f t="shared" si="539"/>
        <v>1</v>
      </c>
      <c r="AN1823" s="49">
        <f t="shared" si="526"/>
        <v>0.01</v>
      </c>
      <c r="AO1823" s="49">
        <f t="shared" si="537"/>
        <v>30</v>
      </c>
      <c r="AP1823" s="49">
        <f t="shared" si="527"/>
        <v>30</v>
      </c>
      <c r="AR1823" s="50">
        <f t="shared" si="528"/>
        <v>0</v>
      </c>
      <c r="AT1823" s="30">
        <f t="shared" si="529"/>
        <v>30</v>
      </c>
      <c r="AU1823">
        <f t="shared" si="530"/>
        <v>10</v>
      </c>
      <c r="AV1823" s="49">
        <f t="shared" si="531"/>
        <v>30</v>
      </c>
      <c r="AW1823" s="49">
        <f t="shared" si="532"/>
        <v>10</v>
      </c>
      <c r="AX1823" s="53">
        <f t="shared" si="533"/>
        <v>0</v>
      </c>
      <c r="AY1823" s="30">
        <f t="shared" si="534"/>
        <v>0</v>
      </c>
      <c r="AZ1823" s="30">
        <f t="shared" si="535"/>
        <v>30</v>
      </c>
      <c r="BA1823" s="49">
        <f t="shared" si="536"/>
        <v>30</v>
      </c>
    </row>
    <row r="1824" spans="1:53" x14ac:dyDescent="0.35">
      <c r="A1824" s="2">
        <v>1075527994</v>
      </c>
      <c r="B1824" s="2" t="s">
        <v>1824</v>
      </c>
      <c r="C1824" s="16" t="s">
        <v>4946</v>
      </c>
      <c r="D1824" s="3" t="s">
        <v>3969</v>
      </c>
      <c r="E1824" s="4">
        <v>45848</v>
      </c>
      <c r="F1824" s="5">
        <v>45848</v>
      </c>
      <c r="G1824" s="5">
        <v>46213</v>
      </c>
      <c r="H1824" s="3" t="s">
        <v>4290</v>
      </c>
      <c r="I1824" s="55">
        <v>0</v>
      </c>
      <c r="J1824" s="6">
        <v>46022</v>
      </c>
      <c r="K1824" s="2" t="s">
        <v>4405</v>
      </c>
      <c r="L1824" s="2" t="s">
        <v>4749</v>
      </c>
      <c r="M1824" s="2" t="s">
        <v>4956</v>
      </c>
      <c r="N1824" s="2" t="s">
        <v>5180</v>
      </c>
      <c r="O1824" s="2" t="s">
        <v>5181</v>
      </c>
      <c r="P1824" s="2" t="s">
        <v>4443</v>
      </c>
      <c r="Q1824" s="2" t="s">
        <v>4297</v>
      </c>
      <c r="R1824" s="7"/>
      <c r="S1824" s="7">
        <v>0</v>
      </c>
      <c r="T1824" s="7">
        <v>14.25</v>
      </c>
      <c r="U1824" s="7">
        <v>14.25</v>
      </c>
      <c r="V1824" s="12">
        <f t="shared" si="538"/>
        <v>15</v>
      </c>
      <c r="W1824" s="15" t="s">
        <v>4738</v>
      </c>
      <c r="X1824" s="15" t="str">
        <f t="shared" si="522"/>
        <v>DEBE GOZAR EN EL AÑO UN TOTAL DE 15 DÍAS ANTES DEL 31/12/2026</v>
      </c>
      <c r="Y1824" s="58">
        <v>0</v>
      </c>
      <c r="Z1824" s="50">
        <v>0</v>
      </c>
      <c r="AA1824" s="50">
        <v>0</v>
      </c>
      <c r="AB1824" s="50">
        <v>0</v>
      </c>
      <c r="AC1824" s="50">
        <v>0</v>
      </c>
      <c r="AD1824" s="50">
        <v>0</v>
      </c>
      <c r="AE1824" s="50">
        <v>0</v>
      </c>
      <c r="AF1824" s="50">
        <v>0</v>
      </c>
      <c r="AG1824" s="50">
        <v>10</v>
      </c>
      <c r="AH1824" s="50">
        <v>5</v>
      </c>
      <c r="AI1824" s="50">
        <v>0</v>
      </c>
      <c r="AJ1824" s="50">
        <v>0</v>
      </c>
      <c r="AK1824" s="52">
        <f t="shared" si="524"/>
        <v>15</v>
      </c>
      <c r="AL1824" s="50">
        <f t="shared" si="525"/>
        <v>15</v>
      </c>
      <c r="AM1824" s="48">
        <f t="shared" si="539"/>
        <v>1</v>
      </c>
      <c r="AN1824" s="49">
        <f t="shared" si="526"/>
        <v>0.01</v>
      </c>
      <c r="AO1824" s="49">
        <f t="shared" si="537"/>
        <v>0</v>
      </c>
      <c r="AP1824" s="49">
        <f t="shared" si="527"/>
        <v>15</v>
      </c>
      <c r="AR1824" s="50">
        <f t="shared" si="528"/>
        <v>0</v>
      </c>
      <c r="AT1824" s="30">
        <f t="shared" si="529"/>
        <v>15</v>
      </c>
      <c r="AU1824">
        <f t="shared" si="530"/>
        <v>5</v>
      </c>
      <c r="AV1824" s="49">
        <f t="shared" si="531"/>
        <v>0</v>
      </c>
      <c r="AW1824" s="49">
        <f t="shared" si="532"/>
        <v>0</v>
      </c>
      <c r="AX1824" s="53">
        <f t="shared" si="533"/>
        <v>5</v>
      </c>
      <c r="AY1824" s="30">
        <f t="shared" si="534"/>
        <v>15</v>
      </c>
      <c r="AZ1824" s="30">
        <f t="shared" si="535"/>
        <v>0</v>
      </c>
      <c r="BA1824" s="49">
        <f t="shared" si="536"/>
        <v>0</v>
      </c>
    </row>
    <row r="1825" spans="1:53" x14ac:dyDescent="0.35">
      <c r="A1825" s="2">
        <v>1075528087</v>
      </c>
      <c r="B1825" s="2" t="s">
        <v>1825</v>
      </c>
      <c r="C1825" s="16" t="s">
        <v>4946</v>
      </c>
      <c r="D1825" s="3" t="s">
        <v>3970</v>
      </c>
      <c r="E1825" s="4">
        <v>45197</v>
      </c>
      <c r="F1825" s="5">
        <v>45928</v>
      </c>
      <c r="G1825" s="5">
        <v>46293</v>
      </c>
      <c r="H1825" s="3" t="s">
        <v>4406</v>
      </c>
      <c r="I1825" s="55">
        <v>0</v>
      </c>
      <c r="J1825" s="6">
        <v>46022</v>
      </c>
      <c r="K1825" s="2" t="s">
        <v>4405</v>
      </c>
      <c r="L1825" s="2" t="s">
        <v>4798</v>
      </c>
      <c r="M1825" s="2" t="s">
        <v>4956</v>
      </c>
      <c r="N1825" s="2" t="s">
        <v>5196</v>
      </c>
      <c r="O1825" s="2" t="s">
        <v>5235</v>
      </c>
      <c r="P1825" s="2" t="s">
        <v>4527</v>
      </c>
      <c r="Q1825" s="2" t="s">
        <v>4297</v>
      </c>
      <c r="R1825" s="7"/>
      <c r="S1825" s="7">
        <v>3</v>
      </c>
      <c r="T1825" s="7">
        <v>7.75</v>
      </c>
      <c r="U1825" s="7">
        <v>10.75</v>
      </c>
      <c r="V1825" s="12">
        <f t="shared" si="538"/>
        <v>11</v>
      </c>
      <c r="W1825" s="15" t="str">
        <f>"DEBE GOZAR "&amp;S1825&amp;" DÍAS ANTES DEL "&amp;TEXT(G1825-1,"DD/MM/YYYY")</f>
        <v>DEBE GOZAR 3 DÍAS ANTES DEL 27/09/2026</v>
      </c>
      <c r="X1825" s="15" t="str">
        <f t="shared" si="522"/>
        <v>DEBE GOZAR EN EL AÑO UN TOTAL DE 11 DÍAS ANTES DEL 31/12/2026</v>
      </c>
      <c r="Y1825" s="58">
        <v>0</v>
      </c>
      <c r="Z1825" s="50">
        <v>0</v>
      </c>
      <c r="AA1825" s="50">
        <v>0</v>
      </c>
      <c r="AB1825" s="50">
        <v>0</v>
      </c>
      <c r="AC1825" s="50">
        <v>0</v>
      </c>
      <c r="AD1825" s="50">
        <v>0</v>
      </c>
      <c r="AE1825" s="50">
        <v>0</v>
      </c>
      <c r="AF1825" s="50">
        <v>15</v>
      </c>
      <c r="AG1825" s="50">
        <v>0</v>
      </c>
      <c r="AH1825" s="50">
        <v>0</v>
      </c>
      <c r="AI1825" s="50">
        <v>0</v>
      </c>
      <c r="AJ1825" s="50">
        <v>0</v>
      </c>
      <c r="AK1825" s="52">
        <f t="shared" si="524"/>
        <v>15</v>
      </c>
      <c r="AL1825" s="50">
        <f t="shared" si="525"/>
        <v>15</v>
      </c>
      <c r="AM1825" s="48">
        <f t="shared" si="539"/>
        <v>1.3636363636363635</v>
      </c>
      <c r="AN1825" s="49">
        <f t="shared" si="526"/>
        <v>1.3636363636363636E-2</v>
      </c>
      <c r="AO1825" s="49">
        <f t="shared" si="537"/>
        <v>0</v>
      </c>
      <c r="AP1825" s="49">
        <f t="shared" si="527"/>
        <v>11</v>
      </c>
      <c r="AR1825" s="50">
        <f t="shared" si="528"/>
        <v>0</v>
      </c>
      <c r="AT1825" s="30">
        <f t="shared" si="529"/>
        <v>11</v>
      </c>
      <c r="AU1825">
        <f t="shared" si="530"/>
        <v>3.6666666666666665</v>
      </c>
      <c r="AV1825" s="49">
        <f t="shared" si="531"/>
        <v>0</v>
      </c>
      <c r="AW1825" s="49">
        <f t="shared" si="532"/>
        <v>0</v>
      </c>
      <c r="AX1825" s="53">
        <f t="shared" si="533"/>
        <v>3.6666666666666665</v>
      </c>
      <c r="AY1825" s="30">
        <f t="shared" si="534"/>
        <v>15</v>
      </c>
      <c r="AZ1825" s="30">
        <f t="shared" si="535"/>
        <v>0</v>
      </c>
      <c r="BA1825" s="49">
        <f t="shared" si="536"/>
        <v>0</v>
      </c>
    </row>
    <row r="1826" spans="1:53" x14ac:dyDescent="0.35">
      <c r="A1826" s="2">
        <v>1075534397</v>
      </c>
      <c r="B1826" s="2" t="s">
        <v>1826</v>
      </c>
      <c r="C1826" s="16" t="s">
        <v>4946</v>
      </c>
      <c r="D1826" s="3" t="s">
        <v>3971</v>
      </c>
      <c r="E1826" s="4">
        <v>45518</v>
      </c>
      <c r="F1826" s="5">
        <v>45883</v>
      </c>
      <c r="G1826" s="5">
        <v>46248</v>
      </c>
      <c r="H1826" s="3" t="s">
        <v>4290</v>
      </c>
      <c r="I1826" s="55">
        <v>0</v>
      </c>
      <c r="J1826" s="6">
        <v>46022</v>
      </c>
      <c r="K1826" s="2" t="s">
        <v>4405</v>
      </c>
      <c r="L1826" s="2" t="s">
        <v>4808</v>
      </c>
      <c r="M1826" s="2" t="s">
        <v>4956</v>
      </c>
      <c r="N1826" s="2" t="s">
        <v>5195</v>
      </c>
      <c r="O1826" s="2" t="s">
        <v>5216</v>
      </c>
      <c r="P1826" s="2" t="s">
        <v>4548</v>
      </c>
      <c r="Q1826" s="2" t="s">
        <v>4297</v>
      </c>
      <c r="R1826" s="7"/>
      <c r="S1826" s="7">
        <v>18</v>
      </c>
      <c r="T1826" s="7">
        <v>11.416699999999999</v>
      </c>
      <c r="U1826" s="7">
        <v>29.416699999999999</v>
      </c>
      <c r="V1826" s="12">
        <f t="shared" si="538"/>
        <v>30</v>
      </c>
      <c r="W1826" s="15" t="str">
        <f>"DEBE GOZAR "&amp;S1826&amp;" DÍAS ANTES DEL "&amp;TEXT(G1826-1,"DD/MM/YYYY")</f>
        <v>DEBE GOZAR 18 DÍAS ANTES DEL 13/08/2026</v>
      </c>
      <c r="X1826" s="15" t="str">
        <f t="shared" si="522"/>
        <v>DEBE GOZAR EN EL AÑO UN TOTAL DE 30 DÍAS ANTES DEL 31/12/2026</v>
      </c>
      <c r="Y1826" s="58">
        <v>0</v>
      </c>
      <c r="Z1826" s="50">
        <v>0</v>
      </c>
      <c r="AA1826" s="50">
        <v>0</v>
      </c>
      <c r="AB1826" s="50">
        <v>0</v>
      </c>
      <c r="AC1826" s="50">
        <v>0</v>
      </c>
      <c r="AD1826" s="50">
        <v>0</v>
      </c>
      <c r="AE1826" s="50">
        <v>0</v>
      </c>
      <c r="AF1826" s="50">
        <v>0</v>
      </c>
      <c r="AG1826" s="50">
        <v>0</v>
      </c>
      <c r="AH1826" s="50">
        <v>0</v>
      </c>
      <c r="AI1826" s="50">
        <v>0</v>
      </c>
      <c r="AJ1826" s="50">
        <v>0</v>
      </c>
      <c r="AK1826" s="52">
        <f t="shared" si="524"/>
        <v>0</v>
      </c>
      <c r="AL1826" s="50">
        <f t="shared" si="525"/>
        <v>0</v>
      </c>
      <c r="AM1826" s="48">
        <f t="shared" si="539"/>
        <v>0</v>
      </c>
      <c r="AN1826" s="49">
        <f t="shared" si="526"/>
        <v>0</v>
      </c>
      <c r="AO1826" s="49">
        <f t="shared" si="537"/>
        <v>0</v>
      </c>
      <c r="AP1826" s="49">
        <f t="shared" si="527"/>
        <v>0</v>
      </c>
      <c r="AR1826" s="50">
        <f t="shared" si="528"/>
        <v>30</v>
      </c>
      <c r="AT1826" s="30">
        <f t="shared" si="529"/>
        <v>30</v>
      </c>
      <c r="AU1826">
        <f t="shared" si="530"/>
        <v>10</v>
      </c>
      <c r="AV1826" s="49">
        <f t="shared" si="531"/>
        <v>0</v>
      </c>
      <c r="AW1826" s="49">
        <f t="shared" si="532"/>
        <v>0</v>
      </c>
      <c r="AX1826" s="53">
        <f t="shared" si="533"/>
        <v>10</v>
      </c>
      <c r="AY1826" s="30">
        <f t="shared" si="534"/>
        <v>0</v>
      </c>
      <c r="AZ1826" s="30">
        <f t="shared" si="535"/>
        <v>0</v>
      </c>
      <c r="BA1826" s="49">
        <f t="shared" si="536"/>
        <v>0</v>
      </c>
    </row>
    <row r="1827" spans="1:53" x14ac:dyDescent="0.35">
      <c r="A1827" s="2">
        <v>1075546739</v>
      </c>
      <c r="B1827" s="2" t="s">
        <v>1827</v>
      </c>
      <c r="C1827" s="16" t="s">
        <v>4946</v>
      </c>
      <c r="D1827" s="3" t="s">
        <v>3972</v>
      </c>
      <c r="E1827" s="4">
        <v>45729</v>
      </c>
      <c r="F1827" s="5">
        <v>45729</v>
      </c>
      <c r="G1827" s="5">
        <v>46094</v>
      </c>
      <c r="H1827" s="3" t="s">
        <v>4290</v>
      </c>
      <c r="I1827" s="55">
        <v>0</v>
      </c>
      <c r="J1827" s="6">
        <v>46022</v>
      </c>
      <c r="K1827" s="2" t="s">
        <v>4405</v>
      </c>
      <c r="L1827" s="2" t="s">
        <v>4836</v>
      </c>
      <c r="M1827" s="2" t="s">
        <v>4956</v>
      </c>
      <c r="N1827" s="2" t="s">
        <v>5197</v>
      </c>
      <c r="O1827" s="2" t="s">
        <v>5244</v>
      </c>
      <c r="P1827" s="2" t="s">
        <v>4591</v>
      </c>
      <c r="Q1827" s="2" t="s">
        <v>4297</v>
      </c>
      <c r="R1827" s="7"/>
      <c r="S1827" s="7">
        <v>0</v>
      </c>
      <c r="T1827" s="7">
        <v>24</v>
      </c>
      <c r="U1827" s="7">
        <v>24</v>
      </c>
      <c r="V1827" s="12">
        <f t="shared" si="538"/>
        <v>24</v>
      </c>
      <c r="W1827" s="15" t="s">
        <v>4738</v>
      </c>
      <c r="X1827" s="15" t="str">
        <f t="shared" si="522"/>
        <v>DEBE GOZAR EN EL AÑO UN TOTAL DE 24 DÍAS ANTES DEL 31/12/2026</v>
      </c>
      <c r="Y1827" s="58">
        <v>0</v>
      </c>
      <c r="Z1827" s="50">
        <v>0</v>
      </c>
      <c r="AA1827" s="50">
        <v>0</v>
      </c>
      <c r="AB1827" s="50">
        <v>15</v>
      </c>
      <c r="AC1827" s="50">
        <v>0</v>
      </c>
      <c r="AD1827" s="50">
        <v>0</v>
      </c>
      <c r="AE1827" s="50">
        <v>0</v>
      </c>
      <c r="AF1827" s="50">
        <v>9</v>
      </c>
      <c r="AG1827" s="50">
        <v>0</v>
      </c>
      <c r="AH1827" s="50">
        <v>0</v>
      </c>
      <c r="AI1827" s="50">
        <v>0</v>
      </c>
      <c r="AJ1827" s="50">
        <v>0</v>
      </c>
      <c r="AK1827" s="52">
        <f t="shared" si="524"/>
        <v>24</v>
      </c>
      <c r="AL1827" s="50">
        <f t="shared" si="525"/>
        <v>24</v>
      </c>
      <c r="AM1827" s="48">
        <f t="shared" si="539"/>
        <v>1</v>
      </c>
      <c r="AN1827" s="49">
        <f t="shared" si="526"/>
        <v>0.01</v>
      </c>
      <c r="AO1827" s="49">
        <f t="shared" si="537"/>
        <v>15</v>
      </c>
      <c r="AP1827" s="49">
        <f t="shared" si="527"/>
        <v>24</v>
      </c>
      <c r="AR1827" s="50">
        <f t="shared" si="528"/>
        <v>0</v>
      </c>
      <c r="AT1827" s="30">
        <f t="shared" si="529"/>
        <v>24</v>
      </c>
      <c r="AU1827">
        <f t="shared" si="530"/>
        <v>8</v>
      </c>
      <c r="AV1827" s="49">
        <f t="shared" si="531"/>
        <v>15</v>
      </c>
      <c r="AW1827" s="49">
        <f t="shared" si="532"/>
        <v>8</v>
      </c>
      <c r="AX1827" s="53">
        <f t="shared" si="533"/>
        <v>0</v>
      </c>
      <c r="AY1827" s="30">
        <f t="shared" si="534"/>
        <v>9</v>
      </c>
      <c r="AZ1827" s="30">
        <f t="shared" si="535"/>
        <v>15</v>
      </c>
      <c r="BA1827" s="49">
        <f t="shared" si="536"/>
        <v>15</v>
      </c>
    </row>
    <row r="1828" spans="1:53" x14ac:dyDescent="0.35">
      <c r="A1828" s="2">
        <v>1075553982</v>
      </c>
      <c r="B1828" s="2" t="s">
        <v>1828</v>
      </c>
      <c r="C1828" s="16" t="s">
        <v>4946</v>
      </c>
      <c r="D1828" s="3" t="s">
        <v>3973</v>
      </c>
      <c r="E1828" s="4">
        <v>45729</v>
      </c>
      <c r="F1828" s="5">
        <v>45729</v>
      </c>
      <c r="G1828" s="5">
        <v>46094</v>
      </c>
      <c r="H1828" s="3" t="s">
        <v>4420</v>
      </c>
      <c r="I1828" s="55">
        <v>0</v>
      </c>
      <c r="J1828" s="6">
        <v>46022</v>
      </c>
      <c r="K1828" s="2" t="s">
        <v>4405</v>
      </c>
      <c r="L1828" s="2" t="s">
        <v>4879</v>
      </c>
      <c r="M1828" s="2" t="s">
        <v>4956</v>
      </c>
      <c r="N1828" s="2" t="s">
        <v>5196</v>
      </c>
      <c r="O1828" s="2" t="s">
        <v>5249</v>
      </c>
      <c r="P1828" s="2" t="s">
        <v>4651</v>
      </c>
      <c r="Q1828" s="2" t="s">
        <v>4297</v>
      </c>
      <c r="R1828" s="7"/>
      <c r="S1828" s="7">
        <v>0</v>
      </c>
      <c r="T1828" s="7">
        <v>10</v>
      </c>
      <c r="U1828" s="7">
        <v>10</v>
      </c>
      <c r="V1828" s="12">
        <f t="shared" si="538"/>
        <v>10</v>
      </c>
      <c r="W1828" s="15" t="s">
        <v>4738</v>
      </c>
      <c r="X1828" s="15" t="str">
        <f t="shared" si="522"/>
        <v>DEBE GOZAR EN EL AÑO UN TOTAL DE 10 DÍAS ANTES DEL 31/12/2026</v>
      </c>
      <c r="Y1828" s="58">
        <v>0</v>
      </c>
      <c r="Z1828" s="50">
        <v>0</v>
      </c>
      <c r="AA1828" s="50">
        <v>0</v>
      </c>
      <c r="AB1828" s="50">
        <v>10</v>
      </c>
      <c r="AC1828" s="50">
        <v>0</v>
      </c>
      <c r="AD1828" s="50">
        <v>0</v>
      </c>
      <c r="AE1828" s="50">
        <v>0</v>
      </c>
      <c r="AF1828" s="50">
        <v>0</v>
      </c>
      <c r="AG1828" s="50">
        <v>0</v>
      </c>
      <c r="AH1828" s="50">
        <v>0</v>
      </c>
      <c r="AI1828" s="50">
        <v>0</v>
      </c>
      <c r="AJ1828" s="50">
        <v>0</v>
      </c>
      <c r="AK1828" s="52">
        <f t="shared" si="524"/>
        <v>10</v>
      </c>
      <c r="AL1828" s="50">
        <f t="shared" si="525"/>
        <v>10</v>
      </c>
      <c r="AM1828" s="48">
        <f t="shared" si="539"/>
        <v>1</v>
      </c>
      <c r="AN1828" s="49">
        <f t="shared" si="526"/>
        <v>0.01</v>
      </c>
      <c r="AO1828" s="49">
        <f t="shared" si="537"/>
        <v>10</v>
      </c>
      <c r="AP1828" s="49">
        <f t="shared" si="527"/>
        <v>10</v>
      </c>
      <c r="AR1828" s="50">
        <f t="shared" si="528"/>
        <v>0</v>
      </c>
      <c r="AT1828" s="30">
        <f t="shared" si="529"/>
        <v>10</v>
      </c>
      <c r="AU1828">
        <f t="shared" si="530"/>
        <v>3.3333333333333335</v>
      </c>
      <c r="AV1828" s="49">
        <f t="shared" si="531"/>
        <v>10</v>
      </c>
      <c r="AW1828" s="49">
        <f t="shared" si="532"/>
        <v>3.3333333333333335</v>
      </c>
      <c r="AX1828" s="53">
        <f t="shared" si="533"/>
        <v>0</v>
      </c>
      <c r="AY1828" s="30">
        <f t="shared" si="534"/>
        <v>0</v>
      </c>
      <c r="AZ1828" s="30">
        <f t="shared" si="535"/>
        <v>10</v>
      </c>
      <c r="BA1828" s="49">
        <f t="shared" si="536"/>
        <v>10</v>
      </c>
    </row>
    <row r="1829" spans="1:53" x14ac:dyDescent="0.35">
      <c r="A1829" s="2">
        <v>1075555177</v>
      </c>
      <c r="B1829" s="2" t="s">
        <v>1829</v>
      </c>
      <c r="C1829" s="16" t="s">
        <v>4946</v>
      </c>
      <c r="D1829" s="3" t="s">
        <v>3974</v>
      </c>
      <c r="E1829" s="4">
        <v>45809</v>
      </c>
      <c r="F1829" s="5">
        <v>45809</v>
      </c>
      <c r="G1829" s="5">
        <v>46174</v>
      </c>
      <c r="H1829" s="3" t="s">
        <v>4290</v>
      </c>
      <c r="I1829" s="55">
        <v>0</v>
      </c>
      <c r="J1829" s="6">
        <v>46022</v>
      </c>
      <c r="K1829" s="2" t="s">
        <v>4431</v>
      </c>
      <c r="L1829" s="2" t="s">
        <v>4908</v>
      </c>
      <c r="M1829" s="2" t="s">
        <v>4956</v>
      </c>
      <c r="N1829" s="2" t="s">
        <v>5197</v>
      </c>
      <c r="O1829" s="2" t="s">
        <v>5222</v>
      </c>
      <c r="P1829" s="2" t="s">
        <v>4608</v>
      </c>
      <c r="Q1829" s="2" t="s">
        <v>4326</v>
      </c>
      <c r="R1829" s="7"/>
      <c r="S1829" s="7">
        <v>0</v>
      </c>
      <c r="T1829" s="7">
        <v>3.5</v>
      </c>
      <c r="U1829" s="7">
        <v>3.5</v>
      </c>
      <c r="V1829" s="12">
        <f t="shared" si="538"/>
        <v>4</v>
      </c>
      <c r="W1829" s="15" t="s">
        <v>4738</v>
      </c>
      <c r="X1829" s="15" t="str">
        <f t="shared" si="522"/>
        <v>DEBE GOZAR EN EL AÑO UN TOTAL DE 4 DÍAS ANTES DEL 31/12/2026</v>
      </c>
      <c r="Y1829" s="58">
        <v>0</v>
      </c>
      <c r="Z1829" s="50">
        <v>0</v>
      </c>
      <c r="AA1829" s="50">
        <v>0</v>
      </c>
      <c r="AB1829" s="50">
        <v>0</v>
      </c>
      <c r="AC1829" s="50">
        <v>0</v>
      </c>
      <c r="AD1829" s="50">
        <v>0</v>
      </c>
      <c r="AE1829" s="50">
        <v>0</v>
      </c>
      <c r="AF1829" s="50">
        <v>0</v>
      </c>
      <c r="AG1829" s="50">
        <v>0</v>
      </c>
      <c r="AH1829" s="50">
        <v>0</v>
      </c>
      <c r="AI1829" s="50">
        <v>0</v>
      </c>
      <c r="AJ1829" s="50">
        <v>0</v>
      </c>
      <c r="AK1829" s="52">
        <f t="shared" si="524"/>
        <v>0</v>
      </c>
      <c r="AL1829" s="50">
        <f t="shared" si="525"/>
        <v>0</v>
      </c>
      <c r="AM1829" s="48">
        <f t="shared" si="539"/>
        <v>0</v>
      </c>
      <c r="AN1829" s="49">
        <f t="shared" si="526"/>
        <v>0</v>
      </c>
      <c r="AO1829" s="49">
        <f t="shared" si="537"/>
        <v>0</v>
      </c>
      <c r="AP1829" s="49">
        <f t="shared" si="527"/>
        <v>0</v>
      </c>
      <c r="AR1829" s="50">
        <f t="shared" si="528"/>
        <v>4</v>
      </c>
      <c r="AT1829" s="30">
        <f t="shared" si="529"/>
        <v>4</v>
      </c>
      <c r="AU1829">
        <f t="shared" si="530"/>
        <v>1.3333333333333333</v>
      </c>
      <c r="AV1829" s="49">
        <f t="shared" si="531"/>
        <v>0</v>
      </c>
      <c r="AW1829" s="49">
        <f t="shared" si="532"/>
        <v>0</v>
      </c>
      <c r="AX1829" s="53">
        <f t="shared" si="533"/>
        <v>1.3333333333333333</v>
      </c>
      <c r="AY1829" s="30">
        <f t="shared" si="534"/>
        <v>0</v>
      </c>
      <c r="AZ1829" s="30">
        <f t="shared" si="535"/>
        <v>0</v>
      </c>
      <c r="BA1829" s="49">
        <f t="shared" si="536"/>
        <v>0</v>
      </c>
    </row>
    <row r="1830" spans="1:53" x14ac:dyDescent="0.35">
      <c r="A1830" s="2">
        <v>1075563293</v>
      </c>
      <c r="B1830" s="2" t="s">
        <v>1830</v>
      </c>
      <c r="C1830" s="16" t="s">
        <v>4946</v>
      </c>
      <c r="D1830" s="3" t="s">
        <v>3975</v>
      </c>
      <c r="E1830" s="4">
        <v>45903</v>
      </c>
      <c r="F1830" s="5">
        <v>45903</v>
      </c>
      <c r="G1830" s="5">
        <v>46268</v>
      </c>
      <c r="H1830" s="3" t="s">
        <v>4290</v>
      </c>
      <c r="I1830" s="55">
        <v>46054</v>
      </c>
      <c r="J1830" s="6">
        <v>46022</v>
      </c>
      <c r="K1830" s="2" t="s">
        <v>4405</v>
      </c>
      <c r="L1830" s="2" t="s">
        <v>4966</v>
      </c>
      <c r="M1830" s="2" t="s">
        <v>4956</v>
      </c>
      <c r="N1830" s="2"/>
      <c r="O1830" s="2"/>
      <c r="P1830" s="2"/>
      <c r="Q1830" s="2"/>
      <c r="R1830" s="7"/>
      <c r="S1830" s="7">
        <v>0</v>
      </c>
      <c r="T1830" s="7">
        <v>9.8332999999999995</v>
      </c>
      <c r="U1830" s="7">
        <v>9.8332999999999995</v>
      </c>
      <c r="V1830" s="12">
        <f t="shared" si="538"/>
        <v>10</v>
      </c>
      <c r="W1830" s="15" t="s">
        <v>4738</v>
      </c>
      <c r="X1830" s="15" t="str">
        <f t="shared" si="522"/>
        <v>DEBE GOZAR EN EL AÑO UN TOTAL DE 10 DÍAS ANTES DEL 31/12/2026</v>
      </c>
      <c r="Y1830" s="58">
        <v>0</v>
      </c>
      <c r="Z1830" s="50">
        <v>10</v>
      </c>
      <c r="AA1830" s="50">
        <v>0</v>
      </c>
      <c r="AB1830" s="50">
        <v>0</v>
      </c>
      <c r="AC1830" s="50">
        <v>0</v>
      </c>
      <c r="AD1830" s="50">
        <v>0</v>
      </c>
      <c r="AE1830" s="50">
        <v>0</v>
      </c>
      <c r="AF1830" s="50">
        <v>0</v>
      </c>
      <c r="AG1830" s="50">
        <v>0</v>
      </c>
      <c r="AH1830" s="50">
        <v>0</v>
      </c>
      <c r="AI1830" s="50">
        <v>0</v>
      </c>
      <c r="AJ1830" s="50">
        <v>0</v>
      </c>
      <c r="AK1830" s="52">
        <f t="shared" si="524"/>
        <v>10</v>
      </c>
      <c r="AL1830" s="50">
        <f t="shared" si="525"/>
        <v>10</v>
      </c>
      <c r="AM1830" s="48">
        <f t="shared" si="539"/>
        <v>1</v>
      </c>
      <c r="AN1830" s="49">
        <f t="shared" si="526"/>
        <v>0.01</v>
      </c>
      <c r="AO1830" s="49">
        <f t="shared" si="537"/>
        <v>10</v>
      </c>
      <c r="AP1830" s="49">
        <f t="shared" si="527"/>
        <v>10</v>
      </c>
      <c r="AR1830" s="50">
        <f t="shared" si="528"/>
        <v>0</v>
      </c>
      <c r="AT1830" s="30">
        <f t="shared" si="529"/>
        <v>10</v>
      </c>
      <c r="AU1830">
        <f t="shared" si="530"/>
        <v>3.3333333333333335</v>
      </c>
      <c r="AV1830" s="49">
        <f t="shared" si="531"/>
        <v>10</v>
      </c>
      <c r="AW1830" s="49">
        <f t="shared" si="532"/>
        <v>3.3333333333333335</v>
      </c>
      <c r="AX1830" s="53">
        <f t="shared" si="533"/>
        <v>0</v>
      </c>
      <c r="AY1830" s="30">
        <f t="shared" si="534"/>
        <v>0</v>
      </c>
      <c r="AZ1830" s="30">
        <f t="shared" si="535"/>
        <v>10</v>
      </c>
      <c r="BA1830" s="49">
        <f t="shared" si="536"/>
        <v>10</v>
      </c>
    </row>
    <row r="1831" spans="1:53" x14ac:dyDescent="0.35">
      <c r="A1831" s="2">
        <v>1075565685</v>
      </c>
      <c r="B1831" s="2" t="s">
        <v>1831</v>
      </c>
      <c r="C1831" s="16" t="s">
        <v>4946</v>
      </c>
      <c r="D1831" s="3" t="s">
        <v>3976</v>
      </c>
      <c r="E1831" s="4">
        <v>45950</v>
      </c>
      <c r="F1831" s="5">
        <v>45950</v>
      </c>
      <c r="G1831" s="5">
        <v>46315</v>
      </c>
      <c r="H1831" s="3" t="s">
        <v>4290</v>
      </c>
      <c r="I1831" s="55">
        <v>0</v>
      </c>
      <c r="J1831" s="6">
        <v>46022</v>
      </c>
      <c r="K1831" s="2" t="s">
        <v>4405</v>
      </c>
      <c r="L1831" s="2" t="s">
        <v>4762</v>
      </c>
      <c r="M1831" s="2" t="s">
        <v>4956</v>
      </c>
      <c r="N1831" s="2" t="s">
        <v>5180</v>
      </c>
      <c r="O1831" s="2" t="s">
        <v>5226</v>
      </c>
      <c r="P1831" s="2" t="s">
        <v>4463</v>
      </c>
      <c r="Q1831" s="2" t="s">
        <v>4297</v>
      </c>
      <c r="R1831" s="7"/>
      <c r="S1831" s="7">
        <v>0</v>
      </c>
      <c r="T1831" s="7">
        <v>5.9166999999999996</v>
      </c>
      <c r="U1831" s="7">
        <v>5.9166999999999996</v>
      </c>
      <c r="V1831" s="12">
        <f t="shared" si="538"/>
        <v>6</v>
      </c>
      <c r="W1831" s="15" t="s">
        <v>4738</v>
      </c>
      <c r="X1831" s="15" t="str">
        <f t="shared" si="522"/>
        <v>DEBE GOZAR EN EL AÑO UN TOTAL DE 6 DÍAS ANTES DEL 31/12/2026</v>
      </c>
      <c r="Y1831" s="58">
        <v>0</v>
      </c>
      <c r="Z1831" s="50">
        <v>0</v>
      </c>
      <c r="AA1831" s="50">
        <v>0</v>
      </c>
      <c r="AB1831" s="50">
        <v>0</v>
      </c>
      <c r="AC1831" s="50">
        <v>0</v>
      </c>
      <c r="AD1831" s="50">
        <v>0</v>
      </c>
      <c r="AE1831" s="50">
        <v>0</v>
      </c>
      <c r="AF1831" s="50">
        <v>0</v>
      </c>
      <c r="AG1831" s="50">
        <v>0</v>
      </c>
      <c r="AH1831" s="50">
        <v>0</v>
      </c>
      <c r="AI1831" s="50">
        <v>0</v>
      </c>
      <c r="AJ1831" s="50">
        <v>0</v>
      </c>
      <c r="AK1831" s="52">
        <f t="shared" si="524"/>
        <v>0</v>
      </c>
      <c r="AL1831" s="50">
        <f t="shared" si="525"/>
        <v>0</v>
      </c>
      <c r="AM1831" s="48">
        <f t="shared" si="539"/>
        <v>0</v>
      </c>
      <c r="AN1831" s="49">
        <f t="shared" si="526"/>
        <v>0</v>
      </c>
      <c r="AO1831" s="49">
        <f t="shared" si="537"/>
        <v>0</v>
      </c>
      <c r="AP1831" s="49">
        <f t="shared" si="527"/>
        <v>0</v>
      </c>
      <c r="AR1831" s="50">
        <f t="shared" si="528"/>
        <v>6</v>
      </c>
      <c r="AT1831" s="30">
        <f t="shared" si="529"/>
        <v>6</v>
      </c>
      <c r="AU1831">
        <f t="shared" si="530"/>
        <v>2</v>
      </c>
      <c r="AV1831" s="49">
        <f t="shared" si="531"/>
        <v>0</v>
      </c>
      <c r="AW1831" s="49">
        <f t="shared" si="532"/>
        <v>0</v>
      </c>
      <c r="AX1831" s="53">
        <f t="shared" si="533"/>
        <v>2</v>
      </c>
      <c r="AY1831" s="30">
        <f t="shared" si="534"/>
        <v>0</v>
      </c>
      <c r="AZ1831" s="30">
        <f t="shared" si="535"/>
        <v>0</v>
      </c>
      <c r="BA1831" s="49">
        <f t="shared" si="536"/>
        <v>0</v>
      </c>
    </row>
    <row r="1832" spans="1:53" x14ac:dyDescent="0.35">
      <c r="A1832" s="2">
        <v>1075565973</v>
      </c>
      <c r="B1832" s="2" t="s">
        <v>1832</v>
      </c>
      <c r="C1832" s="16" t="s">
        <v>4946</v>
      </c>
      <c r="D1832" s="3" t="s">
        <v>3977</v>
      </c>
      <c r="E1832" s="4">
        <v>46054</v>
      </c>
      <c r="F1832" s="5">
        <v>45905</v>
      </c>
      <c r="G1832" s="5">
        <v>46270</v>
      </c>
      <c r="H1832" s="3" t="s">
        <v>4418</v>
      </c>
      <c r="I1832" s="55">
        <v>0</v>
      </c>
      <c r="J1832" s="6">
        <v>46022</v>
      </c>
      <c r="K1832" s="2" t="s">
        <v>4431</v>
      </c>
      <c r="L1832" s="2" t="s">
        <v>4887</v>
      </c>
      <c r="M1832" s="2" t="s">
        <v>4956</v>
      </c>
      <c r="N1832" s="2" t="s">
        <v>5197</v>
      </c>
      <c r="O1832" s="2" t="s">
        <v>5251</v>
      </c>
      <c r="P1832" s="2" t="s">
        <v>4667</v>
      </c>
      <c r="Q1832" s="2" t="s">
        <v>4297</v>
      </c>
      <c r="R1832" s="7"/>
      <c r="S1832" s="7">
        <v>0</v>
      </c>
      <c r="T1832" s="7">
        <v>1.9333</v>
      </c>
      <c r="U1832" s="7">
        <v>1.9333</v>
      </c>
      <c r="V1832" s="12">
        <f t="shared" si="538"/>
        <v>2</v>
      </c>
      <c r="W1832" s="15" t="s">
        <v>4738</v>
      </c>
      <c r="X1832" s="15" t="str">
        <f t="shared" si="522"/>
        <v>DEBE GOZAR EN EL AÑO UN TOTAL DE 2 DÍAS ANTES DEL 31/12/2026</v>
      </c>
      <c r="Y1832" s="58">
        <v>0</v>
      </c>
      <c r="Z1832" s="58">
        <v>0</v>
      </c>
      <c r="AA1832" s="50">
        <v>0</v>
      </c>
      <c r="AB1832" s="50">
        <v>0</v>
      </c>
      <c r="AC1832" s="50">
        <v>0</v>
      </c>
      <c r="AD1832" s="50">
        <v>0</v>
      </c>
      <c r="AE1832" s="50">
        <v>0</v>
      </c>
      <c r="AF1832" s="50">
        <v>0</v>
      </c>
      <c r="AG1832" s="50">
        <v>0</v>
      </c>
      <c r="AH1832" s="50">
        <v>0</v>
      </c>
      <c r="AI1832" s="50">
        <v>0</v>
      </c>
      <c r="AJ1832" s="50">
        <v>0</v>
      </c>
      <c r="AK1832" s="52">
        <f t="shared" si="524"/>
        <v>0</v>
      </c>
      <c r="AL1832" s="50">
        <f t="shared" si="525"/>
        <v>0</v>
      </c>
      <c r="AM1832" s="48">
        <f t="shared" si="539"/>
        <v>0</v>
      </c>
      <c r="AN1832" s="49">
        <f t="shared" si="526"/>
        <v>0</v>
      </c>
      <c r="AO1832" s="49">
        <f t="shared" si="537"/>
        <v>0</v>
      </c>
      <c r="AP1832" s="49">
        <f t="shared" si="527"/>
        <v>0</v>
      </c>
      <c r="AR1832" s="50">
        <f t="shared" si="528"/>
        <v>2</v>
      </c>
      <c r="AT1832" s="30">
        <f t="shared" si="529"/>
        <v>2</v>
      </c>
      <c r="AU1832">
        <f t="shared" si="530"/>
        <v>0.66666666666666663</v>
      </c>
      <c r="AV1832" s="49">
        <f t="shared" si="531"/>
        <v>0</v>
      </c>
      <c r="AW1832" s="49">
        <f t="shared" si="532"/>
        <v>0</v>
      </c>
      <c r="AX1832" s="53">
        <f t="shared" si="533"/>
        <v>0.66666666666666663</v>
      </c>
      <c r="AY1832" s="30">
        <f t="shared" si="534"/>
        <v>0</v>
      </c>
      <c r="AZ1832" s="30">
        <f t="shared" si="535"/>
        <v>0</v>
      </c>
      <c r="BA1832" s="49">
        <f t="shared" si="536"/>
        <v>0</v>
      </c>
    </row>
    <row r="1833" spans="1:53" x14ac:dyDescent="0.35">
      <c r="A1833" s="2">
        <v>1075584201</v>
      </c>
      <c r="B1833" s="2" t="s">
        <v>1833</v>
      </c>
      <c r="C1833" s="16" t="s">
        <v>4946</v>
      </c>
      <c r="D1833" s="3" t="s">
        <v>3978</v>
      </c>
      <c r="E1833" s="4">
        <v>45966</v>
      </c>
      <c r="F1833" s="5">
        <v>45966</v>
      </c>
      <c r="G1833" s="5">
        <v>46331</v>
      </c>
      <c r="H1833" s="3" t="s">
        <v>4290</v>
      </c>
      <c r="I1833" s="55">
        <v>46099</v>
      </c>
      <c r="J1833" s="6">
        <v>46022</v>
      </c>
      <c r="K1833" s="2" t="s">
        <v>4405</v>
      </c>
      <c r="L1833" s="2" t="s">
        <v>4747</v>
      </c>
      <c r="M1833" s="2" t="s">
        <v>4956</v>
      </c>
      <c r="N1833" s="2"/>
      <c r="O1833" s="2"/>
      <c r="P1833" s="2"/>
      <c r="Q1833" s="2"/>
      <c r="R1833" s="7"/>
      <c r="S1833" s="7">
        <v>0</v>
      </c>
      <c r="T1833" s="7">
        <v>4.6666999999999996</v>
      </c>
      <c r="U1833" s="7">
        <v>4.6666999999999996</v>
      </c>
      <c r="V1833" s="12">
        <f t="shared" si="538"/>
        <v>5</v>
      </c>
      <c r="W1833" s="15" t="s">
        <v>4738</v>
      </c>
      <c r="X1833" s="15" t="str">
        <f t="shared" si="522"/>
        <v>DEBE GOZAR EN EL AÑO UN TOTAL DE 5 DÍAS ANTES DEL 31/12/2026</v>
      </c>
      <c r="Y1833" s="58">
        <v>0</v>
      </c>
      <c r="Z1833" s="50">
        <v>0</v>
      </c>
      <c r="AA1833" s="50">
        <v>5</v>
      </c>
      <c r="AB1833" s="50">
        <v>0</v>
      </c>
      <c r="AC1833" s="50">
        <v>0</v>
      </c>
      <c r="AD1833" s="50">
        <v>0</v>
      </c>
      <c r="AE1833" s="50">
        <v>0</v>
      </c>
      <c r="AF1833" s="50">
        <v>0</v>
      </c>
      <c r="AG1833" s="50">
        <v>0</v>
      </c>
      <c r="AH1833" s="50">
        <v>0</v>
      </c>
      <c r="AI1833" s="50">
        <v>0</v>
      </c>
      <c r="AJ1833" s="50">
        <v>0</v>
      </c>
      <c r="AK1833" s="52">
        <f t="shared" si="524"/>
        <v>5</v>
      </c>
      <c r="AL1833" s="50">
        <f t="shared" si="525"/>
        <v>5</v>
      </c>
      <c r="AM1833" s="48">
        <f t="shared" si="539"/>
        <v>1</v>
      </c>
      <c r="AN1833" s="49">
        <f t="shared" si="526"/>
        <v>0.01</v>
      </c>
      <c r="AO1833" s="49">
        <f t="shared" si="537"/>
        <v>5</v>
      </c>
      <c r="AP1833" s="49">
        <f t="shared" si="527"/>
        <v>5</v>
      </c>
      <c r="AR1833" s="50">
        <f t="shared" si="528"/>
        <v>0</v>
      </c>
      <c r="AT1833" s="30">
        <f t="shared" si="529"/>
        <v>5</v>
      </c>
      <c r="AU1833">
        <f t="shared" si="530"/>
        <v>1.6666666666666667</v>
      </c>
      <c r="AV1833" s="49">
        <f t="shared" si="531"/>
        <v>5</v>
      </c>
      <c r="AW1833" s="49">
        <f t="shared" si="532"/>
        <v>1.6666666666666667</v>
      </c>
      <c r="AX1833" s="53">
        <f t="shared" si="533"/>
        <v>0</v>
      </c>
      <c r="AY1833" s="30">
        <f t="shared" si="534"/>
        <v>0</v>
      </c>
      <c r="AZ1833" s="30">
        <f t="shared" si="535"/>
        <v>5</v>
      </c>
      <c r="BA1833" s="49">
        <f t="shared" si="536"/>
        <v>5</v>
      </c>
    </row>
    <row r="1834" spans="1:53" x14ac:dyDescent="0.35">
      <c r="A1834" s="2">
        <v>1075590229</v>
      </c>
      <c r="B1834" s="2" t="s">
        <v>1834</v>
      </c>
      <c r="C1834" s="16" t="s">
        <v>4947</v>
      </c>
      <c r="D1834" s="3" t="s">
        <v>3979</v>
      </c>
      <c r="E1834" s="4">
        <v>44607</v>
      </c>
      <c r="F1834" s="5">
        <v>45703</v>
      </c>
      <c r="G1834" s="5">
        <v>46068</v>
      </c>
      <c r="H1834" s="3" t="s">
        <v>4290</v>
      </c>
      <c r="I1834" s="55">
        <v>0</v>
      </c>
      <c r="J1834" s="6">
        <v>46022</v>
      </c>
      <c r="K1834" s="2" t="s">
        <v>4405</v>
      </c>
      <c r="L1834" s="2" t="s">
        <v>4963</v>
      </c>
      <c r="M1834" s="2" t="s">
        <v>4956</v>
      </c>
      <c r="N1834" s="2" t="s">
        <v>5200</v>
      </c>
      <c r="O1834" s="2" t="s">
        <v>5220</v>
      </c>
      <c r="P1834" s="2" t="s">
        <v>4449</v>
      </c>
      <c r="Q1834" s="2" t="s">
        <v>4298</v>
      </c>
      <c r="R1834" s="7"/>
      <c r="S1834" s="7">
        <v>0</v>
      </c>
      <c r="T1834" s="7">
        <v>26.333299999999994</v>
      </c>
      <c r="U1834" s="7">
        <v>26.333299999999994</v>
      </c>
      <c r="V1834" s="12">
        <f t="shared" si="538"/>
        <v>27</v>
      </c>
      <c r="W1834" s="15" t="s">
        <v>4738</v>
      </c>
      <c r="X1834" s="15" t="str">
        <f t="shared" si="522"/>
        <v>DEBE GOZAR EN EL AÑO UN TOTAL DE 27 DÍAS ANTES DEL 31/12/2026</v>
      </c>
      <c r="Y1834" s="58">
        <v>0</v>
      </c>
      <c r="Z1834" s="50">
        <v>0</v>
      </c>
      <c r="AA1834" s="50">
        <v>0</v>
      </c>
      <c r="AB1834" s="50">
        <v>0</v>
      </c>
      <c r="AC1834" s="50">
        <v>0</v>
      </c>
      <c r="AD1834" s="50">
        <v>0</v>
      </c>
      <c r="AE1834" s="50">
        <v>0</v>
      </c>
      <c r="AF1834" s="50">
        <v>0</v>
      </c>
      <c r="AG1834" s="50">
        <v>0</v>
      </c>
      <c r="AH1834" s="50">
        <v>0</v>
      </c>
      <c r="AI1834" s="50">
        <v>0</v>
      </c>
      <c r="AJ1834" s="50">
        <v>0</v>
      </c>
      <c r="AK1834" s="52">
        <f t="shared" si="524"/>
        <v>0</v>
      </c>
      <c r="AL1834" s="50">
        <f t="shared" si="525"/>
        <v>0</v>
      </c>
      <c r="AM1834" s="48">
        <f t="shared" si="539"/>
        <v>0</v>
      </c>
      <c r="AN1834" s="49">
        <f t="shared" si="526"/>
        <v>0</v>
      </c>
      <c r="AO1834" s="49">
        <f t="shared" si="537"/>
        <v>0</v>
      </c>
      <c r="AP1834" s="49">
        <f t="shared" si="527"/>
        <v>0</v>
      </c>
      <c r="AR1834" s="50">
        <f t="shared" si="528"/>
        <v>27</v>
      </c>
      <c r="AT1834" s="30">
        <f t="shared" si="529"/>
        <v>27</v>
      </c>
      <c r="AU1834">
        <f t="shared" si="530"/>
        <v>9</v>
      </c>
      <c r="AV1834" s="49">
        <f t="shared" si="531"/>
        <v>0</v>
      </c>
      <c r="AW1834" s="49">
        <f t="shared" si="532"/>
        <v>0</v>
      </c>
      <c r="AX1834" s="53">
        <f t="shared" si="533"/>
        <v>9</v>
      </c>
      <c r="AY1834" s="30">
        <f t="shared" si="534"/>
        <v>0</v>
      </c>
      <c r="AZ1834" s="30">
        <f t="shared" si="535"/>
        <v>0</v>
      </c>
      <c r="BA1834" s="49">
        <f t="shared" si="536"/>
        <v>0</v>
      </c>
    </row>
    <row r="1835" spans="1:53" x14ac:dyDescent="0.35">
      <c r="A1835" s="2">
        <v>1075601624</v>
      </c>
      <c r="B1835" s="2" t="s">
        <v>1835</v>
      </c>
      <c r="C1835" s="16" t="s">
        <v>4946</v>
      </c>
      <c r="D1835" s="3" t="s">
        <v>3980</v>
      </c>
      <c r="E1835" s="4">
        <v>45505</v>
      </c>
      <c r="F1835" s="5">
        <v>45870</v>
      </c>
      <c r="G1835" s="5">
        <v>46235</v>
      </c>
      <c r="H1835" s="3" t="s">
        <v>4290</v>
      </c>
      <c r="I1835" s="55">
        <v>0</v>
      </c>
      <c r="J1835" s="6">
        <v>46022</v>
      </c>
      <c r="K1835" s="2" t="s">
        <v>4405</v>
      </c>
      <c r="L1835" s="2" t="s">
        <v>4964</v>
      </c>
      <c r="M1835" s="2" t="s">
        <v>4956</v>
      </c>
      <c r="N1835" s="2" t="s">
        <v>5180</v>
      </c>
      <c r="O1835" s="2" t="s">
        <v>5221</v>
      </c>
      <c r="P1835" s="2" t="s">
        <v>4450</v>
      </c>
      <c r="Q1835" s="2" t="s">
        <v>4300</v>
      </c>
      <c r="R1835" s="7"/>
      <c r="S1835" s="7">
        <v>17</v>
      </c>
      <c r="T1835" s="7">
        <v>12.5</v>
      </c>
      <c r="U1835" s="7">
        <v>29.5</v>
      </c>
      <c r="V1835" s="12">
        <f t="shared" si="538"/>
        <v>30</v>
      </c>
      <c r="W1835" s="15" t="str">
        <f>"DEBE GOZAR "&amp;S1835&amp;" DÍAS ANTES DEL "&amp;TEXT(G1835-1,"DD/MM/YYYY")</f>
        <v>DEBE GOZAR 17 DÍAS ANTES DEL 31/07/2026</v>
      </c>
      <c r="X1835" s="15" t="str">
        <f t="shared" si="522"/>
        <v>DEBE GOZAR EN EL AÑO UN TOTAL DE 30 DÍAS ANTES DEL 31/12/2026</v>
      </c>
      <c r="Y1835" s="58">
        <v>0</v>
      </c>
      <c r="Z1835" s="50">
        <v>0</v>
      </c>
      <c r="AA1835" s="50">
        <v>0</v>
      </c>
      <c r="AB1835" s="50">
        <v>10</v>
      </c>
      <c r="AC1835" s="50">
        <v>0</v>
      </c>
      <c r="AD1835" s="50">
        <v>0</v>
      </c>
      <c r="AE1835" s="50">
        <v>0</v>
      </c>
      <c r="AF1835" s="50">
        <v>0</v>
      </c>
      <c r="AG1835" s="50">
        <v>0</v>
      </c>
      <c r="AH1835" s="50">
        <v>0</v>
      </c>
      <c r="AI1835" s="50">
        <v>0</v>
      </c>
      <c r="AJ1835" s="50">
        <v>0</v>
      </c>
      <c r="AK1835" s="52">
        <f t="shared" si="524"/>
        <v>10</v>
      </c>
      <c r="AL1835" s="50">
        <f t="shared" si="525"/>
        <v>10</v>
      </c>
      <c r="AM1835" s="48">
        <f t="shared" si="539"/>
        <v>0.33333333333333331</v>
      </c>
      <c r="AN1835" s="49">
        <f t="shared" si="526"/>
        <v>3.3333333333333331E-3</v>
      </c>
      <c r="AO1835" s="49">
        <f t="shared" si="537"/>
        <v>10</v>
      </c>
      <c r="AP1835" s="49">
        <f t="shared" si="527"/>
        <v>10</v>
      </c>
      <c r="AR1835" s="50">
        <f t="shared" si="528"/>
        <v>20</v>
      </c>
      <c r="AT1835" s="30">
        <f t="shared" si="529"/>
        <v>30</v>
      </c>
      <c r="AU1835">
        <f t="shared" si="530"/>
        <v>10</v>
      </c>
      <c r="AV1835" s="49">
        <f t="shared" si="531"/>
        <v>10</v>
      </c>
      <c r="AW1835" s="49">
        <f t="shared" si="532"/>
        <v>10</v>
      </c>
      <c r="AX1835" s="53">
        <f t="shared" si="533"/>
        <v>0</v>
      </c>
      <c r="AY1835" s="30">
        <f t="shared" si="534"/>
        <v>0</v>
      </c>
      <c r="AZ1835" s="30">
        <f t="shared" si="535"/>
        <v>10</v>
      </c>
      <c r="BA1835" s="49">
        <f t="shared" si="536"/>
        <v>10</v>
      </c>
    </row>
    <row r="1836" spans="1:53" x14ac:dyDescent="0.35">
      <c r="A1836" s="2">
        <v>1075602273</v>
      </c>
      <c r="B1836" s="2" t="s">
        <v>1836</v>
      </c>
      <c r="C1836" s="16" t="s">
        <v>4947</v>
      </c>
      <c r="D1836" s="3" t="s">
        <v>3981</v>
      </c>
      <c r="E1836" s="4">
        <v>42852</v>
      </c>
      <c r="F1836" s="5">
        <v>45774</v>
      </c>
      <c r="G1836" s="5">
        <v>46139</v>
      </c>
      <c r="H1836" s="3" t="s">
        <v>4290</v>
      </c>
      <c r="I1836" s="55">
        <v>0</v>
      </c>
      <c r="J1836" s="6">
        <v>46022</v>
      </c>
      <c r="K1836" s="2" t="s">
        <v>4405</v>
      </c>
      <c r="L1836" s="2" t="s">
        <v>4967</v>
      </c>
      <c r="M1836" s="2" t="s">
        <v>4956</v>
      </c>
      <c r="N1836" s="2" t="s">
        <v>5195</v>
      </c>
      <c r="O1836" s="2" t="s">
        <v>5213</v>
      </c>
      <c r="P1836" s="2" t="s">
        <v>4462</v>
      </c>
      <c r="Q1836" s="2" t="s">
        <v>4298</v>
      </c>
      <c r="R1836" s="7"/>
      <c r="S1836" s="7">
        <v>9</v>
      </c>
      <c r="T1836" s="7">
        <v>20.333300000000008</v>
      </c>
      <c r="U1836" s="7">
        <v>29.333300000000008</v>
      </c>
      <c r="V1836" s="12">
        <f t="shared" si="538"/>
        <v>30</v>
      </c>
      <c r="W1836" s="15" t="str">
        <f>"DEBE GOZAR "&amp;S1836&amp;" DÍAS ANTES DEL "&amp;TEXT(G1836-1,"DD/MM/YYYY")</f>
        <v>DEBE GOZAR 9 DÍAS ANTES DEL 26/04/2026</v>
      </c>
      <c r="X1836" s="15" t="str">
        <f t="shared" si="522"/>
        <v>DEBE GOZAR EN EL AÑO UN TOTAL DE 30 DÍAS ANTES DEL 31/12/2026</v>
      </c>
      <c r="Y1836" s="58">
        <v>0</v>
      </c>
      <c r="Z1836" s="50">
        <v>0</v>
      </c>
      <c r="AA1836" s="50">
        <v>10</v>
      </c>
      <c r="AB1836" s="50">
        <v>0</v>
      </c>
      <c r="AC1836" s="50">
        <v>0</v>
      </c>
      <c r="AD1836" s="50">
        <v>0</v>
      </c>
      <c r="AE1836" s="50">
        <v>0</v>
      </c>
      <c r="AF1836" s="50">
        <v>0</v>
      </c>
      <c r="AG1836" s="50">
        <v>0</v>
      </c>
      <c r="AH1836" s="50">
        <v>0</v>
      </c>
      <c r="AI1836" s="50">
        <v>0</v>
      </c>
      <c r="AJ1836" s="50">
        <v>0</v>
      </c>
      <c r="AK1836" s="52">
        <f t="shared" si="524"/>
        <v>10</v>
      </c>
      <c r="AL1836" s="50">
        <f t="shared" si="525"/>
        <v>10</v>
      </c>
      <c r="AM1836" s="48">
        <f t="shared" si="539"/>
        <v>0.33333333333333331</v>
      </c>
      <c r="AN1836" s="49">
        <f t="shared" si="526"/>
        <v>3.3333333333333331E-3</v>
      </c>
      <c r="AO1836" s="49">
        <f t="shared" si="537"/>
        <v>10</v>
      </c>
      <c r="AP1836" s="49">
        <f t="shared" si="527"/>
        <v>10</v>
      </c>
      <c r="AR1836" s="50">
        <f t="shared" si="528"/>
        <v>20</v>
      </c>
      <c r="AT1836" s="30">
        <f t="shared" si="529"/>
        <v>30</v>
      </c>
      <c r="AU1836">
        <f t="shared" si="530"/>
        <v>10</v>
      </c>
      <c r="AV1836" s="49">
        <f t="shared" si="531"/>
        <v>10</v>
      </c>
      <c r="AW1836" s="49">
        <f t="shared" si="532"/>
        <v>10</v>
      </c>
      <c r="AX1836" s="53">
        <f t="shared" si="533"/>
        <v>0</v>
      </c>
      <c r="AY1836" s="30">
        <f t="shared" si="534"/>
        <v>0</v>
      </c>
      <c r="AZ1836" s="30">
        <f t="shared" si="535"/>
        <v>10</v>
      </c>
      <c r="BA1836" s="49">
        <f t="shared" si="536"/>
        <v>10</v>
      </c>
    </row>
    <row r="1837" spans="1:53" x14ac:dyDescent="0.35">
      <c r="A1837" s="2">
        <v>1075611265</v>
      </c>
      <c r="B1837" s="2" t="s">
        <v>1837</v>
      </c>
      <c r="C1837" s="16" t="s">
        <v>4946</v>
      </c>
      <c r="D1837" s="3" t="s">
        <v>3982</v>
      </c>
      <c r="E1837" s="4">
        <v>45964</v>
      </c>
      <c r="F1837" s="5">
        <v>45964</v>
      </c>
      <c r="G1837" s="5">
        <v>46329</v>
      </c>
      <c r="H1837" s="3" t="s">
        <v>4290</v>
      </c>
      <c r="I1837" s="55">
        <v>46134</v>
      </c>
      <c r="J1837" s="6">
        <v>46022</v>
      </c>
      <c r="K1837" s="2" t="s">
        <v>4405</v>
      </c>
      <c r="L1837" s="2" t="s">
        <v>4772</v>
      </c>
      <c r="M1837" s="2" t="s">
        <v>4956</v>
      </c>
      <c r="N1837" s="2"/>
      <c r="O1837" s="2"/>
      <c r="P1837" s="2"/>
      <c r="Q1837" s="2"/>
      <c r="R1837" s="7"/>
      <c r="S1837" s="7">
        <v>0</v>
      </c>
      <c r="T1837" s="7">
        <v>4.8333000000000004</v>
      </c>
      <c r="U1837" s="7">
        <v>4.8333000000000004</v>
      </c>
      <c r="V1837" s="12">
        <f t="shared" si="538"/>
        <v>5</v>
      </c>
      <c r="W1837" s="15" t="s">
        <v>4738</v>
      </c>
      <c r="X1837" s="15" t="str">
        <f t="shared" si="522"/>
        <v>DEBE GOZAR EN EL AÑO UN TOTAL DE 5 DÍAS ANTES DEL 31/12/2026</v>
      </c>
      <c r="Y1837" s="58">
        <v>0</v>
      </c>
      <c r="Z1837" s="50">
        <v>0</v>
      </c>
      <c r="AA1837" s="50">
        <v>0</v>
      </c>
      <c r="AB1837" s="50">
        <v>5</v>
      </c>
      <c r="AC1837" s="50">
        <v>0</v>
      </c>
      <c r="AD1837" s="50">
        <v>0</v>
      </c>
      <c r="AE1837" s="50">
        <v>0</v>
      </c>
      <c r="AF1837" s="50">
        <v>0</v>
      </c>
      <c r="AG1837" s="50">
        <v>0</v>
      </c>
      <c r="AH1837" s="50">
        <v>0</v>
      </c>
      <c r="AI1837" s="50">
        <v>0</v>
      </c>
      <c r="AJ1837" s="50">
        <v>0</v>
      </c>
      <c r="AK1837" s="52">
        <f t="shared" si="524"/>
        <v>5</v>
      </c>
      <c r="AL1837" s="50">
        <f t="shared" si="525"/>
        <v>5</v>
      </c>
      <c r="AM1837" s="48">
        <f t="shared" si="539"/>
        <v>1</v>
      </c>
      <c r="AN1837" s="49">
        <f t="shared" si="526"/>
        <v>0.01</v>
      </c>
      <c r="AO1837" s="49">
        <f t="shared" si="537"/>
        <v>5</v>
      </c>
      <c r="AP1837" s="49">
        <f t="shared" si="527"/>
        <v>5</v>
      </c>
      <c r="AR1837" s="50">
        <f t="shared" si="528"/>
        <v>0</v>
      </c>
      <c r="AT1837" s="30">
        <f t="shared" si="529"/>
        <v>5</v>
      </c>
      <c r="AU1837">
        <f t="shared" si="530"/>
        <v>1.6666666666666667</v>
      </c>
      <c r="AV1837" s="49">
        <f t="shared" si="531"/>
        <v>5</v>
      </c>
      <c r="AW1837" s="49">
        <f t="shared" si="532"/>
        <v>1.6666666666666667</v>
      </c>
      <c r="AX1837" s="53">
        <f t="shared" si="533"/>
        <v>0</v>
      </c>
      <c r="AY1837" s="30">
        <f t="shared" si="534"/>
        <v>0</v>
      </c>
      <c r="AZ1837" s="30">
        <f t="shared" si="535"/>
        <v>5</v>
      </c>
      <c r="BA1837" s="49">
        <f t="shared" si="536"/>
        <v>5</v>
      </c>
    </row>
    <row r="1838" spans="1:53" x14ac:dyDescent="0.35">
      <c r="A1838" s="2">
        <v>1075613664</v>
      </c>
      <c r="B1838" s="2" t="s">
        <v>1838</v>
      </c>
      <c r="C1838" s="16" t="s">
        <v>4946</v>
      </c>
      <c r="D1838" s="3" t="s">
        <v>3983</v>
      </c>
      <c r="E1838" s="4">
        <v>45969</v>
      </c>
      <c r="F1838" s="5">
        <v>45969</v>
      </c>
      <c r="G1838" s="5">
        <v>46334</v>
      </c>
      <c r="H1838" s="3" t="s">
        <v>4290</v>
      </c>
      <c r="I1838" s="55">
        <v>46060</v>
      </c>
      <c r="J1838" s="6">
        <v>46022</v>
      </c>
      <c r="K1838" s="2" t="s">
        <v>4431</v>
      </c>
      <c r="L1838" s="2" t="s">
        <v>4806</v>
      </c>
      <c r="M1838" s="2" t="s">
        <v>4956</v>
      </c>
      <c r="N1838" s="2"/>
      <c r="O1838" s="2"/>
      <c r="P1838" s="2"/>
      <c r="Q1838" s="2"/>
      <c r="R1838" s="7"/>
      <c r="S1838" s="7">
        <v>0</v>
      </c>
      <c r="T1838" s="7">
        <v>0.88329999999999997</v>
      </c>
      <c r="U1838" s="7">
        <v>0.88329999999999997</v>
      </c>
      <c r="V1838" s="12">
        <f t="shared" si="538"/>
        <v>1</v>
      </c>
      <c r="W1838" s="15" t="s">
        <v>4738</v>
      </c>
      <c r="X1838" s="15" t="str">
        <f t="shared" si="522"/>
        <v>DEBE GOZAR EN EL AÑO UN TOTAL DE 1 DÍAS ANTES DEL 31/12/2026</v>
      </c>
      <c r="Y1838" s="58">
        <v>0</v>
      </c>
      <c r="Z1838" s="50">
        <v>1</v>
      </c>
      <c r="AA1838" s="50">
        <v>0</v>
      </c>
      <c r="AB1838" s="50">
        <v>0</v>
      </c>
      <c r="AC1838" s="50">
        <v>0</v>
      </c>
      <c r="AD1838" s="50">
        <v>0</v>
      </c>
      <c r="AE1838" s="50">
        <v>0</v>
      </c>
      <c r="AF1838" s="50">
        <v>0</v>
      </c>
      <c r="AG1838" s="50">
        <v>0</v>
      </c>
      <c r="AH1838" s="50">
        <v>0</v>
      </c>
      <c r="AI1838" s="50">
        <v>0</v>
      </c>
      <c r="AJ1838" s="50">
        <v>0</v>
      </c>
      <c r="AK1838" s="52">
        <f t="shared" si="524"/>
        <v>1</v>
      </c>
      <c r="AL1838" s="50">
        <f t="shared" si="525"/>
        <v>1</v>
      </c>
      <c r="AM1838" s="48">
        <f t="shared" si="539"/>
        <v>1</v>
      </c>
      <c r="AN1838" s="49">
        <f t="shared" si="526"/>
        <v>0.01</v>
      </c>
      <c r="AO1838" s="49">
        <f t="shared" si="537"/>
        <v>1</v>
      </c>
      <c r="AP1838" s="49">
        <f t="shared" si="527"/>
        <v>1</v>
      </c>
      <c r="AR1838" s="50">
        <f t="shared" si="528"/>
        <v>0</v>
      </c>
      <c r="AT1838" s="30">
        <f t="shared" si="529"/>
        <v>1</v>
      </c>
      <c r="AU1838">
        <f t="shared" si="530"/>
        <v>0.33333333333333331</v>
      </c>
      <c r="AV1838" s="49">
        <f t="shared" si="531"/>
        <v>1</v>
      </c>
      <c r="AW1838" s="49">
        <f t="shared" si="532"/>
        <v>0.33333333333333331</v>
      </c>
      <c r="AX1838" s="53">
        <f t="shared" si="533"/>
        <v>0</v>
      </c>
      <c r="AY1838" s="30">
        <f t="shared" si="534"/>
        <v>0</v>
      </c>
      <c r="AZ1838" s="30">
        <f t="shared" si="535"/>
        <v>1</v>
      </c>
      <c r="BA1838" s="49">
        <f t="shared" si="536"/>
        <v>1</v>
      </c>
    </row>
    <row r="1839" spans="1:53" x14ac:dyDescent="0.35">
      <c r="A1839" s="2">
        <v>1075615796</v>
      </c>
      <c r="B1839" s="2" t="s">
        <v>1839</v>
      </c>
      <c r="C1839" s="16" t="s">
        <v>4946</v>
      </c>
      <c r="D1839" s="3" t="s">
        <v>3984</v>
      </c>
      <c r="E1839" s="4">
        <v>45636</v>
      </c>
      <c r="F1839" s="5">
        <v>46001</v>
      </c>
      <c r="G1839" s="5">
        <v>46366</v>
      </c>
      <c r="H1839" s="3" t="s">
        <v>4290</v>
      </c>
      <c r="I1839" s="55">
        <v>0</v>
      </c>
      <c r="J1839" s="6">
        <v>46022</v>
      </c>
      <c r="K1839" s="2" t="s">
        <v>4405</v>
      </c>
      <c r="L1839" s="2" t="s">
        <v>4752</v>
      </c>
      <c r="M1839" s="2" t="s">
        <v>4956</v>
      </c>
      <c r="N1839" s="2" t="s">
        <v>5195</v>
      </c>
      <c r="O1839" s="2" t="s">
        <v>5216</v>
      </c>
      <c r="P1839" s="2" t="s">
        <v>4446</v>
      </c>
      <c r="Q1839" s="2" t="s">
        <v>4297</v>
      </c>
      <c r="R1839" s="7"/>
      <c r="S1839" s="7">
        <v>28</v>
      </c>
      <c r="T1839" s="7">
        <v>1.75</v>
      </c>
      <c r="U1839" s="7">
        <v>29.75</v>
      </c>
      <c r="V1839" s="12">
        <f t="shared" si="538"/>
        <v>30</v>
      </c>
      <c r="W1839" s="15" t="str">
        <f>"DEBE GOZAR "&amp;S1839&amp;" DÍAS ANTES DEL "&amp;TEXT(G1839-1,"DD/MM/YYYY")</f>
        <v>DEBE GOZAR 28 DÍAS ANTES DEL 09/12/2026</v>
      </c>
      <c r="X1839" s="15" t="str">
        <f t="shared" ref="X1839:X1902" si="540">"DEBE GOZAR EN EL AÑO UN TOTAL DE "&amp;ROUNDUP(V1839,0)&amp;" DÍAS ANTES DEL 31/12/2026"</f>
        <v>DEBE GOZAR EN EL AÑO UN TOTAL DE 30 DÍAS ANTES DEL 31/12/2026</v>
      </c>
      <c r="Y1839" s="58">
        <v>0</v>
      </c>
      <c r="Z1839" s="50">
        <v>15</v>
      </c>
      <c r="AA1839" s="50">
        <v>0</v>
      </c>
      <c r="AB1839" s="50">
        <v>7</v>
      </c>
      <c r="AC1839" s="50">
        <v>8</v>
      </c>
      <c r="AD1839" s="50">
        <v>0</v>
      </c>
      <c r="AE1839" s="50">
        <v>0</v>
      </c>
      <c r="AF1839" s="50">
        <v>0</v>
      </c>
      <c r="AG1839" s="50">
        <v>0</v>
      </c>
      <c r="AH1839" s="50">
        <v>0</v>
      </c>
      <c r="AI1839" s="50">
        <v>0</v>
      </c>
      <c r="AJ1839" s="50">
        <v>0</v>
      </c>
      <c r="AK1839" s="52">
        <f t="shared" si="524"/>
        <v>30</v>
      </c>
      <c r="AL1839" s="50">
        <f t="shared" si="525"/>
        <v>30</v>
      </c>
      <c r="AM1839" s="48">
        <f t="shared" si="539"/>
        <v>1</v>
      </c>
      <c r="AN1839" s="49">
        <f t="shared" si="526"/>
        <v>0.01</v>
      </c>
      <c r="AO1839" s="49">
        <f t="shared" si="537"/>
        <v>22</v>
      </c>
      <c r="AP1839" s="49">
        <f t="shared" si="527"/>
        <v>30</v>
      </c>
      <c r="AR1839" s="50">
        <f t="shared" si="528"/>
        <v>0</v>
      </c>
      <c r="AT1839" s="30">
        <f t="shared" si="529"/>
        <v>30</v>
      </c>
      <c r="AU1839">
        <f t="shared" si="530"/>
        <v>10</v>
      </c>
      <c r="AV1839" s="49">
        <f t="shared" si="531"/>
        <v>22</v>
      </c>
      <c r="AW1839" s="49">
        <f t="shared" si="532"/>
        <v>10</v>
      </c>
      <c r="AX1839" s="53">
        <f t="shared" si="533"/>
        <v>0</v>
      </c>
      <c r="AY1839" s="30">
        <f t="shared" si="534"/>
        <v>8</v>
      </c>
      <c r="AZ1839" s="30">
        <f t="shared" si="535"/>
        <v>22</v>
      </c>
      <c r="BA1839" s="49">
        <f t="shared" si="536"/>
        <v>22</v>
      </c>
    </row>
    <row r="1840" spans="1:53" x14ac:dyDescent="0.35">
      <c r="A1840" s="2">
        <v>1075619420</v>
      </c>
      <c r="B1840" s="2" t="s">
        <v>1840</v>
      </c>
      <c r="C1840" s="16" t="s">
        <v>4946</v>
      </c>
      <c r="D1840" s="3" t="s">
        <v>3985</v>
      </c>
      <c r="E1840" s="4">
        <v>45566</v>
      </c>
      <c r="F1840" s="5">
        <v>45931</v>
      </c>
      <c r="G1840" s="5">
        <v>46296</v>
      </c>
      <c r="H1840" s="3" t="s">
        <v>4290</v>
      </c>
      <c r="I1840" s="55">
        <v>0</v>
      </c>
      <c r="J1840" s="6">
        <v>46022</v>
      </c>
      <c r="K1840" s="2" t="s">
        <v>4405</v>
      </c>
      <c r="L1840" s="2" t="s">
        <v>4993</v>
      </c>
      <c r="M1840" s="2" t="s">
        <v>4956</v>
      </c>
      <c r="N1840" s="2" t="s">
        <v>5195</v>
      </c>
      <c r="O1840" s="2" t="s">
        <v>5211</v>
      </c>
      <c r="P1840" s="2" t="s">
        <v>4531</v>
      </c>
      <c r="Q1840" s="2" t="s">
        <v>4297</v>
      </c>
      <c r="R1840" s="7"/>
      <c r="S1840" s="7">
        <v>22</v>
      </c>
      <c r="T1840" s="7">
        <v>7.5</v>
      </c>
      <c r="U1840" s="7">
        <v>29.5</v>
      </c>
      <c r="V1840" s="12">
        <f t="shared" si="538"/>
        <v>30</v>
      </c>
      <c r="W1840" s="15" t="str">
        <f>"DEBE GOZAR "&amp;S1840&amp;" DÍAS ANTES DEL "&amp;TEXT(G1840-1,"DD/MM/YYYY")</f>
        <v>DEBE GOZAR 22 DÍAS ANTES DEL 30/09/2026</v>
      </c>
      <c r="X1840" s="15" t="str">
        <f t="shared" si="540"/>
        <v>DEBE GOZAR EN EL AÑO UN TOTAL DE 30 DÍAS ANTES DEL 31/12/2026</v>
      </c>
      <c r="Y1840" s="58">
        <v>7</v>
      </c>
      <c r="Z1840" s="50">
        <v>0</v>
      </c>
      <c r="AA1840" s="50">
        <v>0</v>
      </c>
      <c r="AB1840" s="50">
        <v>0</v>
      </c>
      <c r="AC1840" s="50">
        <v>0</v>
      </c>
      <c r="AD1840" s="50">
        <v>0</v>
      </c>
      <c r="AE1840" s="50">
        <v>0</v>
      </c>
      <c r="AF1840" s="50">
        <v>0</v>
      </c>
      <c r="AG1840" s="50">
        <v>0</v>
      </c>
      <c r="AH1840" s="50">
        <v>0</v>
      </c>
      <c r="AI1840" s="50">
        <v>0</v>
      </c>
      <c r="AJ1840" s="50">
        <v>0</v>
      </c>
      <c r="AK1840" s="52">
        <f t="shared" si="524"/>
        <v>7</v>
      </c>
      <c r="AL1840" s="50">
        <f t="shared" si="525"/>
        <v>7</v>
      </c>
      <c r="AM1840" s="48">
        <f t="shared" si="539"/>
        <v>0.23333333333333334</v>
      </c>
      <c r="AN1840" s="49">
        <f t="shared" si="526"/>
        <v>2.3333333333333335E-3</v>
      </c>
      <c r="AO1840" s="49">
        <f t="shared" si="537"/>
        <v>7</v>
      </c>
      <c r="AP1840" s="49">
        <f t="shared" si="527"/>
        <v>7</v>
      </c>
      <c r="AR1840" s="50">
        <f t="shared" si="528"/>
        <v>23</v>
      </c>
      <c r="AT1840" s="30">
        <f t="shared" si="529"/>
        <v>30</v>
      </c>
      <c r="AU1840">
        <f t="shared" si="530"/>
        <v>10</v>
      </c>
      <c r="AV1840" s="49">
        <f t="shared" si="531"/>
        <v>7</v>
      </c>
      <c r="AW1840" s="49">
        <f t="shared" si="532"/>
        <v>7</v>
      </c>
      <c r="AX1840" s="53">
        <f t="shared" si="533"/>
        <v>3</v>
      </c>
      <c r="AY1840" s="30">
        <f t="shared" si="534"/>
        <v>0</v>
      </c>
      <c r="AZ1840" s="30">
        <f t="shared" si="535"/>
        <v>7</v>
      </c>
      <c r="BA1840" s="49">
        <f t="shared" si="536"/>
        <v>7</v>
      </c>
    </row>
    <row r="1841" spans="1:53" x14ac:dyDescent="0.35">
      <c r="A1841" s="2">
        <v>1075638071</v>
      </c>
      <c r="B1841" s="2" t="s">
        <v>1841</v>
      </c>
      <c r="C1841" s="16" t="s">
        <v>4946</v>
      </c>
      <c r="D1841" s="3" t="s">
        <v>3986</v>
      </c>
      <c r="E1841" s="4">
        <v>45313</v>
      </c>
      <c r="F1841" s="5">
        <v>45679</v>
      </c>
      <c r="G1841" s="5">
        <v>46044</v>
      </c>
      <c r="H1841" s="3" t="s">
        <v>4290</v>
      </c>
      <c r="I1841" s="55">
        <v>46054</v>
      </c>
      <c r="J1841" s="6">
        <v>46022</v>
      </c>
      <c r="K1841" s="2" t="s">
        <v>4405</v>
      </c>
      <c r="L1841" s="2" t="s">
        <v>4836</v>
      </c>
      <c r="M1841" s="2" t="s">
        <v>4956</v>
      </c>
      <c r="N1841" s="2"/>
      <c r="O1841" s="2"/>
      <c r="P1841" s="2"/>
      <c r="Q1841" s="2"/>
      <c r="R1841" s="7"/>
      <c r="S1841" s="7">
        <v>0</v>
      </c>
      <c r="T1841" s="7">
        <v>15.25</v>
      </c>
      <c r="U1841" s="7">
        <v>15.25</v>
      </c>
      <c r="V1841" s="12">
        <f t="shared" si="538"/>
        <v>16</v>
      </c>
      <c r="W1841" s="15" t="s">
        <v>4738</v>
      </c>
      <c r="X1841" s="15" t="str">
        <f t="shared" si="540"/>
        <v>DEBE GOZAR EN EL AÑO UN TOTAL DE 16 DÍAS ANTES DEL 31/12/2026</v>
      </c>
      <c r="Y1841" s="58">
        <v>0</v>
      </c>
      <c r="Z1841" s="50">
        <v>16</v>
      </c>
      <c r="AA1841" s="50">
        <v>0</v>
      </c>
      <c r="AB1841" s="50">
        <v>0</v>
      </c>
      <c r="AC1841" s="50">
        <v>0</v>
      </c>
      <c r="AD1841" s="50">
        <v>0</v>
      </c>
      <c r="AE1841" s="50">
        <v>0</v>
      </c>
      <c r="AF1841" s="50">
        <v>0</v>
      </c>
      <c r="AG1841" s="50">
        <v>0</v>
      </c>
      <c r="AH1841" s="50">
        <v>0</v>
      </c>
      <c r="AI1841" s="50">
        <v>0</v>
      </c>
      <c r="AJ1841" s="50">
        <v>0</v>
      </c>
      <c r="AK1841" s="52">
        <f t="shared" si="524"/>
        <v>16</v>
      </c>
      <c r="AL1841" s="50">
        <f t="shared" si="525"/>
        <v>16</v>
      </c>
      <c r="AM1841" s="48">
        <f t="shared" si="539"/>
        <v>1</v>
      </c>
      <c r="AN1841" s="49">
        <f t="shared" si="526"/>
        <v>0.01</v>
      </c>
      <c r="AO1841" s="49">
        <f t="shared" si="537"/>
        <v>16</v>
      </c>
      <c r="AP1841" s="49">
        <f t="shared" si="527"/>
        <v>16</v>
      </c>
      <c r="AR1841" s="50">
        <f t="shared" si="528"/>
        <v>0</v>
      </c>
      <c r="AT1841" s="30">
        <f t="shared" si="529"/>
        <v>16</v>
      </c>
      <c r="AU1841">
        <f t="shared" si="530"/>
        <v>5.333333333333333</v>
      </c>
      <c r="AV1841" s="49">
        <f t="shared" si="531"/>
        <v>16</v>
      </c>
      <c r="AW1841" s="49">
        <f t="shared" si="532"/>
        <v>5.333333333333333</v>
      </c>
      <c r="AX1841" s="53">
        <f t="shared" si="533"/>
        <v>0</v>
      </c>
      <c r="AY1841" s="30">
        <f t="shared" si="534"/>
        <v>0</v>
      </c>
      <c r="AZ1841" s="30">
        <f t="shared" si="535"/>
        <v>16</v>
      </c>
      <c r="BA1841" s="49">
        <f t="shared" si="536"/>
        <v>16</v>
      </c>
    </row>
    <row r="1842" spans="1:53" x14ac:dyDescent="0.35">
      <c r="A1842" s="2">
        <v>1075651124</v>
      </c>
      <c r="B1842" s="2" t="s">
        <v>1842</v>
      </c>
      <c r="C1842" s="16" t="s">
        <v>4946</v>
      </c>
      <c r="D1842" s="3" t="s">
        <v>3987</v>
      </c>
      <c r="E1842" s="4">
        <v>45742</v>
      </c>
      <c r="F1842" s="5">
        <v>45742</v>
      </c>
      <c r="G1842" s="5">
        <v>46107</v>
      </c>
      <c r="H1842" s="3" t="s">
        <v>4290</v>
      </c>
      <c r="I1842" s="55">
        <v>0</v>
      </c>
      <c r="J1842" s="6">
        <v>46022</v>
      </c>
      <c r="K1842" s="2" t="s">
        <v>4405</v>
      </c>
      <c r="L1842" s="2" t="s">
        <v>4848</v>
      </c>
      <c r="M1842" s="2" t="s">
        <v>4956</v>
      </c>
      <c r="N1842" s="2" t="s">
        <v>5196</v>
      </c>
      <c r="O1842" s="2" t="s">
        <v>5230</v>
      </c>
      <c r="P1842" s="2" t="s">
        <v>4606</v>
      </c>
      <c r="Q1842" s="2" t="s">
        <v>4297</v>
      </c>
      <c r="R1842" s="7"/>
      <c r="S1842" s="7">
        <v>0</v>
      </c>
      <c r="T1842" s="7">
        <v>22.916699999999999</v>
      </c>
      <c r="U1842" s="7">
        <v>22.916699999999999</v>
      </c>
      <c r="V1842" s="12">
        <f t="shared" si="538"/>
        <v>23</v>
      </c>
      <c r="W1842" s="15" t="s">
        <v>4738</v>
      </c>
      <c r="X1842" s="15" t="str">
        <f t="shared" si="540"/>
        <v>DEBE GOZAR EN EL AÑO UN TOTAL DE 23 DÍAS ANTES DEL 31/12/2026</v>
      </c>
      <c r="Y1842" s="58">
        <v>0</v>
      </c>
      <c r="Z1842" s="50">
        <v>0</v>
      </c>
      <c r="AA1842" s="50">
        <v>16</v>
      </c>
      <c r="AB1842" s="50">
        <v>7</v>
      </c>
      <c r="AC1842" s="50">
        <v>0</v>
      </c>
      <c r="AD1842" s="50">
        <v>0</v>
      </c>
      <c r="AE1842" s="50">
        <v>0</v>
      </c>
      <c r="AF1842" s="50">
        <v>0</v>
      </c>
      <c r="AG1842" s="50">
        <v>0</v>
      </c>
      <c r="AH1842" s="50">
        <v>0</v>
      </c>
      <c r="AI1842" s="50">
        <v>0</v>
      </c>
      <c r="AJ1842" s="50">
        <v>0</v>
      </c>
      <c r="AK1842" s="52">
        <f t="shared" si="524"/>
        <v>23</v>
      </c>
      <c r="AL1842" s="50">
        <f t="shared" si="525"/>
        <v>23</v>
      </c>
      <c r="AM1842" s="48">
        <f t="shared" si="539"/>
        <v>1</v>
      </c>
      <c r="AN1842" s="49">
        <f t="shared" si="526"/>
        <v>0.01</v>
      </c>
      <c r="AO1842" s="49">
        <f t="shared" si="537"/>
        <v>23</v>
      </c>
      <c r="AP1842" s="49">
        <f t="shared" si="527"/>
        <v>23</v>
      </c>
      <c r="AR1842" s="50">
        <f t="shared" si="528"/>
        <v>0</v>
      </c>
      <c r="AT1842" s="30">
        <f t="shared" si="529"/>
        <v>23</v>
      </c>
      <c r="AU1842">
        <f t="shared" si="530"/>
        <v>7.666666666666667</v>
      </c>
      <c r="AV1842" s="49">
        <f t="shared" si="531"/>
        <v>23</v>
      </c>
      <c r="AW1842" s="49">
        <f t="shared" si="532"/>
        <v>7.666666666666667</v>
      </c>
      <c r="AX1842" s="53">
        <f t="shared" si="533"/>
        <v>0</v>
      </c>
      <c r="AY1842" s="30">
        <f t="shared" si="534"/>
        <v>0</v>
      </c>
      <c r="AZ1842" s="30">
        <f t="shared" si="535"/>
        <v>23</v>
      </c>
      <c r="BA1842" s="49">
        <f t="shared" si="536"/>
        <v>23</v>
      </c>
    </row>
    <row r="1843" spans="1:53" x14ac:dyDescent="0.35">
      <c r="A1843" s="2">
        <v>1075652678</v>
      </c>
      <c r="B1843" s="2" t="s">
        <v>1843</v>
      </c>
      <c r="C1843" s="16" t="s">
        <v>4946</v>
      </c>
      <c r="D1843" s="3" t="s">
        <v>3988</v>
      </c>
      <c r="E1843" s="4">
        <v>45798</v>
      </c>
      <c r="F1843" s="5">
        <v>45798</v>
      </c>
      <c r="G1843" s="5">
        <v>46163</v>
      </c>
      <c r="H1843" s="3" t="s">
        <v>4290</v>
      </c>
      <c r="I1843" s="55">
        <v>0</v>
      </c>
      <c r="J1843" s="6">
        <v>46022</v>
      </c>
      <c r="K1843" s="2" t="s">
        <v>4405</v>
      </c>
      <c r="L1843" s="2" t="s">
        <v>4828</v>
      </c>
      <c r="M1843" s="2" t="s">
        <v>4956</v>
      </c>
      <c r="N1843" s="2" t="s">
        <v>5196</v>
      </c>
      <c r="O1843" s="2" t="s">
        <v>5230</v>
      </c>
      <c r="P1843" s="2" t="s">
        <v>4579</v>
      </c>
      <c r="Q1843" s="2" t="s">
        <v>4297</v>
      </c>
      <c r="R1843" s="7"/>
      <c r="S1843" s="7">
        <v>0</v>
      </c>
      <c r="T1843" s="7">
        <v>18.333300000000001</v>
      </c>
      <c r="U1843" s="7">
        <v>18.333300000000001</v>
      </c>
      <c r="V1843" s="12">
        <f t="shared" si="538"/>
        <v>19</v>
      </c>
      <c r="W1843" s="15" t="s">
        <v>4738</v>
      </c>
      <c r="X1843" s="15" t="str">
        <f t="shared" si="540"/>
        <v>DEBE GOZAR EN EL AÑO UN TOTAL DE 19 DÍAS ANTES DEL 31/12/2026</v>
      </c>
      <c r="Y1843" s="58">
        <v>0</v>
      </c>
      <c r="Z1843" s="50">
        <v>0</v>
      </c>
      <c r="AA1843" s="50">
        <v>11</v>
      </c>
      <c r="AB1843" s="50">
        <v>8</v>
      </c>
      <c r="AC1843" s="50">
        <v>0</v>
      </c>
      <c r="AD1843" s="50">
        <v>0</v>
      </c>
      <c r="AE1843" s="50">
        <v>0</v>
      </c>
      <c r="AF1843" s="50">
        <v>0</v>
      </c>
      <c r="AG1843" s="50">
        <v>0</v>
      </c>
      <c r="AH1843" s="50">
        <v>0</v>
      </c>
      <c r="AI1843" s="50">
        <v>0</v>
      </c>
      <c r="AJ1843" s="50">
        <v>0</v>
      </c>
      <c r="AK1843" s="52">
        <f t="shared" si="524"/>
        <v>19</v>
      </c>
      <c r="AL1843" s="50">
        <f t="shared" si="525"/>
        <v>19</v>
      </c>
      <c r="AM1843" s="48">
        <f t="shared" si="539"/>
        <v>1</v>
      </c>
      <c r="AN1843" s="49">
        <f t="shared" si="526"/>
        <v>0.01</v>
      </c>
      <c r="AO1843" s="49">
        <f t="shared" si="537"/>
        <v>19</v>
      </c>
      <c r="AP1843" s="49">
        <f t="shared" si="527"/>
        <v>19</v>
      </c>
      <c r="AR1843" s="50">
        <f t="shared" si="528"/>
        <v>0</v>
      </c>
      <c r="AT1843" s="30">
        <f t="shared" si="529"/>
        <v>19</v>
      </c>
      <c r="AU1843">
        <f t="shared" si="530"/>
        <v>6.333333333333333</v>
      </c>
      <c r="AV1843" s="49">
        <f t="shared" si="531"/>
        <v>19</v>
      </c>
      <c r="AW1843" s="49">
        <f t="shared" si="532"/>
        <v>6.333333333333333</v>
      </c>
      <c r="AX1843" s="53">
        <f t="shared" si="533"/>
        <v>0</v>
      </c>
      <c r="AY1843" s="30">
        <f t="shared" si="534"/>
        <v>0</v>
      </c>
      <c r="AZ1843" s="30">
        <f t="shared" si="535"/>
        <v>19</v>
      </c>
      <c r="BA1843" s="49">
        <f t="shared" si="536"/>
        <v>19</v>
      </c>
    </row>
    <row r="1844" spans="1:53" x14ac:dyDescent="0.35">
      <c r="A1844" s="2">
        <v>1075654170</v>
      </c>
      <c r="B1844" s="2" t="s">
        <v>1844</v>
      </c>
      <c r="C1844" s="16" t="s">
        <v>4946</v>
      </c>
      <c r="D1844" s="3" t="s">
        <v>3989</v>
      </c>
      <c r="E1844" s="4">
        <v>45995</v>
      </c>
      <c r="F1844" s="5">
        <v>45995</v>
      </c>
      <c r="G1844" s="5">
        <v>46360</v>
      </c>
      <c r="H1844" s="3" t="s">
        <v>4290</v>
      </c>
      <c r="I1844" s="55">
        <v>46086</v>
      </c>
      <c r="J1844" s="6">
        <v>46022</v>
      </c>
      <c r="K1844" s="2" t="s">
        <v>4405</v>
      </c>
      <c r="L1844" s="2" t="s">
        <v>4982</v>
      </c>
      <c r="M1844" s="2" t="s">
        <v>4956</v>
      </c>
      <c r="N1844" s="2"/>
      <c r="O1844" s="2"/>
      <c r="P1844" s="2"/>
      <c r="Q1844" s="2"/>
      <c r="R1844" s="7"/>
      <c r="S1844" s="7">
        <v>0</v>
      </c>
      <c r="T1844" s="7">
        <v>2.25</v>
      </c>
      <c r="U1844" s="7">
        <v>2.25</v>
      </c>
      <c r="V1844" s="12">
        <f t="shared" si="538"/>
        <v>3</v>
      </c>
      <c r="W1844" s="15" t="s">
        <v>4738</v>
      </c>
      <c r="X1844" s="15" t="str">
        <f t="shared" si="540"/>
        <v>DEBE GOZAR EN EL AÑO UN TOTAL DE 3 DÍAS ANTES DEL 31/12/2026</v>
      </c>
      <c r="Y1844" s="58">
        <v>0</v>
      </c>
      <c r="Z1844" s="50">
        <v>7</v>
      </c>
      <c r="AA1844" s="50">
        <v>0</v>
      </c>
      <c r="AB1844" s="50">
        <v>0</v>
      </c>
      <c r="AC1844" s="50">
        <v>0</v>
      </c>
      <c r="AD1844" s="50">
        <v>0</v>
      </c>
      <c r="AE1844" s="50">
        <v>0</v>
      </c>
      <c r="AF1844" s="50">
        <v>0</v>
      </c>
      <c r="AG1844" s="50">
        <v>0</v>
      </c>
      <c r="AH1844" s="50">
        <v>0</v>
      </c>
      <c r="AI1844" s="50">
        <v>0</v>
      </c>
      <c r="AJ1844" s="50">
        <v>0</v>
      </c>
      <c r="AK1844" s="52">
        <f t="shared" si="524"/>
        <v>7</v>
      </c>
      <c r="AL1844" s="50">
        <f t="shared" si="525"/>
        <v>7</v>
      </c>
      <c r="AM1844" s="48">
        <f t="shared" si="539"/>
        <v>2.3333333333333335</v>
      </c>
      <c r="AN1844" s="49">
        <f t="shared" si="526"/>
        <v>2.3333333333333334E-2</v>
      </c>
      <c r="AO1844" s="49">
        <f t="shared" si="537"/>
        <v>7</v>
      </c>
      <c r="AP1844" s="49">
        <f t="shared" si="527"/>
        <v>3</v>
      </c>
      <c r="AR1844" s="50">
        <f t="shared" si="528"/>
        <v>0</v>
      </c>
      <c r="AT1844" s="30">
        <f t="shared" si="529"/>
        <v>3</v>
      </c>
      <c r="AU1844">
        <f t="shared" si="530"/>
        <v>1</v>
      </c>
      <c r="AV1844" s="49">
        <f t="shared" si="531"/>
        <v>7</v>
      </c>
      <c r="AW1844" s="49">
        <f t="shared" si="532"/>
        <v>1</v>
      </c>
      <c r="AX1844" s="53">
        <f t="shared" si="533"/>
        <v>0</v>
      </c>
      <c r="AY1844" s="30">
        <f t="shared" si="534"/>
        <v>0</v>
      </c>
      <c r="AZ1844" s="30">
        <f t="shared" si="535"/>
        <v>7</v>
      </c>
      <c r="BA1844" s="49">
        <f t="shared" si="536"/>
        <v>3</v>
      </c>
    </row>
    <row r="1845" spans="1:53" x14ac:dyDescent="0.35">
      <c r="A1845" s="2">
        <v>1075670721</v>
      </c>
      <c r="B1845" s="2" t="s">
        <v>1845</v>
      </c>
      <c r="C1845" s="16" t="s">
        <v>4946</v>
      </c>
      <c r="D1845" s="3" t="s">
        <v>3990</v>
      </c>
      <c r="E1845" s="4">
        <v>45225</v>
      </c>
      <c r="F1845" s="5">
        <v>45956</v>
      </c>
      <c r="G1845" s="5">
        <v>46321</v>
      </c>
      <c r="H1845" s="3" t="s">
        <v>4420</v>
      </c>
      <c r="I1845" s="55">
        <v>0</v>
      </c>
      <c r="J1845" s="6">
        <v>46022</v>
      </c>
      <c r="K1845" s="2" t="s">
        <v>4405</v>
      </c>
      <c r="L1845" s="2" t="s">
        <v>4879</v>
      </c>
      <c r="M1845" s="2" t="s">
        <v>4956</v>
      </c>
      <c r="N1845" s="2" t="s">
        <v>5196</v>
      </c>
      <c r="O1845" s="2" t="s">
        <v>5249</v>
      </c>
      <c r="P1845" s="2" t="s">
        <v>4651</v>
      </c>
      <c r="Q1845" s="2" t="s">
        <v>4297</v>
      </c>
      <c r="R1845" s="7"/>
      <c r="S1845" s="7">
        <v>24</v>
      </c>
      <c r="T1845" s="7">
        <v>5.4167000000000058</v>
      </c>
      <c r="U1845" s="7">
        <v>29.416700000000006</v>
      </c>
      <c r="V1845" s="12">
        <f t="shared" si="538"/>
        <v>30</v>
      </c>
      <c r="W1845" s="15" t="str">
        <f>"DEBE GOZAR "&amp;S1845&amp;" DÍAS ANTES DEL "&amp;TEXT(G1845-1,"DD/MM/YYYY")</f>
        <v>DEBE GOZAR 24 DÍAS ANTES DEL 25/10/2026</v>
      </c>
      <c r="X1845" s="15" t="str">
        <f t="shared" si="540"/>
        <v>DEBE GOZAR EN EL AÑO UN TOTAL DE 30 DÍAS ANTES DEL 31/12/2026</v>
      </c>
      <c r="Y1845" s="58">
        <v>0</v>
      </c>
      <c r="Z1845" s="50">
        <v>12</v>
      </c>
      <c r="AA1845" s="50">
        <v>3</v>
      </c>
      <c r="AB1845" s="50">
        <v>0</v>
      </c>
      <c r="AC1845" s="50">
        <v>0</v>
      </c>
      <c r="AD1845" s="50">
        <v>0</v>
      </c>
      <c r="AE1845" s="50">
        <v>0</v>
      </c>
      <c r="AF1845" s="50">
        <v>0</v>
      </c>
      <c r="AG1845" s="50">
        <v>9</v>
      </c>
      <c r="AH1845" s="50">
        <v>0</v>
      </c>
      <c r="AI1845" s="50">
        <v>0</v>
      </c>
      <c r="AJ1845" s="50">
        <v>0</v>
      </c>
      <c r="AK1845" s="52">
        <f t="shared" si="524"/>
        <v>24</v>
      </c>
      <c r="AL1845" s="50">
        <f t="shared" si="525"/>
        <v>24</v>
      </c>
      <c r="AM1845" s="48">
        <f t="shared" si="539"/>
        <v>0.8</v>
      </c>
      <c r="AN1845" s="49">
        <f t="shared" si="526"/>
        <v>8.0000000000000002E-3</v>
      </c>
      <c r="AO1845" s="49">
        <f t="shared" si="537"/>
        <v>15</v>
      </c>
      <c r="AP1845" s="49">
        <f t="shared" si="527"/>
        <v>24</v>
      </c>
      <c r="AR1845" s="50">
        <f t="shared" si="528"/>
        <v>6</v>
      </c>
      <c r="AT1845" s="30">
        <f t="shared" si="529"/>
        <v>30</v>
      </c>
      <c r="AU1845">
        <f t="shared" si="530"/>
        <v>10</v>
      </c>
      <c r="AV1845" s="49">
        <f t="shared" si="531"/>
        <v>15</v>
      </c>
      <c r="AW1845" s="49">
        <f t="shared" si="532"/>
        <v>10</v>
      </c>
      <c r="AX1845" s="53">
        <f t="shared" si="533"/>
        <v>0</v>
      </c>
      <c r="AY1845" s="30">
        <f t="shared" si="534"/>
        <v>9</v>
      </c>
      <c r="AZ1845" s="30">
        <f t="shared" si="535"/>
        <v>15</v>
      </c>
      <c r="BA1845" s="49">
        <f t="shared" si="536"/>
        <v>15</v>
      </c>
    </row>
    <row r="1846" spans="1:53" x14ac:dyDescent="0.35">
      <c r="A1846" s="2">
        <v>1075677182</v>
      </c>
      <c r="B1846" s="2" t="s">
        <v>1846</v>
      </c>
      <c r="C1846" s="16" t="s">
        <v>4946</v>
      </c>
      <c r="D1846" s="3" t="s">
        <v>3991</v>
      </c>
      <c r="E1846" s="4">
        <v>45933</v>
      </c>
      <c r="F1846" s="5">
        <v>45933</v>
      </c>
      <c r="G1846" s="5">
        <v>46298</v>
      </c>
      <c r="H1846" s="3" t="s">
        <v>4290</v>
      </c>
      <c r="I1846" s="55">
        <v>46026</v>
      </c>
      <c r="J1846" s="6">
        <v>46022</v>
      </c>
      <c r="K1846" s="2" t="s">
        <v>4405</v>
      </c>
      <c r="L1846" s="2" t="s">
        <v>4802</v>
      </c>
      <c r="M1846" s="2" t="s">
        <v>4956</v>
      </c>
      <c r="N1846" s="2"/>
      <c r="O1846" s="2"/>
      <c r="P1846" s="2"/>
      <c r="Q1846" s="2"/>
      <c r="R1846" s="7"/>
      <c r="S1846" s="7">
        <v>0</v>
      </c>
      <c r="T1846" s="7">
        <v>7.3333000000000004</v>
      </c>
      <c r="U1846" s="7">
        <v>7.3333000000000004</v>
      </c>
      <c r="V1846" s="12">
        <f t="shared" si="538"/>
        <v>8</v>
      </c>
      <c r="W1846" s="15" t="s">
        <v>4738</v>
      </c>
      <c r="X1846" s="15" t="str">
        <f t="shared" si="540"/>
        <v>DEBE GOZAR EN EL AÑO UN TOTAL DE 8 DÍAS ANTES DEL 31/12/2026</v>
      </c>
      <c r="Y1846" s="58">
        <v>8</v>
      </c>
      <c r="Z1846" s="50">
        <v>0</v>
      </c>
      <c r="AA1846" s="50">
        <v>0</v>
      </c>
      <c r="AB1846" s="50">
        <v>0</v>
      </c>
      <c r="AC1846" s="50">
        <v>0</v>
      </c>
      <c r="AD1846" s="50">
        <v>0</v>
      </c>
      <c r="AE1846" s="50">
        <v>0</v>
      </c>
      <c r="AF1846" s="50">
        <v>0</v>
      </c>
      <c r="AG1846" s="50">
        <v>0</v>
      </c>
      <c r="AH1846" s="50">
        <v>0</v>
      </c>
      <c r="AI1846" s="50">
        <v>0</v>
      </c>
      <c r="AJ1846" s="50">
        <v>0</v>
      </c>
      <c r="AK1846" s="52">
        <f t="shared" si="524"/>
        <v>8</v>
      </c>
      <c r="AL1846" s="50">
        <f t="shared" si="525"/>
        <v>8</v>
      </c>
      <c r="AM1846" s="48">
        <f t="shared" si="539"/>
        <v>1</v>
      </c>
      <c r="AN1846" s="49">
        <f t="shared" si="526"/>
        <v>0.01</v>
      </c>
      <c r="AO1846" s="49">
        <f t="shared" si="537"/>
        <v>8</v>
      </c>
      <c r="AP1846" s="49">
        <f t="shared" si="527"/>
        <v>8</v>
      </c>
      <c r="AR1846" s="50">
        <f t="shared" si="528"/>
        <v>0</v>
      </c>
      <c r="AT1846" s="30">
        <f t="shared" si="529"/>
        <v>8</v>
      </c>
      <c r="AU1846">
        <f t="shared" si="530"/>
        <v>2.6666666666666665</v>
      </c>
      <c r="AV1846" s="49">
        <f t="shared" si="531"/>
        <v>8</v>
      </c>
      <c r="AW1846" s="49">
        <f t="shared" si="532"/>
        <v>2.6666666666666665</v>
      </c>
      <c r="AX1846" s="53">
        <f t="shared" si="533"/>
        <v>0</v>
      </c>
      <c r="AY1846" s="30">
        <f t="shared" si="534"/>
        <v>0</v>
      </c>
      <c r="AZ1846" s="30">
        <f t="shared" si="535"/>
        <v>8</v>
      </c>
      <c r="BA1846" s="49">
        <f t="shared" si="536"/>
        <v>8</v>
      </c>
    </row>
    <row r="1847" spans="1:53" x14ac:dyDescent="0.35">
      <c r="A1847" s="2">
        <v>1075679348</v>
      </c>
      <c r="B1847" s="2" t="s">
        <v>1847</v>
      </c>
      <c r="C1847" s="16" t="s">
        <v>4946</v>
      </c>
      <c r="D1847" s="3" t="s">
        <v>3992</v>
      </c>
      <c r="E1847" s="4">
        <v>46001</v>
      </c>
      <c r="F1847" s="5">
        <v>46001</v>
      </c>
      <c r="G1847" s="5">
        <v>46366</v>
      </c>
      <c r="H1847" s="3" t="s">
        <v>4290</v>
      </c>
      <c r="I1847" s="55">
        <v>46082</v>
      </c>
      <c r="J1847" s="6">
        <v>46022</v>
      </c>
      <c r="K1847" s="2" t="s">
        <v>4405</v>
      </c>
      <c r="L1847" s="2" t="s">
        <v>4963</v>
      </c>
      <c r="M1847" s="2" t="s">
        <v>4956</v>
      </c>
      <c r="N1847" s="2"/>
      <c r="O1847" s="2"/>
      <c r="P1847" s="2"/>
      <c r="Q1847" s="2"/>
      <c r="R1847" s="7"/>
      <c r="S1847" s="7">
        <v>0</v>
      </c>
      <c r="T1847" s="7">
        <v>1.75</v>
      </c>
      <c r="U1847" s="7">
        <v>1.75</v>
      </c>
      <c r="V1847" s="12">
        <f t="shared" si="538"/>
        <v>2</v>
      </c>
      <c r="W1847" s="15" t="s">
        <v>4738</v>
      </c>
      <c r="X1847" s="15" t="str">
        <f t="shared" si="540"/>
        <v>DEBE GOZAR EN EL AÑO UN TOTAL DE 2 DÍAS ANTES DEL 31/12/2026</v>
      </c>
      <c r="Y1847" s="58">
        <v>0</v>
      </c>
      <c r="Z1847" s="50">
        <v>0</v>
      </c>
      <c r="AA1847" s="50">
        <v>2</v>
      </c>
      <c r="AB1847" s="50">
        <v>0</v>
      </c>
      <c r="AC1847" s="50">
        <v>0</v>
      </c>
      <c r="AD1847" s="50">
        <v>0</v>
      </c>
      <c r="AE1847" s="50">
        <v>0</v>
      </c>
      <c r="AF1847" s="50">
        <v>0</v>
      </c>
      <c r="AG1847" s="50">
        <v>0</v>
      </c>
      <c r="AH1847" s="50">
        <v>0</v>
      </c>
      <c r="AI1847" s="50">
        <v>0</v>
      </c>
      <c r="AJ1847" s="50">
        <v>0</v>
      </c>
      <c r="AK1847" s="52">
        <f t="shared" si="524"/>
        <v>2</v>
      </c>
      <c r="AL1847" s="50">
        <f t="shared" si="525"/>
        <v>2</v>
      </c>
      <c r="AM1847" s="48">
        <f t="shared" si="539"/>
        <v>1</v>
      </c>
      <c r="AN1847" s="49">
        <f t="shared" si="526"/>
        <v>0.01</v>
      </c>
      <c r="AO1847" s="49">
        <f t="shared" si="537"/>
        <v>2</v>
      </c>
      <c r="AP1847" s="49">
        <f t="shared" si="527"/>
        <v>2</v>
      </c>
      <c r="AR1847" s="50">
        <f t="shared" si="528"/>
        <v>0</v>
      </c>
      <c r="AT1847" s="30">
        <f t="shared" si="529"/>
        <v>2</v>
      </c>
      <c r="AU1847">
        <f t="shared" si="530"/>
        <v>0.66666666666666663</v>
      </c>
      <c r="AV1847" s="49">
        <f t="shared" si="531"/>
        <v>2</v>
      </c>
      <c r="AW1847" s="49">
        <f t="shared" si="532"/>
        <v>0.66666666666666663</v>
      </c>
      <c r="AX1847" s="53">
        <f t="shared" si="533"/>
        <v>0</v>
      </c>
      <c r="AY1847" s="30">
        <f t="shared" si="534"/>
        <v>0</v>
      </c>
      <c r="AZ1847" s="30">
        <f t="shared" si="535"/>
        <v>2</v>
      </c>
      <c r="BA1847" s="49">
        <f t="shared" si="536"/>
        <v>2</v>
      </c>
    </row>
    <row r="1848" spans="1:53" x14ac:dyDescent="0.35">
      <c r="A1848" s="2">
        <v>1075681511</v>
      </c>
      <c r="B1848" s="2" t="s">
        <v>1848</v>
      </c>
      <c r="C1848" s="16" t="s">
        <v>4946</v>
      </c>
      <c r="D1848" s="3" t="s">
        <v>3993</v>
      </c>
      <c r="E1848" s="4">
        <v>44349</v>
      </c>
      <c r="F1848" s="5">
        <v>45810</v>
      </c>
      <c r="G1848" s="5">
        <v>46175</v>
      </c>
      <c r="H1848" s="3" t="s">
        <v>4291</v>
      </c>
      <c r="I1848" s="55">
        <v>0</v>
      </c>
      <c r="J1848" s="6">
        <v>46022</v>
      </c>
      <c r="K1848" s="2" t="s">
        <v>4405</v>
      </c>
      <c r="L1848" s="2" t="s">
        <v>4743</v>
      </c>
      <c r="M1848" s="2" t="s">
        <v>4956</v>
      </c>
      <c r="N1848" s="2" t="s">
        <v>5195</v>
      </c>
      <c r="O1848" s="2" t="s">
        <v>5213</v>
      </c>
      <c r="P1848" s="2" t="s">
        <v>4436</v>
      </c>
      <c r="Q1848" s="2" t="s">
        <v>4297</v>
      </c>
      <c r="R1848" s="7"/>
      <c r="S1848" s="7">
        <v>12</v>
      </c>
      <c r="T1848" s="7">
        <v>17.416699999999992</v>
      </c>
      <c r="U1848" s="7">
        <v>29.416699999999992</v>
      </c>
      <c r="V1848" s="12">
        <f t="shared" si="538"/>
        <v>30</v>
      </c>
      <c r="W1848" s="15" t="str">
        <f>"DEBE GOZAR "&amp;S1848&amp;" DÍAS ANTES DEL "&amp;TEXT(G1848-1,"DD/MM/YYYY")</f>
        <v>DEBE GOZAR 12 DÍAS ANTES DEL 01/06/2026</v>
      </c>
      <c r="X1848" s="15" t="str">
        <f t="shared" si="540"/>
        <v>DEBE GOZAR EN EL AÑO UN TOTAL DE 30 DÍAS ANTES DEL 31/12/2026</v>
      </c>
      <c r="Y1848" s="58">
        <v>0</v>
      </c>
      <c r="Z1848" s="50">
        <v>0</v>
      </c>
      <c r="AA1848" s="50">
        <v>0</v>
      </c>
      <c r="AB1848" s="50">
        <v>0</v>
      </c>
      <c r="AC1848" s="50">
        <v>0</v>
      </c>
      <c r="AD1848" s="50">
        <v>23</v>
      </c>
      <c r="AE1848" s="50">
        <v>7</v>
      </c>
      <c r="AF1848" s="50">
        <v>0</v>
      </c>
      <c r="AG1848" s="50">
        <v>0</v>
      </c>
      <c r="AH1848" s="50">
        <v>0</v>
      </c>
      <c r="AI1848" s="50">
        <v>0</v>
      </c>
      <c r="AJ1848" s="50">
        <v>0</v>
      </c>
      <c r="AK1848" s="52">
        <f t="shared" si="524"/>
        <v>30</v>
      </c>
      <c r="AL1848" s="50">
        <f t="shared" si="525"/>
        <v>30</v>
      </c>
      <c r="AM1848" s="48">
        <f t="shared" si="539"/>
        <v>1</v>
      </c>
      <c r="AN1848" s="49">
        <f t="shared" si="526"/>
        <v>0.01</v>
      </c>
      <c r="AO1848" s="49">
        <f t="shared" si="537"/>
        <v>0</v>
      </c>
      <c r="AP1848" s="49">
        <f t="shared" si="527"/>
        <v>30</v>
      </c>
      <c r="AR1848" s="50">
        <f t="shared" si="528"/>
        <v>0</v>
      </c>
      <c r="AT1848" s="30">
        <f t="shared" si="529"/>
        <v>30</v>
      </c>
      <c r="AU1848">
        <f t="shared" si="530"/>
        <v>10</v>
      </c>
      <c r="AV1848" s="49">
        <f t="shared" si="531"/>
        <v>0</v>
      </c>
      <c r="AW1848" s="49">
        <f t="shared" si="532"/>
        <v>0</v>
      </c>
      <c r="AX1848" s="53">
        <f t="shared" si="533"/>
        <v>10</v>
      </c>
      <c r="AY1848" s="30">
        <f t="shared" si="534"/>
        <v>30</v>
      </c>
      <c r="AZ1848" s="30">
        <f t="shared" si="535"/>
        <v>0</v>
      </c>
      <c r="BA1848" s="49">
        <f t="shared" si="536"/>
        <v>0</v>
      </c>
    </row>
    <row r="1849" spans="1:53" x14ac:dyDescent="0.35">
      <c r="A1849" s="2">
        <v>1075686218</v>
      </c>
      <c r="B1849" s="2" t="s">
        <v>1849</v>
      </c>
      <c r="C1849" s="16" t="s">
        <v>4946</v>
      </c>
      <c r="D1849" s="3" t="s">
        <v>3994</v>
      </c>
      <c r="E1849" s="4">
        <v>45750</v>
      </c>
      <c r="F1849" s="5">
        <v>45750</v>
      </c>
      <c r="G1849" s="5">
        <v>46115</v>
      </c>
      <c r="H1849" s="3" t="s">
        <v>4290</v>
      </c>
      <c r="I1849" s="55">
        <v>46081</v>
      </c>
      <c r="J1849" s="6">
        <v>46022</v>
      </c>
      <c r="K1849" s="2" t="s">
        <v>4431</v>
      </c>
      <c r="L1849" s="2" t="s">
        <v>4836</v>
      </c>
      <c r="M1849" s="2" t="s">
        <v>4956</v>
      </c>
      <c r="N1849" s="2"/>
      <c r="O1849" s="2"/>
      <c r="P1849" s="2"/>
      <c r="Q1849" s="2"/>
      <c r="R1849" s="7"/>
      <c r="S1849" s="7">
        <v>0</v>
      </c>
      <c r="T1849" s="7">
        <v>4.4667000000000003</v>
      </c>
      <c r="U1849" s="7">
        <v>4.4667000000000003</v>
      </c>
      <c r="V1849" s="12">
        <f t="shared" si="538"/>
        <v>5</v>
      </c>
      <c r="W1849" s="15" t="s">
        <v>4738</v>
      </c>
      <c r="X1849" s="15" t="str">
        <f t="shared" si="540"/>
        <v>DEBE GOZAR EN EL AÑO UN TOTAL DE 5 DÍAS ANTES DEL 31/12/2026</v>
      </c>
      <c r="Y1849" s="58">
        <v>0</v>
      </c>
      <c r="Z1849" s="50">
        <v>5</v>
      </c>
      <c r="AA1849" s="50">
        <v>0</v>
      </c>
      <c r="AB1849" s="50">
        <v>0</v>
      </c>
      <c r="AC1849" s="50">
        <v>0</v>
      </c>
      <c r="AD1849" s="50">
        <v>0</v>
      </c>
      <c r="AE1849" s="50">
        <v>0</v>
      </c>
      <c r="AF1849" s="50">
        <v>0</v>
      </c>
      <c r="AG1849" s="50">
        <v>0</v>
      </c>
      <c r="AH1849" s="50">
        <v>0</v>
      </c>
      <c r="AI1849" s="50">
        <v>0</v>
      </c>
      <c r="AJ1849" s="50">
        <v>0</v>
      </c>
      <c r="AK1849" s="52">
        <f t="shared" si="524"/>
        <v>5</v>
      </c>
      <c r="AL1849" s="50">
        <f t="shared" si="525"/>
        <v>5</v>
      </c>
      <c r="AM1849" s="48">
        <f t="shared" si="539"/>
        <v>1</v>
      </c>
      <c r="AN1849" s="49">
        <f t="shared" si="526"/>
        <v>0.01</v>
      </c>
      <c r="AO1849" s="49">
        <f t="shared" si="537"/>
        <v>5</v>
      </c>
      <c r="AP1849" s="49">
        <f t="shared" si="527"/>
        <v>5</v>
      </c>
      <c r="AR1849" s="50">
        <f t="shared" si="528"/>
        <v>0</v>
      </c>
      <c r="AT1849" s="30">
        <f t="shared" si="529"/>
        <v>5</v>
      </c>
      <c r="AU1849">
        <f t="shared" si="530"/>
        <v>1.6666666666666667</v>
      </c>
      <c r="AV1849" s="49">
        <f t="shared" si="531"/>
        <v>5</v>
      </c>
      <c r="AW1849" s="49">
        <f t="shared" si="532"/>
        <v>1.6666666666666667</v>
      </c>
      <c r="AX1849" s="53">
        <f t="shared" si="533"/>
        <v>0</v>
      </c>
      <c r="AY1849" s="30">
        <f t="shared" si="534"/>
        <v>0</v>
      </c>
      <c r="AZ1849" s="30">
        <f t="shared" si="535"/>
        <v>5</v>
      </c>
      <c r="BA1849" s="49">
        <f t="shared" si="536"/>
        <v>5</v>
      </c>
    </row>
    <row r="1850" spans="1:53" x14ac:dyDescent="0.35">
      <c r="A1850" s="2">
        <v>1075687555</v>
      </c>
      <c r="B1850" s="2" t="s">
        <v>1850</v>
      </c>
      <c r="C1850" s="16" t="s">
        <v>4946</v>
      </c>
      <c r="D1850" s="3" t="s">
        <v>3995</v>
      </c>
      <c r="E1850" s="4">
        <v>45846</v>
      </c>
      <c r="F1850" s="5">
        <v>45846</v>
      </c>
      <c r="G1850" s="5">
        <v>46211</v>
      </c>
      <c r="H1850" s="3" t="s">
        <v>4290</v>
      </c>
      <c r="I1850" s="55">
        <v>0</v>
      </c>
      <c r="J1850" s="6">
        <v>46022</v>
      </c>
      <c r="K1850" s="2" t="s">
        <v>4405</v>
      </c>
      <c r="L1850" s="2" t="s">
        <v>4932</v>
      </c>
      <c r="M1850" s="2" t="s">
        <v>4956</v>
      </c>
      <c r="N1850" s="2" t="s">
        <v>5196</v>
      </c>
      <c r="O1850" s="2" t="s">
        <v>5230</v>
      </c>
      <c r="P1850" s="2" t="s">
        <v>4727</v>
      </c>
      <c r="Q1850" s="2" t="s">
        <v>4297</v>
      </c>
      <c r="R1850" s="7"/>
      <c r="S1850" s="7">
        <v>0</v>
      </c>
      <c r="T1850" s="7">
        <v>14.416700000000001</v>
      </c>
      <c r="U1850" s="7">
        <v>14.416700000000001</v>
      </c>
      <c r="V1850" s="12">
        <f t="shared" si="538"/>
        <v>15</v>
      </c>
      <c r="W1850" s="15" t="s">
        <v>4738</v>
      </c>
      <c r="X1850" s="15" t="str">
        <f t="shared" si="540"/>
        <v>DEBE GOZAR EN EL AÑO UN TOTAL DE 15 DÍAS ANTES DEL 31/12/2026</v>
      </c>
      <c r="Y1850" s="58">
        <v>0</v>
      </c>
      <c r="Z1850" s="50">
        <v>0</v>
      </c>
      <c r="AA1850" s="50">
        <v>10</v>
      </c>
      <c r="AB1850" s="50">
        <v>0</v>
      </c>
      <c r="AC1850" s="50">
        <v>0</v>
      </c>
      <c r="AD1850" s="50">
        <v>0</v>
      </c>
      <c r="AE1850" s="50">
        <v>0</v>
      </c>
      <c r="AF1850" s="50">
        <v>0</v>
      </c>
      <c r="AG1850" s="50">
        <v>0</v>
      </c>
      <c r="AH1850" s="50">
        <v>0</v>
      </c>
      <c r="AI1850" s="50">
        <v>0</v>
      </c>
      <c r="AJ1850" s="50">
        <v>0</v>
      </c>
      <c r="AK1850" s="52">
        <f t="shared" si="524"/>
        <v>10</v>
      </c>
      <c r="AL1850" s="50">
        <f t="shared" si="525"/>
        <v>10</v>
      </c>
      <c r="AM1850" s="48">
        <f t="shared" si="539"/>
        <v>0.66666666666666663</v>
      </c>
      <c r="AN1850" s="49">
        <f t="shared" si="526"/>
        <v>6.6666666666666662E-3</v>
      </c>
      <c r="AO1850" s="49">
        <f t="shared" si="537"/>
        <v>10</v>
      </c>
      <c r="AP1850" s="49">
        <f t="shared" si="527"/>
        <v>10</v>
      </c>
      <c r="AR1850" s="50">
        <f t="shared" si="528"/>
        <v>5</v>
      </c>
      <c r="AT1850" s="30">
        <f t="shared" si="529"/>
        <v>15</v>
      </c>
      <c r="AU1850">
        <f t="shared" si="530"/>
        <v>5</v>
      </c>
      <c r="AV1850" s="49">
        <f t="shared" si="531"/>
        <v>10</v>
      </c>
      <c r="AW1850" s="49">
        <f t="shared" si="532"/>
        <v>5</v>
      </c>
      <c r="AX1850" s="53">
        <f t="shared" si="533"/>
        <v>0</v>
      </c>
      <c r="AY1850" s="30">
        <f t="shared" si="534"/>
        <v>0</v>
      </c>
      <c r="AZ1850" s="30">
        <f t="shared" si="535"/>
        <v>10</v>
      </c>
      <c r="BA1850" s="49">
        <f t="shared" si="536"/>
        <v>10</v>
      </c>
    </row>
    <row r="1851" spans="1:53" x14ac:dyDescent="0.35">
      <c r="A1851" s="2">
        <v>1075695979</v>
      </c>
      <c r="B1851" s="2" t="s">
        <v>1851</v>
      </c>
      <c r="C1851" s="16" t="s">
        <v>4946</v>
      </c>
      <c r="D1851" s="3" t="s">
        <v>3996</v>
      </c>
      <c r="E1851" s="4">
        <v>45067</v>
      </c>
      <c r="F1851" s="5">
        <v>45798</v>
      </c>
      <c r="G1851" s="5">
        <v>46163</v>
      </c>
      <c r="H1851" s="3" t="s">
        <v>4290</v>
      </c>
      <c r="I1851" s="55">
        <v>0</v>
      </c>
      <c r="J1851" s="6">
        <v>46022</v>
      </c>
      <c r="K1851" s="2" t="s">
        <v>4405</v>
      </c>
      <c r="L1851" s="2" t="s">
        <v>4749</v>
      </c>
      <c r="M1851" s="2" t="s">
        <v>4956</v>
      </c>
      <c r="N1851" s="2" t="s">
        <v>5180</v>
      </c>
      <c r="O1851" s="2" t="s">
        <v>5181</v>
      </c>
      <c r="P1851" s="2" t="s">
        <v>4443</v>
      </c>
      <c r="Q1851" s="2" t="s">
        <v>4297</v>
      </c>
      <c r="R1851" s="7"/>
      <c r="S1851" s="7">
        <v>11</v>
      </c>
      <c r="T1851" s="7">
        <v>18.333299999999994</v>
      </c>
      <c r="U1851" s="7">
        <v>29.333299999999994</v>
      </c>
      <c r="V1851" s="12">
        <f t="shared" si="538"/>
        <v>30</v>
      </c>
      <c r="W1851" s="15" t="str">
        <f>"DEBE GOZAR "&amp;S1851&amp;" DÍAS ANTES DEL "&amp;TEXT(G1851-1,"DD/MM/YYYY")</f>
        <v>DEBE GOZAR 11 DÍAS ANTES DEL 20/05/2026</v>
      </c>
      <c r="X1851" s="15" t="str">
        <f t="shared" si="540"/>
        <v>DEBE GOZAR EN EL AÑO UN TOTAL DE 30 DÍAS ANTES DEL 31/12/2026</v>
      </c>
      <c r="Y1851" s="58">
        <v>0</v>
      </c>
      <c r="Z1851" s="50">
        <v>0</v>
      </c>
      <c r="AA1851" s="50">
        <v>0</v>
      </c>
      <c r="AB1851" s="50">
        <v>6</v>
      </c>
      <c r="AC1851" s="50">
        <v>24</v>
      </c>
      <c r="AD1851" s="50">
        <v>0</v>
      </c>
      <c r="AE1851" s="50">
        <v>0</v>
      </c>
      <c r="AF1851" s="50">
        <v>0</v>
      </c>
      <c r="AG1851" s="50">
        <v>0</v>
      </c>
      <c r="AH1851" s="50">
        <v>0</v>
      </c>
      <c r="AI1851" s="50">
        <v>0</v>
      </c>
      <c r="AJ1851" s="50">
        <v>0</v>
      </c>
      <c r="AK1851" s="52">
        <f t="shared" si="524"/>
        <v>30</v>
      </c>
      <c r="AL1851" s="50">
        <f t="shared" si="525"/>
        <v>30</v>
      </c>
      <c r="AM1851" s="48">
        <f t="shared" ref="AM1851:AM1882" si="541">+AL1851/V1851</f>
        <v>1</v>
      </c>
      <c r="AN1851" s="49">
        <f t="shared" si="526"/>
        <v>0.01</v>
      </c>
      <c r="AO1851" s="49">
        <f t="shared" si="537"/>
        <v>6</v>
      </c>
      <c r="AP1851" s="49">
        <f t="shared" si="527"/>
        <v>30</v>
      </c>
      <c r="AR1851" s="50">
        <f t="shared" si="528"/>
        <v>0</v>
      </c>
      <c r="AT1851" s="30">
        <f t="shared" si="529"/>
        <v>30</v>
      </c>
      <c r="AU1851">
        <f t="shared" si="530"/>
        <v>10</v>
      </c>
      <c r="AV1851" s="49">
        <f t="shared" si="531"/>
        <v>6</v>
      </c>
      <c r="AW1851" s="49">
        <f t="shared" si="532"/>
        <v>6</v>
      </c>
      <c r="AX1851" s="53">
        <f t="shared" si="533"/>
        <v>4</v>
      </c>
      <c r="AY1851" s="30">
        <f t="shared" si="534"/>
        <v>24</v>
      </c>
      <c r="AZ1851" s="30">
        <f t="shared" si="535"/>
        <v>6</v>
      </c>
      <c r="BA1851" s="49">
        <f t="shared" si="536"/>
        <v>6</v>
      </c>
    </row>
    <row r="1852" spans="1:53" x14ac:dyDescent="0.35">
      <c r="A1852" s="2">
        <v>1075702105</v>
      </c>
      <c r="B1852" s="2" t="s">
        <v>1852</v>
      </c>
      <c r="C1852" s="16" t="s">
        <v>4946</v>
      </c>
      <c r="D1852" s="3" t="s">
        <v>3997</v>
      </c>
      <c r="E1852" s="4">
        <v>45762</v>
      </c>
      <c r="F1852" s="5">
        <v>45762</v>
      </c>
      <c r="G1852" s="5">
        <v>46127</v>
      </c>
      <c r="H1852" s="3" t="s">
        <v>4290</v>
      </c>
      <c r="I1852" s="55">
        <v>46023</v>
      </c>
      <c r="J1852" s="6">
        <v>46022</v>
      </c>
      <c r="K1852" s="2" t="s">
        <v>4405</v>
      </c>
      <c r="L1852" s="2" t="s">
        <v>4964</v>
      </c>
      <c r="M1852" s="2" t="s">
        <v>4956</v>
      </c>
      <c r="N1852" s="2"/>
      <c r="O1852" s="2"/>
      <c r="P1852" s="2"/>
      <c r="Q1852" s="2"/>
      <c r="R1852" s="7"/>
      <c r="S1852" s="7">
        <v>0</v>
      </c>
      <c r="T1852" s="7">
        <v>21.333300000000001</v>
      </c>
      <c r="U1852" s="7">
        <v>21.333300000000001</v>
      </c>
      <c r="V1852" s="12">
        <f t="shared" si="538"/>
        <v>22</v>
      </c>
      <c r="W1852" s="15" t="s">
        <v>4738</v>
      </c>
      <c r="X1852" s="15" t="str">
        <f t="shared" si="540"/>
        <v>DEBE GOZAR EN EL AÑO UN TOTAL DE 22 DÍAS ANTES DEL 31/12/2026</v>
      </c>
      <c r="Y1852" s="58">
        <v>22</v>
      </c>
      <c r="Z1852" s="50">
        <v>0</v>
      </c>
      <c r="AA1852" s="50">
        <v>0</v>
      </c>
      <c r="AB1852" s="50">
        <v>0</v>
      </c>
      <c r="AC1852" s="50">
        <v>0</v>
      </c>
      <c r="AD1852" s="50">
        <v>0</v>
      </c>
      <c r="AE1852" s="50">
        <v>0</v>
      </c>
      <c r="AF1852" s="50">
        <v>0</v>
      </c>
      <c r="AG1852" s="50">
        <v>0</v>
      </c>
      <c r="AH1852" s="50">
        <v>0</v>
      </c>
      <c r="AI1852" s="50">
        <v>0</v>
      </c>
      <c r="AJ1852" s="50">
        <v>0</v>
      </c>
      <c r="AK1852" s="52">
        <f t="shared" si="524"/>
        <v>22</v>
      </c>
      <c r="AL1852" s="50">
        <f t="shared" si="525"/>
        <v>22</v>
      </c>
      <c r="AM1852" s="48">
        <f t="shared" si="541"/>
        <v>1</v>
      </c>
      <c r="AN1852" s="49">
        <f t="shared" si="526"/>
        <v>0.01</v>
      </c>
      <c r="AO1852" s="49">
        <f t="shared" si="537"/>
        <v>22</v>
      </c>
      <c r="AP1852" s="49">
        <f t="shared" si="527"/>
        <v>22</v>
      </c>
      <c r="AR1852" s="50">
        <f t="shared" si="528"/>
        <v>0</v>
      </c>
      <c r="AT1852" s="30">
        <f t="shared" si="529"/>
        <v>22</v>
      </c>
      <c r="AU1852">
        <f t="shared" si="530"/>
        <v>7.333333333333333</v>
      </c>
      <c r="AV1852" s="49">
        <f t="shared" si="531"/>
        <v>22</v>
      </c>
      <c r="AW1852" s="49">
        <f t="shared" si="532"/>
        <v>7.333333333333333</v>
      </c>
      <c r="AX1852" s="53">
        <f t="shared" si="533"/>
        <v>0</v>
      </c>
      <c r="AY1852" s="30">
        <f t="shared" si="534"/>
        <v>0</v>
      </c>
      <c r="AZ1852" s="30">
        <f t="shared" si="535"/>
        <v>22</v>
      </c>
      <c r="BA1852" s="49">
        <f t="shared" si="536"/>
        <v>22</v>
      </c>
    </row>
    <row r="1853" spans="1:53" x14ac:dyDescent="0.35">
      <c r="A1853" s="2">
        <v>1075706161</v>
      </c>
      <c r="B1853" s="2" t="s">
        <v>1853</v>
      </c>
      <c r="C1853" s="16" t="s">
        <v>4946</v>
      </c>
      <c r="D1853" s="3" t="s">
        <v>3998</v>
      </c>
      <c r="E1853" s="4">
        <v>45931</v>
      </c>
      <c r="F1853" s="5">
        <v>45931</v>
      </c>
      <c r="G1853" s="5">
        <v>46296</v>
      </c>
      <c r="H1853" s="3" t="s">
        <v>4409</v>
      </c>
      <c r="I1853" s="55">
        <v>0</v>
      </c>
      <c r="J1853" s="6">
        <v>46022</v>
      </c>
      <c r="K1853" s="2" t="s">
        <v>4405</v>
      </c>
      <c r="L1853" s="2" t="s">
        <v>4920</v>
      </c>
      <c r="M1853" s="2" t="s">
        <v>4956</v>
      </c>
      <c r="N1853" s="2" t="s">
        <v>5196</v>
      </c>
      <c r="O1853" s="2" t="s">
        <v>5241</v>
      </c>
      <c r="P1853" s="2" t="s">
        <v>4570</v>
      </c>
      <c r="Q1853" s="2" t="s">
        <v>4297</v>
      </c>
      <c r="R1853" s="7"/>
      <c r="S1853" s="7">
        <v>0</v>
      </c>
      <c r="T1853" s="7">
        <v>7.5</v>
      </c>
      <c r="U1853" s="7">
        <v>7.5</v>
      </c>
      <c r="V1853" s="12">
        <f t="shared" si="538"/>
        <v>8</v>
      </c>
      <c r="W1853" s="15" t="s">
        <v>4738</v>
      </c>
      <c r="X1853" s="15" t="str">
        <f t="shared" si="540"/>
        <v>DEBE GOZAR EN EL AÑO UN TOTAL DE 8 DÍAS ANTES DEL 31/12/2026</v>
      </c>
      <c r="Y1853" s="58">
        <v>0</v>
      </c>
      <c r="Z1853" s="50">
        <v>0</v>
      </c>
      <c r="AA1853" s="50">
        <v>0</v>
      </c>
      <c r="AB1853" s="50">
        <v>0</v>
      </c>
      <c r="AC1853" s="50">
        <v>0</v>
      </c>
      <c r="AD1853" s="50">
        <v>0</v>
      </c>
      <c r="AE1853" s="50">
        <v>0</v>
      </c>
      <c r="AF1853" s="50">
        <v>0</v>
      </c>
      <c r="AG1853" s="50">
        <v>0</v>
      </c>
      <c r="AH1853" s="50">
        <v>8</v>
      </c>
      <c r="AI1853" s="50">
        <v>0</v>
      </c>
      <c r="AJ1853" s="50">
        <v>0</v>
      </c>
      <c r="AK1853" s="52">
        <f t="shared" si="524"/>
        <v>8</v>
      </c>
      <c r="AL1853" s="50">
        <f t="shared" si="525"/>
        <v>8</v>
      </c>
      <c r="AM1853" s="48">
        <f t="shared" si="541"/>
        <v>1</v>
      </c>
      <c r="AN1853" s="49">
        <f t="shared" si="526"/>
        <v>0.01</v>
      </c>
      <c r="AO1853" s="49">
        <f t="shared" si="537"/>
        <v>0</v>
      </c>
      <c r="AP1853" s="49">
        <f t="shared" si="527"/>
        <v>8</v>
      </c>
      <c r="AR1853" s="50">
        <f t="shared" si="528"/>
        <v>0</v>
      </c>
      <c r="AT1853" s="30">
        <f t="shared" si="529"/>
        <v>8</v>
      </c>
      <c r="AU1853">
        <f t="shared" si="530"/>
        <v>2.6666666666666665</v>
      </c>
      <c r="AV1853" s="49">
        <f t="shared" si="531"/>
        <v>0</v>
      </c>
      <c r="AW1853" s="49">
        <f t="shared" si="532"/>
        <v>0</v>
      </c>
      <c r="AX1853" s="53">
        <f t="shared" si="533"/>
        <v>2.6666666666666665</v>
      </c>
      <c r="AY1853" s="30">
        <f t="shared" si="534"/>
        <v>8</v>
      </c>
      <c r="AZ1853" s="30">
        <f t="shared" si="535"/>
        <v>0</v>
      </c>
      <c r="BA1853" s="49">
        <f t="shared" si="536"/>
        <v>0</v>
      </c>
    </row>
    <row r="1854" spans="1:53" x14ac:dyDescent="0.35">
      <c r="A1854" s="2">
        <v>1075713391</v>
      </c>
      <c r="B1854" s="2" t="s">
        <v>1854</v>
      </c>
      <c r="C1854" s="16" t="s">
        <v>4946</v>
      </c>
      <c r="D1854" s="3" t="s">
        <v>3999</v>
      </c>
      <c r="E1854" s="4">
        <v>45474</v>
      </c>
      <c r="F1854" s="5">
        <v>45839</v>
      </c>
      <c r="G1854" s="5">
        <v>46204</v>
      </c>
      <c r="H1854" s="3" t="s">
        <v>4290</v>
      </c>
      <c r="I1854" s="55">
        <v>0</v>
      </c>
      <c r="J1854" s="6">
        <v>46022</v>
      </c>
      <c r="K1854" s="2" t="s">
        <v>4405</v>
      </c>
      <c r="L1854" s="2" t="s">
        <v>4927</v>
      </c>
      <c r="M1854" s="2" t="s">
        <v>4956</v>
      </c>
      <c r="N1854" s="2" t="s">
        <v>5180</v>
      </c>
      <c r="O1854" s="2" t="s">
        <v>5181</v>
      </c>
      <c r="P1854" s="2" t="s">
        <v>4720</v>
      </c>
      <c r="Q1854" s="2" t="s">
        <v>4297</v>
      </c>
      <c r="R1854" s="7"/>
      <c r="S1854" s="7">
        <v>15</v>
      </c>
      <c r="T1854" s="7">
        <v>15</v>
      </c>
      <c r="U1854" s="7">
        <v>30</v>
      </c>
      <c r="V1854" s="12">
        <f t="shared" si="538"/>
        <v>30</v>
      </c>
      <c r="W1854" s="15" t="str">
        <f>"DEBE GOZAR "&amp;S1854&amp;" DÍAS ANTES DEL "&amp;TEXT(G1854-1,"DD/MM/YYYY")</f>
        <v>DEBE GOZAR 15 DÍAS ANTES DEL 30/06/2026</v>
      </c>
      <c r="X1854" s="15" t="str">
        <f t="shared" si="540"/>
        <v>DEBE GOZAR EN EL AÑO UN TOTAL DE 30 DÍAS ANTES DEL 31/12/2026</v>
      </c>
      <c r="Y1854" s="58">
        <v>0</v>
      </c>
      <c r="Z1854" s="50">
        <v>0</v>
      </c>
      <c r="AA1854" s="50">
        <v>0</v>
      </c>
      <c r="AB1854" s="50">
        <v>15</v>
      </c>
      <c r="AC1854" s="50">
        <v>0</v>
      </c>
      <c r="AD1854" s="50">
        <v>0</v>
      </c>
      <c r="AE1854" s="50">
        <v>0</v>
      </c>
      <c r="AF1854" s="50">
        <v>0</v>
      </c>
      <c r="AG1854" s="50">
        <v>0</v>
      </c>
      <c r="AH1854" s="50">
        <v>0</v>
      </c>
      <c r="AI1854" s="50">
        <v>15</v>
      </c>
      <c r="AJ1854" s="50">
        <v>0</v>
      </c>
      <c r="AK1854" s="52">
        <f t="shared" si="524"/>
        <v>30</v>
      </c>
      <c r="AL1854" s="50">
        <f t="shared" si="525"/>
        <v>30</v>
      </c>
      <c r="AM1854" s="48">
        <f t="shared" si="541"/>
        <v>1</v>
      </c>
      <c r="AN1854" s="49">
        <f t="shared" si="526"/>
        <v>0.01</v>
      </c>
      <c r="AO1854" s="49">
        <f t="shared" si="537"/>
        <v>15</v>
      </c>
      <c r="AP1854" s="49">
        <f t="shared" si="527"/>
        <v>30</v>
      </c>
      <c r="AR1854" s="50">
        <f t="shared" si="528"/>
        <v>0</v>
      </c>
      <c r="AT1854" s="30">
        <f t="shared" si="529"/>
        <v>30</v>
      </c>
      <c r="AU1854">
        <f t="shared" si="530"/>
        <v>10</v>
      </c>
      <c r="AV1854" s="49">
        <f t="shared" si="531"/>
        <v>15</v>
      </c>
      <c r="AW1854" s="49">
        <f t="shared" si="532"/>
        <v>10</v>
      </c>
      <c r="AX1854" s="53">
        <f t="shared" si="533"/>
        <v>0</v>
      </c>
      <c r="AY1854" s="30">
        <f t="shared" si="534"/>
        <v>15</v>
      </c>
      <c r="AZ1854" s="30">
        <f t="shared" si="535"/>
        <v>15</v>
      </c>
      <c r="BA1854" s="49">
        <f t="shared" si="536"/>
        <v>15</v>
      </c>
    </row>
    <row r="1855" spans="1:53" x14ac:dyDescent="0.35">
      <c r="A1855" s="2">
        <v>1075716779</v>
      </c>
      <c r="B1855" s="2" t="s">
        <v>1855</v>
      </c>
      <c r="C1855" s="16" t="s">
        <v>4948</v>
      </c>
      <c r="D1855" s="3" t="s">
        <v>4000</v>
      </c>
      <c r="E1855" s="4">
        <v>45112</v>
      </c>
      <c r="F1855" s="5">
        <v>45843</v>
      </c>
      <c r="G1855" s="5">
        <v>46208</v>
      </c>
      <c r="H1855" s="3" t="s">
        <v>4407</v>
      </c>
      <c r="I1855" s="55">
        <v>0</v>
      </c>
      <c r="J1855" s="6">
        <v>46022</v>
      </c>
      <c r="K1855" s="2" t="s">
        <v>4405</v>
      </c>
      <c r="L1855" s="2" t="s">
        <v>4811</v>
      </c>
      <c r="M1855" s="2" t="s">
        <v>4956</v>
      </c>
      <c r="N1855" s="2" t="s">
        <v>5196</v>
      </c>
      <c r="O1855" s="2" t="s">
        <v>5237</v>
      </c>
      <c r="P1855" s="2" t="s">
        <v>4552</v>
      </c>
      <c r="Q1855" s="2" t="s">
        <v>4336</v>
      </c>
      <c r="R1855" s="7"/>
      <c r="S1855" s="7">
        <v>14</v>
      </c>
      <c r="T1855" s="7">
        <v>14.666700000000006</v>
      </c>
      <c r="U1855" s="7">
        <v>28.666700000000006</v>
      </c>
      <c r="V1855" s="12">
        <f t="shared" si="538"/>
        <v>29</v>
      </c>
      <c r="W1855" s="15" t="str">
        <f>"DEBE GOZAR "&amp;S1855&amp;" DÍAS ANTES DEL "&amp;TEXT(G1855-1,"DD/MM/YYYY")</f>
        <v>DEBE GOZAR 14 DÍAS ANTES DEL 04/07/2026</v>
      </c>
      <c r="X1855" s="15" t="str">
        <f t="shared" si="540"/>
        <v>DEBE GOZAR EN EL AÑO UN TOTAL DE 29 DÍAS ANTES DEL 31/12/2026</v>
      </c>
      <c r="Y1855" s="58">
        <v>0</v>
      </c>
      <c r="Z1855" s="50">
        <v>8</v>
      </c>
      <c r="AA1855" s="50">
        <v>0</v>
      </c>
      <c r="AB1855" s="50">
        <v>0</v>
      </c>
      <c r="AC1855" s="50">
        <v>0</v>
      </c>
      <c r="AD1855" s="50">
        <v>15</v>
      </c>
      <c r="AE1855" s="50">
        <v>0</v>
      </c>
      <c r="AF1855" s="50">
        <v>0</v>
      </c>
      <c r="AG1855" s="50">
        <v>0</v>
      </c>
      <c r="AH1855" s="50">
        <v>0</v>
      </c>
      <c r="AI1855" s="50">
        <v>0</v>
      </c>
      <c r="AJ1855" s="50">
        <v>7</v>
      </c>
      <c r="AK1855" s="52">
        <f t="shared" si="524"/>
        <v>30</v>
      </c>
      <c r="AL1855" s="50">
        <f t="shared" si="525"/>
        <v>30</v>
      </c>
      <c r="AM1855" s="48">
        <f t="shared" si="541"/>
        <v>1.0344827586206897</v>
      </c>
      <c r="AN1855" s="49">
        <f t="shared" si="526"/>
        <v>1.0344827586206896E-2</v>
      </c>
      <c r="AO1855" s="49">
        <f t="shared" si="537"/>
        <v>8</v>
      </c>
      <c r="AP1855" s="49">
        <f t="shared" si="527"/>
        <v>29</v>
      </c>
      <c r="AR1855" s="50">
        <f t="shared" si="528"/>
        <v>0</v>
      </c>
      <c r="AT1855" s="30">
        <f t="shared" si="529"/>
        <v>29</v>
      </c>
      <c r="AU1855">
        <f t="shared" si="530"/>
        <v>9.6666666666666661</v>
      </c>
      <c r="AV1855" s="49">
        <f t="shared" si="531"/>
        <v>8</v>
      </c>
      <c r="AW1855" s="49">
        <f t="shared" si="532"/>
        <v>8</v>
      </c>
      <c r="AX1855" s="53">
        <f t="shared" si="533"/>
        <v>1.6666666666666661</v>
      </c>
      <c r="AY1855" s="30">
        <f t="shared" si="534"/>
        <v>22</v>
      </c>
      <c r="AZ1855" s="30">
        <f t="shared" si="535"/>
        <v>8</v>
      </c>
      <c r="BA1855" s="49">
        <f t="shared" si="536"/>
        <v>8</v>
      </c>
    </row>
    <row r="1856" spans="1:53" x14ac:dyDescent="0.35">
      <c r="A1856" s="2">
        <v>1075720940</v>
      </c>
      <c r="B1856" s="2" t="s">
        <v>1856</v>
      </c>
      <c r="C1856" s="16" t="s">
        <v>4946</v>
      </c>
      <c r="D1856" s="3" t="s">
        <v>4001</v>
      </c>
      <c r="E1856" s="4">
        <v>45434</v>
      </c>
      <c r="F1856" s="5">
        <v>45799</v>
      </c>
      <c r="G1856" s="5">
        <v>46164</v>
      </c>
      <c r="H1856" s="3" t="s">
        <v>4290</v>
      </c>
      <c r="I1856" s="55">
        <v>0</v>
      </c>
      <c r="J1856" s="6">
        <v>46022</v>
      </c>
      <c r="K1856" s="2" t="s">
        <v>4405</v>
      </c>
      <c r="L1856" s="2" t="s">
        <v>4963</v>
      </c>
      <c r="M1856" s="2" t="s">
        <v>4956</v>
      </c>
      <c r="N1856" s="2" t="s">
        <v>5200</v>
      </c>
      <c r="O1856" s="2" t="s">
        <v>5220</v>
      </c>
      <c r="P1856" s="2" t="s">
        <v>4449</v>
      </c>
      <c r="Q1856" s="2" t="s">
        <v>4297</v>
      </c>
      <c r="R1856" s="7"/>
      <c r="S1856" s="7">
        <v>11</v>
      </c>
      <c r="T1856" s="7">
        <v>18.25</v>
      </c>
      <c r="U1856" s="7">
        <v>29.25</v>
      </c>
      <c r="V1856" s="12">
        <f t="shared" si="538"/>
        <v>30</v>
      </c>
      <c r="W1856" s="15" t="str">
        <f>"DEBE GOZAR "&amp;S1856&amp;" DÍAS ANTES DEL "&amp;TEXT(G1856-1,"DD/MM/YYYY")</f>
        <v>DEBE GOZAR 11 DÍAS ANTES DEL 21/05/2026</v>
      </c>
      <c r="X1856" s="15" t="str">
        <f t="shared" si="540"/>
        <v>DEBE GOZAR EN EL AÑO UN TOTAL DE 30 DÍAS ANTES DEL 31/12/2026</v>
      </c>
      <c r="Y1856" s="58">
        <v>0</v>
      </c>
      <c r="Z1856" s="50">
        <v>0</v>
      </c>
      <c r="AA1856" s="50">
        <v>0</v>
      </c>
      <c r="AB1856" s="50">
        <v>0</v>
      </c>
      <c r="AC1856" s="50">
        <v>29</v>
      </c>
      <c r="AD1856" s="50">
        <v>1</v>
      </c>
      <c r="AE1856" s="50">
        <v>0</v>
      </c>
      <c r="AF1856" s="50">
        <v>0</v>
      </c>
      <c r="AG1856" s="50">
        <v>0</v>
      </c>
      <c r="AH1856" s="50">
        <v>0</v>
      </c>
      <c r="AI1856" s="50">
        <v>0</v>
      </c>
      <c r="AJ1856" s="50">
        <v>0</v>
      </c>
      <c r="AK1856" s="52">
        <f t="shared" si="524"/>
        <v>30</v>
      </c>
      <c r="AL1856" s="50">
        <f t="shared" si="525"/>
        <v>30</v>
      </c>
      <c r="AM1856" s="48">
        <f t="shared" si="541"/>
        <v>1</v>
      </c>
      <c r="AN1856" s="49">
        <f t="shared" si="526"/>
        <v>0.01</v>
      </c>
      <c r="AO1856" s="49">
        <f t="shared" si="537"/>
        <v>0</v>
      </c>
      <c r="AP1856" s="49">
        <f t="shared" si="527"/>
        <v>30</v>
      </c>
      <c r="AR1856" s="50">
        <f t="shared" si="528"/>
        <v>0</v>
      </c>
      <c r="AT1856" s="30">
        <f t="shared" si="529"/>
        <v>30</v>
      </c>
      <c r="AU1856">
        <f t="shared" si="530"/>
        <v>10</v>
      </c>
      <c r="AV1856" s="49">
        <f t="shared" si="531"/>
        <v>0</v>
      </c>
      <c r="AW1856" s="49">
        <f t="shared" si="532"/>
        <v>0</v>
      </c>
      <c r="AX1856" s="53">
        <f t="shared" si="533"/>
        <v>10</v>
      </c>
      <c r="AY1856" s="30">
        <f t="shared" si="534"/>
        <v>30</v>
      </c>
      <c r="AZ1856" s="30">
        <f t="shared" si="535"/>
        <v>0</v>
      </c>
      <c r="BA1856" s="49">
        <f t="shared" si="536"/>
        <v>0</v>
      </c>
    </row>
    <row r="1857" spans="1:53" x14ac:dyDescent="0.35">
      <c r="A1857" s="2">
        <v>1075747814</v>
      </c>
      <c r="B1857" s="2" t="s">
        <v>1857</v>
      </c>
      <c r="C1857" s="16" t="s">
        <v>4946</v>
      </c>
      <c r="D1857" s="3" t="s">
        <v>4002</v>
      </c>
      <c r="E1857" s="4">
        <v>45967</v>
      </c>
      <c r="F1857" s="5">
        <v>45967</v>
      </c>
      <c r="G1857" s="5">
        <v>46332</v>
      </c>
      <c r="H1857" s="3" t="s">
        <v>4414</v>
      </c>
      <c r="I1857" s="55">
        <v>46081</v>
      </c>
      <c r="J1857" s="6">
        <v>46022</v>
      </c>
      <c r="K1857" s="2" t="s">
        <v>4405</v>
      </c>
      <c r="L1857" s="2" t="s">
        <v>4883</v>
      </c>
      <c r="M1857" s="2" t="s">
        <v>4956</v>
      </c>
      <c r="N1857" s="2"/>
      <c r="O1857" s="2"/>
      <c r="P1857" s="2"/>
      <c r="Q1857" s="2"/>
      <c r="R1857" s="7"/>
      <c r="S1857" s="7">
        <v>0</v>
      </c>
      <c r="T1857" s="7">
        <v>4.5833000000000004</v>
      </c>
      <c r="U1857" s="7">
        <v>4.5833000000000004</v>
      </c>
      <c r="V1857" s="12">
        <f t="shared" si="538"/>
        <v>5</v>
      </c>
      <c r="W1857" s="15" t="s">
        <v>4738</v>
      </c>
      <c r="X1857" s="15" t="str">
        <f t="shared" si="540"/>
        <v>DEBE GOZAR EN EL AÑO UN TOTAL DE 5 DÍAS ANTES DEL 31/12/2026</v>
      </c>
      <c r="Y1857" s="58">
        <v>0</v>
      </c>
      <c r="Z1857" s="50">
        <v>5</v>
      </c>
      <c r="AA1857" s="50">
        <v>0</v>
      </c>
      <c r="AB1857" s="50">
        <v>0</v>
      </c>
      <c r="AC1857" s="50">
        <v>0</v>
      </c>
      <c r="AD1857" s="50">
        <v>0</v>
      </c>
      <c r="AE1857" s="50">
        <v>0</v>
      </c>
      <c r="AF1857" s="50">
        <v>0</v>
      </c>
      <c r="AG1857" s="50">
        <v>0</v>
      </c>
      <c r="AH1857" s="50">
        <v>0</v>
      </c>
      <c r="AI1857" s="50">
        <v>0</v>
      </c>
      <c r="AJ1857" s="50">
        <v>0</v>
      </c>
      <c r="AK1857" s="52">
        <f t="shared" si="524"/>
        <v>5</v>
      </c>
      <c r="AL1857" s="50">
        <f t="shared" si="525"/>
        <v>5</v>
      </c>
      <c r="AM1857" s="48">
        <f t="shared" si="541"/>
        <v>1</v>
      </c>
      <c r="AN1857" s="49">
        <f t="shared" si="526"/>
        <v>0.01</v>
      </c>
      <c r="AO1857" s="49">
        <f t="shared" si="537"/>
        <v>5</v>
      </c>
      <c r="AP1857" s="49">
        <f t="shared" si="527"/>
        <v>5</v>
      </c>
      <c r="AR1857" s="50">
        <f t="shared" si="528"/>
        <v>0</v>
      </c>
      <c r="AT1857" s="30">
        <f t="shared" si="529"/>
        <v>5</v>
      </c>
      <c r="AU1857">
        <f t="shared" si="530"/>
        <v>1.6666666666666667</v>
      </c>
      <c r="AV1857" s="49">
        <f t="shared" si="531"/>
        <v>5</v>
      </c>
      <c r="AW1857" s="49">
        <f t="shared" si="532"/>
        <v>1.6666666666666667</v>
      </c>
      <c r="AX1857" s="53">
        <f t="shared" si="533"/>
        <v>0</v>
      </c>
      <c r="AY1857" s="30">
        <f t="shared" si="534"/>
        <v>0</v>
      </c>
      <c r="AZ1857" s="30">
        <f t="shared" si="535"/>
        <v>5</v>
      </c>
      <c r="BA1857" s="49">
        <f t="shared" si="536"/>
        <v>5</v>
      </c>
    </row>
    <row r="1858" spans="1:53" x14ac:dyDescent="0.35">
      <c r="A1858" s="2">
        <v>1075765176</v>
      </c>
      <c r="B1858" s="2" t="s">
        <v>1858</v>
      </c>
      <c r="C1858" s="16" t="s">
        <v>4946</v>
      </c>
      <c r="D1858" s="3" t="s">
        <v>4003</v>
      </c>
      <c r="E1858" s="4">
        <v>45673</v>
      </c>
      <c r="F1858" s="5">
        <v>45673</v>
      </c>
      <c r="G1858" s="5">
        <v>46038</v>
      </c>
      <c r="H1858" s="3" t="s">
        <v>4291</v>
      </c>
      <c r="I1858" s="55">
        <v>46148</v>
      </c>
      <c r="J1858" s="6">
        <v>46022</v>
      </c>
      <c r="K1858" s="2" t="s">
        <v>4405</v>
      </c>
      <c r="L1858" s="2" t="s">
        <v>4870</v>
      </c>
      <c r="M1858" s="2" t="s">
        <v>4956</v>
      </c>
      <c r="N1858" s="2" t="s">
        <v>5196</v>
      </c>
      <c r="O1858" s="2" t="s">
        <v>5214</v>
      </c>
      <c r="P1858" s="2" t="s">
        <v>4638</v>
      </c>
      <c r="Q1858" s="2" t="s">
        <v>4297</v>
      </c>
      <c r="R1858" s="7"/>
      <c r="S1858" s="7">
        <v>0</v>
      </c>
      <c r="T1858" s="7">
        <v>28.75</v>
      </c>
      <c r="U1858" s="7">
        <v>28.75</v>
      </c>
      <c r="V1858" s="12">
        <f t="shared" si="538"/>
        <v>29</v>
      </c>
      <c r="W1858" s="15" t="s">
        <v>4738</v>
      </c>
      <c r="X1858" s="15" t="str">
        <f t="shared" si="540"/>
        <v>DEBE GOZAR EN EL AÑO UN TOTAL DE 29 DÍAS ANTES DEL 31/12/2026</v>
      </c>
      <c r="Y1858" s="58">
        <v>0</v>
      </c>
      <c r="Z1858" s="50">
        <v>0</v>
      </c>
      <c r="AA1858" s="50">
        <v>0</v>
      </c>
      <c r="AB1858" s="50">
        <v>0</v>
      </c>
      <c r="AC1858" s="50">
        <v>29</v>
      </c>
      <c r="AD1858" s="50">
        <v>0</v>
      </c>
      <c r="AE1858" s="50">
        <v>0</v>
      </c>
      <c r="AF1858" s="50">
        <v>0</v>
      </c>
      <c r="AG1858" s="50">
        <v>0</v>
      </c>
      <c r="AH1858" s="50">
        <v>0</v>
      </c>
      <c r="AI1858" s="50">
        <v>0</v>
      </c>
      <c r="AJ1858" s="50">
        <v>0</v>
      </c>
      <c r="AK1858" s="52">
        <f t="shared" ref="AK1858:AK1921" si="542">SUM(Y1858:AJ1858)</f>
        <v>29</v>
      </c>
      <c r="AL1858" s="50">
        <f t="shared" ref="AL1858:AL1921" si="543">+AK1858</f>
        <v>29</v>
      </c>
      <c r="AM1858" s="48">
        <f t="shared" si="541"/>
        <v>1</v>
      </c>
      <c r="AN1858" s="49">
        <f t="shared" ref="AN1858:AN1921" si="544">AM1858/100</f>
        <v>0.01</v>
      </c>
      <c r="AO1858" s="49">
        <f t="shared" si="537"/>
        <v>0</v>
      </c>
      <c r="AP1858" s="49">
        <f t="shared" ref="AP1858:AP1921" si="545">IF(V1858-AL1858&lt;=0,V1858,AL1858)</f>
        <v>29</v>
      </c>
      <c r="AR1858" s="50">
        <f t="shared" ref="AR1858:AR1921" si="546">+V1858-AP1858</f>
        <v>0</v>
      </c>
      <c r="AT1858" s="30">
        <f t="shared" ref="AT1858:AT1921" si="547">+V1858</f>
        <v>29</v>
      </c>
      <c r="AU1858">
        <f t="shared" ref="AU1858:AU1921" si="548">+AT1858/12*4</f>
        <v>9.6666666666666661</v>
      </c>
      <c r="AV1858" s="49">
        <f t="shared" ref="AV1858:AV1921" si="549">SUM(Y1858:AB1858)</f>
        <v>0</v>
      </c>
      <c r="AW1858" s="49">
        <f t="shared" ref="AW1858:AW1921" si="550">IF(AU1858-AV1858&lt;=0,AU1858,AV1858)</f>
        <v>0</v>
      </c>
      <c r="AX1858" s="53">
        <f t="shared" ref="AX1858:AX1921" si="551">+AU1858-AW1858</f>
        <v>9.6666666666666661</v>
      </c>
      <c r="AY1858" s="30">
        <f t="shared" ref="AY1858:AY1921" si="552">SUM(AC1858:AJ1858)</f>
        <v>29</v>
      </c>
      <c r="AZ1858" s="30">
        <f t="shared" ref="AZ1858:AZ1921" si="553">SUM(Y1858:AB1858)</f>
        <v>0</v>
      </c>
      <c r="BA1858" s="49">
        <f t="shared" ref="BA1858:BA1921" si="554">IF(AT1858-AZ1858&lt;=0,AT1858,AZ1858)</f>
        <v>0</v>
      </c>
    </row>
    <row r="1859" spans="1:53" x14ac:dyDescent="0.35">
      <c r="A1859" s="2">
        <v>1075769006</v>
      </c>
      <c r="B1859" s="2" t="s">
        <v>1859</v>
      </c>
      <c r="C1859" s="16" t="s">
        <v>4946</v>
      </c>
      <c r="D1859" s="3" t="s">
        <v>4004</v>
      </c>
      <c r="E1859" s="4">
        <v>45111</v>
      </c>
      <c r="F1859" s="5">
        <v>45842</v>
      </c>
      <c r="G1859" s="5">
        <v>46207</v>
      </c>
      <c r="H1859" s="3" t="s">
        <v>4410</v>
      </c>
      <c r="I1859" s="55">
        <v>46122</v>
      </c>
      <c r="J1859" s="6">
        <v>46022</v>
      </c>
      <c r="K1859" s="2" t="s">
        <v>4405</v>
      </c>
      <c r="L1859" s="2" t="s">
        <v>4881</v>
      </c>
      <c r="M1859" s="2" t="s">
        <v>4956</v>
      </c>
      <c r="N1859" s="2"/>
      <c r="O1859" s="2"/>
      <c r="P1859" s="2"/>
      <c r="Q1859" s="2"/>
      <c r="R1859" s="7"/>
      <c r="S1859" s="7">
        <v>15</v>
      </c>
      <c r="T1859" s="7">
        <v>14.75</v>
      </c>
      <c r="U1859" s="7">
        <v>29.75</v>
      </c>
      <c r="V1859" s="12">
        <f t="shared" si="538"/>
        <v>30</v>
      </c>
      <c r="W1859" s="15" t="str">
        <f>"DEBE GOZAR "&amp;S1859&amp;" DÍAS ANTES DEL "&amp;TEXT(G1859-1,"DD/MM/YYYY")</f>
        <v>DEBE GOZAR 15 DÍAS ANTES DEL 03/07/2026</v>
      </c>
      <c r="X1859" s="15" t="str">
        <f t="shared" si="540"/>
        <v>DEBE GOZAR EN EL AÑO UN TOTAL DE 30 DÍAS ANTES DEL 31/12/2026</v>
      </c>
      <c r="Y1859" s="58">
        <v>0</v>
      </c>
      <c r="Z1859" s="50">
        <v>15</v>
      </c>
      <c r="AA1859" s="50">
        <v>0</v>
      </c>
      <c r="AB1859" s="50">
        <v>15</v>
      </c>
      <c r="AC1859" s="50">
        <v>0</v>
      </c>
      <c r="AD1859" s="50">
        <v>0</v>
      </c>
      <c r="AE1859" s="50">
        <v>0</v>
      </c>
      <c r="AF1859" s="50">
        <v>0</v>
      </c>
      <c r="AG1859" s="50">
        <v>0</v>
      </c>
      <c r="AH1859" s="50">
        <v>0</v>
      </c>
      <c r="AI1859" s="50">
        <v>0</v>
      </c>
      <c r="AJ1859" s="50">
        <v>0</v>
      </c>
      <c r="AK1859" s="52">
        <f t="shared" si="542"/>
        <v>30</v>
      </c>
      <c r="AL1859" s="50">
        <f t="shared" si="543"/>
        <v>30</v>
      </c>
      <c r="AM1859" s="48">
        <f t="shared" si="541"/>
        <v>1</v>
      </c>
      <c r="AN1859" s="49">
        <f t="shared" si="544"/>
        <v>0.01</v>
      </c>
      <c r="AO1859" s="49">
        <f t="shared" ref="AO1859:AO1922" si="555">+Y1859+Z1859+AA1859+AB1859</f>
        <v>30</v>
      </c>
      <c r="AP1859" s="49">
        <f t="shared" si="545"/>
        <v>30</v>
      </c>
      <c r="AR1859" s="50">
        <f t="shared" si="546"/>
        <v>0</v>
      </c>
      <c r="AT1859" s="30">
        <f t="shared" si="547"/>
        <v>30</v>
      </c>
      <c r="AU1859">
        <f t="shared" si="548"/>
        <v>10</v>
      </c>
      <c r="AV1859" s="49">
        <f t="shared" si="549"/>
        <v>30</v>
      </c>
      <c r="AW1859" s="49">
        <f t="shared" si="550"/>
        <v>10</v>
      </c>
      <c r="AX1859" s="53">
        <f t="shared" si="551"/>
        <v>0</v>
      </c>
      <c r="AY1859" s="30">
        <f t="shared" si="552"/>
        <v>0</v>
      </c>
      <c r="AZ1859" s="30">
        <f t="shared" si="553"/>
        <v>30</v>
      </c>
      <c r="BA1859" s="49">
        <f t="shared" si="554"/>
        <v>30</v>
      </c>
    </row>
    <row r="1860" spans="1:53" x14ac:dyDescent="0.35">
      <c r="A1860" s="2">
        <v>1075774779</v>
      </c>
      <c r="B1860" s="2" t="s">
        <v>1860</v>
      </c>
      <c r="C1860" s="16" t="s">
        <v>4946</v>
      </c>
      <c r="D1860" s="3" t="s">
        <v>4005</v>
      </c>
      <c r="E1860" s="4">
        <v>45843</v>
      </c>
      <c r="F1860" s="5">
        <v>45843</v>
      </c>
      <c r="G1860" s="5">
        <v>46208</v>
      </c>
      <c r="H1860" s="3" t="s">
        <v>4409</v>
      </c>
      <c r="I1860" s="55">
        <v>0</v>
      </c>
      <c r="J1860" s="6">
        <v>46022</v>
      </c>
      <c r="K1860" s="2" t="s">
        <v>4405</v>
      </c>
      <c r="L1860" s="2" t="s">
        <v>4892</v>
      </c>
      <c r="M1860" s="2" t="s">
        <v>4956</v>
      </c>
      <c r="N1860" s="2" t="s">
        <v>5196</v>
      </c>
      <c r="O1860" s="2" t="s">
        <v>5241</v>
      </c>
      <c r="P1860" s="2" t="s">
        <v>4673</v>
      </c>
      <c r="Q1860" s="2" t="s">
        <v>4297</v>
      </c>
      <c r="R1860" s="7"/>
      <c r="S1860" s="7">
        <v>0</v>
      </c>
      <c r="T1860" s="7">
        <v>14.666700000000001</v>
      </c>
      <c r="U1860" s="7">
        <v>14.666700000000001</v>
      </c>
      <c r="V1860" s="12">
        <f t="shared" si="538"/>
        <v>15</v>
      </c>
      <c r="W1860" s="15" t="s">
        <v>4738</v>
      </c>
      <c r="X1860" s="15" t="str">
        <f t="shared" si="540"/>
        <v>DEBE GOZAR EN EL AÑO UN TOTAL DE 15 DÍAS ANTES DEL 31/12/2026</v>
      </c>
      <c r="Y1860" s="58">
        <v>0</v>
      </c>
      <c r="Z1860" s="50">
        <v>0</v>
      </c>
      <c r="AA1860" s="50">
        <v>0</v>
      </c>
      <c r="AB1860" s="50">
        <v>0</v>
      </c>
      <c r="AC1860" s="50">
        <v>0</v>
      </c>
      <c r="AD1860" s="50">
        <v>0</v>
      </c>
      <c r="AE1860" s="50">
        <v>0</v>
      </c>
      <c r="AF1860" s="50">
        <v>0</v>
      </c>
      <c r="AG1860" s="50">
        <v>0</v>
      </c>
      <c r="AH1860" s="50">
        <v>0</v>
      </c>
      <c r="AI1860" s="50">
        <v>15</v>
      </c>
      <c r="AJ1860" s="50">
        <v>0</v>
      </c>
      <c r="AK1860" s="52">
        <f t="shared" si="542"/>
        <v>15</v>
      </c>
      <c r="AL1860" s="50">
        <f t="shared" si="543"/>
        <v>15</v>
      </c>
      <c r="AM1860" s="48">
        <f t="shared" si="541"/>
        <v>1</v>
      </c>
      <c r="AN1860" s="49">
        <f t="shared" si="544"/>
        <v>0.01</v>
      </c>
      <c r="AO1860" s="49">
        <f t="shared" si="555"/>
        <v>0</v>
      </c>
      <c r="AP1860" s="49">
        <f t="shared" si="545"/>
        <v>15</v>
      </c>
      <c r="AR1860" s="50">
        <f t="shared" si="546"/>
        <v>0</v>
      </c>
      <c r="AT1860" s="30">
        <f t="shared" si="547"/>
        <v>15</v>
      </c>
      <c r="AU1860">
        <f t="shared" si="548"/>
        <v>5</v>
      </c>
      <c r="AV1860" s="49">
        <f t="shared" si="549"/>
        <v>0</v>
      </c>
      <c r="AW1860" s="49">
        <f t="shared" si="550"/>
        <v>0</v>
      </c>
      <c r="AX1860" s="53">
        <f t="shared" si="551"/>
        <v>5</v>
      </c>
      <c r="AY1860" s="30">
        <f t="shared" si="552"/>
        <v>15</v>
      </c>
      <c r="AZ1860" s="30">
        <f t="shared" si="553"/>
        <v>0</v>
      </c>
      <c r="BA1860" s="49">
        <f t="shared" si="554"/>
        <v>0</v>
      </c>
    </row>
    <row r="1861" spans="1:53" x14ac:dyDescent="0.35">
      <c r="A1861" s="2">
        <v>1075803266</v>
      </c>
      <c r="B1861" s="2" t="s">
        <v>1861</v>
      </c>
      <c r="C1861" s="16" t="s">
        <v>4946</v>
      </c>
      <c r="D1861" s="3" t="s">
        <v>4006</v>
      </c>
      <c r="E1861" s="4">
        <v>45664</v>
      </c>
      <c r="F1861" s="5">
        <v>45664</v>
      </c>
      <c r="G1861" s="5">
        <v>46029</v>
      </c>
      <c r="H1861" s="3" t="s">
        <v>4290</v>
      </c>
      <c r="I1861" s="55">
        <v>0</v>
      </c>
      <c r="J1861" s="6">
        <v>46022</v>
      </c>
      <c r="K1861" s="2" t="s">
        <v>4431</v>
      </c>
      <c r="L1861" s="2" t="s">
        <v>4800</v>
      </c>
      <c r="M1861" s="2" t="s">
        <v>4956</v>
      </c>
      <c r="N1861" s="2" t="s">
        <v>5195</v>
      </c>
      <c r="O1861" s="2" t="s">
        <v>5213</v>
      </c>
      <c r="P1861" s="2" t="s">
        <v>4529</v>
      </c>
      <c r="Q1861" s="2" t="s">
        <v>4326</v>
      </c>
      <c r="R1861" s="7"/>
      <c r="S1861" s="7">
        <v>0</v>
      </c>
      <c r="T1861" s="7">
        <v>5.9</v>
      </c>
      <c r="U1861" s="7">
        <v>5.9</v>
      </c>
      <c r="V1861" s="12">
        <f t="shared" si="538"/>
        <v>6</v>
      </c>
      <c r="W1861" s="15" t="s">
        <v>4738</v>
      </c>
      <c r="X1861" s="15" t="str">
        <f t="shared" si="540"/>
        <v>DEBE GOZAR EN EL AÑO UN TOTAL DE 6 DÍAS ANTES DEL 31/12/2026</v>
      </c>
      <c r="Y1861" s="58">
        <v>0</v>
      </c>
      <c r="Z1861" s="50">
        <v>0</v>
      </c>
      <c r="AA1861" s="50">
        <v>0</v>
      </c>
      <c r="AB1861" s="50">
        <v>6</v>
      </c>
      <c r="AC1861" s="50">
        <v>0</v>
      </c>
      <c r="AD1861" s="50">
        <v>0</v>
      </c>
      <c r="AE1861" s="50">
        <v>0</v>
      </c>
      <c r="AF1861" s="50">
        <v>0</v>
      </c>
      <c r="AG1861" s="50">
        <v>0</v>
      </c>
      <c r="AH1861" s="50">
        <v>0</v>
      </c>
      <c r="AI1861" s="50">
        <v>0</v>
      </c>
      <c r="AJ1861" s="50">
        <v>0</v>
      </c>
      <c r="AK1861" s="52">
        <f t="shared" si="542"/>
        <v>6</v>
      </c>
      <c r="AL1861" s="50">
        <f t="shared" si="543"/>
        <v>6</v>
      </c>
      <c r="AM1861" s="48">
        <f t="shared" si="541"/>
        <v>1</v>
      </c>
      <c r="AN1861" s="49">
        <f t="shared" si="544"/>
        <v>0.01</v>
      </c>
      <c r="AO1861" s="49">
        <f t="shared" si="555"/>
        <v>6</v>
      </c>
      <c r="AP1861" s="49">
        <f t="shared" si="545"/>
        <v>6</v>
      </c>
      <c r="AR1861" s="50">
        <f t="shared" si="546"/>
        <v>0</v>
      </c>
      <c r="AT1861" s="30">
        <f t="shared" si="547"/>
        <v>6</v>
      </c>
      <c r="AU1861">
        <f t="shared" si="548"/>
        <v>2</v>
      </c>
      <c r="AV1861" s="49">
        <f t="shared" si="549"/>
        <v>6</v>
      </c>
      <c r="AW1861" s="49">
        <f t="shared" si="550"/>
        <v>2</v>
      </c>
      <c r="AX1861" s="53">
        <f t="shared" si="551"/>
        <v>0</v>
      </c>
      <c r="AY1861" s="30">
        <f t="shared" si="552"/>
        <v>0</v>
      </c>
      <c r="AZ1861" s="30">
        <f t="shared" si="553"/>
        <v>6</v>
      </c>
      <c r="BA1861" s="49">
        <f t="shared" si="554"/>
        <v>6</v>
      </c>
    </row>
    <row r="1862" spans="1:53" x14ac:dyDescent="0.35">
      <c r="A1862" s="2">
        <v>1075811929</v>
      </c>
      <c r="B1862" s="2" t="s">
        <v>1862</v>
      </c>
      <c r="C1862" s="16" t="s">
        <v>4946</v>
      </c>
      <c r="D1862" s="3" t="s">
        <v>4007</v>
      </c>
      <c r="E1862" s="4">
        <v>45917</v>
      </c>
      <c r="F1862" s="5">
        <v>45917</v>
      </c>
      <c r="G1862" s="5">
        <v>46282</v>
      </c>
      <c r="H1862" s="3" t="s">
        <v>4418</v>
      </c>
      <c r="I1862" s="55">
        <v>0</v>
      </c>
      <c r="J1862" s="6">
        <v>46022</v>
      </c>
      <c r="K1862" s="2" t="s">
        <v>4431</v>
      </c>
      <c r="L1862" s="2" t="s">
        <v>4862</v>
      </c>
      <c r="M1862" s="2" t="s">
        <v>4956</v>
      </c>
      <c r="N1862" s="2" t="s">
        <v>5197</v>
      </c>
      <c r="O1862" s="2" t="s">
        <v>5228</v>
      </c>
      <c r="P1862" s="2" t="s">
        <v>4627</v>
      </c>
      <c r="Q1862" s="2" t="s">
        <v>4326</v>
      </c>
      <c r="R1862" s="7"/>
      <c r="S1862" s="7">
        <v>0</v>
      </c>
      <c r="T1862" s="7">
        <v>1.7333000000000001</v>
      </c>
      <c r="U1862" s="7">
        <v>1.7333000000000001</v>
      </c>
      <c r="V1862" s="12">
        <f t="shared" si="538"/>
        <v>2</v>
      </c>
      <c r="W1862" s="15" t="s">
        <v>4738</v>
      </c>
      <c r="X1862" s="15" t="str">
        <f t="shared" si="540"/>
        <v>DEBE GOZAR EN EL AÑO UN TOTAL DE 2 DÍAS ANTES DEL 31/12/2026</v>
      </c>
      <c r="Y1862" s="58">
        <v>0</v>
      </c>
      <c r="Z1862" s="50">
        <v>0</v>
      </c>
      <c r="AA1862" s="50">
        <v>0</v>
      </c>
      <c r="AB1862" s="50">
        <v>0</v>
      </c>
      <c r="AC1862" s="50">
        <v>0</v>
      </c>
      <c r="AD1862" s="50">
        <v>0</v>
      </c>
      <c r="AE1862" s="50">
        <v>0</v>
      </c>
      <c r="AF1862" s="50">
        <v>0</v>
      </c>
      <c r="AG1862" s="50">
        <v>0</v>
      </c>
      <c r="AH1862" s="50">
        <v>0</v>
      </c>
      <c r="AI1862" s="50">
        <v>0</v>
      </c>
      <c r="AJ1862" s="50">
        <v>0</v>
      </c>
      <c r="AK1862" s="52">
        <f t="shared" si="542"/>
        <v>0</v>
      </c>
      <c r="AL1862" s="50">
        <f t="shared" si="543"/>
        <v>0</v>
      </c>
      <c r="AM1862" s="48">
        <f t="shared" si="541"/>
        <v>0</v>
      </c>
      <c r="AN1862" s="49">
        <f t="shared" si="544"/>
        <v>0</v>
      </c>
      <c r="AO1862" s="49">
        <f t="shared" si="555"/>
        <v>0</v>
      </c>
      <c r="AP1862" s="49">
        <f t="shared" si="545"/>
        <v>0</v>
      </c>
      <c r="AR1862" s="50">
        <f t="shared" si="546"/>
        <v>2</v>
      </c>
      <c r="AT1862" s="30">
        <f t="shared" si="547"/>
        <v>2</v>
      </c>
      <c r="AU1862">
        <f t="shared" si="548"/>
        <v>0.66666666666666663</v>
      </c>
      <c r="AV1862" s="49">
        <f t="shared" si="549"/>
        <v>0</v>
      </c>
      <c r="AW1862" s="49">
        <f t="shared" si="550"/>
        <v>0</v>
      </c>
      <c r="AX1862" s="53">
        <f t="shared" si="551"/>
        <v>0.66666666666666663</v>
      </c>
      <c r="AY1862" s="30">
        <f t="shared" si="552"/>
        <v>0</v>
      </c>
      <c r="AZ1862" s="30">
        <f t="shared" si="553"/>
        <v>0</v>
      </c>
      <c r="BA1862" s="49">
        <f t="shared" si="554"/>
        <v>0</v>
      </c>
    </row>
    <row r="1863" spans="1:53" x14ac:dyDescent="0.35">
      <c r="A1863" s="2">
        <v>1075813445</v>
      </c>
      <c r="B1863" s="2" t="s">
        <v>1863</v>
      </c>
      <c r="C1863" s="16" t="s">
        <v>4946</v>
      </c>
      <c r="D1863" s="3" t="s">
        <v>4008</v>
      </c>
      <c r="E1863" s="4">
        <v>42677</v>
      </c>
      <c r="F1863" s="5">
        <v>45964</v>
      </c>
      <c r="G1863" s="5">
        <v>46329</v>
      </c>
      <c r="H1863" s="3" t="s">
        <v>4290</v>
      </c>
      <c r="I1863" s="55">
        <v>0</v>
      </c>
      <c r="J1863" s="6">
        <v>46022</v>
      </c>
      <c r="K1863" s="2" t="s">
        <v>4405</v>
      </c>
      <c r="L1863" s="2" t="s">
        <v>5026</v>
      </c>
      <c r="M1863" s="2" t="s">
        <v>4956</v>
      </c>
      <c r="N1863" s="2" t="s">
        <v>5180</v>
      </c>
      <c r="O1863" s="2" t="s">
        <v>5181</v>
      </c>
      <c r="P1863" s="2" t="s">
        <v>4657</v>
      </c>
      <c r="Q1863" s="2" t="s">
        <v>4297</v>
      </c>
      <c r="R1863" s="7"/>
      <c r="S1863" s="7">
        <v>25</v>
      </c>
      <c r="T1863" s="7">
        <v>4.8333000000000084</v>
      </c>
      <c r="U1863" s="7">
        <v>29.833300000000008</v>
      </c>
      <c r="V1863" s="12">
        <f t="shared" si="538"/>
        <v>30</v>
      </c>
      <c r="W1863" s="15" t="str">
        <f>"DEBE GOZAR "&amp;S1863&amp;" DÍAS ANTES DEL "&amp;TEXT(G1863-1,"DD/MM/YYYY")</f>
        <v>DEBE GOZAR 25 DÍAS ANTES DEL 02/11/2026</v>
      </c>
      <c r="X1863" s="15" t="str">
        <f t="shared" si="540"/>
        <v>DEBE GOZAR EN EL AÑO UN TOTAL DE 30 DÍAS ANTES DEL 31/12/2026</v>
      </c>
      <c r="Y1863" s="58">
        <v>0</v>
      </c>
      <c r="Z1863" s="50">
        <v>0</v>
      </c>
      <c r="AA1863" s="50">
        <v>21</v>
      </c>
      <c r="AB1863" s="50">
        <v>9</v>
      </c>
      <c r="AC1863" s="50">
        <v>0</v>
      </c>
      <c r="AD1863" s="50">
        <v>0</v>
      </c>
      <c r="AE1863" s="50">
        <v>0</v>
      </c>
      <c r="AF1863" s="50">
        <v>0</v>
      </c>
      <c r="AG1863" s="50">
        <v>0</v>
      </c>
      <c r="AH1863" s="50">
        <v>0</v>
      </c>
      <c r="AI1863" s="50">
        <v>0</v>
      </c>
      <c r="AJ1863" s="50">
        <v>0</v>
      </c>
      <c r="AK1863" s="52">
        <f t="shared" si="542"/>
        <v>30</v>
      </c>
      <c r="AL1863" s="50">
        <f t="shared" si="543"/>
        <v>30</v>
      </c>
      <c r="AM1863" s="48">
        <f t="shared" si="541"/>
        <v>1</v>
      </c>
      <c r="AN1863" s="49">
        <f t="shared" si="544"/>
        <v>0.01</v>
      </c>
      <c r="AO1863" s="49">
        <f t="shared" si="555"/>
        <v>30</v>
      </c>
      <c r="AP1863" s="49">
        <f t="shared" si="545"/>
        <v>30</v>
      </c>
      <c r="AR1863" s="50">
        <f t="shared" si="546"/>
        <v>0</v>
      </c>
      <c r="AT1863" s="30">
        <f t="shared" si="547"/>
        <v>30</v>
      </c>
      <c r="AU1863">
        <f t="shared" si="548"/>
        <v>10</v>
      </c>
      <c r="AV1863" s="49">
        <f t="shared" si="549"/>
        <v>30</v>
      </c>
      <c r="AW1863" s="49">
        <f t="shared" si="550"/>
        <v>10</v>
      </c>
      <c r="AX1863" s="53">
        <f t="shared" si="551"/>
        <v>0</v>
      </c>
      <c r="AY1863" s="30">
        <f t="shared" si="552"/>
        <v>0</v>
      </c>
      <c r="AZ1863" s="30">
        <f t="shared" si="553"/>
        <v>30</v>
      </c>
      <c r="BA1863" s="49">
        <f t="shared" si="554"/>
        <v>30</v>
      </c>
    </row>
    <row r="1864" spans="1:53" x14ac:dyDescent="0.35">
      <c r="A1864" s="2">
        <v>1075816914</v>
      </c>
      <c r="B1864" s="2" t="s">
        <v>1864</v>
      </c>
      <c r="C1864" s="16" t="s">
        <v>4946</v>
      </c>
      <c r="D1864" s="3" t="s">
        <v>4009</v>
      </c>
      <c r="E1864" s="4">
        <v>45828</v>
      </c>
      <c r="F1864" s="5">
        <v>45828</v>
      </c>
      <c r="G1864" s="5">
        <v>46193</v>
      </c>
      <c r="H1864" s="3" t="s">
        <v>4290</v>
      </c>
      <c r="I1864" s="55">
        <v>46025</v>
      </c>
      <c r="J1864" s="6">
        <v>46022</v>
      </c>
      <c r="K1864" s="2" t="s">
        <v>4405</v>
      </c>
      <c r="L1864" s="2" t="s">
        <v>4964</v>
      </c>
      <c r="M1864" s="2" t="s">
        <v>4956</v>
      </c>
      <c r="N1864" s="2"/>
      <c r="O1864" s="2"/>
      <c r="P1864" s="2"/>
      <c r="Q1864" s="2"/>
      <c r="R1864" s="7"/>
      <c r="S1864" s="7">
        <v>0</v>
      </c>
      <c r="T1864" s="7">
        <v>15.916700000000001</v>
      </c>
      <c r="U1864" s="7">
        <v>15.916700000000001</v>
      </c>
      <c r="V1864" s="12">
        <f t="shared" si="538"/>
        <v>16</v>
      </c>
      <c r="W1864" s="15" t="s">
        <v>4738</v>
      </c>
      <c r="X1864" s="15" t="str">
        <f t="shared" si="540"/>
        <v>DEBE GOZAR EN EL AÑO UN TOTAL DE 16 DÍAS ANTES DEL 31/12/2026</v>
      </c>
      <c r="Y1864" s="58">
        <v>16</v>
      </c>
      <c r="Z1864" s="50">
        <v>0</v>
      </c>
      <c r="AA1864" s="50">
        <v>0</v>
      </c>
      <c r="AB1864" s="50">
        <v>0</v>
      </c>
      <c r="AC1864" s="50">
        <v>0</v>
      </c>
      <c r="AD1864" s="50">
        <v>0</v>
      </c>
      <c r="AE1864" s="50">
        <v>0</v>
      </c>
      <c r="AF1864" s="50">
        <v>0</v>
      </c>
      <c r="AG1864" s="50">
        <v>0</v>
      </c>
      <c r="AH1864" s="50">
        <v>0</v>
      </c>
      <c r="AI1864" s="50">
        <v>0</v>
      </c>
      <c r="AJ1864" s="50">
        <v>0</v>
      </c>
      <c r="AK1864" s="52">
        <f t="shared" si="542"/>
        <v>16</v>
      </c>
      <c r="AL1864" s="50">
        <f t="shared" si="543"/>
        <v>16</v>
      </c>
      <c r="AM1864" s="48">
        <f t="shared" si="541"/>
        <v>1</v>
      </c>
      <c r="AN1864" s="49">
        <f t="shared" si="544"/>
        <v>0.01</v>
      </c>
      <c r="AO1864" s="49">
        <f t="shared" si="555"/>
        <v>16</v>
      </c>
      <c r="AP1864" s="49">
        <f t="shared" si="545"/>
        <v>16</v>
      </c>
      <c r="AR1864" s="50">
        <f t="shared" si="546"/>
        <v>0</v>
      </c>
      <c r="AT1864" s="30">
        <f t="shared" si="547"/>
        <v>16</v>
      </c>
      <c r="AU1864">
        <f t="shared" si="548"/>
        <v>5.333333333333333</v>
      </c>
      <c r="AV1864" s="49">
        <f t="shared" si="549"/>
        <v>16</v>
      </c>
      <c r="AW1864" s="49">
        <f t="shared" si="550"/>
        <v>5.333333333333333</v>
      </c>
      <c r="AX1864" s="53">
        <f t="shared" si="551"/>
        <v>0</v>
      </c>
      <c r="AY1864" s="30">
        <f t="shared" si="552"/>
        <v>0</v>
      </c>
      <c r="AZ1864" s="30">
        <f t="shared" si="553"/>
        <v>16</v>
      </c>
      <c r="BA1864" s="49">
        <f t="shared" si="554"/>
        <v>16</v>
      </c>
    </row>
    <row r="1865" spans="1:53" x14ac:dyDescent="0.35">
      <c r="A1865" s="2">
        <v>1075837222</v>
      </c>
      <c r="B1865" s="2" t="s">
        <v>1865</v>
      </c>
      <c r="C1865" s="16" t="s">
        <v>4946</v>
      </c>
      <c r="D1865" s="3" t="s">
        <v>4010</v>
      </c>
      <c r="E1865" s="4">
        <v>45505</v>
      </c>
      <c r="F1865" s="5">
        <v>45870</v>
      </c>
      <c r="G1865" s="5">
        <v>46235</v>
      </c>
      <c r="H1865" s="3" t="s">
        <v>4414</v>
      </c>
      <c r="I1865" s="55">
        <v>0</v>
      </c>
      <c r="J1865" s="6">
        <v>46022</v>
      </c>
      <c r="K1865" s="2" t="s">
        <v>4405</v>
      </c>
      <c r="L1865" s="2" t="s">
        <v>4843</v>
      </c>
      <c r="M1865" s="2" t="s">
        <v>4956</v>
      </c>
      <c r="N1865" s="2" t="s">
        <v>5195</v>
      </c>
      <c r="O1865" s="2" t="s">
        <v>5216</v>
      </c>
      <c r="P1865" s="2" t="s">
        <v>4599</v>
      </c>
      <c r="Q1865" s="2" t="s">
        <v>4297</v>
      </c>
      <c r="R1865" s="7"/>
      <c r="S1865" s="7">
        <v>17</v>
      </c>
      <c r="T1865" s="7">
        <v>12.5</v>
      </c>
      <c r="U1865" s="7">
        <v>29.5</v>
      </c>
      <c r="V1865" s="12">
        <f t="shared" si="538"/>
        <v>30</v>
      </c>
      <c r="W1865" s="15" t="str">
        <f>"DEBE GOZAR "&amp;S1865&amp;" DÍAS ANTES DEL "&amp;TEXT(G1865-1,"DD/MM/YYYY")</f>
        <v>DEBE GOZAR 17 DÍAS ANTES DEL 31/07/2026</v>
      </c>
      <c r="X1865" s="15" t="str">
        <f t="shared" si="540"/>
        <v>DEBE GOZAR EN EL AÑO UN TOTAL DE 30 DÍAS ANTES DEL 31/12/2026</v>
      </c>
      <c r="Y1865" s="58">
        <v>0</v>
      </c>
      <c r="Z1865" s="50">
        <v>0</v>
      </c>
      <c r="AA1865" s="50">
        <v>0</v>
      </c>
      <c r="AB1865" s="50">
        <v>3</v>
      </c>
      <c r="AC1865" s="50">
        <v>13</v>
      </c>
      <c r="AD1865" s="50">
        <v>0</v>
      </c>
      <c r="AE1865" s="50">
        <v>0</v>
      </c>
      <c r="AF1865" s="50">
        <v>0</v>
      </c>
      <c r="AG1865" s="50">
        <v>0</v>
      </c>
      <c r="AH1865" s="50">
        <v>0</v>
      </c>
      <c r="AI1865" s="50">
        <v>0</v>
      </c>
      <c r="AJ1865" s="50">
        <v>0</v>
      </c>
      <c r="AK1865" s="52">
        <f t="shared" si="542"/>
        <v>16</v>
      </c>
      <c r="AL1865" s="50">
        <f t="shared" si="543"/>
        <v>16</v>
      </c>
      <c r="AM1865" s="48">
        <f t="shared" si="541"/>
        <v>0.53333333333333333</v>
      </c>
      <c r="AN1865" s="49">
        <f t="shared" si="544"/>
        <v>5.3333333333333332E-3</v>
      </c>
      <c r="AO1865" s="49">
        <f t="shared" si="555"/>
        <v>3</v>
      </c>
      <c r="AP1865" s="49">
        <f t="shared" si="545"/>
        <v>16</v>
      </c>
      <c r="AR1865" s="50">
        <f t="shared" si="546"/>
        <v>14</v>
      </c>
      <c r="AT1865" s="30">
        <f t="shared" si="547"/>
        <v>30</v>
      </c>
      <c r="AU1865">
        <f t="shared" si="548"/>
        <v>10</v>
      </c>
      <c r="AV1865" s="49">
        <f t="shared" si="549"/>
        <v>3</v>
      </c>
      <c r="AW1865" s="49">
        <f t="shared" si="550"/>
        <v>3</v>
      </c>
      <c r="AX1865" s="53">
        <f t="shared" si="551"/>
        <v>7</v>
      </c>
      <c r="AY1865" s="30">
        <f t="shared" si="552"/>
        <v>13</v>
      </c>
      <c r="AZ1865" s="30">
        <f t="shared" si="553"/>
        <v>3</v>
      </c>
      <c r="BA1865" s="49">
        <f t="shared" si="554"/>
        <v>3</v>
      </c>
    </row>
    <row r="1866" spans="1:53" x14ac:dyDescent="0.35">
      <c r="A1866" s="2">
        <v>1075841729</v>
      </c>
      <c r="B1866" s="2" t="s">
        <v>1866</v>
      </c>
      <c r="C1866" s="16" t="s">
        <v>4946</v>
      </c>
      <c r="D1866" s="3" t="s">
        <v>4011</v>
      </c>
      <c r="E1866" s="4">
        <v>45323</v>
      </c>
      <c r="F1866" s="5">
        <v>45689</v>
      </c>
      <c r="G1866" s="5">
        <v>46054</v>
      </c>
      <c r="H1866" s="3" t="s">
        <v>4290</v>
      </c>
      <c r="I1866" s="55">
        <v>0</v>
      </c>
      <c r="J1866" s="6">
        <v>46022</v>
      </c>
      <c r="K1866" s="2" t="s">
        <v>4405</v>
      </c>
      <c r="L1866" s="2" t="s">
        <v>4963</v>
      </c>
      <c r="M1866" s="2" t="s">
        <v>4956</v>
      </c>
      <c r="N1866" s="2" t="s">
        <v>5200</v>
      </c>
      <c r="O1866" s="2" t="s">
        <v>5220</v>
      </c>
      <c r="P1866" s="2" t="s">
        <v>4449</v>
      </c>
      <c r="Q1866" s="2" t="s">
        <v>4300</v>
      </c>
      <c r="R1866" s="7"/>
      <c r="S1866" s="7">
        <v>2</v>
      </c>
      <c r="T1866" s="7">
        <v>27.5</v>
      </c>
      <c r="U1866" s="7">
        <v>29.5</v>
      </c>
      <c r="V1866" s="12">
        <f t="shared" si="538"/>
        <v>30</v>
      </c>
      <c r="W1866" s="15" t="str">
        <f>"DEBE GOZAR "&amp;S1866&amp;" DÍAS ANTES DEL "&amp;TEXT(G1866-1,"DD/MM/YYYY")</f>
        <v>DEBE GOZAR 2 DÍAS ANTES DEL 31/01/2026</v>
      </c>
      <c r="X1866" s="15" t="str">
        <f t="shared" si="540"/>
        <v>DEBE GOZAR EN EL AÑO UN TOTAL DE 30 DÍAS ANTES DEL 31/12/2026</v>
      </c>
      <c r="Y1866" s="58">
        <v>2</v>
      </c>
      <c r="Z1866" s="50">
        <v>9</v>
      </c>
      <c r="AA1866" s="50">
        <v>8</v>
      </c>
      <c r="AB1866" s="50">
        <v>0</v>
      </c>
      <c r="AC1866" s="50">
        <v>0</v>
      </c>
      <c r="AD1866" s="50">
        <v>0</v>
      </c>
      <c r="AE1866" s="50">
        <v>0</v>
      </c>
      <c r="AF1866" s="50">
        <v>0</v>
      </c>
      <c r="AG1866" s="50">
        <v>0</v>
      </c>
      <c r="AH1866" s="50">
        <v>0</v>
      </c>
      <c r="AI1866" s="50">
        <v>0</v>
      </c>
      <c r="AJ1866" s="50">
        <v>0</v>
      </c>
      <c r="AK1866" s="52">
        <f t="shared" si="542"/>
        <v>19</v>
      </c>
      <c r="AL1866" s="50">
        <f t="shared" si="543"/>
        <v>19</v>
      </c>
      <c r="AM1866" s="48">
        <f t="shared" si="541"/>
        <v>0.6333333333333333</v>
      </c>
      <c r="AN1866" s="49">
        <f t="shared" si="544"/>
        <v>6.3333333333333332E-3</v>
      </c>
      <c r="AO1866" s="49">
        <f t="shared" si="555"/>
        <v>19</v>
      </c>
      <c r="AP1866" s="49">
        <f t="shared" si="545"/>
        <v>19</v>
      </c>
      <c r="AR1866" s="50">
        <f t="shared" si="546"/>
        <v>11</v>
      </c>
      <c r="AT1866" s="30">
        <f t="shared" si="547"/>
        <v>30</v>
      </c>
      <c r="AU1866">
        <f t="shared" si="548"/>
        <v>10</v>
      </c>
      <c r="AV1866" s="49">
        <f t="shared" si="549"/>
        <v>19</v>
      </c>
      <c r="AW1866" s="49">
        <f t="shared" si="550"/>
        <v>10</v>
      </c>
      <c r="AX1866" s="53">
        <f t="shared" si="551"/>
        <v>0</v>
      </c>
      <c r="AY1866" s="30">
        <f t="shared" si="552"/>
        <v>0</v>
      </c>
      <c r="AZ1866" s="30">
        <f t="shared" si="553"/>
        <v>19</v>
      </c>
      <c r="BA1866" s="49">
        <f t="shared" si="554"/>
        <v>19</v>
      </c>
    </row>
    <row r="1867" spans="1:53" x14ac:dyDescent="0.35">
      <c r="A1867" s="2">
        <v>1075844280</v>
      </c>
      <c r="B1867" s="2" t="s">
        <v>1867</v>
      </c>
      <c r="C1867" s="16" t="s">
        <v>4946</v>
      </c>
      <c r="D1867" s="3" t="s">
        <v>4012</v>
      </c>
      <c r="E1867" s="4">
        <v>45220</v>
      </c>
      <c r="F1867" s="5">
        <v>45951</v>
      </c>
      <c r="G1867" s="5">
        <v>46316</v>
      </c>
      <c r="H1867" s="3" t="s">
        <v>4290</v>
      </c>
      <c r="I1867" s="55">
        <v>0</v>
      </c>
      <c r="J1867" s="6">
        <v>46022</v>
      </c>
      <c r="K1867" s="2" t="s">
        <v>4405</v>
      </c>
      <c r="L1867" s="2" t="s">
        <v>4756</v>
      </c>
      <c r="M1867" s="2" t="s">
        <v>4956</v>
      </c>
      <c r="N1867" s="2" t="s">
        <v>5197</v>
      </c>
      <c r="O1867" s="2" t="s">
        <v>5222</v>
      </c>
      <c r="P1867" s="2" t="s">
        <v>4454</v>
      </c>
      <c r="Q1867" s="2" t="s">
        <v>4297</v>
      </c>
      <c r="R1867" s="7"/>
      <c r="S1867" s="7">
        <v>10</v>
      </c>
      <c r="T1867" s="7">
        <v>5.8332999999999942</v>
      </c>
      <c r="U1867" s="7">
        <v>15.833299999999994</v>
      </c>
      <c r="V1867" s="12">
        <f t="shared" si="538"/>
        <v>16</v>
      </c>
      <c r="W1867" s="15" t="str">
        <f>"DEBE GOZAR "&amp;S1867&amp;" DÍAS ANTES DEL "&amp;TEXT(G1867-1,"DD/MM/YYYY")</f>
        <v>DEBE GOZAR 10 DÍAS ANTES DEL 20/10/2026</v>
      </c>
      <c r="X1867" s="15" t="str">
        <f t="shared" si="540"/>
        <v>DEBE GOZAR EN EL AÑO UN TOTAL DE 16 DÍAS ANTES DEL 31/12/2026</v>
      </c>
      <c r="Y1867" s="58">
        <v>0</v>
      </c>
      <c r="Z1867" s="50">
        <v>0</v>
      </c>
      <c r="AA1867" s="50">
        <v>16</v>
      </c>
      <c r="AB1867" s="50">
        <v>0</v>
      </c>
      <c r="AC1867" s="50">
        <v>0</v>
      </c>
      <c r="AD1867" s="50">
        <v>0</v>
      </c>
      <c r="AE1867" s="50">
        <v>0</v>
      </c>
      <c r="AF1867" s="50">
        <v>0</v>
      </c>
      <c r="AG1867" s="50">
        <v>0</v>
      </c>
      <c r="AH1867" s="50">
        <v>0</v>
      </c>
      <c r="AI1867" s="50">
        <v>0</v>
      </c>
      <c r="AJ1867" s="50">
        <v>0</v>
      </c>
      <c r="AK1867" s="52">
        <f t="shared" si="542"/>
        <v>16</v>
      </c>
      <c r="AL1867" s="50">
        <f t="shared" si="543"/>
        <v>16</v>
      </c>
      <c r="AM1867" s="48">
        <f t="shared" si="541"/>
        <v>1</v>
      </c>
      <c r="AN1867" s="49">
        <f t="shared" si="544"/>
        <v>0.01</v>
      </c>
      <c r="AO1867" s="49">
        <f t="shared" si="555"/>
        <v>16</v>
      </c>
      <c r="AP1867" s="49">
        <f t="shared" si="545"/>
        <v>16</v>
      </c>
      <c r="AR1867" s="50">
        <f t="shared" si="546"/>
        <v>0</v>
      </c>
      <c r="AT1867" s="30">
        <f t="shared" si="547"/>
        <v>16</v>
      </c>
      <c r="AU1867">
        <f t="shared" si="548"/>
        <v>5.333333333333333</v>
      </c>
      <c r="AV1867" s="49">
        <f t="shared" si="549"/>
        <v>16</v>
      </c>
      <c r="AW1867" s="49">
        <f t="shared" si="550"/>
        <v>5.333333333333333</v>
      </c>
      <c r="AX1867" s="53">
        <f t="shared" si="551"/>
        <v>0</v>
      </c>
      <c r="AY1867" s="30">
        <f t="shared" si="552"/>
        <v>0</v>
      </c>
      <c r="AZ1867" s="30">
        <f t="shared" si="553"/>
        <v>16</v>
      </c>
      <c r="BA1867" s="49">
        <f t="shared" si="554"/>
        <v>16</v>
      </c>
    </row>
    <row r="1868" spans="1:53" x14ac:dyDescent="0.35">
      <c r="A1868" s="2">
        <v>1075851064</v>
      </c>
      <c r="B1868" s="2" t="s">
        <v>1868</v>
      </c>
      <c r="C1868" s="16" t="s">
        <v>4946</v>
      </c>
      <c r="D1868" s="3" t="s">
        <v>4013</v>
      </c>
      <c r="E1868" s="4">
        <v>45944</v>
      </c>
      <c r="F1868" s="5">
        <v>45944</v>
      </c>
      <c r="G1868" s="5">
        <v>46309</v>
      </c>
      <c r="H1868" s="3" t="s">
        <v>4290</v>
      </c>
      <c r="I1868" s="55">
        <v>46053</v>
      </c>
      <c r="J1868" s="6">
        <v>46022</v>
      </c>
      <c r="K1868" s="2" t="s">
        <v>4405</v>
      </c>
      <c r="L1868" s="2" t="s">
        <v>4757</v>
      </c>
      <c r="M1868" s="2" t="s">
        <v>4956</v>
      </c>
      <c r="N1868" s="2"/>
      <c r="O1868" s="2"/>
      <c r="P1868" s="2"/>
      <c r="Q1868" s="2"/>
      <c r="R1868" s="7"/>
      <c r="S1868" s="7">
        <v>0</v>
      </c>
      <c r="T1868" s="7">
        <v>6.4166999999999996</v>
      </c>
      <c r="U1868" s="7">
        <v>6.4166999999999996</v>
      </c>
      <c r="V1868" s="12">
        <f t="shared" si="538"/>
        <v>7</v>
      </c>
      <c r="W1868" s="15" t="s">
        <v>4738</v>
      </c>
      <c r="X1868" s="15" t="str">
        <f t="shared" si="540"/>
        <v>DEBE GOZAR EN EL AÑO UN TOTAL DE 7 DÍAS ANTES DEL 31/12/2026</v>
      </c>
      <c r="Y1868" s="58">
        <v>7</v>
      </c>
      <c r="Z1868" s="50">
        <v>0</v>
      </c>
      <c r="AA1868" s="50">
        <v>0</v>
      </c>
      <c r="AB1868" s="50">
        <v>0</v>
      </c>
      <c r="AC1868" s="50">
        <v>0</v>
      </c>
      <c r="AD1868" s="50">
        <v>0</v>
      </c>
      <c r="AE1868" s="50">
        <v>0</v>
      </c>
      <c r="AF1868" s="50">
        <v>0</v>
      </c>
      <c r="AG1868" s="50">
        <v>0</v>
      </c>
      <c r="AH1868" s="50">
        <v>0</v>
      </c>
      <c r="AI1868" s="50">
        <v>0</v>
      </c>
      <c r="AJ1868" s="50">
        <v>0</v>
      </c>
      <c r="AK1868" s="52">
        <f t="shared" si="542"/>
        <v>7</v>
      </c>
      <c r="AL1868" s="50">
        <f t="shared" si="543"/>
        <v>7</v>
      </c>
      <c r="AM1868" s="48">
        <f t="shared" si="541"/>
        <v>1</v>
      </c>
      <c r="AN1868" s="49">
        <f t="shared" si="544"/>
        <v>0.01</v>
      </c>
      <c r="AO1868" s="49">
        <f t="shared" si="555"/>
        <v>7</v>
      </c>
      <c r="AP1868" s="49">
        <f t="shared" si="545"/>
        <v>7</v>
      </c>
      <c r="AR1868" s="50">
        <f t="shared" si="546"/>
        <v>0</v>
      </c>
      <c r="AT1868" s="30">
        <f t="shared" si="547"/>
        <v>7</v>
      </c>
      <c r="AU1868">
        <f t="shared" si="548"/>
        <v>2.3333333333333335</v>
      </c>
      <c r="AV1868" s="49">
        <f t="shared" si="549"/>
        <v>7</v>
      </c>
      <c r="AW1868" s="49">
        <f t="shared" si="550"/>
        <v>2.3333333333333335</v>
      </c>
      <c r="AX1868" s="53">
        <f t="shared" si="551"/>
        <v>0</v>
      </c>
      <c r="AY1868" s="30">
        <f t="shared" si="552"/>
        <v>0</v>
      </c>
      <c r="AZ1868" s="30">
        <f t="shared" si="553"/>
        <v>7</v>
      </c>
      <c r="BA1868" s="49">
        <f t="shared" si="554"/>
        <v>7</v>
      </c>
    </row>
    <row r="1869" spans="1:53" x14ac:dyDescent="0.35">
      <c r="A1869" s="2">
        <v>1075855455</v>
      </c>
      <c r="B1869" s="2" t="s">
        <v>1869</v>
      </c>
      <c r="C1869" s="16" t="s">
        <v>4946</v>
      </c>
      <c r="D1869" s="3" t="s">
        <v>4014</v>
      </c>
      <c r="E1869" s="4">
        <v>45987</v>
      </c>
      <c r="F1869" s="5">
        <v>45987</v>
      </c>
      <c r="G1869" s="5">
        <v>46352</v>
      </c>
      <c r="H1869" s="3" t="s">
        <v>4290</v>
      </c>
      <c r="I1869" s="55">
        <v>46081</v>
      </c>
      <c r="J1869" s="6">
        <v>46022</v>
      </c>
      <c r="K1869" s="2" t="s">
        <v>4405</v>
      </c>
      <c r="L1869" s="2" t="s">
        <v>4855</v>
      </c>
      <c r="M1869" s="2" t="s">
        <v>4956</v>
      </c>
      <c r="N1869" s="2"/>
      <c r="O1869" s="2"/>
      <c r="P1869" s="2"/>
      <c r="Q1869" s="2"/>
      <c r="R1869" s="7"/>
      <c r="S1869" s="7">
        <v>0</v>
      </c>
      <c r="T1869" s="7">
        <v>2.9167000000000001</v>
      </c>
      <c r="U1869" s="7">
        <v>2.9167000000000001</v>
      </c>
      <c r="V1869" s="12">
        <f t="shared" ref="V1869:V1932" si="556">ROUNDUP(U1869,0)</f>
        <v>3</v>
      </c>
      <c r="W1869" s="15" t="s">
        <v>4738</v>
      </c>
      <c r="X1869" s="15" t="str">
        <f t="shared" si="540"/>
        <v>DEBE GOZAR EN EL AÑO UN TOTAL DE 3 DÍAS ANTES DEL 31/12/2026</v>
      </c>
      <c r="Y1869" s="58">
        <v>0</v>
      </c>
      <c r="Z1869" s="50">
        <v>3</v>
      </c>
      <c r="AA1869" s="50">
        <v>0</v>
      </c>
      <c r="AB1869" s="50">
        <v>0</v>
      </c>
      <c r="AC1869" s="50">
        <v>0</v>
      </c>
      <c r="AD1869" s="50">
        <v>0</v>
      </c>
      <c r="AE1869" s="50">
        <v>0</v>
      </c>
      <c r="AF1869" s="50">
        <v>0</v>
      </c>
      <c r="AG1869" s="50">
        <v>0</v>
      </c>
      <c r="AH1869" s="50">
        <v>0</v>
      </c>
      <c r="AI1869" s="50">
        <v>0</v>
      </c>
      <c r="AJ1869" s="50">
        <v>0</v>
      </c>
      <c r="AK1869" s="52">
        <f t="shared" si="542"/>
        <v>3</v>
      </c>
      <c r="AL1869" s="50">
        <f t="shared" si="543"/>
        <v>3</v>
      </c>
      <c r="AM1869" s="48">
        <f t="shared" si="541"/>
        <v>1</v>
      </c>
      <c r="AN1869" s="49">
        <f t="shared" si="544"/>
        <v>0.01</v>
      </c>
      <c r="AO1869" s="49">
        <f t="shared" si="555"/>
        <v>3</v>
      </c>
      <c r="AP1869" s="49">
        <f t="shared" si="545"/>
        <v>3</v>
      </c>
      <c r="AR1869" s="50">
        <f t="shared" si="546"/>
        <v>0</v>
      </c>
      <c r="AT1869" s="30">
        <f t="shared" si="547"/>
        <v>3</v>
      </c>
      <c r="AU1869">
        <f t="shared" si="548"/>
        <v>1</v>
      </c>
      <c r="AV1869" s="49">
        <f t="shared" si="549"/>
        <v>3</v>
      </c>
      <c r="AW1869" s="49">
        <f t="shared" si="550"/>
        <v>1</v>
      </c>
      <c r="AX1869" s="53">
        <f t="shared" si="551"/>
        <v>0</v>
      </c>
      <c r="AY1869" s="30">
        <f t="shared" si="552"/>
        <v>0</v>
      </c>
      <c r="AZ1869" s="30">
        <f t="shared" si="553"/>
        <v>3</v>
      </c>
      <c r="BA1869" s="49">
        <f t="shared" si="554"/>
        <v>3</v>
      </c>
    </row>
    <row r="1870" spans="1:53" x14ac:dyDescent="0.35">
      <c r="A1870" s="2">
        <v>1075876262</v>
      </c>
      <c r="B1870" s="2" t="s">
        <v>1870</v>
      </c>
      <c r="C1870" s="16" t="s">
        <v>4946</v>
      </c>
      <c r="D1870" s="3" t="s">
        <v>4015</v>
      </c>
      <c r="E1870" s="4">
        <v>45775</v>
      </c>
      <c r="F1870" s="5">
        <v>45775</v>
      </c>
      <c r="G1870" s="5">
        <v>46140</v>
      </c>
      <c r="H1870" s="3" t="s">
        <v>4290</v>
      </c>
      <c r="I1870" s="55">
        <v>0</v>
      </c>
      <c r="J1870" s="6">
        <v>46022</v>
      </c>
      <c r="K1870" s="2" t="s">
        <v>4405</v>
      </c>
      <c r="L1870" s="2" t="s">
        <v>4975</v>
      </c>
      <c r="M1870" s="2" t="s">
        <v>4956</v>
      </c>
      <c r="N1870" s="2" t="s">
        <v>5180</v>
      </c>
      <c r="O1870" s="2" t="s">
        <v>5187</v>
      </c>
      <c r="P1870" s="2" t="s">
        <v>4483</v>
      </c>
      <c r="Q1870" s="2" t="s">
        <v>4297</v>
      </c>
      <c r="R1870" s="7"/>
      <c r="S1870" s="7">
        <v>0</v>
      </c>
      <c r="T1870" s="7">
        <v>20.25</v>
      </c>
      <c r="U1870" s="7">
        <v>20.25</v>
      </c>
      <c r="V1870" s="12">
        <f t="shared" si="556"/>
        <v>21</v>
      </c>
      <c r="W1870" s="15" t="s">
        <v>4738</v>
      </c>
      <c r="X1870" s="15" t="str">
        <f t="shared" si="540"/>
        <v>DEBE GOZAR EN EL AÑO UN TOTAL DE 21 DÍAS ANTES DEL 31/12/2026</v>
      </c>
      <c r="Y1870" s="58">
        <v>0</v>
      </c>
      <c r="Z1870" s="50">
        <v>0</v>
      </c>
      <c r="AA1870" s="50">
        <v>16</v>
      </c>
      <c r="AB1870" s="50">
        <v>5</v>
      </c>
      <c r="AC1870" s="50">
        <v>0</v>
      </c>
      <c r="AD1870" s="50">
        <v>0</v>
      </c>
      <c r="AE1870" s="50">
        <v>0</v>
      </c>
      <c r="AF1870" s="50">
        <v>0</v>
      </c>
      <c r="AG1870" s="50">
        <v>0</v>
      </c>
      <c r="AH1870" s="50">
        <v>0</v>
      </c>
      <c r="AI1870" s="50">
        <v>0</v>
      </c>
      <c r="AJ1870" s="50">
        <v>0</v>
      </c>
      <c r="AK1870" s="52">
        <f t="shared" si="542"/>
        <v>21</v>
      </c>
      <c r="AL1870" s="50">
        <f t="shared" si="543"/>
        <v>21</v>
      </c>
      <c r="AM1870" s="48">
        <f t="shared" si="541"/>
        <v>1</v>
      </c>
      <c r="AN1870" s="49">
        <f t="shared" si="544"/>
        <v>0.01</v>
      </c>
      <c r="AO1870" s="49">
        <f t="shared" si="555"/>
        <v>21</v>
      </c>
      <c r="AP1870" s="49">
        <f t="shared" si="545"/>
        <v>21</v>
      </c>
      <c r="AR1870" s="50">
        <f t="shared" si="546"/>
        <v>0</v>
      </c>
      <c r="AT1870" s="30">
        <f t="shared" si="547"/>
        <v>21</v>
      </c>
      <c r="AU1870">
        <f t="shared" si="548"/>
        <v>7</v>
      </c>
      <c r="AV1870" s="49">
        <f t="shared" si="549"/>
        <v>21</v>
      </c>
      <c r="AW1870" s="49">
        <f t="shared" si="550"/>
        <v>7</v>
      </c>
      <c r="AX1870" s="53">
        <f t="shared" si="551"/>
        <v>0</v>
      </c>
      <c r="AY1870" s="30">
        <f t="shared" si="552"/>
        <v>0</v>
      </c>
      <c r="AZ1870" s="30">
        <f t="shared" si="553"/>
        <v>21</v>
      </c>
      <c r="BA1870" s="49">
        <f t="shared" si="554"/>
        <v>21</v>
      </c>
    </row>
    <row r="1871" spans="1:53" x14ac:dyDescent="0.35">
      <c r="A1871" s="2">
        <v>1075878158</v>
      </c>
      <c r="B1871" s="2" t="s">
        <v>1871</v>
      </c>
      <c r="C1871" s="16" t="s">
        <v>4946</v>
      </c>
      <c r="D1871" s="3" t="s">
        <v>4016</v>
      </c>
      <c r="E1871" s="4">
        <v>45108</v>
      </c>
      <c r="F1871" s="5">
        <v>45839</v>
      </c>
      <c r="G1871" s="5">
        <v>46204</v>
      </c>
      <c r="H1871" s="3" t="s">
        <v>4290</v>
      </c>
      <c r="I1871" s="55">
        <v>0</v>
      </c>
      <c r="J1871" s="6">
        <v>46022</v>
      </c>
      <c r="K1871" s="2" t="s">
        <v>4405</v>
      </c>
      <c r="L1871" s="2" t="s">
        <v>4923</v>
      </c>
      <c r="M1871" s="2" t="s">
        <v>4956</v>
      </c>
      <c r="N1871" s="2" t="s">
        <v>5196</v>
      </c>
      <c r="O1871" s="2" t="s">
        <v>5212</v>
      </c>
      <c r="P1871" s="2" t="s">
        <v>4716</v>
      </c>
      <c r="Q1871" s="2" t="s">
        <v>4297</v>
      </c>
      <c r="R1871" s="7"/>
      <c r="S1871" s="7">
        <v>15</v>
      </c>
      <c r="T1871" s="7">
        <v>15</v>
      </c>
      <c r="U1871" s="7">
        <v>30</v>
      </c>
      <c r="V1871" s="12">
        <f t="shared" si="556"/>
        <v>30</v>
      </c>
      <c r="W1871" s="15" t="str">
        <f>"DEBE GOZAR "&amp;S1871&amp;" DÍAS ANTES DEL "&amp;TEXT(G1871-1,"DD/MM/YYYY")</f>
        <v>DEBE GOZAR 15 DÍAS ANTES DEL 30/06/2026</v>
      </c>
      <c r="X1871" s="15" t="str">
        <f t="shared" si="540"/>
        <v>DEBE GOZAR EN EL AÑO UN TOTAL DE 30 DÍAS ANTES DEL 31/12/2026</v>
      </c>
      <c r="Y1871" s="58">
        <v>0</v>
      </c>
      <c r="Z1871" s="50">
        <v>0</v>
      </c>
      <c r="AA1871" s="50">
        <v>30</v>
      </c>
      <c r="AB1871" s="50">
        <v>0</v>
      </c>
      <c r="AC1871" s="50">
        <v>0</v>
      </c>
      <c r="AD1871" s="50">
        <v>0</v>
      </c>
      <c r="AE1871" s="50">
        <v>0</v>
      </c>
      <c r="AF1871" s="50">
        <v>0</v>
      </c>
      <c r="AG1871" s="50">
        <v>0</v>
      </c>
      <c r="AH1871" s="50">
        <v>0</v>
      </c>
      <c r="AI1871" s="50">
        <v>0</v>
      </c>
      <c r="AJ1871" s="50">
        <v>0</v>
      </c>
      <c r="AK1871" s="52">
        <f t="shared" si="542"/>
        <v>30</v>
      </c>
      <c r="AL1871" s="50">
        <f t="shared" si="543"/>
        <v>30</v>
      </c>
      <c r="AM1871" s="48">
        <f t="shared" si="541"/>
        <v>1</v>
      </c>
      <c r="AN1871" s="49">
        <f t="shared" si="544"/>
        <v>0.01</v>
      </c>
      <c r="AO1871" s="49">
        <f t="shared" si="555"/>
        <v>30</v>
      </c>
      <c r="AP1871" s="49">
        <f t="shared" si="545"/>
        <v>30</v>
      </c>
      <c r="AR1871" s="50">
        <f t="shared" si="546"/>
        <v>0</v>
      </c>
      <c r="AT1871" s="30">
        <f t="shared" si="547"/>
        <v>30</v>
      </c>
      <c r="AU1871">
        <f t="shared" si="548"/>
        <v>10</v>
      </c>
      <c r="AV1871" s="49">
        <f t="shared" si="549"/>
        <v>30</v>
      </c>
      <c r="AW1871" s="49">
        <f t="shared" si="550"/>
        <v>10</v>
      </c>
      <c r="AX1871" s="53">
        <f t="shared" si="551"/>
        <v>0</v>
      </c>
      <c r="AY1871" s="30">
        <f t="shared" si="552"/>
        <v>0</v>
      </c>
      <c r="AZ1871" s="30">
        <f t="shared" si="553"/>
        <v>30</v>
      </c>
      <c r="BA1871" s="49">
        <f t="shared" si="554"/>
        <v>30</v>
      </c>
    </row>
    <row r="1872" spans="1:53" x14ac:dyDescent="0.35">
      <c r="A1872" s="2">
        <v>1075890542</v>
      </c>
      <c r="B1872" s="2" t="s">
        <v>1872</v>
      </c>
      <c r="C1872" s="16" t="s">
        <v>4946</v>
      </c>
      <c r="D1872" s="3" t="s">
        <v>4017</v>
      </c>
      <c r="E1872" s="4">
        <v>45894</v>
      </c>
      <c r="F1872" s="5">
        <v>45894</v>
      </c>
      <c r="G1872" s="5">
        <v>46259</v>
      </c>
      <c r="H1872" s="3" t="s">
        <v>4415</v>
      </c>
      <c r="I1872" s="55">
        <v>0</v>
      </c>
      <c r="J1872" s="6">
        <v>46022</v>
      </c>
      <c r="K1872" s="2" t="s">
        <v>4405</v>
      </c>
      <c r="L1872" s="2" t="s">
        <v>4877</v>
      </c>
      <c r="M1872" s="2" t="s">
        <v>4956</v>
      </c>
      <c r="N1872" s="2" t="s">
        <v>5196</v>
      </c>
      <c r="O1872" s="2" t="s">
        <v>5234</v>
      </c>
      <c r="P1872" s="2" t="s">
        <v>4649</v>
      </c>
      <c r="Q1872" s="2" t="s">
        <v>4306</v>
      </c>
      <c r="R1872" s="7"/>
      <c r="S1872" s="7">
        <v>0</v>
      </c>
      <c r="T1872" s="7">
        <v>10.5</v>
      </c>
      <c r="U1872" s="7">
        <v>10.5</v>
      </c>
      <c r="V1872" s="12">
        <f t="shared" si="556"/>
        <v>11</v>
      </c>
      <c r="W1872" s="15" t="s">
        <v>4738</v>
      </c>
      <c r="X1872" s="15" t="str">
        <f t="shared" si="540"/>
        <v>DEBE GOZAR EN EL AÑO UN TOTAL DE 11 DÍAS ANTES DEL 31/12/2026</v>
      </c>
      <c r="Y1872" s="58">
        <v>0</v>
      </c>
      <c r="Z1872" s="50">
        <v>7</v>
      </c>
      <c r="AA1872" s="50">
        <v>11</v>
      </c>
      <c r="AB1872" s="50">
        <v>0</v>
      </c>
      <c r="AC1872" s="50">
        <v>0</v>
      </c>
      <c r="AD1872" s="50">
        <v>0</v>
      </c>
      <c r="AE1872" s="50">
        <v>0</v>
      </c>
      <c r="AF1872" s="50">
        <v>0</v>
      </c>
      <c r="AG1872" s="50">
        <v>0</v>
      </c>
      <c r="AH1872" s="50">
        <v>0</v>
      </c>
      <c r="AI1872" s="50">
        <v>0</v>
      </c>
      <c r="AJ1872" s="50">
        <v>0</v>
      </c>
      <c r="AK1872" s="52">
        <f t="shared" si="542"/>
        <v>18</v>
      </c>
      <c r="AL1872" s="50">
        <f t="shared" si="543"/>
        <v>18</v>
      </c>
      <c r="AM1872" s="48">
        <f t="shared" si="541"/>
        <v>1.6363636363636365</v>
      </c>
      <c r="AN1872" s="49">
        <f t="shared" si="544"/>
        <v>1.6363636363636365E-2</v>
      </c>
      <c r="AO1872" s="49">
        <f t="shared" si="555"/>
        <v>18</v>
      </c>
      <c r="AP1872" s="49">
        <f t="shared" si="545"/>
        <v>11</v>
      </c>
      <c r="AR1872" s="50">
        <f t="shared" si="546"/>
        <v>0</v>
      </c>
      <c r="AT1872" s="30">
        <f t="shared" si="547"/>
        <v>11</v>
      </c>
      <c r="AU1872">
        <f t="shared" si="548"/>
        <v>3.6666666666666665</v>
      </c>
      <c r="AV1872" s="49">
        <f t="shared" si="549"/>
        <v>18</v>
      </c>
      <c r="AW1872" s="49">
        <f t="shared" si="550"/>
        <v>3.6666666666666665</v>
      </c>
      <c r="AX1872" s="53">
        <f t="shared" si="551"/>
        <v>0</v>
      </c>
      <c r="AY1872" s="30">
        <f t="shared" si="552"/>
        <v>0</v>
      </c>
      <c r="AZ1872" s="30">
        <f t="shared" si="553"/>
        <v>18</v>
      </c>
      <c r="BA1872" s="49">
        <f t="shared" si="554"/>
        <v>11</v>
      </c>
    </row>
    <row r="1873" spans="1:53" x14ac:dyDescent="0.35">
      <c r="A1873" s="2">
        <v>1075903107</v>
      </c>
      <c r="B1873" s="2" t="s">
        <v>1873</v>
      </c>
      <c r="C1873" s="16" t="s">
        <v>4948</v>
      </c>
      <c r="D1873" s="3" t="s">
        <v>4018</v>
      </c>
      <c r="E1873" s="4">
        <v>44621</v>
      </c>
      <c r="F1873" s="5">
        <v>45717</v>
      </c>
      <c r="G1873" s="5">
        <v>46082</v>
      </c>
      <c r="H1873" s="3" t="s">
        <v>4292</v>
      </c>
      <c r="I1873" s="55">
        <v>0</v>
      </c>
      <c r="J1873" s="6">
        <v>46022</v>
      </c>
      <c r="K1873" s="2" t="s">
        <v>4405</v>
      </c>
      <c r="L1873" s="2">
        <v>2003030100</v>
      </c>
      <c r="M1873" s="2" t="s">
        <v>5052</v>
      </c>
      <c r="N1873" s="2" t="s">
        <v>5184</v>
      </c>
      <c r="O1873" s="2" t="s">
        <v>5184</v>
      </c>
      <c r="P1873" s="2" t="s">
        <v>4535</v>
      </c>
      <c r="Q1873" s="2" t="s">
        <v>4320</v>
      </c>
      <c r="R1873" s="7"/>
      <c r="S1873" s="7">
        <v>4</v>
      </c>
      <c r="T1873" s="7">
        <v>25</v>
      </c>
      <c r="U1873" s="7">
        <v>29</v>
      </c>
      <c r="V1873" s="12">
        <f t="shared" si="556"/>
        <v>29</v>
      </c>
      <c r="W1873" s="15" t="str">
        <f>"DEBE GOZAR "&amp;S1873&amp;" DÍAS ANTES DEL "&amp;TEXT(G1873-1,"DD/MM/YYYY")</f>
        <v>DEBE GOZAR 4 DÍAS ANTES DEL 28/02/2026</v>
      </c>
      <c r="X1873" s="15" t="str">
        <f t="shared" si="540"/>
        <v>DEBE GOZAR EN EL AÑO UN TOTAL DE 29 DÍAS ANTES DEL 31/12/2026</v>
      </c>
      <c r="Y1873" s="58">
        <v>1</v>
      </c>
      <c r="Z1873" s="50">
        <v>0</v>
      </c>
      <c r="AA1873" s="50">
        <v>0</v>
      </c>
      <c r="AB1873" s="50">
        <v>0</v>
      </c>
      <c r="AC1873" s="50">
        <v>0</v>
      </c>
      <c r="AD1873" s="50">
        <v>0</v>
      </c>
      <c r="AE1873" s="50">
        <v>0</v>
      </c>
      <c r="AF1873" s="50">
        <v>0</v>
      </c>
      <c r="AG1873" s="50">
        <v>0</v>
      </c>
      <c r="AH1873" s="50">
        <v>0</v>
      </c>
      <c r="AI1873" s="50">
        <v>0</v>
      </c>
      <c r="AJ1873" s="50">
        <v>0</v>
      </c>
      <c r="AK1873" s="52">
        <f t="shared" si="542"/>
        <v>1</v>
      </c>
      <c r="AL1873" s="50">
        <f t="shared" si="543"/>
        <v>1</v>
      </c>
      <c r="AM1873" s="48">
        <f t="shared" si="541"/>
        <v>3.4482758620689655E-2</v>
      </c>
      <c r="AN1873" s="49">
        <f t="shared" si="544"/>
        <v>3.4482758620689653E-4</v>
      </c>
      <c r="AO1873" s="49">
        <f t="shared" si="555"/>
        <v>1</v>
      </c>
      <c r="AP1873" s="49">
        <f t="shared" si="545"/>
        <v>1</v>
      </c>
      <c r="AR1873" s="50">
        <f t="shared" si="546"/>
        <v>28</v>
      </c>
      <c r="AT1873" s="30">
        <f t="shared" si="547"/>
        <v>29</v>
      </c>
      <c r="AU1873">
        <f t="shared" si="548"/>
        <v>9.6666666666666661</v>
      </c>
      <c r="AV1873" s="49">
        <f t="shared" si="549"/>
        <v>1</v>
      </c>
      <c r="AW1873" s="49">
        <f t="shared" si="550"/>
        <v>1</v>
      </c>
      <c r="AX1873" s="53">
        <f t="shared" si="551"/>
        <v>8.6666666666666661</v>
      </c>
      <c r="AY1873" s="30">
        <f t="shared" si="552"/>
        <v>0</v>
      </c>
      <c r="AZ1873" s="30">
        <f t="shared" si="553"/>
        <v>1</v>
      </c>
      <c r="BA1873" s="49">
        <f t="shared" si="554"/>
        <v>1</v>
      </c>
    </row>
    <row r="1874" spans="1:53" x14ac:dyDescent="0.35">
      <c r="A1874" s="2">
        <v>1075911667</v>
      </c>
      <c r="B1874" s="2" t="s">
        <v>1874</v>
      </c>
      <c r="C1874" s="16" t="s">
        <v>4946</v>
      </c>
      <c r="D1874" s="3" t="s">
        <v>4019</v>
      </c>
      <c r="E1874" s="4">
        <v>45647</v>
      </c>
      <c r="F1874" s="5">
        <v>46012</v>
      </c>
      <c r="G1874" s="5">
        <v>46377</v>
      </c>
      <c r="H1874" s="3" t="s">
        <v>4290</v>
      </c>
      <c r="I1874" s="55">
        <v>0</v>
      </c>
      <c r="J1874" s="6">
        <v>46022</v>
      </c>
      <c r="K1874" s="2" t="s">
        <v>4405</v>
      </c>
      <c r="L1874" s="2" t="s">
        <v>4749</v>
      </c>
      <c r="M1874" s="2" t="s">
        <v>4956</v>
      </c>
      <c r="N1874" s="2" t="s">
        <v>5180</v>
      </c>
      <c r="O1874" s="2" t="s">
        <v>5181</v>
      </c>
      <c r="P1874" s="2" t="s">
        <v>4443</v>
      </c>
      <c r="Q1874" s="2" t="s">
        <v>4297</v>
      </c>
      <c r="R1874" s="7"/>
      <c r="S1874" s="7">
        <v>29</v>
      </c>
      <c r="T1874" s="7">
        <v>0.83330000000000126</v>
      </c>
      <c r="U1874" s="7">
        <v>29.833300000000001</v>
      </c>
      <c r="V1874" s="12">
        <f t="shared" si="556"/>
        <v>30</v>
      </c>
      <c r="W1874" s="15" t="str">
        <f>"DEBE GOZAR "&amp;S1874&amp;" DÍAS ANTES DEL "&amp;TEXT(G1874-1,"DD/MM/YYYY")</f>
        <v>DEBE GOZAR 29 DÍAS ANTES DEL 20/12/2026</v>
      </c>
      <c r="X1874" s="15" t="str">
        <f t="shared" si="540"/>
        <v>DEBE GOZAR EN EL AÑO UN TOTAL DE 30 DÍAS ANTES DEL 31/12/2026</v>
      </c>
      <c r="Y1874" s="58">
        <v>0</v>
      </c>
      <c r="Z1874" s="50">
        <v>0</v>
      </c>
      <c r="AA1874" s="50">
        <v>0</v>
      </c>
      <c r="AB1874" s="50">
        <v>0</v>
      </c>
      <c r="AC1874" s="50">
        <v>7</v>
      </c>
      <c r="AD1874" s="50">
        <v>23</v>
      </c>
      <c r="AE1874" s="50">
        <v>0</v>
      </c>
      <c r="AF1874" s="50">
        <v>0</v>
      </c>
      <c r="AG1874" s="50">
        <v>0</v>
      </c>
      <c r="AH1874" s="50">
        <v>0</v>
      </c>
      <c r="AI1874" s="50">
        <v>0</v>
      </c>
      <c r="AJ1874" s="50">
        <v>0</v>
      </c>
      <c r="AK1874" s="52">
        <f t="shared" si="542"/>
        <v>30</v>
      </c>
      <c r="AL1874" s="50">
        <f t="shared" si="543"/>
        <v>30</v>
      </c>
      <c r="AM1874" s="48">
        <f t="shared" si="541"/>
        <v>1</v>
      </c>
      <c r="AN1874" s="49">
        <f t="shared" si="544"/>
        <v>0.01</v>
      </c>
      <c r="AO1874" s="49">
        <f t="shared" si="555"/>
        <v>0</v>
      </c>
      <c r="AP1874" s="49">
        <f t="shared" si="545"/>
        <v>30</v>
      </c>
      <c r="AR1874" s="50">
        <f t="shared" si="546"/>
        <v>0</v>
      </c>
      <c r="AT1874" s="30">
        <f t="shared" si="547"/>
        <v>30</v>
      </c>
      <c r="AU1874">
        <f t="shared" si="548"/>
        <v>10</v>
      </c>
      <c r="AV1874" s="49">
        <f t="shared" si="549"/>
        <v>0</v>
      </c>
      <c r="AW1874" s="49">
        <f t="shared" si="550"/>
        <v>0</v>
      </c>
      <c r="AX1874" s="53">
        <f t="shared" si="551"/>
        <v>10</v>
      </c>
      <c r="AY1874" s="30">
        <f t="shared" si="552"/>
        <v>30</v>
      </c>
      <c r="AZ1874" s="30">
        <f t="shared" si="553"/>
        <v>0</v>
      </c>
      <c r="BA1874" s="49">
        <f t="shared" si="554"/>
        <v>0</v>
      </c>
    </row>
    <row r="1875" spans="1:53" x14ac:dyDescent="0.35">
      <c r="A1875" s="2">
        <v>1075924646</v>
      </c>
      <c r="B1875" s="2" t="s">
        <v>1875</v>
      </c>
      <c r="C1875" s="16" t="s">
        <v>4946</v>
      </c>
      <c r="D1875" s="3" t="s">
        <v>4020</v>
      </c>
      <c r="E1875" s="4">
        <v>45512</v>
      </c>
      <c r="F1875" s="5">
        <v>45877</v>
      </c>
      <c r="G1875" s="5">
        <v>46242</v>
      </c>
      <c r="H1875" s="3" t="s">
        <v>4294</v>
      </c>
      <c r="I1875" s="55">
        <v>0</v>
      </c>
      <c r="J1875" s="6">
        <v>46022</v>
      </c>
      <c r="K1875" s="2" t="s">
        <v>4405</v>
      </c>
      <c r="L1875" s="2" t="s">
        <v>4829</v>
      </c>
      <c r="M1875" s="2" t="s">
        <v>4956</v>
      </c>
      <c r="N1875" s="2" t="s">
        <v>5196</v>
      </c>
      <c r="O1875" s="2" t="s">
        <v>5239</v>
      </c>
      <c r="P1875" s="2" t="s">
        <v>4581</v>
      </c>
      <c r="Q1875" s="2" t="s">
        <v>4297</v>
      </c>
      <c r="R1875" s="7"/>
      <c r="S1875" s="7">
        <v>15</v>
      </c>
      <c r="T1875" s="7">
        <v>11.916699999999999</v>
      </c>
      <c r="U1875" s="7">
        <v>26.916699999999999</v>
      </c>
      <c r="V1875" s="12">
        <f t="shared" si="556"/>
        <v>27</v>
      </c>
      <c r="W1875" s="15" t="str">
        <f>"DEBE GOZAR "&amp;S1875&amp;" DÍAS ANTES DEL "&amp;TEXT(G1875-1,"DD/MM/YYYY")</f>
        <v>DEBE GOZAR 15 DÍAS ANTES DEL 07/08/2026</v>
      </c>
      <c r="X1875" s="15" t="str">
        <f t="shared" si="540"/>
        <v>DEBE GOZAR EN EL AÑO UN TOTAL DE 27 DÍAS ANTES DEL 31/12/2026</v>
      </c>
      <c r="Y1875" s="58">
        <v>0</v>
      </c>
      <c r="Z1875" s="50">
        <v>0</v>
      </c>
      <c r="AA1875" s="50">
        <v>0</v>
      </c>
      <c r="AB1875" s="50">
        <v>0</v>
      </c>
      <c r="AC1875" s="50">
        <v>26</v>
      </c>
      <c r="AD1875" s="50">
        <v>1</v>
      </c>
      <c r="AE1875" s="50">
        <v>0</v>
      </c>
      <c r="AF1875" s="50">
        <v>0</v>
      </c>
      <c r="AG1875" s="50">
        <v>0</v>
      </c>
      <c r="AH1875" s="50">
        <v>0</v>
      </c>
      <c r="AI1875" s="50">
        <v>0</v>
      </c>
      <c r="AJ1875" s="50">
        <v>0</v>
      </c>
      <c r="AK1875" s="52">
        <f t="shared" si="542"/>
        <v>27</v>
      </c>
      <c r="AL1875" s="50">
        <f t="shared" si="543"/>
        <v>27</v>
      </c>
      <c r="AM1875" s="48">
        <f t="shared" si="541"/>
        <v>1</v>
      </c>
      <c r="AN1875" s="49">
        <f t="shared" si="544"/>
        <v>0.01</v>
      </c>
      <c r="AO1875" s="49">
        <f t="shared" si="555"/>
        <v>0</v>
      </c>
      <c r="AP1875" s="49">
        <f t="shared" si="545"/>
        <v>27</v>
      </c>
      <c r="AR1875" s="50">
        <f t="shared" si="546"/>
        <v>0</v>
      </c>
      <c r="AT1875" s="30">
        <f t="shared" si="547"/>
        <v>27</v>
      </c>
      <c r="AU1875">
        <f t="shared" si="548"/>
        <v>9</v>
      </c>
      <c r="AV1875" s="49">
        <f t="shared" si="549"/>
        <v>0</v>
      </c>
      <c r="AW1875" s="49">
        <f t="shared" si="550"/>
        <v>0</v>
      </c>
      <c r="AX1875" s="53">
        <f t="shared" si="551"/>
        <v>9</v>
      </c>
      <c r="AY1875" s="30">
        <f t="shared" si="552"/>
        <v>27</v>
      </c>
      <c r="AZ1875" s="30">
        <f t="shared" si="553"/>
        <v>0</v>
      </c>
      <c r="BA1875" s="49">
        <f t="shared" si="554"/>
        <v>0</v>
      </c>
    </row>
    <row r="1876" spans="1:53" x14ac:dyDescent="0.35">
      <c r="A1876" s="2">
        <v>1075927481</v>
      </c>
      <c r="B1876" s="2" t="s">
        <v>1876</v>
      </c>
      <c r="C1876" s="16" t="s">
        <v>4946</v>
      </c>
      <c r="D1876" s="3" t="s">
        <v>4021</v>
      </c>
      <c r="E1876" s="4">
        <v>45699</v>
      </c>
      <c r="F1876" s="5">
        <v>45699</v>
      </c>
      <c r="G1876" s="5">
        <v>46064</v>
      </c>
      <c r="H1876" s="3" t="s">
        <v>4290</v>
      </c>
      <c r="I1876" s="55">
        <v>46023</v>
      </c>
      <c r="J1876" s="6">
        <v>46022</v>
      </c>
      <c r="K1876" s="2" t="s">
        <v>4405</v>
      </c>
      <c r="L1876" s="2" t="s">
        <v>4757</v>
      </c>
      <c r="M1876" s="2" t="s">
        <v>4956</v>
      </c>
      <c r="N1876" s="2"/>
      <c r="O1876" s="2"/>
      <c r="P1876" s="2"/>
      <c r="Q1876" s="2"/>
      <c r="R1876" s="7"/>
      <c r="S1876" s="7">
        <v>0</v>
      </c>
      <c r="T1876" s="7">
        <v>26.666699999999999</v>
      </c>
      <c r="U1876" s="7">
        <v>26.666699999999999</v>
      </c>
      <c r="V1876" s="12">
        <f t="shared" si="556"/>
        <v>27</v>
      </c>
      <c r="W1876" s="15" t="s">
        <v>4738</v>
      </c>
      <c r="X1876" s="15" t="str">
        <f t="shared" si="540"/>
        <v>DEBE GOZAR EN EL AÑO UN TOTAL DE 27 DÍAS ANTES DEL 31/12/2026</v>
      </c>
      <c r="Y1876" s="58">
        <v>27</v>
      </c>
      <c r="Z1876" s="50">
        <v>0</v>
      </c>
      <c r="AA1876" s="50">
        <v>0</v>
      </c>
      <c r="AB1876" s="50">
        <v>0</v>
      </c>
      <c r="AC1876" s="50">
        <v>0</v>
      </c>
      <c r="AD1876" s="50">
        <v>0</v>
      </c>
      <c r="AE1876" s="50">
        <v>0</v>
      </c>
      <c r="AF1876" s="50">
        <v>0</v>
      </c>
      <c r="AG1876" s="50">
        <v>0</v>
      </c>
      <c r="AH1876" s="50">
        <v>0</v>
      </c>
      <c r="AI1876" s="50">
        <v>0</v>
      </c>
      <c r="AJ1876" s="50">
        <v>0</v>
      </c>
      <c r="AK1876" s="52">
        <f t="shared" si="542"/>
        <v>27</v>
      </c>
      <c r="AL1876" s="50">
        <f t="shared" si="543"/>
        <v>27</v>
      </c>
      <c r="AM1876" s="48">
        <f t="shared" si="541"/>
        <v>1</v>
      </c>
      <c r="AN1876" s="49">
        <f t="shared" si="544"/>
        <v>0.01</v>
      </c>
      <c r="AO1876" s="49">
        <f t="shared" si="555"/>
        <v>27</v>
      </c>
      <c r="AP1876" s="49">
        <f t="shared" si="545"/>
        <v>27</v>
      </c>
      <c r="AR1876" s="50">
        <f t="shared" si="546"/>
        <v>0</v>
      </c>
      <c r="AT1876" s="30">
        <f t="shared" si="547"/>
        <v>27</v>
      </c>
      <c r="AU1876">
        <f t="shared" si="548"/>
        <v>9</v>
      </c>
      <c r="AV1876" s="49">
        <f t="shared" si="549"/>
        <v>27</v>
      </c>
      <c r="AW1876" s="49">
        <f t="shared" si="550"/>
        <v>9</v>
      </c>
      <c r="AX1876" s="53">
        <f t="shared" si="551"/>
        <v>0</v>
      </c>
      <c r="AY1876" s="30">
        <f t="shared" si="552"/>
        <v>0</v>
      </c>
      <c r="AZ1876" s="30">
        <f t="shared" si="553"/>
        <v>27</v>
      </c>
      <c r="BA1876" s="49">
        <f t="shared" si="554"/>
        <v>27</v>
      </c>
    </row>
    <row r="1877" spans="1:53" x14ac:dyDescent="0.35">
      <c r="A1877" s="2">
        <v>1075929852</v>
      </c>
      <c r="B1877" s="2" t="s">
        <v>1877</v>
      </c>
      <c r="C1877" s="16" t="s">
        <v>4946</v>
      </c>
      <c r="D1877" s="3" t="s">
        <v>4022</v>
      </c>
      <c r="E1877" s="4">
        <v>44044</v>
      </c>
      <c r="F1877" s="5">
        <v>45870</v>
      </c>
      <c r="G1877" s="5">
        <v>46235</v>
      </c>
      <c r="H1877" s="3" t="s">
        <v>4290</v>
      </c>
      <c r="I1877" s="55">
        <v>0</v>
      </c>
      <c r="J1877" s="6">
        <v>46022</v>
      </c>
      <c r="K1877" s="2" t="s">
        <v>4405</v>
      </c>
      <c r="L1877" s="2" t="s">
        <v>5045</v>
      </c>
      <c r="M1877" s="2" t="s">
        <v>4957</v>
      </c>
      <c r="N1877" s="2" t="s">
        <v>5199</v>
      </c>
      <c r="O1877" s="2" t="s">
        <v>5229</v>
      </c>
      <c r="P1877" s="2" t="s">
        <v>4713</v>
      </c>
      <c r="Q1877" s="2" t="s">
        <v>4301</v>
      </c>
      <c r="R1877" s="7"/>
      <c r="S1877" s="7">
        <v>12</v>
      </c>
      <c r="T1877" s="7">
        <v>12.5</v>
      </c>
      <c r="U1877" s="7">
        <v>24.5</v>
      </c>
      <c r="V1877" s="12">
        <f t="shared" si="556"/>
        <v>25</v>
      </c>
      <c r="W1877" s="15" t="str">
        <f>"DEBE GOZAR "&amp;S1877&amp;" DÍAS ANTES DEL "&amp;TEXT(G1877-1,"DD/MM/YYYY")</f>
        <v>DEBE GOZAR 12 DÍAS ANTES DEL 31/07/2026</v>
      </c>
      <c r="X1877" s="15" t="str">
        <f t="shared" si="540"/>
        <v>DEBE GOZAR EN EL AÑO UN TOTAL DE 25 DÍAS ANTES DEL 31/12/2026</v>
      </c>
      <c r="Y1877" s="58">
        <v>0</v>
      </c>
      <c r="Z1877" s="50">
        <v>0</v>
      </c>
      <c r="AA1877" s="50">
        <v>0</v>
      </c>
      <c r="AB1877" s="50">
        <v>0</v>
      </c>
      <c r="AC1877" s="50">
        <v>15</v>
      </c>
      <c r="AD1877" s="50">
        <v>0</v>
      </c>
      <c r="AE1877" s="50">
        <v>0</v>
      </c>
      <c r="AF1877" s="50">
        <v>0</v>
      </c>
      <c r="AG1877" s="50">
        <v>0</v>
      </c>
      <c r="AH1877" s="50">
        <v>8</v>
      </c>
      <c r="AI1877" s="50">
        <v>7</v>
      </c>
      <c r="AJ1877" s="50">
        <v>0</v>
      </c>
      <c r="AK1877" s="52">
        <f t="shared" si="542"/>
        <v>30</v>
      </c>
      <c r="AL1877" s="50">
        <f t="shared" si="543"/>
        <v>30</v>
      </c>
      <c r="AM1877" s="48">
        <f t="shared" si="541"/>
        <v>1.2</v>
      </c>
      <c r="AN1877" s="49">
        <f t="shared" si="544"/>
        <v>1.2E-2</v>
      </c>
      <c r="AO1877" s="49">
        <f t="shared" si="555"/>
        <v>0</v>
      </c>
      <c r="AP1877" s="49">
        <f t="shared" si="545"/>
        <v>25</v>
      </c>
      <c r="AR1877" s="50">
        <f t="shared" si="546"/>
        <v>0</v>
      </c>
      <c r="AT1877" s="30">
        <f t="shared" si="547"/>
        <v>25</v>
      </c>
      <c r="AU1877">
        <f t="shared" si="548"/>
        <v>8.3333333333333339</v>
      </c>
      <c r="AV1877" s="49">
        <f t="shared" si="549"/>
        <v>0</v>
      </c>
      <c r="AW1877" s="49">
        <f t="shared" si="550"/>
        <v>0</v>
      </c>
      <c r="AX1877" s="53">
        <f t="shared" si="551"/>
        <v>8.3333333333333339</v>
      </c>
      <c r="AY1877" s="30">
        <f t="shared" si="552"/>
        <v>30</v>
      </c>
      <c r="AZ1877" s="30">
        <f t="shared" si="553"/>
        <v>0</v>
      </c>
      <c r="BA1877" s="49">
        <f t="shared" si="554"/>
        <v>0</v>
      </c>
    </row>
    <row r="1878" spans="1:53" x14ac:dyDescent="0.35">
      <c r="A1878" s="2">
        <v>1075947085</v>
      </c>
      <c r="B1878" s="2" t="s">
        <v>1878</v>
      </c>
      <c r="C1878" s="16" t="s">
        <v>4946</v>
      </c>
      <c r="D1878" s="3" t="s">
        <v>4023</v>
      </c>
      <c r="E1878" s="4">
        <v>45891</v>
      </c>
      <c r="F1878" s="5">
        <v>45891</v>
      </c>
      <c r="G1878" s="5">
        <v>46256</v>
      </c>
      <c r="H1878" s="3" t="s">
        <v>4290</v>
      </c>
      <c r="I1878" s="55">
        <v>46035</v>
      </c>
      <c r="J1878" s="6">
        <v>46022</v>
      </c>
      <c r="K1878" s="2" t="s">
        <v>4405</v>
      </c>
      <c r="L1878" s="2" t="s">
        <v>4991</v>
      </c>
      <c r="M1878" s="2" t="s">
        <v>4957</v>
      </c>
      <c r="N1878" s="2"/>
      <c r="O1878" s="2"/>
      <c r="P1878" s="2"/>
      <c r="Q1878" s="2"/>
      <c r="R1878" s="7"/>
      <c r="S1878" s="7">
        <v>0</v>
      </c>
      <c r="T1878" s="7">
        <v>10.75</v>
      </c>
      <c r="U1878" s="7">
        <v>10.75</v>
      </c>
      <c r="V1878" s="12">
        <f t="shared" si="556"/>
        <v>11</v>
      </c>
      <c r="W1878" s="15" t="s">
        <v>4738</v>
      </c>
      <c r="X1878" s="15" t="str">
        <f t="shared" si="540"/>
        <v>DEBE GOZAR EN EL AÑO UN TOTAL DE 11 DÍAS ANTES DEL 31/12/2026</v>
      </c>
      <c r="Y1878" s="58">
        <v>11</v>
      </c>
      <c r="Z1878" s="50">
        <v>0</v>
      </c>
      <c r="AA1878" s="50">
        <v>0</v>
      </c>
      <c r="AB1878" s="50">
        <v>0</v>
      </c>
      <c r="AC1878" s="50">
        <v>0</v>
      </c>
      <c r="AD1878" s="50">
        <v>0</v>
      </c>
      <c r="AE1878" s="50">
        <v>0</v>
      </c>
      <c r="AF1878" s="50">
        <v>0</v>
      </c>
      <c r="AG1878" s="50">
        <v>0</v>
      </c>
      <c r="AH1878" s="50">
        <v>0</v>
      </c>
      <c r="AI1878" s="50">
        <v>0</v>
      </c>
      <c r="AJ1878" s="50">
        <v>0</v>
      </c>
      <c r="AK1878" s="52">
        <f t="shared" si="542"/>
        <v>11</v>
      </c>
      <c r="AL1878" s="50">
        <f t="shared" si="543"/>
        <v>11</v>
      </c>
      <c r="AM1878" s="48">
        <f t="shared" si="541"/>
        <v>1</v>
      </c>
      <c r="AN1878" s="49">
        <f t="shared" si="544"/>
        <v>0.01</v>
      </c>
      <c r="AO1878" s="49">
        <f t="shared" si="555"/>
        <v>11</v>
      </c>
      <c r="AP1878" s="49">
        <f t="shared" si="545"/>
        <v>11</v>
      </c>
      <c r="AR1878" s="50">
        <f t="shared" si="546"/>
        <v>0</v>
      </c>
      <c r="AT1878" s="30">
        <f t="shared" si="547"/>
        <v>11</v>
      </c>
      <c r="AU1878">
        <f t="shared" si="548"/>
        <v>3.6666666666666665</v>
      </c>
      <c r="AV1878" s="49">
        <f t="shared" si="549"/>
        <v>11</v>
      </c>
      <c r="AW1878" s="49">
        <f t="shared" si="550"/>
        <v>3.6666666666666665</v>
      </c>
      <c r="AX1878" s="53">
        <f t="shared" si="551"/>
        <v>0</v>
      </c>
      <c r="AY1878" s="30">
        <f t="shared" si="552"/>
        <v>0</v>
      </c>
      <c r="AZ1878" s="30">
        <f t="shared" si="553"/>
        <v>11</v>
      </c>
      <c r="BA1878" s="49">
        <f t="shared" si="554"/>
        <v>11</v>
      </c>
    </row>
    <row r="1879" spans="1:53" x14ac:dyDescent="0.35">
      <c r="A1879" s="2">
        <v>1075951167</v>
      </c>
      <c r="B1879" s="2" t="s">
        <v>1879</v>
      </c>
      <c r="C1879" s="16" t="s">
        <v>4946</v>
      </c>
      <c r="D1879" s="3" t="s">
        <v>4024</v>
      </c>
      <c r="E1879" s="4">
        <v>45888</v>
      </c>
      <c r="F1879" s="5">
        <v>45888</v>
      </c>
      <c r="G1879" s="5">
        <v>46253</v>
      </c>
      <c r="H1879" s="3" t="s">
        <v>4410</v>
      </c>
      <c r="I1879" s="55">
        <v>46084</v>
      </c>
      <c r="J1879" s="6">
        <v>46022</v>
      </c>
      <c r="K1879" s="2" t="s">
        <v>4405</v>
      </c>
      <c r="L1879" s="2" t="s">
        <v>4881</v>
      </c>
      <c r="M1879" s="2" t="s">
        <v>4956</v>
      </c>
      <c r="N1879" s="2"/>
      <c r="O1879" s="2"/>
      <c r="P1879" s="2"/>
      <c r="Q1879" s="2"/>
      <c r="R1879" s="7"/>
      <c r="S1879" s="7">
        <v>0</v>
      </c>
      <c r="T1879" s="7">
        <v>11</v>
      </c>
      <c r="U1879" s="7">
        <v>11</v>
      </c>
      <c r="V1879" s="12">
        <f t="shared" si="556"/>
        <v>11</v>
      </c>
      <c r="W1879" s="15" t="s">
        <v>4738</v>
      </c>
      <c r="X1879" s="15" t="str">
        <f t="shared" si="540"/>
        <v>DEBE GOZAR EN EL AÑO UN TOTAL DE 11 DÍAS ANTES DEL 31/12/2026</v>
      </c>
      <c r="Y1879" s="58">
        <v>0</v>
      </c>
      <c r="Z1879" s="50">
        <v>0</v>
      </c>
      <c r="AA1879" s="50">
        <v>11</v>
      </c>
      <c r="AB1879" s="50">
        <v>0</v>
      </c>
      <c r="AC1879" s="50">
        <v>0</v>
      </c>
      <c r="AD1879" s="50">
        <v>0</v>
      </c>
      <c r="AE1879" s="50">
        <v>0</v>
      </c>
      <c r="AF1879" s="50">
        <v>0</v>
      </c>
      <c r="AG1879" s="50">
        <v>0</v>
      </c>
      <c r="AH1879" s="50">
        <v>0</v>
      </c>
      <c r="AI1879" s="50">
        <v>0</v>
      </c>
      <c r="AJ1879" s="50">
        <v>0</v>
      </c>
      <c r="AK1879" s="52">
        <f t="shared" si="542"/>
        <v>11</v>
      </c>
      <c r="AL1879" s="50">
        <f t="shared" si="543"/>
        <v>11</v>
      </c>
      <c r="AM1879" s="48">
        <f t="shared" si="541"/>
        <v>1</v>
      </c>
      <c r="AN1879" s="49">
        <f t="shared" si="544"/>
        <v>0.01</v>
      </c>
      <c r="AO1879" s="49">
        <f t="shared" si="555"/>
        <v>11</v>
      </c>
      <c r="AP1879" s="49">
        <f t="shared" si="545"/>
        <v>11</v>
      </c>
      <c r="AR1879" s="50">
        <f t="shared" si="546"/>
        <v>0</v>
      </c>
      <c r="AT1879" s="30">
        <f t="shared" si="547"/>
        <v>11</v>
      </c>
      <c r="AU1879">
        <f t="shared" si="548"/>
        <v>3.6666666666666665</v>
      </c>
      <c r="AV1879" s="49">
        <f t="shared" si="549"/>
        <v>11</v>
      </c>
      <c r="AW1879" s="49">
        <f t="shared" si="550"/>
        <v>3.6666666666666665</v>
      </c>
      <c r="AX1879" s="53">
        <f t="shared" si="551"/>
        <v>0</v>
      </c>
      <c r="AY1879" s="30">
        <f t="shared" si="552"/>
        <v>0</v>
      </c>
      <c r="AZ1879" s="30">
        <f t="shared" si="553"/>
        <v>11</v>
      </c>
      <c r="BA1879" s="49">
        <f t="shared" si="554"/>
        <v>11</v>
      </c>
    </row>
    <row r="1880" spans="1:53" x14ac:dyDescent="0.35">
      <c r="A1880" s="2">
        <v>1075955510</v>
      </c>
      <c r="B1880" s="2" t="s">
        <v>1880</v>
      </c>
      <c r="C1880" s="16" t="s">
        <v>4946</v>
      </c>
      <c r="D1880" s="3" t="s">
        <v>4025</v>
      </c>
      <c r="E1880" s="4">
        <v>45791</v>
      </c>
      <c r="F1880" s="5">
        <v>45791</v>
      </c>
      <c r="G1880" s="5">
        <v>46156</v>
      </c>
      <c r="H1880" s="3" t="s">
        <v>4290</v>
      </c>
      <c r="I1880" s="55">
        <v>46088</v>
      </c>
      <c r="J1880" s="6">
        <v>46022</v>
      </c>
      <c r="K1880" s="2" t="s">
        <v>4405</v>
      </c>
      <c r="L1880" s="2" t="s">
        <v>4986</v>
      </c>
      <c r="M1880" s="2" t="s">
        <v>4956</v>
      </c>
      <c r="N1880" s="2"/>
      <c r="O1880" s="2"/>
      <c r="P1880" s="2"/>
      <c r="Q1880" s="2"/>
      <c r="R1880" s="7"/>
      <c r="S1880" s="7">
        <v>0</v>
      </c>
      <c r="T1880" s="7">
        <v>1.9166999999999987</v>
      </c>
      <c r="U1880" s="7">
        <v>1.9166999999999987</v>
      </c>
      <c r="V1880" s="12">
        <f t="shared" si="556"/>
        <v>2</v>
      </c>
      <c r="W1880" s="15" t="s">
        <v>4738</v>
      </c>
      <c r="X1880" s="15" t="str">
        <f t="shared" si="540"/>
        <v>DEBE GOZAR EN EL AÑO UN TOTAL DE 2 DÍAS ANTES DEL 31/12/2026</v>
      </c>
      <c r="Y1880" s="58">
        <v>16</v>
      </c>
      <c r="Z1880" s="50">
        <v>0</v>
      </c>
      <c r="AA1880" s="50">
        <v>0</v>
      </c>
      <c r="AB1880" s="50">
        <v>0</v>
      </c>
      <c r="AC1880" s="50">
        <v>0</v>
      </c>
      <c r="AD1880" s="50">
        <v>0</v>
      </c>
      <c r="AE1880" s="50">
        <v>0</v>
      </c>
      <c r="AF1880" s="50">
        <v>0</v>
      </c>
      <c r="AG1880" s="50">
        <v>0</v>
      </c>
      <c r="AH1880" s="50">
        <v>0</v>
      </c>
      <c r="AI1880" s="50">
        <v>0</v>
      </c>
      <c r="AJ1880" s="50">
        <v>0</v>
      </c>
      <c r="AK1880" s="52">
        <f t="shared" si="542"/>
        <v>16</v>
      </c>
      <c r="AL1880" s="50">
        <f t="shared" si="543"/>
        <v>16</v>
      </c>
      <c r="AM1880" s="48">
        <f t="shared" si="541"/>
        <v>8</v>
      </c>
      <c r="AN1880" s="49">
        <f t="shared" si="544"/>
        <v>0.08</v>
      </c>
      <c r="AO1880" s="49">
        <f t="shared" si="555"/>
        <v>16</v>
      </c>
      <c r="AP1880" s="49">
        <f t="shared" si="545"/>
        <v>2</v>
      </c>
      <c r="AR1880" s="50">
        <f t="shared" si="546"/>
        <v>0</v>
      </c>
      <c r="AT1880" s="30">
        <f t="shared" si="547"/>
        <v>2</v>
      </c>
      <c r="AU1880">
        <f t="shared" si="548"/>
        <v>0.66666666666666663</v>
      </c>
      <c r="AV1880" s="49">
        <f t="shared" si="549"/>
        <v>16</v>
      </c>
      <c r="AW1880" s="49">
        <f t="shared" si="550"/>
        <v>0.66666666666666663</v>
      </c>
      <c r="AX1880" s="53">
        <f t="shared" si="551"/>
        <v>0</v>
      </c>
      <c r="AY1880" s="30">
        <f t="shared" si="552"/>
        <v>0</v>
      </c>
      <c r="AZ1880" s="30">
        <f t="shared" si="553"/>
        <v>16</v>
      </c>
      <c r="BA1880" s="49">
        <f t="shared" si="554"/>
        <v>2</v>
      </c>
    </row>
    <row r="1881" spans="1:53" x14ac:dyDescent="0.35">
      <c r="A1881" s="2">
        <v>1075958318</v>
      </c>
      <c r="B1881" s="2" t="s">
        <v>1881</v>
      </c>
      <c r="C1881" s="16" t="s">
        <v>4946</v>
      </c>
      <c r="D1881" s="3" t="s">
        <v>4026</v>
      </c>
      <c r="E1881" s="4">
        <v>45390</v>
      </c>
      <c r="F1881" s="5">
        <v>45755</v>
      </c>
      <c r="G1881" s="5">
        <v>46120</v>
      </c>
      <c r="H1881" s="3" t="s">
        <v>4414</v>
      </c>
      <c r="I1881" s="55">
        <v>0</v>
      </c>
      <c r="J1881" s="6">
        <v>46022</v>
      </c>
      <c r="K1881" s="2" t="s">
        <v>4405</v>
      </c>
      <c r="L1881" s="2" t="s">
        <v>4843</v>
      </c>
      <c r="M1881" s="2" t="s">
        <v>4956</v>
      </c>
      <c r="N1881" s="2" t="s">
        <v>5195</v>
      </c>
      <c r="O1881" s="2" t="s">
        <v>5216</v>
      </c>
      <c r="P1881" s="2" t="s">
        <v>4599</v>
      </c>
      <c r="Q1881" s="2" t="s">
        <v>4297</v>
      </c>
      <c r="R1881" s="7"/>
      <c r="S1881" s="7">
        <v>8</v>
      </c>
      <c r="T1881" s="7">
        <v>21.916699999999999</v>
      </c>
      <c r="U1881" s="7">
        <v>29.916699999999999</v>
      </c>
      <c r="V1881" s="12">
        <f t="shared" si="556"/>
        <v>30</v>
      </c>
      <c r="W1881" s="15" t="str">
        <f>"DEBE GOZAR "&amp;S1881&amp;" DÍAS ANTES DEL "&amp;TEXT(G1881-1,"DD/MM/YYYY")</f>
        <v>DEBE GOZAR 8 DÍAS ANTES DEL 07/04/2026</v>
      </c>
      <c r="X1881" s="15" t="str">
        <f t="shared" si="540"/>
        <v>DEBE GOZAR EN EL AÑO UN TOTAL DE 30 DÍAS ANTES DEL 31/12/2026</v>
      </c>
      <c r="Y1881" s="58">
        <v>0</v>
      </c>
      <c r="Z1881" s="50">
        <v>6</v>
      </c>
      <c r="AA1881" s="50">
        <v>9</v>
      </c>
      <c r="AB1881" s="50">
        <v>0</v>
      </c>
      <c r="AC1881" s="50">
        <v>0</v>
      </c>
      <c r="AD1881" s="50">
        <v>0</v>
      </c>
      <c r="AE1881" s="50">
        <v>0</v>
      </c>
      <c r="AF1881" s="50">
        <v>0</v>
      </c>
      <c r="AG1881" s="50">
        <v>0</v>
      </c>
      <c r="AH1881" s="50">
        <v>0</v>
      </c>
      <c r="AI1881" s="50">
        <v>0</v>
      </c>
      <c r="AJ1881" s="50">
        <v>0</v>
      </c>
      <c r="AK1881" s="52">
        <f t="shared" si="542"/>
        <v>15</v>
      </c>
      <c r="AL1881" s="50">
        <f t="shared" si="543"/>
        <v>15</v>
      </c>
      <c r="AM1881" s="48">
        <f t="shared" si="541"/>
        <v>0.5</v>
      </c>
      <c r="AN1881" s="49">
        <f t="shared" si="544"/>
        <v>5.0000000000000001E-3</v>
      </c>
      <c r="AO1881" s="49">
        <f t="shared" si="555"/>
        <v>15</v>
      </c>
      <c r="AP1881" s="49">
        <f t="shared" si="545"/>
        <v>15</v>
      </c>
      <c r="AR1881" s="50">
        <f t="shared" si="546"/>
        <v>15</v>
      </c>
      <c r="AT1881" s="30">
        <f t="shared" si="547"/>
        <v>30</v>
      </c>
      <c r="AU1881">
        <f t="shared" si="548"/>
        <v>10</v>
      </c>
      <c r="AV1881" s="49">
        <f t="shared" si="549"/>
        <v>15</v>
      </c>
      <c r="AW1881" s="49">
        <f t="shared" si="550"/>
        <v>10</v>
      </c>
      <c r="AX1881" s="53">
        <f t="shared" si="551"/>
        <v>0</v>
      </c>
      <c r="AY1881" s="30">
        <f t="shared" si="552"/>
        <v>0</v>
      </c>
      <c r="AZ1881" s="30">
        <f t="shared" si="553"/>
        <v>15</v>
      </c>
      <c r="BA1881" s="49">
        <f t="shared" si="554"/>
        <v>15</v>
      </c>
    </row>
    <row r="1882" spans="1:53" x14ac:dyDescent="0.35">
      <c r="A1882" s="2">
        <v>1075964935</v>
      </c>
      <c r="B1882" s="2" t="s">
        <v>1882</v>
      </c>
      <c r="C1882" s="16" t="s">
        <v>4946</v>
      </c>
      <c r="D1882" s="3" t="s">
        <v>4027</v>
      </c>
      <c r="E1882" s="4">
        <v>45512</v>
      </c>
      <c r="F1882" s="5">
        <v>45877</v>
      </c>
      <c r="G1882" s="5">
        <v>46242</v>
      </c>
      <c r="H1882" s="3" t="s">
        <v>4409</v>
      </c>
      <c r="I1882" s="55">
        <v>46113</v>
      </c>
      <c r="J1882" s="6">
        <v>46022</v>
      </c>
      <c r="K1882" s="2" t="s">
        <v>4405</v>
      </c>
      <c r="L1882" s="2" t="s">
        <v>4823</v>
      </c>
      <c r="M1882" s="2" t="s">
        <v>4956</v>
      </c>
      <c r="N1882" s="2"/>
      <c r="O1882" s="2"/>
      <c r="P1882" s="2"/>
      <c r="Q1882" s="2"/>
      <c r="R1882" s="7"/>
      <c r="S1882" s="7">
        <v>9</v>
      </c>
      <c r="T1882" s="7">
        <v>11.916699999999999</v>
      </c>
      <c r="U1882" s="7">
        <v>20.916699999999999</v>
      </c>
      <c r="V1882" s="12">
        <f t="shared" si="556"/>
        <v>21</v>
      </c>
      <c r="W1882" s="15" t="str">
        <f>"DEBE GOZAR "&amp;S1882&amp;" DÍAS ANTES DEL "&amp;TEXT(G1882-1,"DD/MM/YYYY")</f>
        <v>DEBE GOZAR 9 DÍAS ANTES DEL 07/08/2026</v>
      </c>
      <c r="X1882" s="15" t="str">
        <f t="shared" si="540"/>
        <v>DEBE GOZAR EN EL AÑO UN TOTAL DE 21 DÍAS ANTES DEL 31/12/2026</v>
      </c>
      <c r="Y1882" s="58">
        <v>0</v>
      </c>
      <c r="Z1882" s="50">
        <v>0</v>
      </c>
      <c r="AA1882" s="50">
        <v>0</v>
      </c>
      <c r="AB1882" s="50">
        <v>21</v>
      </c>
      <c r="AC1882" s="50">
        <v>0</v>
      </c>
      <c r="AD1882" s="50">
        <v>0</v>
      </c>
      <c r="AE1882" s="50">
        <v>0</v>
      </c>
      <c r="AF1882" s="50">
        <v>0</v>
      </c>
      <c r="AG1882" s="50">
        <v>0</v>
      </c>
      <c r="AH1882" s="50">
        <v>0</v>
      </c>
      <c r="AI1882" s="50">
        <v>0</v>
      </c>
      <c r="AJ1882" s="50">
        <v>0</v>
      </c>
      <c r="AK1882" s="52">
        <f t="shared" si="542"/>
        <v>21</v>
      </c>
      <c r="AL1882" s="50">
        <f t="shared" si="543"/>
        <v>21</v>
      </c>
      <c r="AM1882" s="48">
        <f t="shared" si="541"/>
        <v>1</v>
      </c>
      <c r="AN1882" s="49">
        <f t="shared" si="544"/>
        <v>0.01</v>
      </c>
      <c r="AO1882" s="49">
        <f t="shared" si="555"/>
        <v>21</v>
      </c>
      <c r="AP1882" s="49">
        <f t="shared" si="545"/>
        <v>21</v>
      </c>
      <c r="AR1882" s="50">
        <f t="shared" si="546"/>
        <v>0</v>
      </c>
      <c r="AT1882" s="30">
        <f t="shared" si="547"/>
        <v>21</v>
      </c>
      <c r="AU1882">
        <f t="shared" si="548"/>
        <v>7</v>
      </c>
      <c r="AV1882" s="49">
        <f t="shared" si="549"/>
        <v>21</v>
      </c>
      <c r="AW1882" s="49">
        <f t="shared" si="550"/>
        <v>7</v>
      </c>
      <c r="AX1882" s="53">
        <f t="shared" si="551"/>
        <v>0</v>
      </c>
      <c r="AY1882" s="30">
        <f t="shared" si="552"/>
        <v>0</v>
      </c>
      <c r="AZ1882" s="30">
        <f t="shared" si="553"/>
        <v>21</v>
      </c>
      <c r="BA1882" s="49">
        <f t="shared" si="554"/>
        <v>21</v>
      </c>
    </row>
    <row r="1883" spans="1:53" x14ac:dyDescent="0.35">
      <c r="A1883" s="2">
        <v>1075965023</v>
      </c>
      <c r="B1883" s="2" t="s">
        <v>1883</v>
      </c>
      <c r="C1883" s="16" t="s">
        <v>4946</v>
      </c>
      <c r="D1883" s="3" t="s">
        <v>4028</v>
      </c>
      <c r="E1883" s="4">
        <v>45870</v>
      </c>
      <c r="F1883" s="5">
        <v>45870</v>
      </c>
      <c r="G1883" s="5">
        <v>46235</v>
      </c>
      <c r="H1883" s="3" t="s">
        <v>4290</v>
      </c>
      <c r="I1883" s="55">
        <v>46054</v>
      </c>
      <c r="J1883" s="6">
        <v>46022</v>
      </c>
      <c r="K1883" s="2" t="s">
        <v>4405</v>
      </c>
      <c r="L1883" s="2" t="s">
        <v>4985</v>
      </c>
      <c r="M1883" s="2" t="s">
        <v>4956</v>
      </c>
      <c r="N1883" s="2"/>
      <c r="O1883" s="2"/>
      <c r="P1883" s="2"/>
      <c r="Q1883" s="2"/>
      <c r="R1883" s="7"/>
      <c r="S1883" s="7">
        <v>0</v>
      </c>
      <c r="T1883" s="7">
        <v>12.5</v>
      </c>
      <c r="U1883" s="7">
        <v>12.5</v>
      </c>
      <c r="V1883" s="12">
        <f t="shared" si="556"/>
        <v>13</v>
      </c>
      <c r="W1883" s="15" t="s">
        <v>4738</v>
      </c>
      <c r="X1883" s="15" t="str">
        <f t="shared" si="540"/>
        <v>DEBE GOZAR EN EL AÑO UN TOTAL DE 13 DÍAS ANTES DEL 31/12/2026</v>
      </c>
      <c r="Y1883" s="58">
        <v>0</v>
      </c>
      <c r="Z1883" s="50">
        <v>13</v>
      </c>
      <c r="AA1883" s="50">
        <v>0</v>
      </c>
      <c r="AB1883" s="50">
        <v>0</v>
      </c>
      <c r="AC1883" s="50">
        <v>0</v>
      </c>
      <c r="AD1883" s="50">
        <v>0</v>
      </c>
      <c r="AE1883" s="50">
        <v>0</v>
      </c>
      <c r="AF1883" s="50">
        <v>0</v>
      </c>
      <c r="AG1883" s="50">
        <v>0</v>
      </c>
      <c r="AH1883" s="50">
        <v>0</v>
      </c>
      <c r="AI1883" s="50">
        <v>0</v>
      </c>
      <c r="AJ1883" s="50">
        <v>0</v>
      </c>
      <c r="AK1883" s="52">
        <f t="shared" si="542"/>
        <v>13</v>
      </c>
      <c r="AL1883" s="50">
        <f t="shared" si="543"/>
        <v>13</v>
      </c>
      <c r="AM1883" s="48">
        <f t="shared" ref="AM1883:AM1892" si="557">+AL1883/V1883</f>
        <v>1</v>
      </c>
      <c r="AN1883" s="49">
        <f t="shared" si="544"/>
        <v>0.01</v>
      </c>
      <c r="AO1883" s="49">
        <f t="shared" si="555"/>
        <v>13</v>
      </c>
      <c r="AP1883" s="49">
        <f t="shared" si="545"/>
        <v>13</v>
      </c>
      <c r="AR1883" s="50">
        <f t="shared" si="546"/>
        <v>0</v>
      </c>
      <c r="AT1883" s="30">
        <f t="shared" si="547"/>
        <v>13</v>
      </c>
      <c r="AU1883">
        <f t="shared" si="548"/>
        <v>4.333333333333333</v>
      </c>
      <c r="AV1883" s="49">
        <f t="shared" si="549"/>
        <v>13</v>
      </c>
      <c r="AW1883" s="49">
        <f t="shared" si="550"/>
        <v>4.333333333333333</v>
      </c>
      <c r="AX1883" s="53">
        <f t="shared" si="551"/>
        <v>0</v>
      </c>
      <c r="AY1883" s="30">
        <f t="shared" si="552"/>
        <v>0</v>
      </c>
      <c r="AZ1883" s="30">
        <f t="shared" si="553"/>
        <v>13</v>
      </c>
      <c r="BA1883" s="49">
        <f t="shared" si="554"/>
        <v>13</v>
      </c>
    </row>
    <row r="1884" spans="1:53" x14ac:dyDescent="0.35">
      <c r="A1884" s="2">
        <v>1075966792</v>
      </c>
      <c r="B1884" s="2" t="s">
        <v>1884</v>
      </c>
      <c r="C1884" s="16" t="s">
        <v>4946</v>
      </c>
      <c r="D1884" s="3" t="s">
        <v>4029</v>
      </c>
      <c r="E1884" s="4">
        <v>45881</v>
      </c>
      <c r="F1884" s="5">
        <v>45881</v>
      </c>
      <c r="G1884" s="5">
        <v>46246</v>
      </c>
      <c r="H1884" s="3" t="s">
        <v>4290</v>
      </c>
      <c r="I1884" s="55">
        <v>46135</v>
      </c>
      <c r="J1884" s="6">
        <v>46022</v>
      </c>
      <c r="K1884" s="2" t="s">
        <v>4405</v>
      </c>
      <c r="L1884" s="2" t="s">
        <v>4751</v>
      </c>
      <c r="M1884" s="2" t="s">
        <v>4956</v>
      </c>
      <c r="N1884" s="2"/>
      <c r="O1884" s="2"/>
      <c r="P1884" s="2"/>
      <c r="Q1884" s="2"/>
      <c r="R1884" s="7"/>
      <c r="S1884" s="7">
        <v>0</v>
      </c>
      <c r="T1884" s="7">
        <v>11.583299999999999</v>
      </c>
      <c r="U1884" s="7">
        <v>11.583299999999999</v>
      </c>
      <c r="V1884" s="12">
        <f t="shared" si="556"/>
        <v>12</v>
      </c>
      <c r="W1884" s="15" t="s">
        <v>4738</v>
      </c>
      <c r="X1884" s="15" t="str">
        <f t="shared" si="540"/>
        <v>DEBE GOZAR EN EL AÑO UN TOTAL DE 12 DÍAS ANTES DEL 31/12/2026</v>
      </c>
      <c r="Y1884" s="58">
        <v>0</v>
      </c>
      <c r="Z1884" s="50">
        <v>0</v>
      </c>
      <c r="AA1884" s="50">
        <v>0</v>
      </c>
      <c r="AB1884" s="50">
        <v>12</v>
      </c>
      <c r="AC1884" s="50">
        <v>0</v>
      </c>
      <c r="AD1884" s="50">
        <v>0</v>
      </c>
      <c r="AE1884" s="50">
        <v>0</v>
      </c>
      <c r="AF1884" s="50">
        <v>0</v>
      </c>
      <c r="AG1884" s="50">
        <v>0</v>
      </c>
      <c r="AH1884" s="50">
        <v>0</v>
      </c>
      <c r="AI1884" s="50">
        <v>0</v>
      </c>
      <c r="AJ1884" s="50">
        <v>0</v>
      </c>
      <c r="AK1884" s="52">
        <f t="shared" si="542"/>
        <v>12</v>
      </c>
      <c r="AL1884" s="50">
        <f t="shared" si="543"/>
        <v>12</v>
      </c>
      <c r="AM1884" s="48">
        <f t="shared" si="557"/>
        <v>1</v>
      </c>
      <c r="AN1884" s="49">
        <f t="shared" si="544"/>
        <v>0.01</v>
      </c>
      <c r="AO1884" s="49">
        <f t="shared" si="555"/>
        <v>12</v>
      </c>
      <c r="AP1884" s="49">
        <f t="shared" si="545"/>
        <v>12</v>
      </c>
      <c r="AR1884" s="50">
        <f t="shared" si="546"/>
        <v>0</v>
      </c>
      <c r="AT1884" s="30">
        <f t="shared" si="547"/>
        <v>12</v>
      </c>
      <c r="AU1884">
        <f t="shared" si="548"/>
        <v>4</v>
      </c>
      <c r="AV1884" s="49">
        <f t="shared" si="549"/>
        <v>12</v>
      </c>
      <c r="AW1884" s="49">
        <f t="shared" si="550"/>
        <v>4</v>
      </c>
      <c r="AX1884" s="53">
        <f t="shared" si="551"/>
        <v>0</v>
      </c>
      <c r="AY1884" s="30">
        <f t="shared" si="552"/>
        <v>0</v>
      </c>
      <c r="AZ1884" s="30">
        <f t="shared" si="553"/>
        <v>12</v>
      </c>
      <c r="BA1884" s="49">
        <f t="shared" si="554"/>
        <v>12</v>
      </c>
    </row>
    <row r="1885" spans="1:53" x14ac:dyDescent="0.35">
      <c r="A1885" s="2">
        <v>1075989175</v>
      </c>
      <c r="B1885" s="2" t="s">
        <v>1885</v>
      </c>
      <c r="C1885" s="16" t="s">
        <v>4946</v>
      </c>
      <c r="D1885" s="3" t="s">
        <v>4030</v>
      </c>
      <c r="E1885" s="4">
        <v>45514</v>
      </c>
      <c r="F1885" s="5">
        <v>45879</v>
      </c>
      <c r="G1885" s="5">
        <v>46244</v>
      </c>
      <c r="H1885" s="3" t="s">
        <v>4406</v>
      </c>
      <c r="I1885" s="55">
        <v>46064</v>
      </c>
      <c r="J1885" s="6">
        <v>46022</v>
      </c>
      <c r="K1885" s="2" t="s">
        <v>4405</v>
      </c>
      <c r="L1885" s="2" t="s">
        <v>4866</v>
      </c>
      <c r="M1885" s="2" t="s">
        <v>4956</v>
      </c>
      <c r="N1885" s="2"/>
      <c r="O1885" s="2"/>
      <c r="P1885" s="2"/>
      <c r="Q1885" s="2"/>
      <c r="R1885" s="7"/>
      <c r="S1885" s="7">
        <v>17</v>
      </c>
      <c r="T1885" s="7">
        <v>11.75</v>
      </c>
      <c r="U1885" s="7">
        <v>28.75</v>
      </c>
      <c r="V1885" s="12">
        <f t="shared" si="556"/>
        <v>29</v>
      </c>
      <c r="W1885" s="15" t="str">
        <f>"DEBE GOZAR "&amp;S1885&amp;" DÍAS ANTES DEL "&amp;TEXT(G1885-1,"DD/MM/YYYY")</f>
        <v>DEBE GOZAR 17 DÍAS ANTES DEL 09/08/2026</v>
      </c>
      <c r="X1885" s="15" t="str">
        <f t="shared" si="540"/>
        <v>DEBE GOZAR EN EL AÑO UN TOTAL DE 29 DÍAS ANTES DEL 31/12/2026</v>
      </c>
      <c r="Y1885" s="58">
        <v>0</v>
      </c>
      <c r="Z1885" s="50">
        <v>29</v>
      </c>
      <c r="AA1885" s="50">
        <v>0</v>
      </c>
      <c r="AB1885" s="50">
        <v>0</v>
      </c>
      <c r="AC1885" s="50">
        <v>0</v>
      </c>
      <c r="AD1885" s="50">
        <v>0</v>
      </c>
      <c r="AE1885" s="50">
        <v>0</v>
      </c>
      <c r="AF1885" s="50">
        <v>0</v>
      </c>
      <c r="AG1885" s="50">
        <v>0</v>
      </c>
      <c r="AH1885" s="50">
        <v>0</v>
      </c>
      <c r="AI1885" s="50">
        <v>0</v>
      </c>
      <c r="AJ1885" s="50">
        <v>0</v>
      </c>
      <c r="AK1885" s="52">
        <f t="shared" si="542"/>
        <v>29</v>
      </c>
      <c r="AL1885" s="50">
        <f t="shared" si="543"/>
        <v>29</v>
      </c>
      <c r="AM1885" s="48">
        <f t="shared" si="557"/>
        <v>1</v>
      </c>
      <c r="AN1885" s="49">
        <f t="shared" si="544"/>
        <v>0.01</v>
      </c>
      <c r="AO1885" s="49">
        <f t="shared" si="555"/>
        <v>29</v>
      </c>
      <c r="AP1885" s="49">
        <f t="shared" si="545"/>
        <v>29</v>
      </c>
      <c r="AR1885" s="50">
        <f t="shared" si="546"/>
        <v>0</v>
      </c>
      <c r="AT1885" s="30">
        <f t="shared" si="547"/>
        <v>29</v>
      </c>
      <c r="AU1885">
        <f t="shared" si="548"/>
        <v>9.6666666666666661</v>
      </c>
      <c r="AV1885" s="49">
        <f t="shared" si="549"/>
        <v>29</v>
      </c>
      <c r="AW1885" s="49">
        <f t="shared" si="550"/>
        <v>9.6666666666666661</v>
      </c>
      <c r="AX1885" s="53">
        <f t="shared" si="551"/>
        <v>0</v>
      </c>
      <c r="AY1885" s="30">
        <f t="shared" si="552"/>
        <v>0</v>
      </c>
      <c r="AZ1885" s="30">
        <f t="shared" si="553"/>
        <v>29</v>
      </c>
      <c r="BA1885" s="49">
        <f t="shared" si="554"/>
        <v>29</v>
      </c>
    </row>
    <row r="1886" spans="1:53" x14ac:dyDescent="0.35">
      <c r="A1886" s="2">
        <v>1075989454</v>
      </c>
      <c r="B1886" s="2" t="s">
        <v>1886</v>
      </c>
      <c r="C1886" s="16" t="s">
        <v>4946</v>
      </c>
      <c r="D1886" s="3" t="s">
        <v>4031</v>
      </c>
      <c r="E1886" s="4">
        <v>45873</v>
      </c>
      <c r="F1886" s="5">
        <v>45873</v>
      </c>
      <c r="G1886" s="5">
        <v>46238</v>
      </c>
      <c r="H1886" s="3" t="s">
        <v>4415</v>
      </c>
      <c r="I1886" s="55">
        <v>46053</v>
      </c>
      <c r="J1886" s="6">
        <v>46022</v>
      </c>
      <c r="K1886" s="2" t="s">
        <v>4405</v>
      </c>
      <c r="L1886" s="2" t="s">
        <v>4915</v>
      </c>
      <c r="M1886" s="2" t="s">
        <v>4956</v>
      </c>
      <c r="N1886" s="2"/>
      <c r="O1886" s="2"/>
      <c r="P1886" s="2"/>
      <c r="Q1886" s="2"/>
      <c r="R1886" s="7"/>
      <c r="S1886" s="7">
        <v>0</v>
      </c>
      <c r="T1886" s="7">
        <v>12.25</v>
      </c>
      <c r="U1886" s="7">
        <v>12.25</v>
      </c>
      <c r="V1886" s="12">
        <f t="shared" si="556"/>
        <v>13</v>
      </c>
      <c r="W1886" s="15" t="s">
        <v>4738</v>
      </c>
      <c r="X1886" s="15" t="str">
        <f t="shared" si="540"/>
        <v>DEBE GOZAR EN EL AÑO UN TOTAL DE 13 DÍAS ANTES DEL 31/12/2026</v>
      </c>
      <c r="Y1886" s="58">
        <v>13</v>
      </c>
      <c r="Z1886" s="50">
        <v>0</v>
      </c>
      <c r="AA1886" s="50">
        <v>0</v>
      </c>
      <c r="AB1886" s="50">
        <v>0</v>
      </c>
      <c r="AC1886" s="50">
        <v>0</v>
      </c>
      <c r="AD1886" s="50">
        <v>0</v>
      </c>
      <c r="AE1886" s="50">
        <v>0</v>
      </c>
      <c r="AF1886" s="50">
        <v>0</v>
      </c>
      <c r="AG1886" s="50">
        <v>0</v>
      </c>
      <c r="AH1886" s="50">
        <v>0</v>
      </c>
      <c r="AI1886" s="50">
        <v>0</v>
      </c>
      <c r="AJ1886" s="50">
        <v>0</v>
      </c>
      <c r="AK1886" s="52">
        <f t="shared" si="542"/>
        <v>13</v>
      </c>
      <c r="AL1886" s="50">
        <f t="shared" si="543"/>
        <v>13</v>
      </c>
      <c r="AM1886" s="48">
        <f t="shared" si="557"/>
        <v>1</v>
      </c>
      <c r="AN1886" s="49">
        <f t="shared" si="544"/>
        <v>0.01</v>
      </c>
      <c r="AO1886" s="49">
        <f t="shared" si="555"/>
        <v>13</v>
      </c>
      <c r="AP1886" s="49">
        <f t="shared" si="545"/>
        <v>13</v>
      </c>
      <c r="AR1886" s="50">
        <f t="shared" si="546"/>
        <v>0</v>
      </c>
      <c r="AT1886" s="30">
        <f t="shared" si="547"/>
        <v>13</v>
      </c>
      <c r="AU1886">
        <f t="shared" si="548"/>
        <v>4.333333333333333</v>
      </c>
      <c r="AV1886" s="49">
        <f t="shared" si="549"/>
        <v>13</v>
      </c>
      <c r="AW1886" s="49">
        <f t="shared" si="550"/>
        <v>4.333333333333333</v>
      </c>
      <c r="AX1886" s="53">
        <f t="shared" si="551"/>
        <v>0</v>
      </c>
      <c r="AY1886" s="30">
        <f t="shared" si="552"/>
        <v>0</v>
      </c>
      <c r="AZ1886" s="30">
        <f t="shared" si="553"/>
        <v>13</v>
      </c>
      <c r="BA1886" s="49">
        <f t="shared" si="554"/>
        <v>13</v>
      </c>
    </row>
    <row r="1887" spans="1:53" x14ac:dyDescent="0.35">
      <c r="A1887" s="2">
        <v>1075989591</v>
      </c>
      <c r="B1887" s="2" t="s">
        <v>1887</v>
      </c>
      <c r="C1887" s="16" t="s">
        <v>4946</v>
      </c>
      <c r="D1887" s="3" t="s">
        <v>4032</v>
      </c>
      <c r="E1887" s="4">
        <v>45740</v>
      </c>
      <c r="F1887" s="5">
        <v>45740</v>
      </c>
      <c r="G1887" s="5">
        <v>46105</v>
      </c>
      <c r="H1887" s="3" t="s">
        <v>4416</v>
      </c>
      <c r="I1887" s="55">
        <v>0</v>
      </c>
      <c r="J1887" s="6">
        <v>46022</v>
      </c>
      <c r="K1887" s="2" t="s">
        <v>4405</v>
      </c>
      <c r="L1887" s="2" t="s">
        <v>4868</v>
      </c>
      <c r="M1887" s="2" t="s">
        <v>4956</v>
      </c>
      <c r="N1887" s="2" t="s">
        <v>5196</v>
      </c>
      <c r="O1887" s="2" t="s">
        <v>5239</v>
      </c>
      <c r="P1887" s="2" t="s">
        <v>4521</v>
      </c>
      <c r="Q1887" s="2" t="s">
        <v>4299</v>
      </c>
      <c r="R1887" s="7"/>
      <c r="S1887" s="7">
        <v>0</v>
      </c>
      <c r="T1887" s="7">
        <v>23.083300000000001</v>
      </c>
      <c r="U1887" s="7">
        <v>23.083300000000001</v>
      </c>
      <c r="V1887" s="12">
        <f t="shared" si="556"/>
        <v>24</v>
      </c>
      <c r="W1887" s="15" t="s">
        <v>4738</v>
      </c>
      <c r="X1887" s="15" t="str">
        <f t="shared" si="540"/>
        <v>DEBE GOZAR EN EL AÑO UN TOTAL DE 24 DÍAS ANTES DEL 31/12/2026</v>
      </c>
      <c r="Y1887" s="58">
        <v>0</v>
      </c>
      <c r="Z1887" s="50">
        <v>0</v>
      </c>
      <c r="AA1887" s="50">
        <v>0</v>
      </c>
      <c r="AB1887" s="50">
        <v>0</v>
      </c>
      <c r="AC1887" s="50">
        <v>0</v>
      </c>
      <c r="AD1887" s="50">
        <v>0</v>
      </c>
      <c r="AE1887" s="50">
        <v>0</v>
      </c>
      <c r="AF1887" s="50">
        <v>24</v>
      </c>
      <c r="AG1887" s="50">
        <v>0</v>
      </c>
      <c r="AH1887" s="50">
        <v>0</v>
      </c>
      <c r="AI1887" s="50">
        <v>0</v>
      </c>
      <c r="AJ1887" s="50">
        <v>0</v>
      </c>
      <c r="AK1887" s="52">
        <f t="shared" si="542"/>
        <v>24</v>
      </c>
      <c r="AL1887" s="50">
        <f t="shared" si="543"/>
        <v>24</v>
      </c>
      <c r="AM1887" s="48">
        <f t="shared" si="557"/>
        <v>1</v>
      </c>
      <c r="AN1887" s="49">
        <f t="shared" si="544"/>
        <v>0.01</v>
      </c>
      <c r="AO1887" s="49">
        <f t="shared" si="555"/>
        <v>0</v>
      </c>
      <c r="AP1887" s="49">
        <f t="shared" si="545"/>
        <v>24</v>
      </c>
      <c r="AR1887" s="50">
        <f t="shared" si="546"/>
        <v>0</v>
      </c>
      <c r="AT1887" s="30">
        <f t="shared" si="547"/>
        <v>24</v>
      </c>
      <c r="AU1887">
        <f t="shared" si="548"/>
        <v>8</v>
      </c>
      <c r="AV1887" s="49">
        <f t="shared" si="549"/>
        <v>0</v>
      </c>
      <c r="AW1887" s="49">
        <f t="shared" si="550"/>
        <v>0</v>
      </c>
      <c r="AX1887" s="53">
        <f t="shared" si="551"/>
        <v>8</v>
      </c>
      <c r="AY1887" s="30">
        <f t="shared" si="552"/>
        <v>24</v>
      </c>
      <c r="AZ1887" s="30">
        <f t="shared" si="553"/>
        <v>0</v>
      </c>
      <c r="BA1887" s="49">
        <f t="shared" si="554"/>
        <v>0</v>
      </c>
    </row>
    <row r="1888" spans="1:53" x14ac:dyDescent="0.35">
      <c r="A1888" s="2">
        <v>1076023744</v>
      </c>
      <c r="B1888" s="2" t="s">
        <v>1892</v>
      </c>
      <c r="C1888" s="16" t="s">
        <v>4948</v>
      </c>
      <c r="D1888" s="3" t="s">
        <v>4037</v>
      </c>
      <c r="E1888" s="4">
        <v>45292</v>
      </c>
      <c r="F1888" s="5">
        <v>46023</v>
      </c>
      <c r="G1888" s="5">
        <v>46388</v>
      </c>
      <c r="H1888" s="3" t="s">
        <v>4292</v>
      </c>
      <c r="I1888" s="55">
        <v>0</v>
      </c>
      <c r="J1888" s="6">
        <v>46022</v>
      </c>
      <c r="K1888" s="2" t="s">
        <v>4405</v>
      </c>
      <c r="L1888" s="2">
        <v>2002010200</v>
      </c>
      <c r="M1888" s="2" t="s">
        <v>4955</v>
      </c>
      <c r="N1888" s="2" t="s">
        <v>5204</v>
      </c>
      <c r="O1888" s="2" t="s">
        <v>5204</v>
      </c>
      <c r="P1888" s="2" t="s">
        <v>4541</v>
      </c>
      <c r="Q1888" s="2" t="s">
        <v>4396</v>
      </c>
      <c r="R1888" s="7"/>
      <c r="S1888" s="7">
        <v>18</v>
      </c>
      <c r="T1888" s="7">
        <v>0</v>
      </c>
      <c r="U1888" s="7">
        <v>18</v>
      </c>
      <c r="V1888" s="12">
        <f t="shared" si="556"/>
        <v>18</v>
      </c>
      <c r="W1888" s="15" t="str">
        <f>"DEBE GOZAR "&amp;S1888&amp;" DÍAS ANTES DEL "&amp;TEXT(G1888-1,"DD/MM/YYYY")</f>
        <v>DEBE GOZAR 18 DÍAS ANTES DEL 31/12/2026</v>
      </c>
      <c r="X1888" s="15" t="str">
        <f t="shared" si="540"/>
        <v>DEBE GOZAR EN EL AÑO UN TOTAL DE 18 DÍAS ANTES DEL 31/12/2026</v>
      </c>
      <c r="Y1888" s="58">
        <v>4</v>
      </c>
      <c r="Z1888" s="50">
        <v>0</v>
      </c>
      <c r="AA1888" s="50">
        <v>0</v>
      </c>
      <c r="AB1888" s="50">
        <v>0</v>
      </c>
      <c r="AC1888" s="50">
        <v>0</v>
      </c>
      <c r="AD1888" s="50">
        <v>0</v>
      </c>
      <c r="AE1888" s="50">
        <v>16</v>
      </c>
      <c r="AF1888" s="50">
        <v>6</v>
      </c>
      <c r="AG1888" s="50">
        <v>0</v>
      </c>
      <c r="AH1888" s="50">
        <v>0</v>
      </c>
      <c r="AI1888" s="50">
        <v>0</v>
      </c>
      <c r="AJ1888" s="50">
        <v>0</v>
      </c>
      <c r="AK1888" s="52">
        <f t="shared" si="542"/>
        <v>26</v>
      </c>
      <c r="AL1888" s="50">
        <f t="shared" si="543"/>
        <v>26</v>
      </c>
      <c r="AM1888" s="48">
        <f t="shared" si="557"/>
        <v>1.4444444444444444</v>
      </c>
      <c r="AN1888" s="49">
        <f t="shared" si="544"/>
        <v>1.4444444444444444E-2</v>
      </c>
      <c r="AO1888" s="49">
        <f t="shared" si="555"/>
        <v>4</v>
      </c>
      <c r="AP1888" s="49">
        <f t="shared" si="545"/>
        <v>18</v>
      </c>
      <c r="AR1888" s="50">
        <f t="shared" si="546"/>
        <v>0</v>
      </c>
      <c r="AT1888" s="30">
        <f t="shared" si="547"/>
        <v>18</v>
      </c>
      <c r="AU1888">
        <f t="shared" si="548"/>
        <v>6</v>
      </c>
      <c r="AV1888" s="49">
        <f t="shared" si="549"/>
        <v>4</v>
      </c>
      <c r="AW1888" s="49">
        <f t="shared" si="550"/>
        <v>4</v>
      </c>
      <c r="AX1888" s="53">
        <f t="shared" si="551"/>
        <v>2</v>
      </c>
      <c r="AY1888" s="30">
        <f t="shared" si="552"/>
        <v>22</v>
      </c>
      <c r="AZ1888" s="30">
        <f t="shared" si="553"/>
        <v>4</v>
      </c>
      <c r="BA1888" s="49">
        <f t="shared" si="554"/>
        <v>4</v>
      </c>
    </row>
    <row r="1889" spans="1:53" x14ac:dyDescent="0.35">
      <c r="A1889" s="2">
        <v>1076011316</v>
      </c>
      <c r="B1889" s="2" t="s">
        <v>1889</v>
      </c>
      <c r="C1889" s="16" t="s">
        <v>4946</v>
      </c>
      <c r="D1889" s="3" t="s">
        <v>4034</v>
      </c>
      <c r="E1889" s="4">
        <v>44896</v>
      </c>
      <c r="F1889" s="5">
        <v>45992</v>
      </c>
      <c r="G1889" s="5">
        <v>46357</v>
      </c>
      <c r="H1889" s="3" t="s">
        <v>4290</v>
      </c>
      <c r="I1889" s="55">
        <v>0</v>
      </c>
      <c r="J1889" s="6">
        <v>46022</v>
      </c>
      <c r="K1889" s="2" t="s">
        <v>4405</v>
      </c>
      <c r="L1889" s="2" t="s">
        <v>4749</v>
      </c>
      <c r="M1889" s="2" t="s">
        <v>4956</v>
      </c>
      <c r="N1889" s="2" t="s">
        <v>5180</v>
      </c>
      <c r="O1889" s="2" t="s">
        <v>5181</v>
      </c>
      <c r="P1889" s="2" t="s">
        <v>4443</v>
      </c>
      <c r="Q1889" s="2" t="s">
        <v>4297</v>
      </c>
      <c r="R1889" s="7"/>
      <c r="S1889" s="7">
        <v>27</v>
      </c>
      <c r="T1889" s="7">
        <v>2.5</v>
      </c>
      <c r="U1889" s="7">
        <v>29.5</v>
      </c>
      <c r="V1889" s="12">
        <f t="shared" si="556"/>
        <v>30</v>
      </c>
      <c r="W1889" s="15" t="str">
        <f>"DEBE GOZAR "&amp;S1889&amp;" DÍAS ANTES DEL "&amp;TEXT(G1889-1,"DD/MM/YYYY")</f>
        <v>DEBE GOZAR 27 DÍAS ANTES DEL 30/11/2026</v>
      </c>
      <c r="X1889" s="15" t="str">
        <f t="shared" si="540"/>
        <v>DEBE GOZAR EN EL AÑO UN TOTAL DE 30 DÍAS ANTES DEL 31/12/2026</v>
      </c>
      <c r="Y1889" s="58">
        <v>0</v>
      </c>
      <c r="Z1889" s="50">
        <v>2</v>
      </c>
      <c r="AA1889" s="50">
        <v>0</v>
      </c>
      <c r="AB1889" s="50">
        <v>0</v>
      </c>
      <c r="AC1889" s="50">
        <v>0</v>
      </c>
      <c r="AD1889" s="50">
        <v>0</v>
      </c>
      <c r="AE1889" s="50">
        <v>8</v>
      </c>
      <c r="AF1889" s="50">
        <v>20</v>
      </c>
      <c r="AG1889" s="50">
        <v>0</v>
      </c>
      <c r="AH1889" s="50">
        <v>0</v>
      </c>
      <c r="AI1889" s="50">
        <v>0</v>
      </c>
      <c r="AJ1889" s="50">
        <v>0</v>
      </c>
      <c r="AK1889" s="52">
        <f t="shared" si="542"/>
        <v>30</v>
      </c>
      <c r="AL1889" s="50">
        <f t="shared" si="543"/>
        <v>30</v>
      </c>
      <c r="AM1889" s="48">
        <f t="shared" si="557"/>
        <v>1</v>
      </c>
      <c r="AN1889" s="49">
        <f t="shared" si="544"/>
        <v>0.01</v>
      </c>
      <c r="AO1889" s="49">
        <f t="shared" si="555"/>
        <v>2</v>
      </c>
      <c r="AP1889" s="49">
        <f t="shared" si="545"/>
        <v>30</v>
      </c>
      <c r="AR1889" s="50">
        <f t="shared" si="546"/>
        <v>0</v>
      </c>
      <c r="AT1889" s="30">
        <f t="shared" si="547"/>
        <v>30</v>
      </c>
      <c r="AU1889">
        <f t="shared" si="548"/>
        <v>10</v>
      </c>
      <c r="AV1889" s="49">
        <f t="shared" si="549"/>
        <v>2</v>
      </c>
      <c r="AW1889" s="49">
        <f t="shared" si="550"/>
        <v>2</v>
      </c>
      <c r="AX1889" s="53">
        <f t="shared" si="551"/>
        <v>8</v>
      </c>
      <c r="AY1889" s="30">
        <f t="shared" si="552"/>
        <v>28</v>
      </c>
      <c r="AZ1889" s="30">
        <f t="shared" si="553"/>
        <v>2</v>
      </c>
      <c r="BA1889" s="49">
        <f t="shared" si="554"/>
        <v>2</v>
      </c>
    </row>
    <row r="1890" spans="1:53" x14ac:dyDescent="0.35">
      <c r="A1890" s="2">
        <v>1076016487</v>
      </c>
      <c r="B1890" s="2" t="s">
        <v>1890</v>
      </c>
      <c r="C1890" s="16" t="s">
        <v>4946</v>
      </c>
      <c r="D1890" s="3" t="s">
        <v>4035</v>
      </c>
      <c r="E1890" s="4">
        <v>45386</v>
      </c>
      <c r="F1890" s="5">
        <v>45751</v>
      </c>
      <c r="G1890" s="5">
        <v>46116</v>
      </c>
      <c r="H1890" s="3" t="s">
        <v>4290</v>
      </c>
      <c r="I1890" s="55">
        <v>0</v>
      </c>
      <c r="J1890" s="6">
        <v>46022</v>
      </c>
      <c r="K1890" s="2" t="s">
        <v>4405</v>
      </c>
      <c r="L1890" s="2" t="s">
        <v>4752</v>
      </c>
      <c r="M1890" s="2" t="s">
        <v>4956</v>
      </c>
      <c r="N1890" s="2" t="s">
        <v>5195</v>
      </c>
      <c r="O1890" s="2" t="s">
        <v>5216</v>
      </c>
      <c r="P1890" s="2" t="s">
        <v>4446</v>
      </c>
      <c r="Q1890" s="2" t="s">
        <v>4299</v>
      </c>
      <c r="R1890" s="7"/>
      <c r="S1890" s="7">
        <v>5</v>
      </c>
      <c r="T1890" s="7">
        <v>22.25</v>
      </c>
      <c r="U1890" s="7">
        <v>27.25</v>
      </c>
      <c r="V1890" s="12">
        <f t="shared" si="556"/>
        <v>28</v>
      </c>
      <c r="W1890" s="15" t="str">
        <f>"DEBE GOZAR "&amp;S1890&amp;" DÍAS ANTES DEL "&amp;TEXT(G1890-1,"DD/MM/YYYY")</f>
        <v>DEBE GOZAR 5 DÍAS ANTES DEL 03/04/2026</v>
      </c>
      <c r="X1890" s="15" t="str">
        <f t="shared" si="540"/>
        <v>DEBE GOZAR EN EL AÑO UN TOTAL DE 28 DÍAS ANTES DEL 31/12/2026</v>
      </c>
      <c r="Y1890" s="58">
        <v>0</v>
      </c>
      <c r="Z1890" s="50">
        <v>11</v>
      </c>
      <c r="AA1890" s="50">
        <v>4</v>
      </c>
      <c r="AB1890" s="50">
        <v>0</v>
      </c>
      <c r="AC1890" s="50">
        <v>0</v>
      </c>
      <c r="AD1890" s="50">
        <v>0</v>
      </c>
      <c r="AE1890" s="50">
        <v>0</v>
      </c>
      <c r="AF1890" s="50">
        <v>0</v>
      </c>
      <c r="AG1890" s="50">
        <v>0</v>
      </c>
      <c r="AH1890" s="50">
        <v>0</v>
      </c>
      <c r="AI1890" s="50">
        <v>0</v>
      </c>
      <c r="AJ1890" s="50">
        <v>0</v>
      </c>
      <c r="AK1890" s="52">
        <f t="shared" si="542"/>
        <v>15</v>
      </c>
      <c r="AL1890" s="50">
        <f t="shared" si="543"/>
        <v>15</v>
      </c>
      <c r="AM1890" s="48">
        <f t="shared" si="557"/>
        <v>0.5357142857142857</v>
      </c>
      <c r="AN1890" s="49">
        <f t="shared" si="544"/>
        <v>5.3571428571428572E-3</v>
      </c>
      <c r="AO1890" s="49">
        <f t="shared" si="555"/>
        <v>15</v>
      </c>
      <c r="AP1890" s="49">
        <f t="shared" si="545"/>
        <v>15</v>
      </c>
      <c r="AR1890" s="50">
        <f t="shared" si="546"/>
        <v>13</v>
      </c>
      <c r="AT1890" s="30">
        <f t="shared" si="547"/>
        <v>28</v>
      </c>
      <c r="AU1890">
        <f t="shared" si="548"/>
        <v>9.3333333333333339</v>
      </c>
      <c r="AV1890" s="49">
        <f t="shared" si="549"/>
        <v>15</v>
      </c>
      <c r="AW1890" s="49">
        <f t="shared" si="550"/>
        <v>9.3333333333333339</v>
      </c>
      <c r="AX1890" s="53">
        <f t="shared" si="551"/>
        <v>0</v>
      </c>
      <c r="AY1890" s="30">
        <f t="shared" si="552"/>
        <v>0</v>
      </c>
      <c r="AZ1890" s="30">
        <f t="shared" si="553"/>
        <v>15</v>
      </c>
      <c r="BA1890" s="49">
        <f t="shared" si="554"/>
        <v>15</v>
      </c>
    </row>
    <row r="1891" spans="1:53" x14ac:dyDescent="0.35">
      <c r="A1891" s="2">
        <v>1076022953</v>
      </c>
      <c r="B1891" s="2" t="s">
        <v>1891</v>
      </c>
      <c r="C1891" s="16" t="s">
        <v>4946</v>
      </c>
      <c r="D1891" s="3" t="s">
        <v>4036</v>
      </c>
      <c r="E1891" s="4">
        <v>45901</v>
      </c>
      <c r="F1891" s="5">
        <v>45901</v>
      </c>
      <c r="G1891" s="5">
        <v>46266</v>
      </c>
      <c r="H1891" s="3" t="s">
        <v>4290</v>
      </c>
      <c r="I1891" s="55">
        <v>46054</v>
      </c>
      <c r="J1891" s="6">
        <v>46022</v>
      </c>
      <c r="K1891" s="2" t="s">
        <v>4431</v>
      </c>
      <c r="L1891" s="2" t="s">
        <v>4796</v>
      </c>
      <c r="M1891" s="2" t="s">
        <v>4956</v>
      </c>
      <c r="N1891" s="2"/>
      <c r="O1891" s="2"/>
      <c r="P1891" s="2"/>
      <c r="Q1891" s="2"/>
      <c r="R1891" s="7"/>
      <c r="S1891" s="7">
        <v>0</v>
      </c>
      <c r="T1891" s="7">
        <v>2</v>
      </c>
      <c r="U1891" s="7">
        <v>2</v>
      </c>
      <c r="V1891" s="12">
        <f t="shared" si="556"/>
        <v>2</v>
      </c>
      <c r="W1891" s="15" t="s">
        <v>4738</v>
      </c>
      <c r="X1891" s="15" t="str">
        <f t="shared" si="540"/>
        <v>DEBE GOZAR EN EL AÑO UN TOTAL DE 2 DÍAS ANTES DEL 31/12/2026</v>
      </c>
      <c r="Y1891" s="58">
        <v>0</v>
      </c>
      <c r="Z1891" s="50">
        <v>2</v>
      </c>
      <c r="AA1891" s="50">
        <v>0</v>
      </c>
      <c r="AB1891" s="50">
        <v>0</v>
      </c>
      <c r="AC1891" s="50">
        <v>0</v>
      </c>
      <c r="AD1891" s="50">
        <v>0</v>
      </c>
      <c r="AE1891" s="50">
        <v>0</v>
      </c>
      <c r="AF1891" s="50">
        <v>0</v>
      </c>
      <c r="AG1891" s="50">
        <v>0</v>
      </c>
      <c r="AH1891" s="50">
        <v>0</v>
      </c>
      <c r="AI1891" s="50">
        <v>0</v>
      </c>
      <c r="AJ1891" s="50">
        <v>0</v>
      </c>
      <c r="AK1891" s="52">
        <f t="shared" si="542"/>
        <v>2</v>
      </c>
      <c r="AL1891" s="50">
        <f t="shared" si="543"/>
        <v>2</v>
      </c>
      <c r="AM1891" s="48">
        <f t="shared" si="557"/>
        <v>1</v>
      </c>
      <c r="AN1891" s="49">
        <f t="shared" si="544"/>
        <v>0.01</v>
      </c>
      <c r="AO1891" s="49">
        <f t="shared" si="555"/>
        <v>2</v>
      </c>
      <c r="AP1891" s="49">
        <f t="shared" si="545"/>
        <v>2</v>
      </c>
      <c r="AR1891" s="50">
        <f t="shared" si="546"/>
        <v>0</v>
      </c>
      <c r="AT1891" s="30">
        <f t="shared" si="547"/>
        <v>2</v>
      </c>
      <c r="AU1891">
        <f t="shared" si="548"/>
        <v>0.66666666666666663</v>
      </c>
      <c r="AV1891" s="49">
        <f t="shared" si="549"/>
        <v>2</v>
      </c>
      <c r="AW1891" s="49">
        <f t="shared" si="550"/>
        <v>0.66666666666666663</v>
      </c>
      <c r="AX1891" s="53">
        <f t="shared" si="551"/>
        <v>0</v>
      </c>
      <c r="AY1891" s="30">
        <f t="shared" si="552"/>
        <v>0</v>
      </c>
      <c r="AZ1891" s="30">
        <f t="shared" si="553"/>
        <v>2</v>
      </c>
      <c r="BA1891" s="49">
        <f t="shared" si="554"/>
        <v>2</v>
      </c>
    </row>
    <row r="1892" spans="1:53" x14ac:dyDescent="0.35">
      <c r="A1892" s="2">
        <v>1007714774</v>
      </c>
      <c r="B1892" s="2" t="s">
        <v>49</v>
      </c>
      <c r="C1892" s="16" t="s">
        <v>4948</v>
      </c>
      <c r="D1892" s="3" t="s">
        <v>2194</v>
      </c>
      <c r="E1892" s="4">
        <v>41731</v>
      </c>
      <c r="F1892" s="5">
        <v>45749</v>
      </c>
      <c r="G1892" s="5">
        <v>46114</v>
      </c>
      <c r="H1892" s="3" t="s">
        <v>4290</v>
      </c>
      <c r="I1892" s="55">
        <v>0</v>
      </c>
      <c r="J1892" s="6">
        <v>46022</v>
      </c>
      <c r="K1892" s="2" t="s">
        <v>4405</v>
      </c>
      <c r="L1892" s="2">
        <v>2003040100</v>
      </c>
      <c r="M1892" s="2" t="s">
        <v>4955</v>
      </c>
      <c r="N1892" s="2" t="s">
        <v>5204</v>
      </c>
      <c r="O1892" s="2" t="s">
        <v>5204</v>
      </c>
      <c r="P1892" s="2" t="s">
        <v>4469</v>
      </c>
      <c r="Q1892" s="2" t="s">
        <v>4305</v>
      </c>
      <c r="R1892" s="7"/>
      <c r="S1892" s="7">
        <v>7</v>
      </c>
      <c r="T1892" s="7">
        <v>22.416699999999992</v>
      </c>
      <c r="U1892" s="7">
        <v>29.416699999999992</v>
      </c>
      <c r="V1892" s="12">
        <f t="shared" si="556"/>
        <v>30</v>
      </c>
      <c r="W1892" s="15" t="str">
        <f>"DEBE GOZAR "&amp;S1892&amp;" DÍAS ANTES DEL "&amp;TEXT(G1892-1,"DD/MM/YYYY")</f>
        <v>DEBE GOZAR 7 DÍAS ANTES DEL 01/04/2026</v>
      </c>
      <c r="X1892" s="15" t="str">
        <f t="shared" si="540"/>
        <v>DEBE GOZAR EN EL AÑO UN TOTAL DE 30 DÍAS ANTES DEL 31/12/2026</v>
      </c>
      <c r="Y1892" s="58">
        <v>0</v>
      </c>
      <c r="Z1892" s="50">
        <v>0</v>
      </c>
      <c r="AA1892" s="50">
        <v>7</v>
      </c>
      <c r="AB1892" s="50">
        <v>0</v>
      </c>
      <c r="AC1892" s="50">
        <v>0</v>
      </c>
      <c r="AD1892" s="50">
        <v>0</v>
      </c>
      <c r="AE1892" s="50">
        <v>0</v>
      </c>
      <c r="AF1892" s="50">
        <v>0</v>
      </c>
      <c r="AG1892" s="50">
        <v>0</v>
      </c>
      <c r="AH1892" s="50">
        <v>0</v>
      </c>
      <c r="AI1892" s="50">
        <v>0</v>
      </c>
      <c r="AJ1892" s="50">
        <v>0</v>
      </c>
      <c r="AK1892" s="52">
        <f t="shared" si="542"/>
        <v>7</v>
      </c>
      <c r="AL1892" s="50">
        <f t="shared" si="543"/>
        <v>7</v>
      </c>
      <c r="AM1892" s="48">
        <f t="shared" si="557"/>
        <v>0.23333333333333334</v>
      </c>
      <c r="AN1892" s="49">
        <f t="shared" si="544"/>
        <v>2.3333333333333335E-3</v>
      </c>
      <c r="AO1892" s="49">
        <f t="shared" si="555"/>
        <v>7</v>
      </c>
      <c r="AP1892" s="49">
        <f t="shared" si="545"/>
        <v>7</v>
      </c>
      <c r="AR1892" s="50">
        <f t="shared" si="546"/>
        <v>23</v>
      </c>
      <c r="AT1892" s="30">
        <f t="shared" si="547"/>
        <v>30</v>
      </c>
      <c r="AU1892">
        <f t="shared" si="548"/>
        <v>10</v>
      </c>
      <c r="AV1892" s="49">
        <f t="shared" si="549"/>
        <v>7</v>
      </c>
      <c r="AW1892" s="49">
        <f t="shared" si="550"/>
        <v>7</v>
      </c>
      <c r="AX1892" s="53">
        <f t="shared" si="551"/>
        <v>3</v>
      </c>
      <c r="AY1892" s="30">
        <f t="shared" si="552"/>
        <v>0</v>
      </c>
      <c r="AZ1892" s="30">
        <f t="shared" si="553"/>
        <v>7</v>
      </c>
      <c r="BA1892" s="49">
        <f t="shared" si="554"/>
        <v>7</v>
      </c>
    </row>
    <row r="1893" spans="1:53" x14ac:dyDescent="0.35">
      <c r="A1893" s="2">
        <v>1076024011</v>
      </c>
      <c r="B1893" s="2" t="s">
        <v>1893</v>
      </c>
      <c r="C1893" s="16" t="s">
        <v>4947</v>
      </c>
      <c r="D1893" s="3" t="s">
        <v>4038</v>
      </c>
      <c r="E1893" s="4">
        <v>45220</v>
      </c>
      <c r="F1893" s="5">
        <v>45951</v>
      </c>
      <c r="G1893" s="5">
        <v>46316</v>
      </c>
      <c r="H1893" s="3" t="s">
        <v>4290</v>
      </c>
      <c r="I1893" s="55">
        <v>0</v>
      </c>
      <c r="J1893" s="6">
        <v>46022</v>
      </c>
      <c r="K1893" s="2" t="s">
        <v>4405</v>
      </c>
      <c r="L1893" s="2" t="s">
        <v>5015</v>
      </c>
      <c r="M1893" s="2" t="s">
        <v>4956</v>
      </c>
      <c r="N1893" s="2" t="s">
        <v>5180</v>
      </c>
      <c r="O1893" s="2" t="s">
        <v>5233</v>
      </c>
      <c r="P1893" s="2" t="s">
        <v>4519</v>
      </c>
      <c r="Q1893" s="2" t="s">
        <v>4298</v>
      </c>
      <c r="R1893" s="7"/>
      <c r="S1893" s="7">
        <v>0</v>
      </c>
      <c r="T1893" s="7">
        <v>0</v>
      </c>
      <c r="U1893" s="7">
        <v>0</v>
      </c>
      <c r="V1893" s="12">
        <f t="shared" si="556"/>
        <v>0</v>
      </c>
      <c r="W1893" s="15" t="s">
        <v>4738</v>
      </c>
      <c r="X1893" s="15" t="str">
        <f t="shared" si="540"/>
        <v>DEBE GOZAR EN EL AÑO UN TOTAL DE 0 DÍAS ANTES DEL 31/12/2026</v>
      </c>
      <c r="Y1893" s="58">
        <v>0</v>
      </c>
      <c r="Z1893" s="50">
        <v>0</v>
      </c>
      <c r="AA1893" s="50">
        <v>0</v>
      </c>
      <c r="AB1893" s="50">
        <v>0</v>
      </c>
      <c r="AC1893" s="50">
        <v>0</v>
      </c>
      <c r="AD1893" s="50">
        <v>0</v>
      </c>
      <c r="AE1893" s="50">
        <v>0</v>
      </c>
      <c r="AF1893" s="50">
        <v>0</v>
      </c>
      <c r="AG1893" s="50">
        <v>0</v>
      </c>
      <c r="AH1893" s="50">
        <v>0</v>
      </c>
      <c r="AI1893" s="50">
        <v>0</v>
      </c>
      <c r="AJ1893" s="50">
        <v>0</v>
      </c>
      <c r="AK1893" s="52">
        <f t="shared" si="542"/>
        <v>0</v>
      </c>
      <c r="AL1893" s="50">
        <f t="shared" si="543"/>
        <v>0</v>
      </c>
      <c r="AM1893" s="48">
        <f>IFERROR(+AL1893/V1893,"100"%)</f>
        <v>1</v>
      </c>
      <c r="AN1893" s="49">
        <f t="shared" si="544"/>
        <v>0.01</v>
      </c>
      <c r="AO1893" s="49">
        <f t="shared" si="555"/>
        <v>0</v>
      </c>
      <c r="AP1893" s="49">
        <f t="shared" si="545"/>
        <v>0</v>
      </c>
      <c r="AR1893" s="50">
        <f t="shared" si="546"/>
        <v>0</v>
      </c>
      <c r="AT1893" s="30">
        <f t="shared" si="547"/>
        <v>0</v>
      </c>
      <c r="AU1893">
        <f t="shared" si="548"/>
        <v>0</v>
      </c>
      <c r="AV1893" s="49">
        <f t="shared" si="549"/>
        <v>0</v>
      </c>
      <c r="AW1893" s="49">
        <f t="shared" si="550"/>
        <v>0</v>
      </c>
      <c r="AX1893" s="53">
        <f t="shared" si="551"/>
        <v>0</v>
      </c>
      <c r="AY1893" s="30">
        <f t="shared" si="552"/>
        <v>0</v>
      </c>
      <c r="AZ1893" s="30">
        <f t="shared" si="553"/>
        <v>0</v>
      </c>
      <c r="BA1893" s="49">
        <f t="shared" si="554"/>
        <v>0</v>
      </c>
    </row>
    <row r="1894" spans="1:53" x14ac:dyDescent="0.35">
      <c r="A1894" s="2">
        <v>1076024172</v>
      </c>
      <c r="B1894" s="2" t="s">
        <v>1894</v>
      </c>
      <c r="C1894" s="16" t="s">
        <v>4946</v>
      </c>
      <c r="D1894" s="3" t="s">
        <v>4039</v>
      </c>
      <c r="E1894" s="4">
        <v>45108</v>
      </c>
      <c r="F1894" s="5">
        <v>45839</v>
      </c>
      <c r="G1894" s="5">
        <v>46204</v>
      </c>
      <c r="H1894" s="3" t="s">
        <v>4290</v>
      </c>
      <c r="I1894" s="55">
        <v>0</v>
      </c>
      <c r="J1894" s="6">
        <v>46022</v>
      </c>
      <c r="K1894" s="2" t="s">
        <v>4405</v>
      </c>
      <c r="L1894" s="2" t="s">
        <v>4931</v>
      </c>
      <c r="M1894" s="2" t="s">
        <v>4956</v>
      </c>
      <c r="N1894" s="2" t="s">
        <v>5196</v>
      </c>
      <c r="O1894" s="2" t="s">
        <v>5230</v>
      </c>
      <c r="P1894" s="2" t="s">
        <v>4725</v>
      </c>
      <c r="Q1894" s="2" t="s">
        <v>4297</v>
      </c>
      <c r="R1894" s="7"/>
      <c r="S1894" s="7">
        <v>15</v>
      </c>
      <c r="T1894" s="7">
        <v>15</v>
      </c>
      <c r="U1894" s="7">
        <v>30</v>
      </c>
      <c r="V1894" s="12">
        <f t="shared" si="556"/>
        <v>30</v>
      </c>
      <c r="W1894" s="15" t="str">
        <f>"DEBE GOZAR "&amp;S1894&amp;" DÍAS ANTES DEL "&amp;TEXT(G1894-1,"DD/MM/YYYY")</f>
        <v>DEBE GOZAR 15 DÍAS ANTES DEL 30/06/2026</v>
      </c>
      <c r="X1894" s="15" t="str">
        <f t="shared" si="540"/>
        <v>DEBE GOZAR EN EL AÑO UN TOTAL DE 30 DÍAS ANTES DEL 31/12/2026</v>
      </c>
      <c r="Y1894" s="58">
        <v>0</v>
      </c>
      <c r="Z1894" s="50">
        <v>0</v>
      </c>
      <c r="AA1894" s="50">
        <v>0</v>
      </c>
      <c r="AB1894" s="50">
        <v>0</v>
      </c>
      <c r="AC1894" s="50">
        <v>3</v>
      </c>
      <c r="AD1894" s="50">
        <v>27</v>
      </c>
      <c r="AE1894" s="50">
        <v>0</v>
      </c>
      <c r="AF1894" s="50">
        <v>0</v>
      </c>
      <c r="AG1894" s="50">
        <v>0</v>
      </c>
      <c r="AH1894" s="50">
        <v>0</v>
      </c>
      <c r="AI1894" s="50">
        <v>0</v>
      </c>
      <c r="AJ1894" s="50">
        <v>0</v>
      </c>
      <c r="AK1894" s="52">
        <f t="shared" si="542"/>
        <v>30</v>
      </c>
      <c r="AL1894" s="50">
        <f t="shared" si="543"/>
        <v>30</v>
      </c>
      <c r="AM1894" s="48">
        <f t="shared" ref="AM1894:AM1957" si="558">+AL1894/V1894</f>
        <v>1</v>
      </c>
      <c r="AN1894" s="49">
        <f t="shared" si="544"/>
        <v>0.01</v>
      </c>
      <c r="AO1894" s="49">
        <f t="shared" si="555"/>
        <v>0</v>
      </c>
      <c r="AP1894" s="49">
        <f t="shared" si="545"/>
        <v>30</v>
      </c>
      <c r="AR1894" s="50">
        <f t="shared" si="546"/>
        <v>0</v>
      </c>
      <c r="AT1894" s="30">
        <f t="shared" si="547"/>
        <v>30</v>
      </c>
      <c r="AU1894">
        <f t="shared" si="548"/>
        <v>10</v>
      </c>
      <c r="AV1894" s="49">
        <f t="shared" si="549"/>
        <v>0</v>
      </c>
      <c r="AW1894" s="49">
        <f t="shared" si="550"/>
        <v>0</v>
      </c>
      <c r="AX1894" s="53">
        <f t="shared" si="551"/>
        <v>10</v>
      </c>
      <c r="AY1894" s="30">
        <f t="shared" si="552"/>
        <v>30</v>
      </c>
      <c r="AZ1894" s="30">
        <f t="shared" si="553"/>
        <v>0</v>
      </c>
      <c r="BA1894" s="49">
        <f t="shared" si="554"/>
        <v>0</v>
      </c>
    </row>
    <row r="1895" spans="1:53" x14ac:dyDescent="0.35">
      <c r="A1895" s="2">
        <v>1076027521</v>
      </c>
      <c r="B1895" s="2" t="s">
        <v>1895</v>
      </c>
      <c r="C1895" s="16" t="s">
        <v>4947</v>
      </c>
      <c r="D1895" s="3" t="s">
        <v>4040</v>
      </c>
      <c r="E1895" s="4">
        <v>44721</v>
      </c>
      <c r="F1895" s="5">
        <v>45817</v>
      </c>
      <c r="G1895" s="5">
        <v>46182</v>
      </c>
      <c r="H1895" s="3" t="s">
        <v>4290</v>
      </c>
      <c r="I1895" s="55">
        <v>0</v>
      </c>
      <c r="J1895" s="6">
        <v>46022</v>
      </c>
      <c r="K1895" s="2" t="s">
        <v>4405</v>
      </c>
      <c r="L1895" s="2" t="s">
        <v>4975</v>
      </c>
      <c r="M1895" s="2" t="s">
        <v>4956</v>
      </c>
      <c r="N1895" s="2" t="s">
        <v>5180</v>
      </c>
      <c r="O1895" s="2" t="s">
        <v>5187</v>
      </c>
      <c r="P1895" s="2" t="s">
        <v>4483</v>
      </c>
      <c r="Q1895" s="2" t="s">
        <v>4298</v>
      </c>
      <c r="R1895" s="7"/>
      <c r="S1895" s="7">
        <v>13</v>
      </c>
      <c r="T1895" s="7">
        <v>16.833299999999994</v>
      </c>
      <c r="U1895" s="7">
        <v>29.833299999999994</v>
      </c>
      <c r="V1895" s="12">
        <f t="shared" si="556"/>
        <v>30</v>
      </c>
      <c r="W1895" s="15" t="str">
        <f>"DEBE GOZAR "&amp;S1895&amp;" DÍAS ANTES DEL "&amp;TEXT(G1895-1,"DD/MM/YYYY")</f>
        <v>DEBE GOZAR 13 DÍAS ANTES DEL 08/06/2026</v>
      </c>
      <c r="X1895" s="15" t="str">
        <f t="shared" si="540"/>
        <v>DEBE GOZAR EN EL AÑO UN TOTAL DE 30 DÍAS ANTES DEL 31/12/2026</v>
      </c>
      <c r="Y1895" s="58">
        <v>0</v>
      </c>
      <c r="Z1895" s="50">
        <v>0</v>
      </c>
      <c r="AA1895" s="50">
        <v>0</v>
      </c>
      <c r="AB1895" s="50">
        <v>15</v>
      </c>
      <c r="AC1895" s="50">
        <v>0</v>
      </c>
      <c r="AD1895" s="50">
        <v>0</v>
      </c>
      <c r="AE1895" s="50">
        <v>0</v>
      </c>
      <c r="AF1895" s="50">
        <v>0</v>
      </c>
      <c r="AG1895" s="50">
        <v>0</v>
      </c>
      <c r="AH1895" s="50">
        <v>0</v>
      </c>
      <c r="AI1895" s="50">
        <v>0</v>
      </c>
      <c r="AJ1895" s="50">
        <v>0</v>
      </c>
      <c r="AK1895" s="52">
        <f t="shared" si="542"/>
        <v>15</v>
      </c>
      <c r="AL1895" s="50">
        <f t="shared" si="543"/>
        <v>15</v>
      </c>
      <c r="AM1895" s="48">
        <f t="shared" si="558"/>
        <v>0.5</v>
      </c>
      <c r="AN1895" s="49">
        <f t="shared" si="544"/>
        <v>5.0000000000000001E-3</v>
      </c>
      <c r="AO1895" s="49">
        <f t="shared" si="555"/>
        <v>15</v>
      </c>
      <c r="AP1895" s="49">
        <f t="shared" si="545"/>
        <v>15</v>
      </c>
      <c r="AR1895" s="50">
        <f t="shared" si="546"/>
        <v>15</v>
      </c>
      <c r="AT1895" s="30">
        <f t="shared" si="547"/>
        <v>30</v>
      </c>
      <c r="AU1895">
        <f t="shared" si="548"/>
        <v>10</v>
      </c>
      <c r="AV1895" s="49">
        <f t="shared" si="549"/>
        <v>15</v>
      </c>
      <c r="AW1895" s="49">
        <f t="shared" si="550"/>
        <v>10</v>
      </c>
      <c r="AX1895" s="53">
        <f t="shared" si="551"/>
        <v>0</v>
      </c>
      <c r="AY1895" s="30">
        <f t="shared" si="552"/>
        <v>0</v>
      </c>
      <c r="AZ1895" s="30">
        <f t="shared" si="553"/>
        <v>15</v>
      </c>
      <c r="BA1895" s="49">
        <f t="shared" si="554"/>
        <v>15</v>
      </c>
    </row>
    <row r="1896" spans="1:53" x14ac:dyDescent="0.35">
      <c r="A1896" s="2">
        <v>1076029769</v>
      </c>
      <c r="B1896" s="2" t="s">
        <v>1896</v>
      </c>
      <c r="C1896" s="16" t="s">
        <v>4948</v>
      </c>
      <c r="D1896" s="3" t="s">
        <v>4041</v>
      </c>
      <c r="E1896" s="4">
        <v>45750</v>
      </c>
      <c r="F1896" s="5">
        <v>45750</v>
      </c>
      <c r="G1896" s="5">
        <v>46115</v>
      </c>
      <c r="H1896" s="3" t="s">
        <v>4292</v>
      </c>
      <c r="I1896" s="55">
        <v>46098</v>
      </c>
      <c r="J1896" s="6">
        <v>46022</v>
      </c>
      <c r="K1896" s="2" t="s">
        <v>4405</v>
      </c>
      <c r="L1896" s="2">
        <v>2001020300</v>
      </c>
      <c r="M1896" s="2" t="s">
        <v>5051</v>
      </c>
      <c r="N1896" s="2"/>
      <c r="O1896" s="2"/>
      <c r="P1896" s="2"/>
      <c r="Q1896" s="2"/>
      <c r="R1896" s="7"/>
      <c r="S1896" s="7">
        <v>0</v>
      </c>
      <c r="T1896" s="7">
        <v>22.333300000000001</v>
      </c>
      <c r="U1896" s="7">
        <v>22.333300000000001</v>
      </c>
      <c r="V1896" s="12">
        <f t="shared" si="556"/>
        <v>23</v>
      </c>
      <c r="W1896" s="15" t="s">
        <v>4738</v>
      </c>
      <c r="X1896" s="15" t="str">
        <f t="shared" si="540"/>
        <v>DEBE GOZAR EN EL AÑO UN TOTAL DE 23 DÍAS ANTES DEL 31/12/2026</v>
      </c>
      <c r="Y1896" s="58">
        <v>0</v>
      </c>
      <c r="Z1896" s="50">
        <v>0</v>
      </c>
      <c r="AA1896" s="50">
        <v>23</v>
      </c>
      <c r="AB1896" s="50">
        <v>0</v>
      </c>
      <c r="AC1896" s="50">
        <v>0</v>
      </c>
      <c r="AD1896" s="50">
        <v>0</v>
      </c>
      <c r="AE1896" s="50">
        <v>0</v>
      </c>
      <c r="AF1896" s="50">
        <v>0</v>
      </c>
      <c r="AG1896" s="50">
        <v>0</v>
      </c>
      <c r="AH1896" s="50">
        <v>0</v>
      </c>
      <c r="AI1896" s="50">
        <v>0</v>
      </c>
      <c r="AJ1896" s="50">
        <v>0</v>
      </c>
      <c r="AK1896" s="52">
        <f t="shared" si="542"/>
        <v>23</v>
      </c>
      <c r="AL1896" s="50">
        <f t="shared" si="543"/>
        <v>23</v>
      </c>
      <c r="AM1896" s="48">
        <f t="shared" si="558"/>
        <v>1</v>
      </c>
      <c r="AN1896" s="49">
        <f t="shared" si="544"/>
        <v>0.01</v>
      </c>
      <c r="AO1896" s="49">
        <f t="shared" si="555"/>
        <v>23</v>
      </c>
      <c r="AP1896" s="49">
        <f t="shared" si="545"/>
        <v>23</v>
      </c>
      <c r="AR1896" s="50">
        <f t="shared" si="546"/>
        <v>0</v>
      </c>
      <c r="AT1896" s="30">
        <f t="shared" si="547"/>
        <v>23</v>
      </c>
      <c r="AU1896">
        <f t="shared" si="548"/>
        <v>7.666666666666667</v>
      </c>
      <c r="AV1896" s="49">
        <f t="shared" si="549"/>
        <v>23</v>
      </c>
      <c r="AW1896" s="49">
        <f t="shared" si="550"/>
        <v>7.666666666666667</v>
      </c>
      <c r="AX1896" s="53">
        <f t="shared" si="551"/>
        <v>0</v>
      </c>
      <c r="AY1896" s="30">
        <f t="shared" si="552"/>
        <v>0</v>
      </c>
      <c r="AZ1896" s="30">
        <f t="shared" si="553"/>
        <v>23</v>
      </c>
      <c r="BA1896" s="49">
        <f t="shared" si="554"/>
        <v>23</v>
      </c>
    </row>
    <row r="1897" spans="1:53" x14ac:dyDescent="0.35">
      <c r="A1897" s="2">
        <v>1076030841</v>
      </c>
      <c r="B1897" s="2" t="s">
        <v>1897</v>
      </c>
      <c r="C1897" s="16" t="s">
        <v>4946</v>
      </c>
      <c r="D1897" s="3" t="s">
        <v>4042</v>
      </c>
      <c r="E1897" s="4">
        <v>45108</v>
      </c>
      <c r="F1897" s="5">
        <v>45839</v>
      </c>
      <c r="G1897" s="5">
        <v>46204</v>
      </c>
      <c r="H1897" s="3" t="s">
        <v>4410</v>
      </c>
      <c r="I1897" s="55">
        <v>0</v>
      </c>
      <c r="J1897" s="6">
        <v>46022</v>
      </c>
      <c r="K1897" s="2" t="s">
        <v>4405</v>
      </c>
      <c r="L1897" s="2" t="s">
        <v>4914</v>
      </c>
      <c r="M1897" s="2" t="s">
        <v>4956</v>
      </c>
      <c r="N1897" s="2" t="s">
        <v>5196</v>
      </c>
      <c r="O1897" s="2" t="s">
        <v>5241</v>
      </c>
      <c r="P1897" s="2" t="s">
        <v>4701</v>
      </c>
      <c r="Q1897" s="2" t="s">
        <v>4297</v>
      </c>
      <c r="R1897" s="7"/>
      <c r="S1897" s="7">
        <v>13</v>
      </c>
      <c r="T1897" s="7">
        <v>15</v>
      </c>
      <c r="U1897" s="7">
        <v>28</v>
      </c>
      <c r="V1897" s="12">
        <f t="shared" si="556"/>
        <v>28</v>
      </c>
      <c r="W1897" s="15" t="str">
        <f>"DEBE GOZAR "&amp;S1897&amp;" DÍAS ANTES DEL "&amp;TEXT(G1897-1,"DD/MM/YYYY")</f>
        <v>DEBE GOZAR 13 DÍAS ANTES DEL 30/06/2026</v>
      </c>
      <c r="X1897" s="15" t="str">
        <f t="shared" si="540"/>
        <v>DEBE GOZAR EN EL AÑO UN TOTAL DE 28 DÍAS ANTES DEL 31/12/2026</v>
      </c>
      <c r="Y1897" s="58">
        <v>0</v>
      </c>
      <c r="Z1897" s="50">
        <v>0</v>
      </c>
      <c r="AA1897" s="50">
        <v>0</v>
      </c>
      <c r="AB1897" s="50">
        <v>0</v>
      </c>
      <c r="AC1897" s="50">
        <v>28</v>
      </c>
      <c r="AD1897" s="50">
        <v>0</v>
      </c>
      <c r="AE1897" s="50">
        <v>0</v>
      </c>
      <c r="AF1897" s="50">
        <v>0</v>
      </c>
      <c r="AG1897" s="50">
        <v>0</v>
      </c>
      <c r="AH1897" s="50">
        <v>0</v>
      </c>
      <c r="AI1897" s="50">
        <v>0</v>
      </c>
      <c r="AJ1897" s="50">
        <v>0</v>
      </c>
      <c r="AK1897" s="52">
        <f t="shared" si="542"/>
        <v>28</v>
      </c>
      <c r="AL1897" s="50">
        <f t="shared" si="543"/>
        <v>28</v>
      </c>
      <c r="AM1897" s="48">
        <f t="shared" si="558"/>
        <v>1</v>
      </c>
      <c r="AN1897" s="49">
        <f t="shared" si="544"/>
        <v>0.01</v>
      </c>
      <c r="AO1897" s="49">
        <f t="shared" si="555"/>
        <v>0</v>
      </c>
      <c r="AP1897" s="49">
        <f t="shared" si="545"/>
        <v>28</v>
      </c>
      <c r="AR1897" s="50">
        <f t="shared" si="546"/>
        <v>0</v>
      </c>
      <c r="AT1897" s="30">
        <f t="shared" si="547"/>
        <v>28</v>
      </c>
      <c r="AU1897">
        <f t="shared" si="548"/>
        <v>9.3333333333333339</v>
      </c>
      <c r="AV1897" s="49">
        <f t="shared" si="549"/>
        <v>0</v>
      </c>
      <c r="AW1897" s="49">
        <f t="shared" si="550"/>
        <v>0</v>
      </c>
      <c r="AX1897" s="53">
        <f t="shared" si="551"/>
        <v>9.3333333333333339</v>
      </c>
      <c r="AY1897" s="30">
        <f t="shared" si="552"/>
        <v>28</v>
      </c>
      <c r="AZ1897" s="30">
        <f t="shared" si="553"/>
        <v>0</v>
      </c>
      <c r="BA1897" s="49">
        <f t="shared" si="554"/>
        <v>0</v>
      </c>
    </row>
    <row r="1898" spans="1:53" x14ac:dyDescent="0.35">
      <c r="A1898" s="2">
        <v>1076044098</v>
      </c>
      <c r="B1898" s="2" t="s">
        <v>1898</v>
      </c>
      <c r="C1898" s="16" t="s">
        <v>4946</v>
      </c>
      <c r="D1898" s="3" t="s">
        <v>4043</v>
      </c>
      <c r="E1898" s="4">
        <v>45771</v>
      </c>
      <c r="F1898" s="5">
        <v>45771</v>
      </c>
      <c r="G1898" s="5">
        <v>46136</v>
      </c>
      <c r="H1898" s="3" t="s">
        <v>4418</v>
      </c>
      <c r="I1898" s="55">
        <v>46023</v>
      </c>
      <c r="J1898" s="6">
        <v>46022</v>
      </c>
      <c r="K1898" s="2" t="s">
        <v>4405</v>
      </c>
      <c r="L1898" s="2" t="s">
        <v>4862</v>
      </c>
      <c r="M1898" s="2" t="s">
        <v>4956</v>
      </c>
      <c r="N1898" s="2"/>
      <c r="O1898" s="2"/>
      <c r="P1898" s="2"/>
      <c r="Q1898" s="2"/>
      <c r="R1898" s="7"/>
      <c r="S1898" s="7">
        <v>0</v>
      </c>
      <c r="T1898" s="7">
        <v>20.583300000000001</v>
      </c>
      <c r="U1898" s="7">
        <v>20.583300000000001</v>
      </c>
      <c r="V1898" s="12">
        <f t="shared" si="556"/>
        <v>21</v>
      </c>
      <c r="W1898" s="15" t="s">
        <v>4738</v>
      </c>
      <c r="X1898" s="15" t="str">
        <f t="shared" si="540"/>
        <v>DEBE GOZAR EN EL AÑO UN TOTAL DE 21 DÍAS ANTES DEL 31/12/2026</v>
      </c>
      <c r="Y1898" s="58">
        <v>21</v>
      </c>
      <c r="Z1898" s="50">
        <v>0</v>
      </c>
      <c r="AA1898" s="50">
        <v>0</v>
      </c>
      <c r="AB1898" s="50">
        <v>0</v>
      </c>
      <c r="AC1898" s="50">
        <v>0</v>
      </c>
      <c r="AD1898" s="50">
        <v>0</v>
      </c>
      <c r="AE1898" s="50">
        <v>0</v>
      </c>
      <c r="AF1898" s="50">
        <v>0</v>
      </c>
      <c r="AG1898" s="50">
        <v>0</v>
      </c>
      <c r="AH1898" s="50">
        <v>0</v>
      </c>
      <c r="AI1898" s="50">
        <v>0</v>
      </c>
      <c r="AJ1898" s="50">
        <v>0</v>
      </c>
      <c r="AK1898" s="52">
        <f t="shared" si="542"/>
        <v>21</v>
      </c>
      <c r="AL1898" s="50">
        <f t="shared" si="543"/>
        <v>21</v>
      </c>
      <c r="AM1898" s="48">
        <f t="shared" si="558"/>
        <v>1</v>
      </c>
      <c r="AN1898" s="49">
        <f t="shared" si="544"/>
        <v>0.01</v>
      </c>
      <c r="AO1898" s="49">
        <f t="shared" si="555"/>
        <v>21</v>
      </c>
      <c r="AP1898" s="49">
        <f t="shared" si="545"/>
        <v>21</v>
      </c>
      <c r="AR1898" s="50">
        <f t="shared" si="546"/>
        <v>0</v>
      </c>
      <c r="AT1898" s="30">
        <f t="shared" si="547"/>
        <v>21</v>
      </c>
      <c r="AU1898">
        <f t="shared" si="548"/>
        <v>7</v>
      </c>
      <c r="AV1898" s="49">
        <f t="shared" si="549"/>
        <v>21</v>
      </c>
      <c r="AW1898" s="49">
        <f t="shared" si="550"/>
        <v>7</v>
      </c>
      <c r="AX1898" s="53">
        <f t="shared" si="551"/>
        <v>0</v>
      </c>
      <c r="AY1898" s="30">
        <f t="shared" si="552"/>
        <v>0</v>
      </c>
      <c r="AZ1898" s="30">
        <f t="shared" si="553"/>
        <v>21</v>
      </c>
      <c r="BA1898" s="49">
        <f t="shared" si="554"/>
        <v>21</v>
      </c>
    </row>
    <row r="1899" spans="1:53" x14ac:dyDescent="0.35">
      <c r="A1899" s="2">
        <v>1076045901</v>
      </c>
      <c r="B1899" s="2" t="s">
        <v>1899</v>
      </c>
      <c r="C1899" s="16" t="s">
        <v>4946</v>
      </c>
      <c r="D1899" s="3" t="s">
        <v>4044</v>
      </c>
      <c r="E1899" s="4">
        <v>45022</v>
      </c>
      <c r="F1899" s="5">
        <v>45753</v>
      </c>
      <c r="G1899" s="5">
        <v>46118</v>
      </c>
      <c r="H1899" s="3" t="s">
        <v>4410</v>
      </c>
      <c r="I1899" s="55">
        <v>0</v>
      </c>
      <c r="J1899" s="6">
        <v>46022</v>
      </c>
      <c r="K1899" s="2" t="s">
        <v>4405</v>
      </c>
      <c r="L1899" s="2" t="s">
        <v>5017</v>
      </c>
      <c r="M1899" s="2" t="s">
        <v>4956</v>
      </c>
      <c r="N1899" s="2" t="s">
        <v>5195</v>
      </c>
      <c r="O1899" s="2" t="s">
        <v>5217</v>
      </c>
      <c r="P1899" s="2" t="s">
        <v>4607</v>
      </c>
      <c r="Q1899" s="2" t="s">
        <v>4297</v>
      </c>
      <c r="R1899" s="7"/>
      <c r="S1899" s="7">
        <v>7</v>
      </c>
      <c r="T1899" s="7">
        <v>22.083299999999994</v>
      </c>
      <c r="U1899" s="7">
        <v>29.083299999999994</v>
      </c>
      <c r="V1899" s="12">
        <f t="shared" si="556"/>
        <v>30</v>
      </c>
      <c r="W1899" s="15" t="str">
        <f>"DEBE GOZAR "&amp;S1899&amp;" DÍAS ANTES DEL "&amp;TEXT(G1899-1,"DD/MM/YYYY")</f>
        <v>DEBE GOZAR 7 DÍAS ANTES DEL 05/04/2026</v>
      </c>
      <c r="X1899" s="15" t="str">
        <f t="shared" si="540"/>
        <v>DEBE GOZAR EN EL AÑO UN TOTAL DE 30 DÍAS ANTES DEL 31/12/2026</v>
      </c>
      <c r="Y1899" s="58">
        <v>0</v>
      </c>
      <c r="Z1899" s="50">
        <v>14</v>
      </c>
      <c r="AA1899" s="50">
        <v>8</v>
      </c>
      <c r="AB1899" s="50">
        <v>0</v>
      </c>
      <c r="AC1899" s="50">
        <v>0</v>
      </c>
      <c r="AD1899" s="50">
        <v>0</v>
      </c>
      <c r="AE1899" s="50">
        <v>0</v>
      </c>
      <c r="AF1899" s="50">
        <v>8</v>
      </c>
      <c r="AG1899" s="50">
        <v>0</v>
      </c>
      <c r="AH1899" s="50">
        <v>0</v>
      </c>
      <c r="AI1899" s="50">
        <v>0</v>
      </c>
      <c r="AJ1899" s="50">
        <v>0</v>
      </c>
      <c r="AK1899" s="52">
        <f t="shared" si="542"/>
        <v>30</v>
      </c>
      <c r="AL1899" s="50">
        <f t="shared" si="543"/>
        <v>30</v>
      </c>
      <c r="AM1899" s="48">
        <f t="shared" si="558"/>
        <v>1</v>
      </c>
      <c r="AN1899" s="49">
        <f t="shared" si="544"/>
        <v>0.01</v>
      </c>
      <c r="AO1899" s="49">
        <f t="shared" si="555"/>
        <v>22</v>
      </c>
      <c r="AP1899" s="49">
        <f t="shared" si="545"/>
        <v>30</v>
      </c>
      <c r="AR1899" s="50">
        <f t="shared" si="546"/>
        <v>0</v>
      </c>
      <c r="AT1899" s="30">
        <f t="shared" si="547"/>
        <v>30</v>
      </c>
      <c r="AU1899">
        <f t="shared" si="548"/>
        <v>10</v>
      </c>
      <c r="AV1899" s="49">
        <f t="shared" si="549"/>
        <v>22</v>
      </c>
      <c r="AW1899" s="49">
        <f t="shared" si="550"/>
        <v>10</v>
      </c>
      <c r="AX1899" s="53">
        <f t="shared" si="551"/>
        <v>0</v>
      </c>
      <c r="AY1899" s="30">
        <f t="shared" si="552"/>
        <v>8</v>
      </c>
      <c r="AZ1899" s="30">
        <f t="shared" si="553"/>
        <v>22</v>
      </c>
      <c r="BA1899" s="49">
        <f t="shared" si="554"/>
        <v>22</v>
      </c>
    </row>
    <row r="1900" spans="1:53" x14ac:dyDescent="0.35">
      <c r="A1900" s="2">
        <v>1076046651</v>
      </c>
      <c r="B1900" s="2" t="s">
        <v>1900</v>
      </c>
      <c r="C1900" s="16" t="s">
        <v>4946</v>
      </c>
      <c r="D1900" s="3" t="s">
        <v>4045</v>
      </c>
      <c r="E1900" s="4">
        <v>45108</v>
      </c>
      <c r="F1900" s="5">
        <v>45839</v>
      </c>
      <c r="G1900" s="5">
        <v>46204</v>
      </c>
      <c r="H1900" s="3" t="s">
        <v>4410</v>
      </c>
      <c r="I1900" s="55">
        <v>0</v>
      </c>
      <c r="J1900" s="6">
        <v>46022</v>
      </c>
      <c r="K1900" s="2" t="s">
        <v>4405</v>
      </c>
      <c r="L1900" s="2" t="s">
        <v>4830</v>
      </c>
      <c r="M1900" s="2" t="s">
        <v>4956</v>
      </c>
      <c r="N1900" s="2" t="s">
        <v>5196</v>
      </c>
      <c r="O1900" s="2" t="s">
        <v>5241</v>
      </c>
      <c r="P1900" s="2" t="s">
        <v>4582</v>
      </c>
      <c r="Q1900" s="2" t="s">
        <v>4297</v>
      </c>
      <c r="R1900" s="7"/>
      <c r="S1900" s="7">
        <v>15</v>
      </c>
      <c r="T1900" s="7">
        <v>15</v>
      </c>
      <c r="U1900" s="7">
        <v>30</v>
      </c>
      <c r="V1900" s="12">
        <f t="shared" si="556"/>
        <v>30</v>
      </c>
      <c r="W1900" s="15" t="str">
        <f>"DEBE GOZAR "&amp;S1900&amp;" DÍAS ANTES DEL "&amp;TEXT(G1900-1,"DD/MM/YYYY")</f>
        <v>DEBE GOZAR 15 DÍAS ANTES DEL 30/06/2026</v>
      </c>
      <c r="X1900" s="15" t="str">
        <f t="shared" si="540"/>
        <v>DEBE GOZAR EN EL AÑO UN TOTAL DE 30 DÍAS ANTES DEL 31/12/2026</v>
      </c>
      <c r="Y1900" s="58">
        <v>0</v>
      </c>
      <c r="Z1900" s="50">
        <v>0</v>
      </c>
      <c r="AA1900" s="50">
        <v>0</v>
      </c>
      <c r="AB1900" s="50">
        <v>12</v>
      </c>
      <c r="AC1900" s="50">
        <v>18</v>
      </c>
      <c r="AD1900" s="50">
        <v>0</v>
      </c>
      <c r="AE1900" s="50">
        <v>0</v>
      </c>
      <c r="AF1900" s="50">
        <v>0</v>
      </c>
      <c r="AG1900" s="50">
        <v>0</v>
      </c>
      <c r="AH1900" s="50">
        <v>0</v>
      </c>
      <c r="AI1900" s="50">
        <v>0</v>
      </c>
      <c r="AJ1900" s="50">
        <v>0</v>
      </c>
      <c r="AK1900" s="52">
        <f t="shared" si="542"/>
        <v>30</v>
      </c>
      <c r="AL1900" s="50">
        <f t="shared" si="543"/>
        <v>30</v>
      </c>
      <c r="AM1900" s="48">
        <f t="shared" si="558"/>
        <v>1</v>
      </c>
      <c r="AN1900" s="49">
        <f t="shared" si="544"/>
        <v>0.01</v>
      </c>
      <c r="AO1900" s="49">
        <f t="shared" si="555"/>
        <v>12</v>
      </c>
      <c r="AP1900" s="49">
        <f t="shared" si="545"/>
        <v>30</v>
      </c>
      <c r="AR1900" s="50">
        <f t="shared" si="546"/>
        <v>0</v>
      </c>
      <c r="AT1900" s="30">
        <f t="shared" si="547"/>
        <v>30</v>
      </c>
      <c r="AU1900">
        <f t="shared" si="548"/>
        <v>10</v>
      </c>
      <c r="AV1900" s="49">
        <f t="shared" si="549"/>
        <v>12</v>
      </c>
      <c r="AW1900" s="49">
        <f t="shared" si="550"/>
        <v>10</v>
      </c>
      <c r="AX1900" s="53">
        <f t="shared" si="551"/>
        <v>0</v>
      </c>
      <c r="AY1900" s="30">
        <f t="shared" si="552"/>
        <v>18</v>
      </c>
      <c r="AZ1900" s="30">
        <f t="shared" si="553"/>
        <v>12</v>
      </c>
      <c r="BA1900" s="49">
        <f t="shared" si="554"/>
        <v>12</v>
      </c>
    </row>
    <row r="1901" spans="1:53" x14ac:dyDescent="0.35">
      <c r="A1901" s="2">
        <v>1076051652</v>
      </c>
      <c r="B1901" s="2" t="s">
        <v>1901</v>
      </c>
      <c r="C1901" s="16" t="s">
        <v>4946</v>
      </c>
      <c r="D1901" s="3" t="s">
        <v>4046</v>
      </c>
      <c r="E1901" s="4">
        <v>45841</v>
      </c>
      <c r="F1901" s="5">
        <v>45841</v>
      </c>
      <c r="G1901" s="5">
        <v>46206</v>
      </c>
      <c r="H1901" s="3" t="s">
        <v>4290</v>
      </c>
      <c r="I1901" s="55">
        <v>46023</v>
      </c>
      <c r="J1901" s="6">
        <v>46022</v>
      </c>
      <c r="K1901" s="2" t="s">
        <v>4405</v>
      </c>
      <c r="L1901" s="2" t="s">
        <v>4816</v>
      </c>
      <c r="M1901" s="2" t="s">
        <v>4956</v>
      </c>
      <c r="N1901" s="2"/>
      <c r="O1901" s="2"/>
      <c r="P1901" s="2"/>
      <c r="Q1901" s="2"/>
      <c r="R1901" s="7"/>
      <c r="S1901" s="7">
        <v>0</v>
      </c>
      <c r="T1901" s="7">
        <v>14.833299999999999</v>
      </c>
      <c r="U1901" s="7">
        <v>14.833299999999999</v>
      </c>
      <c r="V1901" s="12">
        <f t="shared" si="556"/>
        <v>15</v>
      </c>
      <c r="W1901" s="15" t="s">
        <v>4738</v>
      </c>
      <c r="X1901" s="15" t="str">
        <f t="shared" si="540"/>
        <v>DEBE GOZAR EN EL AÑO UN TOTAL DE 15 DÍAS ANTES DEL 31/12/2026</v>
      </c>
      <c r="Y1901" s="58">
        <v>15</v>
      </c>
      <c r="Z1901" s="50">
        <v>0</v>
      </c>
      <c r="AA1901" s="50">
        <v>0</v>
      </c>
      <c r="AB1901" s="50">
        <v>0</v>
      </c>
      <c r="AC1901" s="50">
        <v>0</v>
      </c>
      <c r="AD1901" s="50">
        <v>0</v>
      </c>
      <c r="AE1901" s="50">
        <v>0</v>
      </c>
      <c r="AF1901" s="50">
        <v>0</v>
      </c>
      <c r="AG1901" s="50">
        <v>0</v>
      </c>
      <c r="AH1901" s="50">
        <v>0</v>
      </c>
      <c r="AI1901" s="50">
        <v>0</v>
      </c>
      <c r="AJ1901" s="50">
        <v>0</v>
      </c>
      <c r="AK1901" s="52">
        <f t="shared" si="542"/>
        <v>15</v>
      </c>
      <c r="AL1901" s="50">
        <f t="shared" si="543"/>
        <v>15</v>
      </c>
      <c r="AM1901" s="48">
        <f t="shared" si="558"/>
        <v>1</v>
      </c>
      <c r="AN1901" s="49">
        <f t="shared" si="544"/>
        <v>0.01</v>
      </c>
      <c r="AO1901" s="49">
        <f t="shared" si="555"/>
        <v>15</v>
      </c>
      <c r="AP1901" s="49">
        <f t="shared" si="545"/>
        <v>15</v>
      </c>
      <c r="AR1901" s="50">
        <f t="shared" si="546"/>
        <v>0</v>
      </c>
      <c r="AT1901" s="30">
        <f t="shared" si="547"/>
        <v>15</v>
      </c>
      <c r="AU1901">
        <f t="shared" si="548"/>
        <v>5</v>
      </c>
      <c r="AV1901" s="49">
        <f t="shared" si="549"/>
        <v>15</v>
      </c>
      <c r="AW1901" s="49">
        <f t="shared" si="550"/>
        <v>5</v>
      </c>
      <c r="AX1901" s="53">
        <f t="shared" si="551"/>
        <v>0</v>
      </c>
      <c r="AY1901" s="30">
        <f t="shared" si="552"/>
        <v>0</v>
      </c>
      <c r="AZ1901" s="30">
        <f t="shared" si="553"/>
        <v>15</v>
      </c>
      <c r="BA1901" s="49">
        <f t="shared" si="554"/>
        <v>15</v>
      </c>
    </row>
    <row r="1902" spans="1:53" x14ac:dyDescent="0.35">
      <c r="A1902" s="2">
        <v>1076057195</v>
      </c>
      <c r="B1902" s="2" t="s">
        <v>1902</v>
      </c>
      <c r="C1902" s="16" t="s">
        <v>4946</v>
      </c>
      <c r="D1902" s="3" t="s">
        <v>4047</v>
      </c>
      <c r="E1902" s="4">
        <v>44794</v>
      </c>
      <c r="F1902" s="5">
        <v>45890</v>
      </c>
      <c r="G1902" s="5">
        <v>46255</v>
      </c>
      <c r="H1902" s="3" t="s">
        <v>4290</v>
      </c>
      <c r="I1902" s="55">
        <v>46091</v>
      </c>
      <c r="J1902" s="6">
        <v>46022</v>
      </c>
      <c r="K1902" s="2" t="s">
        <v>4405</v>
      </c>
      <c r="L1902" s="2" t="s">
        <v>4744</v>
      </c>
      <c r="M1902" s="2" t="s">
        <v>4956</v>
      </c>
      <c r="N1902" s="2"/>
      <c r="O1902" s="2"/>
      <c r="P1902" s="2"/>
      <c r="Q1902" s="2"/>
      <c r="R1902" s="7"/>
      <c r="S1902" s="7">
        <v>19</v>
      </c>
      <c r="T1902" s="7">
        <v>10.833299999999994</v>
      </c>
      <c r="U1902" s="7">
        <v>29.833299999999994</v>
      </c>
      <c r="V1902" s="12">
        <f t="shared" si="556"/>
        <v>30</v>
      </c>
      <c r="W1902" s="15" t="str">
        <f>"DEBE GOZAR "&amp;S1902&amp;" DÍAS ANTES DEL "&amp;TEXT(G1902-1,"DD/MM/YYYY")</f>
        <v>DEBE GOZAR 19 DÍAS ANTES DEL 20/08/2026</v>
      </c>
      <c r="X1902" s="15" t="str">
        <f t="shared" si="540"/>
        <v>DEBE GOZAR EN EL AÑO UN TOTAL DE 30 DÍAS ANTES DEL 31/12/2026</v>
      </c>
      <c r="Y1902" s="58">
        <v>0</v>
      </c>
      <c r="Z1902" s="50">
        <v>0</v>
      </c>
      <c r="AA1902" s="50">
        <v>30</v>
      </c>
      <c r="AB1902" s="50">
        <v>0</v>
      </c>
      <c r="AC1902" s="50">
        <v>0</v>
      </c>
      <c r="AD1902" s="50">
        <v>0</v>
      </c>
      <c r="AE1902" s="50">
        <v>0</v>
      </c>
      <c r="AF1902" s="50">
        <v>0</v>
      </c>
      <c r="AG1902" s="50">
        <v>0</v>
      </c>
      <c r="AH1902" s="50">
        <v>0</v>
      </c>
      <c r="AI1902" s="50">
        <v>0</v>
      </c>
      <c r="AJ1902" s="50">
        <v>0</v>
      </c>
      <c r="AK1902" s="52">
        <f t="shared" si="542"/>
        <v>30</v>
      </c>
      <c r="AL1902" s="50">
        <f t="shared" si="543"/>
        <v>30</v>
      </c>
      <c r="AM1902" s="48">
        <f t="shared" si="558"/>
        <v>1</v>
      </c>
      <c r="AN1902" s="49">
        <f t="shared" si="544"/>
        <v>0.01</v>
      </c>
      <c r="AO1902" s="49">
        <f t="shared" si="555"/>
        <v>30</v>
      </c>
      <c r="AP1902" s="49">
        <f t="shared" si="545"/>
        <v>30</v>
      </c>
      <c r="AR1902" s="50">
        <f t="shared" si="546"/>
        <v>0</v>
      </c>
      <c r="AT1902" s="30">
        <f t="shared" si="547"/>
        <v>30</v>
      </c>
      <c r="AU1902">
        <f t="shared" si="548"/>
        <v>10</v>
      </c>
      <c r="AV1902" s="49">
        <f t="shared" si="549"/>
        <v>30</v>
      </c>
      <c r="AW1902" s="49">
        <f t="shared" si="550"/>
        <v>10</v>
      </c>
      <c r="AX1902" s="53">
        <f t="shared" si="551"/>
        <v>0</v>
      </c>
      <c r="AY1902" s="30">
        <f t="shared" si="552"/>
        <v>0</v>
      </c>
      <c r="AZ1902" s="30">
        <f t="shared" si="553"/>
        <v>30</v>
      </c>
      <c r="BA1902" s="49">
        <f t="shared" si="554"/>
        <v>30</v>
      </c>
    </row>
    <row r="1903" spans="1:53" x14ac:dyDescent="0.35">
      <c r="A1903" s="2">
        <v>1076072707</v>
      </c>
      <c r="B1903" s="2" t="s">
        <v>1903</v>
      </c>
      <c r="C1903" s="16" t="s">
        <v>4946</v>
      </c>
      <c r="D1903" s="3" t="s">
        <v>4048</v>
      </c>
      <c r="E1903" s="4">
        <v>45629</v>
      </c>
      <c r="F1903" s="5">
        <v>45994</v>
      </c>
      <c r="G1903" s="5">
        <v>46359</v>
      </c>
      <c r="H1903" s="3" t="s">
        <v>4290</v>
      </c>
      <c r="I1903" s="62">
        <v>46142</v>
      </c>
      <c r="J1903" s="6">
        <v>46022</v>
      </c>
      <c r="K1903" s="2" t="s">
        <v>4405</v>
      </c>
      <c r="L1903" s="2" t="s">
        <v>4771</v>
      </c>
      <c r="M1903" s="2" t="s">
        <v>4956</v>
      </c>
      <c r="N1903" s="2" t="s">
        <v>5196</v>
      </c>
      <c r="O1903" s="2" t="s">
        <v>5230</v>
      </c>
      <c r="P1903" s="2" t="s">
        <v>4478</v>
      </c>
      <c r="Q1903" s="2" t="s">
        <v>4297</v>
      </c>
      <c r="R1903" s="7"/>
      <c r="S1903" s="7">
        <v>22</v>
      </c>
      <c r="T1903" s="7">
        <v>2.3333000000000013</v>
      </c>
      <c r="U1903" s="7">
        <v>24.333300000000001</v>
      </c>
      <c r="V1903" s="12">
        <f t="shared" si="556"/>
        <v>25</v>
      </c>
      <c r="W1903" s="15" t="str">
        <f>"DEBE GOZAR "&amp;S1903&amp;" DÍAS ANTES DEL "&amp;TEXT(G1903-1,"DD/MM/YYYY")</f>
        <v>DEBE GOZAR 22 DÍAS ANTES DEL 02/12/2026</v>
      </c>
      <c r="X1903" s="15" t="str">
        <f t="shared" ref="X1903:X1966" si="559">"DEBE GOZAR EN EL AÑO UN TOTAL DE "&amp;ROUNDUP(V1903,0)&amp;" DÍAS ANTES DEL 31/12/2026"</f>
        <v>DEBE GOZAR EN EL AÑO UN TOTAL DE 25 DÍAS ANTES DEL 31/12/2026</v>
      </c>
      <c r="Y1903" s="58">
        <v>0</v>
      </c>
      <c r="Z1903" s="50">
        <v>4</v>
      </c>
      <c r="AA1903" s="50">
        <v>26</v>
      </c>
      <c r="AB1903" s="50">
        <v>0</v>
      </c>
      <c r="AC1903" s="50">
        <v>0</v>
      </c>
      <c r="AD1903" s="50">
        <v>0</v>
      </c>
      <c r="AE1903" s="50">
        <v>0</v>
      </c>
      <c r="AF1903" s="50">
        <v>0</v>
      </c>
      <c r="AG1903" s="50">
        <v>0</v>
      </c>
      <c r="AH1903" s="50">
        <v>0</v>
      </c>
      <c r="AI1903" s="50">
        <v>0</v>
      </c>
      <c r="AJ1903" s="50">
        <v>0</v>
      </c>
      <c r="AK1903" s="52">
        <f t="shared" si="542"/>
        <v>30</v>
      </c>
      <c r="AL1903" s="50">
        <f t="shared" si="543"/>
        <v>30</v>
      </c>
      <c r="AM1903" s="48">
        <f t="shared" si="558"/>
        <v>1.2</v>
      </c>
      <c r="AN1903" s="49">
        <f t="shared" si="544"/>
        <v>1.2E-2</v>
      </c>
      <c r="AO1903" s="49">
        <f t="shared" si="555"/>
        <v>30</v>
      </c>
      <c r="AP1903" s="49">
        <f t="shared" si="545"/>
        <v>25</v>
      </c>
      <c r="AR1903" s="50">
        <f t="shared" si="546"/>
        <v>0</v>
      </c>
      <c r="AT1903" s="30">
        <f t="shared" si="547"/>
        <v>25</v>
      </c>
      <c r="AU1903">
        <f t="shared" si="548"/>
        <v>8.3333333333333339</v>
      </c>
      <c r="AV1903" s="49">
        <f t="shared" si="549"/>
        <v>30</v>
      </c>
      <c r="AW1903" s="49">
        <f t="shared" si="550"/>
        <v>8.3333333333333339</v>
      </c>
      <c r="AX1903" s="53">
        <f t="shared" si="551"/>
        <v>0</v>
      </c>
      <c r="AY1903" s="30">
        <f t="shared" si="552"/>
        <v>0</v>
      </c>
      <c r="AZ1903" s="30">
        <f t="shared" si="553"/>
        <v>30</v>
      </c>
      <c r="BA1903" s="49">
        <f t="shared" si="554"/>
        <v>25</v>
      </c>
    </row>
    <row r="1904" spans="1:53" x14ac:dyDescent="0.35">
      <c r="A1904" s="2">
        <v>1076112699</v>
      </c>
      <c r="B1904" s="2" t="s">
        <v>1904</v>
      </c>
      <c r="C1904" s="16" t="s">
        <v>4946</v>
      </c>
      <c r="D1904" s="3" t="s">
        <v>4049</v>
      </c>
      <c r="E1904" s="4">
        <v>44958</v>
      </c>
      <c r="F1904" s="5">
        <v>45689</v>
      </c>
      <c r="G1904" s="5">
        <v>46054</v>
      </c>
      <c r="H1904" s="3" t="s">
        <v>4290</v>
      </c>
      <c r="I1904" s="55">
        <v>0</v>
      </c>
      <c r="J1904" s="6">
        <v>46022</v>
      </c>
      <c r="K1904" s="2" t="s">
        <v>4405</v>
      </c>
      <c r="L1904" s="2" t="s">
        <v>4764</v>
      </c>
      <c r="M1904" s="2" t="s">
        <v>4956</v>
      </c>
      <c r="N1904" s="2" t="s">
        <v>5197</v>
      </c>
      <c r="O1904" s="2" t="s">
        <v>5228</v>
      </c>
      <c r="P1904" s="2" t="s">
        <v>4466</v>
      </c>
      <c r="Q1904" s="2" t="s">
        <v>4297</v>
      </c>
      <c r="R1904" s="7"/>
      <c r="S1904" s="7">
        <v>2</v>
      </c>
      <c r="T1904" s="7">
        <v>27.5</v>
      </c>
      <c r="U1904" s="7">
        <v>29.5</v>
      </c>
      <c r="V1904" s="12">
        <f t="shared" si="556"/>
        <v>30</v>
      </c>
      <c r="W1904" s="15" t="str">
        <f>"DEBE GOZAR "&amp;S1904&amp;" DÍAS ANTES DEL "&amp;TEXT(G1904-1,"DD/MM/YYYY")</f>
        <v>DEBE GOZAR 2 DÍAS ANTES DEL 31/01/2026</v>
      </c>
      <c r="X1904" s="15" t="str">
        <f t="shared" si="559"/>
        <v>DEBE GOZAR EN EL AÑO UN TOTAL DE 30 DÍAS ANTES DEL 31/12/2026</v>
      </c>
      <c r="Y1904" s="50">
        <v>1</v>
      </c>
      <c r="Z1904" s="50">
        <v>0</v>
      </c>
      <c r="AA1904" s="50">
        <v>0</v>
      </c>
      <c r="AB1904" s="50">
        <v>11</v>
      </c>
      <c r="AC1904" s="50">
        <v>4</v>
      </c>
      <c r="AD1904" s="50">
        <v>0</v>
      </c>
      <c r="AE1904" s="50">
        <v>0</v>
      </c>
      <c r="AF1904" s="50">
        <v>0</v>
      </c>
      <c r="AG1904" s="50">
        <v>0</v>
      </c>
      <c r="AH1904" s="50">
        <v>0</v>
      </c>
      <c r="AI1904" s="50">
        <v>14</v>
      </c>
      <c r="AJ1904" s="50">
        <v>0</v>
      </c>
      <c r="AK1904" s="52">
        <f t="shared" si="542"/>
        <v>30</v>
      </c>
      <c r="AL1904" s="50">
        <f t="shared" si="543"/>
        <v>30</v>
      </c>
      <c r="AM1904" s="48">
        <f t="shared" si="558"/>
        <v>1</v>
      </c>
      <c r="AN1904" s="49">
        <f t="shared" si="544"/>
        <v>0.01</v>
      </c>
      <c r="AO1904" s="49">
        <f t="shared" si="555"/>
        <v>12</v>
      </c>
      <c r="AP1904" s="49">
        <f t="shared" si="545"/>
        <v>30</v>
      </c>
      <c r="AR1904" s="50">
        <f t="shared" si="546"/>
        <v>0</v>
      </c>
      <c r="AT1904" s="30">
        <f t="shared" si="547"/>
        <v>30</v>
      </c>
      <c r="AU1904">
        <f t="shared" si="548"/>
        <v>10</v>
      </c>
      <c r="AV1904" s="49">
        <f t="shared" si="549"/>
        <v>12</v>
      </c>
      <c r="AW1904" s="49">
        <f t="shared" si="550"/>
        <v>10</v>
      </c>
      <c r="AX1904" s="53">
        <f t="shared" si="551"/>
        <v>0</v>
      </c>
      <c r="AY1904" s="30">
        <f t="shared" si="552"/>
        <v>18</v>
      </c>
      <c r="AZ1904" s="30">
        <f t="shared" si="553"/>
        <v>12</v>
      </c>
      <c r="BA1904" s="49">
        <f t="shared" si="554"/>
        <v>12</v>
      </c>
    </row>
    <row r="1905" spans="1:53" x14ac:dyDescent="0.35">
      <c r="A1905" s="2">
        <v>1076123783</v>
      </c>
      <c r="B1905" s="2" t="s">
        <v>1905</v>
      </c>
      <c r="C1905" s="16" t="s">
        <v>4946</v>
      </c>
      <c r="D1905" s="3" t="s">
        <v>4050</v>
      </c>
      <c r="E1905" s="4">
        <v>45533</v>
      </c>
      <c r="F1905" s="5">
        <v>45898</v>
      </c>
      <c r="G1905" s="5">
        <v>46263</v>
      </c>
      <c r="H1905" s="3" t="s">
        <v>4290</v>
      </c>
      <c r="I1905" s="55">
        <v>46054</v>
      </c>
      <c r="J1905" s="6">
        <v>46022</v>
      </c>
      <c r="K1905" s="2" t="s">
        <v>4405</v>
      </c>
      <c r="L1905" s="2" t="s">
        <v>4966</v>
      </c>
      <c r="M1905" s="2" t="s">
        <v>4956</v>
      </c>
      <c r="N1905" s="2"/>
      <c r="O1905" s="2"/>
      <c r="P1905" s="2"/>
      <c r="Q1905" s="2"/>
      <c r="R1905" s="7"/>
      <c r="S1905" s="7">
        <v>19</v>
      </c>
      <c r="T1905" s="7">
        <v>10.166699999999999</v>
      </c>
      <c r="U1905" s="7">
        <v>29.166699999999999</v>
      </c>
      <c r="V1905" s="12">
        <f t="shared" si="556"/>
        <v>30</v>
      </c>
      <c r="W1905" s="15" t="str">
        <f>"DEBE GOZAR "&amp;S1905&amp;" DÍAS ANTES DEL "&amp;TEXT(G1905-1,"DD/MM/YYYY")</f>
        <v>DEBE GOZAR 19 DÍAS ANTES DEL 28/08/2026</v>
      </c>
      <c r="X1905" s="15" t="str">
        <f t="shared" si="559"/>
        <v>DEBE GOZAR EN EL AÑO UN TOTAL DE 30 DÍAS ANTES DEL 31/12/2026</v>
      </c>
      <c r="Y1905" s="58">
        <v>0</v>
      </c>
      <c r="Z1905" s="50">
        <v>30</v>
      </c>
      <c r="AA1905" s="50">
        <v>0</v>
      </c>
      <c r="AB1905" s="50">
        <v>0</v>
      </c>
      <c r="AC1905" s="50">
        <v>0</v>
      </c>
      <c r="AD1905" s="50">
        <v>0</v>
      </c>
      <c r="AE1905" s="50">
        <v>0</v>
      </c>
      <c r="AF1905" s="50">
        <v>0</v>
      </c>
      <c r="AG1905" s="50">
        <v>0</v>
      </c>
      <c r="AH1905" s="50">
        <v>0</v>
      </c>
      <c r="AI1905" s="50">
        <v>0</v>
      </c>
      <c r="AJ1905" s="50">
        <v>0</v>
      </c>
      <c r="AK1905" s="52">
        <f t="shared" si="542"/>
        <v>30</v>
      </c>
      <c r="AL1905" s="50">
        <f t="shared" si="543"/>
        <v>30</v>
      </c>
      <c r="AM1905" s="48">
        <f t="shared" si="558"/>
        <v>1</v>
      </c>
      <c r="AN1905" s="49">
        <f t="shared" si="544"/>
        <v>0.01</v>
      </c>
      <c r="AO1905" s="49">
        <f t="shared" si="555"/>
        <v>30</v>
      </c>
      <c r="AP1905" s="49">
        <f t="shared" si="545"/>
        <v>30</v>
      </c>
      <c r="AR1905" s="50">
        <f t="shared" si="546"/>
        <v>0</v>
      </c>
      <c r="AT1905" s="30">
        <f t="shared" si="547"/>
        <v>30</v>
      </c>
      <c r="AU1905">
        <f t="shared" si="548"/>
        <v>10</v>
      </c>
      <c r="AV1905" s="49">
        <f t="shared" si="549"/>
        <v>30</v>
      </c>
      <c r="AW1905" s="49">
        <f t="shared" si="550"/>
        <v>10</v>
      </c>
      <c r="AX1905" s="53">
        <f t="shared" si="551"/>
        <v>0</v>
      </c>
      <c r="AY1905" s="30">
        <f t="shared" si="552"/>
        <v>0</v>
      </c>
      <c r="AZ1905" s="30">
        <f t="shared" si="553"/>
        <v>30</v>
      </c>
      <c r="BA1905" s="49">
        <f t="shared" si="554"/>
        <v>30</v>
      </c>
    </row>
    <row r="1906" spans="1:53" x14ac:dyDescent="0.35">
      <c r="A1906" s="2">
        <v>1076140133</v>
      </c>
      <c r="B1906" s="2" t="s">
        <v>1906</v>
      </c>
      <c r="C1906" s="16" t="s">
        <v>4948</v>
      </c>
      <c r="D1906" s="3" t="s">
        <v>4051</v>
      </c>
      <c r="E1906" s="4">
        <v>45782</v>
      </c>
      <c r="F1906" s="5">
        <v>45782</v>
      </c>
      <c r="G1906" s="5">
        <v>46147</v>
      </c>
      <c r="H1906" s="3" t="s">
        <v>4292</v>
      </c>
      <c r="I1906" s="55">
        <v>0</v>
      </c>
      <c r="J1906" s="6">
        <v>46022</v>
      </c>
      <c r="K1906" s="2" t="s">
        <v>4405</v>
      </c>
      <c r="L1906" s="2">
        <v>2001030600</v>
      </c>
      <c r="M1906" s="2" t="s">
        <v>5053</v>
      </c>
      <c r="N1906" s="2" t="s">
        <v>5255</v>
      </c>
      <c r="O1906" s="2" t="s">
        <v>5255</v>
      </c>
      <c r="P1906" s="2" t="s">
        <v>4936</v>
      </c>
      <c r="Q1906" s="2" t="s">
        <v>4397</v>
      </c>
      <c r="R1906" s="7"/>
      <c r="S1906" s="7">
        <v>0</v>
      </c>
      <c r="T1906" s="7">
        <v>12.666699999999999</v>
      </c>
      <c r="U1906" s="7">
        <v>12.666699999999999</v>
      </c>
      <c r="V1906" s="12">
        <f t="shared" si="556"/>
        <v>13</v>
      </c>
      <c r="W1906" s="15" t="s">
        <v>4738</v>
      </c>
      <c r="X1906" s="15" t="str">
        <f t="shared" si="559"/>
        <v>DEBE GOZAR EN EL AÑO UN TOTAL DE 13 DÍAS ANTES DEL 31/12/2026</v>
      </c>
      <c r="Y1906" s="58">
        <v>2</v>
      </c>
      <c r="Z1906" s="50">
        <v>6</v>
      </c>
      <c r="AA1906" s="50">
        <v>0</v>
      </c>
      <c r="AB1906" s="50">
        <v>2</v>
      </c>
      <c r="AC1906" s="50">
        <v>1</v>
      </c>
      <c r="AD1906" s="50">
        <v>0</v>
      </c>
      <c r="AE1906" s="50">
        <v>2</v>
      </c>
      <c r="AF1906" s="50">
        <v>1</v>
      </c>
      <c r="AG1906" s="50">
        <v>1</v>
      </c>
      <c r="AH1906" s="50">
        <v>0</v>
      </c>
      <c r="AI1906" s="50">
        <v>0</v>
      </c>
      <c r="AJ1906" s="50">
        <v>2</v>
      </c>
      <c r="AK1906" s="52">
        <f t="shared" si="542"/>
        <v>17</v>
      </c>
      <c r="AL1906" s="50">
        <f t="shared" si="543"/>
        <v>17</v>
      </c>
      <c r="AM1906" s="48">
        <f t="shared" si="558"/>
        <v>1.3076923076923077</v>
      </c>
      <c r="AN1906" s="49">
        <f t="shared" si="544"/>
        <v>1.3076923076923076E-2</v>
      </c>
      <c r="AO1906" s="49">
        <f t="shared" si="555"/>
        <v>10</v>
      </c>
      <c r="AP1906" s="49">
        <f t="shared" si="545"/>
        <v>13</v>
      </c>
      <c r="AR1906" s="50">
        <f t="shared" si="546"/>
        <v>0</v>
      </c>
      <c r="AT1906" s="30">
        <f t="shared" si="547"/>
        <v>13</v>
      </c>
      <c r="AU1906">
        <f t="shared" si="548"/>
        <v>4.333333333333333</v>
      </c>
      <c r="AV1906" s="49">
        <f t="shared" si="549"/>
        <v>10</v>
      </c>
      <c r="AW1906" s="49">
        <f t="shared" si="550"/>
        <v>4.333333333333333</v>
      </c>
      <c r="AX1906" s="53">
        <f t="shared" si="551"/>
        <v>0</v>
      </c>
      <c r="AY1906" s="30">
        <f t="shared" si="552"/>
        <v>7</v>
      </c>
      <c r="AZ1906" s="30">
        <f t="shared" si="553"/>
        <v>10</v>
      </c>
      <c r="BA1906" s="49">
        <f t="shared" si="554"/>
        <v>10</v>
      </c>
    </row>
    <row r="1907" spans="1:53" x14ac:dyDescent="0.35">
      <c r="A1907" s="2">
        <v>1076145343</v>
      </c>
      <c r="B1907" s="2" t="s">
        <v>1907</v>
      </c>
      <c r="C1907" s="16" t="s">
        <v>4946</v>
      </c>
      <c r="D1907" s="3" t="s">
        <v>4052</v>
      </c>
      <c r="E1907" s="4">
        <v>45108</v>
      </c>
      <c r="F1907" s="5">
        <v>45839</v>
      </c>
      <c r="G1907" s="5">
        <v>46204</v>
      </c>
      <c r="H1907" s="3" t="s">
        <v>4290</v>
      </c>
      <c r="I1907" s="55">
        <v>0</v>
      </c>
      <c r="J1907" s="6">
        <v>46022</v>
      </c>
      <c r="K1907" s="2" t="s">
        <v>4405</v>
      </c>
      <c r="L1907" s="2" t="s">
        <v>4828</v>
      </c>
      <c r="M1907" s="2" t="s">
        <v>4956</v>
      </c>
      <c r="N1907" s="2" t="s">
        <v>5196</v>
      </c>
      <c r="O1907" s="2" t="s">
        <v>5230</v>
      </c>
      <c r="P1907" s="2" t="s">
        <v>4579</v>
      </c>
      <c r="Q1907" s="2" t="s">
        <v>4297</v>
      </c>
      <c r="R1907" s="7"/>
      <c r="S1907" s="7">
        <v>1</v>
      </c>
      <c r="T1907" s="7">
        <v>15</v>
      </c>
      <c r="U1907" s="7">
        <v>16</v>
      </c>
      <c r="V1907" s="12">
        <f t="shared" si="556"/>
        <v>16</v>
      </c>
      <c r="W1907" s="15" t="str">
        <f>"DEBE GOZAR "&amp;S1907&amp;" DÍAS ANTES DEL "&amp;TEXT(G1907-1,"DD/MM/YYYY")</f>
        <v>DEBE GOZAR 1 DÍAS ANTES DEL 30/06/2026</v>
      </c>
      <c r="X1907" s="15" t="str">
        <f t="shared" si="559"/>
        <v>DEBE GOZAR EN EL AÑO UN TOTAL DE 16 DÍAS ANTES DEL 31/12/2026</v>
      </c>
      <c r="Y1907" s="58">
        <v>0</v>
      </c>
      <c r="Z1907" s="50">
        <v>15</v>
      </c>
      <c r="AA1907" s="50">
        <v>0</v>
      </c>
      <c r="AB1907" s="50">
        <v>15</v>
      </c>
      <c r="AC1907" s="50">
        <v>0</v>
      </c>
      <c r="AD1907" s="50">
        <v>0</v>
      </c>
      <c r="AE1907" s="50">
        <v>0</v>
      </c>
      <c r="AF1907" s="50">
        <v>0</v>
      </c>
      <c r="AG1907" s="50">
        <v>0</v>
      </c>
      <c r="AH1907" s="50">
        <v>0</v>
      </c>
      <c r="AI1907" s="50">
        <v>0</v>
      </c>
      <c r="AJ1907" s="50">
        <v>0</v>
      </c>
      <c r="AK1907" s="52">
        <f t="shared" si="542"/>
        <v>30</v>
      </c>
      <c r="AL1907" s="50">
        <f t="shared" si="543"/>
        <v>30</v>
      </c>
      <c r="AM1907" s="48">
        <f t="shared" si="558"/>
        <v>1.875</v>
      </c>
      <c r="AN1907" s="49">
        <f t="shared" si="544"/>
        <v>1.8749999999999999E-2</v>
      </c>
      <c r="AO1907" s="49">
        <f t="shared" si="555"/>
        <v>30</v>
      </c>
      <c r="AP1907" s="49">
        <f t="shared" si="545"/>
        <v>16</v>
      </c>
      <c r="AR1907" s="50">
        <f t="shared" si="546"/>
        <v>0</v>
      </c>
      <c r="AT1907" s="30">
        <f t="shared" si="547"/>
        <v>16</v>
      </c>
      <c r="AU1907">
        <f t="shared" si="548"/>
        <v>5.333333333333333</v>
      </c>
      <c r="AV1907" s="49">
        <f t="shared" si="549"/>
        <v>30</v>
      </c>
      <c r="AW1907" s="49">
        <f t="shared" si="550"/>
        <v>5.333333333333333</v>
      </c>
      <c r="AX1907" s="53">
        <f t="shared" si="551"/>
        <v>0</v>
      </c>
      <c r="AY1907" s="30">
        <f t="shared" si="552"/>
        <v>0</v>
      </c>
      <c r="AZ1907" s="30">
        <f t="shared" si="553"/>
        <v>30</v>
      </c>
      <c r="BA1907" s="49">
        <f t="shared" si="554"/>
        <v>16</v>
      </c>
    </row>
    <row r="1908" spans="1:53" x14ac:dyDescent="0.35">
      <c r="A1908" s="2">
        <v>1076145675</v>
      </c>
      <c r="B1908" s="2" t="s">
        <v>1908</v>
      </c>
      <c r="C1908" s="16" t="s">
        <v>4946</v>
      </c>
      <c r="D1908" s="3" t="s">
        <v>4053</v>
      </c>
      <c r="E1908" s="4">
        <v>45324</v>
      </c>
      <c r="F1908" s="5">
        <v>45690</v>
      </c>
      <c r="G1908" s="5">
        <v>46055</v>
      </c>
      <c r="H1908" s="3" t="s">
        <v>4290</v>
      </c>
      <c r="I1908" s="55">
        <v>0</v>
      </c>
      <c r="J1908" s="6">
        <v>46022</v>
      </c>
      <c r="K1908" s="2" t="s">
        <v>4405</v>
      </c>
      <c r="L1908" s="2" t="s">
        <v>4853</v>
      </c>
      <c r="M1908" s="2" t="s">
        <v>4956</v>
      </c>
      <c r="N1908" s="2" t="s">
        <v>5196</v>
      </c>
      <c r="O1908" s="2" t="s">
        <v>5246</v>
      </c>
      <c r="P1908" s="2" t="s">
        <v>4616</v>
      </c>
      <c r="Q1908" s="2" t="s">
        <v>4297</v>
      </c>
      <c r="R1908" s="7"/>
      <c r="S1908" s="7">
        <v>0</v>
      </c>
      <c r="T1908" s="7">
        <v>27.416699999999999</v>
      </c>
      <c r="U1908" s="7">
        <v>27.416699999999999</v>
      </c>
      <c r="V1908" s="12">
        <f t="shared" si="556"/>
        <v>28</v>
      </c>
      <c r="W1908" s="15" t="s">
        <v>4738</v>
      </c>
      <c r="X1908" s="15" t="str">
        <f t="shared" si="559"/>
        <v>DEBE GOZAR EN EL AÑO UN TOTAL DE 28 DÍAS ANTES DEL 31/12/2026</v>
      </c>
      <c r="Y1908" s="58">
        <v>0</v>
      </c>
      <c r="Z1908" s="50">
        <v>0</v>
      </c>
      <c r="AA1908" s="50">
        <v>0</v>
      </c>
      <c r="AB1908" s="50">
        <v>15</v>
      </c>
      <c r="AC1908" s="50">
        <v>0</v>
      </c>
      <c r="AD1908" s="50">
        <v>0</v>
      </c>
      <c r="AE1908" s="50">
        <v>0</v>
      </c>
      <c r="AF1908" s="50">
        <v>0</v>
      </c>
      <c r="AG1908" s="50">
        <v>0</v>
      </c>
      <c r="AH1908" s="50">
        <v>0</v>
      </c>
      <c r="AI1908" s="50">
        <v>0</v>
      </c>
      <c r="AJ1908" s="50">
        <v>0</v>
      </c>
      <c r="AK1908" s="52">
        <f t="shared" si="542"/>
        <v>15</v>
      </c>
      <c r="AL1908" s="50">
        <f t="shared" si="543"/>
        <v>15</v>
      </c>
      <c r="AM1908" s="48">
        <f t="shared" si="558"/>
        <v>0.5357142857142857</v>
      </c>
      <c r="AN1908" s="49">
        <f t="shared" si="544"/>
        <v>5.3571428571428572E-3</v>
      </c>
      <c r="AO1908" s="49">
        <f t="shared" si="555"/>
        <v>15</v>
      </c>
      <c r="AP1908" s="49">
        <f t="shared" si="545"/>
        <v>15</v>
      </c>
      <c r="AR1908" s="50">
        <f t="shared" si="546"/>
        <v>13</v>
      </c>
      <c r="AT1908" s="30">
        <f t="shared" si="547"/>
        <v>28</v>
      </c>
      <c r="AU1908">
        <f t="shared" si="548"/>
        <v>9.3333333333333339</v>
      </c>
      <c r="AV1908" s="49">
        <f t="shared" si="549"/>
        <v>15</v>
      </c>
      <c r="AW1908" s="49">
        <f t="shared" si="550"/>
        <v>9.3333333333333339</v>
      </c>
      <c r="AX1908" s="53">
        <f t="shared" si="551"/>
        <v>0</v>
      </c>
      <c r="AY1908" s="30">
        <f t="shared" si="552"/>
        <v>0</v>
      </c>
      <c r="AZ1908" s="30">
        <f t="shared" si="553"/>
        <v>15</v>
      </c>
      <c r="BA1908" s="49">
        <f t="shared" si="554"/>
        <v>15</v>
      </c>
    </row>
    <row r="1909" spans="1:53" x14ac:dyDescent="0.35">
      <c r="A1909" s="2">
        <v>1076150687</v>
      </c>
      <c r="B1909" s="2" t="s">
        <v>1909</v>
      </c>
      <c r="C1909" s="16" t="s">
        <v>4946</v>
      </c>
      <c r="D1909" s="3" t="s">
        <v>4054</v>
      </c>
      <c r="E1909" s="4">
        <v>45839</v>
      </c>
      <c r="F1909" s="5">
        <v>45839</v>
      </c>
      <c r="G1909" s="5">
        <v>46204</v>
      </c>
      <c r="H1909" s="3" t="s">
        <v>4412</v>
      </c>
      <c r="I1909" s="55">
        <v>46023</v>
      </c>
      <c r="J1909" s="6">
        <v>46022</v>
      </c>
      <c r="K1909" s="2" t="s">
        <v>4405</v>
      </c>
      <c r="L1909" s="2" t="s">
        <v>4809</v>
      </c>
      <c r="M1909" s="2" t="s">
        <v>4956</v>
      </c>
      <c r="N1909" s="2"/>
      <c r="O1909" s="2"/>
      <c r="P1909" s="2"/>
      <c r="Q1909" s="2"/>
      <c r="R1909" s="7"/>
      <c r="S1909" s="7">
        <v>0</v>
      </c>
      <c r="T1909" s="7">
        <v>15</v>
      </c>
      <c r="U1909" s="7">
        <v>15</v>
      </c>
      <c r="V1909" s="12">
        <f t="shared" si="556"/>
        <v>15</v>
      </c>
      <c r="W1909" s="15" t="s">
        <v>4738</v>
      </c>
      <c r="X1909" s="15" t="str">
        <f t="shared" si="559"/>
        <v>DEBE GOZAR EN EL AÑO UN TOTAL DE 15 DÍAS ANTES DEL 31/12/2026</v>
      </c>
      <c r="Y1909" s="58">
        <v>15</v>
      </c>
      <c r="Z1909" s="50">
        <v>0</v>
      </c>
      <c r="AA1909" s="50">
        <v>0</v>
      </c>
      <c r="AB1909" s="50">
        <v>0</v>
      </c>
      <c r="AC1909" s="50">
        <v>0</v>
      </c>
      <c r="AD1909" s="50">
        <v>0</v>
      </c>
      <c r="AE1909" s="50">
        <v>0</v>
      </c>
      <c r="AF1909" s="50">
        <v>0</v>
      </c>
      <c r="AG1909" s="50">
        <v>0</v>
      </c>
      <c r="AH1909" s="50">
        <v>0</v>
      </c>
      <c r="AI1909" s="50">
        <v>0</v>
      </c>
      <c r="AJ1909" s="50">
        <v>0</v>
      </c>
      <c r="AK1909" s="52">
        <f t="shared" si="542"/>
        <v>15</v>
      </c>
      <c r="AL1909" s="50">
        <f t="shared" si="543"/>
        <v>15</v>
      </c>
      <c r="AM1909" s="48">
        <f t="shared" si="558"/>
        <v>1</v>
      </c>
      <c r="AN1909" s="49">
        <f t="shared" si="544"/>
        <v>0.01</v>
      </c>
      <c r="AO1909" s="49">
        <f t="shared" si="555"/>
        <v>15</v>
      </c>
      <c r="AP1909" s="49">
        <f t="shared" si="545"/>
        <v>15</v>
      </c>
      <c r="AR1909" s="50">
        <f t="shared" si="546"/>
        <v>0</v>
      </c>
      <c r="AT1909" s="30">
        <f t="shared" si="547"/>
        <v>15</v>
      </c>
      <c r="AU1909">
        <f t="shared" si="548"/>
        <v>5</v>
      </c>
      <c r="AV1909" s="49">
        <f t="shared" si="549"/>
        <v>15</v>
      </c>
      <c r="AW1909" s="49">
        <f t="shared" si="550"/>
        <v>5</v>
      </c>
      <c r="AX1909" s="53">
        <f t="shared" si="551"/>
        <v>0</v>
      </c>
      <c r="AY1909" s="30">
        <f t="shared" si="552"/>
        <v>0</v>
      </c>
      <c r="AZ1909" s="30">
        <f t="shared" si="553"/>
        <v>15</v>
      </c>
      <c r="BA1909" s="49">
        <f t="shared" si="554"/>
        <v>15</v>
      </c>
    </row>
    <row r="1910" spans="1:53" x14ac:dyDescent="0.35">
      <c r="A1910" s="2">
        <v>1076151429</v>
      </c>
      <c r="B1910" s="2" t="s">
        <v>1910</v>
      </c>
      <c r="C1910" s="16" t="s">
        <v>4946</v>
      </c>
      <c r="D1910" s="3" t="s">
        <v>4055</v>
      </c>
      <c r="E1910" s="4">
        <v>45919</v>
      </c>
      <c r="F1910" s="5">
        <v>45919</v>
      </c>
      <c r="G1910" s="5">
        <v>46284</v>
      </c>
      <c r="H1910" s="3" t="s">
        <v>4290</v>
      </c>
      <c r="I1910" s="55">
        <v>46029</v>
      </c>
      <c r="J1910" s="6">
        <v>46022</v>
      </c>
      <c r="K1910" s="2" t="s">
        <v>4405</v>
      </c>
      <c r="L1910" s="2" t="s">
        <v>4757</v>
      </c>
      <c r="M1910" s="2" t="s">
        <v>4956</v>
      </c>
      <c r="N1910" s="2"/>
      <c r="O1910" s="2"/>
      <c r="P1910" s="2"/>
      <c r="Q1910" s="2"/>
      <c r="R1910" s="7"/>
      <c r="S1910" s="7">
        <v>0</v>
      </c>
      <c r="T1910" s="7">
        <v>8.5</v>
      </c>
      <c r="U1910" s="7">
        <v>8.5</v>
      </c>
      <c r="V1910" s="12">
        <f t="shared" si="556"/>
        <v>9</v>
      </c>
      <c r="W1910" s="15" t="s">
        <v>4738</v>
      </c>
      <c r="X1910" s="15" t="str">
        <f t="shared" si="559"/>
        <v>DEBE GOZAR EN EL AÑO UN TOTAL DE 9 DÍAS ANTES DEL 31/12/2026</v>
      </c>
      <c r="Y1910" s="58">
        <v>9</v>
      </c>
      <c r="Z1910" s="50">
        <v>0</v>
      </c>
      <c r="AA1910" s="50">
        <v>0</v>
      </c>
      <c r="AB1910" s="50">
        <v>0</v>
      </c>
      <c r="AC1910" s="50">
        <v>0</v>
      </c>
      <c r="AD1910" s="50">
        <v>0</v>
      </c>
      <c r="AE1910" s="50">
        <v>0</v>
      </c>
      <c r="AF1910" s="50">
        <v>0</v>
      </c>
      <c r="AG1910" s="50">
        <v>0</v>
      </c>
      <c r="AH1910" s="50">
        <v>0</v>
      </c>
      <c r="AI1910" s="50">
        <v>0</v>
      </c>
      <c r="AJ1910" s="50">
        <v>0</v>
      </c>
      <c r="AK1910" s="52">
        <f t="shared" si="542"/>
        <v>9</v>
      </c>
      <c r="AL1910" s="50">
        <f t="shared" si="543"/>
        <v>9</v>
      </c>
      <c r="AM1910" s="48">
        <f t="shared" si="558"/>
        <v>1</v>
      </c>
      <c r="AN1910" s="49">
        <f t="shared" si="544"/>
        <v>0.01</v>
      </c>
      <c r="AO1910" s="49">
        <f t="shared" si="555"/>
        <v>9</v>
      </c>
      <c r="AP1910" s="49">
        <f t="shared" si="545"/>
        <v>9</v>
      </c>
      <c r="AR1910" s="50">
        <f t="shared" si="546"/>
        <v>0</v>
      </c>
      <c r="AT1910" s="30">
        <f t="shared" si="547"/>
        <v>9</v>
      </c>
      <c r="AU1910">
        <f t="shared" si="548"/>
        <v>3</v>
      </c>
      <c r="AV1910" s="49">
        <f t="shared" si="549"/>
        <v>9</v>
      </c>
      <c r="AW1910" s="49">
        <f t="shared" si="550"/>
        <v>3</v>
      </c>
      <c r="AX1910" s="53">
        <f t="shared" si="551"/>
        <v>0</v>
      </c>
      <c r="AY1910" s="30">
        <f t="shared" si="552"/>
        <v>0</v>
      </c>
      <c r="AZ1910" s="30">
        <f t="shared" si="553"/>
        <v>9</v>
      </c>
      <c r="BA1910" s="49">
        <f t="shared" si="554"/>
        <v>9</v>
      </c>
    </row>
    <row r="1911" spans="1:53" x14ac:dyDescent="0.35">
      <c r="A1911" s="2">
        <v>1076151446</v>
      </c>
      <c r="B1911" s="2" t="s">
        <v>1911</v>
      </c>
      <c r="C1911" s="16" t="s">
        <v>4946</v>
      </c>
      <c r="D1911" s="3" t="s">
        <v>4056</v>
      </c>
      <c r="E1911" s="4">
        <v>45363</v>
      </c>
      <c r="F1911" s="5">
        <v>45728</v>
      </c>
      <c r="G1911" s="5">
        <v>46093</v>
      </c>
      <c r="H1911" s="3" t="s">
        <v>4290</v>
      </c>
      <c r="I1911" s="55">
        <v>0</v>
      </c>
      <c r="J1911" s="6">
        <v>46022</v>
      </c>
      <c r="K1911" s="2" t="s">
        <v>4405</v>
      </c>
      <c r="L1911" s="2" t="s">
        <v>4848</v>
      </c>
      <c r="M1911" s="2" t="s">
        <v>4956</v>
      </c>
      <c r="N1911" s="2" t="s">
        <v>5196</v>
      </c>
      <c r="O1911" s="2" t="s">
        <v>5230</v>
      </c>
      <c r="P1911" s="2" t="s">
        <v>4606</v>
      </c>
      <c r="Q1911" s="2" t="s">
        <v>4297</v>
      </c>
      <c r="R1911" s="7"/>
      <c r="S1911" s="7">
        <v>0</v>
      </c>
      <c r="T1911" s="7">
        <v>24.083300000000001</v>
      </c>
      <c r="U1911" s="7">
        <v>24.083300000000001</v>
      </c>
      <c r="V1911" s="12">
        <f t="shared" si="556"/>
        <v>25</v>
      </c>
      <c r="W1911" s="15" t="s">
        <v>4738</v>
      </c>
      <c r="X1911" s="15" t="str">
        <f t="shared" si="559"/>
        <v>DEBE GOZAR EN EL AÑO UN TOTAL DE 25 DÍAS ANTES DEL 31/12/2026</v>
      </c>
      <c r="Y1911" s="58">
        <v>0</v>
      </c>
      <c r="Z1911" s="50">
        <v>15</v>
      </c>
      <c r="AA1911" s="50">
        <v>0</v>
      </c>
      <c r="AB1911" s="50">
        <v>0</v>
      </c>
      <c r="AC1911" s="50">
        <v>0</v>
      </c>
      <c r="AD1911" s="50">
        <v>0</v>
      </c>
      <c r="AE1911" s="50">
        <v>0</v>
      </c>
      <c r="AF1911" s="50">
        <v>0</v>
      </c>
      <c r="AG1911" s="50">
        <v>0</v>
      </c>
      <c r="AH1911" s="50">
        <v>0</v>
      </c>
      <c r="AI1911" s="50">
        <v>0</v>
      </c>
      <c r="AJ1911" s="50">
        <v>0</v>
      </c>
      <c r="AK1911" s="52">
        <f t="shared" si="542"/>
        <v>15</v>
      </c>
      <c r="AL1911" s="50">
        <f t="shared" si="543"/>
        <v>15</v>
      </c>
      <c r="AM1911" s="48">
        <f t="shared" si="558"/>
        <v>0.6</v>
      </c>
      <c r="AN1911" s="49">
        <f t="shared" si="544"/>
        <v>6.0000000000000001E-3</v>
      </c>
      <c r="AO1911" s="49">
        <f t="shared" si="555"/>
        <v>15</v>
      </c>
      <c r="AP1911" s="49">
        <f t="shared" si="545"/>
        <v>15</v>
      </c>
      <c r="AR1911" s="50">
        <f t="shared" si="546"/>
        <v>10</v>
      </c>
      <c r="AT1911" s="30">
        <f t="shared" si="547"/>
        <v>25</v>
      </c>
      <c r="AU1911">
        <f t="shared" si="548"/>
        <v>8.3333333333333339</v>
      </c>
      <c r="AV1911" s="49">
        <f t="shared" si="549"/>
        <v>15</v>
      </c>
      <c r="AW1911" s="49">
        <f t="shared" si="550"/>
        <v>8.3333333333333339</v>
      </c>
      <c r="AX1911" s="53">
        <f t="shared" si="551"/>
        <v>0</v>
      </c>
      <c r="AY1911" s="30">
        <f t="shared" si="552"/>
        <v>0</v>
      </c>
      <c r="AZ1911" s="30">
        <f t="shared" si="553"/>
        <v>15</v>
      </c>
      <c r="BA1911" s="49">
        <f t="shared" si="554"/>
        <v>15</v>
      </c>
    </row>
    <row r="1912" spans="1:53" x14ac:dyDescent="0.35">
      <c r="A1912" s="2">
        <v>1076159331</v>
      </c>
      <c r="B1912" s="2" t="s">
        <v>1912</v>
      </c>
      <c r="C1912" s="16" t="s">
        <v>4946</v>
      </c>
      <c r="D1912" s="3" t="s">
        <v>4057</v>
      </c>
      <c r="E1912" s="4">
        <v>45831</v>
      </c>
      <c r="F1912" s="5">
        <v>45831</v>
      </c>
      <c r="G1912" s="5">
        <v>46196</v>
      </c>
      <c r="H1912" s="3" t="s">
        <v>4290</v>
      </c>
      <c r="I1912" s="62">
        <v>46142</v>
      </c>
      <c r="J1912" s="6">
        <v>46022</v>
      </c>
      <c r="K1912" s="2" t="s">
        <v>4405</v>
      </c>
      <c r="L1912" s="2" t="s">
        <v>5048</v>
      </c>
      <c r="M1912" s="2" t="s">
        <v>4957</v>
      </c>
      <c r="N1912" s="2" t="s">
        <v>5199</v>
      </c>
      <c r="O1912" s="2" t="s">
        <v>5232</v>
      </c>
      <c r="P1912" s="2" t="s">
        <v>4729</v>
      </c>
      <c r="Q1912" s="2" t="s">
        <v>4297</v>
      </c>
      <c r="R1912" s="7"/>
      <c r="S1912" s="7">
        <v>0</v>
      </c>
      <c r="T1912" s="7">
        <v>15.666700000000001</v>
      </c>
      <c r="U1912" s="7">
        <v>15.666700000000001</v>
      </c>
      <c r="V1912" s="12">
        <f t="shared" si="556"/>
        <v>16</v>
      </c>
      <c r="W1912" s="15" t="s">
        <v>4738</v>
      </c>
      <c r="X1912" s="15" t="str">
        <f t="shared" si="559"/>
        <v>DEBE GOZAR EN EL AÑO UN TOTAL DE 16 DÍAS ANTES DEL 31/12/2026</v>
      </c>
      <c r="Y1912" s="58">
        <v>0</v>
      </c>
      <c r="Z1912" s="50">
        <v>0</v>
      </c>
      <c r="AA1912" s="50">
        <v>0</v>
      </c>
      <c r="AB1912" s="50">
        <v>16</v>
      </c>
      <c r="AC1912" s="50">
        <v>0</v>
      </c>
      <c r="AD1912" s="50">
        <v>0</v>
      </c>
      <c r="AE1912" s="50">
        <v>0</v>
      </c>
      <c r="AF1912" s="50">
        <v>0</v>
      </c>
      <c r="AG1912" s="50">
        <v>0</v>
      </c>
      <c r="AH1912" s="50">
        <v>0</v>
      </c>
      <c r="AI1912" s="50">
        <v>0</v>
      </c>
      <c r="AJ1912" s="50">
        <v>0</v>
      </c>
      <c r="AK1912" s="52">
        <f t="shared" si="542"/>
        <v>16</v>
      </c>
      <c r="AL1912" s="50">
        <f t="shared" si="543"/>
        <v>16</v>
      </c>
      <c r="AM1912" s="48">
        <f t="shared" si="558"/>
        <v>1</v>
      </c>
      <c r="AN1912" s="49">
        <f t="shared" si="544"/>
        <v>0.01</v>
      </c>
      <c r="AO1912" s="49">
        <f t="shared" si="555"/>
        <v>16</v>
      </c>
      <c r="AP1912" s="49">
        <f t="shared" si="545"/>
        <v>16</v>
      </c>
      <c r="AR1912" s="50">
        <f t="shared" si="546"/>
        <v>0</v>
      </c>
      <c r="AT1912" s="30">
        <f t="shared" si="547"/>
        <v>16</v>
      </c>
      <c r="AU1912">
        <f t="shared" si="548"/>
        <v>5.333333333333333</v>
      </c>
      <c r="AV1912" s="49">
        <f t="shared" si="549"/>
        <v>16</v>
      </c>
      <c r="AW1912" s="49">
        <f t="shared" si="550"/>
        <v>5.333333333333333</v>
      </c>
      <c r="AX1912" s="53">
        <f t="shared" si="551"/>
        <v>0</v>
      </c>
      <c r="AY1912" s="30">
        <f t="shared" si="552"/>
        <v>0</v>
      </c>
      <c r="AZ1912" s="30">
        <f t="shared" si="553"/>
        <v>16</v>
      </c>
      <c r="BA1912" s="49">
        <f t="shared" si="554"/>
        <v>16</v>
      </c>
    </row>
    <row r="1913" spans="1:53" x14ac:dyDescent="0.35">
      <c r="A1913" s="2">
        <v>1076159469</v>
      </c>
      <c r="B1913" s="2" t="s">
        <v>1913</v>
      </c>
      <c r="C1913" s="16" t="s">
        <v>4946</v>
      </c>
      <c r="D1913" s="3" t="s">
        <v>4058</v>
      </c>
      <c r="E1913" s="4">
        <v>45258</v>
      </c>
      <c r="F1913" s="5">
        <v>45989</v>
      </c>
      <c r="G1913" s="5">
        <v>46354</v>
      </c>
      <c r="H1913" s="3" t="s">
        <v>4290</v>
      </c>
      <c r="I1913" s="55">
        <v>46023</v>
      </c>
      <c r="J1913" s="6">
        <v>46022</v>
      </c>
      <c r="K1913" s="2" t="s">
        <v>4405</v>
      </c>
      <c r="L1913" s="2" t="s">
        <v>4988</v>
      </c>
      <c r="M1913" s="2" t="s">
        <v>4957</v>
      </c>
      <c r="N1913" s="2"/>
      <c r="O1913" s="2"/>
      <c r="P1913" s="2"/>
      <c r="Q1913" s="2"/>
      <c r="R1913" s="7"/>
      <c r="S1913" s="7">
        <v>17</v>
      </c>
      <c r="T1913" s="7">
        <v>12.75</v>
      </c>
      <c r="U1913" s="7">
        <v>29.75</v>
      </c>
      <c r="V1913" s="12">
        <f t="shared" si="556"/>
        <v>30</v>
      </c>
      <c r="W1913" s="15" t="str">
        <f>"DEBE GOZAR "&amp;S1913&amp;" DÍAS ANTES DEL "&amp;TEXT(G1913-1,"DD/MM/YYYY")</f>
        <v>DEBE GOZAR 17 DÍAS ANTES DEL 27/11/2026</v>
      </c>
      <c r="X1913" s="15" t="str">
        <f t="shared" si="559"/>
        <v>DEBE GOZAR EN EL AÑO UN TOTAL DE 30 DÍAS ANTES DEL 31/12/2026</v>
      </c>
      <c r="Y1913" s="58">
        <v>30</v>
      </c>
      <c r="Z1913" s="50">
        <v>0</v>
      </c>
      <c r="AA1913" s="50">
        <v>0</v>
      </c>
      <c r="AB1913" s="50">
        <v>0</v>
      </c>
      <c r="AC1913" s="50">
        <v>0</v>
      </c>
      <c r="AD1913" s="50">
        <v>0</v>
      </c>
      <c r="AE1913" s="50">
        <v>0</v>
      </c>
      <c r="AF1913" s="50">
        <v>0</v>
      </c>
      <c r="AG1913" s="50">
        <v>0</v>
      </c>
      <c r="AH1913" s="50">
        <v>0</v>
      </c>
      <c r="AI1913" s="50">
        <v>0</v>
      </c>
      <c r="AJ1913" s="50">
        <v>0</v>
      </c>
      <c r="AK1913" s="52">
        <f t="shared" si="542"/>
        <v>30</v>
      </c>
      <c r="AL1913" s="50">
        <f t="shared" si="543"/>
        <v>30</v>
      </c>
      <c r="AM1913" s="48">
        <f t="shared" si="558"/>
        <v>1</v>
      </c>
      <c r="AN1913" s="49">
        <f t="shared" si="544"/>
        <v>0.01</v>
      </c>
      <c r="AO1913" s="49">
        <f t="shared" si="555"/>
        <v>30</v>
      </c>
      <c r="AP1913" s="49">
        <f t="shared" si="545"/>
        <v>30</v>
      </c>
      <c r="AR1913" s="50">
        <f t="shared" si="546"/>
        <v>0</v>
      </c>
      <c r="AT1913" s="30">
        <f t="shared" si="547"/>
        <v>30</v>
      </c>
      <c r="AU1913">
        <f t="shared" si="548"/>
        <v>10</v>
      </c>
      <c r="AV1913" s="49">
        <f t="shared" si="549"/>
        <v>30</v>
      </c>
      <c r="AW1913" s="49">
        <f t="shared" si="550"/>
        <v>10</v>
      </c>
      <c r="AX1913" s="53">
        <f t="shared" si="551"/>
        <v>0</v>
      </c>
      <c r="AY1913" s="30">
        <f t="shared" si="552"/>
        <v>0</v>
      </c>
      <c r="AZ1913" s="30">
        <f t="shared" si="553"/>
        <v>30</v>
      </c>
      <c r="BA1913" s="49">
        <f t="shared" si="554"/>
        <v>30</v>
      </c>
    </row>
    <row r="1914" spans="1:53" x14ac:dyDescent="0.35">
      <c r="A1914" s="2">
        <v>1076166893</v>
      </c>
      <c r="B1914" s="2" t="s">
        <v>1914</v>
      </c>
      <c r="C1914" s="16" t="s">
        <v>4946</v>
      </c>
      <c r="D1914" s="3" t="s">
        <v>4059</v>
      </c>
      <c r="E1914" s="4">
        <v>45769</v>
      </c>
      <c r="F1914" s="5">
        <v>45769</v>
      </c>
      <c r="G1914" s="5">
        <v>46134</v>
      </c>
      <c r="H1914" s="3" t="s">
        <v>4290</v>
      </c>
      <c r="I1914" s="55">
        <v>46054</v>
      </c>
      <c r="J1914" s="6">
        <v>46022</v>
      </c>
      <c r="K1914" s="2" t="s">
        <v>4431</v>
      </c>
      <c r="L1914" s="2" t="s">
        <v>4805</v>
      </c>
      <c r="M1914" s="2" t="s">
        <v>4956</v>
      </c>
      <c r="N1914" s="2"/>
      <c r="O1914" s="2"/>
      <c r="P1914" s="2"/>
      <c r="Q1914" s="2"/>
      <c r="R1914" s="7"/>
      <c r="S1914" s="7">
        <v>0</v>
      </c>
      <c r="T1914" s="7">
        <v>4.1500000000000004</v>
      </c>
      <c r="U1914" s="7">
        <v>4.1500000000000004</v>
      </c>
      <c r="V1914" s="12">
        <f t="shared" si="556"/>
        <v>5</v>
      </c>
      <c r="W1914" s="15" t="s">
        <v>4738</v>
      </c>
      <c r="X1914" s="15" t="str">
        <f t="shared" si="559"/>
        <v>DEBE GOZAR EN EL AÑO UN TOTAL DE 5 DÍAS ANTES DEL 31/12/2026</v>
      </c>
      <c r="Y1914" s="58">
        <v>0</v>
      </c>
      <c r="Z1914" s="50">
        <v>5</v>
      </c>
      <c r="AA1914" s="50">
        <v>0</v>
      </c>
      <c r="AB1914" s="50">
        <v>0</v>
      </c>
      <c r="AC1914" s="50">
        <v>0</v>
      </c>
      <c r="AD1914" s="50">
        <v>0</v>
      </c>
      <c r="AE1914" s="50">
        <v>0</v>
      </c>
      <c r="AF1914" s="50">
        <v>0</v>
      </c>
      <c r="AG1914" s="50">
        <v>0</v>
      </c>
      <c r="AH1914" s="50">
        <v>0</v>
      </c>
      <c r="AI1914" s="50">
        <v>0</v>
      </c>
      <c r="AJ1914" s="50">
        <v>0</v>
      </c>
      <c r="AK1914" s="52">
        <f t="shared" si="542"/>
        <v>5</v>
      </c>
      <c r="AL1914" s="50">
        <f t="shared" si="543"/>
        <v>5</v>
      </c>
      <c r="AM1914" s="48">
        <f t="shared" si="558"/>
        <v>1</v>
      </c>
      <c r="AN1914" s="49">
        <f t="shared" si="544"/>
        <v>0.01</v>
      </c>
      <c r="AO1914" s="49">
        <f t="shared" si="555"/>
        <v>5</v>
      </c>
      <c r="AP1914" s="49">
        <f t="shared" si="545"/>
        <v>5</v>
      </c>
      <c r="AR1914" s="50">
        <f t="shared" si="546"/>
        <v>0</v>
      </c>
      <c r="AT1914" s="30">
        <f t="shared" si="547"/>
        <v>5</v>
      </c>
      <c r="AU1914">
        <f t="shared" si="548"/>
        <v>1.6666666666666667</v>
      </c>
      <c r="AV1914" s="49">
        <f t="shared" si="549"/>
        <v>5</v>
      </c>
      <c r="AW1914" s="49">
        <f t="shared" si="550"/>
        <v>1.6666666666666667</v>
      </c>
      <c r="AX1914" s="53">
        <f t="shared" si="551"/>
        <v>0</v>
      </c>
      <c r="AY1914" s="30">
        <f t="shared" si="552"/>
        <v>0</v>
      </c>
      <c r="AZ1914" s="30">
        <f t="shared" si="553"/>
        <v>5</v>
      </c>
      <c r="BA1914" s="49">
        <f t="shared" si="554"/>
        <v>5</v>
      </c>
    </row>
    <row r="1915" spans="1:53" x14ac:dyDescent="0.35">
      <c r="A1915" s="2">
        <v>1076173280</v>
      </c>
      <c r="B1915" s="2" t="s">
        <v>1915</v>
      </c>
      <c r="C1915" s="16" t="s">
        <v>4946</v>
      </c>
      <c r="D1915" s="3" t="s">
        <v>4060</v>
      </c>
      <c r="E1915" s="4">
        <v>45108</v>
      </c>
      <c r="F1915" s="5">
        <v>45839</v>
      </c>
      <c r="G1915" s="5">
        <v>46204</v>
      </c>
      <c r="H1915" s="3" t="s">
        <v>4414</v>
      </c>
      <c r="I1915" s="55">
        <v>46117</v>
      </c>
      <c r="J1915" s="6">
        <v>46022</v>
      </c>
      <c r="K1915" s="2" t="s">
        <v>4405</v>
      </c>
      <c r="L1915" s="2" t="s">
        <v>4883</v>
      </c>
      <c r="M1915" s="2" t="s">
        <v>4956</v>
      </c>
      <c r="N1915" s="2"/>
      <c r="O1915" s="2"/>
      <c r="P1915" s="2"/>
      <c r="Q1915" s="2"/>
      <c r="R1915" s="7"/>
      <c r="S1915" s="7">
        <v>15</v>
      </c>
      <c r="T1915" s="7">
        <v>15</v>
      </c>
      <c r="U1915" s="7">
        <v>30</v>
      </c>
      <c r="V1915" s="12">
        <f t="shared" si="556"/>
        <v>30</v>
      </c>
      <c r="W1915" s="15" t="str">
        <f>"DEBE GOZAR "&amp;S1915&amp;" DÍAS ANTES DEL "&amp;TEXT(G1915-1,"DD/MM/YYYY")</f>
        <v>DEBE GOZAR 15 DÍAS ANTES DEL 30/06/2026</v>
      </c>
      <c r="X1915" s="15" t="str">
        <f t="shared" si="559"/>
        <v>DEBE GOZAR EN EL AÑO UN TOTAL DE 30 DÍAS ANTES DEL 31/12/2026</v>
      </c>
      <c r="Y1915" s="58">
        <v>0</v>
      </c>
      <c r="Z1915" s="50">
        <v>0</v>
      </c>
      <c r="AA1915" s="50">
        <v>0</v>
      </c>
      <c r="AB1915" s="50">
        <v>30</v>
      </c>
      <c r="AC1915" s="50">
        <v>0</v>
      </c>
      <c r="AD1915" s="50">
        <v>0</v>
      </c>
      <c r="AE1915" s="50">
        <v>0</v>
      </c>
      <c r="AF1915" s="50">
        <v>0</v>
      </c>
      <c r="AG1915" s="50">
        <v>0</v>
      </c>
      <c r="AH1915" s="50">
        <v>0</v>
      </c>
      <c r="AI1915" s="50">
        <v>0</v>
      </c>
      <c r="AJ1915" s="50">
        <v>0</v>
      </c>
      <c r="AK1915" s="52">
        <f t="shared" si="542"/>
        <v>30</v>
      </c>
      <c r="AL1915" s="50">
        <f t="shared" si="543"/>
        <v>30</v>
      </c>
      <c r="AM1915" s="48">
        <f t="shared" si="558"/>
        <v>1</v>
      </c>
      <c r="AN1915" s="49">
        <f t="shared" si="544"/>
        <v>0.01</v>
      </c>
      <c r="AO1915" s="49">
        <f t="shared" si="555"/>
        <v>30</v>
      </c>
      <c r="AP1915" s="49">
        <f t="shared" si="545"/>
        <v>30</v>
      </c>
      <c r="AR1915" s="50">
        <f t="shared" si="546"/>
        <v>0</v>
      </c>
      <c r="AT1915" s="30">
        <f t="shared" si="547"/>
        <v>30</v>
      </c>
      <c r="AU1915">
        <f t="shared" si="548"/>
        <v>10</v>
      </c>
      <c r="AV1915" s="49">
        <f t="shared" si="549"/>
        <v>30</v>
      </c>
      <c r="AW1915" s="49">
        <f t="shared" si="550"/>
        <v>10</v>
      </c>
      <c r="AX1915" s="53">
        <f t="shared" si="551"/>
        <v>0</v>
      </c>
      <c r="AY1915" s="30">
        <f t="shared" si="552"/>
        <v>0</v>
      </c>
      <c r="AZ1915" s="30">
        <f t="shared" si="553"/>
        <v>30</v>
      </c>
      <c r="BA1915" s="49">
        <f t="shared" si="554"/>
        <v>30</v>
      </c>
    </row>
    <row r="1916" spans="1:53" x14ac:dyDescent="0.35">
      <c r="A1916" s="2">
        <v>1076173349</v>
      </c>
      <c r="B1916" s="2" t="s">
        <v>1916</v>
      </c>
      <c r="C1916" s="16" t="s">
        <v>4946</v>
      </c>
      <c r="D1916" s="3" t="s">
        <v>4061</v>
      </c>
      <c r="E1916" s="4">
        <v>45748</v>
      </c>
      <c r="F1916" s="5">
        <v>45748</v>
      </c>
      <c r="G1916" s="5">
        <v>46113</v>
      </c>
      <c r="H1916" s="3" t="s">
        <v>4412</v>
      </c>
      <c r="I1916" s="55">
        <v>0</v>
      </c>
      <c r="J1916" s="6">
        <v>46022</v>
      </c>
      <c r="K1916" s="2" t="s">
        <v>4405</v>
      </c>
      <c r="L1916" s="2" t="s">
        <v>4809</v>
      </c>
      <c r="M1916" s="2" t="s">
        <v>4956</v>
      </c>
      <c r="N1916" s="2" t="s">
        <v>5197</v>
      </c>
      <c r="O1916" s="2" t="s">
        <v>5236</v>
      </c>
      <c r="P1916" s="2" t="s">
        <v>4549</v>
      </c>
      <c r="Q1916" s="2" t="s">
        <v>4297</v>
      </c>
      <c r="R1916" s="7"/>
      <c r="S1916" s="7">
        <v>0</v>
      </c>
      <c r="T1916" s="7">
        <v>22.5</v>
      </c>
      <c r="U1916" s="7">
        <v>22.5</v>
      </c>
      <c r="V1916" s="12">
        <f t="shared" si="556"/>
        <v>23</v>
      </c>
      <c r="W1916" s="15" t="s">
        <v>4738</v>
      </c>
      <c r="X1916" s="15" t="str">
        <f t="shared" si="559"/>
        <v>DEBE GOZAR EN EL AÑO UN TOTAL DE 23 DÍAS ANTES DEL 31/12/2026</v>
      </c>
      <c r="Y1916" s="58">
        <v>0</v>
      </c>
      <c r="Z1916" s="50">
        <v>0</v>
      </c>
      <c r="AA1916" s="50">
        <v>7</v>
      </c>
      <c r="AB1916" s="50">
        <v>0</v>
      </c>
      <c r="AC1916" s="50">
        <v>7</v>
      </c>
      <c r="AD1916" s="50">
        <v>7</v>
      </c>
      <c r="AE1916" s="50">
        <v>0</v>
      </c>
      <c r="AF1916" s="50">
        <v>0</v>
      </c>
      <c r="AG1916" s="50">
        <v>1</v>
      </c>
      <c r="AH1916" s="50">
        <v>5</v>
      </c>
      <c r="AI1916" s="50">
        <v>0</v>
      </c>
      <c r="AJ1916" s="50">
        <v>0</v>
      </c>
      <c r="AK1916" s="52">
        <f t="shared" si="542"/>
        <v>27</v>
      </c>
      <c r="AL1916" s="50">
        <f t="shared" si="543"/>
        <v>27</v>
      </c>
      <c r="AM1916" s="48">
        <f t="shared" si="558"/>
        <v>1.173913043478261</v>
      </c>
      <c r="AN1916" s="49">
        <f t="shared" si="544"/>
        <v>1.173913043478261E-2</v>
      </c>
      <c r="AO1916" s="49">
        <f t="shared" si="555"/>
        <v>7</v>
      </c>
      <c r="AP1916" s="49">
        <f t="shared" si="545"/>
        <v>23</v>
      </c>
      <c r="AR1916" s="50">
        <f t="shared" si="546"/>
        <v>0</v>
      </c>
      <c r="AT1916" s="30">
        <f t="shared" si="547"/>
        <v>23</v>
      </c>
      <c r="AU1916">
        <f t="shared" si="548"/>
        <v>7.666666666666667</v>
      </c>
      <c r="AV1916" s="49">
        <f t="shared" si="549"/>
        <v>7</v>
      </c>
      <c r="AW1916" s="49">
        <f t="shared" si="550"/>
        <v>7</v>
      </c>
      <c r="AX1916" s="53">
        <f t="shared" si="551"/>
        <v>0.66666666666666696</v>
      </c>
      <c r="AY1916" s="30">
        <f t="shared" si="552"/>
        <v>20</v>
      </c>
      <c r="AZ1916" s="30">
        <f t="shared" si="553"/>
        <v>7</v>
      </c>
      <c r="BA1916" s="49">
        <f t="shared" si="554"/>
        <v>7</v>
      </c>
    </row>
    <row r="1917" spans="1:53" x14ac:dyDescent="0.35">
      <c r="A1917" s="2">
        <v>1076176282</v>
      </c>
      <c r="B1917" s="2" t="s">
        <v>1917</v>
      </c>
      <c r="C1917" s="16" t="s">
        <v>4947</v>
      </c>
      <c r="D1917" s="3" t="s">
        <v>4062</v>
      </c>
      <c r="E1917" s="4">
        <v>45660</v>
      </c>
      <c r="F1917" s="5">
        <v>45660</v>
      </c>
      <c r="G1917" s="5">
        <v>46025</v>
      </c>
      <c r="H1917" s="3" t="s">
        <v>4426</v>
      </c>
      <c r="I1917" s="55">
        <v>0</v>
      </c>
      <c r="J1917" s="6">
        <v>46022</v>
      </c>
      <c r="K1917" s="2" t="s">
        <v>4405</v>
      </c>
      <c r="L1917" s="2" t="s">
        <v>4922</v>
      </c>
      <c r="M1917" s="2" t="s">
        <v>4956</v>
      </c>
      <c r="N1917" s="2" t="s">
        <v>5197</v>
      </c>
      <c r="O1917" s="2" t="s">
        <v>5178</v>
      </c>
      <c r="P1917" s="2" t="s">
        <v>4715</v>
      </c>
      <c r="Q1917" s="2" t="s">
        <v>4298</v>
      </c>
      <c r="R1917" s="7"/>
      <c r="S1917" s="7">
        <v>0</v>
      </c>
      <c r="T1917" s="7">
        <v>19.833300000000001</v>
      </c>
      <c r="U1917" s="7">
        <v>19.833300000000001</v>
      </c>
      <c r="V1917" s="12">
        <f t="shared" si="556"/>
        <v>20</v>
      </c>
      <c r="W1917" s="15" t="s">
        <v>4738</v>
      </c>
      <c r="X1917" s="15" t="str">
        <f t="shared" si="559"/>
        <v>DEBE GOZAR EN EL AÑO UN TOTAL DE 20 DÍAS ANTES DEL 31/12/2026</v>
      </c>
      <c r="Y1917" s="58">
        <v>0</v>
      </c>
      <c r="Z1917" s="50">
        <v>0</v>
      </c>
      <c r="AA1917" s="50">
        <v>0</v>
      </c>
      <c r="AB1917" s="50">
        <v>0</v>
      </c>
      <c r="AC1917" s="50">
        <v>0</v>
      </c>
      <c r="AD1917" s="50">
        <v>0</v>
      </c>
      <c r="AE1917" s="50">
        <v>0</v>
      </c>
      <c r="AF1917" s="50">
        <v>0</v>
      </c>
      <c r="AG1917" s="50">
        <v>0</v>
      </c>
      <c r="AH1917" s="50">
        <v>0</v>
      </c>
      <c r="AI1917" s="50">
        <v>0</v>
      </c>
      <c r="AJ1917" s="50">
        <v>0</v>
      </c>
      <c r="AK1917" s="52">
        <f t="shared" si="542"/>
        <v>0</v>
      </c>
      <c r="AL1917" s="50">
        <f t="shared" si="543"/>
        <v>0</v>
      </c>
      <c r="AM1917" s="48">
        <f t="shared" si="558"/>
        <v>0</v>
      </c>
      <c r="AN1917" s="49">
        <f t="shared" si="544"/>
        <v>0</v>
      </c>
      <c r="AO1917" s="49">
        <f t="shared" si="555"/>
        <v>0</v>
      </c>
      <c r="AP1917" s="49">
        <f t="shared" si="545"/>
        <v>0</v>
      </c>
      <c r="AR1917" s="50">
        <f t="shared" si="546"/>
        <v>20</v>
      </c>
      <c r="AT1917" s="30">
        <f t="shared" si="547"/>
        <v>20</v>
      </c>
      <c r="AU1917">
        <f t="shared" si="548"/>
        <v>6.666666666666667</v>
      </c>
      <c r="AV1917" s="49">
        <f t="shared" si="549"/>
        <v>0</v>
      </c>
      <c r="AW1917" s="49">
        <f t="shared" si="550"/>
        <v>0</v>
      </c>
      <c r="AX1917" s="53">
        <f t="shared" si="551"/>
        <v>6.666666666666667</v>
      </c>
      <c r="AY1917" s="30">
        <f t="shared" si="552"/>
        <v>0</v>
      </c>
      <c r="AZ1917" s="30">
        <f t="shared" si="553"/>
        <v>0</v>
      </c>
      <c r="BA1917" s="49">
        <f t="shared" si="554"/>
        <v>0</v>
      </c>
    </row>
    <row r="1918" spans="1:53" x14ac:dyDescent="0.35">
      <c r="A1918" s="2">
        <v>1076188439</v>
      </c>
      <c r="B1918" s="2" t="s">
        <v>1918</v>
      </c>
      <c r="C1918" s="16" t="s">
        <v>4946</v>
      </c>
      <c r="D1918" s="3" t="s">
        <v>4063</v>
      </c>
      <c r="E1918" s="4">
        <v>45890</v>
      </c>
      <c r="F1918" s="5">
        <v>45890</v>
      </c>
      <c r="G1918" s="5">
        <v>46255</v>
      </c>
      <c r="H1918" s="3" t="s">
        <v>4290</v>
      </c>
      <c r="I1918" s="55">
        <v>0</v>
      </c>
      <c r="J1918" s="6">
        <v>46022</v>
      </c>
      <c r="K1918" s="2" t="s">
        <v>4405</v>
      </c>
      <c r="L1918" s="2" t="s">
        <v>4963</v>
      </c>
      <c r="M1918" s="2" t="s">
        <v>4956</v>
      </c>
      <c r="N1918" s="2" t="s">
        <v>5200</v>
      </c>
      <c r="O1918" s="2" t="s">
        <v>5220</v>
      </c>
      <c r="P1918" s="2" t="s">
        <v>4449</v>
      </c>
      <c r="Q1918" s="2" t="s">
        <v>4297</v>
      </c>
      <c r="R1918" s="7"/>
      <c r="S1918" s="7">
        <v>0</v>
      </c>
      <c r="T1918" s="7">
        <v>10.833299999999999</v>
      </c>
      <c r="U1918" s="7">
        <v>10.833299999999999</v>
      </c>
      <c r="V1918" s="12">
        <f t="shared" si="556"/>
        <v>11</v>
      </c>
      <c r="W1918" s="15" t="s">
        <v>4738</v>
      </c>
      <c r="X1918" s="15" t="str">
        <f t="shared" si="559"/>
        <v>DEBE GOZAR EN EL AÑO UN TOTAL DE 11 DÍAS ANTES DEL 31/12/2026</v>
      </c>
      <c r="Y1918" s="58">
        <v>0</v>
      </c>
      <c r="Z1918" s="50">
        <v>0</v>
      </c>
      <c r="AA1918" s="50">
        <v>0</v>
      </c>
      <c r="AB1918" s="50">
        <v>0</v>
      </c>
      <c r="AC1918" s="50">
        <v>0</v>
      </c>
      <c r="AD1918" s="50">
        <v>0</v>
      </c>
      <c r="AE1918" s="50">
        <v>0</v>
      </c>
      <c r="AF1918" s="50">
        <v>0</v>
      </c>
      <c r="AG1918" s="50">
        <v>0</v>
      </c>
      <c r="AH1918" s="50">
        <v>0</v>
      </c>
      <c r="AI1918" s="50">
        <v>0</v>
      </c>
      <c r="AJ1918" s="50">
        <v>0</v>
      </c>
      <c r="AK1918" s="52">
        <f t="shared" si="542"/>
        <v>0</v>
      </c>
      <c r="AL1918" s="50">
        <f t="shared" si="543"/>
        <v>0</v>
      </c>
      <c r="AM1918" s="48">
        <f t="shared" si="558"/>
        <v>0</v>
      </c>
      <c r="AN1918" s="49">
        <f t="shared" si="544"/>
        <v>0</v>
      </c>
      <c r="AO1918" s="49">
        <f t="shared" si="555"/>
        <v>0</v>
      </c>
      <c r="AP1918" s="49">
        <f t="shared" si="545"/>
        <v>0</v>
      </c>
      <c r="AR1918" s="50">
        <f t="shared" si="546"/>
        <v>11</v>
      </c>
      <c r="AT1918" s="30">
        <f t="shared" si="547"/>
        <v>11</v>
      </c>
      <c r="AU1918">
        <f t="shared" si="548"/>
        <v>3.6666666666666665</v>
      </c>
      <c r="AV1918" s="49">
        <f t="shared" si="549"/>
        <v>0</v>
      </c>
      <c r="AW1918" s="49">
        <f t="shared" si="550"/>
        <v>0</v>
      </c>
      <c r="AX1918" s="53">
        <f t="shared" si="551"/>
        <v>3.6666666666666665</v>
      </c>
      <c r="AY1918" s="30">
        <f t="shared" si="552"/>
        <v>0</v>
      </c>
      <c r="AZ1918" s="30">
        <f t="shared" si="553"/>
        <v>0</v>
      </c>
      <c r="BA1918" s="49">
        <f t="shared" si="554"/>
        <v>0</v>
      </c>
    </row>
    <row r="1919" spans="1:53" x14ac:dyDescent="0.35">
      <c r="A1919" s="2">
        <v>1076190223</v>
      </c>
      <c r="B1919" s="2" t="s">
        <v>1919</v>
      </c>
      <c r="C1919" s="16" t="s">
        <v>4947</v>
      </c>
      <c r="D1919" s="3" t="s">
        <v>4064</v>
      </c>
      <c r="E1919" s="4">
        <v>44014</v>
      </c>
      <c r="F1919" s="5">
        <v>45840</v>
      </c>
      <c r="G1919" s="5">
        <v>46205</v>
      </c>
      <c r="H1919" s="3" t="s">
        <v>4290</v>
      </c>
      <c r="I1919" s="55">
        <v>0</v>
      </c>
      <c r="J1919" s="6">
        <v>46022</v>
      </c>
      <c r="K1919" s="2" t="s">
        <v>4405</v>
      </c>
      <c r="L1919" s="2">
        <v>2003020100</v>
      </c>
      <c r="M1919" s="2" t="s">
        <v>4956</v>
      </c>
      <c r="N1919" s="2" t="s">
        <v>5188</v>
      </c>
      <c r="O1919" s="2" t="s">
        <v>5188</v>
      </c>
      <c r="P1919" s="2" t="s">
        <v>4543</v>
      </c>
      <c r="Q1919" s="2" t="s">
        <v>4314</v>
      </c>
      <c r="R1919" s="7"/>
      <c r="S1919" s="7">
        <v>14</v>
      </c>
      <c r="T1919" s="7">
        <v>14.916699999999992</v>
      </c>
      <c r="U1919" s="7">
        <v>28.916699999999992</v>
      </c>
      <c r="V1919" s="12">
        <f t="shared" si="556"/>
        <v>29</v>
      </c>
      <c r="W1919" s="15" t="str">
        <f>"DEBE GOZAR "&amp;S1919&amp;" DÍAS ANTES DEL "&amp;TEXT(G1919-1,"DD/MM/YYYY")</f>
        <v>DEBE GOZAR 14 DÍAS ANTES DEL 01/07/2026</v>
      </c>
      <c r="X1919" s="15" t="str">
        <f t="shared" si="559"/>
        <v>DEBE GOZAR EN EL AÑO UN TOTAL DE 29 DÍAS ANTES DEL 31/12/2026</v>
      </c>
      <c r="Y1919" s="58">
        <v>0</v>
      </c>
      <c r="Z1919" s="50">
        <v>0</v>
      </c>
      <c r="AA1919" s="50">
        <v>0</v>
      </c>
      <c r="AB1919" s="50">
        <v>0</v>
      </c>
      <c r="AC1919" s="50">
        <v>0</v>
      </c>
      <c r="AD1919" s="50">
        <v>0</v>
      </c>
      <c r="AE1919" s="50">
        <v>0</v>
      </c>
      <c r="AF1919" s="50">
        <v>0</v>
      </c>
      <c r="AG1919" s="50">
        <v>0</v>
      </c>
      <c r="AH1919" s="50">
        <v>0</v>
      </c>
      <c r="AI1919" s="50">
        <v>0</v>
      </c>
      <c r="AJ1919" s="50">
        <v>0</v>
      </c>
      <c r="AK1919" s="52">
        <f t="shared" si="542"/>
        <v>0</v>
      </c>
      <c r="AL1919" s="50">
        <f t="shared" si="543"/>
        <v>0</v>
      </c>
      <c r="AM1919" s="48">
        <f t="shared" si="558"/>
        <v>0</v>
      </c>
      <c r="AN1919" s="49">
        <f t="shared" si="544"/>
        <v>0</v>
      </c>
      <c r="AO1919" s="49">
        <f t="shared" si="555"/>
        <v>0</v>
      </c>
      <c r="AP1919" s="49">
        <f t="shared" si="545"/>
        <v>0</v>
      </c>
      <c r="AR1919" s="50">
        <f t="shared" si="546"/>
        <v>29</v>
      </c>
      <c r="AT1919" s="30">
        <f t="shared" si="547"/>
        <v>29</v>
      </c>
      <c r="AU1919">
        <f t="shared" si="548"/>
        <v>9.6666666666666661</v>
      </c>
      <c r="AV1919" s="49">
        <f t="shared" si="549"/>
        <v>0</v>
      </c>
      <c r="AW1919" s="49">
        <f t="shared" si="550"/>
        <v>0</v>
      </c>
      <c r="AX1919" s="53">
        <f t="shared" si="551"/>
        <v>9.6666666666666661</v>
      </c>
      <c r="AY1919" s="30">
        <f t="shared" si="552"/>
        <v>0</v>
      </c>
      <c r="AZ1919" s="30">
        <f t="shared" si="553"/>
        <v>0</v>
      </c>
      <c r="BA1919" s="49">
        <f t="shared" si="554"/>
        <v>0</v>
      </c>
    </row>
    <row r="1920" spans="1:53" x14ac:dyDescent="0.35">
      <c r="A1920" s="2">
        <v>1076194547</v>
      </c>
      <c r="B1920" s="2" t="s">
        <v>1920</v>
      </c>
      <c r="C1920" s="16" t="s">
        <v>4948</v>
      </c>
      <c r="D1920" s="3" t="s">
        <v>4065</v>
      </c>
      <c r="E1920" s="4">
        <v>45658</v>
      </c>
      <c r="F1920" s="5">
        <v>46023</v>
      </c>
      <c r="G1920" s="5">
        <v>46388</v>
      </c>
      <c r="H1920" s="3" t="s">
        <v>4292</v>
      </c>
      <c r="I1920" s="55">
        <v>0</v>
      </c>
      <c r="J1920" s="6">
        <v>46022</v>
      </c>
      <c r="K1920" s="2" t="s">
        <v>4405</v>
      </c>
      <c r="L1920" s="2">
        <v>2001030600</v>
      </c>
      <c r="M1920" s="2" t="s">
        <v>5053</v>
      </c>
      <c r="N1920" s="2" t="s">
        <v>5255</v>
      </c>
      <c r="O1920" s="2" t="s">
        <v>5255</v>
      </c>
      <c r="P1920" s="2" t="s">
        <v>4936</v>
      </c>
      <c r="Q1920" s="2" t="s">
        <v>4398</v>
      </c>
      <c r="R1920" s="7"/>
      <c r="S1920" s="7">
        <v>29</v>
      </c>
      <c r="T1920" s="7">
        <v>0</v>
      </c>
      <c r="U1920" s="7">
        <v>29</v>
      </c>
      <c r="V1920" s="12">
        <f t="shared" si="556"/>
        <v>29</v>
      </c>
      <c r="W1920" s="15" t="str">
        <f>"DEBE GOZAR "&amp;S1920&amp;" DÍAS ANTES DEL "&amp;TEXT(G1920-1,"DD/MM/YYYY")</f>
        <v>DEBE GOZAR 29 DÍAS ANTES DEL 31/12/2026</v>
      </c>
      <c r="X1920" s="15" t="str">
        <f t="shared" si="559"/>
        <v>DEBE GOZAR EN EL AÑO UN TOTAL DE 29 DÍAS ANTES DEL 31/12/2026</v>
      </c>
      <c r="Y1920" s="58">
        <v>0</v>
      </c>
      <c r="Z1920" s="50">
        <v>7</v>
      </c>
      <c r="AA1920" s="50">
        <v>0</v>
      </c>
      <c r="AB1920" s="50">
        <v>0</v>
      </c>
      <c r="AC1920" s="50">
        <v>0</v>
      </c>
      <c r="AD1920" s="50">
        <v>0</v>
      </c>
      <c r="AE1920" s="50">
        <v>0</v>
      </c>
      <c r="AF1920" s="50">
        <v>0</v>
      </c>
      <c r="AG1920" s="50">
        <v>0</v>
      </c>
      <c r="AH1920" s="50">
        <v>0</v>
      </c>
      <c r="AI1920" s="50">
        <v>0</v>
      </c>
      <c r="AJ1920" s="50">
        <v>0</v>
      </c>
      <c r="AK1920" s="52">
        <f t="shared" si="542"/>
        <v>7</v>
      </c>
      <c r="AL1920" s="50">
        <f t="shared" si="543"/>
        <v>7</v>
      </c>
      <c r="AM1920" s="48">
        <f t="shared" si="558"/>
        <v>0.2413793103448276</v>
      </c>
      <c r="AN1920" s="49">
        <f t="shared" si="544"/>
        <v>2.413793103448276E-3</v>
      </c>
      <c r="AO1920" s="49">
        <f t="shared" si="555"/>
        <v>7</v>
      </c>
      <c r="AP1920" s="49">
        <f t="shared" si="545"/>
        <v>7</v>
      </c>
      <c r="AR1920" s="50">
        <f t="shared" si="546"/>
        <v>22</v>
      </c>
      <c r="AT1920" s="30">
        <f t="shared" si="547"/>
        <v>29</v>
      </c>
      <c r="AU1920">
        <f t="shared" si="548"/>
        <v>9.6666666666666661</v>
      </c>
      <c r="AV1920" s="49">
        <f t="shared" si="549"/>
        <v>7</v>
      </c>
      <c r="AW1920" s="49">
        <f t="shared" si="550"/>
        <v>7</v>
      </c>
      <c r="AX1920" s="53">
        <f t="shared" si="551"/>
        <v>2.6666666666666661</v>
      </c>
      <c r="AY1920" s="30">
        <f t="shared" si="552"/>
        <v>0</v>
      </c>
      <c r="AZ1920" s="30">
        <f t="shared" si="553"/>
        <v>7</v>
      </c>
      <c r="BA1920" s="49">
        <f t="shared" si="554"/>
        <v>7</v>
      </c>
    </row>
    <row r="1921" spans="1:53" x14ac:dyDescent="0.35">
      <c r="A1921" s="2">
        <v>1076196349</v>
      </c>
      <c r="B1921" s="2" t="s">
        <v>1921</v>
      </c>
      <c r="C1921" s="16" t="s">
        <v>4946</v>
      </c>
      <c r="D1921" s="3" t="s">
        <v>4066</v>
      </c>
      <c r="E1921" s="4">
        <v>45880</v>
      </c>
      <c r="F1921" s="5">
        <v>45880</v>
      </c>
      <c r="G1921" s="5">
        <v>46245</v>
      </c>
      <c r="H1921" s="3" t="s">
        <v>4290</v>
      </c>
      <c r="I1921" s="55">
        <v>0</v>
      </c>
      <c r="J1921" s="6">
        <v>46022</v>
      </c>
      <c r="K1921" s="2" t="s">
        <v>4405</v>
      </c>
      <c r="L1921" s="2" t="s">
        <v>4966</v>
      </c>
      <c r="M1921" s="2" t="s">
        <v>4956</v>
      </c>
      <c r="N1921" s="2" t="s">
        <v>5180</v>
      </c>
      <c r="O1921" s="2" t="s">
        <v>5225</v>
      </c>
      <c r="P1921" s="2" t="s">
        <v>4461</v>
      </c>
      <c r="Q1921" s="2" t="s">
        <v>4306</v>
      </c>
      <c r="R1921" s="7"/>
      <c r="S1921" s="7">
        <v>0</v>
      </c>
      <c r="T1921" s="7">
        <v>11.666700000000001</v>
      </c>
      <c r="U1921" s="7">
        <v>11.666700000000001</v>
      </c>
      <c r="V1921" s="12">
        <f t="shared" si="556"/>
        <v>12</v>
      </c>
      <c r="W1921" s="15" t="s">
        <v>4738</v>
      </c>
      <c r="X1921" s="15" t="str">
        <f t="shared" si="559"/>
        <v>DEBE GOZAR EN EL AÑO UN TOTAL DE 12 DÍAS ANTES DEL 31/12/2026</v>
      </c>
      <c r="Y1921" s="58">
        <v>0</v>
      </c>
      <c r="Z1921" s="50">
        <v>0</v>
      </c>
      <c r="AA1921" s="50">
        <v>0</v>
      </c>
      <c r="AB1921" s="50">
        <v>0</v>
      </c>
      <c r="AC1921" s="50">
        <v>0</v>
      </c>
      <c r="AD1921" s="50">
        <v>0</v>
      </c>
      <c r="AE1921" s="50">
        <v>12</v>
      </c>
      <c r="AF1921" s="50">
        <v>0</v>
      </c>
      <c r="AG1921" s="50">
        <v>0</v>
      </c>
      <c r="AH1921" s="50">
        <v>0</v>
      </c>
      <c r="AI1921" s="50">
        <v>0</v>
      </c>
      <c r="AJ1921" s="50">
        <v>0</v>
      </c>
      <c r="AK1921" s="52">
        <f t="shared" si="542"/>
        <v>12</v>
      </c>
      <c r="AL1921" s="50">
        <f t="shared" si="543"/>
        <v>12</v>
      </c>
      <c r="AM1921" s="48">
        <f t="shared" si="558"/>
        <v>1</v>
      </c>
      <c r="AN1921" s="49">
        <f t="shared" si="544"/>
        <v>0.01</v>
      </c>
      <c r="AO1921" s="49">
        <f t="shared" si="555"/>
        <v>0</v>
      </c>
      <c r="AP1921" s="49">
        <f t="shared" si="545"/>
        <v>12</v>
      </c>
      <c r="AR1921" s="50">
        <f t="shared" si="546"/>
        <v>0</v>
      </c>
      <c r="AT1921" s="30">
        <f t="shared" si="547"/>
        <v>12</v>
      </c>
      <c r="AU1921">
        <f t="shared" si="548"/>
        <v>4</v>
      </c>
      <c r="AV1921" s="49">
        <f t="shared" si="549"/>
        <v>0</v>
      </c>
      <c r="AW1921" s="49">
        <f t="shared" si="550"/>
        <v>0</v>
      </c>
      <c r="AX1921" s="53">
        <f t="shared" si="551"/>
        <v>4</v>
      </c>
      <c r="AY1921" s="30">
        <f t="shared" si="552"/>
        <v>12</v>
      </c>
      <c r="AZ1921" s="30">
        <f t="shared" si="553"/>
        <v>0</v>
      </c>
      <c r="BA1921" s="49">
        <f t="shared" si="554"/>
        <v>0</v>
      </c>
    </row>
    <row r="1922" spans="1:53" x14ac:dyDescent="0.35">
      <c r="A1922" s="2">
        <v>1076206650</v>
      </c>
      <c r="B1922" s="2" t="s">
        <v>1922</v>
      </c>
      <c r="C1922" s="16" t="s">
        <v>4946</v>
      </c>
      <c r="D1922" s="3" t="s">
        <v>4067</v>
      </c>
      <c r="E1922" s="4">
        <v>45987</v>
      </c>
      <c r="F1922" s="5">
        <v>45987</v>
      </c>
      <c r="G1922" s="5">
        <v>46352</v>
      </c>
      <c r="H1922" s="3" t="s">
        <v>4290</v>
      </c>
      <c r="I1922" s="55">
        <v>46036</v>
      </c>
      <c r="J1922" s="6">
        <v>46022</v>
      </c>
      <c r="K1922" s="2" t="s">
        <v>4405</v>
      </c>
      <c r="L1922" s="2" t="s">
        <v>4783</v>
      </c>
      <c r="M1922" s="2" t="s">
        <v>4956</v>
      </c>
      <c r="N1922" s="2"/>
      <c r="O1922" s="2"/>
      <c r="P1922" s="2"/>
      <c r="Q1922" s="2"/>
      <c r="R1922" s="7"/>
      <c r="S1922" s="7">
        <v>0</v>
      </c>
      <c r="T1922" s="7">
        <v>2.9167000000000001</v>
      </c>
      <c r="U1922" s="7">
        <v>2.9167000000000001</v>
      </c>
      <c r="V1922" s="12">
        <f t="shared" si="556"/>
        <v>3</v>
      </c>
      <c r="W1922" s="15" t="s">
        <v>4738</v>
      </c>
      <c r="X1922" s="15" t="str">
        <f t="shared" si="559"/>
        <v>DEBE GOZAR EN EL AÑO UN TOTAL DE 3 DÍAS ANTES DEL 31/12/2026</v>
      </c>
      <c r="Y1922" s="58">
        <v>3</v>
      </c>
      <c r="Z1922" s="50">
        <v>0</v>
      </c>
      <c r="AA1922" s="50">
        <v>0</v>
      </c>
      <c r="AB1922" s="50">
        <v>0</v>
      </c>
      <c r="AC1922" s="50">
        <v>0</v>
      </c>
      <c r="AD1922" s="50">
        <v>0</v>
      </c>
      <c r="AE1922" s="50">
        <v>0</v>
      </c>
      <c r="AF1922" s="50">
        <v>0</v>
      </c>
      <c r="AG1922" s="50">
        <v>0</v>
      </c>
      <c r="AH1922" s="50">
        <v>0</v>
      </c>
      <c r="AI1922" s="50">
        <v>0</v>
      </c>
      <c r="AJ1922" s="50">
        <v>0</v>
      </c>
      <c r="AK1922" s="52">
        <f t="shared" ref="AK1922:AK1985" si="560">SUM(Y1922:AJ1922)</f>
        <v>3</v>
      </c>
      <c r="AL1922" s="50">
        <f t="shared" ref="AL1922:AL1985" si="561">+AK1922</f>
        <v>3</v>
      </c>
      <c r="AM1922" s="48">
        <f t="shared" si="558"/>
        <v>1</v>
      </c>
      <c r="AN1922" s="49">
        <f t="shared" ref="AN1922:AN1985" si="562">AM1922/100</f>
        <v>0.01</v>
      </c>
      <c r="AO1922" s="49">
        <f t="shared" si="555"/>
        <v>3</v>
      </c>
      <c r="AP1922" s="49">
        <f t="shared" ref="AP1922:AP1985" si="563">IF(V1922-AL1922&lt;=0,V1922,AL1922)</f>
        <v>3</v>
      </c>
      <c r="AR1922" s="50">
        <f t="shared" ref="AR1922:AR1985" si="564">+V1922-AP1922</f>
        <v>0</v>
      </c>
      <c r="AT1922" s="30">
        <f t="shared" ref="AT1922:AT1985" si="565">+V1922</f>
        <v>3</v>
      </c>
      <c r="AU1922">
        <f t="shared" ref="AU1922:AU1985" si="566">+AT1922/12*4</f>
        <v>1</v>
      </c>
      <c r="AV1922" s="49">
        <f t="shared" ref="AV1922:AV1985" si="567">SUM(Y1922:AB1922)</f>
        <v>3</v>
      </c>
      <c r="AW1922" s="49">
        <f t="shared" ref="AW1922:AW1985" si="568">IF(AU1922-AV1922&lt;=0,AU1922,AV1922)</f>
        <v>1</v>
      </c>
      <c r="AX1922" s="53">
        <f t="shared" ref="AX1922:AX1985" si="569">+AU1922-AW1922</f>
        <v>0</v>
      </c>
      <c r="AY1922" s="30">
        <f t="shared" ref="AY1922:AY1985" si="570">SUM(AC1922:AJ1922)</f>
        <v>0</v>
      </c>
      <c r="AZ1922" s="30">
        <f t="shared" ref="AZ1922:AZ1985" si="571">SUM(Y1922:AB1922)</f>
        <v>3</v>
      </c>
      <c r="BA1922" s="49">
        <f t="shared" ref="BA1922:BA1985" si="572">IF(AT1922-AZ1922&lt;=0,AT1922,AZ1922)</f>
        <v>3</v>
      </c>
    </row>
    <row r="1923" spans="1:53" x14ac:dyDescent="0.35">
      <c r="A1923" s="2">
        <v>1076220573</v>
      </c>
      <c r="B1923" s="2" t="s">
        <v>1923</v>
      </c>
      <c r="C1923" s="16" t="s">
        <v>4946</v>
      </c>
      <c r="D1923" s="3" t="s">
        <v>4068</v>
      </c>
      <c r="E1923" s="4">
        <v>45611</v>
      </c>
      <c r="F1923" s="5">
        <v>45976</v>
      </c>
      <c r="G1923" s="5">
        <v>46341</v>
      </c>
      <c r="H1923" s="3" t="s">
        <v>4290</v>
      </c>
      <c r="I1923" s="55">
        <v>0</v>
      </c>
      <c r="J1923" s="6">
        <v>46022</v>
      </c>
      <c r="K1923" s="2" t="s">
        <v>4405</v>
      </c>
      <c r="L1923" s="2" t="s">
        <v>4993</v>
      </c>
      <c r="M1923" s="2" t="s">
        <v>4956</v>
      </c>
      <c r="N1923" s="2" t="s">
        <v>5195</v>
      </c>
      <c r="O1923" s="2" t="s">
        <v>5211</v>
      </c>
      <c r="P1923" s="2" t="s">
        <v>4531</v>
      </c>
      <c r="Q1923" s="2" t="s">
        <v>4297</v>
      </c>
      <c r="R1923" s="7"/>
      <c r="S1923" s="7">
        <v>26</v>
      </c>
      <c r="T1923" s="7">
        <v>0.83330000000000126</v>
      </c>
      <c r="U1923" s="7">
        <v>26.833300000000001</v>
      </c>
      <c r="V1923" s="12">
        <f t="shared" si="556"/>
        <v>27</v>
      </c>
      <c r="W1923" s="15" t="str">
        <f>"DEBE GOZAR "&amp;S1923&amp;" DÍAS ANTES DEL "&amp;TEXT(G1923-1,"DD/MM/YYYY")</f>
        <v>DEBE GOZAR 26 DÍAS ANTES DEL 14/11/2026</v>
      </c>
      <c r="X1923" s="15" t="str">
        <f t="shared" si="559"/>
        <v>DEBE GOZAR EN EL AÑO UN TOTAL DE 27 DÍAS ANTES DEL 31/12/2026</v>
      </c>
      <c r="Y1923" s="58">
        <v>7</v>
      </c>
      <c r="Z1923" s="50">
        <v>0</v>
      </c>
      <c r="AA1923" s="50">
        <v>7</v>
      </c>
      <c r="AB1923" s="50">
        <v>0</v>
      </c>
      <c r="AC1923" s="50">
        <v>0</v>
      </c>
      <c r="AD1923" s="50">
        <v>0</v>
      </c>
      <c r="AE1923" s="50">
        <v>0</v>
      </c>
      <c r="AF1923" s="50">
        <v>0</v>
      </c>
      <c r="AG1923" s="50">
        <v>0</v>
      </c>
      <c r="AH1923" s="50">
        <v>0</v>
      </c>
      <c r="AI1923" s="50">
        <v>0</v>
      </c>
      <c r="AJ1923" s="50">
        <v>0</v>
      </c>
      <c r="AK1923" s="52">
        <f t="shared" si="560"/>
        <v>14</v>
      </c>
      <c r="AL1923" s="50">
        <f t="shared" si="561"/>
        <v>14</v>
      </c>
      <c r="AM1923" s="48">
        <f t="shared" si="558"/>
        <v>0.51851851851851849</v>
      </c>
      <c r="AN1923" s="49">
        <f t="shared" si="562"/>
        <v>5.185185185185185E-3</v>
      </c>
      <c r="AO1923" s="49">
        <f t="shared" ref="AO1923:AO1986" si="573">+Y1923+Z1923+AA1923+AB1923</f>
        <v>14</v>
      </c>
      <c r="AP1923" s="49">
        <f t="shared" si="563"/>
        <v>14</v>
      </c>
      <c r="AR1923" s="50">
        <f t="shared" si="564"/>
        <v>13</v>
      </c>
      <c r="AT1923" s="30">
        <f t="shared" si="565"/>
        <v>27</v>
      </c>
      <c r="AU1923">
        <f t="shared" si="566"/>
        <v>9</v>
      </c>
      <c r="AV1923" s="49">
        <f t="shared" si="567"/>
        <v>14</v>
      </c>
      <c r="AW1923" s="49">
        <f t="shared" si="568"/>
        <v>9</v>
      </c>
      <c r="AX1923" s="53">
        <f t="shared" si="569"/>
        <v>0</v>
      </c>
      <c r="AY1923" s="30">
        <f t="shared" si="570"/>
        <v>0</v>
      </c>
      <c r="AZ1923" s="30">
        <f t="shared" si="571"/>
        <v>14</v>
      </c>
      <c r="BA1923" s="49">
        <f t="shared" si="572"/>
        <v>14</v>
      </c>
    </row>
    <row r="1924" spans="1:53" x14ac:dyDescent="0.35">
      <c r="A1924" s="2">
        <v>1076223885</v>
      </c>
      <c r="B1924" s="2" t="s">
        <v>1924</v>
      </c>
      <c r="C1924" s="16" t="s">
        <v>4946</v>
      </c>
      <c r="D1924" s="3" t="s">
        <v>4069</v>
      </c>
      <c r="E1924" s="4">
        <v>45715</v>
      </c>
      <c r="F1924" s="5">
        <v>45715</v>
      </c>
      <c r="G1924" s="5">
        <v>46080</v>
      </c>
      <c r="H1924" s="3" t="s">
        <v>4424</v>
      </c>
      <c r="I1924" s="62">
        <v>46142</v>
      </c>
      <c r="J1924" s="6">
        <v>46022</v>
      </c>
      <c r="K1924" s="2" t="s">
        <v>4405</v>
      </c>
      <c r="L1924" s="2" t="s">
        <v>4900</v>
      </c>
      <c r="M1924" s="2" t="s">
        <v>4956</v>
      </c>
      <c r="N1924" s="2" t="s">
        <v>5196</v>
      </c>
      <c r="O1924" s="2" t="s">
        <v>5239</v>
      </c>
      <c r="P1924" s="2" t="s">
        <v>4682</v>
      </c>
      <c r="Q1924" s="2" t="s">
        <v>4297</v>
      </c>
      <c r="R1924" s="7"/>
      <c r="S1924" s="7">
        <v>0</v>
      </c>
      <c r="T1924" s="7">
        <v>25.333300000000001</v>
      </c>
      <c r="U1924" s="7">
        <v>25.333300000000001</v>
      </c>
      <c r="V1924" s="12">
        <f t="shared" si="556"/>
        <v>26</v>
      </c>
      <c r="W1924" s="15" t="s">
        <v>4738</v>
      </c>
      <c r="X1924" s="15" t="str">
        <f t="shared" si="559"/>
        <v>DEBE GOZAR EN EL AÑO UN TOTAL DE 26 DÍAS ANTES DEL 31/12/2026</v>
      </c>
      <c r="Y1924" s="58">
        <v>0</v>
      </c>
      <c r="Z1924" s="50">
        <v>0</v>
      </c>
      <c r="AA1924" s="50">
        <v>0</v>
      </c>
      <c r="AB1924" s="50">
        <v>26</v>
      </c>
      <c r="AC1924" s="50">
        <v>0</v>
      </c>
      <c r="AD1924" s="50">
        <v>0</v>
      </c>
      <c r="AE1924" s="50">
        <v>0</v>
      </c>
      <c r="AF1924" s="50">
        <v>0</v>
      </c>
      <c r="AG1924" s="50">
        <v>0</v>
      </c>
      <c r="AH1924" s="50">
        <v>0</v>
      </c>
      <c r="AI1924" s="50">
        <v>0</v>
      </c>
      <c r="AJ1924" s="50">
        <v>0</v>
      </c>
      <c r="AK1924" s="52">
        <f t="shared" si="560"/>
        <v>26</v>
      </c>
      <c r="AL1924" s="50">
        <f t="shared" si="561"/>
        <v>26</v>
      </c>
      <c r="AM1924" s="48">
        <f t="shared" si="558"/>
        <v>1</v>
      </c>
      <c r="AN1924" s="49">
        <f t="shared" si="562"/>
        <v>0.01</v>
      </c>
      <c r="AO1924" s="49">
        <f t="shared" si="573"/>
        <v>26</v>
      </c>
      <c r="AP1924" s="49">
        <f t="shared" si="563"/>
        <v>26</v>
      </c>
      <c r="AR1924" s="50">
        <f t="shared" si="564"/>
        <v>0</v>
      </c>
      <c r="AT1924" s="30">
        <f t="shared" si="565"/>
        <v>26</v>
      </c>
      <c r="AU1924">
        <f t="shared" si="566"/>
        <v>8.6666666666666661</v>
      </c>
      <c r="AV1924" s="49">
        <f t="shared" si="567"/>
        <v>26</v>
      </c>
      <c r="AW1924" s="49">
        <f t="shared" si="568"/>
        <v>8.6666666666666661</v>
      </c>
      <c r="AX1924" s="53">
        <f t="shared" si="569"/>
        <v>0</v>
      </c>
      <c r="AY1924" s="30">
        <f t="shared" si="570"/>
        <v>0</v>
      </c>
      <c r="AZ1924" s="30">
        <f t="shared" si="571"/>
        <v>26</v>
      </c>
      <c r="BA1924" s="49">
        <f t="shared" si="572"/>
        <v>26</v>
      </c>
    </row>
    <row r="1925" spans="1:53" x14ac:dyDescent="0.35">
      <c r="A1925" s="2">
        <v>1076228266</v>
      </c>
      <c r="B1925" s="2" t="s">
        <v>1925</v>
      </c>
      <c r="C1925" s="16" t="s">
        <v>4946</v>
      </c>
      <c r="D1925" s="3" t="s">
        <v>4070</v>
      </c>
      <c r="E1925" s="4">
        <v>45108</v>
      </c>
      <c r="F1925" s="5">
        <v>45839</v>
      </c>
      <c r="G1925" s="5">
        <v>46204</v>
      </c>
      <c r="H1925" s="3" t="s">
        <v>4425</v>
      </c>
      <c r="I1925" s="55">
        <v>0</v>
      </c>
      <c r="J1925" s="6">
        <v>46022</v>
      </c>
      <c r="K1925" s="2" t="s">
        <v>4405</v>
      </c>
      <c r="L1925" s="2" t="s">
        <v>4934</v>
      </c>
      <c r="M1925" s="2" t="s">
        <v>4956</v>
      </c>
      <c r="N1925" s="2" t="s">
        <v>5196</v>
      </c>
      <c r="O1925" s="2" t="s">
        <v>5241</v>
      </c>
      <c r="P1925" s="2" t="s">
        <v>4730</v>
      </c>
      <c r="Q1925" s="2" t="s">
        <v>4297</v>
      </c>
      <c r="R1925" s="7"/>
      <c r="S1925" s="7">
        <v>15</v>
      </c>
      <c r="T1925" s="7">
        <v>15</v>
      </c>
      <c r="U1925" s="7">
        <v>30</v>
      </c>
      <c r="V1925" s="12">
        <f t="shared" si="556"/>
        <v>30</v>
      </c>
      <c r="W1925" s="15" t="str">
        <f>"DEBE GOZAR "&amp;S1925&amp;" DÍAS ANTES DEL "&amp;TEXT(G1925-1,"DD/MM/YYYY")</f>
        <v>DEBE GOZAR 15 DÍAS ANTES DEL 30/06/2026</v>
      </c>
      <c r="X1925" s="15" t="str">
        <f t="shared" si="559"/>
        <v>DEBE GOZAR EN EL AÑO UN TOTAL DE 30 DÍAS ANTES DEL 31/12/2026</v>
      </c>
      <c r="Y1925" s="58">
        <v>0</v>
      </c>
      <c r="Z1925" s="50">
        <v>0</v>
      </c>
      <c r="AA1925" s="50">
        <v>0</v>
      </c>
      <c r="AB1925" s="50">
        <v>30</v>
      </c>
      <c r="AC1925" s="50">
        <v>0</v>
      </c>
      <c r="AD1925" s="50">
        <v>0</v>
      </c>
      <c r="AE1925" s="50">
        <v>0</v>
      </c>
      <c r="AF1925" s="50">
        <v>0</v>
      </c>
      <c r="AG1925" s="50">
        <v>0</v>
      </c>
      <c r="AH1925" s="50">
        <v>0</v>
      </c>
      <c r="AI1925" s="50">
        <v>0</v>
      </c>
      <c r="AJ1925" s="50">
        <v>0</v>
      </c>
      <c r="AK1925" s="52">
        <f t="shared" si="560"/>
        <v>30</v>
      </c>
      <c r="AL1925" s="50">
        <f t="shared" si="561"/>
        <v>30</v>
      </c>
      <c r="AM1925" s="48">
        <f t="shared" si="558"/>
        <v>1</v>
      </c>
      <c r="AN1925" s="49">
        <f t="shared" si="562"/>
        <v>0.01</v>
      </c>
      <c r="AO1925" s="49">
        <f t="shared" si="573"/>
        <v>30</v>
      </c>
      <c r="AP1925" s="49">
        <f t="shared" si="563"/>
        <v>30</v>
      </c>
      <c r="AR1925" s="50">
        <f t="shared" si="564"/>
        <v>0</v>
      </c>
      <c r="AT1925" s="30">
        <f t="shared" si="565"/>
        <v>30</v>
      </c>
      <c r="AU1925">
        <f t="shared" si="566"/>
        <v>10</v>
      </c>
      <c r="AV1925" s="49">
        <f t="shared" si="567"/>
        <v>30</v>
      </c>
      <c r="AW1925" s="49">
        <f t="shared" si="568"/>
        <v>10</v>
      </c>
      <c r="AX1925" s="53">
        <f t="shared" si="569"/>
        <v>0</v>
      </c>
      <c r="AY1925" s="30">
        <f t="shared" si="570"/>
        <v>0</v>
      </c>
      <c r="AZ1925" s="30">
        <f t="shared" si="571"/>
        <v>30</v>
      </c>
      <c r="BA1925" s="49">
        <f t="shared" si="572"/>
        <v>30</v>
      </c>
    </row>
    <row r="1926" spans="1:53" x14ac:dyDescent="0.35">
      <c r="A1926" s="2">
        <v>1010325498</v>
      </c>
      <c r="B1926" s="2" t="s">
        <v>137</v>
      </c>
      <c r="C1926" s="16" t="s">
        <v>4948</v>
      </c>
      <c r="D1926" s="3" t="s">
        <v>2282</v>
      </c>
      <c r="E1926" s="4">
        <v>41862</v>
      </c>
      <c r="F1926" s="5">
        <v>45880</v>
      </c>
      <c r="G1926" s="5">
        <v>46245</v>
      </c>
      <c r="H1926" s="3" t="s">
        <v>4292</v>
      </c>
      <c r="I1926" s="55">
        <v>0</v>
      </c>
      <c r="J1926" s="6">
        <v>46022</v>
      </c>
      <c r="K1926" s="2" t="s">
        <v>4405</v>
      </c>
      <c r="L1926" s="2">
        <v>2003040100</v>
      </c>
      <c r="M1926" s="2" t="s">
        <v>4955</v>
      </c>
      <c r="N1926" s="2" t="s">
        <v>5204</v>
      </c>
      <c r="O1926" s="2" t="s">
        <v>5204</v>
      </c>
      <c r="P1926" s="2" t="s">
        <v>4469</v>
      </c>
      <c r="Q1926" s="2" t="s">
        <v>4317</v>
      </c>
      <c r="R1926" s="7"/>
      <c r="S1926" s="7">
        <v>0</v>
      </c>
      <c r="T1926" s="7">
        <v>8.6666999999999916</v>
      </c>
      <c r="U1926" s="7">
        <v>8.6666999999999916</v>
      </c>
      <c r="V1926" s="12">
        <f t="shared" si="556"/>
        <v>9</v>
      </c>
      <c r="W1926" s="15" t="s">
        <v>4738</v>
      </c>
      <c r="X1926" s="15" t="str">
        <f t="shared" si="559"/>
        <v>DEBE GOZAR EN EL AÑO UN TOTAL DE 9 DÍAS ANTES DEL 31/12/2026</v>
      </c>
      <c r="Y1926" s="58">
        <v>1</v>
      </c>
      <c r="Z1926" s="50">
        <v>0</v>
      </c>
      <c r="AA1926" s="50">
        <v>1</v>
      </c>
      <c r="AB1926" s="50">
        <v>1</v>
      </c>
      <c r="AC1926" s="50">
        <v>0</v>
      </c>
      <c r="AD1926" s="50">
        <v>0</v>
      </c>
      <c r="AE1926" s="50">
        <v>0</v>
      </c>
      <c r="AF1926" s="50">
        <v>8</v>
      </c>
      <c r="AG1926" s="50">
        <v>0</v>
      </c>
      <c r="AH1926" s="50">
        <v>0</v>
      </c>
      <c r="AI1926" s="50">
        <v>8</v>
      </c>
      <c r="AJ1926" s="50">
        <v>0</v>
      </c>
      <c r="AK1926" s="52">
        <f t="shared" si="560"/>
        <v>19</v>
      </c>
      <c r="AL1926" s="50">
        <f t="shared" si="561"/>
        <v>19</v>
      </c>
      <c r="AM1926" s="48">
        <f t="shared" si="558"/>
        <v>2.1111111111111112</v>
      </c>
      <c r="AN1926" s="49">
        <f t="shared" si="562"/>
        <v>2.1111111111111112E-2</v>
      </c>
      <c r="AO1926" s="49">
        <f t="shared" si="573"/>
        <v>3</v>
      </c>
      <c r="AP1926" s="49">
        <f t="shared" si="563"/>
        <v>9</v>
      </c>
      <c r="AR1926" s="50">
        <f t="shared" si="564"/>
        <v>0</v>
      </c>
      <c r="AT1926" s="30">
        <f t="shared" si="565"/>
        <v>9</v>
      </c>
      <c r="AU1926">
        <f t="shared" si="566"/>
        <v>3</v>
      </c>
      <c r="AV1926" s="49">
        <f t="shared" si="567"/>
        <v>3</v>
      </c>
      <c r="AW1926" s="49">
        <f t="shared" si="568"/>
        <v>3</v>
      </c>
      <c r="AX1926" s="53">
        <f t="shared" si="569"/>
        <v>0</v>
      </c>
      <c r="AY1926" s="30">
        <f t="shared" si="570"/>
        <v>16</v>
      </c>
      <c r="AZ1926" s="30">
        <f t="shared" si="571"/>
        <v>3</v>
      </c>
      <c r="BA1926" s="49">
        <f t="shared" si="572"/>
        <v>3</v>
      </c>
    </row>
    <row r="1927" spans="1:53" x14ac:dyDescent="0.35">
      <c r="A1927" s="2">
        <v>1076238476</v>
      </c>
      <c r="B1927" s="2" t="s">
        <v>1927</v>
      </c>
      <c r="C1927" s="16" t="s">
        <v>4946</v>
      </c>
      <c r="D1927" s="3" t="s">
        <v>4072</v>
      </c>
      <c r="E1927" s="4">
        <v>44212</v>
      </c>
      <c r="F1927" s="5">
        <v>45673</v>
      </c>
      <c r="G1927" s="5">
        <v>46038</v>
      </c>
      <c r="H1927" s="3" t="s">
        <v>4291</v>
      </c>
      <c r="I1927" s="55">
        <v>0</v>
      </c>
      <c r="J1927" s="6">
        <v>46022</v>
      </c>
      <c r="K1927" s="2" t="s">
        <v>4405</v>
      </c>
      <c r="L1927" s="2" t="s">
        <v>4901</v>
      </c>
      <c r="M1927" s="2" t="s">
        <v>4956</v>
      </c>
      <c r="N1927" s="2" t="s">
        <v>5197</v>
      </c>
      <c r="O1927" s="2" t="s">
        <v>5178</v>
      </c>
      <c r="P1927" s="2" t="s">
        <v>4683</v>
      </c>
      <c r="Q1927" s="2" t="s">
        <v>4297</v>
      </c>
      <c r="R1927" s="7"/>
      <c r="S1927" s="7">
        <v>1</v>
      </c>
      <c r="T1927" s="7">
        <v>28.75</v>
      </c>
      <c r="U1927" s="7">
        <v>29.75</v>
      </c>
      <c r="V1927" s="12">
        <f t="shared" si="556"/>
        <v>30</v>
      </c>
      <c r="W1927" s="15" t="str">
        <f>"DEBE GOZAR "&amp;S1927&amp;" DÍAS ANTES DEL "&amp;TEXT(G1927-1,"DD/MM/YYYY")</f>
        <v>DEBE GOZAR 1 DÍAS ANTES DEL 15/01/2026</v>
      </c>
      <c r="X1927" s="15" t="str">
        <f t="shared" si="559"/>
        <v>DEBE GOZAR EN EL AÑO UN TOTAL DE 30 DÍAS ANTES DEL 31/12/2026</v>
      </c>
      <c r="Y1927" s="58">
        <v>15</v>
      </c>
      <c r="Z1927" s="50">
        <v>0</v>
      </c>
      <c r="AA1927" s="50">
        <v>0</v>
      </c>
      <c r="AB1927" s="50">
        <v>0</v>
      </c>
      <c r="AC1927" s="50">
        <v>13</v>
      </c>
      <c r="AD1927" s="50">
        <v>2</v>
      </c>
      <c r="AE1927" s="50">
        <v>0</v>
      </c>
      <c r="AF1927" s="50">
        <v>0</v>
      </c>
      <c r="AG1927" s="50">
        <v>0</v>
      </c>
      <c r="AH1927" s="50">
        <v>0</v>
      </c>
      <c r="AI1927" s="50">
        <v>0</v>
      </c>
      <c r="AJ1927" s="50">
        <v>0</v>
      </c>
      <c r="AK1927" s="52">
        <f t="shared" si="560"/>
        <v>30</v>
      </c>
      <c r="AL1927" s="50">
        <f t="shared" si="561"/>
        <v>30</v>
      </c>
      <c r="AM1927" s="48">
        <f t="shared" si="558"/>
        <v>1</v>
      </c>
      <c r="AN1927" s="49">
        <f t="shared" si="562"/>
        <v>0.01</v>
      </c>
      <c r="AO1927" s="49">
        <f t="shared" si="573"/>
        <v>15</v>
      </c>
      <c r="AP1927" s="49">
        <f t="shared" si="563"/>
        <v>30</v>
      </c>
      <c r="AR1927" s="50">
        <f t="shared" si="564"/>
        <v>0</v>
      </c>
      <c r="AT1927" s="30">
        <f t="shared" si="565"/>
        <v>30</v>
      </c>
      <c r="AU1927">
        <f t="shared" si="566"/>
        <v>10</v>
      </c>
      <c r="AV1927" s="49">
        <f t="shared" si="567"/>
        <v>15</v>
      </c>
      <c r="AW1927" s="49">
        <f t="shared" si="568"/>
        <v>10</v>
      </c>
      <c r="AX1927" s="53">
        <f t="shared" si="569"/>
        <v>0</v>
      </c>
      <c r="AY1927" s="30">
        <f t="shared" si="570"/>
        <v>15</v>
      </c>
      <c r="AZ1927" s="30">
        <f t="shared" si="571"/>
        <v>15</v>
      </c>
      <c r="BA1927" s="49">
        <f t="shared" si="572"/>
        <v>15</v>
      </c>
    </row>
    <row r="1928" spans="1:53" x14ac:dyDescent="0.35">
      <c r="A1928" s="2">
        <v>1076239163</v>
      </c>
      <c r="B1928" s="2" t="s">
        <v>1928</v>
      </c>
      <c r="C1928" s="16" t="s">
        <v>4946</v>
      </c>
      <c r="D1928" s="3" t="s">
        <v>4073</v>
      </c>
      <c r="E1928" s="4">
        <v>45946</v>
      </c>
      <c r="F1928" s="5">
        <v>45946</v>
      </c>
      <c r="G1928" s="5">
        <v>46311</v>
      </c>
      <c r="H1928" s="3" t="s">
        <v>4290</v>
      </c>
      <c r="I1928" s="55">
        <v>46088</v>
      </c>
      <c r="J1928" s="6">
        <v>46022</v>
      </c>
      <c r="K1928" s="2" t="s">
        <v>4405</v>
      </c>
      <c r="L1928" s="2" t="s">
        <v>4928</v>
      </c>
      <c r="M1928" s="2" t="s">
        <v>4956</v>
      </c>
      <c r="N1928" s="2"/>
      <c r="O1928" s="2"/>
      <c r="P1928" s="2"/>
      <c r="Q1928" s="2"/>
      <c r="R1928" s="7"/>
      <c r="S1928" s="7">
        <v>0</v>
      </c>
      <c r="T1928" s="7">
        <v>6.25</v>
      </c>
      <c r="U1928" s="7">
        <v>6.25</v>
      </c>
      <c r="V1928" s="12">
        <f t="shared" si="556"/>
        <v>7</v>
      </c>
      <c r="W1928" s="15" t="s">
        <v>4738</v>
      </c>
      <c r="X1928" s="15" t="str">
        <f t="shared" si="559"/>
        <v>DEBE GOZAR EN EL AÑO UN TOTAL DE 7 DÍAS ANTES DEL 31/12/2026</v>
      </c>
      <c r="Y1928" s="58">
        <v>0</v>
      </c>
      <c r="Z1928" s="50">
        <v>0</v>
      </c>
      <c r="AA1928" s="50">
        <v>7</v>
      </c>
      <c r="AB1928" s="50">
        <v>0</v>
      </c>
      <c r="AC1928" s="50">
        <v>0</v>
      </c>
      <c r="AD1928" s="50">
        <v>0</v>
      </c>
      <c r="AE1928" s="50">
        <v>0</v>
      </c>
      <c r="AF1928" s="50">
        <v>0</v>
      </c>
      <c r="AG1928" s="50">
        <v>0</v>
      </c>
      <c r="AH1928" s="50">
        <v>0</v>
      </c>
      <c r="AI1928" s="50">
        <v>0</v>
      </c>
      <c r="AJ1928" s="50">
        <v>0</v>
      </c>
      <c r="AK1928" s="52">
        <f t="shared" si="560"/>
        <v>7</v>
      </c>
      <c r="AL1928" s="50">
        <f t="shared" si="561"/>
        <v>7</v>
      </c>
      <c r="AM1928" s="48">
        <f t="shared" si="558"/>
        <v>1</v>
      </c>
      <c r="AN1928" s="49">
        <f t="shared" si="562"/>
        <v>0.01</v>
      </c>
      <c r="AO1928" s="49">
        <f t="shared" si="573"/>
        <v>7</v>
      </c>
      <c r="AP1928" s="49">
        <f t="shared" si="563"/>
        <v>7</v>
      </c>
      <c r="AR1928" s="50">
        <f t="shared" si="564"/>
        <v>0</v>
      </c>
      <c r="AT1928" s="30">
        <f t="shared" si="565"/>
        <v>7</v>
      </c>
      <c r="AU1928">
        <f t="shared" si="566"/>
        <v>2.3333333333333335</v>
      </c>
      <c r="AV1928" s="49">
        <f t="shared" si="567"/>
        <v>7</v>
      </c>
      <c r="AW1928" s="49">
        <f t="shared" si="568"/>
        <v>2.3333333333333335</v>
      </c>
      <c r="AX1928" s="53">
        <f t="shared" si="569"/>
        <v>0</v>
      </c>
      <c r="AY1928" s="30">
        <f t="shared" si="570"/>
        <v>0</v>
      </c>
      <c r="AZ1928" s="30">
        <f t="shared" si="571"/>
        <v>7</v>
      </c>
      <c r="BA1928" s="49">
        <f t="shared" si="572"/>
        <v>7</v>
      </c>
    </row>
    <row r="1929" spans="1:53" x14ac:dyDescent="0.35">
      <c r="A1929" s="2">
        <v>1076240505</v>
      </c>
      <c r="B1929" s="2" t="s">
        <v>1929</v>
      </c>
      <c r="C1929" s="16" t="s">
        <v>4946</v>
      </c>
      <c r="D1929" s="3" t="s">
        <v>4074</v>
      </c>
      <c r="E1929" s="4">
        <v>45896</v>
      </c>
      <c r="F1929" s="5">
        <v>45896</v>
      </c>
      <c r="G1929" s="5">
        <v>46261</v>
      </c>
      <c r="H1929" s="3" t="s">
        <v>4290</v>
      </c>
      <c r="I1929" s="55">
        <v>46150</v>
      </c>
      <c r="J1929" s="6">
        <v>46022</v>
      </c>
      <c r="K1929" s="2" t="s">
        <v>4405</v>
      </c>
      <c r="L1929" s="2" t="s">
        <v>4966</v>
      </c>
      <c r="M1929" s="2" t="s">
        <v>4956</v>
      </c>
      <c r="N1929" s="2" t="s">
        <v>5180</v>
      </c>
      <c r="O1929" s="2" t="s">
        <v>5225</v>
      </c>
      <c r="P1929" s="2" t="s">
        <v>4461</v>
      </c>
      <c r="Q1929" s="2" t="s">
        <v>4297</v>
      </c>
      <c r="R1929" s="7"/>
      <c r="S1929" s="7">
        <v>0</v>
      </c>
      <c r="T1929" s="7">
        <v>10.333299999999999</v>
      </c>
      <c r="U1929" s="7">
        <v>10.333299999999999</v>
      </c>
      <c r="V1929" s="12">
        <f t="shared" si="556"/>
        <v>11</v>
      </c>
      <c r="W1929" s="15" t="s">
        <v>4738</v>
      </c>
      <c r="X1929" s="15" t="str">
        <f t="shared" si="559"/>
        <v>DEBE GOZAR EN EL AÑO UN TOTAL DE 11 DÍAS ANTES DEL 31/12/2026</v>
      </c>
      <c r="Y1929" s="58">
        <v>0</v>
      </c>
      <c r="Z1929" s="50">
        <v>0</v>
      </c>
      <c r="AA1929" s="50">
        <v>0</v>
      </c>
      <c r="AB1929" s="50">
        <v>0</v>
      </c>
      <c r="AC1929" s="50">
        <v>11</v>
      </c>
      <c r="AD1929" s="50">
        <v>0</v>
      </c>
      <c r="AE1929" s="50">
        <v>0</v>
      </c>
      <c r="AF1929" s="50">
        <v>0</v>
      </c>
      <c r="AG1929" s="50">
        <v>0</v>
      </c>
      <c r="AH1929" s="50">
        <v>0</v>
      </c>
      <c r="AI1929" s="50">
        <v>0</v>
      </c>
      <c r="AJ1929" s="50">
        <v>0</v>
      </c>
      <c r="AK1929" s="52">
        <f t="shared" si="560"/>
        <v>11</v>
      </c>
      <c r="AL1929" s="50">
        <f t="shared" si="561"/>
        <v>11</v>
      </c>
      <c r="AM1929" s="48">
        <f t="shared" si="558"/>
        <v>1</v>
      </c>
      <c r="AN1929" s="49">
        <f t="shared" si="562"/>
        <v>0.01</v>
      </c>
      <c r="AO1929" s="49">
        <f t="shared" si="573"/>
        <v>0</v>
      </c>
      <c r="AP1929" s="49">
        <f t="shared" si="563"/>
        <v>11</v>
      </c>
      <c r="AR1929" s="50">
        <f t="shared" si="564"/>
        <v>0</v>
      </c>
      <c r="AT1929" s="30">
        <f t="shared" si="565"/>
        <v>11</v>
      </c>
      <c r="AU1929">
        <f t="shared" si="566"/>
        <v>3.6666666666666665</v>
      </c>
      <c r="AV1929" s="49">
        <f t="shared" si="567"/>
        <v>0</v>
      </c>
      <c r="AW1929" s="49">
        <f t="shared" si="568"/>
        <v>0</v>
      </c>
      <c r="AX1929" s="53">
        <f t="shared" si="569"/>
        <v>3.6666666666666665</v>
      </c>
      <c r="AY1929" s="30">
        <f t="shared" si="570"/>
        <v>11</v>
      </c>
      <c r="AZ1929" s="30">
        <f t="shared" si="571"/>
        <v>0</v>
      </c>
      <c r="BA1929" s="49">
        <f t="shared" si="572"/>
        <v>0</v>
      </c>
    </row>
    <row r="1930" spans="1:53" x14ac:dyDescent="0.35">
      <c r="A1930" s="2">
        <v>1076251138</v>
      </c>
      <c r="B1930" s="2" t="s">
        <v>1930</v>
      </c>
      <c r="C1930" s="16" t="s">
        <v>4948</v>
      </c>
      <c r="D1930" s="3" t="s">
        <v>4075</v>
      </c>
      <c r="E1930" s="4">
        <v>44837</v>
      </c>
      <c r="F1930" s="5">
        <v>45933</v>
      </c>
      <c r="G1930" s="5">
        <v>46298</v>
      </c>
      <c r="H1930" s="3" t="s">
        <v>4292</v>
      </c>
      <c r="I1930" s="55">
        <v>0</v>
      </c>
      <c r="J1930" s="6">
        <v>46022</v>
      </c>
      <c r="K1930" s="2" t="s">
        <v>4405</v>
      </c>
      <c r="L1930" s="2">
        <v>2003030200</v>
      </c>
      <c r="M1930" s="2" t="s">
        <v>5053</v>
      </c>
      <c r="N1930" s="2" t="s">
        <v>5198</v>
      </c>
      <c r="O1930" s="2" t="s">
        <v>5198</v>
      </c>
      <c r="P1930" s="2" t="s">
        <v>4510</v>
      </c>
      <c r="Q1930" s="2" t="s">
        <v>4324</v>
      </c>
      <c r="R1930" s="7"/>
      <c r="S1930" s="7">
        <v>16</v>
      </c>
      <c r="T1930" s="7">
        <v>7.3332999999999942</v>
      </c>
      <c r="U1930" s="7">
        <v>23.333299999999994</v>
      </c>
      <c r="V1930" s="12">
        <f t="shared" si="556"/>
        <v>24</v>
      </c>
      <c r="W1930" s="15" t="str">
        <f>"DEBE GOZAR "&amp;S1930&amp;" DÍAS ANTES DEL "&amp;TEXT(G1930-1,"DD/MM/YYYY")</f>
        <v>DEBE GOZAR 16 DÍAS ANTES DEL 02/10/2026</v>
      </c>
      <c r="X1930" s="15" t="str">
        <f t="shared" si="559"/>
        <v>DEBE GOZAR EN EL AÑO UN TOTAL DE 24 DÍAS ANTES DEL 31/12/2026</v>
      </c>
      <c r="Y1930" s="58">
        <v>0</v>
      </c>
      <c r="Z1930" s="50">
        <v>7</v>
      </c>
      <c r="AA1930" s="50">
        <v>0</v>
      </c>
      <c r="AB1930" s="50">
        <v>0</v>
      </c>
      <c r="AC1930" s="50">
        <v>0</v>
      </c>
      <c r="AD1930" s="50">
        <v>0</v>
      </c>
      <c r="AE1930" s="50">
        <v>2</v>
      </c>
      <c r="AF1930" s="50">
        <v>5</v>
      </c>
      <c r="AG1930" s="50">
        <v>0</v>
      </c>
      <c r="AH1930" s="50">
        <v>0</v>
      </c>
      <c r="AI1930" s="50">
        <v>0</v>
      </c>
      <c r="AJ1930" s="50">
        <v>16</v>
      </c>
      <c r="AK1930" s="52">
        <f t="shared" si="560"/>
        <v>30</v>
      </c>
      <c r="AL1930" s="50">
        <f t="shared" si="561"/>
        <v>30</v>
      </c>
      <c r="AM1930" s="48">
        <f t="shared" si="558"/>
        <v>1.25</v>
      </c>
      <c r="AN1930" s="49">
        <f t="shared" si="562"/>
        <v>1.2500000000000001E-2</v>
      </c>
      <c r="AO1930" s="49">
        <f t="shared" si="573"/>
        <v>7</v>
      </c>
      <c r="AP1930" s="49">
        <f t="shared" si="563"/>
        <v>24</v>
      </c>
      <c r="AR1930" s="50">
        <f t="shared" si="564"/>
        <v>0</v>
      </c>
      <c r="AT1930" s="30">
        <f t="shared" si="565"/>
        <v>24</v>
      </c>
      <c r="AU1930">
        <f t="shared" si="566"/>
        <v>8</v>
      </c>
      <c r="AV1930" s="49">
        <f t="shared" si="567"/>
        <v>7</v>
      </c>
      <c r="AW1930" s="49">
        <f t="shared" si="568"/>
        <v>7</v>
      </c>
      <c r="AX1930" s="53">
        <f t="shared" si="569"/>
        <v>1</v>
      </c>
      <c r="AY1930" s="30">
        <f t="shared" si="570"/>
        <v>23</v>
      </c>
      <c r="AZ1930" s="30">
        <f t="shared" si="571"/>
        <v>7</v>
      </c>
      <c r="BA1930" s="49">
        <f t="shared" si="572"/>
        <v>7</v>
      </c>
    </row>
    <row r="1931" spans="1:53" x14ac:dyDescent="0.35">
      <c r="A1931" s="2">
        <v>1076258500</v>
      </c>
      <c r="B1931" s="2" t="s">
        <v>1931</v>
      </c>
      <c r="C1931" s="16" t="s">
        <v>4946</v>
      </c>
      <c r="D1931" s="3" t="s">
        <v>4076</v>
      </c>
      <c r="E1931" s="4">
        <v>45901</v>
      </c>
      <c r="F1931" s="5">
        <v>45901</v>
      </c>
      <c r="G1931" s="5">
        <v>46266</v>
      </c>
      <c r="H1931" s="3" t="s">
        <v>4290</v>
      </c>
      <c r="I1931" s="55">
        <v>0</v>
      </c>
      <c r="J1931" s="6">
        <v>46022</v>
      </c>
      <c r="K1931" s="2" t="s">
        <v>4405</v>
      </c>
      <c r="L1931" s="2" t="s">
        <v>4817</v>
      </c>
      <c r="M1931" s="2" t="s">
        <v>4956</v>
      </c>
      <c r="N1931" s="2" t="s">
        <v>5196</v>
      </c>
      <c r="O1931" s="2" t="s">
        <v>5224</v>
      </c>
      <c r="P1931" s="2" t="s">
        <v>4560</v>
      </c>
      <c r="Q1931" s="2" t="s">
        <v>4297</v>
      </c>
      <c r="R1931" s="7"/>
      <c r="S1931" s="7">
        <v>0</v>
      </c>
      <c r="T1931" s="7">
        <v>10</v>
      </c>
      <c r="U1931" s="7">
        <v>10</v>
      </c>
      <c r="V1931" s="12">
        <f t="shared" si="556"/>
        <v>10</v>
      </c>
      <c r="W1931" s="15" t="s">
        <v>4738</v>
      </c>
      <c r="X1931" s="15" t="str">
        <f t="shared" si="559"/>
        <v>DEBE GOZAR EN EL AÑO UN TOTAL DE 10 DÍAS ANTES DEL 31/12/2026</v>
      </c>
      <c r="Y1931" s="58">
        <v>0</v>
      </c>
      <c r="Z1931" s="50">
        <v>0</v>
      </c>
      <c r="AA1931" s="50">
        <v>0</v>
      </c>
      <c r="AB1931" s="50">
        <v>0</v>
      </c>
      <c r="AC1931" s="50">
        <v>0</v>
      </c>
      <c r="AD1931" s="50">
        <v>0</v>
      </c>
      <c r="AE1931" s="50">
        <v>0</v>
      </c>
      <c r="AF1931" s="50">
        <v>0</v>
      </c>
      <c r="AG1931" s="50">
        <v>10</v>
      </c>
      <c r="AH1931" s="50">
        <v>0</v>
      </c>
      <c r="AI1931" s="50">
        <v>0</v>
      </c>
      <c r="AJ1931" s="50">
        <v>0</v>
      </c>
      <c r="AK1931" s="52">
        <f t="shared" si="560"/>
        <v>10</v>
      </c>
      <c r="AL1931" s="50">
        <f t="shared" si="561"/>
        <v>10</v>
      </c>
      <c r="AM1931" s="48">
        <f t="shared" si="558"/>
        <v>1</v>
      </c>
      <c r="AN1931" s="49">
        <f t="shared" si="562"/>
        <v>0.01</v>
      </c>
      <c r="AO1931" s="49">
        <f t="shared" si="573"/>
        <v>0</v>
      </c>
      <c r="AP1931" s="49">
        <f t="shared" si="563"/>
        <v>10</v>
      </c>
      <c r="AR1931" s="50">
        <f t="shared" si="564"/>
        <v>0</v>
      </c>
      <c r="AT1931" s="30">
        <f t="shared" si="565"/>
        <v>10</v>
      </c>
      <c r="AU1931">
        <f t="shared" si="566"/>
        <v>3.3333333333333335</v>
      </c>
      <c r="AV1931" s="49">
        <f t="shared" si="567"/>
        <v>0</v>
      </c>
      <c r="AW1931" s="49">
        <f t="shared" si="568"/>
        <v>0</v>
      </c>
      <c r="AX1931" s="53">
        <f t="shared" si="569"/>
        <v>3.3333333333333335</v>
      </c>
      <c r="AY1931" s="30">
        <f t="shared" si="570"/>
        <v>10</v>
      </c>
      <c r="AZ1931" s="30">
        <f t="shared" si="571"/>
        <v>0</v>
      </c>
      <c r="BA1931" s="49">
        <f t="shared" si="572"/>
        <v>0</v>
      </c>
    </row>
    <row r="1932" spans="1:53" x14ac:dyDescent="0.35">
      <c r="A1932" s="2">
        <v>1076259573</v>
      </c>
      <c r="B1932" s="2" t="s">
        <v>1932</v>
      </c>
      <c r="C1932" s="16" t="s">
        <v>4946</v>
      </c>
      <c r="D1932" s="3" t="s">
        <v>4077</v>
      </c>
      <c r="E1932" s="4">
        <v>45659</v>
      </c>
      <c r="F1932" s="5">
        <v>45659</v>
      </c>
      <c r="G1932" s="5">
        <v>46024</v>
      </c>
      <c r="H1932" s="3" t="s">
        <v>4290</v>
      </c>
      <c r="I1932" s="55">
        <v>46050</v>
      </c>
      <c r="J1932" s="6">
        <v>46022</v>
      </c>
      <c r="K1932" s="2" t="s">
        <v>4405</v>
      </c>
      <c r="L1932" s="2" t="s">
        <v>4928</v>
      </c>
      <c r="M1932" s="2" t="s">
        <v>4956</v>
      </c>
      <c r="N1932" s="2"/>
      <c r="O1932" s="2"/>
      <c r="P1932" s="2"/>
      <c r="Q1932" s="2"/>
      <c r="R1932" s="7"/>
      <c r="S1932" s="7">
        <v>0</v>
      </c>
      <c r="T1932" s="7">
        <v>29.916699999999999</v>
      </c>
      <c r="U1932" s="7">
        <v>29.916699999999999</v>
      </c>
      <c r="V1932" s="12">
        <f t="shared" si="556"/>
        <v>30</v>
      </c>
      <c r="W1932" s="15" t="s">
        <v>4738</v>
      </c>
      <c r="X1932" s="15" t="str">
        <f t="shared" si="559"/>
        <v>DEBE GOZAR EN EL AÑO UN TOTAL DE 30 DÍAS ANTES DEL 31/12/2026</v>
      </c>
      <c r="Y1932" s="58">
        <v>30</v>
      </c>
      <c r="Z1932" s="50">
        <v>0</v>
      </c>
      <c r="AA1932" s="50">
        <v>0</v>
      </c>
      <c r="AB1932" s="50">
        <v>0</v>
      </c>
      <c r="AC1932" s="50">
        <v>0</v>
      </c>
      <c r="AD1932" s="50">
        <v>0</v>
      </c>
      <c r="AE1932" s="50">
        <v>0</v>
      </c>
      <c r="AF1932" s="50">
        <v>0</v>
      </c>
      <c r="AG1932" s="50">
        <v>0</v>
      </c>
      <c r="AH1932" s="50">
        <v>0</v>
      </c>
      <c r="AI1932" s="50">
        <v>0</v>
      </c>
      <c r="AJ1932" s="50">
        <v>0</v>
      </c>
      <c r="AK1932" s="52">
        <f t="shared" si="560"/>
        <v>30</v>
      </c>
      <c r="AL1932" s="50">
        <f t="shared" si="561"/>
        <v>30</v>
      </c>
      <c r="AM1932" s="48">
        <f t="shared" si="558"/>
        <v>1</v>
      </c>
      <c r="AN1932" s="49">
        <f t="shared" si="562"/>
        <v>0.01</v>
      </c>
      <c r="AO1932" s="49">
        <f t="shared" si="573"/>
        <v>30</v>
      </c>
      <c r="AP1932" s="49">
        <f t="shared" si="563"/>
        <v>30</v>
      </c>
      <c r="AR1932" s="50">
        <f t="shared" si="564"/>
        <v>0</v>
      </c>
      <c r="AT1932" s="30">
        <f t="shared" si="565"/>
        <v>30</v>
      </c>
      <c r="AU1932">
        <f t="shared" si="566"/>
        <v>10</v>
      </c>
      <c r="AV1932" s="49">
        <f t="shared" si="567"/>
        <v>30</v>
      </c>
      <c r="AW1932" s="49">
        <f t="shared" si="568"/>
        <v>10</v>
      </c>
      <c r="AX1932" s="53">
        <f t="shared" si="569"/>
        <v>0</v>
      </c>
      <c r="AY1932" s="30">
        <f t="shared" si="570"/>
        <v>0</v>
      </c>
      <c r="AZ1932" s="30">
        <f t="shared" si="571"/>
        <v>30</v>
      </c>
      <c r="BA1932" s="49">
        <f t="shared" si="572"/>
        <v>30</v>
      </c>
    </row>
    <row r="1933" spans="1:53" x14ac:dyDescent="0.35">
      <c r="A1933" s="2">
        <v>1076260693</v>
      </c>
      <c r="B1933" s="2" t="s">
        <v>1933</v>
      </c>
      <c r="C1933" s="16" t="s">
        <v>4946</v>
      </c>
      <c r="D1933" s="3" t="s">
        <v>4078</v>
      </c>
      <c r="E1933" s="4">
        <v>45904</v>
      </c>
      <c r="F1933" s="5">
        <v>45904</v>
      </c>
      <c r="G1933" s="5">
        <v>46269</v>
      </c>
      <c r="H1933" s="3" t="s">
        <v>4409</v>
      </c>
      <c r="I1933" s="55">
        <v>46081</v>
      </c>
      <c r="J1933" s="6">
        <v>46022</v>
      </c>
      <c r="K1933" s="2" t="s">
        <v>4405</v>
      </c>
      <c r="L1933" s="2" t="s">
        <v>4857</v>
      </c>
      <c r="M1933" s="2" t="s">
        <v>4956</v>
      </c>
      <c r="N1933" s="2"/>
      <c r="O1933" s="2"/>
      <c r="P1933" s="2"/>
      <c r="Q1933" s="2"/>
      <c r="R1933" s="7"/>
      <c r="S1933" s="7">
        <v>0</v>
      </c>
      <c r="T1933" s="7">
        <v>9.75</v>
      </c>
      <c r="U1933" s="7">
        <v>9.75</v>
      </c>
      <c r="V1933" s="12">
        <f t="shared" ref="V1933:V1996" si="574">ROUNDUP(U1933,0)</f>
        <v>10</v>
      </c>
      <c r="W1933" s="15" t="s">
        <v>4738</v>
      </c>
      <c r="X1933" s="15" t="str">
        <f t="shared" si="559"/>
        <v>DEBE GOZAR EN EL AÑO UN TOTAL DE 10 DÍAS ANTES DEL 31/12/2026</v>
      </c>
      <c r="Y1933" s="58">
        <v>0</v>
      </c>
      <c r="Z1933" s="50">
        <v>10</v>
      </c>
      <c r="AA1933" s="50">
        <v>0</v>
      </c>
      <c r="AB1933" s="50">
        <v>0</v>
      </c>
      <c r="AC1933" s="50">
        <v>0</v>
      </c>
      <c r="AD1933" s="50">
        <v>0</v>
      </c>
      <c r="AE1933" s="50">
        <v>0</v>
      </c>
      <c r="AF1933" s="50">
        <v>0</v>
      </c>
      <c r="AG1933" s="50">
        <v>0</v>
      </c>
      <c r="AH1933" s="50">
        <v>0</v>
      </c>
      <c r="AI1933" s="50">
        <v>0</v>
      </c>
      <c r="AJ1933" s="50">
        <v>0</v>
      </c>
      <c r="AK1933" s="52">
        <f t="shared" si="560"/>
        <v>10</v>
      </c>
      <c r="AL1933" s="50">
        <f t="shared" si="561"/>
        <v>10</v>
      </c>
      <c r="AM1933" s="48">
        <f t="shared" si="558"/>
        <v>1</v>
      </c>
      <c r="AN1933" s="49">
        <f t="shared" si="562"/>
        <v>0.01</v>
      </c>
      <c r="AO1933" s="49">
        <f t="shared" si="573"/>
        <v>10</v>
      </c>
      <c r="AP1933" s="49">
        <f t="shared" si="563"/>
        <v>10</v>
      </c>
      <c r="AR1933" s="50">
        <f t="shared" si="564"/>
        <v>0</v>
      </c>
      <c r="AT1933" s="30">
        <f t="shared" si="565"/>
        <v>10</v>
      </c>
      <c r="AU1933">
        <f t="shared" si="566"/>
        <v>3.3333333333333335</v>
      </c>
      <c r="AV1933" s="49">
        <f t="shared" si="567"/>
        <v>10</v>
      </c>
      <c r="AW1933" s="49">
        <f t="shared" si="568"/>
        <v>3.3333333333333335</v>
      </c>
      <c r="AX1933" s="53">
        <f t="shared" si="569"/>
        <v>0</v>
      </c>
      <c r="AY1933" s="30">
        <f t="shared" si="570"/>
        <v>0</v>
      </c>
      <c r="AZ1933" s="30">
        <f t="shared" si="571"/>
        <v>10</v>
      </c>
      <c r="BA1933" s="49">
        <f t="shared" si="572"/>
        <v>10</v>
      </c>
    </row>
    <row r="1934" spans="1:53" x14ac:dyDescent="0.35">
      <c r="A1934" s="2">
        <v>1076263374</v>
      </c>
      <c r="B1934" s="2" t="s">
        <v>1934</v>
      </c>
      <c r="C1934" s="16" t="s">
        <v>4946</v>
      </c>
      <c r="D1934" s="3" t="s">
        <v>4079</v>
      </c>
      <c r="E1934" s="4">
        <v>45901</v>
      </c>
      <c r="F1934" s="5">
        <v>45901</v>
      </c>
      <c r="G1934" s="5">
        <v>46266</v>
      </c>
      <c r="H1934" s="3" t="s">
        <v>4290</v>
      </c>
      <c r="I1934" s="55">
        <v>0</v>
      </c>
      <c r="J1934" s="6">
        <v>46022</v>
      </c>
      <c r="K1934" s="2" t="s">
        <v>4405</v>
      </c>
      <c r="L1934" s="2" t="s">
        <v>4986</v>
      </c>
      <c r="M1934" s="2" t="s">
        <v>4956</v>
      </c>
      <c r="N1934" s="2" t="s">
        <v>5180</v>
      </c>
      <c r="O1934" s="2" t="s">
        <v>5218</v>
      </c>
      <c r="P1934" s="2" t="s">
        <v>4509</v>
      </c>
      <c r="Q1934" s="2" t="s">
        <v>4297</v>
      </c>
      <c r="R1934" s="7"/>
      <c r="S1934" s="7">
        <v>0</v>
      </c>
      <c r="T1934" s="7">
        <v>10</v>
      </c>
      <c r="U1934" s="7">
        <v>10</v>
      </c>
      <c r="V1934" s="12">
        <f t="shared" si="574"/>
        <v>10</v>
      </c>
      <c r="W1934" s="15" t="s">
        <v>4738</v>
      </c>
      <c r="X1934" s="15" t="str">
        <f t="shared" si="559"/>
        <v>DEBE GOZAR EN EL AÑO UN TOTAL DE 10 DÍAS ANTES DEL 31/12/2026</v>
      </c>
      <c r="Y1934" s="58">
        <v>0</v>
      </c>
      <c r="Z1934" s="50">
        <v>0</v>
      </c>
      <c r="AA1934" s="50">
        <v>0</v>
      </c>
      <c r="AB1934" s="50">
        <v>0</v>
      </c>
      <c r="AC1934" s="50">
        <v>0</v>
      </c>
      <c r="AD1934" s="50">
        <v>0</v>
      </c>
      <c r="AE1934" s="50">
        <v>0</v>
      </c>
      <c r="AF1934" s="50">
        <v>0</v>
      </c>
      <c r="AG1934" s="50">
        <v>0</v>
      </c>
      <c r="AH1934" s="50">
        <v>0</v>
      </c>
      <c r="AI1934" s="50">
        <v>0</v>
      </c>
      <c r="AJ1934" s="50">
        <v>0</v>
      </c>
      <c r="AK1934" s="52">
        <f t="shared" si="560"/>
        <v>0</v>
      </c>
      <c r="AL1934" s="50">
        <f t="shared" si="561"/>
        <v>0</v>
      </c>
      <c r="AM1934" s="48">
        <f t="shared" si="558"/>
        <v>0</v>
      </c>
      <c r="AN1934" s="49">
        <f t="shared" si="562"/>
        <v>0</v>
      </c>
      <c r="AO1934" s="49">
        <f t="shared" si="573"/>
        <v>0</v>
      </c>
      <c r="AP1934" s="49">
        <f t="shared" si="563"/>
        <v>0</v>
      </c>
      <c r="AR1934" s="50">
        <f t="shared" si="564"/>
        <v>10</v>
      </c>
      <c r="AT1934" s="30">
        <f t="shared" si="565"/>
        <v>10</v>
      </c>
      <c r="AU1934">
        <f t="shared" si="566"/>
        <v>3.3333333333333335</v>
      </c>
      <c r="AV1934" s="49">
        <f t="shared" si="567"/>
        <v>0</v>
      </c>
      <c r="AW1934" s="49">
        <f t="shared" si="568"/>
        <v>0</v>
      </c>
      <c r="AX1934" s="53">
        <f t="shared" si="569"/>
        <v>3.3333333333333335</v>
      </c>
      <c r="AY1934" s="30">
        <f t="shared" si="570"/>
        <v>0</v>
      </c>
      <c r="AZ1934" s="30">
        <f t="shared" si="571"/>
        <v>0</v>
      </c>
      <c r="BA1934" s="49">
        <f t="shared" si="572"/>
        <v>0</v>
      </c>
    </row>
    <row r="1935" spans="1:53" x14ac:dyDescent="0.35">
      <c r="A1935" s="2">
        <v>1076263873</v>
      </c>
      <c r="B1935" s="2" t="s">
        <v>1935</v>
      </c>
      <c r="C1935" s="16" t="s">
        <v>4946</v>
      </c>
      <c r="D1935" s="3" t="s">
        <v>4080</v>
      </c>
      <c r="E1935" s="4">
        <v>45901</v>
      </c>
      <c r="F1935" s="5">
        <v>45901</v>
      </c>
      <c r="G1935" s="5">
        <v>46266</v>
      </c>
      <c r="H1935" s="3" t="s">
        <v>4290</v>
      </c>
      <c r="I1935" s="55">
        <v>46081</v>
      </c>
      <c r="J1935" s="6">
        <v>46022</v>
      </c>
      <c r="K1935" s="2" t="s">
        <v>4405</v>
      </c>
      <c r="L1935" s="2" t="s">
        <v>4807</v>
      </c>
      <c r="M1935" s="2" t="s">
        <v>4956</v>
      </c>
      <c r="N1935" s="2"/>
      <c r="O1935" s="2"/>
      <c r="P1935" s="2"/>
      <c r="Q1935" s="2"/>
      <c r="R1935" s="7"/>
      <c r="S1935" s="7">
        <v>0</v>
      </c>
      <c r="T1935" s="7">
        <v>10</v>
      </c>
      <c r="U1935" s="7">
        <v>10</v>
      </c>
      <c r="V1935" s="12">
        <f t="shared" si="574"/>
        <v>10</v>
      </c>
      <c r="W1935" s="15" t="s">
        <v>4738</v>
      </c>
      <c r="X1935" s="15" t="str">
        <f t="shared" si="559"/>
        <v>DEBE GOZAR EN EL AÑO UN TOTAL DE 10 DÍAS ANTES DEL 31/12/2026</v>
      </c>
      <c r="Y1935" s="58">
        <v>0</v>
      </c>
      <c r="Z1935" s="50">
        <v>10</v>
      </c>
      <c r="AA1935" s="50">
        <v>0</v>
      </c>
      <c r="AB1935" s="50">
        <v>0</v>
      </c>
      <c r="AC1935" s="50">
        <v>0</v>
      </c>
      <c r="AD1935" s="50">
        <v>0</v>
      </c>
      <c r="AE1935" s="50">
        <v>0</v>
      </c>
      <c r="AF1935" s="50">
        <v>0</v>
      </c>
      <c r="AG1935" s="50">
        <v>0</v>
      </c>
      <c r="AH1935" s="50">
        <v>0</v>
      </c>
      <c r="AI1935" s="50">
        <v>0</v>
      </c>
      <c r="AJ1935" s="50">
        <v>0</v>
      </c>
      <c r="AK1935" s="52">
        <f t="shared" si="560"/>
        <v>10</v>
      </c>
      <c r="AL1935" s="50">
        <f t="shared" si="561"/>
        <v>10</v>
      </c>
      <c r="AM1935" s="48">
        <f t="shared" si="558"/>
        <v>1</v>
      </c>
      <c r="AN1935" s="49">
        <f t="shared" si="562"/>
        <v>0.01</v>
      </c>
      <c r="AO1935" s="49">
        <f t="shared" si="573"/>
        <v>10</v>
      </c>
      <c r="AP1935" s="49">
        <f t="shared" si="563"/>
        <v>10</v>
      </c>
      <c r="AR1935" s="50">
        <f t="shared" si="564"/>
        <v>0</v>
      </c>
      <c r="AT1935" s="30">
        <f t="shared" si="565"/>
        <v>10</v>
      </c>
      <c r="AU1935">
        <f t="shared" si="566"/>
        <v>3.3333333333333335</v>
      </c>
      <c r="AV1935" s="49">
        <f t="shared" si="567"/>
        <v>10</v>
      </c>
      <c r="AW1935" s="49">
        <f t="shared" si="568"/>
        <v>3.3333333333333335</v>
      </c>
      <c r="AX1935" s="53">
        <f t="shared" si="569"/>
        <v>0</v>
      </c>
      <c r="AY1935" s="30">
        <f t="shared" si="570"/>
        <v>0</v>
      </c>
      <c r="AZ1935" s="30">
        <f t="shared" si="571"/>
        <v>10</v>
      </c>
      <c r="BA1935" s="49">
        <f t="shared" si="572"/>
        <v>10</v>
      </c>
    </row>
    <row r="1936" spans="1:53" x14ac:dyDescent="0.35">
      <c r="A1936" s="2">
        <v>1076266357</v>
      </c>
      <c r="B1936" s="2" t="s">
        <v>1936</v>
      </c>
      <c r="C1936" s="16" t="s">
        <v>4946</v>
      </c>
      <c r="D1936" s="3" t="s">
        <v>4081</v>
      </c>
      <c r="E1936" s="4">
        <v>45909</v>
      </c>
      <c r="F1936" s="5">
        <v>45909</v>
      </c>
      <c r="G1936" s="5">
        <v>46274</v>
      </c>
      <c r="H1936" s="3" t="s">
        <v>4410</v>
      </c>
      <c r="I1936" s="55">
        <v>46081</v>
      </c>
      <c r="J1936" s="6">
        <v>46022</v>
      </c>
      <c r="K1936" s="2" t="s">
        <v>4405</v>
      </c>
      <c r="L1936" s="2" t="s">
        <v>4881</v>
      </c>
      <c r="M1936" s="2" t="s">
        <v>4956</v>
      </c>
      <c r="N1936" s="2"/>
      <c r="O1936" s="2"/>
      <c r="P1936" s="2"/>
      <c r="Q1936" s="2"/>
      <c r="R1936" s="7"/>
      <c r="S1936" s="7">
        <v>0</v>
      </c>
      <c r="T1936" s="7">
        <v>9.3332999999999995</v>
      </c>
      <c r="U1936" s="7">
        <v>9.3332999999999995</v>
      </c>
      <c r="V1936" s="12">
        <f t="shared" si="574"/>
        <v>10</v>
      </c>
      <c r="W1936" s="15" t="s">
        <v>4738</v>
      </c>
      <c r="X1936" s="15" t="str">
        <f t="shared" si="559"/>
        <v>DEBE GOZAR EN EL AÑO UN TOTAL DE 10 DÍAS ANTES DEL 31/12/2026</v>
      </c>
      <c r="Y1936" s="58">
        <v>0</v>
      </c>
      <c r="Z1936" s="50">
        <v>10</v>
      </c>
      <c r="AA1936" s="50">
        <v>0</v>
      </c>
      <c r="AB1936" s="50">
        <v>0</v>
      </c>
      <c r="AC1936" s="50">
        <v>0</v>
      </c>
      <c r="AD1936" s="50">
        <v>0</v>
      </c>
      <c r="AE1936" s="50">
        <v>0</v>
      </c>
      <c r="AF1936" s="50">
        <v>0</v>
      </c>
      <c r="AG1936" s="50">
        <v>0</v>
      </c>
      <c r="AH1936" s="50">
        <v>0</v>
      </c>
      <c r="AI1936" s="50">
        <v>0</v>
      </c>
      <c r="AJ1936" s="50">
        <v>0</v>
      </c>
      <c r="AK1936" s="52">
        <f t="shared" si="560"/>
        <v>10</v>
      </c>
      <c r="AL1936" s="50">
        <f t="shared" si="561"/>
        <v>10</v>
      </c>
      <c r="AM1936" s="48">
        <f t="shared" si="558"/>
        <v>1</v>
      </c>
      <c r="AN1936" s="49">
        <f t="shared" si="562"/>
        <v>0.01</v>
      </c>
      <c r="AO1936" s="49">
        <f t="shared" si="573"/>
        <v>10</v>
      </c>
      <c r="AP1936" s="49">
        <f t="shared" si="563"/>
        <v>10</v>
      </c>
      <c r="AR1936" s="50">
        <f t="shared" si="564"/>
        <v>0</v>
      </c>
      <c r="AT1936" s="30">
        <f t="shared" si="565"/>
        <v>10</v>
      </c>
      <c r="AU1936">
        <f t="shared" si="566"/>
        <v>3.3333333333333335</v>
      </c>
      <c r="AV1936" s="49">
        <f t="shared" si="567"/>
        <v>10</v>
      </c>
      <c r="AW1936" s="49">
        <f t="shared" si="568"/>
        <v>3.3333333333333335</v>
      </c>
      <c r="AX1936" s="53">
        <f t="shared" si="569"/>
        <v>0</v>
      </c>
      <c r="AY1936" s="30">
        <f t="shared" si="570"/>
        <v>0</v>
      </c>
      <c r="AZ1936" s="30">
        <f t="shared" si="571"/>
        <v>10</v>
      </c>
      <c r="BA1936" s="49">
        <f t="shared" si="572"/>
        <v>10</v>
      </c>
    </row>
    <row r="1937" spans="1:53" x14ac:dyDescent="0.35">
      <c r="A1937" s="2">
        <v>1076270444</v>
      </c>
      <c r="B1937" s="2" t="s">
        <v>1937</v>
      </c>
      <c r="C1937" s="16" t="s">
        <v>4946</v>
      </c>
      <c r="D1937" s="3" t="s">
        <v>4082</v>
      </c>
      <c r="E1937" s="4">
        <v>45941</v>
      </c>
      <c r="F1937" s="5">
        <v>45941</v>
      </c>
      <c r="G1937" s="5">
        <v>46306</v>
      </c>
      <c r="H1937" s="3" t="s">
        <v>4290</v>
      </c>
      <c r="I1937" s="55">
        <v>46023</v>
      </c>
      <c r="J1937" s="6">
        <v>46022</v>
      </c>
      <c r="K1937" s="2" t="s">
        <v>4405</v>
      </c>
      <c r="L1937" s="2" t="s">
        <v>4926</v>
      </c>
      <c r="M1937" s="2" t="s">
        <v>4956</v>
      </c>
      <c r="N1937" s="2"/>
      <c r="O1937" s="2"/>
      <c r="P1937" s="2"/>
      <c r="Q1937" s="2"/>
      <c r="R1937" s="7"/>
      <c r="S1937" s="7">
        <v>0</v>
      </c>
      <c r="T1937" s="7">
        <v>6.6666999999999996</v>
      </c>
      <c r="U1937" s="7">
        <v>6.6666999999999996</v>
      </c>
      <c r="V1937" s="12">
        <f t="shared" si="574"/>
        <v>7</v>
      </c>
      <c r="W1937" s="15" t="s">
        <v>4738</v>
      </c>
      <c r="X1937" s="15" t="str">
        <f t="shared" si="559"/>
        <v>DEBE GOZAR EN EL AÑO UN TOTAL DE 7 DÍAS ANTES DEL 31/12/2026</v>
      </c>
      <c r="Y1937" s="58">
        <v>7</v>
      </c>
      <c r="Z1937" s="50">
        <v>0</v>
      </c>
      <c r="AA1937" s="50">
        <v>0</v>
      </c>
      <c r="AB1937" s="50">
        <v>0</v>
      </c>
      <c r="AC1937" s="50">
        <v>0</v>
      </c>
      <c r="AD1937" s="50">
        <v>0</v>
      </c>
      <c r="AE1937" s="50">
        <v>0</v>
      </c>
      <c r="AF1937" s="50">
        <v>0</v>
      </c>
      <c r="AG1937" s="50">
        <v>0</v>
      </c>
      <c r="AH1937" s="50">
        <v>0</v>
      </c>
      <c r="AI1937" s="50">
        <v>0</v>
      </c>
      <c r="AJ1937" s="50">
        <v>0</v>
      </c>
      <c r="AK1937" s="52">
        <f t="shared" si="560"/>
        <v>7</v>
      </c>
      <c r="AL1937" s="50">
        <f t="shared" si="561"/>
        <v>7</v>
      </c>
      <c r="AM1937" s="48">
        <f t="shared" si="558"/>
        <v>1</v>
      </c>
      <c r="AN1937" s="49">
        <f t="shared" si="562"/>
        <v>0.01</v>
      </c>
      <c r="AO1937" s="49">
        <f t="shared" si="573"/>
        <v>7</v>
      </c>
      <c r="AP1937" s="49">
        <f t="shared" si="563"/>
        <v>7</v>
      </c>
      <c r="AR1937" s="50">
        <f t="shared" si="564"/>
        <v>0</v>
      </c>
      <c r="AT1937" s="30">
        <f t="shared" si="565"/>
        <v>7</v>
      </c>
      <c r="AU1937">
        <f t="shared" si="566"/>
        <v>2.3333333333333335</v>
      </c>
      <c r="AV1937" s="49">
        <f t="shared" si="567"/>
        <v>7</v>
      </c>
      <c r="AW1937" s="49">
        <f t="shared" si="568"/>
        <v>2.3333333333333335</v>
      </c>
      <c r="AX1937" s="53">
        <f t="shared" si="569"/>
        <v>0</v>
      </c>
      <c r="AY1937" s="30">
        <f t="shared" si="570"/>
        <v>0</v>
      </c>
      <c r="AZ1937" s="30">
        <f t="shared" si="571"/>
        <v>7</v>
      </c>
      <c r="BA1937" s="49">
        <f t="shared" si="572"/>
        <v>7</v>
      </c>
    </row>
    <row r="1938" spans="1:53" x14ac:dyDescent="0.35">
      <c r="A1938" s="2">
        <v>1076274926</v>
      </c>
      <c r="B1938" s="2" t="s">
        <v>1938</v>
      </c>
      <c r="C1938" s="16" t="s">
        <v>4946</v>
      </c>
      <c r="D1938" s="3" t="s">
        <v>4083</v>
      </c>
      <c r="E1938" s="4">
        <v>45931</v>
      </c>
      <c r="F1938" s="5">
        <v>45931</v>
      </c>
      <c r="G1938" s="5">
        <v>46296</v>
      </c>
      <c r="H1938" s="3" t="s">
        <v>4291</v>
      </c>
      <c r="I1938" s="55">
        <v>46050</v>
      </c>
      <c r="J1938" s="6">
        <v>46022</v>
      </c>
      <c r="K1938" s="2" t="s">
        <v>4405</v>
      </c>
      <c r="L1938" s="2" t="s">
        <v>4885</v>
      </c>
      <c r="M1938" s="2" t="s">
        <v>4956</v>
      </c>
      <c r="N1938" s="2"/>
      <c r="O1938" s="2"/>
      <c r="P1938" s="2"/>
      <c r="Q1938" s="2"/>
      <c r="R1938" s="7"/>
      <c r="S1938" s="7">
        <v>0</v>
      </c>
      <c r="T1938" s="7">
        <v>7.5</v>
      </c>
      <c r="U1938" s="7">
        <v>7.5</v>
      </c>
      <c r="V1938" s="12">
        <f t="shared" si="574"/>
        <v>8</v>
      </c>
      <c r="W1938" s="15" t="s">
        <v>4738</v>
      </c>
      <c r="X1938" s="15" t="str">
        <f t="shared" si="559"/>
        <v>DEBE GOZAR EN EL AÑO UN TOTAL DE 8 DÍAS ANTES DEL 31/12/2026</v>
      </c>
      <c r="Y1938" s="58">
        <v>8</v>
      </c>
      <c r="Z1938" s="50">
        <v>0</v>
      </c>
      <c r="AA1938" s="50">
        <v>0</v>
      </c>
      <c r="AB1938" s="50">
        <v>0</v>
      </c>
      <c r="AC1938" s="50">
        <v>0</v>
      </c>
      <c r="AD1938" s="50">
        <v>0</v>
      </c>
      <c r="AE1938" s="50">
        <v>0</v>
      </c>
      <c r="AF1938" s="50">
        <v>0</v>
      </c>
      <c r="AG1938" s="50">
        <v>0</v>
      </c>
      <c r="AH1938" s="50">
        <v>0</v>
      </c>
      <c r="AI1938" s="50">
        <v>0</v>
      </c>
      <c r="AJ1938" s="50">
        <v>0</v>
      </c>
      <c r="AK1938" s="52">
        <f t="shared" si="560"/>
        <v>8</v>
      </c>
      <c r="AL1938" s="50">
        <f t="shared" si="561"/>
        <v>8</v>
      </c>
      <c r="AM1938" s="48">
        <f t="shared" si="558"/>
        <v>1</v>
      </c>
      <c r="AN1938" s="49">
        <f t="shared" si="562"/>
        <v>0.01</v>
      </c>
      <c r="AO1938" s="49">
        <f t="shared" si="573"/>
        <v>8</v>
      </c>
      <c r="AP1938" s="49">
        <f t="shared" si="563"/>
        <v>8</v>
      </c>
      <c r="AR1938" s="50">
        <f t="shared" si="564"/>
        <v>0</v>
      </c>
      <c r="AT1938" s="30">
        <f t="shared" si="565"/>
        <v>8</v>
      </c>
      <c r="AU1938">
        <f t="shared" si="566"/>
        <v>2.6666666666666665</v>
      </c>
      <c r="AV1938" s="49">
        <f t="shared" si="567"/>
        <v>8</v>
      </c>
      <c r="AW1938" s="49">
        <f t="shared" si="568"/>
        <v>2.6666666666666665</v>
      </c>
      <c r="AX1938" s="53">
        <f t="shared" si="569"/>
        <v>0</v>
      </c>
      <c r="AY1938" s="30">
        <f t="shared" si="570"/>
        <v>0</v>
      </c>
      <c r="AZ1938" s="30">
        <f t="shared" si="571"/>
        <v>8</v>
      </c>
      <c r="BA1938" s="49">
        <f t="shared" si="572"/>
        <v>8</v>
      </c>
    </row>
    <row r="1939" spans="1:53" x14ac:dyDescent="0.35">
      <c r="A1939" s="2">
        <v>1076277725</v>
      </c>
      <c r="B1939" s="2" t="s">
        <v>1939</v>
      </c>
      <c r="C1939" s="16" t="s">
        <v>4946</v>
      </c>
      <c r="D1939" s="3" t="s">
        <v>4084</v>
      </c>
      <c r="E1939" s="4">
        <v>45825</v>
      </c>
      <c r="F1939" s="5">
        <v>45825</v>
      </c>
      <c r="G1939" s="5">
        <v>46190</v>
      </c>
      <c r="H1939" s="3" t="s">
        <v>4290</v>
      </c>
      <c r="I1939" s="55">
        <v>46061</v>
      </c>
      <c r="J1939" s="6">
        <v>46022</v>
      </c>
      <c r="K1939" s="2" t="s">
        <v>4431</v>
      </c>
      <c r="L1939" s="2" t="s">
        <v>4778</v>
      </c>
      <c r="M1939" s="2" t="s">
        <v>4956</v>
      </c>
      <c r="N1939" s="2"/>
      <c r="O1939" s="2"/>
      <c r="P1939" s="2"/>
      <c r="Q1939" s="2"/>
      <c r="R1939" s="7"/>
      <c r="S1939" s="7">
        <v>0</v>
      </c>
      <c r="T1939" s="7">
        <v>3.2332999999999998</v>
      </c>
      <c r="U1939" s="7">
        <v>3.2332999999999998</v>
      </c>
      <c r="V1939" s="12">
        <f t="shared" si="574"/>
        <v>4</v>
      </c>
      <c r="W1939" s="15" t="s">
        <v>4738</v>
      </c>
      <c r="X1939" s="15" t="str">
        <f t="shared" si="559"/>
        <v>DEBE GOZAR EN EL AÑO UN TOTAL DE 4 DÍAS ANTES DEL 31/12/2026</v>
      </c>
      <c r="Y1939" s="58">
        <v>0</v>
      </c>
      <c r="Z1939" s="50">
        <v>4</v>
      </c>
      <c r="AA1939" s="50">
        <v>0</v>
      </c>
      <c r="AB1939" s="50">
        <v>0</v>
      </c>
      <c r="AC1939" s="50">
        <v>0</v>
      </c>
      <c r="AD1939" s="50">
        <v>0</v>
      </c>
      <c r="AE1939" s="50">
        <v>0</v>
      </c>
      <c r="AF1939" s="50">
        <v>0</v>
      </c>
      <c r="AG1939" s="50">
        <v>0</v>
      </c>
      <c r="AH1939" s="50">
        <v>0</v>
      </c>
      <c r="AI1939" s="50">
        <v>0</v>
      </c>
      <c r="AJ1939" s="50">
        <v>0</v>
      </c>
      <c r="AK1939" s="52">
        <f t="shared" si="560"/>
        <v>4</v>
      </c>
      <c r="AL1939" s="50">
        <f t="shared" si="561"/>
        <v>4</v>
      </c>
      <c r="AM1939" s="48">
        <f t="shared" si="558"/>
        <v>1</v>
      </c>
      <c r="AN1939" s="49">
        <f t="shared" si="562"/>
        <v>0.01</v>
      </c>
      <c r="AO1939" s="49">
        <f t="shared" si="573"/>
        <v>4</v>
      </c>
      <c r="AP1939" s="49">
        <f t="shared" si="563"/>
        <v>4</v>
      </c>
      <c r="AR1939" s="50">
        <f t="shared" si="564"/>
        <v>0</v>
      </c>
      <c r="AT1939" s="30">
        <f t="shared" si="565"/>
        <v>4</v>
      </c>
      <c r="AU1939">
        <f t="shared" si="566"/>
        <v>1.3333333333333333</v>
      </c>
      <c r="AV1939" s="49">
        <f t="shared" si="567"/>
        <v>4</v>
      </c>
      <c r="AW1939" s="49">
        <f t="shared" si="568"/>
        <v>1.3333333333333333</v>
      </c>
      <c r="AX1939" s="53">
        <f t="shared" si="569"/>
        <v>0</v>
      </c>
      <c r="AY1939" s="30">
        <f t="shared" si="570"/>
        <v>0</v>
      </c>
      <c r="AZ1939" s="30">
        <f t="shared" si="571"/>
        <v>4</v>
      </c>
      <c r="BA1939" s="49">
        <f t="shared" si="572"/>
        <v>4</v>
      </c>
    </row>
    <row r="1940" spans="1:53" x14ac:dyDescent="0.35">
      <c r="A1940" s="2">
        <v>1076278651</v>
      </c>
      <c r="B1940" s="2" t="s">
        <v>1940</v>
      </c>
      <c r="C1940" s="16" t="s">
        <v>4946</v>
      </c>
      <c r="D1940" s="3" t="s">
        <v>4085</v>
      </c>
      <c r="E1940" s="4">
        <v>45660</v>
      </c>
      <c r="F1940" s="5">
        <v>45660</v>
      </c>
      <c r="G1940" s="5">
        <v>46025</v>
      </c>
      <c r="H1940" s="3" t="s">
        <v>4290</v>
      </c>
      <c r="I1940" s="55">
        <v>46023</v>
      </c>
      <c r="J1940" s="6">
        <v>46022</v>
      </c>
      <c r="K1940" s="2" t="s">
        <v>4405</v>
      </c>
      <c r="L1940" s="2" t="s">
        <v>5027</v>
      </c>
      <c r="M1940" s="2" t="s">
        <v>4956</v>
      </c>
      <c r="N1940" s="2"/>
      <c r="O1940" s="2"/>
      <c r="P1940" s="2"/>
      <c r="Q1940" s="2"/>
      <c r="R1940" s="7"/>
      <c r="S1940" s="7">
        <v>0</v>
      </c>
      <c r="T1940" s="7">
        <v>29.833300000000001</v>
      </c>
      <c r="U1940" s="7">
        <v>29.833300000000001</v>
      </c>
      <c r="V1940" s="12">
        <f t="shared" si="574"/>
        <v>30</v>
      </c>
      <c r="W1940" s="15" t="s">
        <v>4738</v>
      </c>
      <c r="X1940" s="15" t="str">
        <f t="shared" si="559"/>
        <v>DEBE GOZAR EN EL AÑO UN TOTAL DE 30 DÍAS ANTES DEL 31/12/2026</v>
      </c>
      <c r="Y1940" s="58">
        <v>30</v>
      </c>
      <c r="Z1940" s="50">
        <v>0</v>
      </c>
      <c r="AA1940" s="50">
        <v>0</v>
      </c>
      <c r="AB1940" s="50">
        <v>0</v>
      </c>
      <c r="AC1940" s="50">
        <v>0</v>
      </c>
      <c r="AD1940" s="50">
        <v>0</v>
      </c>
      <c r="AE1940" s="50">
        <v>0</v>
      </c>
      <c r="AF1940" s="50">
        <v>0</v>
      </c>
      <c r="AG1940" s="50">
        <v>0</v>
      </c>
      <c r="AH1940" s="50">
        <v>0</v>
      </c>
      <c r="AI1940" s="50">
        <v>0</v>
      </c>
      <c r="AJ1940" s="50">
        <v>0</v>
      </c>
      <c r="AK1940" s="52">
        <f t="shared" si="560"/>
        <v>30</v>
      </c>
      <c r="AL1940" s="50">
        <f t="shared" si="561"/>
        <v>30</v>
      </c>
      <c r="AM1940" s="48">
        <f t="shared" si="558"/>
        <v>1</v>
      </c>
      <c r="AN1940" s="49">
        <f t="shared" si="562"/>
        <v>0.01</v>
      </c>
      <c r="AO1940" s="49">
        <f t="shared" si="573"/>
        <v>30</v>
      </c>
      <c r="AP1940" s="49">
        <f t="shared" si="563"/>
        <v>30</v>
      </c>
      <c r="AR1940" s="50">
        <f t="shared" si="564"/>
        <v>0</v>
      </c>
      <c r="AT1940" s="30">
        <f t="shared" si="565"/>
        <v>30</v>
      </c>
      <c r="AU1940">
        <f t="shared" si="566"/>
        <v>10</v>
      </c>
      <c r="AV1940" s="49">
        <f t="shared" si="567"/>
        <v>30</v>
      </c>
      <c r="AW1940" s="49">
        <f t="shared" si="568"/>
        <v>10</v>
      </c>
      <c r="AX1940" s="53">
        <f t="shared" si="569"/>
        <v>0</v>
      </c>
      <c r="AY1940" s="30">
        <f t="shared" si="570"/>
        <v>0</v>
      </c>
      <c r="AZ1940" s="30">
        <f t="shared" si="571"/>
        <v>30</v>
      </c>
      <c r="BA1940" s="49">
        <f t="shared" si="572"/>
        <v>30</v>
      </c>
    </row>
    <row r="1941" spans="1:53" x14ac:dyDescent="0.35">
      <c r="A1941" s="2">
        <v>1076292985</v>
      </c>
      <c r="B1941" s="2" t="s">
        <v>1941</v>
      </c>
      <c r="C1941" s="16" t="s">
        <v>4946</v>
      </c>
      <c r="D1941" s="3" t="s">
        <v>4086</v>
      </c>
      <c r="E1941" s="4">
        <v>45975</v>
      </c>
      <c r="F1941" s="5">
        <v>45975</v>
      </c>
      <c r="G1941" s="5">
        <v>46340</v>
      </c>
      <c r="H1941" s="3" t="s">
        <v>4290</v>
      </c>
      <c r="I1941" s="55">
        <v>46034</v>
      </c>
      <c r="J1941" s="6">
        <v>46022</v>
      </c>
      <c r="K1941" s="2" t="s">
        <v>4405</v>
      </c>
      <c r="L1941" s="2" t="s">
        <v>4993</v>
      </c>
      <c r="M1941" s="2" t="s">
        <v>4956</v>
      </c>
      <c r="N1941" s="2"/>
      <c r="O1941" s="2"/>
      <c r="P1941" s="2"/>
      <c r="Q1941" s="2"/>
      <c r="R1941" s="7"/>
      <c r="S1941" s="7">
        <v>0</v>
      </c>
      <c r="T1941" s="7">
        <v>3.9167000000000001</v>
      </c>
      <c r="U1941" s="7">
        <v>3.9167000000000001</v>
      </c>
      <c r="V1941" s="12">
        <f t="shared" si="574"/>
        <v>4</v>
      </c>
      <c r="W1941" s="15" t="s">
        <v>4738</v>
      </c>
      <c r="X1941" s="15" t="str">
        <f t="shared" si="559"/>
        <v>DEBE GOZAR EN EL AÑO UN TOTAL DE 4 DÍAS ANTES DEL 31/12/2026</v>
      </c>
      <c r="Y1941" s="58">
        <v>4</v>
      </c>
      <c r="Z1941" s="50">
        <v>0</v>
      </c>
      <c r="AA1941" s="50">
        <v>0</v>
      </c>
      <c r="AB1941" s="50">
        <v>0</v>
      </c>
      <c r="AC1941" s="50">
        <v>0</v>
      </c>
      <c r="AD1941" s="50">
        <v>0</v>
      </c>
      <c r="AE1941" s="50">
        <v>0</v>
      </c>
      <c r="AF1941" s="50">
        <v>0</v>
      </c>
      <c r="AG1941" s="50">
        <v>0</v>
      </c>
      <c r="AH1941" s="50">
        <v>0</v>
      </c>
      <c r="AI1941" s="50">
        <v>0</v>
      </c>
      <c r="AJ1941" s="50">
        <v>0</v>
      </c>
      <c r="AK1941" s="52">
        <f t="shared" si="560"/>
        <v>4</v>
      </c>
      <c r="AL1941" s="50">
        <f t="shared" si="561"/>
        <v>4</v>
      </c>
      <c r="AM1941" s="48">
        <f t="shared" si="558"/>
        <v>1</v>
      </c>
      <c r="AN1941" s="49">
        <f t="shared" si="562"/>
        <v>0.01</v>
      </c>
      <c r="AO1941" s="49">
        <f t="shared" si="573"/>
        <v>4</v>
      </c>
      <c r="AP1941" s="49">
        <f t="shared" si="563"/>
        <v>4</v>
      </c>
      <c r="AR1941" s="50">
        <f t="shared" si="564"/>
        <v>0</v>
      </c>
      <c r="AT1941" s="30">
        <f t="shared" si="565"/>
        <v>4</v>
      </c>
      <c r="AU1941">
        <f t="shared" si="566"/>
        <v>1.3333333333333333</v>
      </c>
      <c r="AV1941" s="49">
        <f t="shared" si="567"/>
        <v>4</v>
      </c>
      <c r="AW1941" s="49">
        <f t="shared" si="568"/>
        <v>1.3333333333333333</v>
      </c>
      <c r="AX1941" s="53">
        <f t="shared" si="569"/>
        <v>0</v>
      </c>
      <c r="AY1941" s="30">
        <f t="shared" si="570"/>
        <v>0</v>
      </c>
      <c r="AZ1941" s="30">
        <f t="shared" si="571"/>
        <v>4</v>
      </c>
      <c r="BA1941" s="49">
        <f t="shared" si="572"/>
        <v>4</v>
      </c>
    </row>
    <row r="1942" spans="1:53" x14ac:dyDescent="0.35">
      <c r="A1942" s="2">
        <v>1076300593</v>
      </c>
      <c r="B1942" s="2" t="s">
        <v>1942</v>
      </c>
      <c r="C1942" s="16" t="s">
        <v>4946</v>
      </c>
      <c r="D1942" s="3" t="s">
        <v>4087</v>
      </c>
      <c r="E1942" s="4">
        <v>45108</v>
      </c>
      <c r="F1942" s="5">
        <v>45839</v>
      </c>
      <c r="G1942" s="5">
        <v>46204</v>
      </c>
      <c r="H1942" s="3" t="s">
        <v>4290</v>
      </c>
      <c r="I1942" s="55">
        <v>0</v>
      </c>
      <c r="J1942" s="6">
        <v>46022</v>
      </c>
      <c r="K1942" s="2" t="s">
        <v>4405</v>
      </c>
      <c r="L1942" s="2" t="s">
        <v>4847</v>
      </c>
      <c r="M1942" s="2" t="s">
        <v>4956</v>
      </c>
      <c r="N1942" s="2" t="s">
        <v>5196</v>
      </c>
      <c r="O1942" s="2" t="s">
        <v>5224</v>
      </c>
      <c r="P1942" s="2" t="s">
        <v>4561</v>
      </c>
      <c r="Q1942" s="2" t="s">
        <v>4297</v>
      </c>
      <c r="R1942" s="7"/>
      <c r="S1942" s="7">
        <v>15</v>
      </c>
      <c r="T1942" s="7">
        <v>15</v>
      </c>
      <c r="U1942" s="7">
        <v>30</v>
      </c>
      <c r="V1942" s="12">
        <f t="shared" si="574"/>
        <v>30</v>
      </c>
      <c r="W1942" s="15" t="str">
        <f>"DEBE GOZAR "&amp;S1942&amp;" DÍAS ANTES DEL "&amp;TEXT(G1942-1,"DD/MM/YYYY")</f>
        <v>DEBE GOZAR 15 DÍAS ANTES DEL 30/06/2026</v>
      </c>
      <c r="X1942" s="15" t="str">
        <f t="shared" si="559"/>
        <v>DEBE GOZAR EN EL AÑO UN TOTAL DE 30 DÍAS ANTES DEL 31/12/2026</v>
      </c>
      <c r="Y1942" s="58">
        <v>0</v>
      </c>
      <c r="Z1942" s="50">
        <v>0</v>
      </c>
      <c r="AA1942" s="50">
        <v>19</v>
      </c>
      <c r="AB1942" s="50">
        <v>11</v>
      </c>
      <c r="AC1942" s="50">
        <v>0</v>
      </c>
      <c r="AD1942" s="50">
        <v>0</v>
      </c>
      <c r="AE1942" s="50">
        <v>0</v>
      </c>
      <c r="AF1942" s="50">
        <v>0</v>
      </c>
      <c r="AG1942" s="50">
        <v>0</v>
      </c>
      <c r="AH1942" s="50">
        <v>0</v>
      </c>
      <c r="AI1942" s="50">
        <v>0</v>
      </c>
      <c r="AJ1942" s="50">
        <v>0</v>
      </c>
      <c r="AK1942" s="52">
        <f t="shared" si="560"/>
        <v>30</v>
      </c>
      <c r="AL1942" s="50">
        <f t="shared" si="561"/>
        <v>30</v>
      </c>
      <c r="AM1942" s="48">
        <f t="shared" si="558"/>
        <v>1</v>
      </c>
      <c r="AN1942" s="49">
        <f t="shared" si="562"/>
        <v>0.01</v>
      </c>
      <c r="AO1942" s="49">
        <f t="shared" si="573"/>
        <v>30</v>
      </c>
      <c r="AP1942" s="49">
        <f t="shared" si="563"/>
        <v>30</v>
      </c>
      <c r="AR1942" s="50">
        <f t="shared" si="564"/>
        <v>0</v>
      </c>
      <c r="AT1942" s="30">
        <f t="shared" si="565"/>
        <v>30</v>
      </c>
      <c r="AU1942">
        <f t="shared" si="566"/>
        <v>10</v>
      </c>
      <c r="AV1942" s="49">
        <f t="shared" si="567"/>
        <v>30</v>
      </c>
      <c r="AW1942" s="49">
        <f t="shared" si="568"/>
        <v>10</v>
      </c>
      <c r="AX1942" s="53">
        <f t="shared" si="569"/>
        <v>0</v>
      </c>
      <c r="AY1942" s="30">
        <f t="shared" si="570"/>
        <v>0</v>
      </c>
      <c r="AZ1942" s="30">
        <f t="shared" si="571"/>
        <v>30</v>
      </c>
      <c r="BA1942" s="49">
        <f t="shared" si="572"/>
        <v>30</v>
      </c>
    </row>
    <row r="1943" spans="1:53" x14ac:dyDescent="0.35">
      <c r="A1943" s="2">
        <v>1076313567</v>
      </c>
      <c r="B1943" s="2" t="s">
        <v>1943</v>
      </c>
      <c r="C1943" s="16" t="s">
        <v>4946</v>
      </c>
      <c r="D1943" s="3" t="s">
        <v>4088</v>
      </c>
      <c r="E1943" s="4">
        <v>45789</v>
      </c>
      <c r="F1943" s="5">
        <v>45789</v>
      </c>
      <c r="G1943" s="5">
        <v>46154</v>
      </c>
      <c r="H1943" s="3" t="s">
        <v>4409</v>
      </c>
      <c r="I1943" s="55">
        <v>46027</v>
      </c>
      <c r="J1943" s="6">
        <v>46022</v>
      </c>
      <c r="K1943" s="2" t="s">
        <v>4405</v>
      </c>
      <c r="L1943" s="2" t="s">
        <v>4823</v>
      </c>
      <c r="M1943" s="2" t="s">
        <v>4956</v>
      </c>
      <c r="N1943" s="2"/>
      <c r="O1943" s="2"/>
      <c r="P1943" s="2"/>
      <c r="Q1943" s="2"/>
      <c r="R1943" s="7"/>
      <c r="S1943" s="7">
        <v>0</v>
      </c>
      <c r="T1943" s="7">
        <v>19.083300000000001</v>
      </c>
      <c r="U1943" s="7">
        <v>19.083300000000001</v>
      </c>
      <c r="V1943" s="12">
        <f t="shared" si="574"/>
        <v>20</v>
      </c>
      <c r="W1943" s="15" t="s">
        <v>4738</v>
      </c>
      <c r="X1943" s="15" t="str">
        <f t="shared" si="559"/>
        <v>DEBE GOZAR EN EL AÑO UN TOTAL DE 20 DÍAS ANTES DEL 31/12/2026</v>
      </c>
      <c r="Y1943" s="58">
        <v>20</v>
      </c>
      <c r="Z1943" s="50">
        <v>0</v>
      </c>
      <c r="AA1943" s="50">
        <v>0</v>
      </c>
      <c r="AB1943" s="50">
        <v>0</v>
      </c>
      <c r="AC1943" s="50">
        <v>0</v>
      </c>
      <c r="AD1943" s="50">
        <v>0</v>
      </c>
      <c r="AE1943" s="50">
        <v>0</v>
      </c>
      <c r="AF1943" s="50">
        <v>0</v>
      </c>
      <c r="AG1943" s="50">
        <v>0</v>
      </c>
      <c r="AH1943" s="50">
        <v>0</v>
      </c>
      <c r="AI1943" s="50">
        <v>0</v>
      </c>
      <c r="AJ1943" s="50">
        <v>0</v>
      </c>
      <c r="AK1943" s="52">
        <f t="shared" si="560"/>
        <v>20</v>
      </c>
      <c r="AL1943" s="50">
        <f t="shared" si="561"/>
        <v>20</v>
      </c>
      <c r="AM1943" s="48">
        <f t="shared" si="558"/>
        <v>1</v>
      </c>
      <c r="AN1943" s="49">
        <f t="shared" si="562"/>
        <v>0.01</v>
      </c>
      <c r="AO1943" s="49">
        <f t="shared" si="573"/>
        <v>20</v>
      </c>
      <c r="AP1943" s="49">
        <f t="shared" si="563"/>
        <v>20</v>
      </c>
      <c r="AR1943" s="50">
        <f t="shared" si="564"/>
        <v>0</v>
      </c>
      <c r="AT1943" s="30">
        <f t="shared" si="565"/>
        <v>20</v>
      </c>
      <c r="AU1943">
        <f t="shared" si="566"/>
        <v>6.666666666666667</v>
      </c>
      <c r="AV1943" s="49">
        <f t="shared" si="567"/>
        <v>20</v>
      </c>
      <c r="AW1943" s="49">
        <f t="shared" si="568"/>
        <v>6.666666666666667</v>
      </c>
      <c r="AX1943" s="53">
        <f t="shared" si="569"/>
        <v>0</v>
      </c>
      <c r="AY1943" s="30">
        <f t="shared" si="570"/>
        <v>0</v>
      </c>
      <c r="AZ1943" s="30">
        <f t="shared" si="571"/>
        <v>20</v>
      </c>
      <c r="BA1943" s="49">
        <f t="shared" si="572"/>
        <v>20</v>
      </c>
    </row>
    <row r="1944" spans="1:53" x14ac:dyDescent="0.35">
      <c r="A1944" s="2">
        <v>1076314583</v>
      </c>
      <c r="B1944" s="2" t="s">
        <v>1944</v>
      </c>
      <c r="C1944" s="16" t="s">
        <v>4946</v>
      </c>
      <c r="D1944" s="3" t="s">
        <v>4089</v>
      </c>
      <c r="E1944" s="4">
        <v>45108</v>
      </c>
      <c r="F1944" s="5">
        <v>45839</v>
      </c>
      <c r="G1944" s="5">
        <v>46204</v>
      </c>
      <c r="H1944" s="3" t="s">
        <v>4414</v>
      </c>
      <c r="I1944" s="55">
        <v>0</v>
      </c>
      <c r="J1944" s="6">
        <v>46022</v>
      </c>
      <c r="K1944" s="2" t="s">
        <v>4405</v>
      </c>
      <c r="L1944" s="2" t="s">
        <v>4883</v>
      </c>
      <c r="M1944" s="2" t="s">
        <v>4956</v>
      </c>
      <c r="N1944" s="2" t="s">
        <v>5196</v>
      </c>
      <c r="O1944" s="2" t="s">
        <v>5234</v>
      </c>
      <c r="P1944" s="2" t="s">
        <v>4656</v>
      </c>
      <c r="Q1944" s="2" t="s">
        <v>4297</v>
      </c>
      <c r="R1944" s="7"/>
      <c r="S1944" s="7">
        <v>15</v>
      </c>
      <c r="T1944" s="7">
        <v>15</v>
      </c>
      <c r="U1944" s="7">
        <v>30</v>
      </c>
      <c r="V1944" s="12">
        <f t="shared" si="574"/>
        <v>30</v>
      </c>
      <c r="W1944" s="15" t="str">
        <f>"DEBE GOZAR "&amp;S1944&amp;" DÍAS ANTES DEL "&amp;TEXT(G1944-1,"DD/MM/YYYY")</f>
        <v>DEBE GOZAR 15 DÍAS ANTES DEL 30/06/2026</v>
      </c>
      <c r="X1944" s="15" t="str">
        <f t="shared" si="559"/>
        <v>DEBE GOZAR EN EL AÑO UN TOTAL DE 30 DÍAS ANTES DEL 31/12/2026</v>
      </c>
      <c r="Y1944" s="58">
        <v>0</v>
      </c>
      <c r="Z1944" s="50">
        <v>0</v>
      </c>
      <c r="AA1944" s="50">
        <v>0</v>
      </c>
      <c r="AB1944" s="50">
        <v>15</v>
      </c>
      <c r="AC1944" s="50">
        <v>0</v>
      </c>
      <c r="AD1944" s="50">
        <v>15</v>
      </c>
      <c r="AE1944" s="50">
        <v>0</v>
      </c>
      <c r="AF1944" s="50">
        <v>0</v>
      </c>
      <c r="AG1944" s="50">
        <v>0</v>
      </c>
      <c r="AH1944" s="50">
        <v>0</v>
      </c>
      <c r="AI1944" s="50">
        <v>0</v>
      </c>
      <c r="AJ1944" s="50">
        <v>0</v>
      </c>
      <c r="AK1944" s="52">
        <f t="shared" si="560"/>
        <v>30</v>
      </c>
      <c r="AL1944" s="50">
        <f t="shared" si="561"/>
        <v>30</v>
      </c>
      <c r="AM1944" s="48">
        <f t="shared" si="558"/>
        <v>1</v>
      </c>
      <c r="AN1944" s="49">
        <f t="shared" si="562"/>
        <v>0.01</v>
      </c>
      <c r="AO1944" s="49">
        <f t="shared" si="573"/>
        <v>15</v>
      </c>
      <c r="AP1944" s="49">
        <f t="shared" si="563"/>
        <v>30</v>
      </c>
      <c r="AR1944" s="50">
        <f t="shared" si="564"/>
        <v>0</v>
      </c>
      <c r="AT1944" s="30">
        <f t="shared" si="565"/>
        <v>30</v>
      </c>
      <c r="AU1944">
        <f t="shared" si="566"/>
        <v>10</v>
      </c>
      <c r="AV1944" s="49">
        <f t="shared" si="567"/>
        <v>15</v>
      </c>
      <c r="AW1944" s="49">
        <f t="shared" si="568"/>
        <v>10</v>
      </c>
      <c r="AX1944" s="53">
        <f t="shared" si="569"/>
        <v>0</v>
      </c>
      <c r="AY1944" s="30">
        <f t="shared" si="570"/>
        <v>15</v>
      </c>
      <c r="AZ1944" s="30">
        <f t="shared" si="571"/>
        <v>15</v>
      </c>
      <c r="BA1944" s="49">
        <f t="shared" si="572"/>
        <v>15</v>
      </c>
    </row>
    <row r="1945" spans="1:53" x14ac:dyDescent="0.35">
      <c r="A1945" s="2">
        <v>1076317930</v>
      </c>
      <c r="B1945" s="2" t="s">
        <v>1945</v>
      </c>
      <c r="C1945" s="16" t="s">
        <v>4946</v>
      </c>
      <c r="D1945" s="3" t="s">
        <v>4090</v>
      </c>
      <c r="E1945" s="4">
        <v>45586</v>
      </c>
      <c r="F1945" s="5">
        <v>45951</v>
      </c>
      <c r="G1945" s="5">
        <v>46316</v>
      </c>
      <c r="H1945" s="3" t="s">
        <v>4290</v>
      </c>
      <c r="I1945" s="55">
        <v>0</v>
      </c>
      <c r="J1945" s="6">
        <v>46022</v>
      </c>
      <c r="K1945" s="2" t="s">
        <v>4405</v>
      </c>
      <c r="L1945" s="2" t="s">
        <v>4785</v>
      </c>
      <c r="M1945" s="2" t="s">
        <v>4956</v>
      </c>
      <c r="N1945" s="2" t="s">
        <v>5196</v>
      </c>
      <c r="O1945" s="2" t="s">
        <v>5234</v>
      </c>
      <c r="P1945" s="2" t="s">
        <v>4505</v>
      </c>
      <c r="Q1945" s="2" t="s">
        <v>4297</v>
      </c>
      <c r="R1945" s="7"/>
      <c r="S1945" s="7">
        <v>9</v>
      </c>
      <c r="T1945" s="7">
        <v>5.8333000000000013</v>
      </c>
      <c r="U1945" s="7">
        <v>14.833300000000001</v>
      </c>
      <c r="V1945" s="12">
        <f t="shared" si="574"/>
        <v>15</v>
      </c>
      <c r="W1945" s="15" t="str">
        <f>"DEBE GOZAR "&amp;S1945&amp;" DÍAS ANTES DEL "&amp;TEXT(G1945-1,"DD/MM/YYYY")</f>
        <v>DEBE GOZAR 9 DÍAS ANTES DEL 20/10/2026</v>
      </c>
      <c r="X1945" s="15" t="str">
        <f t="shared" si="559"/>
        <v>DEBE GOZAR EN EL AÑO UN TOTAL DE 15 DÍAS ANTES DEL 31/12/2026</v>
      </c>
      <c r="Y1945" s="58">
        <v>0</v>
      </c>
      <c r="Z1945" s="50">
        <v>0</v>
      </c>
      <c r="AA1945" s="50">
        <v>0</v>
      </c>
      <c r="AB1945" s="50">
        <v>27</v>
      </c>
      <c r="AC1945" s="50">
        <v>3</v>
      </c>
      <c r="AD1945" s="50">
        <v>0</v>
      </c>
      <c r="AE1945" s="50">
        <v>0</v>
      </c>
      <c r="AF1945" s="50">
        <v>0</v>
      </c>
      <c r="AG1945" s="50">
        <v>0</v>
      </c>
      <c r="AH1945" s="50">
        <v>0</v>
      </c>
      <c r="AI1945" s="50">
        <v>0</v>
      </c>
      <c r="AJ1945" s="50">
        <v>0</v>
      </c>
      <c r="AK1945" s="52">
        <f t="shared" si="560"/>
        <v>30</v>
      </c>
      <c r="AL1945" s="50">
        <f t="shared" si="561"/>
        <v>30</v>
      </c>
      <c r="AM1945" s="48">
        <f t="shared" si="558"/>
        <v>2</v>
      </c>
      <c r="AN1945" s="49">
        <f t="shared" si="562"/>
        <v>0.02</v>
      </c>
      <c r="AO1945" s="49">
        <f t="shared" si="573"/>
        <v>27</v>
      </c>
      <c r="AP1945" s="49">
        <f t="shared" si="563"/>
        <v>15</v>
      </c>
      <c r="AR1945" s="50">
        <f t="shared" si="564"/>
        <v>0</v>
      </c>
      <c r="AT1945" s="30">
        <f t="shared" si="565"/>
        <v>15</v>
      </c>
      <c r="AU1945">
        <f t="shared" si="566"/>
        <v>5</v>
      </c>
      <c r="AV1945" s="49">
        <f t="shared" si="567"/>
        <v>27</v>
      </c>
      <c r="AW1945" s="49">
        <f t="shared" si="568"/>
        <v>5</v>
      </c>
      <c r="AX1945" s="53">
        <f t="shared" si="569"/>
        <v>0</v>
      </c>
      <c r="AY1945" s="30">
        <f t="shared" si="570"/>
        <v>3</v>
      </c>
      <c r="AZ1945" s="30">
        <f t="shared" si="571"/>
        <v>27</v>
      </c>
      <c r="BA1945" s="49">
        <f t="shared" si="572"/>
        <v>15</v>
      </c>
    </row>
    <row r="1946" spans="1:53" x14ac:dyDescent="0.35">
      <c r="A1946" s="2">
        <v>1076320026</v>
      </c>
      <c r="B1946" s="2" t="s">
        <v>1946</v>
      </c>
      <c r="C1946" s="16" t="s">
        <v>4946</v>
      </c>
      <c r="D1946" s="3" t="s">
        <v>4091</v>
      </c>
      <c r="E1946" s="4">
        <v>45959</v>
      </c>
      <c r="F1946" s="5">
        <v>45959</v>
      </c>
      <c r="G1946" s="5">
        <v>46324</v>
      </c>
      <c r="H1946" s="3" t="s">
        <v>4290</v>
      </c>
      <c r="I1946" s="55">
        <v>46091</v>
      </c>
      <c r="J1946" s="6">
        <v>46022</v>
      </c>
      <c r="K1946" s="2" t="s">
        <v>4405</v>
      </c>
      <c r="L1946" s="2" t="s">
        <v>4908</v>
      </c>
      <c r="M1946" s="2" t="s">
        <v>4956</v>
      </c>
      <c r="N1946" s="2"/>
      <c r="O1946" s="2"/>
      <c r="P1946" s="2"/>
      <c r="Q1946" s="2"/>
      <c r="R1946" s="7"/>
      <c r="S1946" s="7">
        <v>0</v>
      </c>
      <c r="T1946" s="7">
        <v>5.1666999999999996</v>
      </c>
      <c r="U1946" s="7">
        <v>5.1666999999999996</v>
      </c>
      <c r="V1946" s="12">
        <f t="shared" si="574"/>
        <v>6</v>
      </c>
      <c r="W1946" s="15" t="s">
        <v>4738</v>
      </c>
      <c r="X1946" s="15" t="str">
        <f t="shared" si="559"/>
        <v>DEBE GOZAR EN EL AÑO UN TOTAL DE 6 DÍAS ANTES DEL 31/12/2026</v>
      </c>
      <c r="Y1946" s="58">
        <v>0</v>
      </c>
      <c r="Z1946" s="50">
        <v>0</v>
      </c>
      <c r="AA1946" s="50">
        <v>6</v>
      </c>
      <c r="AB1946" s="50">
        <v>0</v>
      </c>
      <c r="AC1946" s="50">
        <v>0</v>
      </c>
      <c r="AD1946" s="50">
        <v>0</v>
      </c>
      <c r="AE1946" s="50">
        <v>0</v>
      </c>
      <c r="AF1946" s="50">
        <v>0</v>
      </c>
      <c r="AG1946" s="50">
        <v>0</v>
      </c>
      <c r="AH1946" s="50">
        <v>0</v>
      </c>
      <c r="AI1946" s="50">
        <v>0</v>
      </c>
      <c r="AJ1946" s="50">
        <v>0</v>
      </c>
      <c r="AK1946" s="52">
        <f t="shared" si="560"/>
        <v>6</v>
      </c>
      <c r="AL1946" s="50">
        <f t="shared" si="561"/>
        <v>6</v>
      </c>
      <c r="AM1946" s="48">
        <f t="shared" si="558"/>
        <v>1</v>
      </c>
      <c r="AN1946" s="49">
        <f t="shared" si="562"/>
        <v>0.01</v>
      </c>
      <c r="AO1946" s="49">
        <f t="shared" si="573"/>
        <v>6</v>
      </c>
      <c r="AP1946" s="49">
        <f t="shared" si="563"/>
        <v>6</v>
      </c>
      <c r="AR1946" s="50">
        <f t="shared" si="564"/>
        <v>0</v>
      </c>
      <c r="AT1946" s="30">
        <f t="shared" si="565"/>
        <v>6</v>
      </c>
      <c r="AU1946">
        <f t="shared" si="566"/>
        <v>2</v>
      </c>
      <c r="AV1946" s="49">
        <f t="shared" si="567"/>
        <v>6</v>
      </c>
      <c r="AW1946" s="49">
        <f t="shared" si="568"/>
        <v>2</v>
      </c>
      <c r="AX1946" s="53">
        <f t="shared" si="569"/>
        <v>0</v>
      </c>
      <c r="AY1946" s="30">
        <f t="shared" si="570"/>
        <v>0</v>
      </c>
      <c r="AZ1946" s="30">
        <f t="shared" si="571"/>
        <v>6</v>
      </c>
      <c r="BA1946" s="49">
        <f t="shared" si="572"/>
        <v>6</v>
      </c>
    </row>
    <row r="1947" spans="1:53" x14ac:dyDescent="0.35">
      <c r="A1947" s="2">
        <v>1076338438</v>
      </c>
      <c r="B1947" s="2" t="s">
        <v>1947</v>
      </c>
      <c r="C1947" s="16" t="s">
        <v>4946</v>
      </c>
      <c r="D1947" s="3" t="s">
        <v>4092</v>
      </c>
      <c r="E1947" s="4">
        <v>45679</v>
      </c>
      <c r="F1947" s="5">
        <v>45679</v>
      </c>
      <c r="G1947" s="5">
        <v>46044</v>
      </c>
      <c r="H1947" s="3" t="s">
        <v>4290</v>
      </c>
      <c r="I1947" s="55">
        <v>46081</v>
      </c>
      <c r="J1947" s="6">
        <v>46022</v>
      </c>
      <c r="K1947" s="2" t="s">
        <v>4405</v>
      </c>
      <c r="L1947" s="2" t="s">
        <v>4874</v>
      </c>
      <c r="M1947" s="2" t="s">
        <v>4956</v>
      </c>
      <c r="N1947" s="2"/>
      <c r="O1947" s="2"/>
      <c r="P1947" s="2"/>
      <c r="Q1947" s="2"/>
      <c r="R1947" s="7"/>
      <c r="S1947" s="7">
        <v>0</v>
      </c>
      <c r="T1947" s="7">
        <v>28.25</v>
      </c>
      <c r="U1947" s="7">
        <v>28.25</v>
      </c>
      <c r="V1947" s="12">
        <f t="shared" si="574"/>
        <v>29</v>
      </c>
      <c r="W1947" s="15" t="s">
        <v>4738</v>
      </c>
      <c r="X1947" s="15" t="str">
        <f t="shared" si="559"/>
        <v>DEBE GOZAR EN EL AÑO UN TOTAL DE 29 DÍAS ANTES DEL 31/12/2026</v>
      </c>
      <c r="Y1947" s="58">
        <v>0</v>
      </c>
      <c r="Z1947" s="50">
        <v>29</v>
      </c>
      <c r="AA1947" s="50">
        <v>0</v>
      </c>
      <c r="AB1947" s="50">
        <v>0</v>
      </c>
      <c r="AC1947" s="50">
        <v>0</v>
      </c>
      <c r="AD1947" s="50">
        <v>0</v>
      </c>
      <c r="AE1947" s="50">
        <v>0</v>
      </c>
      <c r="AF1947" s="50">
        <v>0</v>
      </c>
      <c r="AG1947" s="50">
        <v>0</v>
      </c>
      <c r="AH1947" s="50">
        <v>0</v>
      </c>
      <c r="AI1947" s="50">
        <v>0</v>
      </c>
      <c r="AJ1947" s="50">
        <v>0</v>
      </c>
      <c r="AK1947" s="52">
        <f t="shared" si="560"/>
        <v>29</v>
      </c>
      <c r="AL1947" s="50">
        <f t="shared" si="561"/>
        <v>29</v>
      </c>
      <c r="AM1947" s="48">
        <f t="shared" si="558"/>
        <v>1</v>
      </c>
      <c r="AN1947" s="49">
        <f t="shared" si="562"/>
        <v>0.01</v>
      </c>
      <c r="AO1947" s="49">
        <f t="shared" si="573"/>
        <v>29</v>
      </c>
      <c r="AP1947" s="49">
        <f t="shared" si="563"/>
        <v>29</v>
      </c>
      <c r="AR1947" s="50">
        <f t="shared" si="564"/>
        <v>0</v>
      </c>
      <c r="AT1947" s="30">
        <f t="shared" si="565"/>
        <v>29</v>
      </c>
      <c r="AU1947">
        <f t="shared" si="566"/>
        <v>9.6666666666666661</v>
      </c>
      <c r="AV1947" s="49">
        <f t="shared" si="567"/>
        <v>29</v>
      </c>
      <c r="AW1947" s="49">
        <f t="shared" si="568"/>
        <v>9.6666666666666661</v>
      </c>
      <c r="AX1947" s="53">
        <f t="shared" si="569"/>
        <v>0</v>
      </c>
      <c r="AY1947" s="30">
        <f t="shared" si="570"/>
        <v>0</v>
      </c>
      <c r="AZ1947" s="30">
        <f t="shared" si="571"/>
        <v>29</v>
      </c>
      <c r="BA1947" s="49">
        <f t="shared" si="572"/>
        <v>29</v>
      </c>
    </row>
    <row r="1948" spans="1:53" x14ac:dyDescent="0.35">
      <c r="A1948" s="2">
        <v>1076339113</v>
      </c>
      <c r="B1948" s="2" t="s">
        <v>1948</v>
      </c>
      <c r="C1948" s="16" t="s">
        <v>4946</v>
      </c>
      <c r="D1948" s="3" t="s">
        <v>4093</v>
      </c>
      <c r="E1948" s="4">
        <v>45959</v>
      </c>
      <c r="F1948" s="5">
        <v>45959</v>
      </c>
      <c r="G1948" s="5">
        <v>46324</v>
      </c>
      <c r="H1948" s="3" t="s">
        <v>4290</v>
      </c>
      <c r="I1948" s="55">
        <v>46045</v>
      </c>
      <c r="J1948" s="6">
        <v>46022</v>
      </c>
      <c r="K1948" s="2" t="s">
        <v>4405</v>
      </c>
      <c r="L1948" s="2" t="s">
        <v>5037</v>
      </c>
      <c r="M1948" s="2" t="s">
        <v>4957</v>
      </c>
      <c r="N1948" s="2"/>
      <c r="O1948" s="2"/>
      <c r="P1948" s="2"/>
      <c r="Q1948" s="2"/>
      <c r="R1948" s="7"/>
      <c r="S1948" s="7">
        <v>0</v>
      </c>
      <c r="T1948" s="7">
        <v>5.1666999999999996</v>
      </c>
      <c r="U1948" s="7">
        <v>5.1666999999999996</v>
      </c>
      <c r="V1948" s="12">
        <f t="shared" si="574"/>
        <v>6</v>
      </c>
      <c r="W1948" s="15" t="s">
        <v>4738</v>
      </c>
      <c r="X1948" s="15" t="str">
        <f t="shared" si="559"/>
        <v>DEBE GOZAR EN EL AÑO UN TOTAL DE 6 DÍAS ANTES DEL 31/12/2026</v>
      </c>
      <c r="Y1948" s="58">
        <v>6</v>
      </c>
      <c r="Z1948" s="50">
        <v>0</v>
      </c>
      <c r="AA1948" s="50">
        <v>0</v>
      </c>
      <c r="AB1948" s="50">
        <v>0</v>
      </c>
      <c r="AC1948" s="50">
        <v>0</v>
      </c>
      <c r="AD1948" s="50">
        <v>0</v>
      </c>
      <c r="AE1948" s="50">
        <v>0</v>
      </c>
      <c r="AF1948" s="50">
        <v>0</v>
      </c>
      <c r="AG1948" s="50">
        <v>0</v>
      </c>
      <c r="AH1948" s="50">
        <v>0</v>
      </c>
      <c r="AI1948" s="50">
        <v>0</v>
      </c>
      <c r="AJ1948" s="50">
        <v>0</v>
      </c>
      <c r="AK1948" s="52">
        <f t="shared" si="560"/>
        <v>6</v>
      </c>
      <c r="AL1948" s="50">
        <f t="shared" si="561"/>
        <v>6</v>
      </c>
      <c r="AM1948" s="48">
        <f t="shared" si="558"/>
        <v>1</v>
      </c>
      <c r="AN1948" s="49">
        <f t="shared" si="562"/>
        <v>0.01</v>
      </c>
      <c r="AO1948" s="49">
        <f t="shared" si="573"/>
        <v>6</v>
      </c>
      <c r="AP1948" s="49">
        <f t="shared" si="563"/>
        <v>6</v>
      </c>
      <c r="AR1948" s="50">
        <f t="shared" si="564"/>
        <v>0</v>
      </c>
      <c r="AT1948" s="30">
        <f t="shared" si="565"/>
        <v>6</v>
      </c>
      <c r="AU1948">
        <f t="shared" si="566"/>
        <v>2</v>
      </c>
      <c r="AV1948" s="49">
        <f t="shared" si="567"/>
        <v>6</v>
      </c>
      <c r="AW1948" s="49">
        <f t="shared" si="568"/>
        <v>2</v>
      </c>
      <c r="AX1948" s="53">
        <f t="shared" si="569"/>
        <v>0</v>
      </c>
      <c r="AY1948" s="30">
        <f t="shared" si="570"/>
        <v>0</v>
      </c>
      <c r="AZ1948" s="30">
        <f t="shared" si="571"/>
        <v>6</v>
      </c>
      <c r="BA1948" s="49">
        <f t="shared" si="572"/>
        <v>6</v>
      </c>
    </row>
    <row r="1949" spans="1:53" x14ac:dyDescent="0.35">
      <c r="A1949" s="2">
        <v>1076350761</v>
      </c>
      <c r="B1949" s="2" t="s">
        <v>1949</v>
      </c>
      <c r="C1949" s="16" t="s">
        <v>4946</v>
      </c>
      <c r="D1949" s="3" t="s">
        <v>4094</v>
      </c>
      <c r="E1949" s="4">
        <v>45719</v>
      </c>
      <c r="F1949" s="5">
        <v>45719</v>
      </c>
      <c r="G1949" s="5">
        <v>46084</v>
      </c>
      <c r="H1949" s="3" t="s">
        <v>4290</v>
      </c>
      <c r="I1949" s="55">
        <v>46091</v>
      </c>
      <c r="J1949" s="6">
        <v>46022</v>
      </c>
      <c r="K1949" s="2" t="s">
        <v>4405</v>
      </c>
      <c r="L1949" s="2" t="s">
        <v>4982</v>
      </c>
      <c r="M1949" s="2" t="s">
        <v>4956</v>
      </c>
      <c r="N1949" s="2"/>
      <c r="O1949" s="2"/>
      <c r="P1949" s="2"/>
      <c r="Q1949" s="2"/>
      <c r="R1949" s="7"/>
      <c r="S1949" s="7">
        <v>0</v>
      </c>
      <c r="T1949" s="7">
        <v>24.833300000000001</v>
      </c>
      <c r="U1949" s="7">
        <v>24.833300000000001</v>
      </c>
      <c r="V1949" s="12">
        <f t="shared" si="574"/>
        <v>25</v>
      </c>
      <c r="W1949" s="15" t="s">
        <v>4738</v>
      </c>
      <c r="X1949" s="15" t="str">
        <f t="shared" si="559"/>
        <v>DEBE GOZAR EN EL AÑO UN TOTAL DE 25 DÍAS ANTES DEL 31/12/2026</v>
      </c>
      <c r="Y1949" s="58">
        <v>0</v>
      </c>
      <c r="Z1949" s="50">
        <v>15</v>
      </c>
      <c r="AA1949" s="50">
        <v>10</v>
      </c>
      <c r="AB1949" s="50">
        <v>0</v>
      </c>
      <c r="AC1949" s="50">
        <v>0</v>
      </c>
      <c r="AD1949" s="50">
        <v>0</v>
      </c>
      <c r="AE1949" s="50">
        <v>0</v>
      </c>
      <c r="AF1949" s="50">
        <v>0</v>
      </c>
      <c r="AG1949" s="50">
        <v>0</v>
      </c>
      <c r="AH1949" s="50">
        <v>0</v>
      </c>
      <c r="AI1949" s="50">
        <v>0</v>
      </c>
      <c r="AJ1949" s="50">
        <v>0</v>
      </c>
      <c r="AK1949" s="52">
        <f t="shared" si="560"/>
        <v>25</v>
      </c>
      <c r="AL1949" s="50">
        <f t="shared" si="561"/>
        <v>25</v>
      </c>
      <c r="AM1949" s="48">
        <f t="shared" si="558"/>
        <v>1</v>
      </c>
      <c r="AN1949" s="49">
        <f t="shared" si="562"/>
        <v>0.01</v>
      </c>
      <c r="AO1949" s="49">
        <f t="shared" si="573"/>
        <v>25</v>
      </c>
      <c r="AP1949" s="49">
        <f t="shared" si="563"/>
        <v>25</v>
      </c>
      <c r="AR1949" s="50">
        <f t="shared" si="564"/>
        <v>0</v>
      </c>
      <c r="AT1949" s="30">
        <f t="shared" si="565"/>
        <v>25</v>
      </c>
      <c r="AU1949">
        <f t="shared" si="566"/>
        <v>8.3333333333333339</v>
      </c>
      <c r="AV1949" s="49">
        <f t="shared" si="567"/>
        <v>25</v>
      </c>
      <c r="AW1949" s="49">
        <f t="shared" si="568"/>
        <v>8.3333333333333339</v>
      </c>
      <c r="AX1949" s="53">
        <f t="shared" si="569"/>
        <v>0</v>
      </c>
      <c r="AY1949" s="30">
        <f t="shared" si="570"/>
        <v>0</v>
      </c>
      <c r="AZ1949" s="30">
        <f t="shared" si="571"/>
        <v>25</v>
      </c>
      <c r="BA1949" s="49">
        <f t="shared" si="572"/>
        <v>25</v>
      </c>
    </row>
    <row r="1950" spans="1:53" x14ac:dyDescent="0.35">
      <c r="A1950" s="2">
        <v>1076350961</v>
      </c>
      <c r="B1950" s="2" t="s">
        <v>1950</v>
      </c>
      <c r="C1950" s="16" t="s">
        <v>4946</v>
      </c>
      <c r="D1950" s="3" t="s">
        <v>4095</v>
      </c>
      <c r="E1950" s="4">
        <v>45993</v>
      </c>
      <c r="F1950" s="5">
        <v>45993</v>
      </c>
      <c r="G1950" s="5">
        <v>46358</v>
      </c>
      <c r="H1950" s="3" t="s">
        <v>4415</v>
      </c>
      <c r="I1950" s="55">
        <v>0</v>
      </c>
      <c r="J1950" s="6">
        <v>46022</v>
      </c>
      <c r="K1950" s="2" t="s">
        <v>4405</v>
      </c>
      <c r="L1950" s="2" t="s">
        <v>4877</v>
      </c>
      <c r="M1950" s="2" t="s">
        <v>4956</v>
      </c>
      <c r="N1950" s="2" t="s">
        <v>5196</v>
      </c>
      <c r="O1950" s="2" t="s">
        <v>5234</v>
      </c>
      <c r="P1950" s="2" t="s">
        <v>4649</v>
      </c>
      <c r="Q1950" s="2" t="s">
        <v>4299</v>
      </c>
      <c r="R1950" s="7"/>
      <c r="S1950" s="7">
        <v>0</v>
      </c>
      <c r="T1950" s="7">
        <v>2.4167000000000001</v>
      </c>
      <c r="U1950" s="7">
        <v>2.4167000000000001</v>
      </c>
      <c r="V1950" s="12">
        <f t="shared" si="574"/>
        <v>3</v>
      </c>
      <c r="W1950" s="15" t="s">
        <v>4738</v>
      </c>
      <c r="X1950" s="15" t="str">
        <f t="shared" si="559"/>
        <v>DEBE GOZAR EN EL AÑO UN TOTAL DE 3 DÍAS ANTES DEL 31/12/2026</v>
      </c>
      <c r="Y1950" s="58">
        <v>0</v>
      </c>
      <c r="Z1950" s="50">
        <v>0</v>
      </c>
      <c r="AA1950" s="50">
        <v>0</v>
      </c>
      <c r="AB1950" s="50">
        <v>3</v>
      </c>
      <c r="AC1950" s="50">
        <v>0</v>
      </c>
      <c r="AD1950" s="50">
        <v>0</v>
      </c>
      <c r="AE1950" s="50">
        <v>0</v>
      </c>
      <c r="AF1950" s="50">
        <v>0</v>
      </c>
      <c r="AG1950" s="50">
        <v>0</v>
      </c>
      <c r="AH1950" s="50">
        <v>0</v>
      </c>
      <c r="AI1950" s="50">
        <v>0</v>
      </c>
      <c r="AJ1950" s="50">
        <v>0</v>
      </c>
      <c r="AK1950" s="52">
        <f t="shared" si="560"/>
        <v>3</v>
      </c>
      <c r="AL1950" s="50">
        <f t="shared" si="561"/>
        <v>3</v>
      </c>
      <c r="AM1950" s="48">
        <f t="shared" si="558"/>
        <v>1</v>
      </c>
      <c r="AN1950" s="49">
        <f t="shared" si="562"/>
        <v>0.01</v>
      </c>
      <c r="AO1950" s="49">
        <f t="shared" si="573"/>
        <v>3</v>
      </c>
      <c r="AP1950" s="49">
        <f t="shared" si="563"/>
        <v>3</v>
      </c>
      <c r="AR1950" s="50">
        <f t="shared" si="564"/>
        <v>0</v>
      </c>
      <c r="AT1950" s="30">
        <f t="shared" si="565"/>
        <v>3</v>
      </c>
      <c r="AU1950">
        <f t="shared" si="566"/>
        <v>1</v>
      </c>
      <c r="AV1950" s="49">
        <f t="shared" si="567"/>
        <v>3</v>
      </c>
      <c r="AW1950" s="49">
        <f t="shared" si="568"/>
        <v>1</v>
      </c>
      <c r="AX1950" s="53">
        <f t="shared" si="569"/>
        <v>0</v>
      </c>
      <c r="AY1950" s="30">
        <f t="shared" si="570"/>
        <v>0</v>
      </c>
      <c r="AZ1950" s="30">
        <f t="shared" si="571"/>
        <v>3</v>
      </c>
      <c r="BA1950" s="49">
        <f t="shared" si="572"/>
        <v>3</v>
      </c>
    </row>
    <row r="1951" spans="1:53" x14ac:dyDescent="0.35">
      <c r="A1951" s="2">
        <v>1076364187</v>
      </c>
      <c r="B1951" s="2" t="s">
        <v>1951</v>
      </c>
      <c r="C1951" s="16" t="s">
        <v>4946</v>
      </c>
      <c r="D1951" s="3" t="s">
        <v>4096</v>
      </c>
      <c r="E1951" s="4">
        <v>45874</v>
      </c>
      <c r="F1951" s="5">
        <v>45874</v>
      </c>
      <c r="G1951" s="5">
        <v>46239</v>
      </c>
      <c r="H1951" s="3" t="s">
        <v>4412</v>
      </c>
      <c r="I1951" s="55">
        <v>0</v>
      </c>
      <c r="J1951" s="6">
        <v>46022</v>
      </c>
      <c r="K1951" s="2" t="s">
        <v>4405</v>
      </c>
      <c r="L1951" s="2" t="s">
        <v>4809</v>
      </c>
      <c r="M1951" s="2" t="s">
        <v>4956</v>
      </c>
      <c r="N1951" s="2" t="s">
        <v>5197</v>
      </c>
      <c r="O1951" s="2" t="s">
        <v>5236</v>
      </c>
      <c r="P1951" s="2" t="s">
        <v>4549</v>
      </c>
      <c r="Q1951" s="2" t="s">
        <v>4297</v>
      </c>
      <c r="R1951" s="7"/>
      <c r="S1951" s="7">
        <v>0</v>
      </c>
      <c r="T1951" s="7">
        <v>12.166700000000001</v>
      </c>
      <c r="U1951" s="7">
        <v>12.166700000000001</v>
      </c>
      <c r="V1951" s="12">
        <f t="shared" si="574"/>
        <v>13</v>
      </c>
      <c r="W1951" s="15" t="s">
        <v>4738</v>
      </c>
      <c r="X1951" s="15" t="str">
        <f t="shared" si="559"/>
        <v>DEBE GOZAR EN EL AÑO UN TOTAL DE 13 DÍAS ANTES DEL 31/12/2026</v>
      </c>
      <c r="Y1951" s="58">
        <v>0</v>
      </c>
      <c r="Z1951" s="50">
        <v>0</v>
      </c>
      <c r="AA1951" s="50">
        <v>7</v>
      </c>
      <c r="AB1951" s="50">
        <v>0</v>
      </c>
      <c r="AC1951" s="50">
        <v>0</v>
      </c>
      <c r="AD1951" s="50">
        <v>7</v>
      </c>
      <c r="AE1951" s="50">
        <v>0</v>
      </c>
      <c r="AF1951" s="50">
        <v>0</v>
      </c>
      <c r="AG1951" s="50">
        <v>5</v>
      </c>
      <c r="AH1951" s="50">
        <v>0</v>
      </c>
      <c r="AI1951" s="50">
        <v>0</v>
      </c>
      <c r="AJ1951" s="50">
        <v>0</v>
      </c>
      <c r="AK1951" s="52">
        <f t="shared" si="560"/>
        <v>19</v>
      </c>
      <c r="AL1951" s="50">
        <f t="shared" si="561"/>
        <v>19</v>
      </c>
      <c r="AM1951" s="48">
        <f t="shared" si="558"/>
        <v>1.4615384615384615</v>
      </c>
      <c r="AN1951" s="49">
        <f t="shared" si="562"/>
        <v>1.4615384615384615E-2</v>
      </c>
      <c r="AO1951" s="49">
        <f t="shared" si="573"/>
        <v>7</v>
      </c>
      <c r="AP1951" s="49">
        <f t="shared" si="563"/>
        <v>13</v>
      </c>
      <c r="AR1951" s="50">
        <f t="shared" si="564"/>
        <v>0</v>
      </c>
      <c r="AT1951" s="30">
        <f t="shared" si="565"/>
        <v>13</v>
      </c>
      <c r="AU1951">
        <f t="shared" si="566"/>
        <v>4.333333333333333</v>
      </c>
      <c r="AV1951" s="49">
        <f t="shared" si="567"/>
        <v>7</v>
      </c>
      <c r="AW1951" s="49">
        <f t="shared" si="568"/>
        <v>4.333333333333333</v>
      </c>
      <c r="AX1951" s="53">
        <f t="shared" si="569"/>
        <v>0</v>
      </c>
      <c r="AY1951" s="30">
        <f t="shared" si="570"/>
        <v>12</v>
      </c>
      <c r="AZ1951" s="30">
        <f t="shared" si="571"/>
        <v>7</v>
      </c>
      <c r="BA1951" s="49">
        <f t="shared" si="572"/>
        <v>7</v>
      </c>
    </row>
    <row r="1952" spans="1:53" x14ac:dyDescent="0.35">
      <c r="A1952" s="2">
        <v>1076369958</v>
      </c>
      <c r="B1952" s="2" t="s">
        <v>1952</v>
      </c>
      <c r="C1952" s="16" t="s">
        <v>4946</v>
      </c>
      <c r="D1952" s="3" t="s">
        <v>4097</v>
      </c>
      <c r="E1952" s="4">
        <v>45041</v>
      </c>
      <c r="F1952" s="5">
        <v>45772</v>
      </c>
      <c r="G1952" s="5">
        <v>46137</v>
      </c>
      <c r="H1952" s="3" t="s">
        <v>4290</v>
      </c>
      <c r="I1952" s="55">
        <v>0</v>
      </c>
      <c r="J1952" s="6">
        <v>46022</v>
      </c>
      <c r="K1952" s="2" t="s">
        <v>4431</v>
      </c>
      <c r="L1952" s="2" t="s">
        <v>4758</v>
      </c>
      <c r="M1952" s="2" t="s">
        <v>4956</v>
      </c>
      <c r="N1952" s="2" t="s">
        <v>5195</v>
      </c>
      <c r="O1952" s="2" t="s">
        <v>5217</v>
      </c>
      <c r="P1952" s="2" t="s">
        <v>4456</v>
      </c>
      <c r="Q1952" s="2" t="s">
        <v>4326</v>
      </c>
      <c r="R1952" s="7"/>
      <c r="S1952" s="7">
        <v>1</v>
      </c>
      <c r="T1952" s="7">
        <v>4.1000000000000014</v>
      </c>
      <c r="U1952" s="7">
        <v>5.1000000000000014</v>
      </c>
      <c r="V1952" s="12">
        <f t="shared" si="574"/>
        <v>6</v>
      </c>
      <c r="W1952" s="15" t="str">
        <f>"DEBE GOZAR "&amp;S1952&amp;" DÍAS ANTES DEL "&amp;TEXT(G1952-1,"DD/MM/YYYY")</f>
        <v>DEBE GOZAR 1 DÍAS ANTES DEL 24/04/2026</v>
      </c>
      <c r="X1952" s="15" t="str">
        <f t="shared" si="559"/>
        <v>DEBE GOZAR EN EL AÑO UN TOTAL DE 6 DÍAS ANTES DEL 31/12/2026</v>
      </c>
      <c r="Y1952" s="58">
        <v>0</v>
      </c>
      <c r="Z1952" s="50">
        <v>0</v>
      </c>
      <c r="AA1952" s="50">
        <v>0</v>
      </c>
      <c r="AB1952" s="50">
        <v>6</v>
      </c>
      <c r="AC1952" s="50">
        <v>0</v>
      </c>
      <c r="AD1952" s="50">
        <v>0</v>
      </c>
      <c r="AE1952" s="50">
        <v>0</v>
      </c>
      <c r="AF1952" s="50">
        <v>0</v>
      </c>
      <c r="AG1952" s="50">
        <v>0</v>
      </c>
      <c r="AH1952" s="50">
        <v>0</v>
      </c>
      <c r="AI1952" s="50">
        <v>0</v>
      </c>
      <c r="AJ1952" s="50">
        <v>0</v>
      </c>
      <c r="AK1952" s="52">
        <f t="shared" si="560"/>
        <v>6</v>
      </c>
      <c r="AL1952" s="50">
        <f t="shared" si="561"/>
        <v>6</v>
      </c>
      <c r="AM1952" s="48">
        <f t="shared" si="558"/>
        <v>1</v>
      </c>
      <c r="AN1952" s="49">
        <f t="shared" si="562"/>
        <v>0.01</v>
      </c>
      <c r="AO1952" s="49">
        <f t="shared" si="573"/>
        <v>6</v>
      </c>
      <c r="AP1952" s="49">
        <f t="shared" si="563"/>
        <v>6</v>
      </c>
      <c r="AR1952" s="50">
        <f t="shared" si="564"/>
        <v>0</v>
      </c>
      <c r="AT1952" s="30">
        <f t="shared" si="565"/>
        <v>6</v>
      </c>
      <c r="AU1952">
        <f t="shared" si="566"/>
        <v>2</v>
      </c>
      <c r="AV1952" s="49">
        <f t="shared" si="567"/>
        <v>6</v>
      </c>
      <c r="AW1952" s="49">
        <f t="shared" si="568"/>
        <v>2</v>
      </c>
      <c r="AX1952" s="53">
        <f t="shared" si="569"/>
        <v>0</v>
      </c>
      <c r="AY1952" s="30">
        <f t="shared" si="570"/>
        <v>0</v>
      </c>
      <c r="AZ1952" s="30">
        <f t="shared" si="571"/>
        <v>6</v>
      </c>
      <c r="BA1952" s="49">
        <f t="shared" si="572"/>
        <v>6</v>
      </c>
    </row>
    <row r="1953" spans="1:53" x14ac:dyDescent="0.35">
      <c r="A1953" s="2">
        <v>1076370864</v>
      </c>
      <c r="B1953" s="2" t="s">
        <v>1953</v>
      </c>
      <c r="C1953" s="16" t="s">
        <v>4947</v>
      </c>
      <c r="D1953" s="3" t="s">
        <v>4098</v>
      </c>
      <c r="E1953" s="4">
        <v>45974</v>
      </c>
      <c r="F1953" s="5">
        <v>45974</v>
      </c>
      <c r="G1953" s="5">
        <v>46339</v>
      </c>
      <c r="H1953" s="3" t="s">
        <v>4290</v>
      </c>
      <c r="I1953" s="55">
        <v>46041</v>
      </c>
      <c r="J1953" s="6">
        <v>46022</v>
      </c>
      <c r="K1953" s="2" t="s">
        <v>4405</v>
      </c>
      <c r="L1953" s="2" t="s">
        <v>4990</v>
      </c>
      <c r="M1953" s="2" t="s">
        <v>4956</v>
      </c>
      <c r="N1953" s="2"/>
      <c r="O1953" s="2"/>
      <c r="P1953" s="2"/>
      <c r="Q1953" s="2"/>
      <c r="R1953" s="7"/>
      <c r="S1953" s="7">
        <v>0</v>
      </c>
      <c r="T1953" s="7">
        <v>4</v>
      </c>
      <c r="U1953" s="7">
        <v>4</v>
      </c>
      <c r="V1953" s="12">
        <f t="shared" si="574"/>
        <v>4</v>
      </c>
      <c r="W1953" s="15" t="s">
        <v>4738</v>
      </c>
      <c r="X1953" s="15" t="str">
        <f t="shared" si="559"/>
        <v>DEBE GOZAR EN EL AÑO UN TOTAL DE 4 DÍAS ANTES DEL 31/12/2026</v>
      </c>
      <c r="Y1953" s="58">
        <v>4</v>
      </c>
      <c r="Z1953" s="50">
        <v>0</v>
      </c>
      <c r="AA1953" s="50">
        <v>0</v>
      </c>
      <c r="AB1953" s="50">
        <v>0</v>
      </c>
      <c r="AC1953" s="50">
        <v>0</v>
      </c>
      <c r="AD1953" s="50">
        <v>0</v>
      </c>
      <c r="AE1953" s="50">
        <v>0</v>
      </c>
      <c r="AF1953" s="50">
        <v>0</v>
      </c>
      <c r="AG1953" s="50">
        <v>0</v>
      </c>
      <c r="AH1953" s="50">
        <v>0</v>
      </c>
      <c r="AI1953" s="50">
        <v>0</v>
      </c>
      <c r="AJ1953" s="50">
        <v>0</v>
      </c>
      <c r="AK1953" s="52">
        <f t="shared" si="560"/>
        <v>4</v>
      </c>
      <c r="AL1953" s="50">
        <f t="shared" si="561"/>
        <v>4</v>
      </c>
      <c r="AM1953" s="48">
        <f t="shared" si="558"/>
        <v>1</v>
      </c>
      <c r="AN1953" s="49">
        <f t="shared" si="562"/>
        <v>0.01</v>
      </c>
      <c r="AO1953" s="49">
        <f t="shared" si="573"/>
        <v>4</v>
      </c>
      <c r="AP1953" s="49">
        <f t="shared" si="563"/>
        <v>4</v>
      </c>
      <c r="AR1953" s="50">
        <f t="shared" si="564"/>
        <v>0</v>
      </c>
      <c r="AT1953" s="30">
        <f t="shared" si="565"/>
        <v>4</v>
      </c>
      <c r="AU1953">
        <f t="shared" si="566"/>
        <v>1.3333333333333333</v>
      </c>
      <c r="AV1953" s="49">
        <f t="shared" si="567"/>
        <v>4</v>
      </c>
      <c r="AW1953" s="49">
        <f t="shared" si="568"/>
        <v>1.3333333333333333</v>
      </c>
      <c r="AX1953" s="53">
        <f t="shared" si="569"/>
        <v>0</v>
      </c>
      <c r="AY1953" s="30">
        <f t="shared" si="570"/>
        <v>0</v>
      </c>
      <c r="AZ1953" s="30">
        <f t="shared" si="571"/>
        <v>4</v>
      </c>
      <c r="BA1953" s="49">
        <f t="shared" si="572"/>
        <v>4</v>
      </c>
    </row>
    <row r="1954" spans="1:53" x14ac:dyDescent="0.35">
      <c r="A1954" s="2">
        <v>1076373094</v>
      </c>
      <c r="B1954" s="2" t="s">
        <v>1954</v>
      </c>
      <c r="C1954" s="16" t="s">
        <v>4946</v>
      </c>
      <c r="D1954" s="3" t="s">
        <v>4099</v>
      </c>
      <c r="E1954" s="4">
        <v>45566</v>
      </c>
      <c r="F1954" s="5">
        <v>45931</v>
      </c>
      <c r="G1954" s="5">
        <v>46296</v>
      </c>
      <c r="H1954" s="3" t="s">
        <v>4290</v>
      </c>
      <c r="I1954" s="55">
        <v>46120</v>
      </c>
      <c r="J1954" s="6">
        <v>46022</v>
      </c>
      <c r="K1954" s="2" t="s">
        <v>4405</v>
      </c>
      <c r="L1954" s="2" t="s">
        <v>4819</v>
      </c>
      <c r="M1954" s="2" t="s">
        <v>4956</v>
      </c>
      <c r="N1954" s="2"/>
      <c r="O1954" s="2"/>
      <c r="P1954" s="2"/>
      <c r="Q1954" s="2"/>
      <c r="R1954" s="7"/>
      <c r="S1954" s="7">
        <v>22</v>
      </c>
      <c r="T1954" s="7">
        <v>7.5</v>
      </c>
      <c r="U1954" s="7">
        <v>29.5</v>
      </c>
      <c r="V1954" s="12">
        <f t="shared" si="574"/>
        <v>30</v>
      </c>
      <c r="W1954" s="15" t="str">
        <f>"DEBE GOZAR "&amp;S1954&amp;" DÍAS ANTES DEL "&amp;TEXT(G1954-1,"DD/MM/YYYY")</f>
        <v>DEBE GOZAR 22 DÍAS ANTES DEL 30/09/2026</v>
      </c>
      <c r="X1954" s="15" t="str">
        <f t="shared" si="559"/>
        <v>DEBE GOZAR EN EL AÑO UN TOTAL DE 30 DÍAS ANTES DEL 31/12/2026</v>
      </c>
      <c r="Y1954" s="58">
        <v>0</v>
      </c>
      <c r="Z1954" s="50">
        <v>0</v>
      </c>
      <c r="AA1954" s="50">
        <v>0</v>
      </c>
      <c r="AB1954" s="50">
        <v>30</v>
      </c>
      <c r="AC1954" s="50">
        <v>0</v>
      </c>
      <c r="AD1954" s="50">
        <v>0</v>
      </c>
      <c r="AE1954" s="50">
        <v>0</v>
      </c>
      <c r="AF1954" s="50">
        <v>0</v>
      </c>
      <c r="AG1954" s="50">
        <v>0</v>
      </c>
      <c r="AH1954" s="50">
        <v>0</v>
      </c>
      <c r="AI1954" s="50">
        <v>0</v>
      </c>
      <c r="AJ1954" s="50">
        <v>0</v>
      </c>
      <c r="AK1954" s="52">
        <f t="shared" si="560"/>
        <v>30</v>
      </c>
      <c r="AL1954" s="50">
        <f t="shared" si="561"/>
        <v>30</v>
      </c>
      <c r="AM1954" s="48">
        <f t="shared" si="558"/>
        <v>1</v>
      </c>
      <c r="AN1954" s="49">
        <f t="shared" si="562"/>
        <v>0.01</v>
      </c>
      <c r="AO1954" s="49">
        <f t="shared" si="573"/>
        <v>30</v>
      </c>
      <c r="AP1954" s="49">
        <f t="shared" si="563"/>
        <v>30</v>
      </c>
      <c r="AR1954" s="50">
        <f t="shared" si="564"/>
        <v>0</v>
      </c>
      <c r="AT1954" s="30">
        <f t="shared" si="565"/>
        <v>30</v>
      </c>
      <c r="AU1954">
        <f t="shared" si="566"/>
        <v>10</v>
      </c>
      <c r="AV1954" s="49">
        <f t="shared" si="567"/>
        <v>30</v>
      </c>
      <c r="AW1954" s="49">
        <f t="shared" si="568"/>
        <v>10</v>
      </c>
      <c r="AX1954" s="53">
        <f t="shared" si="569"/>
        <v>0</v>
      </c>
      <c r="AY1954" s="30">
        <f t="shared" si="570"/>
        <v>0</v>
      </c>
      <c r="AZ1954" s="30">
        <f t="shared" si="571"/>
        <v>30</v>
      </c>
      <c r="BA1954" s="49">
        <f t="shared" si="572"/>
        <v>30</v>
      </c>
    </row>
    <row r="1955" spans="1:53" x14ac:dyDescent="0.35">
      <c r="A1955" s="2">
        <v>1076379869</v>
      </c>
      <c r="B1955" s="2" t="s">
        <v>1955</v>
      </c>
      <c r="C1955" s="16" t="s">
        <v>4946</v>
      </c>
      <c r="D1955" s="3" t="s">
        <v>4100</v>
      </c>
      <c r="E1955" s="4">
        <v>45904</v>
      </c>
      <c r="F1955" s="5">
        <v>45904</v>
      </c>
      <c r="G1955" s="5">
        <v>46269</v>
      </c>
      <c r="H1955" s="3" t="s">
        <v>4290</v>
      </c>
      <c r="I1955" s="55">
        <v>46089</v>
      </c>
      <c r="J1955" s="6">
        <v>46022</v>
      </c>
      <c r="K1955" s="2" t="s">
        <v>4431</v>
      </c>
      <c r="L1955" s="2" t="s">
        <v>4796</v>
      </c>
      <c r="M1955" s="2" t="s">
        <v>4956</v>
      </c>
      <c r="N1955" s="2"/>
      <c r="O1955" s="2"/>
      <c r="P1955" s="2"/>
      <c r="Q1955" s="2"/>
      <c r="R1955" s="7"/>
      <c r="S1955" s="7">
        <v>0</v>
      </c>
      <c r="T1955" s="7">
        <v>1.95</v>
      </c>
      <c r="U1955" s="7">
        <v>1.95</v>
      </c>
      <c r="V1955" s="12">
        <f t="shared" si="574"/>
        <v>2</v>
      </c>
      <c r="W1955" s="15" t="s">
        <v>4738</v>
      </c>
      <c r="X1955" s="15" t="str">
        <f t="shared" si="559"/>
        <v>DEBE GOZAR EN EL AÑO UN TOTAL DE 2 DÍAS ANTES DEL 31/12/2026</v>
      </c>
      <c r="Y1955" s="58">
        <v>0</v>
      </c>
      <c r="Z1955" s="50">
        <v>0</v>
      </c>
      <c r="AA1955" s="50">
        <v>2</v>
      </c>
      <c r="AB1955" s="50">
        <v>0</v>
      </c>
      <c r="AC1955" s="50">
        <v>0</v>
      </c>
      <c r="AD1955" s="50">
        <v>0</v>
      </c>
      <c r="AE1955" s="50">
        <v>0</v>
      </c>
      <c r="AF1955" s="50">
        <v>0</v>
      </c>
      <c r="AG1955" s="50">
        <v>0</v>
      </c>
      <c r="AH1955" s="50">
        <v>0</v>
      </c>
      <c r="AI1955" s="50">
        <v>0</v>
      </c>
      <c r="AJ1955" s="50">
        <v>0</v>
      </c>
      <c r="AK1955" s="52">
        <f t="shared" si="560"/>
        <v>2</v>
      </c>
      <c r="AL1955" s="50">
        <f t="shared" si="561"/>
        <v>2</v>
      </c>
      <c r="AM1955" s="48">
        <f t="shared" si="558"/>
        <v>1</v>
      </c>
      <c r="AN1955" s="49">
        <f t="shared" si="562"/>
        <v>0.01</v>
      </c>
      <c r="AO1955" s="49">
        <f t="shared" si="573"/>
        <v>2</v>
      </c>
      <c r="AP1955" s="49">
        <f t="shared" si="563"/>
        <v>2</v>
      </c>
      <c r="AR1955" s="50">
        <f t="shared" si="564"/>
        <v>0</v>
      </c>
      <c r="AT1955" s="30">
        <f t="shared" si="565"/>
        <v>2</v>
      </c>
      <c r="AU1955">
        <f t="shared" si="566"/>
        <v>0.66666666666666663</v>
      </c>
      <c r="AV1955" s="49">
        <f t="shared" si="567"/>
        <v>2</v>
      </c>
      <c r="AW1955" s="49">
        <f t="shared" si="568"/>
        <v>0.66666666666666663</v>
      </c>
      <c r="AX1955" s="53">
        <f t="shared" si="569"/>
        <v>0</v>
      </c>
      <c r="AY1955" s="30">
        <f t="shared" si="570"/>
        <v>0</v>
      </c>
      <c r="AZ1955" s="30">
        <f t="shared" si="571"/>
        <v>2</v>
      </c>
      <c r="BA1955" s="49">
        <f t="shared" si="572"/>
        <v>2</v>
      </c>
    </row>
    <row r="1956" spans="1:53" x14ac:dyDescent="0.35">
      <c r="A1956" s="2">
        <v>1076384994</v>
      </c>
      <c r="B1956" s="2" t="s">
        <v>1956</v>
      </c>
      <c r="C1956" s="16" t="s">
        <v>4946</v>
      </c>
      <c r="D1956" s="3" t="s">
        <v>4101</v>
      </c>
      <c r="E1956" s="4">
        <v>45658</v>
      </c>
      <c r="F1956" s="5">
        <v>46023</v>
      </c>
      <c r="G1956" s="5">
        <v>46388</v>
      </c>
      <c r="H1956" s="3" t="s">
        <v>4409</v>
      </c>
      <c r="I1956" s="55">
        <v>0</v>
      </c>
      <c r="J1956" s="6">
        <v>46022</v>
      </c>
      <c r="K1956" s="2" t="s">
        <v>4405</v>
      </c>
      <c r="L1956" s="2" t="s">
        <v>4824</v>
      </c>
      <c r="M1956" s="2" t="s">
        <v>4956</v>
      </c>
      <c r="N1956" s="2" t="s">
        <v>5196</v>
      </c>
      <c r="O1956" s="2" t="s">
        <v>5241</v>
      </c>
      <c r="P1956" s="2" t="s">
        <v>4572</v>
      </c>
      <c r="Q1956" s="2" t="s">
        <v>4297</v>
      </c>
      <c r="R1956" s="7"/>
      <c r="S1956" s="7">
        <v>30</v>
      </c>
      <c r="T1956" s="7">
        <v>0</v>
      </c>
      <c r="U1956" s="7">
        <v>30</v>
      </c>
      <c r="V1956" s="12">
        <f t="shared" si="574"/>
        <v>30</v>
      </c>
      <c r="W1956" s="15" t="str">
        <f>"DEBE GOZAR "&amp;S1956&amp;" DÍAS ANTES DEL "&amp;TEXT(G1956-1,"DD/MM/YYYY")</f>
        <v>DEBE GOZAR 30 DÍAS ANTES DEL 31/12/2026</v>
      </c>
      <c r="X1956" s="15" t="str">
        <f t="shared" si="559"/>
        <v>DEBE GOZAR EN EL AÑO UN TOTAL DE 30 DÍAS ANTES DEL 31/12/2026</v>
      </c>
      <c r="Y1956" s="58">
        <v>0</v>
      </c>
      <c r="Z1956" s="50">
        <v>0</v>
      </c>
      <c r="AA1956" s="50">
        <v>0</v>
      </c>
      <c r="AB1956" s="50">
        <v>6</v>
      </c>
      <c r="AC1956" s="50">
        <v>24</v>
      </c>
      <c r="AD1956" s="50">
        <v>0</v>
      </c>
      <c r="AE1956" s="50">
        <v>0</v>
      </c>
      <c r="AF1956" s="50">
        <v>0</v>
      </c>
      <c r="AG1956" s="50">
        <v>0</v>
      </c>
      <c r="AH1956" s="50">
        <v>0</v>
      </c>
      <c r="AI1956" s="50">
        <v>0</v>
      </c>
      <c r="AJ1956" s="50">
        <v>0</v>
      </c>
      <c r="AK1956" s="52">
        <f t="shared" si="560"/>
        <v>30</v>
      </c>
      <c r="AL1956" s="50">
        <f t="shared" si="561"/>
        <v>30</v>
      </c>
      <c r="AM1956" s="48">
        <f t="shared" si="558"/>
        <v>1</v>
      </c>
      <c r="AN1956" s="49">
        <f t="shared" si="562"/>
        <v>0.01</v>
      </c>
      <c r="AO1956" s="49">
        <f t="shared" si="573"/>
        <v>6</v>
      </c>
      <c r="AP1956" s="49">
        <f t="shared" si="563"/>
        <v>30</v>
      </c>
      <c r="AR1956" s="50">
        <f t="shared" si="564"/>
        <v>0</v>
      </c>
      <c r="AT1956" s="30">
        <f t="shared" si="565"/>
        <v>30</v>
      </c>
      <c r="AU1956">
        <f t="shared" si="566"/>
        <v>10</v>
      </c>
      <c r="AV1956" s="49">
        <f t="shared" si="567"/>
        <v>6</v>
      </c>
      <c r="AW1956" s="49">
        <f t="shared" si="568"/>
        <v>6</v>
      </c>
      <c r="AX1956" s="53">
        <f t="shared" si="569"/>
        <v>4</v>
      </c>
      <c r="AY1956" s="30">
        <f t="shared" si="570"/>
        <v>24</v>
      </c>
      <c r="AZ1956" s="30">
        <f t="shared" si="571"/>
        <v>6</v>
      </c>
      <c r="BA1956" s="49">
        <f t="shared" si="572"/>
        <v>6</v>
      </c>
    </row>
    <row r="1957" spans="1:53" x14ac:dyDescent="0.35">
      <c r="A1957" s="2">
        <v>1076385006</v>
      </c>
      <c r="B1957" s="2" t="s">
        <v>1957</v>
      </c>
      <c r="C1957" s="16" t="s">
        <v>4946</v>
      </c>
      <c r="D1957" s="3" t="s">
        <v>4102</v>
      </c>
      <c r="E1957" s="4">
        <v>45839</v>
      </c>
      <c r="F1957" s="5">
        <v>45839</v>
      </c>
      <c r="G1957" s="5">
        <v>46204</v>
      </c>
      <c r="H1957" s="3" t="s">
        <v>4425</v>
      </c>
      <c r="I1957" s="55">
        <v>0</v>
      </c>
      <c r="J1957" s="6">
        <v>46022</v>
      </c>
      <c r="K1957" s="2" t="s">
        <v>4405</v>
      </c>
      <c r="L1957" s="2" t="s">
        <v>4934</v>
      </c>
      <c r="M1957" s="2" t="s">
        <v>4956</v>
      </c>
      <c r="N1957" s="2" t="s">
        <v>5196</v>
      </c>
      <c r="O1957" s="2" t="s">
        <v>5241</v>
      </c>
      <c r="P1957" s="2" t="s">
        <v>4730</v>
      </c>
      <c r="Q1957" s="2" t="s">
        <v>4297</v>
      </c>
      <c r="R1957" s="7"/>
      <c r="S1957" s="7">
        <v>0</v>
      </c>
      <c r="T1957" s="7">
        <v>15</v>
      </c>
      <c r="U1957" s="7">
        <v>15</v>
      </c>
      <c r="V1957" s="12">
        <f t="shared" si="574"/>
        <v>15</v>
      </c>
      <c r="W1957" s="15" t="s">
        <v>4738</v>
      </c>
      <c r="X1957" s="15" t="str">
        <f t="shared" si="559"/>
        <v>DEBE GOZAR EN EL AÑO UN TOTAL DE 15 DÍAS ANTES DEL 31/12/2026</v>
      </c>
      <c r="Y1957" s="58">
        <v>0</v>
      </c>
      <c r="Z1957" s="50">
        <v>0</v>
      </c>
      <c r="AA1957" s="50">
        <v>0</v>
      </c>
      <c r="AB1957" s="50">
        <v>0</v>
      </c>
      <c r="AC1957" s="50">
        <v>0</v>
      </c>
      <c r="AD1957" s="50">
        <v>0</v>
      </c>
      <c r="AE1957" s="50">
        <v>0</v>
      </c>
      <c r="AF1957" s="50">
        <v>0</v>
      </c>
      <c r="AG1957" s="50">
        <v>0</v>
      </c>
      <c r="AH1957" s="50">
        <v>0</v>
      </c>
      <c r="AI1957" s="50">
        <v>15</v>
      </c>
      <c r="AJ1957" s="50">
        <v>0</v>
      </c>
      <c r="AK1957" s="52">
        <f t="shared" si="560"/>
        <v>15</v>
      </c>
      <c r="AL1957" s="50">
        <f t="shared" si="561"/>
        <v>15</v>
      </c>
      <c r="AM1957" s="48">
        <f t="shared" si="558"/>
        <v>1</v>
      </c>
      <c r="AN1957" s="49">
        <f t="shared" si="562"/>
        <v>0.01</v>
      </c>
      <c r="AO1957" s="49">
        <f t="shared" si="573"/>
        <v>0</v>
      </c>
      <c r="AP1957" s="49">
        <f t="shared" si="563"/>
        <v>15</v>
      </c>
      <c r="AR1957" s="50">
        <f t="shared" si="564"/>
        <v>0</v>
      </c>
      <c r="AT1957" s="30">
        <f t="shared" si="565"/>
        <v>15</v>
      </c>
      <c r="AU1957">
        <f t="shared" si="566"/>
        <v>5</v>
      </c>
      <c r="AV1957" s="49">
        <f t="shared" si="567"/>
        <v>0</v>
      </c>
      <c r="AW1957" s="49">
        <f t="shared" si="568"/>
        <v>0</v>
      </c>
      <c r="AX1957" s="53">
        <f t="shared" si="569"/>
        <v>5</v>
      </c>
      <c r="AY1957" s="30">
        <f t="shared" si="570"/>
        <v>15</v>
      </c>
      <c r="AZ1957" s="30">
        <f t="shared" si="571"/>
        <v>0</v>
      </c>
      <c r="BA1957" s="49">
        <f t="shared" si="572"/>
        <v>0</v>
      </c>
    </row>
    <row r="1958" spans="1:53" x14ac:dyDescent="0.35">
      <c r="A1958" s="2">
        <v>1076386352</v>
      </c>
      <c r="B1958" s="2" t="s">
        <v>1958</v>
      </c>
      <c r="C1958" s="16" t="s">
        <v>4946</v>
      </c>
      <c r="D1958" s="3" t="s">
        <v>4103</v>
      </c>
      <c r="E1958" s="4">
        <v>45940</v>
      </c>
      <c r="F1958" s="5">
        <v>45940</v>
      </c>
      <c r="G1958" s="5">
        <v>46305</v>
      </c>
      <c r="H1958" s="3" t="s">
        <v>4290</v>
      </c>
      <c r="I1958" s="55">
        <v>46023</v>
      </c>
      <c r="J1958" s="6">
        <v>46022</v>
      </c>
      <c r="K1958" s="2" t="s">
        <v>4405</v>
      </c>
      <c r="L1958" s="2" t="s">
        <v>4791</v>
      </c>
      <c r="M1958" s="2" t="s">
        <v>4956</v>
      </c>
      <c r="N1958" s="2"/>
      <c r="O1958" s="2"/>
      <c r="P1958" s="2"/>
      <c r="Q1958" s="2"/>
      <c r="R1958" s="7"/>
      <c r="S1958" s="7">
        <v>0</v>
      </c>
      <c r="T1958" s="7">
        <v>6.75</v>
      </c>
      <c r="U1958" s="7">
        <v>6.75</v>
      </c>
      <c r="V1958" s="12">
        <f t="shared" si="574"/>
        <v>7</v>
      </c>
      <c r="W1958" s="15" t="s">
        <v>4738</v>
      </c>
      <c r="X1958" s="15" t="str">
        <f t="shared" si="559"/>
        <v>DEBE GOZAR EN EL AÑO UN TOTAL DE 7 DÍAS ANTES DEL 31/12/2026</v>
      </c>
      <c r="Y1958" s="58">
        <v>7</v>
      </c>
      <c r="Z1958" s="50">
        <v>0</v>
      </c>
      <c r="AA1958" s="50">
        <v>0</v>
      </c>
      <c r="AB1958" s="50">
        <v>0</v>
      </c>
      <c r="AC1958" s="50">
        <v>0</v>
      </c>
      <c r="AD1958" s="50">
        <v>0</v>
      </c>
      <c r="AE1958" s="50">
        <v>0</v>
      </c>
      <c r="AF1958" s="50">
        <v>0</v>
      </c>
      <c r="AG1958" s="50">
        <v>0</v>
      </c>
      <c r="AH1958" s="50">
        <v>0</v>
      </c>
      <c r="AI1958" s="50">
        <v>0</v>
      </c>
      <c r="AJ1958" s="50">
        <v>0</v>
      </c>
      <c r="AK1958" s="52">
        <f t="shared" si="560"/>
        <v>7</v>
      </c>
      <c r="AL1958" s="50">
        <f t="shared" si="561"/>
        <v>7</v>
      </c>
      <c r="AM1958" s="48">
        <f t="shared" ref="AM1958:AM2021" si="575">+AL1958/V1958</f>
        <v>1</v>
      </c>
      <c r="AN1958" s="49">
        <f t="shared" si="562"/>
        <v>0.01</v>
      </c>
      <c r="AO1958" s="49">
        <f t="shared" si="573"/>
        <v>7</v>
      </c>
      <c r="AP1958" s="49">
        <f t="shared" si="563"/>
        <v>7</v>
      </c>
      <c r="AR1958" s="50">
        <f t="shared" si="564"/>
        <v>0</v>
      </c>
      <c r="AT1958" s="30">
        <f t="shared" si="565"/>
        <v>7</v>
      </c>
      <c r="AU1958">
        <f t="shared" si="566"/>
        <v>2.3333333333333335</v>
      </c>
      <c r="AV1958" s="49">
        <f t="shared" si="567"/>
        <v>7</v>
      </c>
      <c r="AW1958" s="49">
        <f t="shared" si="568"/>
        <v>2.3333333333333335</v>
      </c>
      <c r="AX1958" s="53">
        <f t="shared" si="569"/>
        <v>0</v>
      </c>
      <c r="AY1958" s="30">
        <f t="shared" si="570"/>
        <v>0</v>
      </c>
      <c r="AZ1958" s="30">
        <f t="shared" si="571"/>
        <v>7</v>
      </c>
      <c r="BA1958" s="49">
        <f t="shared" si="572"/>
        <v>7</v>
      </c>
    </row>
    <row r="1959" spans="1:53" x14ac:dyDescent="0.35">
      <c r="A1959" s="2">
        <v>1076388869</v>
      </c>
      <c r="B1959" s="2" t="s">
        <v>1959</v>
      </c>
      <c r="C1959" s="16" t="s">
        <v>4946</v>
      </c>
      <c r="D1959" s="3" t="s">
        <v>4104</v>
      </c>
      <c r="E1959" s="4">
        <v>45728</v>
      </c>
      <c r="F1959" s="5">
        <v>45728</v>
      </c>
      <c r="G1959" s="5">
        <v>46093</v>
      </c>
      <c r="H1959" s="3" t="s">
        <v>4409</v>
      </c>
      <c r="I1959" s="55">
        <v>0</v>
      </c>
      <c r="J1959" s="6">
        <v>46022</v>
      </c>
      <c r="K1959" s="2" t="s">
        <v>4405</v>
      </c>
      <c r="L1959" s="2" t="s">
        <v>4857</v>
      </c>
      <c r="M1959" s="2" t="s">
        <v>4956</v>
      </c>
      <c r="N1959" s="2" t="s">
        <v>5196</v>
      </c>
      <c r="O1959" s="2" t="s">
        <v>5247</v>
      </c>
      <c r="P1959" s="2" t="s">
        <v>4621</v>
      </c>
      <c r="Q1959" s="2" t="s">
        <v>4297</v>
      </c>
      <c r="R1959" s="7"/>
      <c r="S1959" s="7">
        <v>0</v>
      </c>
      <c r="T1959" s="7">
        <v>24.083300000000001</v>
      </c>
      <c r="U1959" s="7">
        <v>24.083300000000001</v>
      </c>
      <c r="V1959" s="12">
        <f t="shared" si="574"/>
        <v>25</v>
      </c>
      <c r="W1959" s="15" t="s">
        <v>4738</v>
      </c>
      <c r="X1959" s="15" t="str">
        <f t="shared" si="559"/>
        <v>DEBE GOZAR EN EL AÑO UN TOTAL DE 25 DÍAS ANTES DEL 31/12/2026</v>
      </c>
      <c r="Y1959" s="58">
        <v>0</v>
      </c>
      <c r="Z1959" s="50">
        <v>0</v>
      </c>
      <c r="AA1959" s="50">
        <v>0</v>
      </c>
      <c r="AB1959" s="50">
        <v>0</v>
      </c>
      <c r="AC1959" s="50">
        <v>26</v>
      </c>
      <c r="AD1959" s="50">
        <v>0</v>
      </c>
      <c r="AE1959" s="50">
        <v>0</v>
      </c>
      <c r="AF1959" s="50">
        <v>0</v>
      </c>
      <c r="AG1959" s="50">
        <v>0</v>
      </c>
      <c r="AH1959" s="50">
        <v>0</v>
      </c>
      <c r="AI1959" s="50">
        <v>0</v>
      </c>
      <c r="AJ1959" s="50">
        <v>0</v>
      </c>
      <c r="AK1959" s="52">
        <f t="shared" si="560"/>
        <v>26</v>
      </c>
      <c r="AL1959" s="50">
        <f t="shared" si="561"/>
        <v>26</v>
      </c>
      <c r="AM1959" s="48">
        <f t="shared" si="575"/>
        <v>1.04</v>
      </c>
      <c r="AN1959" s="49">
        <f t="shared" si="562"/>
        <v>1.04E-2</v>
      </c>
      <c r="AO1959" s="49">
        <f t="shared" si="573"/>
        <v>0</v>
      </c>
      <c r="AP1959" s="49">
        <f t="shared" si="563"/>
        <v>25</v>
      </c>
      <c r="AR1959" s="50">
        <f t="shared" si="564"/>
        <v>0</v>
      </c>
      <c r="AT1959" s="30">
        <f t="shared" si="565"/>
        <v>25</v>
      </c>
      <c r="AU1959">
        <f t="shared" si="566"/>
        <v>8.3333333333333339</v>
      </c>
      <c r="AV1959" s="49">
        <f t="shared" si="567"/>
        <v>0</v>
      </c>
      <c r="AW1959" s="49">
        <f t="shared" si="568"/>
        <v>0</v>
      </c>
      <c r="AX1959" s="53">
        <f t="shared" si="569"/>
        <v>8.3333333333333339</v>
      </c>
      <c r="AY1959" s="30">
        <f t="shared" si="570"/>
        <v>26</v>
      </c>
      <c r="AZ1959" s="30">
        <f t="shared" si="571"/>
        <v>0</v>
      </c>
      <c r="BA1959" s="49">
        <f t="shared" si="572"/>
        <v>0</v>
      </c>
    </row>
    <row r="1960" spans="1:53" x14ac:dyDescent="0.35">
      <c r="A1960" s="2">
        <v>1076391891</v>
      </c>
      <c r="B1960" s="2" t="s">
        <v>1960</v>
      </c>
      <c r="C1960" s="16" t="s">
        <v>4946</v>
      </c>
      <c r="D1960" s="3" t="s">
        <v>4105</v>
      </c>
      <c r="E1960" s="4">
        <v>45931</v>
      </c>
      <c r="F1960" s="5">
        <v>45931</v>
      </c>
      <c r="G1960" s="5">
        <v>46296</v>
      </c>
      <c r="H1960" s="3" t="s">
        <v>4290</v>
      </c>
      <c r="I1960" s="55">
        <v>0</v>
      </c>
      <c r="J1960" s="6">
        <v>46022</v>
      </c>
      <c r="K1960" s="2" t="s">
        <v>4405</v>
      </c>
      <c r="L1960" s="2" t="s">
        <v>4878</v>
      </c>
      <c r="M1960" s="2" t="s">
        <v>4956</v>
      </c>
      <c r="N1960" s="2" t="s">
        <v>5196</v>
      </c>
      <c r="O1960" s="2" t="s">
        <v>5239</v>
      </c>
      <c r="P1960" s="2" t="s">
        <v>4650</v>
      </c>
      <c r="Q1960" s="2" t="s">
        <v>4297</v>
      </c>
      <c r="R1960" s="7"/>
      <c r="S1960" s="7">
        <v>0</v>
      </c>
      <c r="T1960" s="7">
        <v>7.5</v>
      </c>
      <c r="U1960" s="7">
        <v>7.5</v>
      </c>
      <c r="V1960" s="12">
        <f t="shared" si="574"/>
        <v>8</v>
      </c>
      <c r="W1960" s="15" t="s">
        <v>4738</v>
      </c>
      <c r="X1960" s="15" t="str">
        <f t="shared" si="559"/>
        <v>DEBE GOZAR EN EL AÑO UN TOTAL DE 8 DÍAS ANTES DEL 31/12/2026</v>
      </c>
      <c r="Y1960" s="58">
        <v>0</v>
      </c>
      <c r="Z1960" s="50">
        <v>0</v>
      </c>
      <c r="AA1960" s="50">
        <v>0</v>
      </c>
      <c r="AB1960" s="50">
        <v>0</v>
      </c>
      <c r="AC1960" s="50">
        <v>8</v>
      </c>
      <c r="AD1960" s="50">
        <v>0</v>
      </c>
      <c r="AE1960" s="50">
        <v>0</v>
      </c>
      <c r="AF1960" s="50">
        <v>0</v>
      </c>
      <c r="AG1960" s="50">
        <v>0</v>
      </c>
      <c r="AH1960" s="50">
        <v>0</v>
      </c>
      <c r="AI1960" s="50">
        <v>0</v>
      </c>
      <c r="AJ1960" s="50">
        <v>0</v>
      </c>
      <c r="AK1960" s="52">
        <f t="shared" si="560"/>
        <v>8</v>
      </c>
      <c r="AL1960" s="50">
        <f t="shared" si="561"/>
        <v>8</v>
      </c>
      <c r="AM1960" s="48">
        <f t="shared" si="575"/>
        <v>1</v>
      </c>
      <c r="AN1960" s="49">
        <f t="shared" si="562"/>
        <v>0.01</v>
      </c>
      <c r="AO1960" s="49">
        <f t="shared" si="573"/>
        <v>0</v>
      </c>
      <c r="AP1960" s="49">
        <f t="shared" si="563"/>
        <v>8</v>
      </c>
      <c r="AR1960" s="50">
        <f t="shared" si="564"/>
        <v>0</v>
      </c>
      <c r="AT1960" s="30">
        <f t="shared" si="565"/>
        <v>8</v>
      </c>
      <c r="AU1960">
        <f t="shared" si="566"/>
        <v>2.6666666666666665</v>
      </c>
      <c r="AV1960" s="49">
        <f t="shared" si="567"/>
        <v>0</v>
      </c>
      <c r="AW1960" s="49">
        <f t="shared" si="568"/>
        <v>0</v>
      </c>
      <c r="AX1960" s="53">
        <f t="shared" si="569"/>
        <v>2.6666666666666665</v>
      </c>
      <c r="AY1960" s="30">
        <f t="shared" si="570"/>
        <v>8</v>
      </c>
      <c r="AZ1960" s="30">
        <f t="shared" si="571"/>
        <v>0</v>
      </c>
      <c r="BA1960" s="49">
        <f t="shared" si="572"/>
        <v>0</v>
      </c>
    </row>
    <row r="1961" spans="1:53" x14ac:dyDescent="0.35">
      <c r="A1961" s="2">
        <v>1076392062</v>
      </c>
      <c r="B1961" s="2" t="s">
        <v>1961</v>
      </c>
      <c r="C1961" s="16" t="s">
        <v>4946</v>
      </c>
      <c r="D1961" s="3" t="s">
        <v>4106</v>
      </c>
      <c r="E1961" s="4">
        <v>44875</v>
      </c>
      <c r="F1961" s="5">
        <v>45971</v>
      </c>
      <c r="G1961" s="5">
        <v>46336</v>
      </c>
      <c r="H1961" s="3" t="s">
        <v>4290</v>
      </c>
      <c r="I1961" s="62">
        <v>46142</v>
      </c>
      <c r="J1961" s="6">
        <v>46022</v>
      </c>
      <c r="K1961" s="2" t="s">
        <v>4431</v>
      </c>
      <c r="L1961" s="2" t="s">
        <v>4899</v>
      </c>
      <c r="M1961" s="2" t="s">
        <v>4956</v>
      </c>
      <c r="N1961" s="2" t="s">
        <v>5197</v>
      </c>
      <c r="O1961" s="2" t="s">
        <v>5222</v>
      </c>
      <c r="P1961" s="2" t="s">
        <v>4681</v>
      </c>
      <c r="Q1961" s="2" t="s">
        <v>4326</v>
      </c>
      <c r="R1961" s="7"/>
      <c r="S1961" s="7">
        <v>0</v>
      </c>
      <c r="T1961" s="7">
        <v>5.8500000000000014</v>
      </c>
      <c r="U1961" s="7">
        <v>5.8500000000000014</v>
      </c>
      <c r="V1961" s="12">
        <f t="shared" si="574"/>
        <v>6</v>
      </c>
      <c r="W1961" s="15" t="s">
        <v>4738</v>
      </c>
      <c r="X1961" s="15" t="str">
        <f t="shared" si="559"/>
        <v>DEBE GOZAR EN EL AÑO UN TOTAL DE 6 DÍAS ANTES DEL 31/12/2026</v>
      </c>
      <c r="Y1961" s="58">
        <v>0</v>
      </c>
      <c r="Z1961" s="50">
        <v>0</v>
      </c>
      <c r="AA1961" s="50">
        <v>6</v>
      </c>
      <c r="AB1961" s="50">
        <v>0</v>
      </c>
      <c r="AC1961" s="50">
        <v>0</v>
      </c>
      <c r="AD1961" s="50">
        <v>0</v>
      </c>
      <c r="AE1961" s="50">
        <v>0</v>
      </c>
      <c r="AF1961" s="50">
        <v>0</v>
      </c>
      <c r="AG1961" s="50">
        <v>0</v>
      </c>
      <c r="AH1961" s="50">
        <v>0</v>
      </c>
      <c r="AI1961" s="50">
        <v>0</v>
      </c>
      <c r="AJ1961" s="50">
        <v>0</v>
      </c>
      <c r="AK1961" s="52">
        <f t="shared" si="560"/>
        <v>6</v>
      </c>
      <c r="AL1961" s="50">
        <f t="shared" si="561"/>
        <v>6</v>
      </c>
      <c r="AM1961" s="48">
        <f t="shared" si="575"/>
        <v>1</v>
      </c>
      <c r="AN1961" s="49">
        <f t="shared" si="562"/>
        <v>0.01</v>
      </c>
      <c r="AO1961" s="49">
        <f t="shared" si="573"/>
        <v>6</v>
      </c>
      <c r="AP1961" s="49">
        <f t="shared" si="563"/>
        <v>6</v>
      </c>
      <c r="AR1961" s="50">
        <f t="shared" si="564"/>
        <v>0</v>
      </c>
      <c r="AT1961" s="30">
        <f t="shared" si="565"/>
        <v>6</v>
      </c>
      <c r="AU1961">
        <f t="shared" si="566"/>
        <v>2</v>
      </c>
      <c r="AV1961" s="49">
        <f t="shared" si="567"/>
        <v>6</v>
      </c>
      <c r="AW1961" s="49">
        <f t="shared" si="568"/>
        <v>2</v>
      </c>
      <c r="AX1961" s="53">
        <f t="shared" si="569"/>
        <v>0</v>
      </c>
      <c r="AY1961" s="30">
        <f t="shared" si="570"/>
        <v>0</v>
      </c>
      <c r="AZ1961" s="30">
        <f t="shared" si="571"/>
        <v>6</v>
      </c>
      <c r="BA1961" s="49">
        <f t="shared" si="572"/>
        <v>6</v>
      </c>
    </row>
    <row r="1962" spans="1:53" x14ac:dyDescent="0.35">
      <c r="A1962" s="2">
        <v>1076393905</v>
      </c>
      <c r="B1962" s="2" t="s">
        <v>1962</v>
      </c>
      <c r="C1962" s="16" t="s">
        <v>4946</v>
      </c>
      <c r="D1962" s="3" t="s">
        <v>4107</v>
      </c>
      <c r="E1962" s="4">
        <v>45894</v>
      </c>
      <c r="F1962" s="5">
        <v>45894</v>
      </c>
      <c r="G1962" s="5">
        <v>46259</v>
      </c>
      <c r="H1962" s="3" t="s">
        <v>4290</v>
      </c>
      <c r="I1962" s="55">
        <v>46053</v>
      </c>
      <c r="J1962" s="6">
        <v>46022</v>
      </c>
      <c r="K1962" s="2" t="s">
        <v>4405</v>
      </c>
      <c r="L1962" s="2" t="s">
        <v>4775</v>
      </c>
      <c r="M1962" s="2" t="s">
        <v>4956</v>
      </c>
      <c r="N1962" s="2"/>
      <c r="O1962" s="2"/>
      <c r="P1962" s="2"/>
      <c r="Q1962" s="2"/>
      <c r="R1962" s="7"/>
      <c r="S1962" s="7">
        <v>0</v>
      </c>
      <c r="T1962" s="7">
        <v>10.5</v>
      </c>
      <c r="U1962" s="7">
        <v>10.5</v>
      </c>
      <c r="V1962" s="12">
        <f t="shared" si="574"/>
        <v>11</v>
      </c>
      <c r="W1962" s="15" t="s">
        <v>4738</v>
      </c>
      <c r="X1962" s="15" t="str">
        <f t="shared" si="559"/>
        <v>DEBE GOZAR EN EL AÑO UN TOTAL DE 11 DÍAS ANTES DEL 31/12/2026</v>
      </c>
      <c r="Y1962" s="58">
        <v>11</v>
      </c>
      <c r="Z1962" s="50">
        <v>0</v>
      </c>
      <c r="AA1962" s="50">
        <v>0</v>
      </c>
      <c r="AB1962" s="50">
        <v>0</v>
      </c>
      <c r="AC1962" s="50">
        <v>0</v>
      </c>
      <c r="AD1962" s="50">
        <v>0</v>
      </c>
      <c r="AE1962" s="50">
        <v>0</v>
      </c>
      <c r="AF1962" s="50">
        <v>0</v>
      </c>
      <c r="AG1962" s="50">
        <v>0</v>
      </c>
      <c r="AH1962" s="50">
        <v>0</v>
      </c>
      <c r="AI1962" s="50">
        <v>0</v>
      </c>
      <c r="AJ1962" s="50">
        <v>0</v>
      </c>
      <c r="AK1962" s="52">
        <f t="shared" si="560"/>
        <v>11</v>
      </c>
      <c r="AL1962" s="50">
        <f t="shared" si="561"/>
        <v>11</v>
      </c>
      <c r="AM1962" s="48">
        <f t="shared" si="575"/>
        <v>1</v>
      </c>
      <c r="AN1962" s="49">
        <f t="shared" si="562"/>
        <v>0.01</v>
      </c>
      <c r="AO1962" s="49">
        <f t="shared" si="573"/>
        <v>11</v>
      </c>
      <c r="AP1962" s="49">
        <f t="shared" si="563"/>
        <v>11</v>
      </c>
      <c r="AR1962" s="50">
        <f t="shared" si="564"/>
        <v>0</v>
      </c>
      <c r="AT1962" s="30">
        <f t="shared" si="565"/>
        <v>11</v>
      </c>
      <c r="AU1962">
        <f t="shared" si="566"/>
        <v>3.6666666666666665</v>
      </c>
      <c r="AV1962" s="49">
        <f t="shared" si="567"/>
        <v>11</v>
      </c>
      <c r="AW1962" s="49">
        <f t="shared" si="568"/>
        <v>3.6666666666666665</v>
      </c>
      <c r="AX1962" s="53">
        <f t="shared" si="569"/>
        <v>0</v>
      </c>
      <c r="AY1962" s="30">
        <f t="shared" si="570"/>
        <v>0</v>
      </c>
      <c r="AZ1962" s="30">
        <f t="shared" si="571"/>
        <v>11</v>
      </c>
      <c r="BA1962" s="49">
        <f t="shared" si="572"/>
        <v>11</v>
      </c>
    </row>
    <row r="1963" spans="1:53" x14ac:dyDescent="0.35">
      <c r="A1963" s="2">
        <v>1076394440</v>
      </c>
      <c r="B1963" s="2" t="s">
        <v>1963</v>
      </c>
      <c r="C1963" s="16" t="s">
        <v>4946</v>
      </c>
      <c r="D1963" s="3" t="s">
        <v>4108</v>
      </c>
      <c r="E1963" s="4">
        <v>45873</v>
      </c>
      <c r="F1963" s="5">
        <v>45873</v>
      </c>
      <c r="G1963" s="5">
        <v>46238</v>
      </c>
      <c r="H1963" s="3" t="s">
        <v>4415</v>
      </c>
      <c r="I1963" s="55">
        <v>0</v>
      </c>
      <c r="J1963" s="6">
        <v>46022</v>
      </c>
      <c r="K1963" s="2" t="s">
        <v>4405</v>
      </c>
      <c r="L1963" s="2" t="s">
        <v>4915</v>
      </c>
      <c r="M1963" s="2" t="s">
        <v>4956</v>
      </c>
      <c r="N1963" s="2" t="s">
        <v>5180</v>
      </c>
      <c r="O1963" s="2" t="s">
        <v>5248</v>
      </c>
      <c r="P1963" s="2" t="s">
        <v>4702</v>
      </c>
      <c r="Q1963" s="2" t="s">
        <v>4297</v>
      </c>
      <c r="R1963" s="7"/>
      <c r="S1963" s="7">
        <v>0</v>
      </c>
      <c r="T1963" s="7">
        <v>12.25</v>
      </c>
      <c r="U1963" s="7">
        <v>12.25</v>
      </c>
      <c r="V1963" s="12">
        <f t="shared" si="574"/>
        <v>13</v>
      </c>
      <c r="W1963" s="15" t="s">
        <v>4738</v>
      </c>
      <c r="X1963" s="15" t="str">
        <f t="shared" si="559"/>
        <v>DEBE GOZAR EN EL AÑO UN TOTAL DE 13 DÍAS ANTES DEL 31/12/2026</v>
      </c>
      <c r="Y1963" s="58">
        <v>0</v>
      </c>
      <c r="Z1963" s="50">
        <v>0</v>
      </c>
      <c r="AA1963" s="50">
        <v>0</v>
      </c>
      <c r="AB1963" s="50">
        <v>0</v>
      </c>
      <c r="AC1963" s="50">
        <v>0</v>
      </c>
      <c r="AD1963" s="50">
        <v>0</v>
      </c>
      <c r="AE1963" s="50">
        <v>0</v>
      </c>
      <c r="AF1963" s="50">
        <v>0</v>
      </c>
      <c r="AG1963" s="50">
        <v>0</v>
      </c>
      <c r="AH1963" s="50">
        <v>0</v>
      </c>
      <c r="AI1963" s="50">
        <v>0</v>
      </c>
      <c r="AJ1963" s="50">
        <v>0</v>
      </c>
      <c r="AK1963" s="52">
        <f t="shared" si="560"/>
        <v>0</v>
      </c>
      <c r="AL1963" s="50">
        <f t="shared" si="561"/>
        <v>0</v>
      </c>
      <c r="AM1963" s="48">
        <f t="shared" si="575"/>
        <v>0</v>
      </c>
      <c r="AN1963" s="49">
        <f t="shared" si="562"/>
        <v>0</v>
      </c>
      <c r="AO1963" s="49">
        <f t="shared" si="573"/>
        <v>0</v>
      </c>
      <c r="AP1963" s="49">
        <f t="shared" si="563"/>
        <v>0</v>
      </c>
      <c r="AR1963" s="50">
        <f t="shared" si="564"/>
        <v>13</v>
      </c>
      <c r="AT1963" s="30">
        <f t="shared" si="565"/>
        <v>13</v>
      </c>
      <c r="AU1963">
        <f t="shared" si="566"/>
        <v>4.333333333333333</v>
      </c>
      <c r="AV1963" s="49">
        <f t="shared" si="567"/>
        <v>0</v>
      </c>
      <c r="AW1963" s="49">
        <f t="shared" si="568"/>
        <v>0</v>
      </c>
      <c r="AX1963" s="53">
        <f t="shared" si="569"/>
        <v>4.333333333333333</v>
      </c>
      <c r="AY1963" s="30">
        <f t="shared" si="570"/>
        <v>0</v>
      </c>
      <c r="AZ1963" s="30">
        <f t="shared" si="571"/>
        <v>0</v>
      </c>
      <c r="BA1963" s="49">
        <f t="shared" si="572"/>
        <v>0</v>
      </c>
    </row>
    <row r="1964" spans="1:53" x14ac:dyDescent="0.35">
      <c r="A1964" s="2">
        <v>1076396542</v>
      </c>
      <c r="B1964" s="2" t="s">
        <v>1964</v>
      </c>
      <c r="C1964" s="16" t="s">
        <v>4946</v>
      </c>
      <c r="D1964" s="3" t="s">
        <v>4109</v>
      </c>
      <c r="E1964" s="4">
        <v>45973</v>
      </c>
      <c r="F1964" s="5">
        <v>45973</v>
      </c>
      <c r="G1964" s="5">
        <v>46338</v>
      </c>
      <c r="H1964" s="3" t="s">
        <v>4290</v>
      </c>
      <c r="I1964" s="55">
        <v>46042</v>
      </c>
      <c r="J1964" s="6">
        <v>46022</v>
      </c>
      <c r="K1964" s="2" t="s">
        <v>4405</v>
      </c>
      <c r="L1964" s="2" t="s">
        <v>4754</v>
      </c>
      <c r="M1964" s="2" t="s">
        <v>4956</v>
      </c>
      <c r="N1964" s="2"/>
      <c r="O1964" s="2"/>
      <c r="P1964" s="2"/>
      <c r="Q1964" s="2"/>
      <c r="R1964" s="7"/>
      <c r="S1964" s="7">
        <v>0</v>
      </c>
      <c r="T1964" s="7">
        <v>4.0833000000000004</v>
      </c>
      <c r="U1964" s="7">
        <v>4.0833000000000004</v>
      </c>
      <c r="V1964" s="12">
        <f t="shared" si="574"/>
        <v>5</v>
      </c>
      <c r="W1964" s="15" t="s">
        <v>4738</v>
      </c>
      <c r="X1964" s="15" t="str">
        <f t="shared" si="559"/>
        <v>DEBE GOZAR EN EL AÑO UN TOTAL DE 5 DÍAS ANTES DEL 31/12/2026</v>
      </c>
      <c r="Y1964" s="58">
        <v>5</v>
      </c>
      <c r="Z1964" s="50">
        <v>0</v>
      </c>
      <c r="AA1964" s="50">
        <v>0</v>
      </c>
      <c r="AB1964" s="50">
        <v>0</v>
      </c>
      <c r="AC1964" s="50">
        <v>0</v>
      </c>
      <c r="AD1964" s="50">
        <v>0</v>
      </c>
      <c r="AE1964" s="50">
        <v>0</v>
      </c>
      <c r="AF1964" s="50">
        <v>0</v>
      </c>
      <c r="AG1964" s="50">
        <v>0</v>
      </c>
      <c r="AH1964" s="50">
        <v>0</v>
      </c>
      <c r="AI1964" s="50">
        <v>0</v>
      </c>
      <c r="AJ1964" s="50">
        <v>0</v>
      </c>
      <c r="AK1964" s="52">
        <f t="shared" si="560"/>
        <v>5</v>
      </c>
      <c r="AL1964" s="50">
        <f t="shared" si="561"/>
        <v>5</v>
      </c>
      <c r="AM1964" s="48">
        <f t="shared" si="575"/>
        <v>1</v>
      </c>
      <c r="AN1964" s="49">
        <f t="shared" si="562"/>
        <v>0.01</v>
      </c>
      <c r="AO1964" s="49">
        <f t="shared" si="573"/>
        <v>5</v>
      </c>
      <c r="AP1964" s="49">
        <f t="shared" si="563"/>
        <v>5</v>
      </c>
      <c r="AR1964" s="50">
        <f t="shared" si="564"/>
        <v>0</v>
      </c>
      <c r="AT1964" s="30">
        <f t="shared" si="565"/>
        <v>5</v>
      </c>
      <c r="AU1964">
        <f t="shared" si="566"/>
        <v>1.6666666666666667</v>
      </c>
      <c r="AV1964" s="49">
        <f t="shared" si="567"/>
        <v>5</v>
      </c>
      <c r="AW1964" s="49">
        <f t="shared" si="568"/>
        <v>1.6666666666666667</v>
      </c>
      <c r="AX1964" s="53">
        <f t="shared" si="569"/>
        <v>0</v>
      </c>
      <c r="AY1964" s="30">
        <f t="shared" si="570"/>
        <v>0</v>
      </c>
      <c r="AZ1964" s="30">
        <f t="shared" si="571"/>
        <v>5</v>
      </c>
      <c r="BA1964" s="49">
        <f t="shared" si="572"/>
        <v>5</v>
      </c>
    </row>
    <row r="1965" spans="1:53" x14ac:dyDescent="0.35">
      <c r="A1965" s="2">
        <v>1076401391</v>
      </c>
      <c r="B1965" s="2" t="s">
        <v>1965</v>
      </c>
      <c r="C1965" s="16" t="s">
        <v>4947</v>
      </c>
      <c r="D1965" s="3" t="s">
        <v>4110</v>
      </c>
      <c r="E1965" s="4">
        <v>45630</v>
      </c>
      <c r="F1965" s="5">
        <v>45995</v>
      </c>
      <c r="G1965" s="5">
        <v>46360</v>
      </c>
      <c r="H1965" s="3" t="s">
        <v>4290</v>
      </c>
      <c r="I1965" s="55">
        <v>46081</v>
      </c>
      <c r="J1965" s="6">
        <v>46022</v>
      </c>
      <c r="K1965" s="2" t="s">
        <v>4405</v>
      </c>
      <c r="L1965" s="2" t="s">
        <v>4793</v>
      </c>
      <c r="M1965" s="2" t="s">
        <v>4956</v>
      </c>
      <c r="N1965" s="2"/>
      <c r="O1965" s="2"/>
      <c r="P1965" s="2"/>
      <c r="Q1965" s="2"/>
      <c r="R1965" s="7"/>
      <c r="S1965" s="7">
        <v>30</v>
      </c>
      <c r="T1965" s="7">
        <v>2.25</v>
      </c>
      <c r="U1965" s="7">
        <v>32.25</v>
      </c>
      <c r="V1965" s="12">
        <f t="shared" si="574"/>
        <v>33</v>
      </c>
      <c r="W1965" s="15" t="str">
        <f>"DEBE GOZAR "&amp;S1965&amp;" DÍAS ANTES DEL "&amp;TEXT(G1965-1,"DD/MM/YYYY")</f>
        <v>DEBE GOZAR 30 DÍAS ANTES DEL 03/12/2026</v>
      </c>
      <c r="X1965" s="15" t="str">
        <f t="shared" si="559"/>
        <v>DEBE GOZAR EN EL AÑO UN TOTAL DE 33 DÍAS ANTES DEL 31/12/2026</v>
      </c>
      <c r="Y1965" s="58">
        <v>0</v>
      </c>
      <c r="Z1965" s="50">
        <v>33</v>
      </c>
      <c r="AA1965" s="50">
        <v>0</v>
      </c>
      <c r="AB1965" s="50">
        <v>0</v>
      </c>
      <c r="AC1965" s="50">
        <v>0</v>
      </c>
      <c r="AD1965" s="50">
        <v>0</v>
      </c>
      <c r="AE1965" s="50">
        <v>0</v>
      </c>
      <c r="AF1965" s="50">
        <v>0</v>
      </c>
      <c r="AG1965" s="50">
        <v>0</v>
      </c>
      <c r="AH1965" s="50">
        <v>0</v>
      </c>
      <c r="AI1965" s="50">
        <v>0</v>
      </c>
      <c r="AJ1965" s="50">
        <v>0</v>
      </c>
      <c r="AK1965" s="52">
        <f t="shared" si="560"/>
        <v>33</v>
      </c>
      <c r="AL1965" s="50">
        <f t="shared" si="561"/>
        <v>33</v>
      </c>
      <c r="AM1965" s="48">
        <f t="shared" si="575"/>
        <v>1</v>
      </c>
      <c r="AN1965" s="49">
        <f t="shared" si="562"/>
        <v>0.01</v>
      </c>
      <c r="AO1965" s="49">
        <f t="shared" si="573"/>
        <v>33</v>
      </c>
      <c r="AP1965" s="49">
        <f t="shared" si="563"/>
        <v>33</v>
      </c>
      <c r="AR1965" s="50">
        <f t="shared" si="564"/>
        <v>0</v>
      </c>
      <c r="AT1965" s="30">
        <f t="shared" si="565"/>
        <v>33</v>
      </c>
      <c r="AU1965">
        <f t="shared" si="566"/>
        <v>11</v>
      </c>
      <c r="AV1965" s="49">
        <f t="shared" si="567"/>
        <v>33</v>
      </c>
      <c r="AW1965" s="49">
        <f t="shared" si="568"/>
        <v>11</v>
      </c>
      <c r="AX1965" s="53">
        <f t="shared" si="569"/>
        <v>0</v>
      </c>
      <c r="AY1965" s="30">
        <f t="shared" si="570"/>
        <v>0</v>
      </c>
      <c r="AZ1965" s="30">
        <f t="shared" si="571"/>
        <v>33</v>
      </c>
      <c r="BA1965" s="49">
        <f t="shared" si="572"/>
        <v>33</v>
      </c>
    </row>
    <row r="1966" spans="1:53" x14ac:dyDescent="0.35">
      <c r="A1966" s="2">
        <v>1076405683</v>
      </c>
      <c r="B1966" s="2" t="s">
        <v>1966</v>
      </c>
      <c r="C1966" s="16" t="s">
        <v>4946</v>
      </c>
      <c r="D1966" s="3" t="s">
        <v>4111</v>
      </c>
      <c r="E1966" s="4">
        <v>45985</v>
      </c>
      <c r="F1966" s="5">
        <v>45985</v>
      </c>
      <c r="G1966" s="5">
        <v>46350</v>
      </c>
      <c r="H1966" s="3" t="s">
        <v>4410</v>
      </c>
      <c r="I1966" s="55">
        <v>46082</v>
      </c>
      <c r="J1966" s="6">
        <v>46022</v>
      </c>
      <c r="K1966" s="2" t="s">
        <v>4405</v>
      </c>
      <c r="L1966" s="2" t="s">
        <v>5017</v>
      </c>
      <c r="M1966" s="2" t="s">
        <v>4956</v>
      </c>
      <c r="N1966" s="2"/>
      <c r="O1966" s="2"/>
      <c r="P1966" s="2"/>
      <c r="Q1966" s="2"/>
      <c r="R1966" s="7"/>
      <c r="S1966" s="7">
        <v>0</v>
      </c>
      <c r="T1966" s="7">
        <v>3.0832999999999999</v>
      </c>
      <c r="U1966" s="7">
        <v>3.0832999999999999</v>
      </c>
      <c r="V1966" s="12">
        <f t="shared" si="574"/>
        <v>4</v>
      </c>
      <c r="W1966" s="15" t="s">
        <v>4738</v>
      </c>
      <c r="X1966" s="15" t="str">
        <f t="shared" si="559"/>
        <v>DEBE GOZAR EN EL AÑO UN TOTAL DE 4 DÍAS ANTES DEL 31/12/2026</v>
      </c>
      <c r="Y1966" s="58">
        <v>0</v>
      </c>
      <c r="Z1966" s="50">
        <v>0</v>
      </c>
      <c r="AA1966" s="50">
        <v>4</v>
      </c>
      <c r="AB1966" s="50">
        <v>0</v>
      </c>
      <c r="AC1966" s="50">
        <v>0</v>
      </c>
      <c r="AD1966" s="50">
        <v>0</v>
      </c>
      <c r="AE1966" s="50">
        <v>0</v>
      </c>
      <c r="AF1966" s="50">
        <v>0</v>
      </c>
      <c r="AG1966" s="50">
        <v>0</v>
      </c>
      <c r="AH1966" s="50">
        <v>0</v>
      </c>
      <c r="AI1966" s="50">
        <v>0</v>
      </c>
      <c r="AJ1966" s="50">
        <v>0</v>
      </c>
      <c r="AK1966" s="52">
        <f t="shared" si="560"/>
        <v>4</v>
      </c>
      <c r="AL1966" s="50">
        <f t="shared" si="561"/>
        <v>4</v>
      </c>
      <c r="AM1966" s="48">
        <f t="shared" si="575"/>
        <v>1</v>
      </c>
      <c r="AN1966" s="49">
        <f t="shared" si="562"/>
        <v>0.01</v>
      </c>
      <c r="AO1966" s="49">
        <f t="shared" si="573"/>
        <v>4</v>
      </c>
      <c r="AP1966" s="49">
        <f t="shared" si="563"/>
        <v>4</v>
      </c>
      <c r="AR1966" s="50">
        <f t="shared" si="564"/>
        <v>0</v>
      </c>
      <c r="AT1966" s="30">
        <f t="shared" si="565"/>
        <v>4</v>
      </c>
      <c r="AU1966">
        <f t="shared" si="566"/>
        <v>1.3333333333333333</v>
      </c>
      <c r="AV1966" s="49">
        <f t="shared" si="567"/>
        <v>4</v>
      </c>
      <c r="AW1966" s="49">
        <f t="shared" si="568"/>
        <v>1.3333333333333333</v>
      </c>
      <c r="AX1966" s="53">
        <f t="shared" si="569"/>
        <v>0</v>
      </c>
      <c r="AY1966" s="30">
        <f t="shared" si="570"/>
        <v>0</v>
      </c>
      <c r="AZ1966" s="30">
        <f t="shared" si="571"/>
        <v>4</v>
      </c>
      <c r="BA1966" s="49">
        <f t="shared" si="572"/>
        <v>4</v>
      </c>
    </row>
    <row r="1967" spans="1:53" x14ac:dyDescent="0.35">
      <c r="A1967" s="2">
        <v>1076416456</v>
      </c>
      <c r="B1967" s="2" t="s">
        <v>1967</v>
      </c>
      <c r="C1967" s="16" t="s">
        <v>4946</v>
      </c>
      <c r="D1967" s="3" t="s">
        <v>4112</v>
      </c>
      <c r="E1967" s="4">
        <v>45415</v>
      </c>
      <c r="F1967" s="5">
        <v>45780</v>
      </c>
      <c r="G1967" s="5">
        <v>46145</v>
      </c>
      <c r="H1967" s="3" t="s">
        <v>4414</v>
      </c>
      <c r="I1967" s="55">
        <v>0</v>
      </c>
      <c r="J1967" s="6">
        <v>46022</v>
      </c>
      <c r="K1967" s="2" t="s">
        <v>4405</v>
      </c>
      <c r="L1967" s="2" t="s">
        <v>4883</v>
      </c>
      <c r="M1967" s="2" t="s">
        <v>4956</v>
      </c>
      <c r="N1967" s="2" t="s">
        <v>5196</v>
      </c>
      <c r="O1967" s="2" t="s">
        <v>5234</v>
      </c>
      <c r="P1967" s="2" t="s">
        <v>4656</v>
      </c>
      <c r="Q1967" s="2" t="s">
        <v>4297</v>
      </c>
      <c r="R1967" s="7"/>
      <c r="S1967" s="7">
        <v>10</v>
      </c>
      <c r="T1967" s="7">
        <v>19.833300000000001</v>
      </c>
      <c r="U1967" s="7">
        <v>29.833300000000001</v>
      </c>
      <c r="V1967" s="12">
        <f t="shared" si="574"/>
        <v>30</v>
      </c>
      <c r="W1967" s="15" t="str">
        <f>"DEBE GOZAR "&amp;S1967&amp;" DÍAS ANTES DEL "&amp;TEXT(G1967-1,"DD/MM/YYYY")</f>
        <v>DEBE GOZAR 10 DÍAS ANTES DEL 02/05/2026</v>
      </c>
      <c r="X1967" s="15" t="str">
        <f t="shared" ref="X1967:X2030" si="576">"DEBE GOZAR EN EL AÑO UN TOTAL DE "&amp;ROUNDUP(V1967,0)&amp;" DÍAS ANTES DEL 31/12/2026"</f>
        <v>DEBE GOZAR EN EL AÑO UN TOTAL DE 30 DÍAS ANTES DEL 31/12/2026</v>
      </c>
      <c r="Y1967" s="58">
        <v>0</v>
      </c>
      <c r="Z1967" s="50">
        <v>0</v>
      </c>
      <c r="AA1967" s="50">
        <v>0</v>
      </c>
      <c r="AB1967" s="50">
        <v>15</v>
      </c>
      <c r="AC1967" s="50">
        <v>0</v>
      </c>
      <c r="AD1967" s="50">
        <v>15</v>
      </c>
      <c r="AE1967" s="50">
        <v>0</v>
      </c>
      <c r="AF1967" s="50">
        <v>0</v>
      </c>
      <c r="AG1967" s="50">
        <v>0</v>
      </c>
      <c r="AH1967" s="50">
        <v>0</v>
      </c>
      <c r="AI1967" s="50">
        <v>0</v>
      </c>
      <c r="AJ1967" s="50">
        <v>0</v>
      </c>
      <c r="AK1967" s="52">
        <f t="shared" si="560"/>
        <v>30</v>
      </c>
      <c r="AL1967" s="50">
        <f t="shared" si="561"/>
        <v>30</v>
      </c>
      <c r="AM1967" s="48">
        <f t="shared" si="575"/>
        <v>1</v>
      </c>
      <c r="AN1967" s="49">
        <f t="shared" si="562"/>
        <v>0.01</v>
      </c>
      <c r="AO1967" s="49">
        <f t="shared" si="573"/>
        <v>15</v>
      </c>
      <c r="AP1967" s="49">
        <f t="shared" si="563"/>
        <v>30</v>
      </c>
      <c r="AR1967" s="50">
        <f t="shared" si="564"/>
        <v>0</v>
      </c>
      <c r="AT1967" s="30">
        <f t="shared" si="565"/>
        <v>30</v>
      </c>
      <c r="AU1967">
        <f t="shared" si="566"/>
        <v>10</v>
      </c>
      <c r="AV1967" s="49">
        <f t="shared" si="567"/>
        <v>15</v>
      </c>
      <c r="AW1967" s="49">
        <f t="shared" si="568"/>
        <v>10</v>
      </c>
      <c r="AX1967" s="53">
        <f t="shared" si="569"/>
        <v>0</v>
      </c>
      <c r="AY1967" s="30">
        <f t="shared" si="570"/>
        <v>15</v>
      </c>
      <c r="AZ1967" s="30">
        <f t="shared" si="571"/>
        <v>15</v>
      </c>
      <c r="BA1967" s="49">
        <f t="shared" si="572"/>
        <v>15</v>
      </c>
    </row>
    <row r="1968" spans="1:53" x14ac:dyDescent="0.35">
      <c r="A1968" s="2">
        <v>1076433707</v>
      </c>
      <c r="B1968" s="2" t="s">
        <v>1968</v>
      </c>
      <c r="C1968" s="16" t="s">
        <v>4946</v>
      </c>
      <c r="D1968" s="3" t="s">
        <v>4113</v>
      </c>
      <c r="E1968" s="4">
        <v>45108</v>
      </c>
      <c r="F1968" s="5">
        <v>45839</v>
      </c>
      <c r="G1968" s="5">
        <v>46204</v>
      </c>
      <c r="H1968" s="3" t="s">
        <v>4407</v>
      </c>
      <c r="I1968" s="55">
        <v>0</v>
      </c>
      <c r="J1968" s="6">
        <v>46022</v>
      </c>
      <c r="K1968" s="2" t="s">
        <v>4405</v>
      </c>
      <c r="L1968" s="2" t="s">
        <v>4811</v>
      </c>
      <c r="M1968" s="2" t="s">
        <v>4956</v>
      </c>
      <c r="N1968" s="2" t="s">
        <v>5196</v>
      </c>
      <c r="O1968" s="2" t="s">
        <v>5237</v>
      </c>
      <c r="P1968" s="2" t="s">
        <v>4552</v>
      </c>
      <c r="Q1968" s="2" t="s">
        <v>4297</v>
      </c>
      <c r="R1968" s="7"/>
      <c r="S1968" s="7">
        <v>15</v>
      </c>
      <c r="T1968" s="7">
        <v>15</v>
      </c>
      <c r="U1968" s="7">
        <v>30</v>
      </c>
      <c r="V1968" s="12">
        <f t="shared" si="574"/>
        <v>30</v>
      </c>
      <c r="W1968" s="15" t="str">
        <f>"DEBE GOZAR "&amp;S1968&amp;" DÍAS ANTES DEL "&amp;TEXT(G1968-1,"DD/MM/YYYY")</f>
        <v>DEBE GOZAR 15 DÍAS ANTES DEL 30/06/2026</v>
      </c>
      <c r="X1968" s="15" t="str">
        <f t="shared" si="576"/>
        <v>DEBE GOZAR EN EL AÑO UN TOTAL DE 30 DÍAS ANTES DEL 31/12/2026</v>
      </c>
      <c r="Y1968" s="58">
        <v>0</v>
      </c>
      <c r="Z1968" s="50">
        <v>0</v>
      </c>
      <c r="AA1968" s="50">
        <v>9</v>
      </c>
      <c r="AB1968" s="50">
        <v>6</v>
      </c>
      <c r="AC1968" s="50">
        <v>0</v>
      </c>
      <c r="AD1968" s="50">
        <v>0</v>
      </c>
      <c r="AE1968" s="50">
        <v>0</v>
      </c>
      <c r="AF1968" s="50">
        <v>15</v>
      </c>
      <c r="AG1968" s="50">
        <v>0</v>
      </c>
      <c r="AH1968" s="50">
        <v>0</v>
      </c>
      <c r="AI1968" s="50">
        <v>0</v>
      </c>
      <c r="AJ1968" s="50">
        <v>0</v>
      </c>
      <c r="AK1968" s="52">
        <f t="shared" si="560"/>
        <v>30</v>
      </c>
      <c r="AL1968" s="50">
        <f t="shared" si="561"/>
        <v>30</v>
      </c>
      <c r="AM1968" s="48">
        <f t="shared" si="575"/>
        <v>1</v>
      </c>
      <c r="AN1968" s="49">
        <f t="shared" si="562"/>
        <v>0.01</v>
      </c>
      <c r="AO1968" s="49">
        <f t="shared" si="573"/>
        <v>15</v>
      </c>
      <c r="AP1968" s="49">
        <f t="shared" si="563"/>
        <v>30</v>
      </c>
      <c r="AR1968" s="50">
        <f t="shared" si="564"/>
        <v>0</v>
      </c>
      <c r="AT1968" s="30">
        <f t="shared" si="565"/>
        <v>30</v>
      </c>
      <c r="AU1968">
        <f t="shared" si="566"/>
        <v>10</v>
      </c>
      <c r="AV1968" s="49">
        <f t="shared" si="567"/>
        <v>15</v>
      </c>
      <c r="AW1968" s="49">
        <f t="shared" si="568"/>
        <v>10</v>
      </c>
      <c r="AX1968" s="53">
        <f t="shared" si="569"/>
        <v>0</v>
      </c>
      <c r="AY1968" s="30">
        <f t="shared" si="570"/>
        <v>15</v>
      </c>
      <c r="AZ1968" s="30">
        <f t="shared" si="571"/>
        <v>15</v>
      </c>
      <c r="BA1968" s="49">
        <f t="shared" si="572"/>
        <v>15</v>
      </c>
    </row>
    <row r="1969" spans="1:53" x14ac:dyDescent="0.35">
      <c r="A1969" s="2">
        <v>1076436366</v>
      </c>
      <c r="B1969" s="2" t="s">
        <v>1969</v>
      </c>
      <c r="C1969" s="16" t="s">
        <v>4946</v>
      </c>
      <c r="D1969" s="3" t="s">
        <v>4114</v>
      </c>
      <c r="E1969" s="4">
        <v>45108</v>
      </c>
      <c r="F1969" s="5">
        <v>45839</v>
      </c>
      <c r="G1969" s="5">
        <v>46204</v>
      </c>
      <c r="H1969" s="3" t="s">
        <v>4407</v>
      </c>
      <c r="I1969" s="55">
        <v>0</v>
      </c>
      <c r="J1969" s="6">
        <v>46022</v>
      </c>
      <c r="K1969" s="2" t="s">
        <v>4405</v>
      </c>
      <c r="L1969" s="2" t="s">
        <v>4839</v>
      </c>
      <c r="M1969" s="2" t="s">
        <v>4956</v>
      </c>
      <c r="N1969" s="2" t="s">
        <v>5196</v>
      </c>
      <c r="O1969" s="2" t="s">
        <v>5238</v>
      </c>
      <c r="P1969" s="2" t="s">
        <v>4594</v>
      </c>
      <c r="Q1969" s="2" t="s">
        <v>4297</v>
      </c>
      <c r="R1969" s="7"/>
      <c r="S1969" s="7">
        <v>15</v>
      </c>
      <c r="T1969" s="7">
        <v>15</v>
      </c>
      <c r="U1969" s="7">
        <v>30</v>
      </c>
      <c r="V1969" s="12">
        <f t="shared" si="574"/>
        <v>30</v>
      </c>
      <c r="W1969" s="15" t="str">
        <f>"DEBE GOZAR "&amp;S1969&amp;" DÍAS ANTES DEL "&amp;TEXT(G1969-1,"DD/MM/YYYY")</f>
        <v>DEBE GOZAR 15 DÍAS ANTES DEL 30/06/2026</v>
      </c>
      <c r="X1969" s="15" t="str">
        <f t="shared" si="576"/>
        <v>DEBE GOZAR EN EL AÑO UN TOTAL DE 30 DÍAS ANTES DEL 31/12/2026</v>
      </c>
      <c r="Y1969" s="58">
        <v>0</v>
      </c>
      <c r="Z1969" s="50">
        <v>0</v>
      </c>
      <c r="AA1969" s="50">
        <v>19</v>
      </c>
      <c r="AB1969" s="50">
        <v>11</v>
      </c>
      <c r="AC1969" s="50">
        <v>0</v>
      </c>
      <c r="AD1969" s="50">
        <v>0</v>
      </c>
      <c r="AE1969" s="50">
        <v>0</v>
      </c>
      <c r="AF1969" s="50">
        <v>0</v>
      </c>
      <c r="AG1969" s="50">
        <v>0</v>
      </c>
      <c r="AH1969" s="50">
        <v>0</v>
      </c>
      <c r="AI1969" s="50">
        <v>0</v>
      </c>
      <c r="AJ1969" s="50">
        <v>0</v>
      </c>
      <c r="AK1969" s="52">
        <f t="shared" si="560"/>
        <v>30</v>
      </c>
      <c r="AL1969" s="50">
        <f t="shared" si="561"/>
        <v>30</v>
      </c>
      <c r="AM1969" s="48">
        <f t="shared" si="575"/>
        <v>1</v>
      </c>
      <c r="AN1969" s="49">
        <f t="shared" si="562"/>
        <v>0.01</v>
      </c>
      <c r="AO1969" s="49">
        <f t="shared" si="573"/>
        <v>30</v>
      </c>
      <c r="AP1969" s="49">
        <f t="shared" si="563"/>
        <v>30</v>
      </c>
      <c r="AR1969" s="50">
        <f t="shared" si="564"/>
        <v>0</v>
      </c>
      <c r="AT1969" s="30">
        <f t="shared" si="565"/>
        <v>30</v>
      </c>
      <c r="AU1969">
        <f t="shared" si="566"/>
        <v>10</v>
      </c>
      <c r="AV1969" s="49">
        <f t="shared" si="567"/>
        <v>30</v>
      </c>
      <c r="AW1969" s="49">
        <f t="shared" si="568"/>
        <v>10</v>
      </c>
      <c r="AX1969" s="53">
        <f t="shared" si="569"/>
        <v>0</v>
      </c>
      <c r="AY1969" s="30">
        <f t="shared" si="570"/>
        <v>0</v>
      </c>
      <c r="AZ1969" s="30">
        <f t="shared" si="571"/>
        <v>30</v>
      </c>
      <c r="BA1969" s="49">
        <f t="shared" si="572"/>
        <v>30</v>
      </c>
    </row>
    <row r="1970" spans="1:53" x14ac:dyDescent="0.35">
      <c r="A1970" s="2">
        <v>1076449628</v>
      </c>
      <c r="B1970" s="2" t="s">
        <v>1970</v>
      </c>
      <c r="C1970" s="16" t="s">
        <v>4946</v>
      </c>
      <c r="D1970" s="3" t="s">
        <v>4115</v>
      </c>
      <c r="E1970" s="4">
        <v>45848</v>
      </c>
      <c r="F1970" s="5">
        <v>45848</v>
      </c>
      <c r="G1970" s="5">
        <v>46213</v>
      </c>
      <c r="H1970" s="3" t="s">
        <v>4290</v>
      </c>
      <c r="I1970" s="55">
        <v>46082</v>
      </c>
      <c r="J1970" s="6">
        <v>46022</v>
      </c>
      <c r="K1970" s="2" t="s">
        <v>4405</v>
      </c>
      <c r="L1970" s="2" t="s">
        <v>4964</v>
      </c>
      <c r="M1970" s="2" t="s">
        <v>4956</v>
      </c>
      <c r="N1970" s="2"/>
      <c r="O1970" s="2"/>
      <c r="P1970" s="2"/>
      <c r="Q1970" s="2"/>
      <c r="R1970" s="7"/>
      <c r="S1970" s="7">
        <v>0</v>
      </c>
      <c r="T1970" s="7">
        <v>14.25</v>
      </c>
      <c r="U1970" s="7">
        <v>14.25</v>
      </c>
      <c r="V1970" s="12">
        <f t="shared" si="574"/>
        <v>15</v>
      </c>
      <c r="W1970" s="15" t="s">
        <v>4738</v>
      </c>
      <c r="X1970" s="15" t="str">
        <f t="shared" si="576"/>
        <v>DEBE GOZAR EN EL AÑO UN TOTAL DE 15 DÍAS ANTES DEL 31/12/2026</v>
      </c>
      <c r="Y1970" s="58">
        <v>0</v>
      </c>
      <c r="Z1970" s="50">
        <v>0</v>
      </c>
      <c r="AA1970" s="50">
        <v>15</v>
      </c>
      <c r="AB1970" s="50">
        <v>0</v>
      </c>
      <c r="AC1970" s="50">
        <v>0</v>
      </c>
      <c r="AD1970" s="50">
        <v>0</v>
      </c>
      <c r="AE1970" s="50">
        <v>0</v>
      </c>
      <c r="AF1970" s="50">
        <v>0</v>
      </c>
      <c r="AG1970" s="50">
        <v>0</v>
      </c>
      <c r="AH1970" s="50">
        <v>0</v>
      </c>
      <c r="AI1970" s="50">
        <v>0</v>
      </c>
      <c r="AJ1970" s="50">
        <v>0</v>
      </c>
      <c r="AK1970" s="52">
        <f t="shared" si="560"/>
        <v>15</v>
      </c>
      <c r="AL1970" s="50">
        <f t="shared" si="561"/>
        <v>15</v>
      </c>
      <c r="AM1970" s="48">
        <f t="shared" si="575"/>
        <v>1</v>
      </c>
      <c r="AN1970" s="49">
        <f t="shared" si="562"/>
        <v>0.01</v>
      </c>
      <c r="AO1970" s="49">
        <f t="shared" si="573"/>
        <v>15</v>
      </c>
      <c r="AP1970" s="49">
        <f t="shared" si="563"/>
        <v>15</v>
      </c>
      <c r="AR1970" s="50">
        <f t="shared" si="564"/>
        <v>0</v>
      </c>
      <c r="AT1970" s="30">
        <f t="shared" si="565"/>
        <v>15</v>
      </c>
      <c r="AU1970">
        <f t="shared" si="566"/>
        <v>5</v>
      </c>
      <c r="AV1970" s="49">
        <f t="shared" si="567"/>
        <v>15</v>
      </c>
      <c r="AW1970" s="49">
        <f t="shared" si="568"/>
        <v>5</v>
      </c>
      <c r="AX1970" s="53">
        <f t="shared" si="569"/>
        <v>0</v>
      </c>
      <c r="AY1970" s="30">
        <f t="shared" si="570"/>
        <v>0</v>
      </c>
      <c r="AZ1970" s="30">
        <f t="shared" si="571"/>
        <v>15</v>
      </c>
      <c r="BA1970" s="49">
        <f t="shared" si="572"/>
        <v>15</v>
      </c>
    </row>
    <row r="1971" spans="1:53" x14ac:dyDescent="0.35">
      <c r="A1971" s="2">
        <v>1076456074</v>
      </c>
      <c r="B1971" s="2" t="s">
        <v>1971</v>
      </c>
      <c r="C1971" s="16" t="s">
        <v>4946</v>
      </c>
      <c r="D1971" s="3" t="s">
        <v>4116</v>
      </c>
      <c r="E1971" s="4">
        <v>45934</v>
      </c>
      <c r="F1971" s="5">
        <v>45934</v>
      </c>
      <c r="G1971" s="5">
        <v>46299</v>
      </c>
      <c r="H1971" s="3" t="s">
        <v>4290</v>
      </c>
      <c r="I1971" s="55">
        <v>0</v>
      </c>
      <c r="J1971" s="6">
        <v>46022</v>
      </c>
      <c r="K1971" s="2" t="s">
        <v>4405</v>
      </c>
      <c r="L1971" s="2" t="s">
        <v>4926</v>
      </c>
      <c r="M1971" s="2" t="s">
        <v>4956</v>
      </c>
      <c r="N1971" s="2" t="s">
        <v>5180</v>
      </c>
      <c r="O1971" s="2" t="s">
        <v>5274</v>
      </c>
      <c r="P1971" s="2" t="s">
        <v>4719</v>
      </c>
      <c r="Q1971" s="2" t="s">
        <v>4297</v>
      </c>
      <c r="R1971" s="7"/>
      <c r="S1971" s="7">
        <v>0</v>
      </c>
      <c r="T1971" s="7">
        <v>7.25</v>
      </c>
      <c r="U1971" s="7">
        <v>7.25</v>
      </c>
      <c r="V1971" s="12">
        <f t="shared" si="574"/>
        <v>8</v>
      </c>
      <c r="W1971" s="15" t="s">
        <v>4738</v>
      </c>
      <c r="X1971" s="15" t="str">
        <f t="shared" si="576"/>
        <v>DEBE GOZAR EN EL AÑO UN TOTAL DE 8 DÍAS ANTES DEL 31/12/2026</v>
      </c>
      <c r="Y1971" s="58">
        <v>0</v>
      </c>
      <c r="Z1971" s="50">
        <v>0</v>
      </c>
      <c r="AA1971" s="50">
        <v>0</v>
      </c>
      <c r="AB1971" s="50">
        <v>0</v>
      </c>
      <c r="AC1971" s="50">
        <v>0</v>
      </c>
      <c r="AD1971" s="50">
        <v>0</v>
      </c>
      <c r="AE1971" s="50">
        <v>0</v>
      </c>
      <c r="AF1971" s="50">
        <v>0</v>
      </c>
      <c r="AG1971" s="50">
        <v>0</v>
      </c>
      <c r="AH1971" s="50">
        <v>0</v>
      </c>
      <c r="AI1971" s="50">
        <v>0</v>
      </c>
      <c r="AJ1971" s="50">
        <v>0</v>
      </c>
      <c r="AK1971" s="52">
        <f t="shared" si="560"/>
        <v>0</v>
      </c>
      <c r="AL1971" s="50">
        <f t="shared" si="561"/>
        <v>0</v>
      </c>
      <c r="AM1971" s="48">
        <f t="shared" si="575"/>
        <v>0</v>
      </c>
      <c r="AN1971" s="49">
        <f t="shared" si="562"/>
        <v>0</v>
      </c>
      <c r="AO1971" s="49">
        <f t="shared" si="573"/>
        <v>0</v>
      </c>
      <c r="AP1971" s="49">
        <f t="shared" si="563"/>
        <v>0</v>
      </c>
      <c r="AR1971" s="50">
        <f t="shared" si="564"/>
        <v>8</v>
      </c>
      <c r="AT1971" s="30">
        <f t="shared" si="565"/>
        <v>8</v>
      </c>
      <c r="AU1971">
        <f t="shared" si="566"/>
        <v>2.6666666666666665</v>
      </c>
      <c r="AV1971" s="49">
        <f t="shared" si="567"/>
        <v>0</v>
      </c>
      <c r="AW1971" s="49">
        <f t="shared" si="568"/>
        <v>0</v>
      </c>
      <c r="AX1971" s="53">
        <f t="shared" si="569"/>
        <v>2.6666666666666665</v>
      </c>
      <c r="AY1971" s="30">
        <f t="shared" si="570"/>
        <v>0</v>
      </c>
      <c r="AZ1971" s="30">
        <f t="shared" si="571"/>
        <v>0</v>
      </c>
      <c r="BA1971" s="49">
        <f t="shared" si="572"/>
        <v>0</v>
      </c>
    </row>
    <row r="1972" spans="1:53" x14ac:dyDescent="0.35">
      <c r="A1972" s="2">
        <v>1076456128</v>
      </c>
      <c r="B1972" s="2" t="s">
        <v>1972</v>
      </c>
      <c r="C1972" s="16" t="s">
        <v>4946</v>
      </c>
      <c r="D1972" s="3" t="s">
        <v>4117</v>
      </c>
      <c r="E1972" s="4">
        <v>45488</v>
      </c>
      <c r="F1972" s="5">
        <v>45853</v>
      </c>
      <c r="G1972" s="5">
        <v>46218</v>
      </c>
      <c r="H1972" s="3" t="s">
        <v>4290</v>
      </c>
      <c r="I1972" s="55">
        <v>46054</v>
      </c>
      <c r="J1972" s="6">
        <v>46022</v>
      </c>
      <c r="K1972" s="2" t="s">
        <v>4405</v>
      </c>
      <c r="L1972" s="2" t="s">
        <v>5016</v>
      </c>
      <c r="M1972" s="2" t="s">
        <v>4957</v>
      </c>
      <c r="N1972" s="2"/>
      <c r="O1972" s="2"/>
      <c r="P1972" s="2"/>
      <c r="Q1972" s="2"/>
      <c r="R1972" s="7"/>
      <c r="S1972" s="7">
        <v>13</v>
      </c>
      <c r="T1972" s="7">
        <v>13.833300000000001</v>
      </c>
      <c r="U1972" s="7">
        <v>26.833300000000001</v>
      </c>
      <c r="V1972" s="12">
        <f t="shared" si="574"/>
        <v>27</v>
      </c>
      <c r="W1972" s="15" t="str">
        <f>"DEBE GOZAR "&amp;S1972&amp;" DÍAS ANTES DEL "&amp;TEXT(G1972-1,"DD/MM/YYYY")</f>
        <v>DEBE GOZAR 13 DÍAS ANTES DEL 14/07/2026</v>
      </c>
      <c r="X1972" s="15" t="str">
        <f t="shared" si="576"/>
        <v>DEBE GOZAR EN EL AÑO UN TOTAL DE 27 DÍAS ANTES DEL 31/12/2026</v>
      </c>
      <c r="Y1972" s="58">
        <v>0</v>
      </c>
      <c r="Z1972" s="50">
        <v>27</v>
      </c>
      <c r="AA1972" s="50">
        <v>0</v>
      </c>
      <c r="AB1972" s="50">
        <v>0</v>
      </c>
      <c r="AC1972" s="50">
        <v>0</v>
      </c>
      <c r="AD1972" s="50">
        <v>0</v>
      </c>
      <c r="AE1972" s="50">
        <v>0</v>
      </c>
      <c r="AF1972" s="50">
        <v>0</v>
      </c>
      <c r="AG1972" s="50">
        <v>0</v>
      </c>
      <c r="AH1972" s="50">
        <v>0</v>
      </c>
      <c r="AI1972" s="50">
        <v>0</v>
      </c>
      <c r="AJ1972" s="50">
        <v>0</v>
      </c>
      <c r="AK1972" s="52">
        <f t="shared" si="560"/>
        <v>27</v>
      </c>
      <c r="AL1972" s="50">
        <f t="shared" si="561"/>
        <v>27</v>
      </c>
      <c r="AM1972" s="48">
        <f t="shared" si="575"/>
        <v>1</v>
      </c>
      <c r="AN1972" s="49">
        <f t="shared" si="562"/>
        <v>0.01</v>
      </c>
      <c r="AO1972" s="49">
        <f t="shared" si="573"/>
        <v>27</v>
      </c>
      <c r="AP1972" s="49">
        <f t="shared" si="563"/>
        <v>27</v>
      </c>
      <c r="AR1972" s="50">
        <f t="shared" si="564"/>
        <v>0</v>
      </c>
      <c r="AT1972" s="30">
        <f t="shared" si="565"/>
        <v>27</v>
      </c>
      <c r="AU1972">
        <f t="shared" si="566"/>
        <v>9</v>
      </c>
      <c r="AV1972" s="49">
        <f t="shared" si="567"/>
        <v>27</v>
      </c>
      <c r="AW1972" s="49">
        <f t="shared" si="568"/>
        <v>9</v>
      </c>
      <c r="AX1972" s="53">
        <f t="shared" si="569"/>
        <v>0</v>
      </c>
      <c r="AY1972" s="30">
        <f t="shared" si="570"/>
        <v>0</v>
      </c>
      <c r="AZ1972" s="30">
        <f t="shared" si="571"/>
        <v>27</v>
      </c>
      <c r="BA1972" s="49">
        <f t="shared" si="572"/>
        <v>27</v>
      </c>
    </row>
    <row r="1973" spans="1:53" x14ac:dyDescent="0.35">
      <c r="A1973" s="2">
        <v>1076461545</v>
      </c>
      <c r="B1973" s="2" t="s">
        <v>1973</v>
      </c>
      <c r="C1973" s="16" t="s">
        <v>4946</v>
      </c>
      <c r="D1973" s="3" t="s">
        <v>4118</v>
      </c>
      <c r="E1973" s="4">
        <v>45967</v>
      </c>
      <c r="F1973" s="5">
        <v>45967</v>
      </c>
      <c r="G1973" s="5">
        <v>46332</v>
      </c>
      <c r="H1973" s="3" t="s">
        <v>4290</v>
      </c>
      <c r="I1973" s="55">
        <v>46060</v>
      </c>
      <c r="J1973" s="6">
        <v>46022</v>
      </c>
      <c r="K1973" s="2" t="s">
        <v>4431</v>
      </c>
      <c r="L1973" s="2" t="s">
        <v>4756</v>
      </c>
      <c r="M1973" s="2" t="s">
        <v>4956</v>
      </c>
      <c r="N1973" s="2"/>
      <c r="O1973" s="2"/>
      <c r="P1973" s="2"/>
      <c r="Q1973" s="2"/>
      <c r="R1973" s="7"/>
      <c r="S1973" s="7">
        <v>0</v>
      </c>
      <c r="T1973" s="7">
        <v>0.91669999999999996</v>
      </c>
      <c r="U1973" s="7">
        <v>0.91669999999999996</v>
      </c>
      <c r="V1973" s="12">
        <f t="shared" si="574"/>
        <v>1</v>
      </c>
      <c r="W1973" s="15" t="s">
        <v>4738</v>
      </c>
      <c r="X1973" s="15" t="str">
        <f t="shared" si="576"/>
        <v>DEBE GOZAR EN EL AÑO UN TOTAL DE 1 DÍAS ANTES DEL 31/12/2026</v>
      </c>
      <c r="Y1973" s="58">
        <v>0</v>
      </c>
      <c r="Z1973" s="50">
        <v>1</v>
      </c>
      <c r="AA1973" s="50">
        <v>0</v>
      </c>
      <c r="AB1973" s="50">
        <v>0</v>
      </c>
      <c r="AC1973" s="50">
        <v>0</v>
      </c>
      <c r="AD1973" s="50">
        <v>0</v>
      </c>
      <c r="AE1973" s="50">
        <v>0</v>
      </c>
      <c r="AF1973" s="50">
        <v>0</v>
      </c>
      <c r="AG1973" s="50">
        <v>0</v>
      </c>
      <c r="AH1973" s="50">
        <v>0</v>
      </c>
      <c r="AI1973" s="50">
        <v>0</v>
      </c>
      <c r="AJ1973" s="50">
        <v>0</v>
      </c>
      <c r="AK1973" s="52">
        <f t="shared" si="560"/>
        <v>1</v>
      </c>
      <c r="AL1973" s="50">
        <f t="shared" si="561"/>
        <v>1</v>
      </c>
      <c r="AM1973" s="48">
        <f t="shared" si="575"/>
        <v>1</v>
      </c>
      <c r="AN1973" s="49">
        <f t="shared" si="562"/>
        <v>0.01</v>
      </c>
      <c r="AO1973" s="49">
        <f t="shared" si="573"/>
        <v>1</v>
      </c>
      <c r="AP1973" s="49">
        <f t="shared" si="563"/>
        <v>1</v>
      </c>
      <c r="AR1973" s="50">
        <f t="shared" si="564"/>
        <v>0</v>
      </c>
      <c r="AT1973" s="30">
        <f t="shared" si="565"/>
        <v>1</v>
      </c>
      <c r="AU1973">
        <f t="shared" si="566"/>
        <v>0.33333333333333331</v>
      </c>
      <c r="AV1973" s="49">
        <f t="shared" si="567"/>
        <v>1</v>
      </c>
      <c r="AW1973" s="49">
        <f t="shared" si="568"/>
        <v>0.33333333333333331</v>
      </c>
      <c r="AX1973" s="53">
        <f t="shared" si="569"/>
        <v>0</v>
      </c>
      <c r="AY1973" s="30">
        <f t="shared" si="570"/>
        <v>0</v>
      </c>
      <c r="AZ1973" s="30">
        <f t="shared" si="571"/>
        <v>1</v>
      </c>
      <c r="BA1973" s="49">
        <f t="shared" si="572"/>
        <v>1</v>
      </c>
    </row>
    <row r="1974" spans="1:53" x14ac:dyDescent="0.35">
      <c r="A1974" s="2">
        <v>1076462023</v>
      </c>
      <c r="B1974" s="2" t="s">
        <v>1974</v>
      </c>
      <c r="C1974" s="16" t="s">
        <v>4946</v>
      </c>
      <c r="D1974" s="3" t="s">
        <v>4119</v>
      </c>
      <c r="E1974" s="4">
        <v>45112</v>
      </c>
      <c r="F1974" s="5">
        <v>45843</v>
      </c>
      <c r="G1974" s="5">
        <v>46208</v>
      </c>
      <c r="H1974" s="3" t="s">
        <v>4410</v>
      </c>
      <c r="I1974" s="55">
        <v>0</v>
      </c>
      <c r="J1974" s="6">
        <v>46022</v>
      </c>
      <c r="K1974" s="2" t="s">
        <v>4405</v>
      </c>
      <c r="L1974" s="2" t="s">
        <v>4881</v>
      </c>
      <c r="M1974" s="2" t="s">
        <v>4956</v>
      </c>
      <c r="N1974" s="2" t="s">
        <v>5196</v>
      </c>
      <c r="O1974" s="2" t="s">
        <v>5250</v>
      </c>
      <c r="P1974" s="2" t="s">
        <v>4653</v>
      </c>
      <c r="Q1974" s="2" t="s">
        <v>4297</v>
      </c>
      <c r="R1974" s="7"/>
      <c r="S1974" s="7">
        <v>0</v>
      </c>
      <c r="T1974" s="7">
        <v>14.666700000000006</v>
      </c>
      <c r="U1974" s="7">
        <v>14.666700000000006</v>
      </c>
      <c r="V1974" s="12">
        <f t="shared" si="574"/>
        <v>15</v>
      </c>
      <c r="W1974" s="15" t="s">
        <v>4738</v>
      </c>
      <c r="X1974" s="15" t="str">
        <f t="shared" si="576"/>
        <v>DEBE GOZAR EN EL AÑO UN TOTAL DE 15 DÍAS ANTES DEL 31/12/2026</v>
      </c>
      <c r="Y1974" s="58">
        <v>0</v>
      </c>
      <c r="Z1974" s="50">
        <v>0</v>
      </c>
      <c r="AA1974" s="50">
        <v>14</v>
      </c>
      <c r="AB1974" s="50">
        <v>1</v>
      </c>
      <c r="AC1974" s="50">
        <v>0</v>
      </c>
      <c r="AD1974" s="50">
        <v>0</v>
      </c>
      <c r="AE1974" s="50">
        <v>0</v>
      </c>
      <c r="AF1974" s="50">
        <v>0</v>
      </c>
      <c r="AG1974" s="50">
        <v>16</v>
      </c>
      <c r="AH1974" s="50">
        <v>0</v>
      </c>
      <c r="AI1974" s="50">
        <v>0</v>
      </c>
      <c r="AJ1974" s="50">
        <v>0</v>
      </c>
      <c r="AK1974" s="52">
        <f t="shared" si="560"/>
        <v>31</v>
      </c>
      <c r="AL1974" s="50">
        <f t="shared" si="561"/>
        <v>31</v>
      </c>
      <c r="AM1974" s="48">
        <f t="shared" si="575"/>
        <v>2.0666666666666669</v>
      </c>
      <c r="AN1974" s="49">
        <f t="shared" si="562"/>
        <v>2.066666666666667E-2</v>
      </c>
      <c r="AO1974" s="49">
        <f t="shared" si="573"/>
        <v>15</v>
      </c>
      <c r="AP1974" s="49">
        <f t="shared" si="563"/>
        <v>15</v>
      </c>
      <c r="AR1974" s="50">
        <f t="shared" si="564"/>
        <v>0</v>
      </c>
      <c r="AT1974" s="30">
        <f t="shared" si="565"/>
        <v>15</v>
      </c>
      <c r="AU1974">
        <f t="shared" si="566"/>
        <v>5</v>
      </c>
      <c r="AV1974" s="49">
        <f t="shared" si="567"/>
        <v>15</v>
      </c>
      <c r="AW1974" s="49">
        <f t="shared" si="568"/>
        <v>5</v>
      </c>
      <c r="AX1974" s="53">
        <f t="shared" si="569"/>
        <v>0</v>
      </c>
      <c r="AY1974" s="30">
        <f t="shared" si="570"/>
        <v>16</v>
      </c>
      <c r="AZ1974" s="30">
        <f t="shared" si="571"/>
        <v>15</v>
      </c>
      <c r="BA1974" s="49">
        <f t="shared" si="572"/>
        <v>15</v>
      </c>
    </row>
    <row r="1975" spans="1:53" x14ac:dyDescent="0.35">
      <c r="A1975" s="2">
        <v>1076491127</v>
      </c>
      <c r="B1975" s="2" t="s">
        <v>1975</v>
      </c>
      <c r="C1975" s="16" t="s">
        <v>4946</v>
      </c>
      <c r="D1975" s="3" t="s">
        <v>4120</v>
      </c>
      <c r="E1975" s="4">
        <v>45729</v>
      </c>
      <c r="F1975" s="5">
        <v>45729</v>
      </c>
      <c r="G1975" s="5">
        <v>46094</v>
      </c>
      <c r="H1975" s="3" t="s">
        <v>4290</v>
      </c>
      <c r="I1975" s="55">
        <v>0</v>
      </c>
      <c r="J1975" s="6">
        <v>46022</v>
      </c>
      <c r="K1975" s="2" t="s">
        <v>4405</v>
      </c>
      <c r="L1975" s="2" t="s">
        <v>5039</v>
      </c>
      <c r="M1975" s="2" t="s">
        <v>4956</v>
      </c>
      <c r="N1975" s="2" t="s">
        <v>5197</v>
      </c>
      <c r="O1975" s="2" t="s">
        <v>5228</v>
      </c>
      <c r="P1975" s="2" t="s">
        <v>4703</v>
      </c>
      <c r="Q1975" s="2" t="s">
        <v>4297</v>
      </c>
      <c r="R1975" s="7"/>
      <c r="S1975" s="7">
        <v>0</v>
      </c>
      <c r="T1975" s="7">
        <v>24</v>
      </c>
      <c r="U1975" s="7">
        <v>24</v>
      </c>
      <c r="V1975" s="12">
        <f t="shared" si="574"/>
        <v>24</v>
      </c>
      <c r="W1975" s="15" t="s">
        <v>4738</v>
      </c>
      <c r="X1975" s="15" t="str">
        <f t="shared" si="576"/>
        <v>DEBE GOZAR EN EL AÑO UN TOTAL DE 24 DÍAS ANTES DEL 31/12/2026</v>
      </c>
      <c r="Y1975" s="58">
        <v>0</v>
      </c>
      <c r="Z1975" s="50">
        <v>0</v>
      </c>
      <c r="AA1975" s="50">
        <v>0</v>
      </c>
      <c r="AB1975" s="50">
        <v>0</v>
      </c>
      <c r="AC1975" s="50">
        <v>0</v>
      </c>
      <c r="AD1975" s="50">
        <v>0</v>
      </c>
      <c r="AE1975" s="50">
        <v>0</v>
      </c>
      <c r="AF1975" s="50">
        <v>0</v>
      </c>
      <c r="AG1975" s="50">
        <v>0</v>
      </c>
      <c r="AH1975" s="50">
        <v>0</v>
      </c>
      <c r="AI1975" s="50">
        <v>0</v>
      </c>
      <c r="AJ1975" s="50">
        <v>0</v>
      </c>
      <c r="AK1975" s="52">
        <f t="shared" si="560"/>
        <v>0</v>
      </c>
      <c r="AL1975" s="50">
        <f t="shared" si="561"/>
        <v>0</v>
      </c>
      <c r="AM1975" s="48">
        <f t="shared" si="575"/>
        <v>0</v>
      </c>
      <c r="AN1975" s="49">
        <f t="shared" si="562"/>
        <v>0</v>
      </c>
      <c r="AO1975" s="49">
        <f t="shared" si="573"/>
        <v>0</v>
      </c>
      <c r="AP1975" s="49">
        <f t="shared" si="563"/>
        <v>0</v>
      </c>
      <c r="AR1975" s="50">
        <f t="shared" si="564"/>
        <v>24</v>
      </c>
      <c r="AT1975" s="30">
        <f t="shared" si="565"/>
        <v>24</v>
      </c>
      <c r="AU1975">
        <f t="shared" si="566"/>
        <v>8</v>
      </c>
      <c r="AV1975" s="49">
        <f t="shared" si="567"/>
        <v>0</v>
      </c>
      <c r="AW1975" s="49">
        <f t="shared" si="568"/>
        <v>0</v>
      </c>
      <c r="AX1975" s="53">
        <f t="shared" si="569"/>
        <v>8</v>
      </c>
      <c r="AY1975" s="30">
        <f t="shared" si="570"/>
        <v>0</v>
      </c>
      <c r="AZ1975" s="30">
        <f t="shared" si="571"/>
        <v>0</v>
      </c>
      <c r="BA1975" s="49">
        <f t="shared" si="572"/>
        <v>0</v>
      </c>
    </row>
    <row r="1976" spans="1:53" x14ac:dyDescent="0.35">
      <c r="A1976" s="2">
        <v>1076505724</v>
      </c>
      <c r="B1976" s="2" t="s">
        <v>1976</v>
      </c>
      <c r="C1976" s="16" t="s">
        <v>4946</v>
      </c>
      <c r="D1976" s="3" t="s">
        <v>4121</v>
      </c>
      <c r="E1976" s="4">
        <v>45551</v>
      </c>
      <c r="F1976" s="5">
        <v>45916</v>
      </c>
      <c r="G1976" s="5">
        <v>46281</v>
      </c>
      <c r="H1976" s="3" t="s">
        <v>4409</v>
      </c>
      <c r="I1976" s="55">
        <v>46023</v>
      </c>
      <c r="J1976" s="6">
        <v>46022</v>
      </c>
      <c r="K1976" s="2" t="s">
        <v>4405</v>
      </c>
      <c r="L1976" s="2" t="s">
        <v>4823</v>
      </c>
      <c r="M1976" s="2" t="s">
        <v>4956</v>
      </c>
      <c r="N1976" s="2"/>
      <c r="O1976" s="2"/>
      <c r="P1976" s="2"/>
      <c r="Q1976" s="2"/>
      <c r="R1976" s="7"/>
      <c r="S1976" s="7">
        <v>6</v>
      </c>
      <c r="T1976" s="7">
        <v>8.75</v>
      </c>
      <c r="U1976" s="7">
        <v>14.75</v>
      </c>
      <c r="V1976" s="12">
        <f t="shared" si="574"/>
        <v>15</v>
      </c>
      <c r="W1976" s="15" t="str">
        <f>"DEBE GOZAR "&amp;S1976&amp;" DÍAS ANTES DEL "&amp;TEXT(G1976-1,"DD/MM/YYYY")</f>
        <v>DEBE GOZAR 6 DÍAS ANTES DEL 15/09/2026</v>
      </c>
      <c r="X1976" s="15" t="str">
        <f t="shared" si="576"/>
        <v>DEBE GOZAR EN EL AÑO UN TOTAL DE 15 DÍAS ANTES DEL 31/12/2026</v>
      </c>
      <c r="Y1976" s="58">
        <v>15</v>
      </c>
      <c r="Z1976" s="50">
        <v>0</v>
      </c>
      <c r="AA1976" s="50">
        <v>0</v>
      </c>
      <c r="AB1976" s="50">
        <v>0</v>
      </c>
      <c r="AC1976" s="50">
        <v>0</v>
      </c>
      <c r="AD1976" s="50">
        <v>0</v>
      </c>
      <c r="AE1976" s="50">
        <v>0</v>
      </c>
      <c r="AF1976" s="50">
        <v>0</v>
      </c>
      <c r="AG1976" s="50">
        <v>0</v>
      </c>
      <c r="AH1976" s="50">
        <v>0</v>
      </c>
      <c r="AI1976" s="50">
        <v>0</v>
      </c>
      <c r="AJ1976" s="50">
        <v>0</v>
      </c>
      <c r="AK1976" s="52">
        <f t="shared" si="560"/>
        <v>15</v>
      </c>
      <c r="AL1976" s="50">
        <f t="shared" si="561"/>
        <v>15</v>
      </c>
      <c r="AM1976" s="48">
        <f t="shared" si="575"/>
        <v>1</v>
      </c>
      <c r="AN1976" s="49">
        <f t="shared" si="562"/>
        <v>0.01</v>
      </c>
      <c r="AO1976" s="49">
        <f t="shared" si="573"/>
        <v>15</v>
      </c>
      <c r="AP1976" s="49">
        <f t="shared" si="563"/>
        <v>15</v>
      </c>
      <c r="AR1976" s="50">
        <f t="shared" si="564"/>
        <v>0</v>
      </c>
      <c r="AT1976" s="30">
        <f t="shared" si="565"/>
        <v>15</v>
      </c>
      <c r="AU1976">
        <f t="shared" si="566"/>
        <v>5</v>
      </c>
      <c r="AV1976" s="49">
        <f t="shared" si="567"/>
        <v>15</v>
      </c>
      <c r="AW1976" s="49">
        <f t="shared" si="568"/>
        <v>5</v>
      </c>
      <c r="AX1976" s="53">
        <f t="shared" si="569"/>
        <v>0</v>
      </c>
      <c r="AY1976" s="30">
        <f t="shared" si="570"/>
        <v>0</v>
      </c>
      <c r="AZ1976" s="30">
        <f t="shared" si="571"/>
        <v>15</v>
      </c>
      <c r="BA1976" s="49">
        <f t="shared" si="572"/>
        <v>15</v>
      </c>
    </row>
    <row r="1977" spans="1:53" x14ac:dyDescent="0.35">
      <c r="A1977" s="2">
        <v>1076512047</v>
      </c>
      <c r="B1977" s="2" t="s">
        <v>1977</v>
      </c>
      <c r="C1977" s="16" t="s">
        <v>4948</v>
      </c>
      <c r="D1977" s="3" t="s">
        <v>4122</v>
      </c>
      <c r="E1977" s="4">
        <v>42586</v>
      </c>
      <c r="F1977" s="5">
        <v>45873</v>
      </c>
      <c r="G1977" s="5">
        <v>46238</v>
      </c>
      <c r="H1977" s="3" t="s">
        <v>4290</v>
      </c>
      <c r="I1977" s="55">
        <v>0</v>
      </c>
      <c r="J1977" s="6">
        <v>46022</v>
      </c>
      <c r="K1977" s="2" t="s">
        <v>4405</v>
      </c>
      <c r="L1977" s="2" t="s">
        <v>4963</v>
      </c>
      <c r="M1977" s="2" t="s">
        <v>4956</v>
      </c>
      <c r="N1977" s="2" t="s">
        <v>5200</v>
      </c>
      <c r="O1977" s="2" t="s">
        <v>5220</v>
      </c>
      <c r="P1977" s="2" t="s">
        <v>4449</v>
      </c>
      <c r="Q1977" s="2" t="s">
        <v>4378</v>
      </c>
      <c r="R1977" s="7"/>
      <c r="S1977" s="7">
        <v>17</v>
      </c>
      <c r="T1977" s="7">
        <v>12.25</v>
      </c>
      <c r="U1977" s="7">
        <v>29.25</v>
      </c>
      <c r="V1977" s="12">
        <f t="shared" si="574"/>
        <v>30</v>
      </c>
      <c r="W1977" s="15" t="str">
        <f>"DEBE GOZAR "&amp;S1977&amp;" DÍAS ANTES DEL "&amp;TEXT(G1977-1,"DD/MM/YYYY")</f>
        <v>DEBE GOZAR 17 DÍAS ANTES DEL 03/08/2026</v>
      </c>
      <c r="X1977" s="15" t="str">
        <f t="shared" si="576"/>
        <v>DEBE GOZAR EN EL AÑO UN TOTAL DE 30 DÍAS ANTES DEL 31/12/2026</v>
      </c>
      <c r="Y1977" s="58">
        <v>0</v>
      </c>
      <c r="Z1977" s="50">
        <v>0</v>
      </c>
      <c r="AA1977" s="50">
        <v>0</v>
      </c>
      <c r="AB1977" s="50">
        <v>0</v>
      </c>
      <c r="AC1977" s="50">
        <v>0</v>
      </c>
      <c r="AD1977" s="50">
        <v>0</v>
      </c>
      <c r="AE1977" s="50">
        <v>0</v>
      </c>
      <c r="AF1977" s="50">
        <v>0</v>
      </c>
      <c r="AG1977" s="50">
        <v>0</v>
      </c>
      <c r="AH1977" s="50">
        <v>0</v>
      </c>
      <c r="AI1977" s="50">
        <v>0</v>
      </c>
      <c r="AJ1977" s="50">
        <v>0</v>
      </c>
      <c r="AK1977" s="52">
        <f t="shared" si="560"/>
        <v>0</v>
      </c>
      <c r="AL1977" s="50">
        <f t="shared" si="561"/>
        <v>0</v>
      </c>
      <c r="AM1977" s="48">
        <f t="shared" si="575"/>
        <v>0</v>
      </c>
      <c r="AN1977" s="49">
        <f t="shared" si="562"/>
        <v>0</v>
      </c>
      <c r="AO1977" s="49">
        <f t="shared" si="573"/>
        <v>0</v>
      </c>
      <c r="AP1977" s="49">
        <f t="shared" si="563"/>
        <v>0</v>
      </c>
      <c r="AR1977" s="50">
        <f t="shared" si="564"/>
        <v>30</v>
      </c>
      <c r="AT1977" s="30">
        <f t="shared" si="565"/>
        <v>30</v>
      </c>
      <c r="AU1977">
        <f t="shared" si="566"/>
        <v>10</v>
      </c>
      <c r="AV1977" s="49">
        <f t="shared" si="567"/>
        <v>0</v>
      </c>
      <c r="AW1977" s="49">
        <f t="shared" si="568"/>
        <v>0</v>
      </c>
      <c r="AX1977" s="53">
        <f t="shared" si="569"/>
        <v>10</v>
      </c>
      <c r="AY1977" s="30">
        <f t="shared" si="570"/>
        <v>0</v>
      </c>
      <c r="AZ1977" s="30">
        <f t="shared" si="571"/>
        <v>0</v>
      </c>
      <c r="BA1977" s="49">
        <f t="shared" si="572"/>
        <v>0</v>
      </c>
    </row>
    <row r="1978" spans="1:53" x14ac:dyDescent="0.35">
      <c r="A1978" s="2">
        <v>1076518500</v>
      </c>
      <c r="B1978" s="2" t="s">
        <v>1978</v>
      </c>
      <c r="C1978" s="16" t="s">
        <v>4946</v>
      </c>
      <c r="D1978" s="3" t="s">
        <v>4123</v>
      </c>
      <c r="E1978" s="4">
        <v>45709</v>
      </c>
      <c r="F1978" s="5">
        <v>45709</v>
      </c>
      <c r="G1978" s="5">
        <v>46074</v>
      </c>
      <c r="H1978" s="3" t="s">
        <v>4290</v>
      </c>
      <c r="I1978" s="55">
        <v>0</v>
      </c>
      <c r="J1978" s="6">
        <v>46022</v>
      </c>
      <c r="K1978" s="2" t="s">
        <v>4431</v>
      </c>
      <c r="L1978" s="2" t="s">
        <v>4819</v>
      </c>
      <c r="M1978" s="2" t="s">
        <v>4956</v>
      </c>
      <c r="N1978" s="2" t="s">
        <v>5195</v>
      </c>
      <c r="O1978" s="2" t="s">
        <v>5231</v>
      </c>
      <c r="P1978" s="2" t="s">
        <v>4563</v>
      </c>
      <c r="Q1978" s="2" t="s">
        <v>4326</v>
      </c>
      <c r="R1978" s="7"/>
      <c r="S1978" s="7">
        <v>0</v>
      </c>
      <c r="T1978" s="7">
        <v>5.1666999999999996</v>
      </c>
      <c r="U1978" s="7">
        <v>5.1666999999999996</v>
      </c>
      <c r="V1978" s="12">
        <f t="shared" si="574"/>
        <v>6</v>
      </c>
      <c r="W1978" s="15" t="s">
        <v>4738</v>
      </c>
      <c r="X1978" s="15" t="str">
        <f t="shared" si="576"/>
        <v>DEBE GOZAR EN EL AÑO UN TOTAL DE 6 DÍAS ANTES DEL 31/12/2026</v>
      </c>
      <c r="Y1978" s="58">
        <v>0</v>
      </c>
      <c r="Z1978" s="50">
        <v>0</v>
      </c>
      <c r="AA1978" s="50">
        <v>0</v>
      </c>
      <c r="AB1978" s="50">
        <v>0</v>
      </c>
      <c r="AC1978" s="50">
        <v>0</v>
      </c>
      <c r="AD1978" s="50">
        <v>0</v>
      </c>
      <c r="AE1978" s="50">
        <v>0</v>
      </c>
      <c r="AF1978" s="50">
        <v>0</v>
      </c>
      <c r="AG1978" s="50">
        <v>0</v>
      </c>
      <c r="AH1978" s="50">
        <v>0</v>
      </c>
      <c r="AI1978" s="50">
        <v>0</v>
      </c>
      <c r="AJ1978" s="50">
        <v>0</v>
      </c>
      <c r="AK1978" s="52">
        <f t="shared" si="560"/>
        <v>0</v>
      </c>
      <c r="AL1978" s="50">
        <f t="shared" si="561"/>
        <v>0</v>
      </c>
      <c r="AM1978" s="48">
        <f t="shared" si="575"/>
        <v>0</v>
      </c>
      <c r="AN1978" s="49">
        <f t="shared" si="562"/>
        <v>0</v>
      </c>
      <c r="AO1978" s="49">
        <f t="shared" si="573"/>
        <v>0</v>
      </c>
      <c r="AP1978" s="49">
        <f t="shared" si="563"/>
        <v>0</v>
      </c>
      <c r="AR1978" s="50">
        <f t="shared" si="564"/>
        <v>6</v>
      </c>
      <c r="AT1978" s="30">
        <f t="shared" si="565"/>
        <v>6</v>
      </c>
      <c r="AU1978">
        <f t="shared" si="566"/>
        <v>2</v>
      </c>
      <c r="AV1978" s="49">
        <f t="shared" si="567"/>
        <v>0</v>
      </c>
      <c r="AW1978" s="49">
        <f t="shared" si="568"/>
        <v>0</v>
      </c>
      <c r="AX1978" s="53">
        <f t="shared" si="569"/>
        <v>2</v>
      </c>
      <c r="AY1978" s="30">
        <f t="shared" si="570"/>
        <v>0</v>
      </c>
      <c r="AZ1978" s="30">
        <f t="shared" si="571"/>
        <v>0</v>
      </c>
      <c r="BA1978" s="49">
        <f t="shared" si="572"/>
        <v>0</v>
      </c>
    </row>
    <row r="1979" spans="1:53" x14ac:dyDescent="0.35">
      <c r="A1979" s="2">
        <v>1076531215</v>
      </c>
      <c r="B1979" s="2" t="s">
        <v>1979</v>
      </c>
      <c r="C1979" s="16" t="s">
        <v>4948</v>
      </c>
      <c r="D1979" s="3" t="s">
        <v>4124</v>
      </c>
      <c r="E1979" s="4">
        <v>45576</v>
      </c>
      <c r="F1979" s="5">
        <v>45941</v>
      </c>
      <c r="G1979" s="5">
        <v>46306</v>
      </c>
      <c r="H1979" s="3" t="s">
        <v>4290</v>
      </c>
      <c r="I1979" s="55">
        <v>0</v>
      </c>
      <c r="J1979" s="6">
        <v>46022</v>
      </c>
      <c r="K1979" s="2" t="s">
        <v>4405</v>
      </c>
      <c r="L1979" s="2">
        <v>2003040100</v>
      </c>
      <c r="M1979" s="2" t="s">
        <v>4955</v>
      </c>
      <c r="N1979" s="2" t="s">
        <v>5204</v>
      </c>
      <c r="O1979" s="2" t="s">
        <v>5204</v>
      </c>
      <c r="P1979" s="2" t="s">
        <v>4469</v>
      </c>
      <c r="Q1979" s="2" t="s">
        <v>4305</v>
      </c>
      <c r="R1979" s="7"/>
      <c r="S1979" s="7">
        <v>23</v>
      </c>
      <c r="T1979" s="7">
        <v>6.6666999999999987</v>
      </c>
      <c r="U1979" s="7">
        <v>29.666699999999999</v>
      </c>
      <c r="V1979" s="12">
        <f t="shared" si="574"/>
        <v>30</v>
      </c>
      <c r="W1979" s="15" t="str">
        <f>"DEBE GOZAR "&amp;S1979&amp;" DÍAS ANTES DEL "&amp;TEXT(G1979-1,"DD/MM/YYYY")</f>
        <v>DEBE GOZAR 23 DÍAS ANTES DEL 10/10/2026</v>
      </c>
      <c r="X1979" s="15" t="str">
        <f t="shared" si="576"/>
        <v>DEBE GOZAR EN EL AÑO UN TOTAL DE 30 DÍAS ANTES DEL 31/12/2026</v>
      </c>
      <c r="Y1979" s="58">
        <v>0</v>
      </c>
      <c r="Z1979" s="50">
        <v>0</v>
      </c>
      <c r="AA1979" s="50">
        <v>0</v>
      </c>
      <c r="AB1979" s="50">
        <v>0</v>
      </c>
      <c r="AC1979" s="50">
        <v>0</v>
      </c>
      <c r="AD1979" s="50">
        <v>0</v>
      </c>
      <c r="AE1979" s="50">
        <v>0</v>
      </c>
      <c r="AF1979" s="50">
        <v>30</v>
      </c>
      <c r="AG1979" s="50">
        <v>0</v>
      </c>
      <c r="AH1979" s="50">
        <v>0</v>
      </c>
      <c r="AI1979" s="50">
        <v>0</v>
      </c>
      <c r="AJ1979" s="50">
        <v>0</v>
      </c>
      <c r="AK1979" s="52">
        <f t="shared" si="560"/>
        <v>30</v>
      </c>
      <c r="AL1979" s="50">
        <f t="shared" si="561"/>
        <v>30</v>
      </c>
      <c r="AM1979" s="48">
        <f t="shared" si="575"/>
        <v>1</v>
      </c>
      <c r="AN1979" s="49">
        <f t="shared" si="562"/>
        <v>0.01</v>
      </c>
      <c r="AO1979" s="49">
        <f t="shared" si="573"/>
        <v>0</v>
      </c>
      <c r="AP1979" s="49">
        <f t="shared" si="563"/>
        <v>30</v>
      </c>
      <c r="AR1979" s="50">
        <f t="shared" si="564"/>
        <v>0</v>
      </c>
      <c r="AT1979" s="30">
        <f t="shared" si="565"/>
        <v>30</v>
      </c>
      <c r="AU1979">
        <f t="shared" si="566"/>
        <v>10</v>
      </c>
      <c r="AV1979" s="49">
        <f t="shared" si="567"/>
        <v>0</v>
      </c>
      <c r="AW1979" s="49">
        <f t="shared" si="568"/>
        <v>0</v>
      </c>
      <c r="AX1979" s="53">
        <f t="shared" si="569"/>
        <v>10</v>
      </c>
      <c r="AY1979" s="30">
        <f t="shared" si="570"/>
        <v>30</v>
      </c>
      <c r="AZ1979" s="30">
        <f t="shared" si="571"/>
        <v>0</v>
      </c>
      <c r="BA1979" s="49">
        <f t="shared" si="572"/>
        <v>0</v>
      </c>
    </row>
    <row r="1980" spans="1:53" x14ac:dyDescent="0.35">
      <c r="A1980" s="2">
        <v>1076533325</v>
      </c>
      <c r="B1980" s="2" t="s">
        <v>1980</v>
      </c>
      <c r="C1980" s="16" t="s">
        <v>4946</v>
      </c>
      <c r="D1980" s="3" t="s">
        <v>4125</v>
      </c>
      <c r="E1980" s="4">
        <v>45666</v>
      </c>
      <c r="F1980" s="5">
        <v>45666</v>
      </c>
      <c r="G1980" s="5">
        <v>46031</v>
      </c>
      <c r="H1980" s="3" t="s">
        <v>4290</v>
      </c>
      <c r="I1980" s="55">
        <v>46081</v>
      </c>
      <c r="J1980" s="6">
        <v>46022</v>
      </c>
      <c r="K1980" s="2" t="s">
        <v>4405</v>
      </c>
      <c r="L1980" s="2" t="s">
        <v>4760</v>
      </c>
      <c r="M1980" s="2" t="s">
        <v>4956</v>
      </c>
      <c r="N1980" s="2"/>
      <c r="O1980" s="2"/>
      <c r="P1980" s="2"/>
      <c r="Q1980" s="2"/>
      <c r="R1980" s="7"/>
      <c r="S1980" s="7">
        <v>0</v>
      </c>
      <c r="T1980" s="7">
        <v>22.333300000000001</v>
      </c>
      <c r="U1980" s="7">
        <v>22.333300000000001</v>
      </c>
      <c r="V1980" s="12">
        <f t="shared" si="574"/>
        <v>23</v>
      </c>
      <c r="W1980" s="15" t="s">
        <v>4738</v>
      </c>
      <c r="X1980" s="15" t="str">
        <f t="shared" si="576"/>
        <v>DEBE GOZAR EN EL AÑO UN TOTAL DE 23 DÍAS ANTES DEL 31/12/2026</v>
      </c>
      <c r="Y1980" s="58">
        <v>0</v>
      </c>
      <c r="Z1980" s="50">
        <v>23</v>
      </c>
      <c r="AA1980" s="50">
        <v>0</v>
      </c>
      <c r="AB1980" s="50">
        <v>0</v>
      </c>
      <c r="AC1980" s="50">
        <v>0</v>
      </c>
      <c r="AD1980" s="50">
        <v>0</v>
      </c>
      <c r="AE1980" s="50">
        <v>0</v>
      </c>
      <c r="AF1980" s="50">
        <v>0</v>
      </c>
      <c r="AG1980" s="50">
        <v>0</v>
      </c>
      <c r="AH1980" s="50">
        <v>0</v>
      </c>
      <c r="AI1980" s="50">
        <v>0</v>
      </c>
      <c r="AJ1980" s="50">
        <v>0</v>
      </c>
      <c r="AK1980" s="52">
        <f t="shared" si="560"/>
        <v>23</v>
      </c>
      <c r="AL1980" s="50">
        <f t="shared" si="561"/>
        <v>23</v>
      </c>
      <c r="AM1980" s="48">
        <f t="shared" si="575"/>
        <v>1</v>
      </c>
      <c r="AN1980" s="49">
        <f t="shared" si="562"/>
        <v>0.01</v>
      </c>
      <c r="AO1980" s="49">
        <f t="shared" si="573"/>
        <v>23</v>
      </c>
      <c r="AP1980" s="49">
        <f t="shared" si="563"/>
        <v>23</v>
      </c>
      <c r="AR1980" s="50">
        <f t="shared" si="564"/>
        <v>0</v>
      </c>
      <c r="AT1980" s="30">
        <f t="shared" si="565"/>
        <v>23</v>
      </c>
      <c r="AU1980">
        <f t="shared" si="566"/>
        <v>7.666666666666667</v>
      </c>
      <c r="AV1980" s="49">
        <f t="shared" si="567"/>
        <v>23</v>
      </c>
      <c r="AW1980" s="49">
        <f t="shared" si="568"/>
        <v>7.666666666666667</v>
      </c>
      <c r="AX1980" s="53">
        <f t="shared" si="569"/>
        <v>0</v>
      </c>
      <c r="AY1980" s="30">
        <f t="shared" si="570"/>
        <v>0</v>
      </c>
      <c r="AZ1980" s="30">
        <f t="shared" si="571"/>
        <v>23</v>
      </c>
      <c r="BA1980" s="49">
        <f t="shared" si="572"/>
        <v>23</v>
      </c>
    </row>
    <row r="1981" spans="1:53" x14ac:dyDescent="0.35">
      <c r="A1981" s="2">
        <v>1076536054</v>
      </c>
      <c r="B1981" s="2" t="s">
        <v>1981</v>
      </c>
      <c r="C1981" s="16" t="s">
        <v>4946</v>
      </c>
      <c r="D1981" s="3" t="s">
        <v>4126</v>
      </c>
      <c r="E1981" s="4">
        <v>45108</v>
      </c>
      <c r="F1981" s="5">
        <v>45839</v>
      </c>
      <c r="G1981" s="5">
        <v>46204</v>
      </c>
      <c r="H1981" s="3" t="s">
        <v>4290</v>
      </c>
      <c r="I1981" s="55">
        <v>46029</v>
      </c>
      <c r="J1981" s="6">
        <v>46022</v>
      </c>
      <c r="K1981" s="2" t="s">
        <v>4405</v>
      </c>
      <c r="L1981" s="2" t="s">
        <v>4836</v>
      </c>
      <c r="M1981" s="2" t="s">
        <v>4956</v>
      </c>
      <c r="N1981" s="2"/>
      <c r="O1981" s="2"/>
      <c r="P1981" s="2"/>
      <c r="Q1981" s="2"/>
      <c r="R1981" s="7"/>
      <c r="S1981" s="7">
        <v>15</v>
      </c>
      <c r="T1981" s="7">
        <v>15</v>
      </c>
      <c r="U1981" s="7">
        <v>30</v>
      </c>
      <c r="V1981" s="12">
        <f t="shared" si="574"/>
        <v>30</v>
      </c>
      <c r="W1981" s="15" t="str">
        <f>"DEBE GOZAR "&amp;S1981&amp;" DÍAS ANTES DEL "&amp;TEXT(G1981-1,"DD/MM/YYYY")</f>
        <v>DEBE GOZAR 15 DÍAS ANTES DEL 30/06/2026</v>
      </c>
      <c r="X1981" s="15" t="str">
        <f t="shared" si="576"/>
        <v>DEBE GOZAR EN EL AÑO UN TOTAL DE 30 DÍAS ANTES DEL 31/12/2026</v>
      </c>
      <c r="Y1981" s="58">
        <v>30</v>
      </c>
      <c r="Z1981" s="50">
        <v>0</v>
      </c>
      <c r="AA1981" s="50">
        <v>0</v>
      </c>
      <c r="AB1981" s="50">
        <v>0</v>
      </c>
      <c r="AC1981" s="50">
        <v>0</v>
      </c>
      <c r="AD1981" s="50">
        <v>0</v>
      </c>
      <c r="AE1981" s="50">
        <v>0</v>
      </c>
      <c r="AF1981" s="50">
        <v>0</v>
      </c>
      <c r="AG1981" s="50">
        <v>0</v>
      </c>
      <c r="AH1981" s="50">
        <v>0</v>
      </c>
      <c r="AI1981" s="50">
        <v>0</v>
      </c>
      <c r="AJ1981" s="50">
        <v>0</v>
      </c>
      <c r="AK1981" s="52">
        <f t="shared" si="560"/>
        <v>30</v>
      </c>
      <c r="AL1981" s="50">
        <f t="shared" si="561"/>
        <v>30</v>
      </c>
      <c r="AM1981" s="48">
        <f t="shared" si="575"/>
        <v>1</v>
      </c>
      <c r="AN1981" s="49">
        <f t="shared" si="562"/>
        <v>0.01</v>
      </c>
      <c r="AO1981" s="49">
        <f t="shared" si="573"/>
        <v>30</v>
      </c>
      <c r="AP1981" s="49">
        <f t="shared" si="563"/>
        <v>30</v>
      </c>
      <c r="AR1981" s="50">
        <f t="shared" si="564"/>
        <v>0</v>
      </c>
      <c r="AT1981" s="30">
        <f t="shared" si="565"/>
        <v>30</v>
      </c>
      <c r="AU1981">
        <f t="shared" si="566"/>
        <v>10</v>
      </c>
      <c r="AV1981" s="49">
        <f t="shared" si="567"/>
        <v>30</v>
      </c>
      <c r="AW1981" s="49">
        <f t="shared" si="568"/>
        <v>10</v>
      </c>
      <c r="AX1981" s="53">
        <f t="shared" si="569"/>
        <v>0</v>
      </c>
      <c r="AY1981" s="30">
        <f t="shared" si="570"/>
        <v>0</v>
      </c>
      <c r="AZ1981" s="30">
        <f t="shared" si="571"/>
        <v>30</v>
      </c>
      <c r="BA1981" s="49">
        <f t="shared" si="572"/>
        <v>30</v>
      </c>
    </row>
    <row r="1982" spans="1:53" x14ac:dyDescent="0.35">
      <c r="A1982" s="2">
        <v>1076542166</v>
      </c>
      <c r="B1982" s="2" t="s">
        <v>1982</v>
      </c>
      <c r="C1982" s="16" t="s">
        <v>4946</v>
      </c>
      <c r="D1982" s="3" t="s">
        <v>4127</v>
      </c>
      <c r="E1982" s="4">
        <v>45108</v>
      </c>
      <c r="F1982" s="5">
        <v>45839</v>
      </c>
      <c r="G1982" s="5">
        <v>46204</v>
      </c>
      <c r="H1982" s="3" t="s">
        <v>4290</v>
      </c>
      <c r="I1982" s="55">
        <v>0</v>
      </c>
      <c r="J1982" s="6">
        <v>46022</v>
      </c>
      <c r="K1982" s="2" t="s">
        <v>4405</v>
      </c>
      <c r="L1982" s="2" t="s">
        <v>4783</v>
      </c>
      <c r="M1982" s="2" t="s">
        <v>4956</v>
      </c>
      <c r="N1982" s="2" t="s">
        <v>5195</v>
      </c>
      <c r="O1982" s="2" t="s">
        <v>5211</v>
      </c>
      <c r="P1982" s="2" t="s">
        <v>4503</v>
      </c>
      <c r="Q1982" s="2" t="s">
        <v>4297</v>
      </c>
      <c r="R1982" s="7"/>
      <c r="S1982" s="7">
        <v>0</v>
      </c>
      <c r="T1982" s="7">
        <v>15</v>
      </c>
      <c r="U1982" s="7">
        <v>15</v>
      </c>
      <c r="V1982" s="12">
        <f t="shared" si="574"/>
        <v>15</v>
      </c>
      <c r="W1982" s="15" t="s">
        <v>4738</v>
      </c>
      <c r="X1982" s="15" t="str">
        <f t="shared" si="576"/>
        <v>DEBE GOZAR EN EL AÑO UN TOTAL DE 15 DÍAS ANTES DEL 31/12/2026</v>
      </c>
      <c r="Y1982" s="58">
        <v>0</v>
      </c>
      <c r="Z1982" s="50">
        <v>0</v>
      </c>
      <c r="AA1982" s="50">
        <v>0</v>
      </c>
      <c r="AB1982" s="50">
        <v>0</v>
      </c>
      <c r="AC1982" s="50">
        <v>5</v>
      </c>
      <c r="AD1982" s="50">
        <v>10</v>
      </c>
      <c r="AE1982" s="50">
        <v>0</v>
      </c>
      <c r="AF1982" s="50">
        <v>0</v>
      </c>
      <c r="AG1982" s="50">
        <v>0</v>
      </c>
      <c r="AH1982" s="50">
        <v>0</v>
      </c>
      <c r="AI1982" s="50">
        <v>0</v>
      </c>
      <c r="AJ1982" s="50">
        <v>0</v>
      </c>
      <c r="AK1982" s="52">
        <f t="shared" si="560"/>
        <v>15</v>
      </c>
      <c r="AL1982" s="50">
        <f t="shared" si="561"/>
        <v>15</v>
      </c>
      <c r="AM1982" s="48">
        <f t="shared" si="575"/>
        <v>1</v>
      </c>
      <c r="AN1982" s="49">
        <f t="shared" si="562"/>
        <v>0.01</v>
      </c>
      <c r="AO1982" s="49">
        <f t="shared" si="573"/>
        <v>0</v>
      </c>
      <c r="AP1982" s="49">
        <f t="shared" si="563"/>
        <v>15</v>
      </c>
      <c r="AR1982" s="50">
        <f t="shared" si="564"/>
        <v>0</v>
      </c>
      <c r="AT1982" s="30">
        <f t="shared" si="565"/>
        <v>15</v>
      </c>
      <c r="AU1982">
        <f t="shared" si="566"/>
        <v>5</v>
      </c>
      <c r="AV1982" s="49">
        <f t="shared" si="567"/>
        <v>0</v>
      </c>
      <c r="AW1982" s="49">
        <f t="shared" si="568"/>
        <v>0</v>
      </c>
      <c r="AX1982" s="53">
        <f t="shared" si="569"/>
        <v>5</v>
      </c>
      <c r="AY1982" s="30">
        <f t="shared" si="570"/>
        <v>15</v>
      </c>
      <c r="AZ1982" s="30">
        <f t="shared" si="571"/>
        <v>0</v>
      </c>
      <c r="BA1982" s="49">
        <f t="shared" si="572"/>
        <v>0</v>
      </c>
    </row>
    <row r="1983" spans="1:53" x14ac:dyDescent="0.35">
      <c r="A1983" s="2">
        <v>1076569472</v>
      </c>
      <c r="B1983" s="2" t="s">
        <v>1983</v>
      </c>
      <c r="C1983" s="16" t="s">
        <v>4948</v>
      </c>
      <c r="D1983" s="3" t="s">
        <v>4128</v>
      </c>
      <c r="E1983" s="4">
        <v>45939</v>
      </c>
      <c r="F1983" s="5">
        <v>45939</v>
      </c>
      <c r="G1983" s="5">
        <v>46304</v>
      </c>
      <c r="H1983" s="3" t="s">
        <v>4292</v>
      </c>
      <c r="I1983" s="55">
        <v>0</v>
      </c>
      <c r="J1983" s="6">
        <v>46022</v>
      </c>
      <c r="K1983" s="2" t="s">
        <v>4405</v>
      </c>
      <c r="L1983" s="2">
        <v>2001020200</v>
      </c>
      <c r="M1983" s="2" t="s">
        <v>5051</v>
      </c>
      <c r="N1983" s="2" t="s">
        <v>5206</v>
      </c>
      <c r="O1983" s="2" t="s">
        <v>5206</v>
      </c>
      <c r="P1983" s="2" t="s">
        <v>4635</v>
      </c>
      <c r="Q1983" s="2" t="s">
        <v>4399</v>
      </c>
      <c r="R1983" s="7"/>
      <c r="S1983" s="7">
        <v>0</v>
      </c>
      <c r="T1983" s="7">
        <v>6.8333000000000004</v>
      </c>
      <c r="U1983" s="7">
        <v>6.8333000000000004</v>
      </c>
      <c r="V1983" s="12">
        <f t="shared" si="574"/>
        <v>7</v>
      </c>
      <c r="W1983" s="15" t="s">
        <v>4738</v>
      </c>
      <c r="X1983" s="15" t="str">
        <f t="shared" si="576"/>
        <v>DEBE GOZAR EN EL AÑO UN TOTAL DE 7 DÍAS ANTES DEL 31/12/2026</v>
      </c>
      <c r="Y1983" s="58">
        <v>0</v>
      </c>
      <c r="Z1983" s="50">
        <v>0</v>
      </c>
      <c r="AA1983" s="50">
        <v>0</v>
      </c>
      <c r="AB1983" s="50">
        <v>5</v>
      </c>
      <c r="AC1983" s="50">
        <v>0</v>
      </c>
      <c r="AD1983" s="50">
        <v>0</v>
      </c>
      <c r="AE1983" s="50">
        <v>0</v>
      </c>
      <c r="AF1983" s="50">
        <v>0</v>
      </c>
      <c r="AG1983" s="50">
        <v>0</v>
      </c>
      <c r="AH1983" s="50">
        <v>0</v>
      </c>
      <c r="AI1983" s="50">
        <v>0</v>
      </c>
      <c r="AJ1983" s="50">
        <v>0</v>
      </c>
      <c r="AK1983" s="52">
        <f t="shared" si="560"/>
        <v>5</v>
      </c>
      <c r="AL1983" s="50">
        <f t="shared" si="561"/>
        <v>5</v>
      </c>
      <c r="AM1983" s="48">
        <f t="shared" si="575"/>
        <v>0.7142857142857143</v>
      </c>
      <c r="AN1983" s="49">
        <f t="shared" si="562"/>
        <v>7.1428571428571426E-3</v>
      </c>
      <c r="AO1983" s="49">
        <f t="shared" si="573"/>
        <v>5</v>
      </c>
      <c r="AP1983" s="49">
        <f t="shared" si="563"/>
        <v>5</v>
      </c>
      <c r="AR1983" s="50">
        <f t="shared" si="564"/>
        <v>2</v>
      </c>
      <c r="AT1983" s="30">
        <f t="shared" si="565"/>
        <v>7</v>
      </c>
      <c r="AU1983">
        <f t="shared" si="566"/>
        <v>2.3333333333333335</v>
      </c>
      <c r="AV1983" s="49">
        <f t="shared" si="567"/>
        <v>5</v>
      </c>
      <c r="AW1983" s="49">
        <f t="shared" si="568"/>
        <v>2.3333333333333335</v>
      </c>
      <c r="AX1983" s="53">
        <f t="shared" si="569"/>
        <v>0</v>
      </c>
      <c r="AY1983" s="30">
        <f t="shared" si="570"/>
        <v>0</v>
      </c>
      <c r="AZ1983" s="30">
        <f t="shared" si="571"/>
        <v>5</v>
      </c>
      <c r="BA1983" s="49">
        <f t="shared" si="572"/>
        <v>5</v>
      </c>
    </row>
    <row r="1984" spans="1:53" x14ac:dyDescent="0.35">
      <c r="A1984" s="2">
        <v>1076575551</v>
      </c>
      <c r="B1984" s="2" t="s">
        <v>1984</v>
      </c>
      <c r="C1984" s="16" t="s">
        <v>4946</v>
      </c>
      <c r="D1984" s="3" t="s">
        <v>4129</v>
      </c>
      <c r="E1984" s="4">
        <v>45962</v>
      </c>
      <c r="F1984" s="5">
        <v>45962</v>
      </c>
      <c r="G1984" s="5">
        <v>46327</v>
      </c>
      <c r="H1984" s="3" t="s">
        <v>4290</v>
      </c>
      <c r="I1984" s="55">
        <v>0</v>
      </c>
      <c r="J1984" s="6">
        <v>46022</v>
      </c>
      <c r="K1984" s="2" t="s">
        <v>4405</v>
      </c>
      <c r="L1984" s="2" t="s">
        <v>4963</v>
      </c>
      <c r="M1984" s="2" t="s">
        <v>4956</v>
      </c>
      <c r="N1984" s="2" t="s">
        <v>5200</v>
      </c>
      <c r="O1984" s="2" t="s">
        <v>5220</v>
      </c>
      <c r="P1984" s="2" t="s">
        <v>4449</v>
      </c>
      <c r="Q1984" s="2" t="s">
        <v>4297</v>
      </c>
      <c r="R1984" s="7"/>
      <c r="S1984" s="7">
        <v>0</v>
      </c>
      <c r="T1984" s="7">
        <v>5</v>
      </c>
      <c r="U1984" s="7">
        <v>5</v>
      </c>
      <c r="V1984" s="12">
        <f t="shared" si="574"/>
        <v>5</v>
      </c>
      <c r="W1984" s="15" t="s">
        <v>4738</v>
      </c>
      <c r="X1984" s="15" t="str">
        <f t="shared" si="576"/>
        <v>DEBE GOZAR EN EL AÑO UN TOTAL DE 5 DÍAS ANTES DEL 31/12/2026</v>
      </c>
      <c r="Y1984" s="58">
        <v>0</v>
      </c>
      <c r="Z1984" s="50">
        <v>0</v>
      </c>
      <c r="AA1984" s="50">
        <v>0</v>
      </c>
      <c r="AB1984" s="50">
        <v>0</v>
      </c>
      <c r="AC1984" s="50">
        <v>0</v>
      </c>
      <c r="AD1984" s="50">
        <v>0</v>
      </c>
      <c r="AE1984" s="50">
        <v>0</v>
      </c>
      <c r="AF1984" s="50">
        <v>0</v>
      </c>
      <c r="AG1984" s="50">
        <v>0</v>
      </c>
      <c r="AH1984" s="50">
        <v>0</v>
      </c>
      <c r="AI1984" s="50">
        <v>0</v>
      </c>
      <c r="AJ1984" s="50">
        <v>0</v>
      </c>
      <c r="AK1984" s="52">
        <f t="shared" si="560"/>
        <v>0</v>
      </c>
      <c r="AL1984" s="50">
        <f t="shared" si="561"/>
        <v>0</v>
      </c>
      <c r="AM1984" s="48">
        <f t="shared" si="575"/>
        <v>0</v>
      </c>
      <c r="AN1984" s="49">
        <f t="shared" si="562"/>
        <v>0</v>
      </c>
      <c r="AO1984" s="49">
        <f t="shared" si="573"/>
        <v>0</v>
      </c>
      <c r="AP1984" s="49">
        <f t="shared" si="563"/>
        <v>0</v>
      </c>
      <c r="AR1984" s="50">
        <f t="shared" si="564"/>
        <v>5</v>
      </c>
      <c r="AT1984" s="30">
        <f t="shared" si="565"/>
        <v>5</v>
      </c>
      <c r="AU1984">
        <f t="shared" si="566"/>
        <v>1.6666666666666667</v>
      </c>
      <c r="AV1984" s="49">
        <f t="shared" si="567"/>
        <v>0</v>
      </c>
      <c r="AW1984" s="49">
        <f t="shared" si="568"/>
        <v>0</v>
      </c>
      <c r="AX1984" s="53">
        <f t="shared" si="569"/>
        <v>1.6666666666666667</v>
      </c>
      <c r="AY1984" s="30">
        <f t="shared" si="570"/>
        <v>0</v>
      </c>
      <c r="AZ1984" s="30">
        <f t="shared" si="571"/>
        <v>0</v>
      </c>
      <c r="BA1984" s="49">
        <f t="shared" si="572"/>
        <v>0</v>
      </c>
    </row>
    <row r="1985" spans="1:53" x14ac:dyDescent="0.35">
      <c r="A1985" s="2">
        <v>1076580946</v>
      </c>
      <c r="B1985" s="2" t="s">
        <v>1985</v>
      </c>
      <c r="C1985" s="16" t="s">
        <v>4946</v>
      </c>
      <c r="D1985" s="3" t="s">
        <v>4130</v>
      </c>
      <c r="E1985" s="4">
        <v>45455</v>
      </c>
      <c r="F1985" s="5">
        <v>45820</v>
      </c>
      <c r="G1985" s="5">
        <v>46185</v>
      </c>
      <c r="H1985" s="3" t="s">
        <v>4418</v>
      </c>
      <c r="I1985" s="55">
        <v>0</v>
      </c>
      <c r="J1985" s="6">
        <v>46022</v>
      </c>
      <c r="K1985" s="2" t="s">
        <v>4405</v>
      </c>
      <c r="L1985" s="2" t="s">
        <v>4887</v>
      </c>
      <c r="M1985" s="2" t="s">
        <v>4956</v>
      </c>
      <c r="N1985" s="2" t="s">
        <v>5197</v>
      </c>
      <c r="O1985" s="2" t="s">
        <v>5251</v>
      </c>
      <c r="P1985" s="2" t="s">
        <v>4667</v>
      </c>
      <c r="Q1985" s="2" t="s">
        <v>4297</v>
      </c>
      <c r="R1985" s="7"/>
      <c r="S1985" s="7">
        <v>13</v>
      </c>
      <c r="T1985" s="7">
        <v>16.583300000000001</v>
      </c>
      <c r="U1985" s="7">
        <v>29.583300000000001</v>
      </c>
      <c r="V1985" s="12">
        <f t="shared" si="574"/>
        <v>30</v>
      </c>
      <c r="W1985" s="15" t="str">
        <f>"DEBE GOZAR "&amp;S1985&amp;" DÍAS ANTES DEL "&amp;TEXT(G1985-1,"DD/MM/YYYY")</f>
        <v>DEBE GOZAR 13 DÍAS ANTES DEL 11/06/2026</v>
      </c>
      <c r="X1985" s="15" t="str">
        <f t="shared" si="576"/>
        <v>DEBE GOZAR EN EL AÑO UN TOTAL DE 30 DÍAS ANTES DEL 31/12/2026</v>
      </c>
      <c r="Y1985" s="58">
        <v>0</v>
      </c>
      <c r="Z1985" s="50">
        <v>7</v>
      </c>
      <c r="AA1985" s="50">
        <v>6</v>
      </c>
      <c r="AB1985" s="50">
        <v>0</v>
      </c>
      <c r="AC1985" s="50">
        <v>6</v>
      </c>
      <c r="AD1985" s="50">
        <v>4</v>
      </c>
      <c r="AE1985" s="50">
        <v>0</v>
      </c>
      <c r="AF1985" s="50">
        <v>0</v>
      </c>
      <c r="AG1985" s="50">
        <v>7</v>
      </c>
      <c r="AH1985" s="50">
        <v>0</v>
      </c>
      <c r="AI1985" s="50">
        <v>0</v>
      </c>
      <c r="AJ1985" s="50">
        <v>0</v>
      </c>
      <c r="AK1985" s="52">
        <f t="shared" si="560"/>
        <v>30</v>
      </c>
      <c r="AL1985" s="50">
        <f t="shared" si="561"/>
        <v>30</v>
      </c>
      <c r="AM1985" s="48">
        <f t="shared" si="575"/>
        <v>1</v>
      </c>
      <c r="AN1985" s="49">
        <f t="shared" si="562"/>
        <v>0.01</v>
      </c>
      <c r="AO1985" s="49">
        <f t="shared" si="573"/>
        <v>13</v>
      </c>
      <c r="AP1985" s="49">
        <f t="shared" si="563"/>
        <v>30</v>
      </c>
      <c r="AR1985" s="50">
        <f t="shared" si="564"/>
        <v>0</v>
      </c>
      <c r="AT1985" s="30">
        <f t="shared" si="565"/>
        <v>30</v>
      </c>
      <c r="AU1985">
        <f t="shared" si="566"/>
        <v>10</v>
      </c>
      <c r="AV1985" s="49">
        <f t="shared" si="567"/>
        <v>13</v>
      </c>
      <c r="AW1985" s="49">
        <f t="shared" si="568"/>
        <v>10</v>
      </c>
      <c r="AX1985" s="53">
        <f t="shared" si="569"/>
        <v>0</v>
      </c>
      <c r="AY1985" s="30">
        <f t="shared" si="570"/>
        <v>17</v>
      </c>
      <c r="AZ1985" s="30">
        <f t="shared" si="571"/>
        <v>13</v>
      </c>
      <c r="BA1985" s="49">
        <f t="shared" si="572"/>
        <v>13</v>
      </c>
    </row>
    <row r="1986" spans="1:53" x14ac:dyDescent="0.35">
      <c r="A1986" s="2">
        <v>1076585347</v>
      </c>
      <c r="B1986" s="2" t="s">
        <v>1986</v>
      </c>
      <c r="C1986" s="16" t="s">
        <v>4946</v>
      </c>
      <c r="D1986" s="3" t="s">
        <v>4131</v>
      </c>
      <c r="E1986" s="4">
        <v>45904</v>
      </c>
      <c r="F1986" s="5">
        <v>45904</v>
      </c>
      <c r="G1986" s="5">
        <v>46269</v>
      </c>
      <c r="H1986" s="3" t="s">
        <v>4291</v>
      </c>
      <c r="I1986" s="55">
        <v>0</v>
      </c>
      <c r="J1986" s="6">
        <v>46022</v>
      </c>
      <c r="K1986" s="2" t="s">
        <v>4405</v>
      </c>
      <c r="L1986" s="2" t="s">
        <v>4745</v>
      </c>
      <c r="M1986" s="2" t="s">
        <v>4956</v>
      </c>
      <c r="N1986" s="2" t="s">
        <v>5196</v>
      </c>
      <c r="O1986" s="2" t="s">
        <v>5214</v>
      </c>
      <c r="P1986" s="2" t="s">
        <v>4438</v>
      </c>
      <c r="Q1986" s="2" t="s">
        <v>4297</v>
      </c>
      <c r="R1986" s="7"/>
      <c r="S1986" s="7">
        <v>0</v>
      </c>
      <c r="T1986" s="7">
        <v>9.75</v>
      </c>
      <c r="U1986" s="7">
        <v>9.75</v>
      </c>
      <c r="V1986" s="12">
        <f t="shared" si="574"/>
        <v>10</v>
      </c>
      <c r="W1986" s="15" t="s">
        <v>4738</v>
      </c>
      <c r="X1986" s="15" t="str">
        <f t="shared" si="576"/>
        <v>DEBE GOZAR EN EL AÑO UN TOTAL DE 10 DÍAS ANTES DEL 31/12/2026</v>
      </c>
      <c r="Y1986" s="58">
        <v>0</v>
      </c>
      <c r="Z1986" s="50">
        <v>0</v>
      </c>
      <c r="AA1986" s="50">
        <v>0</v>
      </c>
      <c r="AB1986" s="50">
        <v>0</v>
      </c>
      <c r="AC1986" s="50">
        <v>0</v>
      </c>
      <c r="AD1986" s="50">
        <v>0</v>
      </c>
      <c r="AE1986" s="50">
        <v>0</v>
      </c>
      <c r="AF1986" s="50">
        <v>0</v>
      </c>
      <c r="AG1986" s="50">
        <v>0</v>
      </c>
      <c r="AH1986" s="50">
        <v>0</v>
      </c>
      <c r="AI1986" s="50">
        <v>0</v>
      </c>
      <c r="AJ1986" s="50">
        <v>0</v>
      </c>
      <c r="AK1986" s="52">
        <f t="shared" ref="AK1986:AK2049" si="577">SUM(Y1986:AJ1986)</f>
        <v>0</v>
      </c>
      <c r="AL1986" s="50">
        <f t="shared" ref="AL1986:AL2049" si="578">+AK1986</f>
        <v>0</v>
      </c>
      <c r="AM1986" s="48">
        <f t="shared" si="575"/>
        <v>0</v>
      </c>
      <c r="AN1986" s="49">
        <f t="shared" ref="AN1986:AN2049" si="579">AM1986/100</f>
        <v>0</v>
      </c>
      <c r="AO1986" s="49">
        <f t="shared" si="573"/>
        <v>0</v>
      </c>
      <c r="AP1986" s="49">
        <f t="shared" ref="AP1986:AP2049" si="580">IF(V1986-AL1986&lt;=0,V1986,AL1986)</f>
        <v>0</v>
      </c>
      <c r="AR1986" s="50">
        <f t="shared" ref="AR1986:AR2049" si="581">+V1986-AP1986</f>
        <v>10</v>
      </c>
      <c r="AT1986" s="30">
        <f t="shared" ref="AT1986:AT2049" si="582">+V1986</f>
        <v>10</v>
      </c>
      <c r="AU1986">
        <f t="shared" ref="AU1986:AU2049" si="583">+AT1986/12*4</f>
        <v>3.3333333333333335</v>
      </c>
      <c r="AV1986" s="49">
        <f t="shared" ref="AV1986:AV2049" si="584">SUM(Y1986:AB1986)</f>
        <v>0</v>
      </c>
      <c r="AW1986" s="49">
        <f t="shared" ref="AW1986:AW2049" si="585">IF(AU1986-AV1986&lt;=0,AU1986,AV1986)</f>
        <v>0</v>
      </c>
      <c r="AX1986" s="53">
        <f t="shared" ref="AX1986:AX2049" si="586">+AU1986-AW1986</f>
        <v>3.3333333333333335</v>
      </c>
      <c r="AY1986" s="30">
        <f t="shared" ref="AY1986:AY2049" si="587">SUM(AC1986:AJ1986)</f>
        <v>0</v>
      </c>
      <c r="AZ1986" s="30">
        <f t="shared" ref="AZ1986:AZ2049" si="588">SUM(Y1986:AB1986)</f>
        <v>0</v>
      </c>
      <c r="BA1986" s="49">
        <f t="shared" ref="BA1986:BA2049" si="589">IF(AT1986-AZ1986&lt;=0,AT1986,AZ1986)</f>
        <v>0</v>
      </c>
    </row>
    <row r="1987" spans="1:53" x14ac:dyDescent="0.35">
      <c r="A1987" s="2">
        <v>1076586465</v>
      </c>
      <c r="B1987" s="2" t="s">
        <v>1987</v>
      </c>
      <c r="C1987" s="16" t="s">
        <v>4946</v>
      </c>
      <c r="D1987" s="3" t="s">
        <v>4132</v>
      </c>
      <c r="E1987" s="4">
        <v>45717</v>
      </c>
      <c r="F1987" s="5">
        <v>45717</v>
      </c>
      <c r="G1987" s="5">
        <v>46082</v>
      </c>
      <c r="H1987" s="3" t="s">
        <v>4291</v>
      </c>
      <c r="I1987" s="55">
        <v>0</v>
      </c>
      <c r="J1987" s="6">
        <v>46022</v>
      </c>
      <c r="K1987" s="2" t="s">
        <v>4405</v>
      </c>
      <c r="L1987" s="2" t="s">
        <v>4851</v>
      </c>
      <c r="M1987" s="2" t="s">
        <v>4956</v>
      </c>
      <c r="N1987" s="2" t="s">
        <v>5196</v>
      </c>
      <c r="O1987" s="2" t="s">
        <v>5238</v>
      </c>
      <c r="P1987" s="2" t="s">
        <v>4615</v>
      </c>
      <c r="Q1987" s="2" t="s">
        <v>4297</v>
      </c>
      <c r="R1987" s="7"/>
      <c r="S1987" s="7">
        <v>0</v>
      </c>
      <c r="T1987" s="7">
        <v>25</v>
      </c>
      <c r="U1987" s="7">
        <v>25</v>
      </c>
      <c r="V1987" s="12">
        <f t="shared" si="574"/>
        <v>25</v>
      </c>
      <c r="W1987" s="15" t="s">
        <v>4738</v>
      </c>
      <c r="X1987" s="15" t="str">
        <f t="shared" si="576"/>
        <v>DEBE GOZAR EN EL AÑO UN TOTAL DE 25 DÍAS ANTES DEL 31/12/2026</v>
      </c>
      <c r="Y1987" s="58">
        <v>0</v>
      </c>
      <c r="Z1987" s="50">
        <v>0</v>
      </c>
      <c r="AA1987" s="50">
        <v>0</v>
      </c>
      <c r="AB1987" s="50">
        <v>0</v>
      </c>
      <c r="AC1987" s="50">
        <v>0</v>
      </c>
      <c r="AD1987" s="50">
        <v>0</v>
      </c>
      <c r="AE1987" s="50">
        <v>0</v>
      </c>
      <c r="AF1987" s="50">
        <v>0</v>
      </c>
      <c r="AG1987" s="50">
        <v>13</v>
      </c>
      <c r="AH1987" s="50">
        <v>12</v>
      </c>
      <c r="AI1987" s="50">
        <v>0</v>
      </c>
      <c r="AJ1987" s="50">
        <v>0</v>
      </c>
      <c r="AK1987" s="52">
        <f t="shared" si="577"/>
        <v>25</v>
      </c>
      <c r="AL1987" s="50">
        <f t="shared" si="578"/>
        <v>25</v>
      </c>
      <c r="AM1987" s="48">
        <f t="shared" si="575"/>
        <v>1</v>
      </c>
      <c r="AN1987" s="49">
        <f t="shared" si="579"/>
        <v>0.01</v>
      </c>
      <c r="AO1987" s="49">
        <f t="shared" ref="AO1987:AO2050" si="590">+Y1987+Z1987+AA1987+AB1987</f>
        <v>0</v>
      </c>
      <c r="AP1987" s="49">
        <f t="shared" si="580"/>
        <v>25</v>
      </c>
      <c r="AR1987" s="50">
        <f t="shared" si="581"/>
        <v>0</v>
      </c>
      <c r="AT1987" s="30">
        <f t="shared" si="582"/>
        <v>25</v>
      </c>
      <c r="AU1987">
        <f t="shared" si="583"/>
        <v>8.3333333333333339</v>
      </c>
      <c r="AV1987" s="49">
        <f t="shared" si="584"/>
        <v>0</v>
      </c>
      <c r="AW1987" s="49">
        <f t="shared" si="585"/>
        <v>0</v>
      </c>
      <c r="AX1987" s="53">
        <f t="shared" si="586"/>
        <v>8.3333333333333339</v>
      </c>
      <c r="AY1987" s="30">
        <f t="shared" si="587"/>
        <v>25</v>
      </c>
      <c r="AZ1987" s="30">
        <f t="shared" si="588"/>
        <v>0</v>
      </c>
      <c r="BA1987" s="49">
        <f t="shared" si="589"/>
        <v>0</v>
      </c>
    </row>
    <row r="1988" spans="1:53" x14ac:dyDescent="0.35">
      <c r="A1988" s="2">
        <v>1076591335</v>
      </c>
      <c r="B1988" s="2" t="s">
        <v>1988</v>
      </c>
      <c r="C1988" s="16" t="s">
        <v>4946</v>
      </c>
      <c r="D1988" s="3" t="s">
        <v>4133</v>
      </c>
      <c r="E1988" s="4">
        <v>45709</v>
      </c>
      <c r="F1988" s="5">
        <v>45709</v>
      </c>
      <c r="G1988" s="5">
        <v>46074</v>
      </c>
      <c r="H1988" s="3" t="s">
        <v>4413</v>
      </c>
      <c r="I1988" s="55">
        <v>46081</v>
      </c>
      <c r="J1988" s="6">
        <v>46022</v>
      </c>
      <c r="K1988" s="2" t="s">
        <v>4405</v>
      </c>
      <c r="L1988" s="2" t="s">
        <v>4898</v>
      </c>
      <c r="M1988" s="2" t="s">
        <v>4956</v>
      </c>
      <c r="N1988" s="2"/>
      <c r="O1988" s="2"/>
      <c r="P1988" s="2"/>
      <c r="Q1988" s="2"/>
      <c r="R1988" s="7"/>
      <c r="S1988" s="7">
        <v>0</v>
      </c>
      <c r="T1988" s="7">
        <v>25.833300000000001</v>
      </c>
      <c r="U1988" s="7">
        <v>25.833300000000001</v>
      </c>
      <c r="V1988" s="12">
        <f t="shared" si="574"/>
        <v>26</v>
      </c>
      <c r="W1988" s="15" t="s">
        <v>4738</v>
      </c>
      <c r="X1988" s="15" t="str">
        <f t="shared" si="576"/>
        <v>DEBE GOZAR EN EL AÑO UN TOTAL DE 26 DÍAS ANTES DEL 31/12/2026</v>
      </c>
      <c r="Y1988" s="58">
        <v>0</v>
      </c>
      <c r="Z1988" s="50">
        <v>26</v>
      </c>
      <c r="AA1988" s="50">
        <v>0</v>
      </c>
      <c r="AB1988" s="50">
        <v>0</v>
      </c>
      <c r="AC1988" s="50">
        <v>0</v>
      </c>
      <c r="AD1988" s="50">
        <v>0</v>
      </c>
      <c r="AE1988" s="50">
        <v>0</v>
      </c>
      <c r="AF1988" s="50">
        <v>0</v>
      </c>
      <c r="AG1988" s="50">
        <v>0</v>
      </c>
      <c r="AH1988" s="50">
        <v>0</v>
      </c>
      <c r="AI1988" s="50">
        <v>0</v>
      </c>
      <c r="AJ1988" s="50">
        <v>0</v>
      </c>
      <c r="AK1988" s="52">
        <f t="shared" si="577"/>
        <v>26</v>
      </c>
      <c r="AL1988" s="50">
        <f t="shared" si="578"/>
        <v>26</v>
      </c>
      <c r="AM1988" s="48">
        <f t="shared" si="575"/>
        <v>1</v>
      </c>
      <c r="AN1988" s="49">
        <f t="shared" si="579"/>
        <v>0.01</v>
      </c>
      <c r="AO1988" s="49">
        <f t="shared" si="590"/>
        <v>26</v>
      </c>
      <c r="AP1988" s="49">
        <f t="shared" si="580"/>
        <v>26</v>
      </c>
      <c r="AR1988" s="50">
        <f t="shared" si="581"/>
        <v>0</v>
      </c>
      <c r="AT1988" s="30">
        <f t="shared" si="582"/>
        <v>26</v>
      </c>
      <c r="AU1988">
        <f t="shared" si="583"/>
        <v>8.6666666666666661</v>
      </c>
      <c r="AV1988" s="49">
        <f t="shared" si="584"/>
        <v>26</v>
      </c>
      <c r="AW1988" s="49">
        <f t="shared" si="585"/>
        <v>8.6666666666666661</v>
      </c>
      <c r="AX1988" s="53">
        <f t="shared" si="586"/>
        <v>0</v>
      </c>
      <c r="AY1988" s="30">
        <f t="shared" si="587"/>
        <v>0</v>
      </c>
      <c r="AZ1988" s="30">
        <f t="shared" si="588"/>
        <v>26</v>
      </c>
      <c r="BA1988" s="49">
        <f t="shared" si="589"/>
        <v>26</v>
      </c>
    </row>
    <row r="1989" spans="1:53" x14ac:dyDescent="0.35">
      <c r="A1989" s="2">
        <v>1076594866</v>
      </c>
      <c r="B1989" s="2" t="s">
        <v>1989</v>
      </c>
      <c r="C1989" s="16" t="s">
        <v>4946</v>
      </c>
      <c r="D1989" s="3" t="s">
        <v>4134</v>
      </c>
      <c r="E1989" s="4">
        <v>45392</v>
      </c>
      <c r="F1989" s="5">
        <v>45757</v>
      </c>
      <c r="G1989" s="5">
        <v>46122</v>
      </c>
      <c r="H1989" s="3" t="s">
        <v>4290</v>
      </c>
      <c r="I1989" s="55">
        <v>0</v>
      </c>
      <c r="J1989" s="6">
        <v>46022</v>
      </c>
      <c r="K1989" s="2" t="s">
        <v>4405</v>
      </c>
      <c r="L1989" s="2" t="s">
        <v>4975</v>
      </c>
      <c r="M1989" s="2" t="s">
        <v>4956</v>
      </c>
      <c r="N1989" s="2" t="s">
        <v>5180</v>
      </c>
      <c r="O1989" s="2" t="s">
        <v>5187</v>
      </c>
      <c r="P1989" s="2" t="s">
        <v>4483</v>
      </c>
      <c r="Q1989" s="2" t="s">
        <v>4297</v>
      </c>
      <c r="R1989" s="7"/>
      <c r="S1989" s="7">
        <v>0</v>
      </c>
      <c r="T1989" s="7">
        <v>14.75</v>
      </c>
      <c r="U1989" s="7">
        <v>14.75</v>
      </c>
      <c r="V1989" s="12">
        <f t="shared" si="574"/>
        <v>15</v>
      </c>
      <c r="W1989" s="15" t="s">
        <v>4738</v>
      </c>
      <c r="X1989" s="15" t="str">
        <f t="shared" si="576"/>
        <v>DEBE GOZAR EN EL AÑO UN TOTAL DE 15 DÍAS ANTES DEL 31/12/2026</v>
      </c>
      <c r="Y1989" s="58">
        <v>0</v>
      </c>
      <c r="Z1989" s="50">
        <v>0</v>
      </c>
      <c r="AA1989" s="50">
        <v>0</v>
      </c>
      <c r="AB1989" s="50">
        <v>0</v>
      </c>
      <c r="AC1989" s="50">
        <v>0</v>
      </c>
      <c r="AD1989" s="50">
        <v>0</v>
      </c>
      <c r="AE1989" s="50">
        <v>0</v>
      </c>
      <c r="AF1989" s="50">
        <v>0</v>
      </c>
      <c r="AG1989" s="50">
        <v>0</v>
      </c>
      <c r="AH1989" s="50">
        <v>0</v>
      </c>
      <c r="AI1989" s="50">
        <v>0</v>
      </c>
      <c r="AJ1989" s="50">
        <v>0</v>
      </c>
      <c r="AK1989" s="52">
        <f t="shared" si="577"/>
        <v>0</v>
      </c>
      <c r="AL1989" s="50">
        <f t="shared" si="578"/>
        <v>0</v>
      </c>
      <c r="AM1989" s="48">
        <f t="shared" si="575"/>
        <v>0</v>
      </c>
      <c r="AN1989" s="49">
        <f t="shared" si="579"/>
        <v>0</v>
      </c>
      <c r="AO1989" s="49">
        <f t="shared" si="590"/>
        <v>0</v>
      </c>
      <c r="AP1989" s="49">
        <f t="shared" si="580"/>
        <v>0</v>
      </c>
      <c r="AR1989" s="50">
        <f t="shared" si="581"/>
        <v>15</v>
      </c>
      <c r="AT1989" s="30">
        <f t="shared" si="582"/>
        <v>15</v>
      </c>
      <c r="AU1989">
        <f t="shared" si="583"/>
        <v>5</v>
      </c>
      <c r="AV1989" s="49">
        <f t="shared" si="584"/>
        <v>0</v>
      </c>
      <c r="AW1989" s="49">
        <f t="shared" si="585"/>
        <v>0</v>
      </c>
      <c r="AX1989" s="53">
        <f t="shared" si="586"/>
        <v>5</v>
      </c>
      <c r="AY1989" s="30">
        <f t="shared" si="587"/>
        <v>0</v>
      </c>
      <c r="AZ1989" s="30">
        <f t="shared" si="588"/>
        <v>0</v>
      </c>
      <c r="BA1989" s="49">
        <f t="shared" si="589"/>
        <v>0</v>
      </c>
    </row>
    <row r="1990" spans="1:53" x14ac:dyDescent="0.35">
      <c r="A1990" s="2">
        <v>1076601315</v>
      </c>
      <c r="B1990" s="2" t="s">
        <v>1990</v>
      </c>
      <c r="C1990" s="16" t="s">
        <v>4946</v>
      </c>
      <c r="D1990" s="3" t="s">
        <v>4135</v>
      </c>
      <c r="E1990" s="4">
        <v>45968</v>
      </c>
      <c r="F1990" s="5">
        <v>45968</v>
      </c>
      <c r="G1990" s="5">
        <v>46333</v>
      </c>
      <c r="H1990" s="3" t="s">
        <v>4290</v>
      </c>
      <c r="I1990" s="55">
        <v>0</v>
      </c>
      <c r="J1990" s="6">
        <v>46022</v>
      </c>
      <c r="K1990" s="2" t="s">
        <v>4431</v>
      </c>
      <c r="L1990" s="2" t="s">
        <v>4812</v>
      </c>
      <c r="M1990" s="2" t="s">
        <v>4956</v>
      </c>
      <c r="N1990" s="2" t="s">
        <v>5196</v>
      </c>
      <c r="O1990" s="2" t="s">
        <v>5212</v>
      </c>
      <c r="P1990" s="2" t="s">
        <v>4553</v>
      </c>
      <c r="Q1990" s="2" t="s">
        <v>4326</v>
      </c>
      <c r="R1990" s="7"/>
      <c r="S1990" s="7">
        <v>0</v>
      </c>
      <c r="T1990" s="7">
        <v>0.9</v>
      </c>
      <c r="U1990" s="7">
        <v>0.9</v>
      </c>
      <c r="V1990" s="12">
        <f t="shared" si="574"/>
        <v>1</v>
      </c>
      <c r="W1990" s="15" t="s">
        <v>4738</v>
      </c>
      <c r="X1990" s="15" t="str">
        <f t="shared" si="576"/>
        <v>DEBE GOZAR EN EL AÑO UN TOTAL DE 1 DÍAS ANTES DEL 31/12/2026</v>
      </c>
      <c r="Y1990" s="58">
        <v>0</v>
      </c>
      <c r="Z1990" s="50">
        <v>0</v>
      </c>
      <c r="AA1990" s="50">
        <v>0</v>
      </c>
      <c r="AB1990" s="50">
        <v>0</v>
      </c>
      <c r="AC1990" s="50">
        <v>0</v>
      </c>
      <c r="AD1990" s="50">
        <v>1</v>
      </c>
      <c r="AE1990" s="50">
        <v>0</v>
      </c>
      <c r="AF1990" s="50">
        <v>0</v>
      </c>
      <c r="AG1990" s="50">
        <v>0</v>
      </c>
      <c r="AH1990" s="50">
        <v>0</v>
      </c>
      <c r="AI1990" s="50">
        <v>0</v>
      </c>
      <c r="AJ1990" s="50">
        <v>0</v>
      </c>
      <c r="AK1990" s="52">
        <f t="shared" si="577"/>
        <v>1</v>
      </c>
      <c r="AL1990" s="50">
        <f t="shared" si="578"/>
        <v>1</v>
      </c>
      <c r="AM1990" s="48">
        <f t="shared" si="575"/>
        <v>1</v>
      </c>
      <c r="AN1990" s="49">
        <f t="shared" si="579"/>
        <v>0.01</v>
      </c>
      <c r="AO1990" s="49">
        <f t="shared" si="590"/>
        <v>0</v>
      </c>
      <c r="AP1990" s="49">
        <f t="shared" si="580"/>
        <v>1</v>
      </c>
      <c r="AR1990" s="50">
        <f t="shared" si="581"/>
        <v>0</v>
      </c>
      <c r="AT1990" s="30">
        <f t="shared" si="582"/>
        <v>1</v>
      </c>
      <c r="AU1990">
        <f t="shared" si="583"/>
        <v>0.33333333333333331</v>
      </c>
      <c r="AV1990" s="49">
        <f t="shared" si="584"/>
        <v>0</v>
      </c>
      <c r="AW1990" s="49">
        <f t="shared" si="585"/>
        <v>0</v>
      </c>
      <c r="AX1990" s="53">
        <f t="shared" si="586"/>
        <v>0.33333333333333331</v>
      </c>
      <c r="AY1990" s="30">
        <f t="shared" si="587"/>
        <v>1</v>
      </c>
      <c r="AZ1990" s="30">
        <f t="shared" si="588"/>
        <v>0</v>
      </c>
      <c r="BA1990" s="49">
        <f t="shared" si="589"/>
        <v>0</v>
      </c>
    </row>
    <row r="1991" spans="1:53" x14ac:dyDescent="0.35">
      <c r="A1991" s="2">
        <v>1076605580</v>
      </c>
      <c r="B1991" s="2" t="s">
        <v>1991</v>
      </c>
      <c r="C1991" s="16" t="s">
        <v>4946</v>
      </c>
      <c r="D1991" s="3" t="s">
        <v>4136</v>
      </c>
      <c r="E1991" s="4">
        <v>45953</v>
      </c>
      <c r="F1991" s="5">
        <v>45953</v>
      </c>
      <c r="G1991" s="5">
        <v>46318</v>
      </c>
      <c r="H1991" s="3" t="s">
        <v>4415</v>
      </c>
      <c r="I1991" s="55">
        <v>46117</v>
      </c>
      <c r="J1991" s="6">
        <v>46022</v>
      </c>
      <c r="K1991" s="2" t="s">
        <v>4431</v>
      </c>
      <c r="L1991" s="2" t="s">
        <v>4915</v>
      </c>
      <c r="M1991" s="2" t="s">
        <v>4956</v>
      </c>
      <c r="N1991" s="2"/>
      <c r="O1991" s="2"/>
      <c r="P1991" s="2"/>
      <c r="Q1991" s="2"/>
      <c r="R1991" s="7"/>
      <c r="S1991" s="7">
        <v>0</v>
      </c>
      <c r="T1991" s="7">
        <v>1.1333</v>
      </c>
      <c r="U1991" s="7">
        <v>1.1333</v>
      </c>
      <c r="V1991" s="12">
        <f t="shared" si="574"/>
        <v>2</v>
      </c>
      <c r="W1991" s="15" t="s">
        <v>4738</v>
      </c>
      <c r="X1991" s="15" t="str">
        <f t="shared" si="576"/>
        <v>DEBE GOZAR EN EL AÑO UN TOTAL DE 2 DÍAS ANTES DEL 31/12/2026</v>
      </c>
      <c r="Y1991" s="58">
        <v>0</v>
      </c>
      <c r="Z1991" s="50">
        <v>0</v>
      </c>
      <c r="AA1991" s="50">
        <v>0</v>
      </c>
      <c r="AB1991" s="50">
        <v>2</v>
      </c>
      <c r="AC1991" s="50">
        <v>0</v>
      </c>
      <c r="AD1991" s="50">
        <v>0</v>
      </c>
      <c r="AE1991" s="50">
        <v>0</v>
      </c>
      <c r="AF1991" s="50">
        <v>0</v>
      </c>
      <c r="AG1991" s="50">
        <v>0</v>
      </c>
      <c r="AH1991" s="50">
        <v>0</v>
      </c>
      <c r="AI1991" s="50">
        <v>0</v>
      </c>
      <c r="AJ1991" s="50">
        <v>0</v>
      </c>
      <c r="AK1991" s="52">
        <f t="shared" si="577"/>
        <v>2</v>
      </c>
      <c r="AL1991" s="50">
        <f t="shared" si="578"/>
        <v>2</v>
      </c>
      <c r="AM1991" s="48">
        <f t="shared" si="575"/>
        <v>1</v>
      </c>
      <c r="AN1991" s="49">
        <f t="shared" si="579"/>
        <v>0.01</v>
      </c>
      <c r="AO1991" s="49">
        <f t="shared" si="590"/>
        <v>2</v>
      </c>
      <c r="AP1991" s="49">
        <f t="shared" si="580"/>
        <v>2</v>
      </c>
      <c r="AR1991" s="50">
        <f t="shared" si="581"/>
        <v>0</v>
      </c>
      <c r="AT1991" s="30">
        <f t="shared" si="582"/>
        <v>2</v>
      </c>
      <c r="AU1991">
        <f t="shared" si="583"/>
        <v>0.66666666666666663</v>
      </c>
      <c r="AV1991" s="49">
        <f t="shared" si="584"/>
        <v>2</v>
      </c>
      <c r="AW1991" s="49">
        <f t="shared" si="585"/>
        <v>0.66666666666666663</v>
      </c>
      <c r="AX1991" s="53">
        <f t="shared" si="586"/>
        <v>0</v>
      </c>
      <c r="AY1991" s="30">
        <f t="shared" si="587"/>
        <v>0</v>
      </c>
      <c r="AZ1991" s="30">
        <f t="shared" si="588"/>
        <v>2</v>
      </c>
      <c r="BA1991" s="49">
        <f t="shared" si="589"/>
        <v>2</v>
      </c>
    </row>
    <row r="1992" spans="1:53" x14ac:dyDescent="0.35">
      <c r="A1992" s="2">
        <v>1076613735</v>
      </c>
      <c r="B1992" s="2" t="s">
        <v>1992</v>
      </c>
      <c r="C1992" s="16" t="s">
        <v>4946</v>
      </c>
      <c r="D1992" s="3" t="s">
        <v>4137</v>
      </c>
      <c r="E1992" s="4">
        <v>45789</v>
      </c>
      <c r="F1992" s="5">
        <v>45789</v>
      </c>
      <c r="G1992" s="5">
        <v>46154</v>
      </c>
      <c r="H1992" s="3" t="s">
        <v>4290</v>
      </c>
      <c r="I1992" s="55">
        <v>0</v>
      </c>
      <c r="J1992" s="6">
        <v>46022</v>
      </c>
      <c r="K1992" s="2" t="s">
        <v>4405</v>
      </c>
      <c r="L1992" s="2" t="s">
        <v>4932</v>
      </c>
      <c r="M1992" s="2" t="s">
        <v>4956</v>
      </c>
      <c r="N1992" s="2" t="s">
        <v>5196</v>
      </c>
      <c r="O1992" s="2" t="s">
        <v>5230</v>
      </c>
      <c r="P1992" s="2" t="s">
        <v>4727</v>
      </c>
      <c r="Q1992" s="2" t="s">
        <v>4297</v>
      </c>
      <c r="R1992" s="7"/>
      <c r="S1992" s="7">
        <v>0</v>
      </c>
      <c r="T1992" s="7">
        <v>19.083300000000001</v>
      </c>
      <c r="U1992" s="7">
        <v>19.083300000000001</v>
      </c>
      <c r="V1992" s="12">
        <f t="shared" si="574"/>
        <v>20</v>
      </c>
      <c r="W1992" s="15" t="s">
        <v>4738</v>
      </c>
      <c r="X1992" s="15" t="str">
        <f t="shared" si="576"/>
        <v>DEBE GOZAR EN EL AÑO UN TOTAL DE 20 DÍAS ANTES DEL 31/12/2026</v>
      </c>
      <c r="Y1992" s="58">
        <v>0</v>
      </c>
      <c r="Z1992" s="50">
        <v>3</v>
      </c>
      <c r="AA1992" s="50">
        <v>7</v>
      </c>
      <c r="AB1992" s="50">
        <v>0</v>
      </c>
      <c r="AC1992" s="50">
        <v>0</v>
      </c>
      <c r="AD1992" s="50">
        <v>0</v>
      </c>
      <c r="AE1992" s="50">
        <v>0</v>
      </c>
      <c r="AF1992" s="50">
        <v>0</v>
      </c>
      <c r="AG1992" s="50">
        <v>0</v>
      </c>
      <c r="AH1992" s="50">
        <v>0</v>
      </c>
      <c r="AI1992" s="50">
        <v>0</v>
      </c>
      <c r="AJ1992" s="50">
        <v>0</v>
      </c>
      <c r="AK1992" s="52">
        <f t="shared" si="577"/>
        <v>10</v>
      </c>
      <c r="AL1992" s="50">
        <f t="shared" si="578"/>
        <v>10</v>
      </c>
      <c r="AM1992" s="48">
        <f t="shared" si="575"/>
        <v>0.5</v>
      </c>
      <c r="AN1992" s="49">
        <f t="shared" si="579"/>
        <v>5.0000000000000001E-3</v>
      </c>
      <c r="AO1992" s="49">
        <f t="shared" si="590"/>
        <v>10</v>
      </c>
      <c r="AP1992" s="49">
        <f t="shared" si="580"/>
        <v>10</v>
      </c>
      <c r="AR1992" s="50">
        <f t="shared" si="581"/>
        <v>10</v>
      </c>
      <c r="AT1992" s="30">
        <f t="shared" si="582"/>
        <v>20</v>
      </c>
      <c r="AU1992">
        <f t="shared" si="583"/>
        <v>6.666666666666667</v>
      </c>
      <c r="AV1992" s="49">
        <f t="shared" si="584"/>
        <v>10</v>
      </c>
      <c r="AW1992" s="49">
        <f t="shared" si="585"/>
        <v>6.666666666666667</v>
      </c>
      <c r="AX1992" s="53">
        <f t="shared" si="586"/>
        <v>0</v>
      </c>
      <c r="AY1992" s="30">
        <f t="shared" si="587"/>
        <v>0</v>
      </c>
      <c r="AZ1992" s="30">
        <f t="shared" si="588"/>
        <v>10</v>
      </c>
      <c r="BA1992" s="49">
        <f t="shared" si="589"/>
        <v>10</v>
      </c>
    </row>
    <row r="1993" spans="1:53" x14ac:dyDescent="0.35">
      <c r="A1993" s="2">
        <v>1076614961</v>
      </c>
      <c r="B1993" s="2" t="s">
        <v>1993</v>
      </c>
      <c r="C1993" s="16" t="s">
        <v>4946</v>
      </c>
      <c r="D1993" s="3" t="s">
        <v>4138</v>
      </c>
      <c r="E1993" s="4">
        <v>45700</v>
      </c>
      <c r="F1993" s="5">
        <v>45700</v>
      </c>
      <c r="G1993" s="5">
        <v>46065</v>
      </c>
      <c r="H1993" s="3" t="s">
        <v>4290</v>
      </c>
      <c r="I1993" s="55">
        <v>46076</v>
      </c>
      <c r="J1993" s="6">
        <v>46022</v>
      </c>
      <c r="K1993" s="2" t="s">
        <v>4405</v>
      </c>
      <c r="L1993" s="2" t="s">
        <v>4752</v>
      </c>
      <c r="M1993" s="2" t="s">
        <v>4956</v>
      </c>
      <c r="N1993" s="2"/>
      <c r="O1993" s="2"/>
      <c r="P1993" s="2"/>
      <c r="Q1993" s="2"/>
      <c r="R1993" s="7"/>
      <c r="S1993" s="7">
        <v>0</v>
      </c>
      <c r="T1993" s="7">
        <v>26.583300000000001</v>
      </c>
      <c r="U1993" s="7">
        <v>26.583300000000001</v>
      </c>
      <c r="V1993" s="12">
        <f t="shared" si="574"/>
        <v>27</v>
      </c>
      <c r="W1993" s="15" t="s">
        <v>4738</v>
      </c>
      <c r="X1993" s="15" t="str">
        <f t="shared" si="576"/>
        <v>DEBE GOZAR EN EL AÑO UN TOTAL DE 27 DÍAS ANTES DEL 31/12/2026</v>
      </c>
      <c r="Y1993" s="58">
        <v>0</v>
      </c>
      <c r="Z1993" s="50">
        <v>27</v>
      </c>
      <c r="AA1993" s="50">
        <v>0</v>
      </c>
      <c r="AB1993" s="50">
        <v>0</v>
      </c>
      <c r="AC1993" s="50">
        <v>0</v>
      </c>
      <c r="AD1993" s="50">
        <v>0</v>
      </c>
      <c r="AE1993" s="50">
        <v>0</v>
      </c>
      <c r="AF1993" s="50">
        <v>0</v>
      </c>
      <c r="AG1993" s="50">
        <v>0</v>
      </c>
      <c r="AH1993" s="50">
        <v>0</v>
      </c>
      <c r="AI1993" s="50">
        <v>0</v>
      </c>
      <c r="AJ1993" s="50">
        <v>0</v>
      </c>
      <c r="AK1993" s="52">
        <f t="shared" si="577"/>
        <v>27</v>
      </c>
      <c r="AL1993" s="50">
        <f t="shared" si="578"/>
        <v>27</v>
      </c>
      <c r="AM1993" s="48">
        <f t="shared" si="575"/>
        <v>1</v>
      </c>
      <c r="AN1993" s="49">
        <f t="shared" si="579"/>
        <v>0.01</v>
      </c>
      <c r="AO1993" s="49">
        <f t="shared" si="590"/>
        <v>27</v>
      </c>
      <c r="AP1993" s="49">
        <f t="shared" si="580"/>
        <v>27</v>
      </c>
      <c r="AR1993" s="50">
        <f t="shared" si="581"/>
        <v>0</v>
      </c>
      <c r="AT1993" s="30">
        <f t="shared" si="582"/>
        <v>27</v>
      </c>
      <c r="AU1993">
        <f t="shared" si="583"/>
        <v>9</v>
      </c>
      <c r="AV1993" s="49">
        <f t="shared" si="584"/>
        <v>27</v>
      </c>
      <c r="AW1993" s="49">
        <f t="shared" si="585"/>
        <v>9</v>
      </c>
      <c r="AX1993" s="53">
        <f t="shared" si="586"/>
        <v>0</v>
      </c>
      <c r="AY1993" s="30">
        <f t="shared" si="587"/>
        <v>0</v>
      </c>
      <c r="AZ1993" s="30">
        <f t="shared" si="588"/>
        <v>27</v>
      </c>
      <c r="BA1993" s="49">
        <f t="shared" si="589"/>
        <v>27</v>
      </c>
    </row>
    <row r="1994" spans="1:53" x14ac:dyDescent="0.35">
      <c r="A1994" s="2">
        <v>1076633925</v>
      </c>
      <c r="B1994" s="2" t="s">
        <v>1994</v>
      </c>
      <c r="C1994" s="16" t="s">
        <v>4946</v>
      </c>
      <c r="D1994" s="3" t="s">
        <v>4139</v>
      </c>
      <c r="E1994" s="4">
        <v>44881</v>
      </c>
      <c r="F1994" s="5">
        <v>45977</v>
      </c>
      <c r="G1994" s="5">
        <v>46342</v>
      </c>
      <c r="H1994" s="3" t="s">
        <v>4290</v>
      </c>
      <c r="I1994" s="55">
        <v>0</v>
      </c>
      <c r="J1994" s="6">
        <v>46022</v>
      </c>
      <c r="K1994" s="2" t="s">
        <v>4405</v>
      </c>
      <c r="L1994" s="2" t="s">
        <v>4749</v>
      </c>
      <c r="M1994" s="2" t="s">
        <v>4956</v>
      </c>
      <c r="N1994" s="2" t="s">
        <v>5180</v>
      </c>
      <c r="O1994" s="2" t="s">
        <v>5181</v>
      </c>
      <c r="P1994" s="2" t="s">
        <v>4443</v>
      </c>
      <c r="Q1994" s="2" t="s">
        <v>4297</v>
      </c>
      <c r="R1994" s="7"/>
      <c r="S1994" s="7">
        <v>26</v>
      </c>
      <c r="T1994" s="7">
        <v>3.75</v>
      </c>
      <c r="U1994" s="7">
        <v>29.75</v>
      </c>
      <c r="V1994" s="12">
        <f t="shared" si="574"/>
        <v>30</v>
      </c>
      <c r="W1994" s="15" t="str">
        <f>"DEBE GOZAR "&amp;S1994&amp;" DÍAS ANTES DEL "&amp;TEXT(G1994-1,"DD/MM/YYYY")</f>
        <v>DEBE GOZAR 26 DÍAS ANTES DEL 15/11/2026</v>
      </c>
      <c r="X1994" s="15" t="str">
        <f t="shared" si="576"/>
        <v>DEBE GOZAR EN EL AÑO UN TOTAL DE 30 DÍAS ANTES DEL 31/12/2026</v>
      </c>
      <c r="Y1994" s="58">
        <v>0</v>
      </c>
      <c r="Z1994" s="50">
        <v>3</v>
      </c>
      <c r="AA1994" s="50">
        <v>16</v>
      </c>
      <c r="AB1994" s="50">
        <v>11</v>
      </c>
      <c r="AC1994" s="50">
        <v>0</v>
      </c>
      <c r="AD1994" s="50">
        <v>0</v>
      </c>
      <c r="AE1994" s="50">
        <v>0</v>
      </c>
      <c r="AF1994" s="50">
        <v>0</v>
      </c>
      <c r="AG1994" s="50">
        <v>0</v>
      </c>
      <c r="AH1994" s="50">
        <v>0</v>
      </c>
      <c r="AI1994" s="50">
        <v>0</v>
      </c>
      <c r="AJ1994" s="50">
        <v>0</v>
      </c>
      <c r="AK1994" s="52">
        <f t="shared" si="577"/>
        <v>30</v>
      </c>
      <c r="AL1994" s="50">
        <f t="shared" si="578"/>
        <v>30</v>
      </c>
      <c r="AM1994" s="48">
        <f t="shared" si="575"/>
        <v>1</v>
      </c>
      <c r="AN1994" s="49">
        <f t="shared" si="579"/>
        <v>0.01</v>
      </c>
      <c r="AO1994" s="49">
        <f t="shared" si="590"/>
        <v>30</v>
      </c>
      <c r="AP1994" s="49">
        <f t="shared" si="580"/>
        <v>30</v>
      </c>
      <c r="AR1994" s="50">
        <f t="shared" si="581"/>
        <v>0</v>
      </c>
      <c r="AT1994" s="30">
        <f t="shared" si="582"/>
        <v>30</v>
      </c>
      <c r="AU1994">
        <f t="shared" si="583"/>
        <v>10</v>
      </c>
      <c r="AV1994" s="49">
        <f t="shared" si="584"/>
        <v>30</v>
      </c>
      <c r="AW1994" s="49">
        <f t="shared" si="585"/>
        <v>10</v>
      </c>
      <c r="AX1994" s="53">
        <f t="shared" si="586"/>
        <v>0</v>
      </c>
      <c r="AY1994" s="30">
        <f t="shared" si="587"/>
        <v>0</v>
      </c>
      <c r="AZ1994" s="30">
        <f t="shared" si="588"/>
        <v>30</v>
      </c>
      <c r="BA1994" s="49">
        <f t="shared" si="589"/>
        <v>30</v>
      </c>
    </row>
    <row r="1995" spans="1:53" x14ac:dyDescent="0.35">
      <c r="A1995" s="2">
        <v>1076642652</v>
      </c>
      <c r="B1995" s="2" t="s">
        <v>1995</v>
      </c>
      <c r="C1995" s="16" t="s">
        <v>4947</v>
      </c>
      <c r="D1995" s="3" t="s">
        <v>4140</v>
      </c>
      <c r="E1995" s="4">
        <v>42795</v>
      </c>
      <c r="F1995" s="5">
        <v>45717</v>
      </c>
      <c r="G1995" s="5">
        <v>46082</v>
      </c>
      <c r="H1995" s="3" t="s">
        <v>4290</v>
      </c>
      <c r="I1995" s="55">
        <v>0</v>
      </c>
      <c r="J1995" s="6">
        <v>46022</v>
      </c>
      <c r="K1995" s="2" t="s">
        <v>4405</v>
      </c>
      <c r="L1995" s="2" t="s">
        <v>4988</v>
      </c>
      <c r="M1995" s="2" t="s">
        <v>4957</v>
      </c>
      <c r="N1995" s="2" t="s">
        <v>5199</v>
      </c>
      <c r="O1995" s="2" t="s">
        <v>5219</v>
      </c>
      <c r="P1995" s="2" t="s">
        <v>4515</v>
      </c>
      <c r="Q1995" s="2" t="s">
        <v>4298</v>
      </c>
      <c r="R1995" s="7"/>
      <c r="S1995" s="7">
        <v>0</v>
      </c>
      <c r="T1995" s="7">
        <v>25</v>
      </c>
      <c r="U1995" s="7">
        <v>25</v>
      </c>
      <c r="V1995" s="12">
        <f t="shared" si="574"/>
        <v>25</v>
      </c>
      <c r="W1995" s="15" t="s">
        <v>4738</v>
      </c>
      <c r="X1995" s="15" t="str">
        <f t="shared" si="576"/>
        <v>DEBE GOZAR EN EL AÑO UN TOTAL DE 25 DÍAS ANTES DEL 31/12/2026</v>
      </c>
      <c r="Y1995" s="58">
        <v>0</v>
      </c>
      <c r="Z1995" s="50">
        <v>0</v>
      </c>
      <c r="AA1995" s="50">
        <v>0</v>
      </c>
      <c r="AB1995" s="50">
        <v>0</v>
      </c>
      <c r="AC1995" s="50">
        <v>0</v>
      </c>
      <c r="AD1995" s="50">
        <v>0</v>
      </c>
      <c r="AE1995" s="50">
        <v>1</v>
      </c>
      <c r="AF1995" s="50">
        <v>14</v>
      </c>
      <c r="AG1995" s="50">
        <v>1</v>
      </c>
      <c r="AH1995" s="50">
        <v>14</v>
      </c>
      <c r="AI1995" s="50">
        <v>0</v>
      </c>
      <c r="AJ1995" s="50">
        <v>0</v>
      </c>
      <c r="AK1995" s="52">
        <f t="shared" si="577"/>
        <v>30</v>
      </c>
      <c r="AL1995" s="50">
        <f t="shared" si="578"/>
        <v>30</v>
      </c>
      <c r="AM1995" s="48">
        <f t="shared" si="575"/>
        <v>1.2</v>
      </c>
      <c r="AN1995" s="49">
        <f t="shared" si="579"/>
        <v>1.2E-2</v>
      </c>
      <c r="AO1995" s="49">
        <f t="shared" si="590"/>
        <v>0</v>
      </c>
      <c r="AP1995" s="49">
        <f t="shared" si="580"/>
        <v>25</v>
      </c>
      <c r="AR1995" s="50">
        <f t="shared" si="581"/>
        <v>0</v>
      </c>
      <c r="AT1995" s="30">
        <f t="shared" si="582"/>
        <v>25</v>
      </c>
      <c r="AU1995">
        <f t="shared" si="583"/>
        <v>8.3333333333333339</v>
      </c>
      <c r="AV1995" s="49">
        <f t="shared" si="584"/>
        <v>0</v>
      </c>
      <c r="AW1995" s="49">
        <f t="shared" si="585"/>
        <v>0</v>
      </c>
      <c r="AX1995" s="53">
        <f t="shared" si="586"/>
        <v>8.3333333333333339</v>
      </c>
      <c r="AY1995" s="30">
        <f t="shared" si="587"/>
        <v>30</v>
      </c>
      <c r="AZ1995" s="30">
        <f t="shared" si="588"/>
        <v>0</v>
      </c>
      <c r="BA1995" s="49">
        <f t="shared" si="589"/>
        <v>0</v>
      </c>
    </row>
    <row r="1996" spans="1:53" x14ac:dyDescent="0.35">
      <c r="A1996" s="2">
        <v>1076643886</v>
      </c>
      <c r="B1996" s="2" t="s">
        <v>1996</v>
      </c>
      <c r="C1996" s="16" t="s">
        <v>4946</v>
      </c>
      <c r="D1996" s="3" t="s">
        <v>4141</v>
      </c>
      <c r="E1996" s="4">
        <v>45792</v>
      </c>
      <c r="F1996" s="5">
        <v>45792</v>
      </c>
      <c r="G1996" s="5">
        <v>46157</v>
      </c>
      <c r="H1996" s="3" t="s">
        <v>4290</v>
      </c>
      <c r="I1996" s="62">
        <v>46142</v>
      </c>
      <c r="J1996" s="6">
        <v>46022</v>
      </c>
      <c r="K1996" s="2" t="s">
        <v>4405</v>
      </c>
      <c r="L1996" s="2" t="s">
        <v>4973</v>
      </c>
      <c r="M1996" s="2" t="s">
        <v>4956</v>
      </c>
      <c r="N1996" s="2" t="s">
        <v>5180</v>
      </c>
      <c r="O1996" s="2" t="s">
        <v>5226</v>
      </c>
      <c r="P1996" s="2" t="s">
        <v>4481</v>
      </c>
      <c r="Q1996" s="2" t="s">
        <v>4297</v>
      </c>
      <c r="R1996" s="7"/>
      <c r="S1996" s="7">
        <v>0</v>
      </c>
      <c r="T1996" s="7">
        <v>18.833300000000001</v>
      </c>
      <c r="U1996" s="7">
        <v>18.833300000000001</v>
      </c>
      <c r="V1996" s="12">
        <f t="shared" si="574"/>
        <v>19</v>
      </c>
      <c r="W1996" s="15" t="s">
        <v>4738</v>
      </c>
      <c r="X1996" s="15" t="str">
        <f t="shared" si="576"/>
        <v>DEBE GOZAR EN EL AÑO UN TOTAL DE 19 DÍAS ANTES DEL 31/12/2026</v>
      </c>
      <c r="Y1996" s="58">
        <v>0</v>
      </c>
      <c r="Z1996" s="50">
        <v>0</v>
      </c>
      <c r="AA1996" s="50">
        <v>11</v>
      </c>
      <c r="AB1996" s="50">
        <v>8</v>
      </c>
      <c r="AC1996" s="50">
        <v>0</v>
      </c>
      <c r="AD1996" s="50">
        <v>0</v>
      </c>
      <c r="AE1996" s="50">
        <v>0</v>
      </c>
      <c r="AF1996" s="50">
        <v>0</v>
      </c>
      <c r="AG1996" s="50">
        <v>0</v>
      </c>
      <c r="AH1996" s="50">
        <v>0</v>
      </c>
      <c r="AI1996" s="50">
        <v>0</v>
      </c>
      <c r="AJ1996" s="50">
        <v>0</v>
      </c>
      <c r="AK1996" s="52">
        <f t="shared" si="577"/>
        <v>19</v>
      </c>
      <c r="AL1996" s="50">
        <f t="shared" si="578"/>
        <v>19</v>
      </c>
      <c r="AM1996" s="48">
        <f t="shared" si="575"/>
        <v>1</v>
      </c>
      <c r="AN1996" s="49">
        <f t="shared" si="579"/>
        <v>0.01</v>
      </c>
      <c r="AO1996" s="49">
        <f t="shared" si="590"/>
        <v>19</v>
      </c>
      <c r="AP1996" s="49">
        <f t="shared" si="580"/>
        <v>19</v>
      </c>
      <c r="AR1996" s="50">
        <f t="shared" si="581"/>
        <v>0</v>
      </c>
      <c r="AT1996" s="30">
        <f t="shared" si="582"/>
        <v>19</v>
      </c>
      <c r="AU1996">
        <f t="shared" si="583"/>
        <v>6.333333333333333</v>
      </c>
      <c r="AV1996" s="49">
        <f t="shared" si="584"/>
        <v>19</v>
      </c>
      <c r="AW1996" s="49">
        <f t="shared" si="585"/>
        <v>6.333333333333333</v>
      </c>
      <c r="AX1996" s="53">
        <f t="shared" si="586"/>
        <v>0</v>
      </c>
      <c r="AY1996" s="30">
        <f t="shared" si="587"/>
        <v>0</v>
      </c>
      <c r="AZ1996" s="30">
        <f t="shared" si="588"/>
        <v>19</v>
      </c>
      <c r="BA1996" s="49">
        <f t="shared" si="589"/>
        <v>19</v>
      </c>
    </row>
    <row r="1997" spans="1:53" x14ac:dyDescent="0.35">
      <c r="A1997" s="2">
        <v>1076649025</v>
      </c>
      <c r="B1997" s="2" t="s">
        <v>1997</v>
      </c>
      <c r="C1997" s="16" t="s">
        <v>4946</v>
      </c>
      <c r="D1997" s="3" t="s">
        <v>4142</v>
      </c>
      <c r="E1997" s="4">
        <v>45728</v>
      </c>
      <c r="F1997" s="5">
        <v>45728</v>
      </c>
      <c r="G1997" s="5">
        <v>46093</v>
      </c>
      <c r="H1997" s="3" t="s">
        <v>4290</v>
      </c>
      <c r="I1997" s="55">
        <v>0</v>
      </c>
      <c r="J1997" s="6">
        <v>46022</v>
      </c>
      <c r="K1997" s="2" t="s">
        <v>4405</v>
      </c>
      <c r="L1997" s="2" t="s">
        <v>4874</v>
      </c>
      <c r="M1997" s="2" t="s">
        <v>4956</v>
      </c>
      <c r="N1997" s="2" t="s">
        <v>5195</v>
      </c>
      <c r="O1997" s="2" t="s">
        <v>5216</v>
      </c>
      <c r="P1997" s="2" t="s">
        <v>4646</v>
      </c>
      <c r="Q1997" s="2" t="s">
        <v>4297</v>
      </c>
      <c r="R1997" s="7"/>
      <c r="S1997" s="7">
        <v>0</v>
      </c>
      <c r="T1997" s="7">
        <v>24.083300000000001</v>
      </c>
      <c r="U1997" s="7">
        <v>24.083300000000001</v>
      </c>
      <c r="V1997" s="12">
        <f t="shared" ref="V1997:V2060" si="591">ROUNDUP(U1997,0)</f>
        <v>25</v>
      </c>
      <c r="W1997" s="15" t="s">
        <v>4738</v>
      </c>
      <c r="X1997" s="15" t="str">
        <f t="shared" si="576"/>
        <v>DEBE GOZAR EN EL AÑO UN TOTAL DE 25 DÍAS ANTES DEL 31/12/2026</v>
      </c>
      <c r="Y1997" s="58">
        <v>0</v>
      </c>
      <c r="Z1997" s="50">
        <v>0</v>
      </c>
      <c r="AA1997" s="50">
        <v>0</v>
      </c>
      <c r="AB1997" s="50">
        <v>0</v>
      </c>
      <c r="AC1997" s="50">
        <v>0</v>
      </c>
      <c r="AD1997" s="50">
        <v>0</v>
      </c>
      <c r="AE1997" s="50">
        <v>0</v>
      </c>
      <c r="AF1997" s="50">
        <v>0</v>
      </c>
      <c r="AG1997" s="50">
        <v>0</v>
      </c>
      <c r="AH1997" s="50">
        <v>0</v>
      </c>
      <c r="AI1997" s="50">
        <v>0</v>
      </c>
      <c r="AJ1997" s="50">
        <v>0</v>
      </c>
      <c r="AK1997" s="52">
        <f t="shared" si="577"/>
        <v>0</v>
      </c>
      <c r="AL1997" s="50">
        <f t="shared" si="578"/>
        <v>0</v>
      </c>
      <c r="AM1997" s="48">
        <f t="shared" si="575"/>
        <v>0</v>
      </c>
      <c r="AN1997" s="49">
        <f t="shared" si="579"/>
        <v>0</v>
      </c>
      <c r="AO1997" s="49">
        <f t="shared" si="590"/>
        <v>0</v>
      </c>
      <c r="AP1997" s="49">
        <f t="shared" si="580"/>
        <v>0</v>
      </c>
      <c r="AR1997" s="50">
        <f t="shared" si="581"/>
        <v>25</v>
      </c>
      <c r="AT1997" s="30">
        <f t="shared" si="582"/>
        <v>25</v>
      </c>
      <c r="AU1997">
        <f t="shared" si="583"/>
        <v>8.3333333333333339</v>
      </c>
      <c r="AV1997" s="49">
        <f t="shared" si="584"/>
        <v>0</v>
      </c>
      <c r="AW1997" s="49">
        <f t="shared" si="585"/>
        <v>0</v>
      </c>
      <c r="AX1997" s="53">
        <f t="shared" si="586"/>
        <v>8.3333333333333339</v>
      </c>
      <c r="AY1997" s="30">
        <f t="shared" si="587"/>
        <v>0</v>
      </c>
      <c r="AZ1997" s="30">
        <f t="shared" si="588"/>
        <v>0</v>
      </c>
      <c r="BA1997" s="49">
        <f t="shared" si="589"/>
        <v>0</v>
      </c>
    </row>
    <row r="1998" spans="1:53" x14ac:dyDescent="0.35">
      <c r="A1998" s="2">
        <v>1076668334</v>
      </c>
      <c r="B1998" s="2" t="s">
        <v>1998</v>
      </c>
      <c r="C1998" s="16" t="s">
        <v>4946</v>
      </c>
      <c r="D1998" s="3" t="s">
        <v>4143</v>
      </c>
      <c r="E1998" s="4">
        <v>45292</v>
      </c>
      <c r="F1998" s="5">
        <v>46023</v>
      </c>
      <c r="G1998" s="5">
        <v>46388</v>
      </c>
      <c r="H1998" s="3" t="s">
        <v>4407</v>
      </c>
      <c r="I1998" s="55">
        <v>0</v>
      </c>
      <c r="J1998" s="6">
        <v>46022</v>
      </c>
      <c r="K1998" s="2" t="s">
        <v>4405</v>
      </c>
      <c r="L1998" s="2" t="s">
        <v>4811</v>
      </c>
      <c r="M1998" s="2" t="s">
        <v>4956</v>
      </c>
      <c r="N1998" s="2" t="s">
        <v>5196</v>
      </c>
      <c r="O1998" s="2" t="s">
        <v>5237</v>
      </c>
      <c r="P1998" s="2" t="s">
        <v>4552</v>
      </c>
      <c r="Q1998" s="2" t="s">
        <v>4297</v>
      </c>
      <c r="R1998" s="7"/>
      <c r="S1998" s="7">
        <v>29</v>
      </c>
      <c r="T1998" s="7">
        <v>0</v>
      </c>
      <c r="U1998" s="7">
        <v>29</v>
      </c>
      <c r="V1998" s="12">
        <f t="shared" si="591"/>
        <v>29</v>
      </c>
      <c r="W1998" s="15" t="str">
        <f>"DEBE GOZAR "&amp;S1998&amp;" DÍAS ANTES DEL "&amp;TEXT(G1998-1,"DD/MM/YYYY")</f>
        <v>DEBE GOZAR 29 DÍAS ANTES DEL 31/12/2026</v>
      </c>
      <c r="X1998" s="15" t="str">
        <f t="shared" si="576"/>
        <v>DEBE GOZAR EN EL AÑO UN TOTAL DE 29 DÍAS ANTES DEL 31/12/2026</v>
      </c>
      <c r="Y1998" s="58">
        <v>0</v>
      </c>
      <c r="Z1998" s="50">
        <v>0</v>
      </c>
      <c r="AA1998" s="50">
        <v>0</v>
      </c>
      <c r="AB1998" s="50">
        <v>15</v>
      </c>
      <c r="AC1998" s="50">
        <v>0</v>
      </c>
      <c r="AD1998" s="50">
        <v>0</v>
      </c>
      <c r="AE1998" s="50">
        <v>14</v>
      </c>
      <c r="AF1998" s="50">
        <v>0</v>
      </c>
      <c r="AG1998" s="50">
        <v>0</v>
      </c>
      <c r="AH1998" s="50">
        <v>0</v>
      </c>
      <c r="AI1998" s="50">
        <v>0</v>
      </c>
      <c r="AJ1998" s="50">
        <v>0</v>
      </c>
      <c r="AK1998" s="52">
        <f t="shared" si="577"/>
        <v>29</v>
      </c>
      <c r="AL1998" s="50">
        <f t="shared" si="578"/>
        <v>29</v>
      </c>
      <c r="AM1998" s="48">
        <f t="shared" si="575"/>
        <v>1</v>
      </c>
      <c r="AN1998" s="49">
        <f t="shared" si="579"/>
        <v>0.01</v>
      </c>
      <c r="AO1998" s="49">
        <f t="shared" si="590"/>
        <v>15</v>
      </c>
      <c r="AP1998" s="49">
        <f t="shared" si="580"/>
        <v>29</v>
      </c>
      <c r="AR1998" s="50">
        <f t="shared" si="581"/>
        <v>0</v>
      </c>
      <c r="AT1998" s="30">
        <f t="shared" si="582"/>
        <v>29</v>
      </c>
      <c r="AU1998">
        <f t="shared" si="583"/>
        <v>9.6666666666666661</v>
      </c>
      <c r="AV1998" s="49">
        <f t="shared" si="584"/>
        <v>15</v>
      </c>
      <c r="AW1998" s="49">
        <f t="shared" si="585"/>
        <v>9.6666666666666661</v>
      </c>
      <c r="AX1998" s="53">
        <f t="shared" si="586"/>
        <v>0</v>
      </c>
      <c r="AY1998" s="30">
        <f t="shared" si="587"/>
        <v>14</v>
      </c>
      <c r="AZ1998" s="30">
        <f t="shared" si="588"/>
        <v>15</v>
      </c>
      <c r="BA1998" s="49">
        <f t="shared" si="589"/>
        <v>15</v>
      </c>
    </row>
    <row r="1999" spans="1:53" x14ac:dyDescent="0.35">
      <c r="A1999" s="2">
        <v>1076685251</v>
      </c>
      <c r="B1999" s="2" t="s">
        <v>1999</v>
      </c>
      <c r="C1999" s="16" t="s">
        <v>4946</v>
      </c>
      <c r="D1999" s="3" t="s">
        <v>4144</v>
      </c>
      <c r="E1999" s="4">
        <v>45141</v>
      </c>
      <c r="F1999" s="5">
        <v>45872</v>
      </c>
      <c r="G1999" s="5">
        <v>46237</v>
      </c>
      <c r="H1999" s="3" t="s">
        <v>4408</v>
      </c>
      <c r="I1999" s="55">
        <v>0</v>
      </c>
      <c r="J1999" s="6">
        <v>46022</v>
      </c>
      <c r="K1999" s="2" t="s">
        <v>4405</v>
      </c>
      <c r="L1999" s="2" t="s">
        <v>4813</v>
      </c>
      <c r="M1999" s="2" t="s">
        <v>4956</v>
      </c>
      <c r="N1999" s="2" t="s">
        <v>5196</v>
      </c>
      <c r="O1999" s="2" t="s">
        <v>5238</v>
      </c>
      <c r="P1999" s="2" t="s">
        <v>4555</v>
      </c>
      <c r="Q1999" s="2" t="s">
        <v>4297</v>
      </c>
      <c r="R1999" s="7"/>
      <c r="S1999" s="7">
        <v>17</v>
      </c>
      <c r="T1999" s="7">
        <v>12.333299999999994</v>
      </c>
      <c r="U1999" s="7">
        <v>29.333299999999994</v>
      </c>
      <c r="V1999" s="12">
        <f t="shared" si="591"/>
        <v>30</v>
      </c>
      <c r="W1999" s="15" t="str">
        <f>"DEBE GOZAR "&amp;S1999&amp;" DÍAS ANTES DEL "&amp;TEXT(G1999-1,"DD/MM/YYYY")</f>
        <v>DEBE GOZAR 17 DÍAS ANTES DEL 02/08/2026</v>
      </c>
      <c r="X1999" s="15" t="str">
        <f t="shared" si="576"/>
        <v>DEBE GOZAR EN EL AÑO UN TOTAL DE 30 DÍAS ANTES DEL 31/12/2026</v>
      </c>
      <c r="Y1999" s="58">
        <v>0</v>
      </c>
      <c r="Z1999" s="50">
        <v>0</v>
      </c>
      <c r="AA1999" s="50">
        <v>29</v>
      </c>
      <c r="AB1999" s="50">
        <v>1</v>
      </c>
      <c r="AC1999" s="50">
        <v>0</v>
      </c>
      <c r="AD1999" s="50">
        <v>0</v>
      </c>
      <c r="AE1999" s="50">
        <v>0</v>
      </c>
      <c r="AF1999" s="50">
        <v>0</v>
      </c>
      <c r="AG1999" s="50">
        <v>0</v>
      </c>
      <c r="AH1999" s="50">
        <v>0</v>
      </c>
      <c r="AI1999" s="50">
        <v>0</v>
      </c>
      <c r="AJ1999" s="50">
        <v>0</v>
      </c>
      <c r="AK1999" s="52">
        <f t="shared" si="577"/>
        <v>30</v>
      </c>
      <c r="AL1999" s="50">
        <f t="shared" si="578"/>
        <v>30</v>
      </c>
      <c r="AM1999" s="48">
        <f t="shared" si="575"/>
        <v>1</v>
      </c>
      <c r="AN1999" s="49">
        <f t="shared" si="579"/>
        <v>0.01</v>
      </c>
      <c r="AO1999" s="49">
        <f t="shared" si="590"/>
        <v>30</v>
      </c>
      <c r="AP1999" s="49">
        <f t="shared" si="580"/>
        <v>30</v>
      </c>
      <c r="AR1999" s="50">
        <f t="shared" si="581"/>
        <v>0</v>
      </c>
      <c r="AT1999" s="30">
        <f t="shared" si="582"/>
        <v>30</v>
      </c>
      <c r="AU1999">
        <f t="shared" si="583"/>
        <v>10</v>
      </c>
      <c r="AV1999" s="49">
        <f t="shared" si="584"/>
        <v>30</v>
      </c>
      <c r="AW1999" s="49">
        <f t="shared" si="585"/>
        <v>10</v>
      </c>
      <c r="AX1999" s="53">
        <f t="shared" si="586"/>
        <v>0</v>
      </c>
      <c r="AY1999" s="30">
        <f t="shared" si="587"/>
        <v>0</v>
      </c>
      <c r="AZ1999" s="30">
        <f t="shared" si="588"/>
        <v>30</v>
      </c>
      <c r="BA1999" s="49">
        <f t="shared" si="589"/>
        <v>30</v>
      </c>
    </row>
    <row r="2000" spans="1:53" x14ac:dyDescent="0.35">
      <c r="A2000" s="2">
        <v>1076738975</v>
      </c>
      <c r="B2000" s="2" t="s">
        <v>2000</v>
      </c>
      <c r="C2000" s="16" t="s">
        <v>4946</v>
      </c>
      <c r="D2000" s="3" t="s">
        <v>4145</v>
      </c>
      <c r="E2000" s="4">
        <v>45833</v>
      </c>
      <c r="F2000" s="5">
        <v>45833</v>
      </c>
      <c r="G2000" s="5">
        <v>46198</v>
      </c>
      <c r="H2000" s="3" t="s">
        <v>4290</v>
      </c>
      <c r="I2000" s="55">
        <v>0</v>
      </c>
      <c r="J2000" s="6">
        <v>46022</v>
      </c>
      <c r="K2000" s="2" t="s">
        <v>4405</v>
      </c>
      <c r="L2000" s="2" t="s">
        <v>4784</v>
      </c>
      <c r="M2000" s="2" t="s">
        <v>4956</v>
      </c>
      <c r="N2000" s="2" t="s">
        <v>5196</v>
      </c>
      <c r="O2000" s="2" t="s">
        <v>5215</v>
      </c>
      <c r="P2000" s="2" t="s">
        <v>4504</v>
      </c>
      <c r="Q2000" s="2" t="s">
        <v>4297</v>
      </c>
      <c r="R2000" s="7"/>
      <c r="S2000" s="7">
        <v>0</v>
      </c>
      <c r="T2000" s="7">
        <v>15.5</v>
      </c>
      <c r="U2000" s="7">
        <v>15.5</v>
      </c>
      <c r="V2000" s="12">
        <f t="shared" si="591"/>
        <v>16</v>
      </c>
      <c r="W2000" s="15" t="s">
        <v>4738</v>
      </c>
      <c r="X2000" s="15" t="str">
        <f t="shared" si="576"/>
        <v>DEBE GOZAR EN EL AÑO UN TOTAL DE 16 DÍAS ANTES DEL 31/12/2026</v>
      </c>
      <c r="Y2000" s="58">
        <v>0</v>
      </c>
      <c r="Z2000" s="50">
        <v>0</v>
      </c>
      <c r="AA2000" s="50">
        <v>0</v>
      </c>
      <c r="AB2000" s="50">
        <v>0</v>
      </c>
      <c r="AC2000" s="50">
        <v>0</v>
      </c>
      <c r="AD2000" s="50">
        <v>0</v>
      </c>
      <c r="AE2000" s="50">
        <v>0</v>
      </c>
      <c r="AF2000" s="50">
        <v>0</v>
      </c>
      <c r="AG2000" s="50">
        <v>0</v>
      </c>
      <c r="AH2000" s="50">
        <v>0</v>
      </c>
      <c r="AI2000" s="50">
        <v>0</v>
      </c>
      <c r="AJ2000" s="50">
        <v>0</v>
      </c>
      <c r="AK2000" s="52">
        <f t="shared" si="577"/>
        <v>0</v>
      </c>
      <c r="AL2000" s="50">
        <f t="shared" si="578"/>
        <v>0</v>
      </c>
      <c r="AM2000" s="48">
        <f t="shared" si="575"/>
        <v>0</v>
      </c>
      <c r="AN2000" s="49">
        <f t="shared" si="579"/>
        <v>0</v>
      </c>
      <c r="AO2000" s="49">
        <f t="shared" si="590"/>
        <v>0</v>
      </c>
      <c r="AP2000" s="49">
        <f t="shared" si="580"/>
        <v>0</v>
      </c>
      <c r="AR2000" s="50">
        <f t="shared" si="581"/>
        <v>16</v>
      </c>
      <c r="AT2000" s="30">
        <f t="shared" si="582"/>
        <v>16</v>
      </c>
      <c r="AU2000">
        <f t="shared" si="583"/>
        <v>5.333333333333333</v>
      </c>
      <c r="AV2000" s="49">
        <f t="shared" si="584"/>
        <v>0</v>
      </c>
      <c r="AW2000" s="49">
        <f t="shared" si="585"/>
        <v>0</v>
      </c>
      <c r="AX2000" s="53">
        <f t="shared" si="586"/>
        <v>5.333333333333333</v>
      </c>
      <c r="AY2000" s="30">
        <f t="shared" si="587"/>
        <v>0</v>
      </c>
      <c r="AZ2000" s="30">
        <f t="shared" si="588"/>
        <v>0</v>
      </c>
      <c r="BA2000" s="49">
        <f t="shared" si="589"/>
        <v>0</v>
      </c>
    </row>
    <row r="2001" spans="1:53" x14ac:dyDescent="0.35">
      <c r="A2001" s="2">
        <v>1076761675</v>
      </c>
      <c r="B2001" s="2" t="s">
        <v>2001</v>
      </c>
      <c r="C2001" s="16" t="s">
        <v>4946</v>
      </c>
      <c r="D2001" s="3" t="s">
        <v>4146</v>
      </c>
      <c r="E2001" s="4">
        <v>45108</v>
      </c>
      <c r="F2001" s="5">
        <v>45839</v>
      </c>
      <c r="G2001" s="5">
        <v>46204</v>
      </c>
      <c r="H2001" s="3" t="s">
        <v>4291</v>
      </c>
      <c r="I2001" s="55">
        <v>0</v>
      </c>
      <c r="J2001" s="6">
        <v>46022</v>
      </c>
      <c r="K2001" s="2" t="s">
        <v>4405</v>
      </c>
      <c r="L2001" s="2" t="s">
        <v>4872</v>
      </c>
      <c r="M2001" s="2" t="s">
        <v>4956</v>
      </c>
      <c r="N2001" s="2" t="s">
        <v>5196</v>
      </c>
      <c r="O2001" s="2" t="s">
        <v>5238</v>
      </c>
      <c r="P2001" s="2" t="s">
        <v>4642</v>
      </c>
      <c r="Q2001" s="2" t="s">
        <v>4297</v>
      </c>
      <c r="R2001" s="7"/>
      <c r="S2001" s="7">
        <v>15</v>
      </c>
      <c r="T2001" s="7">
        <v>15</v>
      </c>
      <c r="U2001" s="7">
        <v>30</v>
      </c>
      <c r="V2001" s="12">
        <f t="shared" si="591"/>
        <v>30</v>
      </c>
      <c r="W2001" s="15" t="str">
        <f>"DEBE GOZAR "&amp;S2001&amp;" DÍAS ANTES DEL "&amp;TEXT(G2001-1,"DD/MM/YYYY")</f>
        <v>DEBE GOZAR 15 DÍAS ANTES DEL 30/06/2026</v>
      </c>
      <c r="X2001" s="15" t="str">
        <f t="shared" si="576"/>
        <v>DEBE GOZAR EN EL AÑO UN TOTAL DE 30 DÍAS ANTES DEL 31/12/2026</v>
      </c>
      <c r="Y2001" s="58">
        <v>20</v>
      </c>
      <c r="Z2001" s="50">
        <v>10</v>
      </c>
      <c r="AA2001" s="50">
        <v>0</v>
      </c>
      <c r="AB2001" s="50">
        <v>0</v>
      </c>
      <c r="AC2001" s="50">
        <v>0</v>
      </c>
      <c r="AD2001" s="50">
        <v>0</v>
      </c>
      <c r="AE2001" s="50">
        <v>0</v>
      </c>
      <c r="AF2001" s="50">
        <v>0</v>
      </c>
      <c r="AG2001" s="50">
        <v>0</v>
      </c>
      <c r="AH2001" s="50">
        <v>0</v>
      </c>
      <c r="AI2001" s="50">
        <v>0</v>
      </c>
      <c r="AJ2001" s="50">
        <v>0</v>
      </c>
      <c r="AK2001" s="52">
        <f t="shared" si="577"/>
        <v>30</v>
      </c>
      <c r="AL2001" s="50">
        <f t="shared" si="578"/>
        <v>30</v>
      </c>
      <c r="AM2001" s="48">
        <f t="shared" si="575"/>
        <v>1</v>
      </c>
      <c r="AN2001" s="49">
        <f t="shared" si="579"/>
        <v>0.01</v>
      </c>
      <c r="AO2001" s="49">
        <f t="shared" si="590"/>
        <v>30</v>
      </c>
      <c r="AP2001" s="49">
        <f t="shared" si="580"/>
        <v>30</v>
      </c>
      <c r="AR2001" s="50">
        <f t="shared" si="581"/>
        <v>0</v>
      </c>
      <c r="AT2001" s="30">
        <f t="shared" si="582"/>
        <v>30</v>
      </c>
      <c r="AU2001">
        <f t="shared" si="583"/>
        <v>10</v>
      </c>
      <c r="AV2001" s="49">
        <f t="shared" si="584"/>
        <v>30</v>
      </c>
      <c r="AW2001" s="49">
        <f t="shared" si="585"/>
        <v>10</v>
      </c>
      <c r="AX2001" s="53">
        <f t="shared" si="586"/>
        <v>0</v>
      </c>
      <c r="AY2001" s="30">
        <f t="shared" si="587"/>
        <v>0</v>
      </c>
      <c r="AZ2001" s="30">
        <f t="shared" si="588"/>
        <v>30</v>
      </c>
      <c r="BA2001" s="49">
        <f t="shared" si="589"/>
        <v>30</v>
      </c>
    </row>
    <row r="2002" spans="1:53" x14ac:dyDescent="0.35">
      <c r="A2002" s="2">
        <v>1076763885</v>
      </c>
      <c r="B2002" s="2" t="s">
        <v>2002</v>
      </c>
      <c r="C2002" s="16" t="s">
        <v>4946</v>
      </c>
      <c r="D2002" s="3" t="s">
        <v>4147</v>
      </c>
      <c r="E2002" s="4">
        <v>46001</v>
      </c>
      <c r="F2002" s="5">
        <v>46001</v>
      </c>
      <c r="G2002" s="5">
        <v>46366</v>
      </c>
      <c r="H2002" s="3" t="s">
        <v>4406</v>
      </c>
      <c r="I2002" s="55">
        <v>0</v>
      </c>
      <c r="J2002" s="6">
        <v>46022</v>
      </c>
      <c r="K2002" s="2" t="s">
        <v>4431</v>
      </c>
      <c r="L2002" s="2" t="s">
        <v>4798</v>
      </c>
      <c r="M2002" s="2" t="s">
        <v>4956</v>
      </c>
      <c r="N2002" s="2" t="s">
        <v>5196</v>
      </c>
      <c r="O2002" s="2" t="s">
        <v>5235</v>
      </c>
      <c r="P2002" s="2" t="s">
        <v>4527</v>
      </c>
      <c r="Q2002" s="2" t="s">
        <v>4326</v>
      </c>
      <c r="R2002" s="7"/>
      <c r="S2002" s="7">
        <v>0</v>
      </c>
      <c r="T2002" s="7">
        <v>0.35</v>
      </c>
      <c r="U2002" s="7">
        <v>0.35</v>
      </c>
      <c r="V2002" s="12">
        <f t="shared" si="591"/>
        <v>1</v>
      </c>
      <c r="W2002" s="15" t="s">
        <v>4738</v>
      </c>
      <c r="X2002" s="15" t="str">
        <f t="shared" si="576"/>
        <v>DEBE GOZAR EN EL AÑO UN TOTAL DE 1 DÍAS ANTES DEL 31/12/2026</v>
      </c>
      <c r="Y2002" s="58">
        <v>0</v>
      </c>
      <c r="Z2002" s="50">
        <v>0</v>
      </c>
      <c r="AA2002" s="50">
        <v>0</v>
      </c>
      <c r="AB2002" s="50">
        <v>0</v>
      </c>
      <c r="AC2002" s="50">
        <v>0</v>
      </c>
      <c r="AD2002" s="50">
        <v>0</v>
      </c>
      <c r="AE2002" s="50">
        <v>0</v>
      </c>
      <c r="AF2002" s="50">
        <v>0</v>
      </c>
      <c r="AG2002" s="50">
        <v>0</v>
      </c>
      <c r="AH2002" s="50">
        <v>0</v>
      </c>
      <c r="AI2002" s="50">
        <v>7</v>
      </c>
      <c r="AJ2002" s="50">
        <v>0</v>
      </c>
      <c r="AK2002" s="52">
        <f t="shared" si="577"/>
        <v>7</v>
      </c>
      <c r="AL2002" s="50">
        <f t="shared" si="578"/>
        <v>7</v>
      </c>
      <c r="AM2002" s="48">
        <f t="shared" si="575"/>
        <v>7</v>
      </c>
      <c r="AN2002" s="49">
        <f t="shared" si="579"/>
        <v>7.0000000000000007E-2</v>
      </c>
      <c r="AO2002" s="49">
        <f t="shared" si="590"/>
        <v>0</v>
      </c>
      <c r="AP2002" s="49">
        <f t="shared" si="580"/>
        <v>1</v>
      </c>
      <c r="AR2002" s="50">
        <f t="shared" si="581"/>
        <v>0</v>
      </c>
      <c r="AT2002" s="30">
        <f t="shared" si="582"/>
        <v>1</v>
      </c>
      <c r="AU2002">
        <f t="shared" si="583"/>
        <v>0.33333333333333331</v>
      </c>
      <c r="AV2002" s="49">
        <f t="shared" si="584"/>
        <v>0</v>
      </c>
      <c r="AW2002" s="49">
        <f t="shared" si="585"/>
        <v>0</v>
      </c>
      <c r="AX2002" s="53">
        <f t="shared" si="586"/>
        <v>0.33333333333333331</v>
      </c>
      <c r="AY2002" s="30">
        <f t="shared" si="587"/>
        <v>7</v>
      </c>
      <c r="AZ2002" s="30">
        <f t="shared" si="588"/>
        <v>0</v>
      </c>
      <c r="BA2002" s="49">
        <f t="shared" si="589"/>
        <v>0</v>
      </c>
    </row>
    <row r="2003" spans="1:53" x14ac:dyDescent="0.35">
      <c r="A2003" s="2">
        <v>1076765086</v>
      </c>
      <c r="B2003" s="2" t="s">
        <v>2003</v>
      </c>
      <c r="C2003" s="16" t="s">
        <v>4946</v>
      </c>
      <c r="D2003" s="3" t="s">
        <v>4148</v>
      </c>
      <c r="E2003" s="4">
        <v>45505</v>
      </c>
      <c r="F2003" s="5">
        <v>45870</v>
      </c>
      <c r="G2003" s="5">
        <v>46235</v>
      </c>
      <c r="H2003" s="3" t="s">
        <v>4408</v>
      </c>
      <c r="I2003" s="55">
        <v>0</v>
      </c>
      <c r="J2003" s="6">
        <v>46022</v>
      </c>
      <c r="K2003" s="2" t="s">
        <v>4405</v>
      </c>
      <c r="L2003" s="2" t="s">
        <v>4880</v>
      </c>
      <c r="M2003" s="2" t="s">
        <v>4956</v>
      </c>
      <c r="N2003" s="2" t="s">
        <v>5197</v>
      </c>
      <c r="O2003" s="2" t="s">
        <v>5178</v>
      </c>
      <c r="P2003" s="2" t="s">
        <v>4652</v>
      </c>
      <c r="Q2003" s="2" t="s">
        <v>4297</v>
      </c>
      <c r="R2003" s="7"/>
      <c r="S2003" s="7">
        <v>15</v>
      </c>
      <c r="T2003" s="7">
        <v>12.5</v>
      </c>
      <c r="U2003" s="7">
        <v>27.5</v>
      </c>
      <c r="V2003" s="12">
        <f t="shared" si="591"/>
        <v>28</v>
      </c>
      <c r="W2003" s="15" t="str">
        <f>"DEBE GOZAR "&amp;S2003&amp;" DÍAS ANTES DEL "&amp;TEXT(G2003-1,"DD/MM/YYYY")</f>
        <v>DEBE GOZAR 15 DÍAS ANTES DEL 31/07/2026</v>
      </c>
      <c r="X2003" s="15" t="str">
        <f t="shared" si="576"/>
        <v>DEBE GOZAR EN EL AÑO UN TOTAL DE 28 DÍAS ANTES DEL 31/12/2026</v>
      </c>
      <c r="Y2003" s="58">
        <v>0</v>
      </c>
      <c r="Z2003" s="50">
        <v>13</v>
      </c>
      <c r="AA2003" s="50">
        <v>1</v>
      </c>
      <c r="AB2003" s="50">
        <v>0</v>
      </c>
      <c r="AC2003" s="50">
        <v>0</v>
      </c>
      <c r="AD2003" s="50">
        <v>15</v>
      </c>
      <c r="AE2003" s="50">
        <v>0</v>
      </c>
      <c r="AF2003" s="50">
        <v>0</v>
      </c>
      <c r="AG2003" s="50">
        <v>0</v>
      </c>
      <c r="AH2003" s="50">
        <v>0</v>
      </c>
      <c r="AI2003" s="50">
        <v>0</v>
      </c>
      <c r="AJ2003" s="50">
        <v>0</v>
      </c>
      <c r="AK2003" s="52">
        <f t="shared" si="577"/>
        <v>29</v>
      </c>
      <c r="AL2003" s="50">
        <f t="shared" si="578"/>
        <v>29</v>
      </c>
      <c r="AM2003" s="48">
        <f t="shared" si="575"/>
        <v>1.0357142857142858</v>
      </c>
      <c r="AN2003" s="49">
        <f t="shared" si="579"/>
        <v>1.0357142857142858E-2</v>
      </c>
      <c r="AO2003" s="49">
        <f t="shared" si="590"/>
        <v>14</v>
      </c>
      <c r="AP2003" s="49">
        <f t="shared" si="580"/>
        <v>28</v>
      </c>
      <c r="AR2003" s="50">
        <f t="shared" si="581"/>
        <v>0</v>
      </c>
      <c r="AT2003" s="30">
        <f t="shared" si="582"/>
        <v>28</v>
      </c>
      <c r="AU2003">
        <f t="shared" si="583"/>
        <v>9.3333333333333339</v>
      </c>
      <c r="AV2003" s="49">
        <f t="shared" si="584"/>
        <v>14</v>
      </c>
      <c r="AW2003" s="49">
        <f t="shared" si="585"/>
        <v>9.3333333333333339</v>
      </c>
      <c r="AX2003" s="53">
        <f t="shared" si="586"/>
        <v>0</v>
      </c>
      <c r="AY2003" s="30">
        <f t="shared" si="587"/>
        <v>15</v>
      </c>
      <c r="AZ2003" s="30">
        <f t="shared" si="588"/>
        <v>14</v>
      </c>
      <c r="BA2003" s="49">
        <f t="shared" si="589"/>
        <v>14</v>
      </c>
    </row>
    <row r="2004" spans="1:53" x14ac:dyDescent="0.35">
      <c r="A2004" s="2">
        <v>1076766988</v>
      </c>
      <c r="B2004" s="2" t="s">
        <v>2004</v>
      </c>
      <c r="C2004" s="16" t="s">
        <v>4947</v>
      </c>
      <c r="D2004" s="3" t="s">
        <v>4149</v>
      </c>
      <c r="E2004" s="4">
        <v>44085</v>
      </c>
      <c r="F2004" s="5">
        <v>45911</v>
      </c>
      <c r="G2004" s="5">
        <v>46276</v>
      </c>
      <c r="H2004" s="3" t="s">
        <v>4290</v>
      </c>
      <c r="I2004" s="55">
        <v>0</v>
      </c>
      <c r="J2004" s="6">
        <v>46022</v>
      </c>
      <c r="K2004" s="2" t="s">
        <v>4405</v>
      </c>
      <c r="L2004" s="2" t="s">
        <v>4986</v>
      </c>
      <c r="M2004" s="2" t="s">
        <v>4956</v>
      </c>
      <c r="N2004" s="2" t="s">
        <v>5180</v>
      </c>
      <c r="O2004" s="2" t="s">
        <v>5218</v>
      </c>
      <c r="P2004" s="2" t="s">
        <v>4509</v>
      </c>
      <c r="Q2004" s="2" t="s">
        <v>4298</v>
      </c>
      <c r="R2004" s="7"/>
      <c r="S2004" s="7">
        <v>0</v>
      </c>
      <c r="T2004" s="7">
        <v>12.166699999999992</v>
      </c>
      <c r="U2004" s="7">
        <v>12.166699999999992</v>
      </c>
      <c r="V2004" s="12">
        <f t="shared" si="591"/>
        <v>13</v>
      </c>
      <c r="W2004" s="15" t="s">
        <v>4738</v>
      </c>
      <c r="X2004" s="15" t="str">
        <f t="shared" si="576"/>
        <v>DEBE GOZAR EN EL AÑO UN TOTAL DE 13 DÍAS ANTES DEL 31/12/2026</v>
      </c>
      <c r="Y2004" s="58">
        <v>16</v>
      </c>
      <c r="Z2004" s="50">
        <v>0</v>
      </c>
      <c r="AA2004" s="50">
        <v>0</v>
      </c>
      <c r="AB2004" s="50">
        <v>0</v>
      </c>
      <c r="AC2004" s="50">
        <v>0</v>
      </c>
      <c r="AD2004" s="50">
        <v>0</v>
      </c>
      <c r="AE2004" s="50">
        <v>0</v>
      </c>
      <c r="AF2004" s="50">
        <v>0</v>
      </c>
      <c r="AG2004" s="50">
        <v>0</v>
      </c>
      <c r="AH2004" s="50">
        <v>0</v>
      </c>
      <c r="AI2004" s="50">
        <v>0</v>
      </c>
      <c r="AJ2004" s="50">
        <v>0</v>
      </c>
      <c r="AK2004" s="52">
        <f t="shared" si="577"/>
        <v>16</v>
      </c>
      <c r="AL2004" s="50">
        <f t="shared" si="578"/>
        <v>16</v>
      </c>
      <c r="AM2004" s="48">
        <f t="shared" si="575"/>
        <v>1.2307692307692308</v>
      </c>
      <c r="AN2004" s="49">
        <f t="shared" si="579"/>
        <v>1.2307692307692308E-2</v>
      </c>
      <c r="AO2004" s="49">
        <f t="shared" si="590"/>
        <v>16</v>
      </c>
      <c r="AP2004" s="49">
        <f t="shared" si="580"/>
        <v>13</v>
      </c>
      <c r="AR2004" s="50">
        <f t="shared" si="581"/>
        <v>0</v>
      </c>
      <c r="AT2004" s="30">
        <f t="shared" si="582"/>
        <v>13</v>
      </c>
      <c r="AU2004">
        <f t="shared" si="583"/>
        <v>4.333333333333333</v>
      </c>
      <c r="AV2004" s="49">
        <f t="shared" si="584"/>
        <v>16</v>
      </c>
      <c r="AW2004" s="49">
        <f t="shared" si="585"/>
        <v>4.333333333333333</v>
      </c>
      <c r="AX2004" s="53">
        <f t="shared" si="586"/>
        <v>0</v>
      </c>
      <c r="AY2004" s="30">
        <f t="shared" si="587"/>
        <v>0</v>
      </c>
      <c r="AZ2004" s="30">
        <f t="shared" si="588"/>
        <v>16</v>
      </c>
      <c r="BA2004" s="49">
        <f t="shared" si="589"/>
        <v>13</v>
      </c>
    </row>
    <row r="2005" spans="1:53" x14ac:dyDescent="0.35">
      <c r="A2005" s="2">
        <v>1076785475</v>
      </c>
      <c r="B2005" s="2" t="s">
        <v>2005</v>
      </c>
      <c r="C2005" s="16" t="s">
        <v>4946</v>
      </c>
      <c r="D2005" s="3" t="s">
        <v>4150</v>
      </c>
      <c r="E2005" s="4">
        <v>45278</v>
      </c>
      <c r="F2005" s="5">
        <v>46009</v>
      </c>
      <c r="G2005" s="5">
        <v>46374</v>
      </c>
      <c r="H2005" s="3" t="s">
        <v>4291</v>
      </c>
      <c r="I2005" s="55">
        <v>0</v>
      </c>
      <c r="J2005" s="6">
        <v>46022</v>
      </c>
      <c r="K2005" s="2" t="s">
        <v>4405</v>
      </c>
      <c r="L2005" s="2" t="s">
        <v>4745</v>
      </c>
      <c r="M2005" s="2" t="s">
        <v>4956</v>
      </c>
      <c r="N2005" s="2" t="s">
        <v>5196</v>
      </c>
      <c r="O2005" s="2" t="s">
        <v>5214</v>
      </c>
      <c r="P2005" s="2" t="s">
        <v>4438</v>
      </c>
      <c r="Q2005" s="2" t="s">
        <v>4297</v>
      </c>
      <c r="R2005" s="7"/>
      <c r="S2005" s="7">
        <v>15</v>
      </c>
      <c r="T2005" s="7">
        <v>1.0833000000000013</v>
      </c>
      <c r="U2005" s="7">
        <v>16.083300000000001</v>
      </c>
      <c r="V2005" s="12">
        <f t="shared" si="591"/>
        <v>17</v>
      </c>
      <c r="W2005" s="15" t="str">
        <f>"DEBE GOZAR "&amp;S2005&amp;" DÍAS ANTES DEL "&amp;TEXT(G2005-1,"DD/MM/YYYY")</f>
        <v>DEBE GOZAR 15 DÍAS ANTES DEL 17/12/2026</v>
      </c>
      <c r="X2005" s="15" t="str">
        <f t="shared" si="576"/>
        <v>DEBE GOZAR EN EL AÑO UN TOTAL DE 17 DÍAS ANTES DEL 31/12/2026</v>
      </c>
      <c r="Y2005" s="58">
        <v>0</v>
      </c>
      <c r="Z2005" s="50">
        <v>0</v>
      </c>
      <c r="AA2005" s="50">
        <v>0</v>
      </c>
      <c r="AB2005" s="50">
        <v>15</v>
      </c>
      <c r="AC2005" s="50">
        <v>0</v>
      </c>
      <c r="AD2005" s="50">
        <v>0</v>
      </c>
      <c r="AE2005" s="50">
        <v>0</v>
      </c>
      <c r="AF2005" s="50">
        <v>0</v>
      </c>
      <c r="AG2005" s="50">
        <v>0</v>
      </c>
      <c r="AH2005" s="50">
        <v>0</v>
      </c>
      <c r="AI2005" s="50">
        <v>0</v>
      </c>
      <c r="AJ2005" s="50">
        <v>0</v>
      </c>
      <c r="AK2005" s="52">
        <f t="shared" si="577"/>
        <v>15</v>
      </c>
      <c r="AL2005" s="50">
        <f t="shared" si="578"/>
        <v>15</v>
      </c>
      <c r="AM2005" s="48">
        <f t="shared" si="575"/>
        <v>0.88235294117647056</v>
      </c>
      <c r="AN2005" s="49">
        <f t="shared" si="579"/>
        <v>8.8235294117647058E-3</v>
      </c>
      <c r="AO2005" s="49">
        <f t="shared" si="590"/>
        <v>15</v>
      </c>
      <c r="AP2005" s="49">
        <f t="shared" si="580"/>
        <v>15</v>
      </c>
      <c r="AR2005" s="50">
        <f t="shared" si="581"/>
        <v>2</v>
      </c>
      <c r="AT2005" s="30">
        <f t="shared" si="582"/>
        <v>17</v>
      </c>
      <c r="AU2005">
        <f t="shared" si="583"/>
        <v>5.666666666666667</v>
      </c>
      <c r="AV2005" s="49">
        <f t="shared" si="584"/>
        <v>15</v>
      </c>
      <c r="AW2005" s="49">
        <f t="shared" si="585"/>
        <v>5.666666666666667</v>
      </c>
      <c r="AX2005" s="53">
        <f t="shared" si="586"/>
        <v>0</v>
      </c>
      <c r="AY2005" s="30">
        <f t="shared" si="587"/>
        <v>0</v>
      </c>
      <c r="AZ2005" s="30">
        <f t="shared" si="588"/>
        <v>15</v>
      </c>
      <c r="BA2005" s="49">
        <f t="shared" si="589"/>
        <v>15</v>
      </c>
    </row>
    <row r="2006" spans="1:53" x14ac:dyDescent="0.35">
      <c r="A2006" s="2">
        <v>1076792157</v>
      </c>
      <c r="B2006" s="2" t="s">
        <v>2006</v>
      </c>
      <c r="C2006" s="16" t="s">
        <v>4946</v>
      </c>
      <c r="D2006" s="3" t="s">
        <v>4151</v>
      </c>
      <c r="E2006" s="4">
        <v>44562</v>
      </c>
      <c r="F2006" s="5">
        <v>46023</v>
      </c>
      <c r="G2006" s="5">
        <v>46388</v>
      </c>
      <c r="H2006" s="3" t="s">
        <v>4290</v>
      </c>
      <c r="I2006" s="55">
        <v>0</v>
      </c>
      <c r="J2006" s="6">
        <v>46022</v>
      </c>
      <c r="K2006" s="2" t="s">
        <v>4405</v>
      </c>
      <c r="L2006" s="2" t="s">
        <v>4973</v>
      </c>
      <c r="M2006" s="2" t="s">
        <v>4956</v>
      </c>
      <c r="N2006" s="2" t="s">
        <v>5180</v>
      </c>
      <c r="O2006" s="2" t="s">
        <v>5226</v>
      </c>
      <c r="P2006" s="2" t="s">
        <v>4481</v>
      </c>
      <c r="Q2006" s="2" t="s">
        <v>4297</v>
      </c>
      <c r="R2006" s="7"/>
      <c r="S2006" s="7">
        <v>29</v>
      </c>
      <c r="T2006" s="7">
        <v>0</v>
      </c>
      <c r="U2006" s="7">
        <v>29</v>
      </c>
      <c r="V2006" s="12">
        <f t="shared" si="591"/>
        <v>29</v>
      </c>
      <c r="W2006" s="15" t="str">
        <f>"DEBE GOZAR "&amp;S2006&amp;" DÍAS ANTES DEL "&amp;TEXT(G2006-1,"DD/MM/YYYY")</f>
        <v>DEBE GOZAR 29 DÍAS ANTES DEL 31/12/2026</v>
      </c>
      <c r="X2006" s="15" t="str">
        <f t="shared" si="576"/>
        <v>DEBE GOZAR EN EL AÑO UN TOTAL DE 29 DÍAS ANTES DEL 31/12/2026</v>
      </c>
      <c r="Y2006" s="58">
        <v>0</v>
      </c>
      <c r="Z2006" s="50">
        <v>0</v>
      </c>
      <c r="AA2006" s="50">
        <v>0</v>
      </c>
      <c r="AB2006" s="50">
        <v>0</v>
      </c>
      <c r="AC2006" s="50">
        <v>0</v>
      </c>
      <c r="AD2006" s="50">
        <v>0</v>
      </c>
      <c r="AE2006" s="50">
        <v>0</v>
      </c>
      <c r="AF2006" s="50">
        <v>0</v>
      </c>
      <c r="AG2006" s="50">
        <v>0</v>
      </c>
      <c r="AH2006" s="50">
        <v>0</v>
      </c>
      <c r="AI2006" s="50">
        <v>0</v>
      </c>
      <c r="AJ2006" s="50">
        <v>0</v>
      </c>
      <c r="AK2006" s="52">
        <f t="shared" si="577"/>
        <v>0</v>
      </c>
      <c r="AL2006" s="50">
        <f t="shared" si="578"/>
        <v>0</v>
      </c>
      <c r="AM2006" s="48">
        <f t="shared" si="575"/>
        <v>0</v>
      </c>
      <c r="AN2006" s="49">
        <f t="shared" si="579"/>
        <v>0</v>
      </c>
      <c r="AO2006" s="49">
        <f t="shared" si="590"/>
        <v>0</v>
      </c>
      <c r="AP2006" s="49">
        <f t="shared" si="580"/>
        <v>0</v>
      </c>
      <c r="AR2006" s="50">
        <f t="shared" si="581"/>
        <v>29</v>
      </c>
      <c r="AT2006" s="30">
        <f t="shared" si="582"/>
        <v>29</v>
      </c>
      <c r="AU2006">
        <f t="shared" si="583"/>
        <v>9.6666666666666661</v>
      </c>
      <c r="AV2006" s="49">
        <f t="shared" si="584"/>
        <v>0</v>
      </c>
      <c r="AW2006" s="49">
        <f t="shared" si="585"/>
        <v>0</v>
      </c>
      <c r="AX2006" s="53">
        <f t="shared" si="586"/>
        <v>9.6666666666666661</v>
      </c>
      <c r="AY2006" s="30">
        <f t="shared" si="587"/>
        <v>0</v>
      </c>
      <c r="AZ2006" s="30">
        <f t="shared" si="588"/>
        <v>0</v>
      </c>
      <c r="BA2006" s="49">
        <f t="shared" si="589"/>
        <v>0</v>
      </c>
    </row>
    <row r="2007" spans="1:53" x14ac:dyDescent="0.35">
      <c r="A2007" s="2">
        <v>1076794990</v>
      </c>
      <c r="B2007" s="2" t="s">
        <v>2007</v>
      </c>
      <c r="C2007" s="16" t="s">
        <v>4946</v>
      </c>
      <c r="D2007" s="3" t="s">
        <v>4152</v>
      </c>
      <c r="E2007" s="4">
        <v>45108</v>
      </c>
      <c r="F2007" s="5">
        <v>45839</v>
      </c>
      <c r="G2007" s="5">
        <v>46204</v>
      </c>
      <c r="H2007" s="3" t="s">
        <v>4417</v>
      </c>
      <c r="I2007" s="55">
        <v>46096</v>
      </c>
      <c r="J2007" s="6">
        <v>46022</v>
      </c>
      <c r="K2007" s="2" t="s">
        <v>4405</v>
      </c>
      <c r="L2007" s="2" t="s">
        <v>4860</v>
      </c>
      <c r="M2007" s="2" t="s">
        <v>4956</v>
      </c>
      <c r="N2007" s="2"/>
      <c r="O2007" s="2"/>
      <c r="P2007" s="2"/>
      <c r="Q2007" s="2"/>
      <c r="R2007" s="7"/>
      <c r="S2007" s="7">
        <v>14</v>
      </c>
      <c r="T2007" s="7">
        <v>15</v>
      </c>
      <c r="U2007" s="7">
        <v>29</v>
      </c>
      <c r="V2007" s="12">
        <f t="shared" si="591"/>
        <v>29</v>
      </c>
      <c r="W2007" s="15" t="str">
        <f>"DEBE GOZAR "&amp;S2007&amp;" DÍAS ANTES DEL "&amp;TEXT(G2007-1,"DD/MM/YYYY")</f>
        <v>DEBE GOZAR 14 DÍAS ANTES DEL 30/06/2026</v>
      </c>
      <c r="X2007" s="15" t="str">
        <f t="shared" si="576"/>
        <v>DEBE GOZAR EN EL AÑO UN TOTAL DE 29 DÍAS ANTES DEL 31/12/2026</v>
      </c>
      <c r="Y2007" s="58">
        <v>0</v>
      </c>
      <c r="Z2007" s="50">
        <v>0</v>
      </c>
      <c r="AA2007" s="50">
        <v>29</v>
      </c>
      <c r="AB2007" s="50">
        <v>0</v>
      </c>
      <c r="AC2007" s="50">
        <v>0</v>
      </c>
      <c r="AD2007" s="50">
        <v>0</v>
      </c>
      <c r="AE2007" s="50">
        <v>0</v>
      </c>
      <c r="AF2007" s="50">
        <v>0</v>
      </c>
      <c r="AG2007" s="50">
        <v>0</v>
      </c>
      <c r="AH2007" s="50">
        <v>0</v>
      </c>
      <c r="AI2007" s="50">
        <v>0</v>
      </c>
      <c r="AJ2007" s="50">
        <v>0</v>
      </c>
      <c r="AK2007" s="52">
        <f t="shared" si="577"/>
        <v>29</v>
      </c>
      <c r="AL2007" s="50">
        <f t="shared" si="578"/>
        <v>29</v>
      </c>
      <c r="AM2007" s="48">
        <f t="shared" si="575"/>
        <v>1</v>
      </c>
      <c r="AN2007" s="49">
        <f t="shared" si="579"/>
        <v>0.01</v>
      </c>
      <c r="AO2007" s="49">
        <f t="shared" si="590"/>
        <v>29</v>
      </c>
      <c r="AP2007" s="49">
        <f t="shared" si="580"/>
        <v>29</v>
      </c>
      <c r="AR2007" s="50">
        <f t="shared" si="581"/>
        <v>0</v>
      </c>
      <c r="AT2007" s="30">
        <f t="shared" si="582"/>
        <v>29</v>
      </c>
      <c r="AU2007">
        <f t="shared" si="583"/>
        <v>9.6666666666666661</v>
      </c>
      <c r="AV2007" s="49">
        <f t="shared" si="584"/>
        <v>29</v>
      </c>
      <c r="AW2007" s="49">
        <f t="shared" si="585"/>
        <v>9.6666666666666661</v>
      </c>
      <c r="AX2007" s="53">
        <f t="shared" si="586"/>
        <v>0</v>
      </c>
      <c r="AY2007" s="30">
        <f t="shared" si="587"/>
        <v>0</v>
      </c>
      <c r="AZ2007" s="30">
        <f t="shared" si="588"/>
        <v>29</v>
      </c>
      <c r="BA2007" s="49">
        <f t="shared" si="589"/>
        <v>29</v>
      </c>
    </row>
    <row r="2008" spans="1:53" x14ac:dyDescent="0.35">
      <c r="A2008" s="2">
        <v>1076799407</v>
      </c>
      <c r="B2008" s="2" t="s">
        <v>2008</v>
      </c>
      <c r="C2008" s="16" t="s">
        <v>4946</v>
      </c>
      <c r="D2008" s="3" t="s">
        <v>4153</v>
      </c>
      <c r="E2008" s="4">
        <v>45735</v>
      </c>
      <c r="F2008" s="5">
        <v>45735</v>
      </c>
      <c r="G2008" s="5">
        <v>46100</v>
      </c>
      <c r="H2008" s="3" t="s">
        <v>4290</v>
      </c>
      <c r="I2008" s="55">
        <v>46035</v>
      </c>
      <c r="J2008" s="6">
        <v>46022</v>
      </c>
      <c r="K2008" s="2" t="s">
        <v>4405</v>
      </c>
      <c r="L2008" s="2" t="s">
        <v>4973</v>
      </c>
      <c r="M2008" s="2" t="s">
        <v>4956</v>
      </c>
      <c r="N2008" s="2"/>
      <c r="O2008" s="2"/>
      <c r="P2008" s="2"/>
      <c r="Q2008" s="2"/>
      <c r="R2008" s="7"/>
      <c r="S2008" s="7">
        <v>0</v>
      </c>
      <c r="T2008" s="7">
        <v>23.5</v>
      </c>
      <c r="U2008" s="7">
        <v>23.5</v>
      </c>
      <c r="V2008" s="12">
        <f t="shared" si="591"/>
        <v>24</v>
      </c>
      <c r="W2008" s="15" t="s">
        <v>4738</v>
      </c>
      <c r="X2008" s="15" t="str">
        <f t="shared" si="576"/>
        <v>DEBE GOZAR EN EL AÑO UN TOTAL DE 24 DÍAS ANTES DEL 31/12/2026</v>
      </c>
      <c r="Y2008" s="58">
        <v>24</v>
      </c>
      <c r="Z2008" s="50">
        <v>0</v>
      </c>
      <c r="AA2008" s="50">
        <v>0</v>
      </c>
      <c r="AB2008" s="50">
        <v>0</v>
      </c>
      <c r="AC2008" s="50">
        <v>0</v>
      </c>
      <c r="AD2008" s="50">
        <v>0</v>
      </c>
      <c r="AE2008" s="50">
        <v>0</v>
      </c>
      <c r="AF2008" s="50">
        <v>0</v>
      </c>
      <c r="AG2008" s="50">
        <v>0</v>
      </c>
      <c r="AH2008" s="50">
        <v>0</v>
      </c>
      <c r="AI2008" s="50">
        <v>0</v>
      </c>
      <c r="AJ2008" s="50">
        <v>0</v>
      </c>
      <c r="AK2008" s="52">
        <f t="shared" si="577"/>
        <v>24</v>
      </c>
      <c r="AL2008" s="50">
        <f t="shared" si="578"/>
        <v>24</v>
      </c>
      <c r="AM2008" s="48">
        <f t="shared" si="575"/>
        <v>1</v>
      </c>
      <c r="AN2008" s="49">
        <f t="shared" si="579"/>
        <v>0.01</v>
      </c>
      <c r="AO2008" s="49">
        <f t="shared" si="590"/>
        <v>24</v>
      </c>
      <c r="AP2008" s="49">
        <f t="shared" si="580"/>
        <v>24</v>
      </c>
      <c r="AR2008" s="50">
        <f t="shared" si="581"/>
        <v>0</v>
      </c>
      <c r="AT2008" s="30">
        <f t="shared" si="582"/>
        <v>24</v>
      </c>
      <c r="AU2008">
        <f t="shared" si="583"/>
        <v>8</v>
      </c>
      <c r="AV2008" s="49">
        <f t="shared" si="584"/>
        <v>24</v>
      </c>
      <c r="AW2008" s="49">
        <f t="shared" si="585"/>
        <v>8</v>
      </c>
      <c r="AX2008" s="53">
        <f t="shared" si="586"/>
        <v>0</v>
      </c>
      <c r="AY2008" s="30">
        <f t="shared" si="587"/>
        <v>0</v>
      </c>
      <c r="AZ2008" s="30">
        <f t="shared" si="588"/>
        <v>24</v>
      </c>
      <c r="BA2008" s="49">
        <f t="shared" si="589"/>
        <v>24</v>
      </c>
    </row>
    <row r="2009" spans="1:53" x14ac:dyDescent="0.35">
      <c r="A2009" s="2">
        <v>1076805663</v>
      </c>
      <c r="B2009" s="2" t="s">
        <v>2009</v>
      </c>
      <c r="C2009" s="16" t="s">
        <v>4946</v>
      </c>
      <c r="D2009" s="3" t="s">
        <v>4154</v>
      </c>
      <c r="E2009" s="4">
        <v>44013</v>
      </c>
      <c r="F2009" s="5">
        <v>45839</v>
      </c>
      <c r="G2009" s="5">
        <v>46204</v>
      </c>
      <c r="H2009" s="3" t="s">
        <v>4290</v>
      </c>
      <c r="I2009" s="55">
        <v>0</v>
      </c>
      <c r="J2009" s="6">
        <v>46022</v>
      </c>
      <c r="K2009" s="2" t="s">
        <v>4405</v>
      </c>
      <c r="L2009" s="2" t="s">
        <v>4963</v>
      </c>
      <c r="M2009" s="2" t="s">
        <v>4956</v>
      </c>
      <c r="N2009" s="2" t="s">
        <v>5200</v>
      </c>
      <c r="O2009" s="2" t="s">
        <v>5220</v>
      </c>
      <c r="P2009" s="2" t="s">
        <v>4449</v>
      </c>
      <c r="Q2009" s="2" t="s">
        <v>4300</v>
      </c>
      <c r="R2009" s="7"/>
      <c r="S2009" s="7">
        <v>0</v>
      </c>
      <c r="T2009" s="7">
        <v>15</v>
      </c>
      <c r="U2009" s="7">
        <v>15</v>
      </c>
      <c r="V2009" s="12">
        <f t="shared" si="591"/>
        <v>15</v>
      </c>
      <c r="W2009" s="15" t="s">
        <v>4738</v>
      </c>
      <c r="X2009" s="15" t="str">
        <f t="shared" si="576"/>
        <v>DEBE GOZAR EN EL AÑO UN TOTAL DE 15 DÍAS ANTES DEL 31/12/2026</v>
      </c>
      <c r="Y2009" s="58">
        <v>0</v>
      </c>
      <c r="Z2009" s="50">
        <v>0</v>
      </c>
      <c r="AA2009" s="50">
        <v>15</v>
      </c>
      <c r="AB2009" s="50">
        <v>0</v>
      </c>
      <c r="AC2009" s="50">
        <v>0</v>
      </c>
      <c r="AD2009" s="50">
        <v>0</v>
      </c>
      <c r="AE2009" s="50">
        <v>0</v>
      </c>
      <c r="AF2009" s="50">
        <v>0</v>
      </c>
      <c r="AG2009" s="50">
        <v>0</v>
      </c>
      <c r="AH2009" s="50">
        <v>0</v>
      </c>
      <c r="AI2009" s="50">
        <v>0</v>
      </c>
      <c r="AJ2009" s="50">
        <v>0</v>
      </c>
      <c r="AK2009" s="52">
        <f t="shared" si="577"/>
        <v>15</v>
      </c>
      <c r="AL2009" s="50">
        <f t="shared" si="578"/>
        <v>15</v>
      </c>
      <c r="AM2009" s="48">
        <f t="shared" si="575"/>
        <v>1</v>
      </c>
      <c r="AN2009" s="49">
        <f t="shared" si="579"/>
        <v>0.01</v>
      </c>
      <c r="AO2009" s="49">
        <f t="shared" si="590"/>
        <v>15</v>
      </c>
      <c r="AP2009" s="49">
        <f t="shared" si="580"/>
        <v>15</v>
      </c>
      <c r="AR2009" s="50">
        <f t="shared" si="581"/>
        <v>0</v>
      </c>
      <c r="AT2009" s="30">
        <f t="shared" si="582"/>
        <v>15</v>
      </c>
      <c r="AU2009">
        <f t="shared" si="583"/>
        <v>5</v>
      </c>
      <c r="AV2009" s="49">
        <f t="shared" si="584"/>
        <v>15</v>
      </c>
      <c r="AW2009" s="49">
        <f t="shared" si="585"/>
        <v>5</v>
      </c>
      <c r="AX2009" s="53">
        <f t="shared" si="586"/>
        <v>0</v>
      </c>
      <c r="AY2009" s="30">
        <f t="shared" si="587"/>
        <v>0</v>
      </c>
      <c r="AZ2009" s="30">
        <f t="shared" si="588"/>
        <v>15</v>
      </c>
      <c r="BA2009" s="49">
        <f t="shared" si="589"/>
        <v>15</v>
      </c>
    </row>
    <row r="2010" spans="1:53" x14ac:dyDescent="0.35">
      <c r="A2010" s="2">
        <v>1076814110</v>
      </c>
      <c r="B2010" s="2" t="s">
        <v>2010</v>
      </c>
      <c r="C2010" s="16" t="s">
        <v>4946</v>
      </c>
      <c r="D2010" s="3" t="s">
        <v>4155</v>
      </c>
      <c r="E2010" s="4">
        <v>45915</v>
      </c>
      <c r="F2010" s="5">
        <v>45915</v>
      </c>
      <c r="G2010" s="5">
        <v>46280</v>
      </c>
      <c r="H2010" s="3" t="s">
        <v>4409</v>
      </c>
      <c r="I2010" s="55">
        <v>46081</v>
      </c>
      <c r="J2010" s="6">
        <v>46022</v>
      </c>
      <c r="K2010" s="2" t="s">
        <v>4405</v>
      </c>
      <c r="L2010" s="2" t="s">
        <v>4857</v>
      </c>
      <c r="M2010" s="2" t="s">
        <v>4956</v>
      </c>
      <c r="N2010" s="2"/>
      <c r="O2010" s="2"/>
      <c r="P2010" s="2"/>
      <c r="Q2010" s="2"/>
      <c r="R2010" s="7"/>
      <c r="S2010" s="7">
        <v>0</v>
      </c>
      <c r="T2010" s="7">
        <v>8.8332999999999995</v>
      </c>
      <c r="U2010" s="7">
        <v>8.8332999999999995</v>
      </c>
      <c r="V2010" s="12">
        <f t="shared" si="591"/>
        <v>9</v>
      </c>
      <c r="W2010" s="15" t="s">
        <v>4738</v>
      </c>
      <c r="X2010" s="15" t="str">
        <f t="shared" si="576"/>
        <v>DEBE GOZAR EN EL AÑO UN TOTAL DE 9 DÍAS ANTES DEL 31/12/2026</v>
      </c>
      <c r="Y2010" s="58">
        <v>0</v>
      </c>
      <c r="Z2010" s="50">
        <v>9</v>
      </c>
      <c r="AA2010" s="50">
        <v>0</v>
      </c>
      <c r="AB2010" s="50">
        <v>0</v>
      </c>
      <c r="AC2010" s="50">
        <v>0</v>
      </c>
      <c r="AD2010" s="50">
        <v>0</v>
      </c>
      <c r="AE2010" s="50">
        <v>0</v>
      </c>
      <c r="AF2010" s="50">
        <v>0</v>
      </c>
      <c r="AG2010" s="50">
        <v>0</v>
      </c>
      <c r="AH2010" s="50">
        <v>0</v>
      </c>
      <c r="AI2010" s="50">
        <v>0</v>
      </c>
      <c r="AJ2010" s="50">
        <v>0</v>
      </c>
      <c r="AK2010" s="52">
        <f t="shared" si="577"/>
        <v>9</v>
      </c>
      <c r="AL2010" s="50">
        <f t="shared" si="578"/>
        <v>9</v>
      </c>
      <c r="AM2010" s="48">
        <f t="shared" si="575"/>
        <v>1</v>
      </c>
      <c r="AN2010" s="49">
        <f t="shared" si="579"/>
        <v>0.01</v>
      </c>
      <c r="AO2010" s="49">
        <f t="shared" si="590"/>
        <v>9</v>
      </c>
      <c r="AP2010" s="49">
        <f t="shared" si="580"/>
        <v>9</v>
      </c>
      <c r="AR2010" s="50">
        <f t="shared" si="581"/>
        <v>0</v>
      </c>
      <c r="AT2010" s="30">
        <f t="shared" si="582"/>
        <v>9</v>
      </c>
      <c r="AU2010">
        <f t="shared" si="583"/>
        <v>3</v>
      </c>
      <c r="AV2010" s="49">
        <f t="shared" si="584"/>
        <v>9</v>
      </c>
      <c r="AW2010" s="49">
        <f t="shared" si="585"/>
        <v>3</v>
      </c>
      <c r="AX2010" s="53">
        <f t="shared" si="586"/>
        <v>0</v>
      </c>
      <c r="AY2010" s="30">
        <f t="shared" si="587"/>
        <v>0</v>
      </c>
      <c r="AZ2010" s="30">
        <f t="shared" si="588"/>
        <v>9</v>
      </c>
      <c r="BA2010" s="49">
        <f t="shared" si="589"/>
        <v>9</v>
      </c>
    </row>
    <row r="2011" spans="1:53" x14ac:dyDescent="0.35">
      <c r="A2011" s="2">
        <v>1076821541</v>
      </c>
      <c r="B2011" s="2" t="s">
        <v>2011</v>
      </c>
      <c r="C2011" s="16" t="s">
        <v>4946</v>
      </c>
      <c r="D2011" s="3" t="s">
        <v>4156</v>
      </c>
      <c r="E2011" s="4">
        <v>45944</v>
      </c>
      <c r="F2011" s="5">
        <v>45944</v>
      </c>
      <c r="G2011" s="5">
        <v>46309</v>
      </c>
      <c r="H2011" s="3" t="s">
        <v>4290</v>
      </c>
      <c r="I2011" s="55">
        <v>0</v>
      </c>
      <c r="J2011" s="6">
        <v>46022</v>
      </c>
      <c r="K2011" s="2" t="s">
        <v>4405</v>
      </c>
      <c r="L2011" s="2" t="s">
        <v>4802</v>
      </c>
      <c r="M2011" s="2" t="s">
        <v>4956</v>
      </c>
      <c r="N2011" s="2" t="s">
        <v>5195</v>
      </c>
      <c r="O2011" s="2" t="s">
        <v>5213</v>
      </c>
      <c r="P2011" s="2" t="s">
        <v>4533</v>
      </c>
      <c r="Q2011" s="2" t="s">
        <v>4297</v>
      </c>
      <c r="R2011" s="7"/>
      <c r="S2011" s="7">
        <v>0</v>
      </c>
      <c r="T2011" s="7">
        <v>6.4166999999999996</v>
      </c>
      <c r="U2011" s="7">
        <v>6.4166999999999996</v>
      </c>
      <c r="V2011" s="12">
        <f t="shared" si="591"/>
        <v>7</v>
      </c>
      <c r="W2011" s="15" t="s">
        <v>4738</v>
      </c>
      <c r="X2011" s="15" t="str">
        <f t="shared" si="576"/>
        <v>DEBE GOZAR EN EL AÑO UN TOTAL DE 7 DÍAS ANTES DEL 31/12/2026</v>
      </c>
      <c r="Y2011" s="58">
        <v>0</v>
      </c>
      <c r="Z2011" s="50">
        <v>0</v>
      </c>
      <c r="AA2011" s="50">
        <v>8</v>
      </c>
      <c r="AB2011" s="50">
        <v>0</v>
      </c>
      <c r="AC2011" s="50">
        <v>0</v>
      </c>
      <c r="AD2011" s="50">
        <v>0</v>
      </c>
      <c r="AE2011" s="50">
        <v>0</v>
      </c>
      <c r="AF2011" s="50">
        <v>0</v>
      </c>
      <c r="AG2011" s="50">
        <v>0</v>
      </c>
      <c r="AH2011" s="50">
        <v>0</v>
      </c>
      <c r="AI2011" s="50">
        <v>0</v>
      </c>
      <c r="AJ2011" s="50">
        <v>0</v>
      </c>
      <c r="AK2011" s="52">
        <f t="shared" si="577"/>
        <v>8</v>
      </c>
      <c r="AL2011" s="50">
        <f t="shared" si="578"/>
        <v>8</v>
      </c>
      <c r="AM2011" s="48">
        <f t="shared" si="575"/>
        <v>1.1428571428571428</v>
      </c>
      <c r="AN2011" s="49">
        <f t="shared" si="579"/>
        <v>1.1428571428571429E-2</v>
      </c>
      <c r="AO2011" s="49">
        <f t="shared" si="590"/>
        <v>8</v>
      </c>
      <c r="AP2011" s="49">
        <f t="shared" si="580"/>
        <v>7</v>
      </c>
      <c r="AR2011" s="50">
        <f t="shared" si="581"/>
        <v>0</v>
      </c>
      <c r="AT2011" s="30">
        <f t="shared" si="582"/>
        <v>7</v>
      </c>
      <c r="AU2011">
        <f t="shared" si="583"/>
        <v>2.3333333333333335</v>
      </c>
      <c r="AV2011" s="49">
        <f t="shared" si="584"/>
        <v>8</v>
      </c>
      <c r="AW2011" s="49">
        <f t="shared" si="585"/>
        <v>2.3333333333333335</v>
      </c>
      <c r="AX2011" s="53">
        <f t="shared" si="586"/>
        <v>0</v>
      </c>
      <c r="AY2011" s="30">
        <f t="shared" si="587"/>
        <v>0</v>
      </c>
      <c r="AZ2011" s="30">
        <f t="shared" si="588"/>
        <v>8</v>
      </c>
      <c r="BA2011" s="49">
        <f t="shared" si="589"/>
        <v>7</v>
      </c>
    </row>
    <row r="2012" spans="1:53" x14ac:dyDescent="0.35">
      <c r="A2012" s="2">
        <v>1076833497</v>
      </c>
      <c r="B2012" s="2" t="s">
        <v>2012</v>
      </c>
      <c r="C2012" s="16" t="s">
        <v>4946</v>
      </c>
      <c r="D2012" s="3" t="s">
        <v>4157</v>
      </c>
      <c r="E2012" s="4">
        <v>45292</v>
      </c>
      <c r="F2012" s="5">
        <v>46023</v>
      </c>
      <c r="G2012" s="5">
        <v>46388</v>
      </c>
      <c r="H2012" s="3" t="s">
        <v>4414</v>
      </c>
      <c r="I2012" s="55">
        <v>0</v>
      </c>
      <c r="J2012" s="6">
        <v>46022</v>
      </c>
      <c r="K2012" s="2" t="s">
        <v>4405</v>
      </c>
      <c r="L2012" s="2" t="s">
        <v>4843</v>
      </c>
      <c r="M2012" s="2" t="s">
        <v>4956</v>
      </c>
      <c r="N2012" s="2" t="s">
        <v>5195</v>
      </c>
      <c r="O2012" s="2" t="s">
        <v>5216</v>
      </c>
      <c r="P2012" s="2" t="s">
        <v>4599</v>
      </c>
      <c r="Q2012" s="2" t="s">
        <v>4297</v>
      </c>
      <c r="R2012" s="7"/>
      <c r="S2012" s="7">
        <v>30</v>
      </c>
      <c r="T2012" s="7">
        <v>0</v>
      </c>
      <c r="U2012" s="7">
        <v>30</v>
      </c>
      <c r="V2012" s="12">
        <f t="shared" si="591"/>
        <v>30</v>
      </c>
      <c r="W2012" s="15" t="str">
        <f>"DEBE GOZAR "&amp;S2012&amp;" DÍAS ANTES DEL "&amp;TEXT(G2012-1,"DD/MM/YYYY")</f>
        <v>DEBE GOZAR 30 DÍAS ANTES DEL 31/12/2026</v>
      </c>
      <c r="X2012" s="15" t="str">
        <f t="shared" si="576"/>
        <v>DEBE GOZAR EN EL AÑO UN TOTAL DE 30 DÍAS ANTES DEL 31/12/2026</v>
      </c>
      <c r="Y2012" s="58">
        <v>0</v>
      </c>
      <c r="Z2012" s="50">
        <v>0</v>
      </c>
      <c r="AA2012" s="50">
        <v>0</v>
      </c>
      <c r="AB2012" s="50">
        <v>15</v>
      </c>
      <c r="AC2012" s="50">
        <v>0</v>
      </c>
      <c r="AD2012" s="50">
        <v>0</v>
      </c>
      <c r="AE2012" s="50">
        <v>0</v>
      </c>
      <c r="AF2012" s="50">
        <v>0</v>
      </c>
      <c r="AG2012" s="50">
        <v>0</v>
      </c>
      <c r="AH2012" s="50">
        <v>0</v>
      </c>
      <c r="AI2012" s="50">
        <v>0</v>
      </c>
      <c r="AJ2012" s="50">
        <v>0</v>
      </c>
      <c r="AK2012" s="52">
        <f t="shared" si="577"/>
        <v>15</v>
      </c>
      <c r="AL2012" s="50">
        <f t="shared" si="578"/>
        <v>15</v>
      </c>
      <c r="AM2012" s="48">
        <f t="shared" si="575"/>
        <v>0.5</v>
      </c>
      <c r="AN2012" s="49">
        <f t="shared" si="579"/>
        <v>5.0000000000000001E-3</v>
      </c>
      <c r="AO2012" s="49">
        <f t="shared" si="590"/>
        <v>15</v>
      </c>
      <c r="AP2012" s="49">
        <f t="shared" si="580"/>
        <v>15</v>
      </c>
      <c r="AR2012" s="50">
        <f t="shared" si="581"/>
        <v>15</v>
      </c>
      <c r="AT2012" s="30">
        <f t="shared" si="582"/>
        <v>30</v>
      </c>
      <c r="AU2012">
        <f t="shared" si="583"/>
        <v>10</v>
      </c>
      <c r="AV2012" s="49">
        <f t="shared" si="584"/>
        <v>15</v>
      </c>
      <c r="AW2012" s="49">
        <f t="shared" si="585"/>
        <v>10</v>
      </c>
      <c r="AX2012" s="53">
        <f t="shared" si="586"/>
        <v>0</v>
      </c>
      <c r="AY2012" s="30">
        <f t="shared" si="587"/>
        <v>0</v>
      </c>
      <c r="AZ2012" s="30">
        <f t="shared" si="588"/>
        <v>15</v>
      </c>
      <c r="BA2012" s="49">
        <f t="shared" si="589"/>
        <v>15</v>
      </c>
    </row>
    <row r="2013" spans="1:53" x14ac:dyDescent="0.35">
      <c r="A2013" s="2">
        <v>1076837162</v>
      </c>
      <c r="B2013" s="2" t="s">
        <v>2013</v>
      </c>
      <c r="C2013" s="16" t="s">
        <v>4946</v>
      </c>
      <c r="D2013" s="3" t="s">
        <v>4158</v>
      </c>
      <c r="E2013" s="4">
        <v>45108</v>
      </c>
      <c r="F2013" s="5">
        <v>45839</v>
      </c>
      <c r="G2013" s="5">
        <v>46204</v>
      </c>
      <c r="H2013" s="3" t="s">
        <v>4410</v>
      </c>
      <c r="I2013" s="55">
        <v>0</v>
      </c>
      <c r="J2013" s="6">
        <v>46022</v>
      </c>
      <c r="K2013" s="2" t="s">
        <v>4405</v>
      </c>
      <c r="L2013" s="2" t="s">
        <v>4914</v>
      </c>
      <c r="M2013" s="2" t="s">
        <v>4956</v>
      </c>
      <c r="N2013" s="2" t="s">
        <v>5196</v>
      </c>
      <c r="O2013" s="2" t="s">
        <v>5241</v>
      </c>
      <c r="P2013" s="2" t="s">
        <v>4701</v>
      </c>
      <c r="Q2013" s="2" t="s">
        <v>4297</v>
      </c>
      <c r="R2013" s="7"/>
      <c r="S2013" s="7">
        <v>15</v>
      </c>
      <c r="T2013" s="7">
        <v>15</v>
      </c>
      <c r="U2013" s="7">
        <v>30</v>
      </c>
      <c r="V2013" s="12">
        <f t="shared" si="591"/>
        <v>30</v>
      </c>
      <c r="W2013" s="15" t="str">
        <f>"DEBE GOZAR "&amp;S2013&amp;" DÍAS ANTES DEL "&amp;TEXT(G2013-1,"DD/MM/YYYY")</f>
        <v>DEBE GOZAR 15 DÍAS ANTES DEL 30/06/2026</v>
      </c>
      <c r="X2013" s="15" t="str">
        <f t="shared" si="576"/>
        <v>DEBE GOZAR EN EL AÑO UN TOTAL DE 30 DÍAS ANTES DEL 31/12/2026</v>
      </c>
      <c r="Y2013" s="58">
        <v>0</v>
      </c>
      <c r="Z2013" s="50">
        <v>0</v>
      </c>
      <c r="AA2013" s="50">
        <v>0</v>
      </c>
      <c r="AB2013" s="50">
        <v>0</v>
      </c>
      <c r="AC2013" s="50">
        <v>0</v>
      </c>
      <c r="AD2013" s="50">
        <v>12</v>
      </c>
      <c r="AE2013" s="50">
        <v>18</v>
      </c>
      <c r="AF2013" s="50">
        <v>0</v>
      </c>
      <c r="AG2013" s="50">
        <v>0</v>
      </c>
      <c r="AH2013" s="50">
        <v>0</v>
      </c>
      <c r="AI2013" s="50">
        <v>0</v>
      </c>
      <c r="AJ2013" s="50">
        <v>0</v>
      </c>
      <c r="AK2013" s="52">
        <f t="shared" si="577"/>
        <v>30</v>
      </c>
      <c r="AL2013" s="50">
        <f t="shared" si="578"/>
        <v>30</v>
      </c>
      <c r="AM2013" s="48">
        <f t="shared" si="575"/>
        <v>1</v>
      </c>
      <c r="AN2013" s="49">
        <f t="shared" si="579"/>
        <v>0.01</v>
      </c>
      <c r="AO2013" s="49">
        <f t="shared" si="590"/>
        <v>0</v>
      </c>
      <c r="AP2013" s="49">
        <f t="shared" si="580"/>
        <v>30</v>
      </c>
      <c r="AR2013" s="50">
        <f t="shared" si="581"/>
        <v>0</v>
      </c>
      <c r="AT2013" s="30">
        <f t="shared" si="582"/>
        <v>30</v>
      </c>
      <c r="AU2013">
        <f t="shared" si="583"/>
        <v>10</v>
      </c>
      <c r="AV2013" s="49">
        <f t="shared" si="584"/>
        <v>0</v>
      </c>
      <c r="AW2013" s="49">
        <f t="shared" si="585"/>
        <v>0</v>
      </c>
      <c r="AX2013" s="53">
        <f t="shared" si="586"/>
        <v>10</v>
      </c>
      <c r="AY2013" s="30">
        <f t="shared" si="587"/>
        <v>30</v>
      </c>
      <c r="AZ2013" s="30">
        <f t="shared" si="588"/>
        <v>0</v>
      </c>
      <c r="BA2013" s="49">
        <f t="shared" si="589"/>
        <v>0</v>
      </c>
    </row>
    <row r="2014" spans="1:53" x14ac:dyDescent="0.35">
      <c r="A2014" s="2">
        <v>1076850028</v>
      </c>
      <c r="B2014" s="2" t="s">
        <v>2014</v>
      </c>
      <c r="C2014" s="16" t="s">
        <v>4947</v>
      </c>
      <c r="D2014" s="3" t="s">
        <v>4159</v>
      </c>
      <c r="E2014" s="4">
        <v>45722</v>
      </c>
      <c r="F2014" s="5">
        <v>45722</v>
      </c>
      <c r="G2014" s="5">
        <v>46087</v>
      </c>
      <c r="H2014" s="3" t="s">
        <v>4290</v>
      </c>
      <c r="I2014" s="55">
        <v>0</v>
      </c>
      <c r="J2014" s="6">
        <v>46022</v>
      </c>
      <c r="K2014" s="2" t="s">
        <v>4405</v>
      </c>
      <c r="L2014" s="2" t="s">
        <v>4975</v>
      </c>
      <c r="M2014" s="2" t="s">
        <v>4956</v>
      </c>
      <c r="N2014" s="2" t="s">
        <v>5180</v>
      </c>
      <c r="O2014" s="2" t="s">
        <v>5187</v>
      </c>
      <c r="P2014" s="2" t="s">
        <v>4483</v>
      </c>
      <c r="Q2014" s="2" t="s">
        <v>4298</v>
      </c>
      <c r="R2014" s="7"/>
      <c r="S2014" s="7">
        <v>0</v>
      </c>
      <c r="T2014" s="7">
        <v>24.583300000000001</v>
      </c>
      <c r="U2014" s="7">
        <v>24.583300000000001</v>
      </c>
      <c r="V2014" s="12">
        <f t="shared" si="591"/>
        <v>25</v>
      </c>
      <c r="W2014" s="15" t="s">
        <v>4738</v>
      </c>
      <c r="X2014" s="15" t="str">
        <f t="shared" si="576"/>
        <v>DEBE GOZAR EN EL AÑO UN TOTAL DE 25 DÍAS ANTES DEL 31/12/2026</v>
      </c>
      <c r="Y2014" s="58">
        <v>0</v>
      </c>
      <c r="Z2014" s="50">
        <v>0</v>
      </c>
      <c r="AA2014" s="50">
        <v>7</v>
      </c>
      <c r="AB2014" s="50">
        <v>0</v>
      </c>
      <c r="AC2014" s="50">
        <v>0</v>
      </c>
      <c r="AD2014" s="50">
        <v>0</v>
      </c>
      <c r="AE2014" s="50">
        <v>0</v>
      </c>
      <c r="AF2014" s="50">
        <v>0</v>
      </c>
      <c r="AG2014" s="50">
        <v>0</v>
      </c>
      <c r="AH2014" s="50">
        <v>0</v>
      </c>
      <c r="AI2014" s="50">
        <v>0</v>
      </c>
      <c r="AJ2014" s="50">
        <v>0</v>
      </c>
      <c r="AK2014" s="52">
        <f t="shared" si="577"/>
        <v>7</v>
      </c>
      <c r="AL2014" s="50">
        <f t="shared" si="578"/>
        <v>7</v>
      </c>
      <c r="AM2014" s="48">
        <f t="shared" si="575"/>
        <v>0.28000000000000003</v>
      </c>
      <c r="AN2014" s="49">
        <f t="shared" si="579"/>
        <v>2.8000000000000004E-3</v>
      </c>
      <c r="AO2014" s="49">
        <f t="shared" si="590"/>
        <v>7</v>
      </c>
      <c r="AP2014" s="49">
        <f t="shared" si="580"/>
        <v>7</v>
      </c>
      <c r="AR2014" s="50">
        <f t="shared" si="581"/>
        <v>18</v>
      </c>
      <c r="AT2014" s="30">
        <f t="shared" si="582"/>
        <v>25</v>
      </c>
      <c r="AU2014">
        <f t="shared" si="583"/>
        <v>8.3333333333333339</v>
      </c>
      <c r="AV2014" s="49">
        <f t="shared" si="584"/>
        <v>7</v>
      </c>
      <c r="AW2014" s="49">
        <f t="shared" si="585"/>
        <v>7</v>
      </c>
      <c r="AX2014" s="53">
        <f t="shared" si="586"/>
        <v>1.3333333333333339</v>
      </c>
      <c r="AY2014" s="30">
        <f t="shared" si="587"/>
        <v>0</v>
      </c>
      <c r="AZ2014" s="30">
        <f t="shared" si="588"/>
        <v>7</v>
      </c>
      <c r="BA2014" s="49">
        <f t="shared" si="589"/>
        <v>7</v>
      </c>
    </row>
    <row r="2015" spans="1:53" x14ac:dyDescent="0.35">
      <c r="A2015" s="2">
        <v>1076866848</v>
      </c>
      <c r="B2015" s="2" t="s">
        <v>2015</v>
      </c>
      <c r="C2015" s="16" t="s">
        <v>4946</v>
      </c>
      <c r="D2015" s="3" t="s">
        <v>4160</v>
      </c>
      <c r="E2015" s="4">
        <v>45556</v>
      </c>
      <c r="F2015" s="5">
        <v>45921</v>
      </c>
      <c r="G2015" s="5">
        <v>46286</v>
      </c>
      <c r="H2015" s="3" t="s">
        <v>4291</v>
      </c>
      <c r="I2015" s="55">
        <v>0</v>
      </c>
      <c r="J2015" s="6">
        <v>46022</v>
      </c>
      <c r="K2015" s="2" t="s">
        <v>4405</v>
      </c>
      <c r="L2015" s="2" t="s">
        <v>4743</v>
      </c>
      <c r="M2015" s="2" t="s">
        <v>4956</v>
      </c>
      <c r="N2015" s="2" t="s">
        <v>5195</v>
      </c>
      <c r="O2015" s="2" t="s">
        <v>5213</v>
      </c>
      <c r="P2015" s="2" t="s">
        <v>4436</v>
      </c>
      <c r="Q2015" s="2" t="s">
        <v>4297</v>
      </c>
      <c r="R2015" s="7"/>
      <c r="S2015" s="7">
        <v>21</v>
      </c>
      <c r="T2015" s="7">
        <v>8.3333000000000013</v>
      </c>
      <c r="U2015" s="7">
        <v>29.333300000000001</v>
      </c>
      <c r="V2015" s="12">
        <f t="shared" si="591"/>
        <v>30</v>
      </c>
      <c r="W2015" s="15" t="str">
        <f>"DEBE GOZAR "&amp;S2015&amp;" DÍAS ANTES DEL "&amp;TEXT(G2015-1,"DD/MM/YYYY")</f>
        <v>DEBE GOZAR 21 DÍAS ANTES DEL 20/09/2026</v>
      </c>
      <c r="X2015" s="15" t="str">
        <f t="shared" si="576"/>
        <v>DEBE GOZAR EN EL AÑO UN TOTAL DE 30 DÍAS ANTES DEL 31/12/2026</v>
      </c>
      <c r="Y2015" s="58">
        <v>0</v>
      </c>
      <c r="Z2015" s="50">
        <v>0</v>
      </c>
      <c r="AA2015" s="50">
        <v>21</v>
      </c>
      <c r="AB2015" s="50">
        <v>9</v>
      </c>
      <c r="AC2015" s="50">
        <v>0</v>
      </c>
      <c r="AD2015" s="50">
        <v>0</v>
      </c>
      <c r="AE2015" s="50">
        <v>0</v>
      </c>
      <c r="AF2015" s="50">
        <v>0</v>
      </c>
      <c r="AG2015" s="50">
        <v>0</v>
      </c>
      <c r="AH2015" s="50">
        <v>0</v>
      </c>
      <c r="AI2015" s="50">
        <v>0</v>
      </c>
      <c r="AJ2015" s="50">
        <v>0</v>
      </c>
      <c r="AK2015" s="52">
        <f t="shared" si="577"/>
        <v>30</v>
      </c>
      <c r="AL2015" s="50">
        <f t="shared" si="578"/>
        <v>30</v>
      </c>
      <c r="AM2015" s="48">
        <f t="shared" si="575"/>
        <v>1</v>
      </c>
      <c r="AN2015" s="49">
        <f t="shared" si="579"/>
        <v>0.01</v>
      </c>
      <c r="AO2015" s="49">
        <f t="shared" si="590"/>
        <v>30</v>
      </c>
      <c r="AP2015" s="49">
        <f t="shared" si="580"/>
        <v>30</v>
      </c>
      <c r="AR2015" s="50">
        <f t="shared" si="581"/>
        <v>0</v>
      </c>
      <c r="AT2015" s="30">
        <f t="shared" si="582"/>
        <v>30</v>
      </c>
      <c r="AU2015">
        <f t="shared" si="583"/>
        <v>10</v>
      </c>
      <c r="AV2015" s="49">
        <f t="shared" si="584"/>
        <v>30</v>
      </c>
      <c r="AW2015" s="49">
        <f t="shared" si="585"/>
        <v>10</v>
      </c>
      <c r="AX2015" s="53">
        <f t="shared" si="586"/>
        <v>0</v>
      </c>
      <c r="AY2015" s="30">
        <f t="shared" si="587"/>
        <v>0</v>
      </c>
      <c r="AZ2015" s="30">
        <f t="shared" si="588"/>
        <v>30</v>
      </c>
      <c r="BA2015" s="49">
        <f t="shared" si="589"/>
        <v>30</v>
      </c>
    </row>
    <row r="2016" spans="1:53" x14ac:dyDescent="0.35">
      <c r="A2016" s="2">
        <v>1076867185</v>
      </c>
      <c r="B2016" s="2" t="s">
        <v>2016</v>
      </c>
      <c r="C2016" s="16" t="s">
        <v>4946</v>
      </c>
      <c r="D2016" s="3" t="s">
        <v>4161</v>
      </c>
      <c r="E2016" s="4">
        <v>45873</v>
      </c>
      <c r="F2016" s="5">
        <v>45873</v>
      </c>
      <c r="G2016" s="5">
        <v>46238</v>
      </c>
      <c r="H2016" s="3" t="s">
        <v>4290</v>
      </c>
      <c r="I2016" s="55">
        <v>0</v>
      </c>
      <c r="J2016" s="6">
        <v>46022</v>
      </c>
      <c r="K2016" s="2" t="s">
        <v>4405</v>
      </c>
      <c r="L2016" s="2" t="s">
        <v>4873</v>
      </c>
      <c r="M2016" s="2" t="s">
        <v>4956</v>
      </c>
      <c r="N2016" s="2" t="s">
        <v>5180</v>
      </c>
      <c r="O2016" s="2" t="s">
        <v>5226</v>
      </c>
      <c r="P2016" s="2" t="s">
        <v>4644</v>
      </c>
      <c r="Q2016" s="2" t="s">
        <v>4297</v>
      </c>
      <c r="R2016" s="7"/>
      <c r="S2016" s="7">
        <v>0</v>
      </c>
      <c r="T2016" s="7">
        <v>12.25</v>
      </c>
      <c r="U2016" s="7">
        <v>12.25</v>
      </c>
      <c r="V2016" s="12">
        <f t="shared" si="591"/>
        <v>13</v>
      </c>
      <c r="W2016" s="15" t="s">
        <v>4738</v>
      </c>
      <c r="X2016" s="15" t="str">
        <f t="shared" si="576"/>
        <v>DEBE GOZAR EN EL AÑO UN TOTAL DE 13 DÍAS ANTES DEL 31/12/2026</v>
      </c>
      <c r="Y2016" s="58">
        <v>0</v>
      </c>
      <c r="Z2016" s="50">
        <v>0</v>
      </c>
      <c r="AA2016" s="50">
        <v>0</v>
      </c>
      <c r="AB2016" s="50">
        <v>0</v>
      </c>
      <c r="AC2016" s="50">
        <v>0</v>
      </c>
      <c r="AD2016" s="50">
        <v>0</v>
      </c>
      <c r="AE2016" s="50">
        <v>0</v>
      </c>
      <c r="AF2016" s="50">
        <v>0</v>
      </c>
      <c r="AG2016" s="50">
        <v>0</v>
      </c>
      <c r="AH2016" s="50">
        <v>0</v>
      </c>
      <c r="AI2016" s="50">
        <v>0</v>
      </c>
      <c r="AJ2016" s="50">
        <v>0</v>
      </c>
      <c r="AK2016" s="52">
        <f t="shared" si="577"/>
        <v>0</v>
      </c>
      <c r="AL2016" s="50">
        <f t="shared" si="578"/>
        <v>0</v>
      </c>
      <c r="AM2016" s="48">
        <f t="shared" si="575"/>
        <v>0</v>
      </c>
      <c r="AN2016" s="49">
        <f t="shared" si="579"/>
        <v>0</v>
      </c>
      <c r="AO2016" s="49">
        <f t="shared" si="590"/>
        <v>0</v>
      </c>
      <c r="AP2016" s="49">
        <f t="shared" si="580"/>
        <v>0</v>
      </c>
      <c r="AR2016" s="50">
        <f t="shared" si="581"/>
        <v>13</v>
      </c>
      <c r="AT2016" s="30">
        <f t="shared" si="582"/>
        <v>13</v>
      </c>
      <c r="AU2016">
        <f t="shared" si="583"/>
        <v>4.333333333333333</v>
      </c>
      <c r="AV2016" s="49">
        <f t="shared" si="584"/>
        <v>0</v>
      </c>
      <c r="AW2016" s="49">
        <f t="shared" si="585"/>
        <v>0</v>
      </c>
      <c r="AX2016" s="53">
        <f t="shared" si="586"/>
        <v>4.333333333333333</v>
      </c>
      <c r="AY2016" s="30">
        <f t="shared" si="587"/>
        <v>0</v>
      </c>
      <c r="AZ2016" s="30">
        <f t="shared" si="588"/>
        <v>0</v>
      </c>
      <c r="BA2016" s="49">
        <f t="shared" si="589"/>
        <v>0</v>
      </c>
    </row>
    <row r="2017" spans="1:53" x14ac:dyDescent="0.35">
      <c r="A2017" s="2">
        <v>1076879814</v>
      </c>
      <c r="B2017" s="2" t="s">
        <v>2017</v>
      </c>
      <c r="C2017" s="16" t="s">
        <v>4946</v>
      </c>
      <c r="D2017" s="3" t="s">
        <v>4162</v>
      </c>
      <c r="E2017" s="4">
        <v>45129</v>
      </c>
      <c r="F2017" s="5">
        <v>45860</v>
      </c>
      <c r="G2017" s="5">
        <v>46225</v>
      </c>
      <c r="H2017" s="3" t="s">
        <v>4425</v>
      </c>
      <c r="I2017" s="55">
        <v>0</v>
      </c>
      <c r="J2017" s="6">
        <v>46022</v>
      </c>
      <c r="K2017" s="2" t="s">
        <v>4405</v>
      </c>
      <c r="L2017" s="2" t="s">
        <v>4934</v>
      </c>
      <c r="M2017" s="2" t="s">
        <v>4956</v>
      </c>
      <c r="N2017" s="2" t="s">
        <v>5196</v>
      </c>
      <c r="O2017" s="2" t="s">
        <v>5241</v>
      </c>
      <c r="P2017" s="2" t="s">
        <v>4730</v>
      </c>
      <c r="Q2017" s="2" t="s">
        <v>4297</v>
      </c>
      <c r="R2017" s="7"/>
      <c r="S2017" s="7">
        <v>16</v>
      </c>
      <c r="T2017" s="7">
        <v>13.25</v>
      </c>
      <c r="U2017" s="7">
        <v>29.25</v>
      </c>
      <c r="V2017" s="12">
        <f t="shared" si="591"/>
        <v>30</v>
      </c>
      <c r="W2017" s="15" t="str">
        <f>"DEBE GOZAR "&amp;S2017&amp;" DÍAS ANTES DEL "&amp;TEXT(G2017-1,"DD/MM/YYYY")</f>
        <v>DEBE GOZAR 16 DÍAS ANTES DEL 21/07/2026</v>
      </c>
      <c r="X2017" s="15" t="str">
        <f t="shared" si="576"/>
        <v>DEBE GOZAR EN EL AÑO UN TOTAL DE 30 DÍAS ANTES DEL 31/12/2026</v>
      </c>
      <c r="Y2017" s="58">
        <v>0</v>
      </c>
      <c r="Z2017" s="50">
        <v>14</v>
      </c>
      <c r="AA2017" s="50">
        <v>16</v>
      </c>
      <c r="AB2017" s="50">
        <v>0</v>
      </c>
      <c r="AC2017" s="50">
        <v>0</v>
      </c>
      <c r="AD2017" s="50">
        <v>0</v>
      </c>
      <c r="AE2017" s="50">
        <v>0</v>
      </c>
      <c r="AF2017" s="50">
        <v>0</v>
      </c>
      <c r="AG2017" s="50">
        <v>0</v>
      </c>
      <c r="AH2017" s="50">
        <v>0</v>
      </c>
      <c r="AI2017" s="50">
        <v>0</v>
      </c>
      <c r="AJ2017" s="50">
        <v>0</v>
      </c>
      <c r="AK2017" s="52">
        <f t="shared" si="577"/>
        <v>30</v>
      </c>
      <c r="AL2017" s="50">
        <f t="shared" si="578"/>
        <v>30</v>
      </c>
      <c r="AM2017" s="48">
        <f t="shared" si="575"/>
        <v>1</v>
      </c>
      <c r="AN2017" s="49">
        <f t="shared" si="579"/>
        <v>0.01</v>
      </c>
      <c r="AO2017" s="49">
        <f t="shared" si="590"/>
        <v>30</v>
      </c>
      <c r="AP2017" s="49">
        <f t="shared" si="580"/>
        <v>30</v>
      </c>
      <c r="AR2017" s="50">
        <f t="shared" si="581"/>
        <v>0</v>
      </c>
      <c r="AT2017" s="30">
        <f t="shared" si="582"/>
        <v>30</v>
      </c>
      <c r="AU2017">
        <f t="shared" si="583"/>
        <v>10</v>
      </c>
      <c r="AV2017" s="49">
        <f t="shared" si="584"/>
        <v>30</v>
      </c>
      <c r="AW2017" s="49">
        <f t="shared" si="585"/>
        <v>10</v>
      </c>
      <c r="AX2017" s="53">
        <f t="shared" si="586"/>
        <v>0</v>
      </c>
      <c r="AY2017" s="30">
        <f t="shared" si="587"/>
        <v>0</v>
      </c>
      <c r="AZ2017" s="30">
        <f t="shared" si="588"/>
        <v>30</v>
      </c>
      <c r="BA2017" s="49">
        <f t="shared" si="589"/>
        <v>30</v>
      </c>
    </row>
    <row r="2018" spans="1:53" x14ac:dyDescent="0.35">
      <c r="A2018" s="2">
        <v>1076904321</v>
      </c>
      <c r="B2018" s="2" t="s">
        <v>2018</v>
      </c>
      <c r="C2018" s="16" t="s">
        <v>4946</v>
      </c>
      <c r="D2018" s="3" t="s">
        <v>4163</v>
      </c>
      <c r="E2018" s="4">
        <v>45177</v>
      </c>
      <c r="F2018" s="5">
        <v>45908</v>
      </c>
      <c r="G2018" s="5">
        <v>46273</v>
      </c>
      <c r="H2018" s="3" t="s">
        <v>4290</v>
      </c>
      <c r="I2018" s="55">
        <v>46023</v>
      </c>
      <c r="J2018" s="6">
        <v>46022</v>
      </c>
      <c r="K2018" s="2" t="s">
        <v>4405</v>
      </c>
      <c r="L2018" s="2" t="s">
        <v>4912</v>
      </c>
      <c r="M2018" s="2" t="s">
        <v>4956</v>
      </c>
      <c r="N2018" s="2"/>
      <c r="O2018" s="2"/>
      <c r="P2018" s="2"/>
      <c r="Q2018" s="2"/>
      <c r="R2018" s="7"/>
      <c r="S2018" s="7">
        <v>20</v>
      </c>
      <c r="T2018" s="7">
        <v>9.4167000000000058</v>
      </c>
      <c r="U2018" s="7">
        <v>29.416700000000006</v>
      </c>
      <c r="V2018" s="12">
        <f t="shared" si="591"/>
        <v>30</v>
      </c>
      <c r="W2018" s="15" t="str">
        <f>"DEBE GOZAR "&amp;S2018&amp;" DÍAS ANTES DEL "&amp;TEXT(G2018-1,"DD/MM/YYYY")</f>
        <v>DEBE GOZAR 20 DÍAS ANTES DEL 07/09/2026</v>
      </c>
      <c r="X2018" s="15" t="str">
        <f t="shared" si="576"/>
        <v>DEBE GOZAR EN EL AÑO UN TOTAL DE 30 DÍAS ANTES DEL 31/12/2026</v>
      </c>
      <c r="Y2018" s="58">
        <v>30</v>
      </c>
      <c r="Z2018" s="50">
        <v>0</v>
      </c>
      <c r="AA2018" s="50">
        <v>0</v>
      </c>
      <c r="AB2018" s="50">
        <v>0</v>
      </c>
      <c r="AC2018" s="50">
        <v>0</v>
      </c>
      <c r="AD2018" s="50">
        <v>0</v>
      </c>
      <c r="AE2018" s="50">
        <v>0</v>
      </c>
      <c r="AF2018" s="50">
        <v>0</v>
      </c>
      <c r="AG2018" s="50">
        <v>0</v>
      </c>
      <c r="AH2018" s="50">
        <v>0</v>
      </c>
      <c r="AI2018" s="50">
        <v>0</v>
      </c>
      <c r="AJ2018" s="50">
        <v>0</v>
      </c>
      <c r="AK2018" s="52">
        <f t="shared" si="577"/>
        <v>30</v>
      </c>
      <c r="AL2018" s="50">
        <f t="shared" si="578"/>
        <v>30</v>
      </c>
      <c r="AM2018" s="48">
        <f t="shared" si="575"/>
        <v>1</v>
      </c>
      <c r="AN2018" s="49">
        <f t="shared" si="579"/>
        <v>0.01</v>
      </c>
      <c r="AO2018" s="49">
        <f t="shared" si="590"/>
        <v>30</v>
      </c>
      <c r="AP2018" s="49">
        <f t="shared" si="580"/>
        <v>30</v>
      </c>
      <c r="AR2018" s="50">
        <f t="shared" si="581"/>
        <v>0</v>
      </c>
      <c r="AT2018" s="30">
        <f t="shared" si="582"/>
        <v>30</v>
      </c>
      <c r="AU2018">
        <f t="shared" si="583"/>
        <v>10</v>
      </c>
      <c r="AV2018" s="49">
        <f t="shared" si="584"/>
        <v>30</v>
      </c>
      <c r="AW2018" s="49">
        <f t="shared" si="585"/>
        <v>10</v>
      </c>
      <c r="AX2018" s="53">
        <f t="shared" si="586"/>
        <v>0</v>
      </c>
      <c r="AY2018" s="30">
        <f t="shared" si="587"/>
        <v>0</v>
      </c>
      <c r="AZ2018" s="30">
        <f t="shared" si="588"/>
        <v>30</v>
      </c>
      <c r="BA2018" s="49">
        <f t="shared" si="589"/>
        <v>30</v>
      </c>
    </row>
    <row r="2019" spans="1:53" x14ac:dyDescent="0.35">
      <c r="A2019" s="2">
        <v>1076908245</v>
      </c>
      <c r="B2019" s="2" t="s">
        <v>2019</v>
      </c>
      <c r="C2019" s="16" t="s">
        <v>4946</v>
      </c>
      <c r="D2019" s="3" t="s">
        <v>4164</v>
      </c>
      <c r="E2019" s="4">
        <v>45981</v>
      </c>
      <c r="F2019" s="5">
        <v>45981</v>
      </c>
      <c r="G2019" s="5">
        <v>46346</v>
      </c>
      <c r="H2019" s="3" t="s">
        <v>4290</v>
      </c>
      <c r="I2019" s="55">
        <v>46029</v>
      </c>
      <c r="J2019" s="6">
        <v>46022</v>
      </c>
      <c r="K2019" s="2" t="s">
        <v>4405</v>
      </c>
      <c r="L2019" s="2" t="s">
        <v>4777</v>
      </c>
      <c r="M2019" s="2" t="s">
        <v>4956</v>
      </c>
      <c r="N2019" s="2"/>
      <c r="O2019" s="2"/>
      <c r="P2019" s="2"/>
      <c r="Q2019" s="2"/>
      <c r="R2019" s="7"/>
      <c r="S2019" s="7">
        <v>0</v>
      </c>
      <c r="T2019" s="7">
        <v>3.4167000000000001</v>
      </c>
      <c r="U2019" s="7">
        <v>3.4167000000000001</v>
      </c>
      <c r="V2019" s="12">
        <f t="shared" si="591"/>
        <v>4</v>
      </c>
      <c r="W2019" s="15" t="s">
        <v>4738</v>
      </c>
      <c r="X2019" s="15" t="str">
        <f t="shared" si="576"/>
        <v>DEBE GOZAR EN EL AÑO UN TOTAL DE 4 DÍAS ANTES DEL 31/12/2026</v>
      </c>
      <c r="Y2019" s="58">
        <v>4</v>
      </c>
      <c r="Z2019" s="50">
        <v>0</v>
      </c>
      <c r="AA2019" s="50">
        <v>0</v>
      </c>
      <c r="AB2019" s="50">
        <v>0</v>
      </c>
      <c r="AC2019" s="50">
        <v>0</v>
      </c>
      <c r="AD2019" s="50">
        <v>0</v>
      </c>
      <c r="AE2019" s="50">
        <v>0</v>
      </c>
      <c r="AF2019" s="50">
        <v>0</v>
      </c>
      <c r="AG2019" s="50">
        <v>0</v>
      </c>
      <c r="AH2019" s="50">
        <v>0</v>
      </c>
      <c r="AI2019" s="50">
        <v>0</v>
      </c>
      <c r="AJ2019" s="50">
        <v>0</v>
      </c>
      <c r="AK2019" s="52">
        <f t="shared" si="577"/>
        <v>4</v>
      </c>
      <c r="AL2019" s="50">
        <f t="shared" si="578"/>
        <v>4</v>
      </c>
      <c r="AM2019" s="48">
        <f t="shared" si="575"/>
        <v>1</v>
      </c>
      <c r="AN2019" s="49">
        <f t="shared" si="579"/>
        <v>0.01</v>
      </c>
      <c r="AO2019" s="49">
        <f t="shared" si="590"/>
        <v>4</v>
      </c>
      <c r="AP2019" s="49">
        <f t="shared" si="580"/>
        <v>4</v>
      </c>
      <c r="AR2019" s="50">
        <f t="shared" si="581"/>
        <v>0</v>
      </c>
      <c r="AT2019" s="30">
        <f t="shared" si="582"/>
        <v>4</v>
      </c>
      <c r="AU2019">
        <f t="shared" si="583"/>
        <v>1.3333333333333333</v>
      </c>
      <c r="AV2019" s="49">
        <f t="shared" si="584"/>
        <v>4</v>
      </c>
      <c r="AW2019" s="49">
        <f t="shared" si="585"/>
        <v>1.3333333333333333</v>
      </c>
      <c r="AX2019" s="53">
        <f t="shared" si="586"/>
        <v>0</v>
      </c>
      <c r="AY2019" s="30">
        <f t="shared" si="587"/>
        <v>0</v>
      </c>
      <c r="AZ2019" s="30">
        <f t="shared" si="588"/>
        <v>4</v>
      </c>
      <c r="BA2019" s="49">
        <f t="shared" si="589"/>
        <v>4</v>
      </c>
    </row>
    <row r="2020" spans="1:53" x14ac:dyDescent="0.35">
      <c r="A2020" s="2">
        <v>1076911297</v>
      </c>
      <c r="B2020" s="2" t="s">
        <v>2020</v>
      </c>
      <c r="C2020" s="16" t="s">
        <v>4946</v>
      </c>
      <c r="D2020" s="3" t="s">
        <v>4165</v>
      </c>
      <c r="E2020" s="4">
        <v>45679</v>
      </c>
      <c r="F2020" s="5">
        <v>45679</v>
      </c>
      <c r="G2020" s="5">
        <v>46044</v>
      </c>
      <c r="H2020" s="3" t="s">
        <v>4291</v>
      </c>
      <c r="I2020" s="55">
        <v>0</v>
      </c>
      <c r="J2020" s="6">
        <v>46022</v>
      </c>
      <c r="K2020" s="2" t="s">
        <v>4405</v>
      </c>
      <c r="L2020" s="2" t="s">
        <v>4745</v>
      </c>
      <c r="M2020" s="2" t="s">
        <v>4956</v>
      </c>
      <c r="N2020" s="2" t="s">
        <v>5196</v>
      </c>
      <c r="O2020" s="2" t="s">
        <v>5214</v>
      </c>
      <c r="P2020" s="2" t="s">
        <v>4438</v>
      </c>
      <c r="Q2020" s="2" t="s">
        <v>4297</v>
      </c>
      <c r="R2020" s="7"/>
      <c r="S2020" s="7">
        <v>0</v>
      </c>
      <c r="T2020" s="7">
        <v>28.25</v>
      </c>
      <c r="U2020" s="7">
        <v>28.25</v>
      </c>
      <c r="V2020" s="12">
        <f t="shared" si="591"/>
        <v>29</v>
      </c>
      <c r="W2020" s="15" t="s">
        <v>4738</v>
      </c>
      <c r="X2020" s="15" t="str">
        <f t="shared" si="576"/>
        <v>DEBE GOZAR EN EL AÑO UN TOTAL DE 29 DÍAS ANTES DEL 31/12/2026</v>
      </c>
      <c r="Y2020" s="58">
        <v>0</v>
      </c>
      <c r="Z2020" s="50">
        <v>0</v>
      </c>
      <c r="AA2020" s="50">
        <v>0</v>
      </c>
      <c r="AB2020" s="50">
        <v>0</v>
      </c>
      <c r="AC2020" s="50">
        <v>0</v>
      </c>
      <c r="AD2020" s="50">
        <v>0</v>
      </c>
      <c r="AE2020" s="50">
        <v>0</v>
      </c>
      <c r="AF2020" s="50">
        <v>0</v>
      </c>
      <c r="AG2020" s="50">
        <v>0</v>
      </c>
      <c r="AH2020" s="50">
        <v>0</v>
      </c>
      <c r="AI2020" s="50">
        <v>0</v>
      </c>
      <c r="AJ2020" s="50">
        <v>0</v>
      </c>
      <c r="AK2020" s="52">
        <f t="shared" si="577"/>
        <v>0</v>
      </c>
      <c r="AL2020" s="50">
        <f t="shared" si="578"/>
        <v>0</v>
      </c>
      <c r="AM2020" s="48">
        <f t="shared" si="575"/>
        <v>0</v>
      </c>
      <c r="AN2020" s="49">
        <f t="shared" si="579"/>
        <v>0</v>
      </c>
      <c r="AO2020" s="49">
        <f t="shared" si="590"/>
        <v>0</v>
      </c>
      <c r="AP2020" s="49">
        <f t="shared" si="580"/>
        <v>0</v>
      </c>
      <c r="AR2020" s="50">
        <f t="shared" si="581"/>
        <v>29</v>
      </c>
      <c r="AT2020" s="30">
        <f t="shared" si="582"/>
        <v>29</v>
      </c>
      <c r="AU2020">
        <f t="shared" si="583"/>
        <v>9.6666666666666661</v>
      </c>
      <c r="AV2020" s="49">
        <f t="shared" si="584"/>
        <v>0</v>
      </c>
      <c r="AW2020" s="49">
        <f t="shared" si="585"/>
        <v>0</v>
      </c>
      <c r="AX2020" s="53">
        <f t="shared" si="586"/>
        <v>9.6666666666666661</v>
      </c>
      <c r="AY2020" s="30">
        <f t="shared" si="587"/>
        <v>0</v>
      </c>
      <c r="AZ2020" s="30">
        <f t="shared" si="588"/>
        <v>0</v>
      </c>
      <c r="BA2020" s="49">
        <f t="shared" si="589"/>
        <v>0</v>
      </c>
    </row>
    <row r="2021" spans="1:53" x14ac:dyDescent="0.35">
      <c r="A2021" s="2">
        <v>1076924096</v>
      </c>
      <c r="B2021" s="2" t="s">
        <v>2021</v>
      </c>
      <c r="C2021" s="16" t="s">
        <v>4946</v>
      </c>
      <c r="D2021" s="3" t="s">
        <v>4166</v>
      </c>
      <c r="E2021" s="4">
        <v>45771</v>
      </c>
      <c r="F2021" s="5">
        <v>45771</v>
      </c>
      <c r="G2021" s="5">
        <v>46136</v>
      </c>
      <c r="H2021" s="3" t="s">
        <v>4409</v>
      </c>
      <c r="I2021" s="55">
        <v>46113</v>
      </c>
      <c r="J2021" s="6">
        <v>46022</v>
      </c>
      <c r="K2021" s="2" t="s">
        <v>4405</v>
      </c>
      <c r="L2021" s="2" t="s">
        <v>4820</v>
      </c>
      <c r="M2021" s="2" t="s">
        <v>4956</v>
      </c>
      <c r="N2021" s="2"/>
      <c r="O2021" s="2"/>
      <c r="P2021" s="2"/>
      <c r="Q2021" s="2"/>
      <c r="R2021" s="7"/>
      <c r="S2021" s="7">
        <v>0</v>
      </c>
      <c r="T2021" s="7">
        <v>20.583300000000001</v>
      </c>
      <c r="U2021" s="7">
        <v>20.583300000000001</v>
      </c>
      <c r="V2021" s="12">
        <f t="shared" si="591"/>
        <v>21</v>
      </c>
      <c r="W2021" s="15" t="s">
        <v>4738</v>
      </c>
      <c r="X2021" s="15" t="str">
        <f t="shared" si="576"/>
        <v>DEBE GOZAR EN EL AÑO UN TOTAL DE 21 DÍAS ANTES DEL 31/12/2026</v>
      </c>
      <c r="Y2021" s="58">
        <v>0</v>
      </c>
      <c r="Z2021" s="50">
        <v>0</v>
      </c>
      <c r="AA2021" s="50">
        <v>0</v>
      </c>
      <c r="AB2021" s="50">
        <v>21</v>
      </c>
      <c r="AC2021" s="50">
        <v>0</v>
      </c>
      <c r="AD2021" s="50">
        <v>0</v>
      </c>
      <c r="AE2021" s="50">
        <v>0</v>
      </c>
      <c r="AF2021" s="50">
        <v>0</v>
      </c>
      <c r="AG2021" s="50">
        <v>0</v>
      </c>
      <c r="AH2021" s="50">
        <v>0</v>
      </c>
      <c r="AI2021" s="50">
        <v>0</v>
      </c>
      <c r="AJ2021" s="50">
        <v>0</v>
      </c>
      <c r="AK2021" s="52">
        <f t="shared" si="577"/>
        <v>21</v>
      </c>
      <c r="AL2021" s="50">
        <f t="shared" si="578"/>
        <v>21</v>
      </c>
      <c r="AM2021" s="48">
        <f t="shared" si="575"/>
        <v>1</v>
      </c>
      <c r="AN2021" s="49">
        <f t="shared" si="579"/>
        <v>0.01</v>
      </c>
      <c r="AO2021" s="49">
        <f t="shared" si="590"/>
        <v>21</v>
      </c>
      <c r="AP2021" s="49">
        <f t="shared" si="580"/>
        <v>21</v>
      </c>
      <c r="AR2021" s="50">
        <f t="shared" si="581"/>
        <v>0</v>
      </c>
      <c r="AT2021" s="30">
        <f t="shared" si="582"/>
        <v>21</v>
      </c>
      <c r="AU2021">
        <f t="shared" si="583"/>
        <v>7</v>
      </c>
      <c r="AV2021" s="49">
        <f t="shared" si="584"/>
        <v>21</v>
      </c>
      <c r="AW2021" s="49">
        <f t="shared" si="585"/>
        <v>7</v>
      </c>
      <c r="AX2021" s="53">
        <f t="shared" si="586"/>
        <v>0</v>
      </c>
      <c r="AY2021" s="30">
        <f t="shared" si="587"/>
        <v>0</v>
      </c>
      <c r="AZ2021" s="30">
        <f t="shared" si="588"/>
        <v>21</v>
      </c>
      <c r="BA2021" s="49">
        <f t="shared" si="589"/>
        <v>21</v>
      </c>
    </row>
    <row r="2022" spans="1:53" x14ac:dyDescent="0.35">
      <c r="A2022" s="2">
        <v>1076926554</v>
      </c>
      <c r="B2022" s="2" t="s">
        <v>2022</v>
      </c>
      <c r="C2022" s="16" t="s">
        <v>4946</v>
      </c>
      <c r="D2022" s="3" t="s">
        <v>4167</v>
      </c>
      <c r="E2022" s="4">
        <v>45653</v>
      </c>
      <c r="F2022" s="5">
        <v>46018</v>
      </c>
      <c r="G2022" s="5">
        <v>46383</v>
      </c>
      <c r="H2022" s="3" t="s">
        <v>4290</v>
      </c>
      <c r="I2022" s="55">
        <v>0</v>
      </c>
      <c r="J2022" s="6">
        <v>46022</v>
      </c>
      <c r="K2022" s="2" t="s">
        <v>4405</v>
      </c>
      <c r="L2022" s="2" t="s">
        <v>4842</v>
      </c>
      <c r="M2022" s="2" t="s">
        <v>4956</v>
      </c>
      <c r="N2022" s="2" t="s">
        <v>5196</v>
      </c>
      <c r="O2022" s="2" t="s">
        <v>5234</v>
      </c>
      <c r="P2022" s="2" t="s">
        <v>4598</v>
      </c>
      <c r="Q2022" s="2" t="s">
        <v>4297</v>
      </c>
      <c r="R2022" s="7"/>
      <c r="S2022" s="7">
        <v>27</v>
      </c>
      <c r="T2022" s="7">
        <v>0.33330000000000126</v>
      </c>
      <c r="U2022" s="7">
        <v>27.333300000000001</v>
      </c>
      <c r="V2022" s="12">
        <f t="shared" si="591"/>
        <v>28</v>
      </c>
      <c r="W2022" s="15" t="str">
        <f>"DEBE GOZAR "&amp;S2022&amp;" DÍAS ANTES DEL "&amp;TEXT(G2022-1,"DD/MM/YYYY")</f>
        <v>DEBE GOZAR 27 DÍAS ANTES DEL 26/12/2026</v>
      </c>
      <c r="X2022" s="15" t="str">
        <f t="shared" si="576"/>
        <v>DEBE GOZAR EN EL AÑO UN TOTAL DE 28 DÍAS ANTES DEL 31/12/2026</v>
      </c>
      <c r="Y2022" s="58">
        <v>0</v>
      </c>
      <c r="Z2022" s="50">
        <v>0</v>
      </c>
      <c r="AA2022" s="50">
        <v>0</v>
      </c>
      <c r="AB2022" s="50">
        <v>4</v>
      </c>
      <c r="AC2022" s="50">
        <v>16</v>
      </c>
      <c r="AD2022" s="50">
        <v>0</v>
      </c>
      <c r="AE2022" s="50">
        <v>0</v>
      </c>
      <c r="AF2022" s="50">
        <v>8</v>
      </c>
      <c r="AG2022" s="50">
        <v>0</v>
      </c>
      <c r="AH2022" s="50">
        <v>0</v>
      </c>
      <c r="AI2022" s="50">
        <v>0</v>
      </c>
      <c r="AJ2022" s="50">
        <v>0</v>
      </c>
      <c r="AK2022" s="52">
        <f t="shared" si="577"/>
        <v>28</v>
      </c>
      <c r="AL2022" s="50">
        <f t="shared" si="578"/>
        <v>28</v>
      </c>
      <c r="AM2022" s="48">
        <f t="shared" ref="AM2022:AM2085" si="592">+AL2022/V2022</f>
        <v>1</v>
      </c>
      <c r="AN2022" s="49">
        <f t="shared" si="579"/>
        <v>0.01</v>
      </c>
      <c r="AO2022" s="49">
        <f t="shared" si="590"/>
        <v>4</v>
      </c>
      <c r="AP2022" s="49">
        <f t="shared" si="580"/>
        <v>28</v>
      </c>
      <c r="AR2022" s="50">
        <f t="shared" si="581"/>
        <v>0</v>
      </c>
      <c r="AT2022" s="30">
        <f t="shared" si="582"/>
        <v>28</v>
      </c>
      <c r="AU2022">
        <f t="shared" si="583"/>
        <v>9.3333333333333339</v>
      </c>
      <c r="AV2022" s="49">
        <f t="shared" si="584"/>
        <v>4</v>
      </c>
      <c r="AW2022" s="49">
        <f t="shared" si="585"/>
        <v>4</v>
      </c>
      <c r="AX2022" s="53">
        <f t="shared" si="586"/>
        <v>5.3333333333333339</v>
      </c>
      <c r="AY2022" s="30">
        <f t="shared" si="587"/>
        <v>24</v>
      </c>
      <c r="AZ2022" s="30">
        <f t="shared" si="588"/>
        <v>4</v>
      </c>
      <c r="BA2022" s="49">
        <f t="shared" si="589"/>
        <v>4</v>
      </c>
    </row>
    <row r="2023" spans="1:53" x14ac:dyDescent="0.35">
      <c r="A2023" s="2">
        <v>1076927842</v>
      </c>
      <c r="B2023" s="2" t="s">
        <v>2023</v>
      </c>
      <c r="C2023" s="16" t="s">
        <v>4946</v>
      </c>
      <c r="D2023" s="3" t="s">
        <v>4168</v>
      </c>
      <c r="E2023" s="4">
        <v>46055</v>
      </c>
      <c r="F2023" s="5">
        <v>46002</v>
      </c>
      <c r="G2023" s="5">
        <v>46367</v>
      </c>
      <c r="H2023" s="3" t="s">
        <v>4290</v>
      </c>
      <c r="I2023" s="62">
        <v>46140</v>
      </c>
      <c r="J2023" s="6">
        <v>46022</v>
      </c>
      <c r="K2023" s="2" t="s">
        <v>4405</v>
      </c>
      <c r="L2023" s="2" t="s">
        <v>4781</v>
      </c>
      <c r="M2023" s="2" t="s">
        <v>4956</v>
      </c>
      <c r="N2023" s="2" t="s">
        <v>5180</v>
      </c>
      <c r="O2023" s="2" t="s">
        <v>5181</v>
      </c>
      <c r="P2023" s="2" t="s">
        <v>4657</v>
      </c>
      <c r="Q2023" s="2" t="s">
        <v>4306</v>
      </c>
      <c r="R2023" s="7"/>
      <c r="S2023" s="7">
        <v>0</v>
      </c>
      <c r="T2023" s="7">
        <v>1.6667000000000001</v>
      </c>
      <c r="U2023" s="7">
        <v>1.6667000000000001</v>
      </c>
      <c r="V2023" s="12">
        <f t="shared" si="591"/>
        <v>2</v>
      </c>
      <c r="W2023" s="15" t="s">
        <v>4738</v>
      </c>
      <c r="X2023" s="15" t="str">
        <f t="shared" si="576"/>
        <v>DEBE GOZAR EN EL AÑO UN TOTAL DE 2 DÍAS ANTES DEL 31/12/2026</v>
      </c>
      <c r="Y2023" s="58">
        <v>0</v>
      </c>
      <c r="Z2023" s="58">
        <v>0</v>
      </c>
      <c r="AA2023" s="50">
        <v>0</v>
      </c>
      <c r="AB2023" s="50">
        <v>2</v>
      </c>
      <c r="AC2023" s="50">
        <v>0</v>
      </c>
      <c r="AD2023" s="50">
        <v>0</v>
      </c>
      <c r="AE2023" s="50">
        <v>0</v>
      </c>
      <c r="AF2023" s="50">
        <v>0</v>
      </c>
      <c r="AG2023" s="50">
        <v>0</v>
      </c>
      <c r="AH2023" s="50">
        <v>0</v>
      </c>
      <c r="AI2023" s="50">
        <v>0</v>
      </c>
      <c r="AJ2023" s="50">
        <v>0</v>
      </c>
      <c r="AK2023" s="52">
        <f t="shared" si="577"/>
        <v>2</v>
      </c>
      <c r="AL2023" s="50">
        <f t="shared" si="578"/>
        <v>2</v>
      </c>
      <c r="AM2023" s="48">
        <f t="shared" si="592"/>
        <v>1</v>
      </c>
      <c r="AN2023" s="49">
        <f t="shared" si="579"/>
        <v>0.01</v>
      </c>
      <c r="AO2023" s="49">
        <f t="shared" si="590"/>
        <v>2</v>
      </c>
      <c r="AP2023" s="49">
        <f t="shared" si="580"/>
        <v>2</v>
      </c>
      <c r="AR2023" s="50">
        <f t="shared" si="581"/>
        <v>0</v>
      </c>
      <c r="AT2023" s="30">
        <f t="shared" si="582"/>
        <v>2</v>
      </c>
      <c r="AU2023">
        <f t="shared" si="583"/>
        <v>0.66666666666666663</v>
      </c>
      <c r="AV2023" s="49">
        <f t="shared" si="584"/>
        <v>2</v>
      </c>
      <c r="AW2023" s="49">
        <f t="shared" si="585"/>
        <v>0.66666666666666663</v>
      </c>
      <c r="AX2023" s="53">
        <f t="shared" si="586"/>
        <v>0</v>
      </c>
      <c r="AY2023" s="30">
        <f t="shared" si="587"/>
        <v>0</v>
      </c>
      <c r="AZ2023" s="30">
        <f t="shared" si="588"/>
        <v>2</v>
      </c>
      <c r="BA2023" s="49">
        <f t="shared" si="589"/>
        <v>2</v>
      </c>
    </row>
    <row r="2024" spans="1:53" x14ac:dyDescent="0.35">
      <c r="A2024" s="2">
        <v>1044730393</v>
      </c>
      <c r="B2024" s="2" t="s">
        <v>601</v>
      </c>
      <c r="C2024" s="16" t="s">
        <v>4948</v>
      </c>
      <c r="D2024" s="3" t="s">
        <v>2746</v>
      </c>
      <c r="E2024" s="4">
        <v>45537</v>
      </c>
      <c r="F2024" s="5">
        <v>45902</v>
      </c>
      <c r="G2024" s="5">
        <v>46267</v>
      </c>
      <c r="H2024" s="3" t="s">
        <v>4292</v>
      </c>
      <c r="I2024" s="55">
        <v>0</v>
      </c>
      <c r="J2024" s="6">
        <v>46022</v>
      </c>
      <c r="K2024" s="2" t="s">
        <v>4405</v>
      </c>
      <c r="L2024" s="2">
        <v>2002010300</v>
      </c>
      <c r="M2024" s="2" t="s">
        <v>4955</v>
      </c>
      <c r="N2024" s="2" t="s">
        <v>5204</v>
      </c>
      <c r="O2024" s="2" t="s">
        <v>5204</v>
      </c>
      <c r="P2024" s="2" t="s">
        <v>4660</v>
      </c>
      <c r="Q2024" s="2" t="s">
        <v>4346</v>
      </c>
      <c r="R2024" s="7"/>
      <c r="S2024" s="7">
        <v>7</v>
      </c>
      <c r="T2024" s="7">
        <v>9.9166999999999987</v>
      </c>
      <c r="U2024" s="7">
        <v>16.916699999999999</v>
      </c>
      <c r="V2024" s="12">
        <f t="shared" si="591"/>
        <v>17</v>
      </c>
      <c r="W2024" s="15" t="str">
        <f>"DEBE GOZAR "&amp;S2024&amp;" DÍAS ANTES DEL "&amp;TEXT(G2024-1,"DD/MM/YYYY")</f>
        <v>DEBE GOZAR 7 DÍAS ANTES DEL 01/09/2026</v>
      </c>
      <c r="X2024" s="15" t="str">
        <f t="shared" si="576"/>
        <v>DEBE GOZAR EN EL AÑO UN TOTAL DE 17 DÍAS ANTES DEL 31/12/2026</v>
      </c>
      <c r="Y2024" s="58">
        <v>3</v>
      </c>
      <c r="Z2024" s="50">
        <v>0</v>
      </c>
      <c r="AA2024" s="50">
        <v>0</v>
      </c>
      <c r="AB2024" s="50">
        <v>4</v>
      </c>
      <c r="AC2024" s="50">
        <v>4</v>
      </c>
      <c r="AD2024" s="50">
        <v>0</v>
      </c>
      <c r="AE2024" s="50">
        <v>0</v>
      </c>
      <c r="AF2024" s="50">
        <v>3</v>
      </c>
      <c r="AG2024" s="50">
        <v>0</v>
      </c>
      <c r="AH2024" s="50">
        <v>3</v>
      </c>
      <c r="AI2024" s="50">
        <v>0</v>
      </c>
      <c r="AJ2024" s="50">
        <v>0</v>
      </c>
      <c r="AK2024" s="52">
        <f t="shared" si="577"/>
        <v>17</v>
      </c>
      <c r="AL2024" s="50">
        <f t="shared" si="578"/>
        <v>17</v>
      </c>
      <c r="AM2024" s="48">
        <f t="shared" si="592"/>
        <v>1</v>
      </c>
      <c r="AN2024" s="49">
        <f t="shared" si="579"/>
        <v>0.01</v>
      </c>
      <c r="AO2024" s="49">
        <f t="shared" si="590"/>
        <v>7</v>
      </c>
      <c r="AP2024" s="49">
        <f t="shared" si="580"/>
        <v>17</v>
      </c>
      <c r="AR2024" s="50">
        <f t="shared" si="581"/>
        <v>0</v>
      </c>
      <c r="AT2024" s="30">
        <f t="shared" si="582"/>
        <v>17</v>
      </c>
      <c r="AU2024">
        <f t="shared" si="583"/>
        <v>5.666666666666667</v>
      </c>
      <c r="AV2024" s="49">
        <f t="shared" si="584"/>
        <v>7</v>
      </c>
      <c r="AW2024" s="49">
        <f t="shared" si="585"/>
        <v>5.666666666666667</v>
      </c>
      <c r="AX2024" s="53">
        <f t="shared" si="586"/>
        <v>0</v>
      </c>
      <c r="AY2024" s="30">
        <f t="shared" si="587"/>
        <v>10</v>
      </c>
      <c r="AZ2024" s="30">
        <f t="shared" si="588"/>
        <v>7</v>
      </c>
      <c r="BA2024" s="49">
        <f t="shared" si="589"/>
        <v>7</v>
      </c>
    </row>
    <row r="2025" spans="1:53" x14ac:dyDescent="0.35">
      <c r="A2025" s="2">
        <v>1076939484</v>
      </c>
      <c r="B2025" s="2" t="s">
        <v>2025</v>
      </c>
      <c r="C2025" s="16" t="s">
        <v>4946</v>
      </c>
      <c r="D2025" s="3" t="s">
        <v>4170</v>
      </c>
      <c r="E2025" s="4">
        <v>42437</v>
      </c>
      <c r="F2025" s="5">
        <v>45724</v>
      </c>
      <c r="G2025" s="5">
        <v>46089</v>
      </c>
      <c r="H2025" s="3" t="s">
        <v>4290</v>
      </c>
      <c r="I2025" s="55">
        <v>0</v>
      </c>
      <c r="J2025" s="6">
        <v>46022</v>
      </c>
      <c r="K2025" s="2" t="s">
        <v>4405</v>
      </c>
      <c r="L2025" s="2" t="s">
        <v>4751</v>
      </c>
      <c r="M2025" s="2" t="s">
        <v>4956</v>
      </c>
      <c r="N2025" s="2" t="s">
        <v>5195</v>
      </c>
      <c r="O2025" s="2" t="s">
        <v>5213</v>
      </c>
      <c r="P2025" s="2" t="s">
        <v>4445</v>
      </c>
      <c r="Q2025" s="2" t="s">
        <v>4297</v>
      </c>
      <c r="R2025" s="7"/>
      <c r="S2025" s="7">
        <v>5</v>
      </c>
      <c r="T2025" s="7">
        <v>24.416699999999992</v>
      </c>
      <c r="U2025" s="7">
        <v>29.416699999999992</v>
      </c>
      <c r="V2025" s="12">
        <f t="shared" si="591"/>
        <v>30</v>
      </c>
      <c r="W2025" s="15" t="str">
        <f>"DEBE GOZAR "&amp;S2025&amp;" DÍAS ANTES DEL "&amp;TEXT(G2025-1,"DD/MM/YYYY")</f>
        <v>DEBE GOZAR 5 DÍAS ANTES DEL 07/03/2026</v>
      </c>
      <c r="X2025" s="15" t="str">
        <f t="shared" si="576"/>
        <v>DEBE GOZAR EN EL AÑO UN TOTAL DE 30 DÍAS ANTES DEL 31/12/2026</v>
      </c>
      <c r="Y2025" s="58">
        <v>0</v>
      </c>
      <c r="Z2025" s="50">
        <v>0</v>
      </c>
      <c r="AA2025" s="50">
        <v>30</v>
      </c>
      <c r="AB2025" s="50">
        <v>0</v>
      </c>
      <c r="AC2025" s="50">
        <v>0</v>
      </c>
      <c r="AD2025" s="50">
        <v>0</v>
      </c>
      <c r="AE2025" s="50">
        <v>0</v>
      </c>
      <c r="AF2025" s="50">
        <v>0</v>
      </c>
      <c r="AG2025" s="50">
        <v>0</v>
      </c>
      <c r="AH2025" s="50">
        <v>0</v>
      </c>
      <c r="AI2025" s="50">
        <v>0</v>
      </c>
      <c r="AJ2025" s="50">
        <v>0</v>
      </c>
      <c r="AK2025" s="52">
        <f t="shared" si="577"/>
        <v>30</v>
      </c>
      <c r="AL2025" s="50">
        <f t="shared" si="578"/>
        <v>30</v>
      </c>
      <c r="AM2025" s="48">
        <f t="shared" si="592"/>
        <v>1</v>
      </c>
      <c r="AN2025" s="49">
        <f t="shared" si="579"/>
        <v>0.01</v>
      </c>
      <c r="AO2025" s="49">
        <f t="shared" si="590"/>
        <v>30</v>
      </c>
      <c r="AP2025" s="49">
        <f t="shared" si="580"/>
        <v>30</v>
      </c>
      <c r="AR2025" s="50">
        <f t="shared" si="581"/>
        <v>0</v>
      </c>
      <c r="AT2025" s="30">
        <f t="shared" si="582"/>
        <v>30</v>
      </c>
      <c r="AU2025">
        <f t="shared" si="583"/>
        <v>10</v>
      </c>
      <c r="AV2025" s="49">
        <f t="shared" si="584"/>
        <v>30</v>
      </c>
      <c r="AW2025" s="49">
        <f t="shared" si="585"/>
        <v>10</v>
      </c>
      <c r="AX2025" s="53">
        <f t="shared" si="586"/>
        <v>0</v>
      </c>
      <c r="AY2025" s="30">
        <f t="shared" si="587"/>
        <v>0</v>
      </c>
      <c r="AZ2025" s="30">
        <f t="shared" si="588"/>
        <v>30</v>
      </c>
      <c r="BA2025" s="49">
        <f t="shared" si="589"/>
        <v>30</v>
      </c>
    </row>
    <row r="2026" spans="1:53" x14ac:dyDescent="0.35">
      <c r="A2026" s="2">
        <v>1076941575</v>
      </c>
      <c r="B2026" s="2" t="s">
        <v>2026</v>
      </c>
      <c r="C2026" s="16" t="s">
        <v>4946</v>
      </c>
      <c r="D2026" s="3" t="s">
        <v>4171</v>
      </c>
      <c r="E2026" s="4">
        <v>45689</v>
      </c>
      <c r="F2026" s="5">
        <v>45689</v>
      </c>
      <c r="G2026" s="5">
        <v>46054</v>
      </c>
      <c r="H2026" s="3" t="s">
        <v>4290</v>
      </c>
      <c r="I2026" s="55">
        <v>46113</v>
      </c>
      <c r="J2026" s="6">
        <v>46022</v>
      </c>
      <c r="K2026" s="2" t="s">
        <v>4405</v>
      </c>
      <c r="L2026" s="2" t="s">
        <v>4973</v>
      </c>
      <c r="M2026" s="2" t="s">
        <v>4956</v>
      </c>
      <c r="N2026" s="2"/>
      <c r="O2026" s="2"/>
      <c r="P2026" s="2"/>
      <c r="Q2026" s="2"/>
      <c r="R2026" s="7"/>
      <c r="S2026" s="7">
        <v>0</v>
      </c>
      <c r="T2026" s="7">
        <v>27.5</v>
      </c>
      <c r="U2026" s="7">
        <v>27.5</v>
      </c>
      <c r="V2026" s="12">
        <f t="shared" si="591"/>
        <v>28</v>
      </c>
      <c r="W2026" s="15" t="s">
        <v>4738</v>
      </c>
      <c r="X2026" s="15" t="str">
        <f t="shared" si="576"/>
        <v>DEBE GOZAR EN EL AÑO UN TOTAL DE 28 DÍAS ANTES DEL 31/12/2026</v>
      </c>
      <c r="Y2026" s="58">
        <v>0</v>
      </c>
      <c r="Z2026" s="50">
        <v>0</v>
      </c>
      <c r="AA2026" s="50">
        <v>0</v>
      </c>
      <c r="AB2026" s="50">
        <v>28</v>
      </c>
      <c r="AC2026" s="50">
        <v>0</v>
      </c>
      <c r="AD2026" s="50">
        <v>0</v>
      </c>
      <c r="AE2026" s="50">
        <v>0</v>
      </c>
      <c r="AF2026" s="50">
        <v>0</v>
      </c>
      <c r="AG2026" s="50">
        <v>0</v>
      </c>
      <c r="AH2026" s="50">
        <v>0</v>
      </c>
      <c r="AI2026" s="50">
        <v>0</v>
      </c>
      <c r="AJ2026" s="50">
        <v>0</v>
      </c>
      <c r="AK2026" s="52">
        <f t="shared" si="577"/>
        <v>28</v>
      </c>
      <c r="AL2026" s="50">
        <f t="shared" si="578"/>
        <v>28</v>
      </c>
      <c r="AM2026" s="48">
        <f t="shared" si="592"/>
        <v>1</v>
      </c>
      <c r="AN2026" s="49">
        <f t="shared" si="579"/>
        <v>0.01</v>
      </c>
      <c r="AO2026" s="49">
        <f t="shared" si="590"/>
        <v>28</v>
      </c>
      <c r="AP2026" s="49">
        <f t="shared" si="580"/>
        <v>28</v>
      </c>
      <c r="AR2026" s="50">
        <f t="shared" si="581"/>
        <v>0</v>
      </c>
      <c r="AT2026" s="30">
        <f t="shared" si="582"/>
        <v>28</v>
      </c>
      <c r="AU2026">
        <f t="shared" si="583"/>
        <v>9.3333333333333339</v>
      </c>
      <c r="AV2026" s="49">
        <f t="shared" si="584"/>
        <v>28</v>
      </c>
      <c r="AW2026" s="49">
        <f t="shared" si="585"/>
        <v>9.3333333333333339</v>
      </c>
      <c r="AX2026" s="53">
        <f t="shared" si="586"/>
        <v>0</v>
      </c>
      <c r="AY2026" s="30">
        <f t="shared" si="587"/>
        <v>0</v>
      </c>
      <c r="AZ2026" s="30">
        <f t="shared" si="588"/>
        <v>28</v>
      </c>
      <c r="BA2026" s="49">
        <f t="shared" si="589"/>
        <v>28</v>
      </c>
    </row>
    <row r="2027" spans="1:53" x14ac:dyDescent="0.35">
      <c r="A2027" s="2">
        <v>1076946649</v>
      </c>
      <c r="B2027" s="2" t="s">
        <v>2027</v>
      </c>
      <c r="C2027" s="16" t="s">
        <v>4946</v>
      </c>
      <c r="D2027" s="3" t="s">
        <v>4172</v>
      </c>
      <c r="E2027" s="4">
        <v>45413</v>
      </c>
      <c r="F2027" s="5">
        <v>45778</v>
      </c>
      <c r="G2027" s="5">
        <v>46143</v>
      </c>
      <c r="H2027" s="3" t="s">
        <v>4291</v>
      </c>
      <c r="I2027" s="55">
        <v>46025</v>
      </c>
      <c r="J2027" s="6">
        <v>46022</v>
      </c>
      <c r="K2027" s="2" t="s">
        <v>4405</v>
      </c>
      <c r="L2027" s="2" t="s">
        <v>4745</v>
      </c>
      <c r="M2027" s="2" t="s">
        <v>4956</v>
      </c>
      <c r="N2027" s="2"/>
      <c r="O2027" s="2"/>
      <c r="P2027" s="2"/>
      <c r="Q2027" s="2"/>
      <c r="R2027" s="7"/>
      <c r="S2027" s="7">
        <v>10</v>
      </c>
      <c r="T2027" s="7">
        <v>20</v>
      </c>
      <c r="U2027" s="7">
        <v>30</v>
      </c>
      <c r="V2027" s="12">
        <f t="shared" si="591"/>
        <v>30</v>
      </c>
      <c r="W2027" s="15" t="str">
        <f>"DEBE GOZAR "&amp;S2027&amp;" DÍAS ANTES DEL "&amp;TEXT(G2027-1,"DD/MM/YYYY")</f>
        <v>DEBE GOZAR 10 DÍAS ANTES DEL 30/04/2026</v>
      </c>
      <c r="X2027" s="15" t="str">
        <f t="shared" si="576"/>
        <v>DEBE GOZAR EN EL AÑO UN TOTAL DE 30 DÍAS ANTES DEL 31/12/2026</v>
      </c>
      <c r="Y2027" s="58">
        <v>30</v>
      </c>
      <c r="Z2027" s="50">
        <v>0</v>
      </c>
      <c r="AA2027" s="50">
        <v>0</v>
      </c>
      <c r="AB2027" s="50">
        <v>0</v>
      </c>
      <c r="AC2027" s="50">
        <v>0</v>
      </c>
      <c r="AD2027" s="50">
        <v>0</v>
      </c>
      <c r="AE2027" s="50">
        <v>0</v>
      </c>
      <c r="AF2027" s="50">
        <v>0</v>
      </c>
      <c r="AG2027" s="50">
        <v>0</v>
      </c>
      <c r="AH2027" s="50">
        <v>0</v>
      </c>
      <c r="AI2027" s="50">
        <v>0</v>
      </c>
      <c r="AJ2027" s="50">
        <v>0</v>
      </c>
      <c r="AK2027" s="52">
        <f t="shared" si="577"/>
        <v>30</v>
      </c>
      <c r="AL2027" s="50">
        <f t="shared" si="578"/>
        <v>30</v>
      </c>
      <c r="AM2027" s="48">
        <f t="shared" si="592"/>
        <v>1</v>
      </c>
      <c r="AN2027" s="49">
        <f t="shared" si="579"/>
        <v>0.01</v>
      </c>
      <c r="AO2027" s="49">
        <f t="shared" si="590"/>
        <v>30</v>
      </c>
      <c r="AP2027" s="49">
        <f t="shared" si="580"/>
        <v>30</v>
      </c>
      <c r="AR2027" s="50">
        <f t="shared" si="581"/>
        <v>0</v>
      </c>
      <c r="AT2027" s="30">
        <f t="shared" si="582"/>
        <v>30</v>
      </c>
      <c r="AU2027">
        <f t="shared" si="583"/>
        <v>10</v>
      </c>
      <c r="AV2027" s="49">
        <f t="shared" si="584"/>
        <v>30</v>
      </c>
      <c r="AW2027" s="49">
        <f t="shared" si="585"/>
        <v>10</v>
      </c>
      <c r="AX2027" s="53">
        <f t="shared" si="586"/>
        <v>0</v>
      </c>
      <c r="AY2027" s="30">
        <f t="shared" si="587"/>
        <v>0</v>
      </c>
      <c r="AZ2027" s="30">
        <f t="shared" si="588"/>
        <v>30</v>
      </c>
      <c r="BA2027" s="49">
        <f t="shared" si="589"/>
        <v>30</v>
      </c>
    </row>
    <row r="2028" spans="1:53" x14ac:dyDescent="0.35">
      <c r="A2028" s="2">
        <v>1076952297</v>
      </c>
      <c r="B2028" s="2" t="s">
        <v>2028</v>
      </c>
      <c r="C2028" s="16" t="s">
        <v>4948</v>
      </c>
      <c r="D2028" s="3" t="s">
        <v>4173</v>
      </c>
      <c r="E2028" s="4">
        <v>45432</v>
      </c>
      <c r="F2028" s="5">
        <v>45797</v>
      </c>
      <c r="G2028" s="5">
        <v>46162</v>
      </c>
      <c r="H2028" s="3" t="s">
        <v>4292</v>
      </c>
      <c r="I2028" s="55">
        <v>0</v>
      </c>
      <c r="J2028" s="6">
        <v>46022</v>
      </c>
      <c r="K2028" s="2" t="s">
        <v>4405</v>
      </c>
      <c r="L2028" s="2">
        <v>2001020705</v>
      </c>
      <c r="M2028" s="2" t="s">
        <v>5051</v>
      </c>
      <c r="N2028" s="2" t="s">
        <v>5208</v>
      </c>
      <c r="O2028" s="2" t="s">
        <v>5208</v>
      </c>
      <c r="P2028" s="2" t="s">
        <v>4692</v>
      </c>
      <c r="Q2028" s="2" t="s">
        <v>4401</v>
      </c>
      <c r="R2028" s="7"/>
      <c r="S2028" s="7">
        <v>1</v>
      </c>
      <c r="T2028" s="7">
        <v>18.416699999999999</v>
      </c>
      <c r="U2028" s="7">
        <v>19.416699999999999</v>
      </c>
      <c r="V2028" s="12">
        <f t="shared" si="591"/>
        <v>20</v>
      </c>
      <c r="W2028" s="15" t="str">
        <f>"DEBE GOZAR "&amp;S2028&amp;" DÍAS ANTES DEL "&amp;TEXT(G2028-1,"DD/MM/YYYY")</f>
        <v>DEBE GOZAR 1 DÍAS ANTES DEL 19/05/2026</v>
      </c>
      <c r="X2028" s="15" t="str">
        <f t="shared" si="576"/>
        <v>DEBE GOZAR EN EL AÑO UN TOTAL DE 20 DÍAS ANTES DEL 31/12/2026</v>
      </c>
      <c r="Y2028" s="58">
        <v>0</v>
      </c>
      <c r="Z2028" s="50">
        <v>0</v>
      </c>
      <c r="AA2028" s="50">
        <v>0</v>
      </c>
      <c r="AB2028" s="50">
        <v>0</v>
      </c>
      <c r="AC2028" s="50">
        <v>7</v>
      </c>
      <c r="AD2028" s="50">
        <v>0</v>
      </c>
      <c r="AE2028" s="50">
        <v>0</v>
      </c>
      <c r="AF2028" s="50">
        <v>7</v>
      </c>
      <c r="AG2028" s="50">
        <v>0</v>
      </c>
      <c r="AH2028" s="50">
        <v>7</v>
      </c>
      <c r="AI2028" s="50">
        <v>0</v>
      </c>
      <c r="AJ2028" s="50">
        <v>0</v>
      </c>
      <c r="AK2028" s="52">
        <f t="shared" si="577"/>
        <v>21</v>
      </c>
      <c r="AL2028" s="50">
        <f t="shared" si="578"/>
        <v>21</v>
      </c>
      <c r="AM2028" s="48">
        <f t="shared" si="592"/>
        <v>1.05</v>
      </c>
      <c r="AN2028" s="49">
        <f t="shared" si="579"/>
        <v>1.0500000000000001E-2</v>
      </c>
      <c r="AO2028" s="49">
        <f t="shared" si="590"/>
        <v>0</v>
      </c>
      <c r="AP2028" s="49">
        <f t="shared" si="580"/>
        <v>20</v>
      </c>
      <c r="AR2028" s="50">
        <f t="shared" si="581"/>
        <v>0</v>
      </c>
      <c r="AT2028" s="30">
        <f t="shared" si="582"/>
        <v>20</v>
      </c>
      <c r="AU2028">
        <f t="shared" si="583"/>
        <v>6.666666666666667</v>
      </c>
      <c r="AV2028" s="49">
        <f t="shared" si="584"/>
        <v>0</v>
      </c>
      <c r="AW2028" s="49">
        <f t="shared" si="585"/>
        <v>0</v>
      </c>
      <c r="AX2028" s="53">
        <f t="shared" si="586"/>
        <v>6.666666666666667</v>
      </c>
      <c r="AY2028" s="30">
        <f t="shared" si="587"/>
        <v>21</v>
      </c>
      <c r="AZ2028" s="30">
        <f t="shared" si="588"/>
        <v>0</v>
      </c>
      <c r="BA2028" s="49">
        <f t="shared" si="589"/>
        <v>0</v>
      </c>
    </row>
    <row r="2029" spans="1:53" x14ac:dyDescent="0.35">
      <c r="A2029" s="2">
        <v>1076958775</v>
      </c>
      <c r="B2029" s="2" t="s">
        <v>2029</v>
      </c>
      <c r="C2029" s="16" t="s">
        <v>4946</v>
      </c>
      <c r="D2029" s="3" t="s">
        <v>4174</v>
      </c>
      <c r="E2029" s="4">
        <v>45748</v>
      </c>
      <c r="F2029" s="5">
        <v>45748</v>
      </c>
      <c r="G2029" s="5">
        <v>46113</v>
      </c>
      <c r="H2029" s="3" t="s">
        <v>4406</v>
      </c>
      <c r="I2029" s="55">
        <v>46103</v>
      </c>
      <c r="J2029" s="6">
        <v>46022</v>
      </c>
      <c r="K2029" s="2" t="s">
        <v>4405</v>
      </c>
      <c r="L2029" s="2" t="s">
        <v>4866</v>
      </c>
      <c r="M2029" s="2" t="s">
        <v>4956</v>
      </c>
      <c r="N2029" s="2"/>
      <c r="O2029" s="2"/>
      <c r="P2029" s="2"/>
      <c r="Q2029" s="2"/>
      <c r="R2029" s="7"/>
      <c r="S2029" s="7">
        <v>0</v>
      </c>
      <c r="T2029" s="7">
        <v>22.5</v>
      </c>
      <c r="U2029" s="7">
        <v>22.5</v>
      </c>
      <c r="V2029" s="12">
        <f t="shared" si="591"/>
        <v>23</v>
      </c>
      <c r="W2029" s="15" t="s">
        <v>4738</v>
      </c>
      <c r="X2029" s="15" t="str">
        <f t="shared" si="576"/>
        <v>DEBE GOZAR EN EL AÑO UN TOTAL DE 23 DÍAS ANTES DEL 31/12/2026</v>
      </c>
      <c r="Y2029" s="58">
        <v>0</v>
      </c>
      <c r="Z2029" s="50">
        <v>0</v>
      </c>
      <c r="AA2029" s="50">
        <v>23</v>
      </c>
      <c r="AB2029" s="50">
        <v>0</v>
      </c>
      <c r="AC2029" s="50">
        <v>0</v>
      </c>
      <c r="AD2029" s="50">
        <v>0</v>
      </c>
      <c r="AE2029" s="50">
        <v>0</v>
      </c>
      <c r="AF2029" s="50">
        <v>0</v>
      </c>
      <c r="AG2029" s="50">
        <v>0</v>
      </c>
      <c r="AH2029" s="50">
        <v>0</v>
      </c>
      <c r="AI2029" s="50">
        <v>0</v>
      </c>
      <c r="AJ2029" s="50">
        <v>0</v>
      </c>
      <c r="AK2029" s="52">
        <f t="shared" si="577"/>
        <v>23</v>
      </c>
      <c r="AL2029" s="50">
        <f t="shared" si="578"/>
        <v>23</v>
      </c>
      <c r="AM2029" s="48">
        <f t="shared" si="592"/>
        <v>1</v>
      </c>
      <c r="AN2029" s="49">
        <f t="shared" si="579"/>
        <v>0.01</v>
      </c>
      <c r="AO2029" s="49">
        <f t="shared" si="590"/>
        <v>23</v>
      </c>
      <c r="AP2029" s="49">
        <f t="shared" si="580"/>
        <v>23</v>
      </c>
      <c r="AR2029" s="50">
        <f t="shared" si="581"/>
        <v>0</v>
      </c>
      <c r="AT2029" s="30">
        <f t="shared" si="582"/>
        <v>23</v>
      </c>
      <c r="AU2029">
        <f t="shared" si="583"/>
        <v>7.666666666666667</v>
      </c>
      <c r="AV2029" s="49">
        <f t="shared" si="584"/>
        <v>23</v>
      </c>
      <c r="AW2029" s="49">
        <f t="shared" si="585"/>
        <v>7.666666666666667</v>
      </c>
      <c r="AX2029" s="53">
        <f t="shared" si="586"/>
        <v>0</v>
      </c>
      <c r="AY2029" s="30">
        <f t="shared" si="587"/>
        <v>0</v>
      </c>
      <c r="AZ2029" s="30">
        <f t="shared" si="588"/>
        <v>23</v>
      </c>
      <c r="BA2029" s="49">
        <f t="shared" si="589"/>
        <v>23</v>
      </c>
    </row>
    <row r="2030" spans="1:53" x14ac:dyDescent="0.35">
      <c r="A2030" s="2">
        <v>1076959925</v>
      </c>
      <c r="B2030" s="2" t="s">
        <v>2030</v>
      </c>
      <c r="C2030" s="16" t="s">
        <v>4946</v>
      </c>
      <c r="D2030" s="3" t="s">
        <v>4175</v>
      </c>
      <c r="E2030" s="4">
        <v>45108</v>
      </c>
      <c r="F2030" s="5">
        <v>45839</v>
      </c>
      <c r="G2030" s="5">
        <v>46204</v>
      </c>
      <c r="H2030" s="3" t="s">
        <v>4420</v>
      </c>
      <c r="I2030" s="55">
        <v>46112</v>
      </c>
      <c r="J2030" s="6">
        <v>46022</v>
      </c>
      <c r="K2030" s="2" t="s">
        <v>4405</v>
      </c>
      <c r="L2030" s="2" t="s">
        <v>4879</v>
      </c>
      <c r="M2030" s="2" t="s">
        <v>4956</v>
      </c>
      <c r="N2030" s="2"/>
      <c r="O2030" s="2"/>
      <c r="P2030" s="2"/>
      <c r="Q2030" s="2"/>
      <c r="R2030" s="7"/>
      <c r="S2030" s="7">
        <v>12</v>
      </c>
      <c r="T2030" s="7">
        <v>15</v>
      </c>
      <c r="U2030" s="7">
        <v>27</v>
      </c>
      <c r="V2030" s="12">
        <f t="shared" si="591"/>
        <v>27</v>
      </c>
      <c r="W2030" s="15" t="str">
        <f>"DEBE GOZAR "&amp;S2030&amp;" DÍAS ANTES DEL "&amp;TEXT(G2030-1,"DD/MM/YYYY")</f>
        <v>DEBE GOZAR 12 DÍAS ANTES DEL 30/06/2026</v>
      </c>
      <c r="X2030" s="15" t="str">
        <f t="shared" si="576"/>
        <v>DEBE GOZAR EN EL AÑO UN TOTAL DE 27 DÍAS ANTES DEL 31/12/2026</v>
      </c>
      <c r="Y2030" s="58">
        <v>12</v>
      </c>
      <c r="Z2030" s="50">
        <v>0</v>
      </c>
      <c r="AA2030" s="50">
        <v>15</v>
      </c>
      <c r="AB2030" s="50">
        <v>0</v>
      </c>
      <c r="AC2030" s="50">
        <v>0</v>
      </c>
      <c r="AD2030" s="50">
        <v>0</v>
      </c>
      <c r="AE2030" s="50">
        <v>0</v>
      </c>
      <c r="AF2030" s="50">
        <v>0</v>
      </c>
      <c r="AG2030" s="50">
        <v>0</v>
      </c>
      <c r="AH2030" s="50">
        <v>0</v>
      </c>
      <c r="AI2030" s="50">
        <v>0</v>
      </c>
      <c r="AJ2030" s="50">
        <v>0</v>
      </c>
      <c r="AK2030" s="52">
        <f t="shared" si="577"/>
        <v>27</v>
      </c>
      <c r="AL2030" s="50">
        <f t="shared" si="578"/>
        <v>27</v>
      </c>
      <c r="AM2030" s="48">
        <f t="shared" si="592"/>
        <v>1</v>
      </c>
      <c r="AN2030" s="49">
        <f t="shared" si="579"/>
        <v>0.01</v>
      </c>
      <c r="AO2030" s="49">
        <f t="shared" si="590"/>
        <v>27</v>
      </c>
      <c r="AP2030" s="49">
        <f t="shared" si="580"/>
        <v>27</v>
      </c>
      <c r="AR2030" s="50">
        <f t="shared" si="581"/>
        <v>0</v>
      </c>
      <c r="AT2030" s="30">
        <f t="shared" si="582"/>
        <v>27</v>
      </c>
      <c r="AU2030">
        <f t="shared" si="583"/>
        <v>9</v>
      </c>
      <c r="AV2030" s="49">
        <f t="shared" si="584"/>
        <v>27</v>
      </c>
      <c r="AW2030" s="49">
        <f t="shared" si="585"/>
        <v>9</v>
      </c>
      <c r="AX2030" s="53">
        <f t="shared" si="586"/>
        <v>0</v>
      </c>
      <c r="AY2030" s="30">
        <f t="shared" si="587"/>
        <v>0</v>
      </c>
      <c r="AZ2030" s="30">
        <f t="shared" si="588"/>
        <v>27</v>
      </c>
      <c r="BA2030" s="49">
        <f t="shared" si="589"/>
        <v>27</v>
      </c>
    </row>
    <row r="2031" spans="1:53" x14ac:dyDescent="0.35">
      <c r="A2031" s="2">
        <v>1076964899</v>
      </c>
      <c r="B2031" s="2" t="s">
        <v>2031</v>
      </c>
      <c r="C2031" s="16" t="s">
        <v>4946</v>
      </c>
      <c r="D2031" s="3" t="s">
        <v>4176</v>
      </c>
      <c r="E2031" s="4">
        <v>45973</v>
      </c>
      <c r="F2031" s="5">
        <v>45973</v>
      </c>
      <c r="G2031" s="5">
        <v>46338</v>
      </c>
      <c r="H2031" s="3" t="s">
        <v>4406</v>
      </c>
      <c r="I2031" s="55">
        <v>46023</v>
      </c>
      <c r="J2031" s="6">
        <v>46022</v>
      </c>
      <c r="K2031" s="2" t="s">
        <v>4405</v>
      </c>
      <c r="L2031" s="2" t="s">
        <v>4798</v>
      </c>
      <c r="M2031" s="2" t="s">
        <v>4956</v>
      </c>
      <c r="N2031" s="2"/>
      <c r="O2031" s="2"/>
      <c r="P2031" s="2"/>
      <c r="Q2031" s="2"/>
      <c r="R2031" s="7"/>
      <c r="S2031" s="7">
        <v>0</v>
      </c>
      <c r="T2031" s="7">
        <v>4.0833000000000004</v>
      </c>
      <c r="U2031" s="7">
        <v>4.0833000000000004</v>
      </c>
      <c r="V2031" s="12">
        <f t="shared" si="591"/>
        <v>5</v>
      </c>
      <c r="W2031" s="15" t="s">
        <v>4738</v>
      </c>
      <c r="X2031" s="15" t="str">
        <f t="shared" ref="X2031:X2091" si="593">"DEBE GOZAR EN EL AÑO UN TOTAL DE "&amp;ROUNDUP(V2031,0)&amp;" DÍAS ANTES DEL 31/12/2026"</f>
        <v>DEBE GOZAR EN EL AÑO UN TOTAL DE 5 DÍAS ANTES DEL 31/12/2026</v>
      </c>
      <c r="Y2031" s="58">
        <v>5</v>
      </c>
      <c r="Z2031" s="50">
        <v>0</v>
      </c>
      <c r="AA2031" s="50">
        <v>0</v>
      </c>
      <c r="AB2031" s="50">
        <v>0</v>
      </c>
      <c r="AC2031" s="50">
        <v>0</v>
      </c>
      <c r="AD2031" s="50">
        <v>0</v>
      </c>
      <c r="AE2031" s="50">
        <v>0</v>
      </c>
      <c r="AF2031" s="50">
        <v>0</v>
      </c>
      <c r="AG2031" s="50">
        <v>0</v>
      </c>
      <c r="AH2031" s="50">
        <v>0</v>
      </c>
      <c r="AI2031" s="50">
        <v>0</v>
      </c>
      <c r="AJ2031" s="50">
        <v>0</v>
      </c>
      <c r="AK2031" s="52">
        <f t="shared" si="577"/>
        <v>5</v>
      </c>
      <c r="AL2031" s="50">
        <f t="shared" si="578"/>
        <v>5</v>
      </c>
      <c r="AM2031" s="48">
        <f t="shared" si="592"/>
        <v>1</v>
      </c>
      <c r="AN2031" s="49">
        <f t="shared" si="579"/>
        <v>0.01</v>
      </c>
      <c r="AO2031" s="49">
        <f t="shared" si="590"/>
        <v>5</v>
      </c>
      <c r="AP2031" s="49">
        <f t="shared" si="580"/>
        <v>5</v>
      </c>
      <c r="AR2031" s="50">
        <f t="shared" si="581"/>
        <v>0</v>
      </c>
      <c r="AT2031" s="30">
        <f t="shared" si="582"/>
        <v>5</v>
      </c>
      <c r="AU2031">
        <f t="shared" si="583"/>
        <v>1.6666666666666667</v>
      </c>
      <c r="AV2031" s="49">
        <f t="shared" si="584"/>
        <v>5</v>
      </c>
      <c r="AW2031" s="49">
        <f t="shared" si="585"/>
        <v>1.6666666666666667</v>
      </c>
      <c r="AX2031" s="53">
        <f t="shared" si="586"/>
        <v>0</v>
      </c>
      <c r="AY2031" s="30">
        <f t="shared" si="587"/>
        <v>0</v>
      </c>
      <c r="AZ2031" s="30">
        <f t="shared" si="588"/>
        <v>5</v>
      </c>
      <c r="BA2031" s="49">
        <f t="shared" si="589"/>
        <v>5</v>
      </c>
    </row>
    <row r="2032" spans="1:53" x14ac:dyDescent="0.35">
      <c r="A2032" s="2">
        <v>1076971404</v>
      </c>
      <c r="B2032" s="2" t="s">
        <v>2032</v>
      </c>
      <c r="C2032" s="16" t="s">
        <v>4946</v>
      </c>
      <c r="D2032" s="3" t="s">
        <v>4177</v>
      </c>
      <c r="E2032" s="4">
        <v>45959</v>
      </c>
      <c r="F2032" s="5">
        <v>45959</v>
      </c>
      <c r="G2032" s="5">
        <v>46324</v>
      </c>
      <c r="H2032" s="3" t="s">
        <v>4290</v>
      </c>
      <c r="I2032" s="55">
        <v>46042</v>
      </c>
      <c r="J2032" s="6">
        <v>46022</v>
      </c>
      <c r="K2032" s="2" t="s">
        <v>4405</v>
      </c>
      <c r="L2032" s="2" t="s">
        <v>4963</v>
      </c>
      <c r="M2032" s="2" t="s">
        <v>4956</v>
      </c>
      <c r="N2032" s="2"/>
      <c r="O2032" s="2"/>
      <c r="P2032" s="2"/>
      <c r="Q2032" s="2"/>
      <c r="R2032" s="7"/>
      <c r="S2032" s="7">
        <v>0</v>
      </c>
      <c r="T2032" s="7">
        <v>5.1666999999999996</v>
      </c>
      <c r="U2032" s="7">
        <v>5.1666999999999996</v>
      </c>
      <c r="V2032" s="12">
        <f t="shared" si="591"/>
        <v>6</v>
      </c>
      <c r="W2032" s="15" t="s">
        <v>4738</v>
      </c>
      <c r="X2032" s="15" t="str">
        <f t="shared" si="593"/>
        <v>DEBE GOZAR EN EL AÑO UN TOTAL DE 6 DÍAS ANTES DEL 31/12/2026</v>
      </c>
      <c r="Y2032" s="58">
        <v>6</v>
      </c>
      <c r="Z2032" s="50">
        <v>0</v>
      </c>
      <c r="AA2032" s="50">
        <v>0</v>
      </c>
      <c r="AB2032" s="50">
        <v>0</v>
      </c>
      <c r="AC2032" s="50">
        <v>0</v>
      </c>
      <c r="AD2032" s="50">
        <v>0</v>
      </c>
      <c r="AE2032" s="50">
        <v>0</v>
      </c>
      <c r="AF2032" s="50">
        <v>0</v>
      </c>
      <c r="AG2032" s="50">
        <v>0</v>
      </c>
      <c r="AH2032" s="50">
        <v>0</v>
      </c>
      <c r="AI2032" s="50">
        <v>0</v>
      </c>
      <c r="AJ2032" s="50">
        <v>0</v>
      </c>
      <c r="AK2032" s="52">
        <f t="shared" si="577"/>
        <v>6</v>
      </c>
      <c r="AL2032" s="50">
        <f t="shared" si="578"/>
        <v>6</v>
      </c>
      <c r="AM2032" s="48">
        <f t="shared" si="592"/>
        <v>1</v>
      </c>
      <c r="AN2032" s="49">
        <f t="shared" si="579"/>
        <v>0.01</v>
      </c>
      <c r="AO2032" s="49">
        <f t="shared" si="590"/>
        <v>6</v>
      </c>
      <c r="AP2032" s="49">
        <f t="shared" si="580"/>
        <v>6</v>
      </c>
      <c r="AR2032" s="50">
        <f t="shared" si="581"/>
        <v>0</v>
      </c>
      <c r="AT2032" s="30">
        <f t="shared" si="582"/>
        <v>6</v>
      </c>
      <c r="AU2032">
        <f t="shared" si="583"/>
        <v>2</v>
      </c>
      <c r="AV2032" s="49">
        <f t="shared" si="584"/>
        <v>6</v>
      </c>
      <c r="AW2032" s="49">
        <f t="shared" si="585"/>
        <v>2</v>
      </c>
      <c r="AX2032" s="53">
        <f t="shared" si="586"/>
        <v>0</v>
      </c>
      <c r="AY2032" s="30">
        <f t="shared" si="587"/>
        <v>0</v>
      </c>
      <c r="AZ2032" s="30">
        <f t="shared" si="588"/>
        <v>6</v>
      </c>
      <c r="BA2032" s="49">
        <f t="shared" si="589"/>
        <v>6</v>
      </c>
    </row>
    <row r="2033" spans="1:53" x14ac:dyDescent="0.35">
      <c r="A2033" s="2">
        <v>1076985179</v>
      </c>
      <c r="B2033" s="2" t="s">
        <v>2033</v>
      </c>
      <c r="C2033" s="16" t="s">
        <v>4946</v>
      </c>
      <c r="D2033" s="3" t="s">
        <v>4178</v>
      </c>
      <c r="E2033" s="4">
        <v>45957</v>
      </c>
      <c r="F2033" s="5">
        <v>45957</v>
      </c>
      <c r="G2033" s="5">
        <v>46322</v>
      </c>
      <c r="H2033" s="3" t="s">
        <v>4409</v>
      </c>
      <c r="I2033" s="55">
        <v>46081</v>
      </c>
      <c r="J2033" s="6">
        <v>46022</v>
      </c>
      <c r="K2033" s="2" t="s">
        <v>4405</v>
      </c>
      <c r="L2033" s="2" t="s">
        <v>4823</v>
      </c>
      <c r="M2033" s="2" t="s">
        <v>4956</v>
      </c>
      <c r="N2033" s="2"/>
      <c r="O2033" s="2"/>
      <c r="P2033" s="2"/>
      <c r="Q2033" s="2"/>
      <c r="R2033" s="7"/>
      <c r="S2033" s="7">
        <v>0</v>
      </c>
      <c r="T2033" s="7">
        <v>5.3333000000000004</v>
      </c>
      <c r="U2033" s="7">
        <v>5.3333000000000004</v>
      </c>
      <c r="V2033" s="12">
        <f t="shared" si="591"/>
        <v>6</v>
      </c>
      <c r="W2033" s="15" t="s">
        <v>4738</v>
      </c>
      <c r="X2033" s="15" t="str">
        <f t="shared" si="593"/>
        <v>DEBE GOZAR EN EL AÑO UN TOTAL DE 6 DÍAS ANTES DEL 31/12/2026</v>
      </c>
      <c r="Y2033" s="58">
        <v>0</v>
      </c>
      <c r="Z2033" s="50">
        <v>6</v>
      </c>
      <c r="AA2033" s="50">
        <v>0</v>
      </c>
      <c r="AB2033" s="50">
        <v>0</v>
      </c>
      <c r="AC2033" s="50">
        <v>0</v>
      </c>
      <c r="AD2033" s="50">
        <v>0</v>
      </c>
      <c r="AE2033" s="50">
        <v>0</v>
      </c>
      <c r="AF2033" s="50">
        <v>0</v>
      </c>
      <c r="AG2033" s="50">
        <v>0</v>
      </c>
      <c r="AH2033" s="50">
        <v>0</v>
      </c>
      <c r="AI2033" s="50">
        <v>0</v>
      </c>
      <c r="AJ2033" s="50">
        <v>0</v>
      </c>
      <c r="AK2033" s="52">
        <f t="shared" si="577"/>
        <v>6</v>
      </c>
      <c r="AL2033" s="50">
        <f t="shared" si="578"/>
        <v>6</v>
      </c>
      <c r="AM2033" s="48">
        <f t="shared" si="592"/>
        <v>1</v>
      </c>
      <c r="AN2033" s="49">
        <f t="shared" si="579"/>
        <v>0.01</v>
      </c>
      <c r="AO2033" s="49">
        <f t="shared" si="590"/>
        <v>6</v>
      </c>
      <c r="AP2033" s="49">
        <f t="shared" si="580"/>
        <v>6</v>
      </c>
      <c r="AR2033" s="50">
        <f t="shared" si="581"/>
        <v>0</v>
      </c>
      <c r="AT2033" s="30">
        <f t="shared" si="582"/>
        <v>6</v>
      </c>
      <c r="AU2033">
        <f t="shared" si="583"/>
        <v>2</v>
      </c>
      <c r="AV2033" s="49">
        <f t="shared" si="584"/>
        <v>6</v>
      </c>
      <c r="AW2033" s="49">
        <f t="shared" si="585"/>
        <v>2</v>
      </c>
      <c r="AX2033" s="53">
        <f t="shared" si="586"/>
        <v>0</v>
      </c>
      <c r="AY2033" s="30">
        <f t="shared" si="587"/>
        <v>0</v>
      </c>
      <c r="AZ2033" s="30">
        <f t="shared" si="588"/>
        <v>6</v>
      </c>
      <c r="BA2033" s="49">
        <f t="shared" si="589"/>
        <v>6</v>
      </c>
    </row>
    <row r="2034" spans="1:53" x14ac:dyDescent="0.35">
      <c r="A2034" s="2">
        <v>1076990729</v>
      </c>
      <c r="B2034" s="2" t="s">
        <v>2034</v>
      </c>
      <c r="C2034" s="16" t="s">
        <v>4946</v>
      </c>
      <c r="D2034" s="3" t="s">
        <v>4179</v>
      </c>
      <c r="E2034" s="4">
        <v>45721</v>
      </c>
      <c r="F2034" s="5">
        <v>45721</v>
      </c>
      <c r="G2034" s="5">
        <v>46086</v>
      </c>
      <c r="H2034" s="3" t="s">
        <v>4290</v>
      </c>
      <c r="I2034" s="55">
        <v>0</v>
      </c>
      <c r="J2034" s="6">
        <v>46022</v>
      </c>
      <c r="K2034" s="2" t="s">
        <v>4405</v>
      </c>
      <c r="L2034" s="2" t="s">
        <v>4826</v>
      </c>
      <c r="M2034" s="2" t="s">
        <v>4956</v>
      </c>
      <c r="N2034" s="2" t="s">
        <v>5197</v>
      </c>
      <c r="O2034" s="2" t="s">
        <v>5243</v>
      </c>
      <c r="P2034" s="2" t="s">
        <v>4575</v>
      </c>
      <c r="Q2034" s="2" t="s">
        <v>4299</v>
      </c>
      <c r="R2034" s="7"/>
      <c r="S2034" s="7">
        <v>0</v>
      </c>
      <c r="T2034" s="7">
        <v>24.666699999999999</v>
      </c>
      <c r="U2034" s="7">
        <v>24.666699999999999</v>
      </c>
      <c r="V2034" s="12">
        <f t="shared" si="591"/>
        <v>25</v>
      </c>
      <c r="W2034" s="15" t="s">
        <v>4738</v>
      </c>
      <c r="X2034" s="15" t="str">
        <f t="shared" si="593"/>
        <v>DEBE GOZAR EN EL AÑO UN TOTAL DE 25 DÍAS ANTES DEL 31/12/2026</v>
      </c>
      <c r="Y2034" s="58">
        <v>0</v>
      </c>
      <c r="Z2034" s="50">
        <v>0</v>
      </c>
      <c r="AA2034" s="50">
        <v>15</v>
      </c>
      <c r="AB2034" s="50">
        <v>0</v>
      </c>
      <c r="AC2034" s="50">
        <v>0</v>
      </c>
      <c r="AD2034" s="50">
        <v>0</v>
      </c>
      <c r="AE2034" s="50">
        <v>0</v>
      </c>
      <c r="AF2034" s="50">
        <v>0</v>
      </c>
      <c r="AG2034" s="50">
        <v>10</v>
      </c>
      <c r="AH2034" s="50">
        <v>0</v>
      </c>
      <c r="AI2034" s="50">
        <v>0</v>
      </c>
      <c r="AJ2034" s="50">
        <v>0</v>
      </c>
      <c r="AK2034" s="52">
        <f t="shared" si="577"/>
        <v>25</v>
      </c>
      <c r="AL2034" s="50">
        <f t="shared" si="578"/>
        <v>25</v>
      </c>
      <c r="AM2034" s="48">
        <f t="shared" si="592"/>
        <v>1</v>
      </c>
      <c r="AN2034" s="49">
        <f t="shared" si="579"/>
        <v>0.01</v>
      </c>
      <c r="AO2034" s="49">
        <f t="shared" si="590"/>
        <v>15</v>
      </c>
      <c r="AP2034" s="49">
        <f t="shared" si="580"/>
        <v>25</v>
      </c>
      <c r="AR2034" s="50">
        <f t="shared" si="581"/>
        <v>0</v>
      </c>
      <c r="AT2034" s="30">
        <f t="shared" si="582"/>
        <v>25</v>
      </c>
      <c r="AU2034">
        <f t="shared" si="583"/>
        <v>8.3333333333333339</v>
      </c>
      <c r="AV2034" s="49">
        <f t="shared" si="584"/>
        <v>15</v>
      </c>
      <c r="AW2034" s="49">
        <f t="shared" si="585"/>
        <v>8.3333333333333339</v>
      </c>
      <c r="AX2034" s="53">
        <f t="shared" si="586"/>
        <v>0</v>
      </c>
      <c r="AY2034" s="30">
        <f t="shared" si="587"/>
        <v>10</v>
      </c>
      <c r="AZ2034" s="30">
        <f t="shared" si="588"/>
        <v>15</v>
      </c>
      <c r="BA2034" s="49">
        <f t="shared" si="589"/>
        <v>15</v>
      </c>
    </row>
    <row r="2035" spans="1:53" x14ac:dyDescent="0.35">
      <c r="A2035" s="2">
        <v>1076993246</v>
      </c>
      <c r="B2035" s="2" t="s">
        <v>2035</v>
      </c>
      <c r="C2035" s="16" t="s">
        <v>4946</v>
      </c>
      <c r="D2035" s="3" t="s">
        <v>4180</v>
      </c>
      <c r="E2035" s="4">
        <v>45734</v>
      </c>
      <c r="F2035" s="5">
        <v>45734</v>
      </c>
      <c r="G2035" s="5">
        <v>46099</v>
      </c>
      <c r="H2035" s="3" t="s">
        <v>4290</v>
      </c>
      <c r="I2035" s="55">
        <v>46028</v>
      </c>
      <c r="J2035" s="6">
        <v>46022</v>
      </c>
      <c r="K2035" s="2" t="s">
        <v>4405</v>
      </c>
      <c r="L2035" s="2" t="s">
        <v>4966</v>
      </c>
      <c r="M2035" s="2" t="s">
        <v>4956</v>
      </c>
      <c r="N2035" s="2"/>
      <c r="O2035" s="2"/>
      <c r="P2035" s="2"/>
      <c r="Q2035" s="2"/>
      <c r="R2035" s="7"/>
      <c r="S2035" s="7">
        <v>0</v>
      </c>
      <c r="T2035" s="7">
        <v>23.583300000000001</v>
      </c>
      <c r="U2035" s="7">
        <v>23.583300000000001</v>
      </c>
      <c r="V2035" s="12">
        <f t="shared" si="591"/>
        <v>24</v>
      </c>
      <c r="W2035" s="15" t="s">
        <v>4738</v>
      </c>
      <c r="X2035" s="15" t="str">
        <f t="shared" si="593"/>
        <v>DEBE GOZAR EN EL AÑO UN TOTAL DE 24 DÍAS ANTES DEL 31/12/2026</v>
      </c>
      <c r="Y2035" s="58">
        <v>24</v>
      </c>
      <c r="Z2035" s="50">
        <v>0</v>
      </c>
      <c r="AA2035" s="50">
        <v>0</v>
      </c>
      <c r="AB2035" s="50">
        <v>0</v>
      </c>
      <c r="AC2035" s="50">
        <v>0</v>
      </c>
      <c r="AD2035" s="50">
        <v>0</v>
      </c>
      <c r="AE2035" s="50">
        <v>0</v>
      </c>
      <c r="AF2035" s="50">
        <v>0</v>
      </c>
      <c r="AG2035" s="50">
        <v>0</v>
      </c>
      <c r="AH2035" s="50">
        <v>0</v>
      </c>
      <c r="AI2035" s="50">
        <v>0</v>
      </c>
      <c r="AJ2035" s="50">
        <v>0</v>
      </c>
      <c r="AK2035" s="52">
        <f t="shared" si="577"/>
        <v>24</v>
      </c>
      <c r="AL2035" s="50">
        <f t="shared" si="578"/>
        <v>24</v>
      </c>
      <c r="AM2035" s="48">
        <f t="shared" si="592"/>
        <v>1</v>
      </c>
      <c r="AN2035" s="49">
        <f t="shared" si="579"/>
        <v>0.01</v>
      </c>
      <c r="AO2035" s="49">
        <f t="shared" si="590"/>
        <v>24</v>
      </c>
      <c r="AP2035" s="49">
        <f t="shared" si="580"/>
        <v>24</v>
      </c>
      <c r="AR2035" s="50">
        <f t="shared" si="581"/>
        <v>0</v>
      </c>
      <c r="AT2035" s="30">
        <f t="shared" si="582"/>
        <v>24</v>
      </c>
      <c r="AU2035">
        <f t="shared" si="583"/>
        <v>8</v>
      </c>
      <c r="AV2035" s="49">
        <f t="shared" si="584"/>
        <v>24</v>
      </c>
      <c r="AW2035" s="49">
        <f t="shared" si="585"/>
        <v>8</v>
      </c>
      <c r="AX2035" s="53">
        <f t="shared" si="586"/>
        <v>0</v>
      </c>
      <c r="AY2035" s="30">
        <f t="shared" si="587"/>
        <v>0</v>
      </c>
      <c r="AZ2035" s="30">
        <f t="shared" si="588"/>
        <v>24</v>
      </c>
      <c r="BA2035" s="49">
        <f t="shared" si="589"/>
        <v>24</v>
      </c>
    </row>
    <row r="2036" spans="1:53" x14ac:dyDescent="0.35">
      <c r="A2036" s="2">
        <v>1077001215</v>
      </c>
      <c r="B2036" s="2" t="s">
        <v>2036</v>
      </c>
      <c r="C2036" s="16" t="s">
        <v>4946</v>
      </c>
      <c r="D2036" s="3" t="s">
        <v>4181</v>
      </c>
      <c r="E2036" s="4">
        <v>45715</v>
      </c>
      <c r="F2036" s="5">
        <v>45715</v>
      </c>
      <c r="G2036" s="5">
        <v>46080</v>
      </c>
      <c r="H2036" s="3" t="s">
        <v>4290</v>
      </c>
      <c r="I2036" s="62">
        <v>46142</v>
      </c>
      <c r="J2036" s="6">
        <v>46022</v>
      </c>
      <c r="K2036" s="2" t="s">
        <v>4405</v>
      </c>
      <c r="L2036" s="2" t="s">
        <v>5046</v>
      </c>
      <c r="M2036" s="2" t="s">
        <v>4956</v>
      </c>
      <c r="N2036" s="2" t="s">
        <v>5180</v>
      </c>
      <c r="O2036" s="2" t="s">
        <v>5181</v>
      </c>
      <c r="P2036" s="2" t="s">
        <v>4714</v>
      </c>
      <c r="Q2036" s="2" t="s">
        <v>4297</v>
      </c>
      <c r="R2036" s="7"/>
      <c r="S2036" s="7">
        <v>0</v>
      </c>
      <c r="T2036" s="7">
        <v>25.333300000000001</v>
      </c>
      <c r="U2036" s="7">
        <v>25.333300000000001</v>
      </c>
      <c r="V2036" s="12">
        <f t="shared" si="591"/>
        <v>26</v>
      </c>
      <c r="W2036" s="15" t="s">
        <v>4738</v>
      </c>
      <c r="X2036" s="15" t="str">
        <f t="shared" si="593"/>
        <v>DEBE GOZAR EN EL AÑO UN TOTAL DE 26 DÍAS ANTES DEL 31/12/2026</v>
      </c>
      <c r="Y2036" s="58">
        <v>0</v>
      </c>
      <c r="Z2036" s="50">
        <v>0</v>
      </c>
      <c r="AA2036" s="50">
        <v>0</v>
      </c>
      <c r="AB2036" s="50">
        <v>26</v>
      </c>
      <c r="AC2036" s="50">
        <v>0</v>
      </c>
      <c r="AD2036" s="50">
        <v>0</v>
      </c>
      <c r="AE2036" s="50">
        <v>0</v>
      </c>
      <c r="AF2036" s="50">
        <v>0</v>
      </c>
      <c r="AG2036" s="50">
        <v>0</v>
      </c>
      <c r="AH2036" s="50">
        <v>0</v>
      </c>
      <c r="AI2036" s="50">
        <v>0</v>
      </c>
      <c r="AJ2036" s="50">
        <v>0</v>
      </c>
      <c r="AK2036" s="52">
        <f t="shared" si="577"/>
        <v>26</v>
      </c>
      <c r="AL2036" s="50">
        <f t="shared" si="578"/>
        <v>26</v>
      </c>
      <c r="AM2036" s="48">
        <f t="shared" si="592"/>
        <v>1</v>
      </c>
      <c r="AN2036" s="49">
        <f t="shared" si="579"/>
        <v>0.01</v>
      </c>
      <c r="AO2036" s="49">
        <f t="shared" si="590"/>
        <v>26</v>
      </c>
      <c r="AP2036" s="49">
        <f t="shared" si="580"/>
        <v>26</v>
      </c>
      <c r="AR2036" s="50">
        <f t="shared" si="581"/>
        <v>0</v>
      </c>
      <c r="AT2036" s="30">
        <f t="shared" si="582"/>
        <v>26</v>
      </c>
      <c r="AU2036">
        <f t="shared" si="583"/>
        <v>8.6666666666666661</v>
      </c>
      <c r="AV2036" s="49">
        <f t="shared" si="584"/>
        <v>26</v>
      </c>
      <c r="AW2036" s="49">
        <f t="shared" si="585"/>
        <v>8.6666666666666661</v>
      </c>
      <c r="AX2036" s="53">
        <f t="shared" si="586"/>
        <v>0</v>
      </c>
      <c r="AY2036" s="30">
        <f t="shared" si="587"/>
        <v>0</v>
      </c>
      <c r="AZ2036" s="30">
        <f t="shared" si="588"/>
        <v>26</v>
      </c>
      <c r="BA2036" s="49">
        <f t="shared" si="589"/>
        <v>26</v>
      </c>
    </row>
    <row r="2037" spans="1:53" x14ac:dyDescent="0.35">
      <c r="A2037" s="2">
        <v>1077015022</v>
      </c>
      <c r="B2037" s="2" t="s">
        <v>2037</v>
      </c>
      <c r="C2037" s="16" t="s">
        <v>4946</v>
      </c>
      <c r="D2037" s="3" t="s">
        <v>4182</v>
      </c>
      <c r="E2037" s="4">
        <v>45924</v>
      </c>
      <c r="F2037" s="5">
        <v>45924</v>
      </c>
      <c r="G2037" s="5">
        <v>46289</v>
      </c>
      <c r="H2037" s="3" t="s">
        <v>4290</v>
      </c>
      <c r="I2037" s="55">
        <v>0</v>
      </c>
      <c r="J2037" s="6">
        <v>46022</v>
      </c>
      <c r="K2037" s="2" t="s">
        <v>4405</v>
      </c>
      <c r="L2037" s="2" t="s">
        <v>4933</v>
      </c>
      <c r="M2037" s="2" t="s">
        <v>4956</v>
      </c>
      <c r="N2037" s="2" t="s">
        <v>5196</v>
      </c>
      <c r="O2037" s="2" t="s">
        <v>5212</v>
      </c>
      <c r="P2037" s="2" t="s">
        <v>4705</v>
      </c>
      <c r="Q2037" s="2" t="s">
        <v>4297</v>
      </c>
      <c r="R2037" s="7"/>
      <c r="S2037" s="7">
        <v>0</v>
      </c>
      <c r="T2037" s="7">
        <v>8.0832999999999995</v>
      </c>
      <c r="U2037" s="7">
        <v>8.0832999999999995</v>
      </c>
      <c r="V2037" s="12">
        <f t="shared" si="591"/>
        <v>9</v>
      </c>
      <c r="W2037" s="15" t="s">
        <v>4738</v>
      </c>
      <c r="X2037" s="15" t="str">
        <f t="shared" si="593"/>
        <v>DEBE GOZAR EN EL AÑO UN TOTAL DE 9 DÍAS ANTES DEL 31/12/2026</v>
      </c>
      <c r="Y2037" s="58">
        <v>0</v>
      </c>
      <c r="Z2037" s="50">
        <v>0</v>
      </c>
      <c r="AA2037" s="50">
        <v>0</v>
      </c>
      <c r="AB2037" s="50">
        <v>10</v>
      </c>
      <c r="AC2037" s="50">
        <v>7</v>
      </c>
      <c r="AD2037" s="50">
        <v>0</v>
      </c>
      <c r="AE2037" s="50">
        <v>0</v>
      </c>
      <c r="AF2037" s="50">
        <v>0</v>
      </c>
      <c r="AG2037" s="50">
        <v>0</v>
      </c>
      <c r="AH2037" s="50">
        <v>0</v>
      </c>
      <c r="AI2037" s="50">
        <v>0</v>
      </c>
      <c r="AJ2037" s="50">
        <v>0</v>
      </c>
      <c r="AK2037" s="52">
        <f t="shared" si="577"/>
        <v>17</v>
      </c>
      <c r="AL2037" s="50">
        <f t="shared" si="578"/>
        <v>17</v>
      </c>
      <c r="AM2037" s="48">
        <f t="shared" si="592"/>
        <v>1.8888888888888888</v>
      </c>
      <c r="AN2037" s="49">
        <f t="shared" si="579"/>
        <v>1.8888888888888889E-2</v>
      </c>
      <c r="AO2037" s="49">
        <f t="shared" si="590"/>
        <v>10</v>
      </c>
      <c r="AP2037" s="49">
        <f t="shared" si="580"/>
        <v>9</v>
      </c>
      <c r="AR2037" s="50">
        <f t="shared" si="581"/>
        <v>0</v>
      </c>
      <c r="AT2037" s="30">
        <f t="shared" si="582"/>
        <v>9</v>
      </c>
      <c r="AU2037">
        <f t="shared" si="583"/>
        <v>3</v>
      </c>
      <c r="AV2037" s="49">
        <f t="shared" si="584"/>
        <v>10</v>
      </c>
      <c r="AW2037" s="49">
        <f t="shared" si="585"/>
        <v>3</v>
      </c>
      <c r="AX2037" s="53">
        <f t="shared" si="586"/>
        <v>0</v>
      </c>
      <c r="AY2037" s="30">
        <f t="shared" si="587"/>
        <v>7</v>
      </c>
      <c r="AZ2037" s="30">
        <f t="shared" si="588"/>
        <v>10</v>
      </c>
      <c r="BA2037" s="49">
        <f t="shared" si="589"/>
        <v>9</v>
      </c>
    </row>
    <row r="2038" spans="1:53" x14ac:dyDescent="0.35">
      <c r="A2038" s="2">
        <v>1077018893</v>
      </c>
      <c r="B2038" s="2" t="s">
        <v>2038</v>
      </c>
      <c r="C2038" s="16" t="s">
        <v>4946</v>
      </c>
      <c r="D2038" s="3" t="s">
        <v>4183</v>
      </c>
      <c r="E2038" s="4">
        <v>45896</v>
      </c>
      <c r="F2038" s="5">
        <v>45896</v>
      </c>
      <c r="G2038" s="5">
        <v>46261</v>
      </c>
      <c r="H2038" s="3" t="s">
        <v>4409</v>
      </c>
      <c r="I2038" s="55">
        <v>0</v>
      </c>
      <c r="J2038" s="6">
        <v>46022</v>
      </c>
      <c r="K2038" s="2" t="s">
        <v>4405</v>
      </c>
      <c r="L2038" s="2" t="s">
        <v>5008</v>
      </c>
      <c r="M2038" s="2" t="s">
        <v>4956</v>
      </c>
      <c r="N2038" s="2" t="s">
        <v>5195</v>
      </c>
      <c r="O2038" s="2" t="s">
        <v>5216</v>
      </c>
      <c r="P2038" s="2" t="s">
        <v>4585</v>
      </c>
      <c r="Q2038" s="2" t="s">
        <v>4297</v>
      </c>
      <c r="R2038" s="7"/>
      <c r="S2038" s="7">
        <v>0</v>
      </c>
      <c r="T2038" s="7">
        <v>10.333299999999999</v>
      </c>
      <c r="U2038" s="7">
        <v>10.333299999999999</v>
      </c>
      <c r="V2038" s="12">
        <f t="shared" si="591"/>
        <v>11</v>
      </c>
      <c r="W2038" s="15" t="s">
        <v>4738</v>
      </c>
      <c r="X2038" s="15" t="str">
        <f t="shared" si="593"/>
        <v>DEBE GOZAR EN EL AÑO UN TOTAL DE 11 DÍAS ANTES DEL 31/12/2026</v>
      </c>
      <c r="Y2038" s="58">
        <v>0</v>
      </c>
      <c r="Z2038" s="50">
        <v>0</v>
      </c>
      <c r="AA2038" s="50">
        <v>0</v>
      </c>
      <c r="AB2038" s="50">
        <v>0</v>
      </c>
      <c r="AC2038" s="50">
        <v>0</v>
      </c>
      <c r="AD2038" s="50">
        <v>0</v>
      </c>
      <c r="AE2038" s="50">
        <v>0</v>
      </c>
      <c r="AF2038" s="50">
        <v>0</v>
      </c>
      <c r="AG2038" s="50">
        <v>0</v>
      </c>
      <c r="AH2038" s="50">
        <v>0</v>
      </c>
      <c r="AI2038" s="50">
        <v>0</v>
      </c>
      <c r="AJ2038" s="50">
        <v>0</v>
      </c>
      <c r="AK2038" s="52">
        <f t="shared" si="577"/>
        <v>0</v>
      </c>
      <c r="AL2038" s="50">
        <f t="shared" si="578"/>
        <v>0</v>
      </c>
      <c r="AM2038" s="48">
        <f t="shared" si="592"/>
        <v>0</v>
      </c>
      <c r="AN2038" s="49">
        <f t="shared" si="579"/>
        <v>0</v>
      </c>
      <c r="AO2038" s="49">
        <f t="shared" si="590"/>
        <v>0</v>
      </c>
      <c r="AP2038" s="49">
        <f t="shared" si="580"/>
        <v>0</v>
      </c>
      <c r="AR2038" s="50">
        <f t="shared" si="581"/>
        <v>11</v>
      </c>
      <c r="AT2038" s="30">
        <f t="shared" si="582"/>
        <v>11</v>
      </c>
      <c r="AU2038">
        <f t="shared" si="583"/>
        <v>3.6666666666666665</v>
      </c>
      <c r="AV2038" s="49">
        <f t="shared" si="584"/>
        <v>0</v>
      </c>
      <c r="AW2038" s="49">
        <f t="shared" si="585"/>
        <v>0</v>
      </c>
      <c r="AX2038" s="53">
        <f t="shared" si="586"/>
        <v>3.6666666666666665</v>
      </c>
      <c r="AY2038" s="30">
        <f t="shared" si="587"/>
        <v>0</v>
      </c>
      <c r="AZ2038" s="30">
        <f t="shared" si="588"/>
        <v>0</v>
      </c>
      <c r="BA2038" s="49">
        <f t="shared" si="589"/>
        <v>0</v>
      </c>
    </row>
    <row r="2039" spans="1:53" x14ac:dyDescent="0.35">
      <c r="A2039" s="2">
        <v>1077024421</v>
      </c>
      <c r="B2039" s="2" t="s">
        <v>2039</v>
      </c>
      <c r="C2039" s="16" t="s">
        <v>4946</v>
      </c>
      <c r="D2039" s="3" t="s">
        <v>4184</v>
      </c>
      <c r="E2039" s="4">
        <v>45881</v>
      </c>
      <c r="F2039" s="5">
        <v>45881</v>
      </c>
      <c r="G2039" s="5">
        <v>46246</v>
      </c>
      <c r="H2039" s="3" t="s">
        <v>4290</v>
      </c>
      <c r="I2039" s="55">
        <v>46052</v>
      </c>
      <c r="J2039" s="6">
        <v>46022</v>
      </c>
      <c r="K2039" s="2" t="s">
        <v>4431</v>
      </c>
      <c r="L2039" s="2" t="s">
        <v>4786</v>
      </c>
      <c r="M2039" s="2" t="s">
        <v>4956</v>
      </c>
      <c r="N2039" s="2"/>
      <c r="O2039" s="2"/>
      <c r="P2039" s="2"/>
      <c r="Q2039" s="2"/>
      <c r="R2039" s="7"/>
      <c r="S2039" s="7">
        <v>0</v>
      </c>
      <c r="T2039" s="7">
        <v>2.3167</v>
      </c>
      <c r="U2039" s="7">
        <v>2.3167</v>
      </c>
      <c r="V2039" s="12">
        <f t="shared" si="591"/>
        <v>3</v>
      </c>
      <c r="W2039" s="15" t="s">
        <v>4738</v>
      </c>
      <c r="X2039" s="15" t="str">
        <f t="shared" si="593"/>
        <v>DEBE GOZAR EN EL AÑO UN TOTAL DE 3 DÍAS ANTES DEL 31/12/2026</v>
      </c>
      <c r="Y2039" s="58">
        <v>3</v>
      </c>
      <c r="Z2039" s="50">
        <v>0</v>
      </c>
      <c r="AA2039" s="50">
        <v>0</v>
      </c>
      <c r="AB2039" s="50">
        <v>0</v>
      </c>
      <c r="AC2039" s="50">
        <v>0</v>
      </c>
      <c r="AD2039" s="50">
        <v>0</v>
      </c>
      <c r="AE2039" s="50">
        <v>0</v>
      </c>
      <c r="AF2039" s="50">
        <v>0</v>
      </c>
      <c r="AG2039" s="50">
        <v>0</v>
      </c>
      <c r="AH2039" s="50">
        <v>0</v>
      </c>
      <c r="AI2039" s="50">
        <v>0</v>
      </c>
      <c r="AJ2039" s="50">
        <v>0</v>
      </c>
      <c r="AK2039" s="52">
        <f t="shared" si="577"/>
        <v>3</v>
      </c>
      <c r="AL2039" s="50">
        <f t="shared" si="578"/>
        <v>3</v>
      </c>
      <c r="AM2039" s="48">
        <f t="shared" si="592"/>
        <v>1</v>
      </c>
      <c r="AN2039" s="49">
        <f t="shared" si="579"/>
        <v>0.01</v>
      </c>
      <c r="AO2039" s="49">
        <f t="shared" si="590"/>
        <v>3</v>
      </c>
      <c r="AP2039" s="49">
        <f t="shared" si="580"/>
        <v>3</v>
      </c>
      <c r="AR2039" s="50">
        <f t="shared" si="581"/>
        <v>0</v>
      </c>
      <c r="AT2039" s="30">
        <f t="shared" si="582"/>
        <v>3</v>
      </c>
      <c r="AU2039">
        <f t="shared" si="583"/>
        <v>1</v>
      </c>
      <c r="AV2039" s="49">
        <f t="shared" si="584"/>
        <v>3</v>
      </c>
      <c r="AW2039" s="49">
        <f t="shared" si="585"/>
        <v>1</v>
      </c>
      <c r="AX2039" s="53">
        <f t="shared" si="586"/>
        <v>0</v>
      </c>
      <c r="AY2039" s="30">
        <f t="shared" si="587"/>
        <v>0</v>
      </c>
      <c r="AZ2039" s="30">
        <f t="shared" si="588"/>
        <v>3</v>
      </c>
      <c r="BA2039" s="49">
        <f t="shared" si="589"/>
        <v>3</v>
      </c>
    </row>
    <row r="2040" spans="1:53" x14ac:dyDescent="0.35">
      <c r="A2040" s="2">
        <v>1077028350</v>
      </c>
      <c r="B2040" s="2" t="s">
        <v>2040</v>
      </c>
      <c r="C2040" s="16" t="s">
        <v>4946</v>
      </c>
      <c r="D2040" s="3" t="s">
        <v>4185</v>
      </c>
      <c r="E2040" s="4">
        <v>45798</v>
      </c>
      <c r="F2040" s="5">
        <v>45798</v>
      </c>
      <c r="G2040" s="5">
        <v>46163</v>
      </c>
      <c r="H2040" s="3" t="s">
        <v>4290</v>
      </c>
      <c r="I2040" s="55">
        <v>0</v>
      </c>
      <c r="J2040" s="6">
        <v>46022</v>
      </c>
      <c r="K2040" s="2" t="s">
        <v>4405</v>
      </c>
      <c r="L2040" s="2" t="s">
        <v>4826</v>
      </c>
      <c r="M2040" s="2" t="s">
        <v>4956</v>
      </c>
      <c r="N2040" s="2" t="s">
        <v>5197</v>
      </c>
      <c r="O2040" s="2" t="s">
        <v>5243</v>
      </c>
      <c r="P2040" s="2" t="s">
        <v>4575</v>
      </c>
      <c r="Q2040" s="2" t="s">
        <v>4297</v>
      </c>
      <c r="R2040" s="7"/>
      <c r="S2040" s="7">
        <v>0</v>
      </c>
      <c r="T2040" s="7">
        <v>18.333300000000001</v>
      </c>
      <c r="U2040" s="7">
        <v>18.333300000000001</v>
      </c>
      <c r="V2040" s="12">
        <f t="shared" si="591"/>
        <v>19</v>
      </c>
      <c r="W2040" s="15" t="s">
        <v>4738</v>
      </c>
      <c r="X2040" s="15" t="str">
        <f t="shared" si="593"/>
        <v>DEBE GOZAR EN EL AÑO UN TOTAL DE 19 DÍAS ANTES DEL 31/12/2026</v>
      </c>
      <c r="Y2040" s="58">
        <v>0</v>
      </c>
      <c r="Z2040" s="50">
        <v>0</v>
      </c>
      <c r="AA2040" s="50">
        <v>0</v>
      </c>
      <c r="AB2040" s="50">
        <v>19</v>
      </c>
      <c r="AC2040" s="50">
        <v>23</v>
      </c>
      <c r="AD2040" s="50">
        <v>0</v>
      </c>
      <c r="AE2040" s="50">
        <v>0</v>
      </c>
      <c r="AF2040" s="50">
        <v>0</v>
      </c>
      <c r="AG2040" s="50">
        <v>0</v>
      </c>
      <c r="AH2040" s="50">
        <v>0</v>
      </c>
      <c r="AI2040" s="50">
        <v>0</v>
      </c>
      <c r="AJ2040" s="50">
        <v>0</v>
      </c>
      <c r="AK2040" s="52">
        <f t="shared" si="577"/>
        <v>42</v>
      </c>
      <c r="AL2040" s="50">
        <f t="shared" si="578"/>
        <v>42</v>
      </c>
      <c r="AM2040" s="48">
        <f t="shared" si="592"/>
        <v>2.2105263157894739</v>
      </c>
      <c r="AN2040" s="49">
        <f t="shared" si="579"/>
        <v>2.2105263157894739E-2</v>
      </c>
      <c r="AO2040" s="49">
        <f t="shared" si="590"/>
        <v>19</v>
      </c>
      <c r="AP2040" s="49">
        <f t="shared" si="580"/>
        <v>19</v>
      </c>
      <c r="AR2040" s="50">
        <f t="shared" si="581"/>
        <v>0</v>
      </c>
      <c r="AT2040" s="30">
        <f t="shared" si="582"/>
        <v>19</v>
      </c>
      <c r="AU2040">
        <f t="shared" si="583"/>
        <v>6.333333333333333</v>
      </c>
      <c r="AV2040" s="49">
        <f t="shared" si="584"/>
        <v>19</v>
      </c>
      <c r="AW2040" s="49">
        <f t="shared" si="585"/>
        <v>6.333333333333333</v>
      </c>
      <c r="AX2040" s="53">
        <f t="shared" si="586"/>
        <v>0</v>
      </c>
      <c r="AY2040" s="30">
        <f t="shared" si="587"/>
        <v>23</v>
      </c>
      <c r="AZ2040" s="30">
        <f t="shared" si="588"/>
        <v>19</v>
      </c>
      <c r="BA2040" s="49">
        <f t="shared" si="589"/>
        <v>19</v>
      </c>
    </row>
    <row r="2041" spans="1:53" x14ac:dyDescent="0.35">
      <c r="A2041" s="2">
        <v>1077031585</v>
      </c>
      <c r="B2041" s="2" t="s">
        <v>2041</v>
      </c>
      <c r="C2041" s="16" t="s">
        <v>4946</v>
      </c>
      <c r="D2041" s="3" t="s">
        <v>4186</v>
      </c>
      <c r="E2041" s="4">
        <v>45901</v>
      </c>
      <c r="F2041" s="5">
        <v>45901</v>
      </c>
      <c r="G2041" s="5">
        <v>46266</v>
      </c>
      <c r="H2041" s="3" t="s">
        <v>4409</v>
      </c>
      <c r="I2041" s="55">
        <v>46023</v>
      </c>
      <c r="J2041" s="6">
        <v>46022</v>
      </c>
      <c r="K2041" s="2" t="s">
        <v>4405</v>
      </c>
      <c r="L2041" s="2" t="s">
        <v>4820</v>
      </c>
      <c r="M2041" s="2" t="s">
        <v>4956</v>
      </c>
      <c r="N2041" s="2"/>
      <c r="O2041" s="2"/>
      <c r="P2041" s="2"/>
      <c r="Q2041" s="2"/>
      <c r="R2041" s="7"/>
      <c r="S2041" s="7">
        <v>0</v>
      </c>
      <c r="T2041" s="7">
        <v>10</v>
      </c>
      <c r="U2041" s="7">
        <v>10</v>
      </c>
      <c r="V2041" s="12">
        <f t="shared" si="591"/>
        <v>10</v>
      </c>
      <c r="W2041" s="15" t="s">
        <v>4738</v>
      </c>
      <c r="X2041" s="15" t="str">
        <f t="shared" si="593"/>
        <v>DEBE GOZAR EN EL AÑO UN TOTAL DE 10 DÍAS ANTES DEL 31/12/2026</v>
      </c>
      <c r="Y2041" s="58">
        <v>10</v>
      </c>
      <c r="Z2041" s="50">
        <v>0</v>
      </c>
      <c r="AA2041" s="50">
        <v>0</v>
      </c>
      <c r="AB2041" s="50">
        <v>0</v>
      </c>
      <c r="AC2041" s="50">
        <v>0</v>
      </c>
      <c r="AD2041" s="50">
        <v>0</v>
      </c>
      <c r="AE2041" s="50">
        <v>0</v>
      </c>
      <c r="AF2041" s="50">
        <v>0</v>
      </c>
      <c r="AG2041" s="50">
        <v>0</v>
      </c>
      <c r="AH2041" s="50">
        <v>0</v>
      </c>
      <c r="AI2041" s="50">
        <v>0</v>
      </c>
      <c r="AJ2041" s="50">
        <v>0</v>
      </c>
      <c r="AK2041" s="52">
        <f t="shared" si="577"/>
        <v>10</v>
      </c>
      <c r="AL2041" s="50">
        <f t="shared" si="578"/>
        <v>10</v>
      </c>
      <c r="AM2041" s="48">
        <f t="shared" si="592"/>
        <v>1</v>
      </c>
      <c r="AN2041" s="49">
        <f t="shared" si="579"/>
        <v>0.01</v>
      </c>
      <c r="AO2041" s="49">
        <f t="shared" si="590"/>
        <v>10</v>
      </c>
      <c r="AP2041" s="49">
        <f t="shared" si="580"/>
        <v>10</v>
      </c>
      <c r="AR2041" s="50">
        <f t="shared" si="581"/>
        <v>0</v>
      </c>
      <c r="AT2041" s="30">
        <f t="shared" si="582"/>
        <v>10</v>
      </c>
      <c r="AU2041">
        <f t="shared" si="583"/>
        <v>3.3333333333333335</v>
      </c>
      <c r="AV2041" s="49">
        <f t="shared" si="584"/>
        <v>10</v>
      </c>
      <c r="AW2041" s="49">
        <f t="shared" si="585"/>
        <v>3.3333333333333335</v>
      </c>
      <c r="AX2041" s="53">
        <f t="shared" si="586"/>
        <v>0</v>
      </c>
      <c r="AY2041" s="30">
        <f t="shared" si="587"/>
        <v>0</v>
      </c>
      <c r="AZ2041" s="30">
        <f t="shared" si="588"/>
        <v>10</v>
      </c>
      <c r="BA2041" s="49">
        <f t="shared" si="589"/>
        <v>10</v>
      </c>
    </row>
    <row r="2042" spans="1:53" x14ac:dyDescent="0.35">
      <c r="A2042" s="2">
        <v>1077047122</v>
      </c>
      <c r="B2042" s="2" t="s">
        <v>2042</v>
      </c>
      <c r="C2042" s="16" t="s">
        <v>4946</v>
      </c>
      <c r="D2042" s="3" t="s">
        <v>4187</v>
      </c>
      <c r="E2042" s="4">
        <v>45992</v>
      </c>
      <c r="F2042" s="5">
        <v>45992</v>
      </c>
      <c r="G2042" s="5">
        <v>46357</v>
      </c>
      <c r="H2042" s="3" t="s">
        <v>4290</v>
      </c>
      <c r="I2042" s="55">
        <v>46029</v>
      </c>
      <c r="J2042" s="6">
        <v>46022</v>
      </c>
      <c r="K2042" s="2" t="s">
        <v>4405</v>
      </c>
      <c r="L2042" s="2" t="s">
        <v>4740</v>
      </c>
      <c r="M2042" s="2" t="s">
        <v>4956</v>
      </c>
      <c r="N2042" s="2"/>
      <c r="O2042" s="2"/>
      <c r="P2042" s="2"/>
      <c r="Q2042" s="2"/>
      <c r="R2042" s="7"/>
      <c r="S2042" s="7">
        <v>0</v>
      </c>
      <c r="T2042" s="7">
        <v>2.5</v>
      </c>
      <c r="U2042" s="7">
        <v>2.5</v>
      </c>
      <c r="V2042" s="12">
        <f t="shared" si="591"/>
        <v>3</v>
      </c>
      <c r="W2042" s="15" t="s">
        <v>4738</v>
      </c>
      <c r="X2042" s="15" t="str">
        <f t="shared" si="593"/>
        <v>DEBE GOZAR EN EL AÑO UN TOTAL DE 3 DÍAS ANTES DEL 31/12/2026</v>
      </c>
      <c r="Y2042" s="58">
        <v>3</v>
      </c>
      <c r="Z2042" s="50">
        <v>0</v>
      </c>
      <c r="AA2042" s="50">
        <v>0</v>
      </c>
      <c r="AB2042" s="50">
        <v>0</v>
      </c>
      <c r="AC2042" s="50">
        <v>0</v>
      </c>
      <c r="AD2042" s="50">
        <v>0</v>
      </c>
      <c r="AE2042" s="50">
        <v>0</v>
      </c>
      <c r="AF2042" s="50">
        <v>0</v>
      </c>
      <c r="AG2042" s="50">
        <v>0</v>
      </c>
      <c r="AH2042" s="50">
        <v>0</v>
      </c>
      <c r="AI2042" s="50">
        <v>0</v>
      </c>
      <c r="AJ2042" s="50">
        <v>0</v>
      </c>
      <c r="AK2042" s="52">
        <f t="shared" si="577"/>
        <v>3</v>
      </c>
      <c r="AL2042" s="50">
        <f t="shared" si="578"/>
        <v>3</v>
      </c>
      <c r="AM2042" s="48">
        <f t="shared" si="592"/>
        <v>1</v>
      </c>
      <c r="AN2042" s="49">
        <f t="shared" si="579"/>
        <v>0.01</v>
      </c>
      <c r="AO2042" s="49">
        <f t="shared" si="590"/>
        <v>3</v>
      </c>
      <c r="AP2042" s="49">
        <f t="shared" si="580"/>
        <v>3</v>
      </c>
      <c r="AR2042" s="50">
        <f t="shared" si="581"/>
        <v>0</v>
      </c>
      <c r="AT2042" s="30">
        <f t="shared" si="582"/>
        <v>3</v>
      </c>
      <c r="AU2042">
        <f t="shared" si="583"/>
        <v>1</v>
      </c>
      <c r="AV2042" s="49">
        <f t="shared" si="584"/>
        <v>3</v>
      </c>
      <c r="AW2042" s="49">
        <f t="shared" si="585"/>
        <v>1</v>
      </c>
      <c r="AX2042" s="53">
        <f t="shared" si="586"/>
        <v>0</v>
      </c>
      <c r="AY2042" s="30">
        <f t="shared" si="587"/>
        <v>0</v>
      </c>
      <c r="AZ2042" s="30">
        <f t="shared" si="588"/>
        <v>3</v>
      </c>
      <c r="BA2042" s="49">
        <f t="shared" si="589"/>
        <v>3</v>
      </c>
    </row>
    <row r="2043" spans="1:53" x14ac:dyDescent="0.35">
      <c r="A2043" s="2">
        <v>1077047143</v>
      </c>
      <c r="B2043" s="2" t="s">
        <v>2043</v>
      </c>
      <c r="C2043" s="16" t="s">
        <v>4946</v>
      </c>
      <c r="D2043" s="3" t="s">
        <v>4188</v>
      </c>
      <c r="E2043" s="4">
        <v>45809</v>
      </c>
      <c r="F2043" s="5">
        <v>45809</v>
      </c>
      <c r="G2043" s="5">
        <v>46174</v>
      </c>
      <c r="H2043" s="3" t="s">
        <v>4290</v>
      </c>
      <c r="I2043" s="55">
        <v>46053</v>
      </c>
      <c r="J2043" s="6">
        <v>46022</v>
      </c>
      <c r="K2043" s="2" t="s">
        <v>4405</v>
      </c>
      <c r="L2043" s="2" t="s">
        <v>4778</v>
      </c>
      <c r="M2043" s="2" t="s">
        <v>4956</v>
      </c>
      <c r="N2043" s="2"/>
      <c r="O2043" s="2"/>
      <c r="P2043" s="2"/>
      <c r="Q2043" s="2"/>
      <c r="R2043" s="7"/>
      <c r="S2043" s="7">
        <v>0</v>
      </c>
      <c r="T2043" s="7">
        <v>17.5</v>
      </c>
      <c r="U2043" s="7">
        <v>17.5</v>
      </c>
      <c r="V2043" s="12">
        <f t="shared" si="591"/>
        <v>18</v>
      </c>
      <c r="W2043" s="15" t="s">
        <v>4738</v>
      </c>
      <c r="X2043" s="15" t="str">
        <f t="shared" si="593"/>
        <v>DEBE GOZAR EN EL AÑO UN TOTAL DE 18 DÍAS ANTES DEL 31/12/2026</v>
      </c>
      <c r="Y2043" s="58">
        <v>18</v>
      </c>
      <c r="Z2043" s="50">
        <v>0</v>
      </c>
      <c r="AA2043" s="50">
        <v>0</v>
      </c>
      <c r="AB2043" s="50">
        <v>0</v>
      </c>
      <c r="AC2043" s="50">
        <v>0</v>
      </c>
      <c r="AD2043" s="50">
        <v>0</v>
      </c>
      <c r="AE2043" s="50">
        <v>0</v>
      </c>
      <c r="AF2043" s="50">
        <v>0</v>
      </c>
      <c r="AG2043" s="50">
        <v>0</v>
      </c>
      <c r="AH2043" s="50">
        <v>0</v>
      </c>
      <c r="AI2043" s="50">
        <v>0</v>
      </c>
      <c r="AJ2043" s="50">
        <v>0</v>
      </c>
      <c r="AK2043" s="52">
        <f t="shared" si="577"/>
        <v>18</v>
      </c>
      <c r="AL2043" s="50">
        <f t="shared" si="578"/>
        <v>18</v>
      </c>
      <c r="AM2043" s="48">
        <f t="shared" si="592"/>
        <v>1</v>
      </c>
      <c r="AN2043" s="49">
        <f t="shared" si="579"/>
        <v>0.01</v>
      </c>
      <c r="AO2043" s="49">
        <f t="shared" si="590"/>
        <v>18</v>
      </c>
      <c r="AP2043" s="49">
        <f t="shared" si="580"/>
        <v>18</v>
      </c>
      <c r="AR2043" s="50">
        <f t="shared" si="581"/>
        <v>0</v>
      </c>
      <c r="AT2043" s="30">
        <f t="shared" si="582"/>
        <v>18</v>
      </c>
      <c r="AU2043">
        <f t="shared" si="583"/>
        <v>6</v>
      </c>
      <c r="AV2043" s="49">
        <f t="shared" si="584"/>
        <v>18</v>
      </c>
      <c r="AW2043" s="49">
        <f t="shared" si="585"/>
        <v>6</v>
      </c>
      <c r="AX2043" s="53">
        <f t="shared" si="586"/>
        <v>0</v>
      </c>
      <c r="AY2043" s="30">
        <f t="shared" si="587"/>
        <v>0</v>
      </c>
      <c r="AZ2043" s="30">
        <f t="shared" si="588"/>
        <v>18</v>
      </c>
      <c r="BA2043" s="49">
        <f t="shared" si="589"/>
        <v>18</v>
      </c>
    </row>
    <row r="2044" spans="1:53" x14ac:dyDescent="0.35">
      <c r="A2044" s="2">
        <v>1077047926</v>
      </c>
      <c r="B2044" s="2" t="s">
        <v>2044</v>
      </c>
      <c r="C2044" s="16" t="s">
        <v>4946</v>
      </c>
      <c r="D2044" s="3" t="s">
        <v>4189</v>
      </c>
      <c r="E2044" s="4">
        <v>45884</v>
      </c>
      <c r="F2044" s="5">
        <v>45884</v>
      </c>
      <c r="G2044" s="5">
        <v>46249</v>
      </c>
      <c r="H2044" s="3" t="s">
        <v>4412</v>
      </c>
      <c r="I2044" s="55">
        <v>0</v>
      </c>
      <c r="J2044" s="6">
        <v>46022</v>
      </c>
      <c r="K2044" s="2" t="s">
        <v>4405</v>
      </c>
      <c r="L2044" s="2" t="s">
        <v>4811</v>
      </c>
      <c r="M2044" s="2" t="s">
        <v>4956</v>
      </c>
      <c r="N2044" s="2" t="s">
        <v>5196</v>
      </c>
      <c r="O2044" s="2" t="s">
        <v>5237</v>
      </c>
      <c r="P2044" s="2" t="s">
        <v>4552</v>
      </c>
      <c r="Q2044" s="2" t="s">
        <v>4297</v>
      </c>
      <c r="R2044" s="7"/>
      <c r="S2044" s="7">
        <v>0</v>
      </c>
      <c r="T2044" s="7">
        <v>11.333299999999999</v>
      </c>
      <c r="U2044" s="7">
        <v>11.333299999999999</v>
      </c>
      <c r="V2044" s="12">
        <f t="shared" si="591"/>
        <v>12</v>
      </c>
      <c r="W2044" s="15" t="s">
        <v>4738</v>
      </c>
      <c r="X2044" s="15" t="str">
        <f t="shared" si="593"/>
        <v>DEBE GOZAR EN EL AÑO UN TOTAL DE 12 DÍAS ANTES DEL 31/12/2026</v>
      </c>
      <c r="Y2044" s="58">
        <v>0</v>
      </c>
      <c r="Z2044" s="50">
        <v>0</v>
      </c>
      <c r="AA2044" s="50">
        <v>0</v>
      </c>
      <c r="AB2044" s="50">
        <v>0</v>
      </c>
      <c r="AC2044" s="50">
        <v>0</v>
      </c>
      <c r="AD2044" s="50">
        <v>12</v>
      </c>
      <c r="AE2044" s="50">
        <v>0</v>
      </c>
      <c r="AF2044" s="50">
        <v>0</v>
      </c>
      <c r="AG2044" s="50">
        <v>0</v>
      </c>
      <c r="AH2044" s="50">
        <v>0</v>
      </c>
      <c r="AI2044" s="50">
        <v>0</v>
      </c>
      <c r="AJ2044" s="50">
        <v>0</v>
      </c>
      <c r="AK2044" s="52">
        <f t="shared" si="577"/>
        <v>12</v>
      </c>
      <c r="AL2044" s="50">
        <f t="shared" si="578"/>
        <v>12</v>
      </c>
      <c r="AM2044" s="48">
        <f t="shared" si="592"/>
        <v>1</v>
      </c>
      <c r="AN2044" s="49">
        <f t="shared" si="579"/>
        <v>0.01</v>
      </c>
      <c r="AO2044" s="49">
        <f t="shared" si="590"/>
        <v>0</v>
      </c>
      <c r="AP2044" s="49">
        <f t="shared" si="580"/>
        <v>12</v>
      </c>
      <c r="AR2044" s="50">
        <f t="shared" si="581"/>
        <v>0</v>
      </c>
      <c r="AT2044" s="30">
        <f t="shared" si="582"/>
        <v>12</v>
      </c>
      <c r="AU2044">
        <f t="shared" si="583"/>
        <v>4</v>
      </c>
      <c r="AV2044" s="49">
        <f t="shared" si="584"/>
        <v>0</v>
      </c>
      <c r="AW2044" s="49">
        <f t="shared" si="585"/>
        <v>0</v>
      </c>
      <c r="AX2044" s="53">
        <f t="shared" si="586"/>
        <v>4</v>
      </c>
      <c r="AY2044" s="30">
        <f t="shared" si="587"/>
        <v>12</v>
      </c>
      <c r="AZ2044" s="30">
        <f t="shared" si="588"/>
        <v>0</v>
      </c>
      <c r="BA2044" s="49">
        <f t="shared" si="589"/>
        <v>0</v>
      </c>
    </row>
    <row r="2045" spans="1:53" x14ac:dyDescent="0.35">
      <c r="A2045" s="2">
        <v>1077052572</v>
      </c>
      <c r="B2045" s="2" t="s">
        <v>2045</v>
      </c>
      <c r="C2045" s="16" t="s">
        <v>4946</v>
      </c>
      <c r="D2045" s="3" t="s">
        <v>4190</v>
      </c>
      <c r="E2045" s="4">
        <v>45992</v>
      </c>
      <c r="F2045" s="5">
        <v>45992</v>
      </c>
      <c r="G2045" s="5">
        <v>46357</v>
      </c>
      <c r="H2045" s="3" t="s">
        <v>4409</v>
      </c>
      <c r="I2045" s="55">
        <v>0</v>
      </c>
      <c r="J2045" s="6">
        <v>46022</v>
      </c>
      <c r="K2045" s="2" t="s">
        <v>4405</v>
      </c>
      <c r="L2045" s="2" t="s">
        <v>4857</v>
      </c>
      <c r="M2045" s="2" t="s">
        <v>4956</v>
      </c>
      <c r="N2045" s="2" t="s">
        <v>5196</v>
      </c>
      <c r="O2045" s="2" t="s">
        <v>5247</v>
      </c>
      <c r="P2045" s="2" t="s">
        <v>4621</v>
      </c>
      <c r="Q2045" s="2" t="s">
        <v>4297</v>
      </c>
      <c r="R2045" s="7"/>
      <c r="S2045" s="7">
        <v>0</v>
      </c>
      <c r="T2045" s="7">
        <v>2.5</v>
      </c>
      <c r="U2045" s="7">
        <v>2.5</v>
      </c>
      <c r="V2045" s="12">
        <f t="shared" si="591"/>
        <v>3</v>
      </c>
      <c r="W2045" s="15" t="s">
        <v>4738</v>
      </c>
      <c r="X2045" s="15" t="str">
        <f t="shared" si="593"/>
        <v>DEBE GOZAR EN EL AÑO UN TOTAL DE 3 DÍAS ANTES DEL 31/12/2026</v>
      </c>
      <c r="Y2045" s="58">
        <v>0</v>
      </c>
      <c r="Z2045" s="50">
        <v>0</v>
      </c>
      <c r="AA2045" s="50">
        <v>0</v>
      </c>
      <c r="AB2045" s="50">
        <v>0</v>
      </c>
      <c r="AC2045" s="50">
        <v>0</v>
      </c>
      <c r="AD2045" s="50">
        <v>3</v>
      </c>
      <c r="AE2045" s="50">
        <v>0</v>
      </c>
      <c r="AF2045" s="50">
        <v>0</v>
      </c>
      <c r="AG2045" s="50">
        <v>0</v>
      </c>
      <c r="AH2045" s="50">
        <v>0</v>
      </c>
      <c r="AI2045" s="50">
        <v>0</v>
      </c>
      <c r="AJ2045" s="50">
        <v>0</v>
      </c>
      <c r="AK2045" s="52">
        <f t="shared" si="577"/>
        <v>3</v>
      </c>
      <c r="AL2045" s="50">
        <f t="shared" si="578"/>
        <v>3</v>
      </c>
      <c r="AM2045" s="48">
        <f t="shared" si="592"/>
        <v>1</v>
      </c>
      <c r="AN2045" s="49">
        <f t="shared" si="579"/>
        <v>0.01</v>
      </c>
      <c r="AO2045" s="49">
        <f t="shared" si="590"/>
        <v>0</v>
      </c>
      <c r="AP2045" s="49">
        <f t="shared" si="580"/>
        <v>3</v>
      </c>
      <c r="AR2045" s="50">
        <f t="shared" si="581"/>
        <v>0</v>
      </c>
      <c r="AT2045" s="30">
        <f t="shared" si="582"/>
        <v>3</v>
      </c>
      <c r="AU2045">
        <f t="shared" si="583"/>
        <v>1</v>
      </c>
      <c r="AV2045" s="49">
        <f t="shared" si="584"/>
        <v>0</v>
      </c>
      <c r="AW2045" s="49">
        <f t="shared" si="585"/>
        <v>0</v>
      </c>
      <c r="AX2045" s="53">
        <f t="shared" si="586"/>
        <v>1</v>
      </c>
      <c r="AY2045" s="30">
        <f t="shared" si="587"/>
        <v>3</v>
      </c>
      <c r="AZ2045" s="30">
        <f t="shared" si="588"/>
        <v>0</v>
      </c>
      <c r="BA2045" s="49">
        <f t="shared" si="589"/>
        <v>0</v>
      </c>
    </row>
    <row r="2046" spans="1:53" x14ac:dyDescent="0.35">
      <c r="A2046" s="2">
        <v>1077065446</v>
      </c>
      <c r="B2046" s="2" t="s">
        <v>2046</v>
      </c>
      <c r="C2046" s="16" t="s">
        <v>4946</v>
      </c>
      <c r="D2046" s="3" t="s">
        <v>4191</v>
      </c>
      <c r="E2046" s="4">
        <v>45722</v>
      </c>
      <c r="F2046" s="5">
        <v>45722</v>
      </c>
      <c r="G2046" s="5">
        <v>46087</v>
      </c>
      <c r="H2046" s="3" t="s">
        <v>4290</v>
      </c>
      <c r="I2046" s="55">
        <v>0</v>
      </c>
      <c r="J2046" s="6">
        <v>46022</v>
      </c>
      <c r="K2046" s="2" t="s">
        <v>4405</v>
      </c>
      <c r="L2046" s="2" t="s">
        <v>4775</v>
      </c>
      <c r="M2046" s="2" t="s">
        <v>4956</v>
      </c>
      <c r="N2046" s="2" t="s">
        <v>5195</v>
      </c>
      <c r="O2046" s="2" t="s">
        <v>5211</v>
      </c>
      <c r="P2046" s="2" t="s">
        <v>4488</v>
      </c>
      <c r="Q2046" s="2" t="s">
        <v>4297</v>
      </c>
      <c r="R2046" s="7"/>
      <c r="S2046" s="7">
        <v>0</v>
      </c>
      <c r="T2046" s="7">
        <v>24.583300000000001</v>
      </c>
      <c r="U2046" s="7">
        <v>24.583300000000001</v>
      </c>
      <c r="V2046" s="12">
        <f t="shared" si="591"/>
        <v>25</v>
      </c>
      <c r="W2046" s="15" t="s">
        <v>4738</v>
      </c>
      <c r="X2046" s="15" t="str">
        <f t="shared" si="593"/>
        <v>DEBE GOZAR EN EL AÑO UN TOTAL DE 25 DÍAS ANTES DEL 31/12/2026</v>
      </c>
      <c r="Y2046" s="58">
        <v>0</v>
      </c>
      <c r="Z2046" s="50">
        <v>0</v>
      </c>
      <c r="AA2046" s="50">
        <v>0</v>
      </c>
      <c r="AB2046" s="50">
        <v>0</v>
      </c>
      <c r="AC2046" s="50">
        <v>0</v>
      </c>
      <c r="AD2046" s="50">
        <v>0</v>
      </c>
      <c r="AE2046" s="50">
        <v>0</v>
      </c>
      <c r="AF2046" s="50">
        <v>0</v>
      </c>
      <c r="AG2046" s="50">
        <v>0</v>
      </c>
      <c r="AH2046" s="50">
        <v>0</v>
      </c>
      <c r="AI2046" s="50">
        <v>0</v>
      </c>
      <c r="AJ2046" s="50">
        <v>0</v>
      </c>
      <c r="AK2046" s="52">
        <f t="shared" si="577"/>
        <v>0</v>
      </c>
      <c r="AL2046" s="50">
        <f t="shared" si="578"/>
        <v>0</v>
      </c>
      <c r="AM2046" s="48">
        <f t="shared" si="592"/>
        <v>0</v>
      </c>
      <c r="AN2046" s="49">
        <f t="shared" si="579"/>
        <v>0</v>
      </c>
      <c r="AO2046" s="49">
        <f t="shared" si="590"/>
        <v>0</v>
      </c>
      <c r="AP2046" s="49">
        <f t="shared" si="580"/>
        <v>0</v>
      </c>
      <c r="AR2046" s="50">
        <f t="shared" si="581"/>
        <v>25</v>
      </c>
      <c r="AT2046" s="30">
        <f t="shared" si="582"/>
        <v>25</v>
      </c>
      <c r="AU2046">
        <f t="shared" si="583"/>
        <v>8.3333333333333339</v>
      </c>
      <c r="AV2046" s="49">
        <f t="shared" si="584"/>
        <v>0</v>
      </c>
      <c r="AW2046" s="49">
        <f t="shared" si="585"/>
        <v>0</v>
      </c>
      <c r="AX2046" s="53">
        <f t="shared" si="586"/>
        <v>8.3333333333333339</v>
      </c>
      <c r="AY2046" s="30">
        <f t="shared" si="587"/>
        <v>0</v>
      </c>
      <c r="AZ2046" s="30">
        <f t="shared" si="588"/>
        <v>0</v>
      </c>
      <c r="BA2046" s="49">
        <f t="shared" si="589"/>
        <v>0</v>
      </c>
    </row>
    <row r="2047" spans="1:53" x14ac:dyDescent="0.35">
      <c r="A2047" s="2">
        <v>1077096972</v>
      </c>
      <c r="B2047" s="2" t="s">
        <v>2047</v>
      </c>
      <c r="C2047" s="16" t="s">
        <v>4946</v>
      </c>
      <c r="D2047" s="3" t="s">
        <v>4192</v>
      </c>
      <c r="E2047" s="4">
        <v>45882</v>
      </c>
      <c r="F2047" s="5">
        <v>45882</v>
      </c>
      <c r="G2047" s="5">
        <v>46247</v>
      </c>
      <c r="H2047" s="3" t="s">
        <v>4290</v>
      </c>
      <c r="I2047" s="55">
        <v>46023</v>
      </c>
      <c r="J2047" s="6">
        <v>46022</v>
      </c>
      <c r="K2047" s="2" t="s">
        <v>4405</v>
      </c>
      <c r="L2047" s="2" t="s">
        <v>5024</v>
      </c>
      <c r="M2047" s="2" t="s">
        <v>4957</v>
      </c>
      <c r="N2047" s="2"/>
      <c r="O2047" s="2"/>
      <c r="P2047" s="2"/>
      <c r="Q2047" s="2"/>
      <c r="R2047" s="7"/>
      <c r="S2047" s="7">
        <v>0</v>
      </c>
      <c r="T2047" s="7">
        <v>11.5</v>
      </c>
      <c r="U2047" s="7">
        <v>11.5</v>
      </c>
      <c r="V2047" s="12">
        <f t="shared" si="591"/>
        <v>12</v>
      </c>
      <c r="W2047" s="15" t="s">
        <v>4738</v>
      </c>
      <c r="X2047" s="15" t="str">
        <f t="shared" si="593"/>
        <v>DEBE GOZAR EN EL AÑO UN TOTAL DE 12 DÍAS ANTES DEL 31/12/2026</v>
      </c>
      <c r="Y2047" s="58">
        <v>12</v>
      </c>
      <c r="Z2047" s="50">
        <v>0</v>
      </c>
      <c r="AA2047" s="50">
        <v>0</v>
      </c>
      <c r="AB2047" s="50">
        <v>0</v>
      </c>
      <c r="AC2047" s="50">
        <v>0</v>
      </c>
      <c r="AD2047" s="50">
        <v>0</v>
      </c>
      <c r="AE2047" s="50">
        <v>0</v>
      </c>
      <c r="AF2047" s="50">
        <v>0</v>
      </c>
      <c r="AG2047" s="50">
        <v>0</v>
      </c>
      <c r="AH2047" s="50">
        <v>0</v>
      </c>
      <c r="AI2047" s="50">
        <v>0</v>
      </c>
      <c r="AJ2047" s="50">
        <v>0</v>
      </c>
      <c r="AK2047" s="52">
        <f t="shared" si="577"/>
        <v>12</v>
      </c>
      <c r="AL2047" s="50">
        <f t="shared" si="578"/>
        <v>12</v>
      </c>
      <c r="AM2047" s="48">
        <f t="shared" si="592"/>
        <v>1</v>
      </c>
      <c r="AN2047" s="49">
        <f t="shared" si="579"/>
        <v>0.01</v>
      </c>
      <c r="AO2047" s="49">
        <f t="shared" si="590"/>
        <v>12</v>
      </c>
      <c r="AP2047" s="49">
        <f t="shared" si="580"/>
        <v>12</v>
      </c>
      <c r="AR2047" s="50">
        <f t="shared" si="581"/>
        <v>0</v>
      </c>
      <c r="AT2047" s="30">
        <f t="shared" si="582"/>
        <v>12</v>
      </c>
      <c r="AU2047">
        <f t="shared" si="583"/>
        <v>4</v>
      </c>
      <c r="AV2047" s="49">
        <f t="shared" si="584"/>
        <v>12</v>
      </c>
      <c r="AW2047" s="49">
        <f t="shared" si="585"/>
        <v>4</v>
      </c>
      <c r="AX2047" s="53">
        <f t="shared" si="586"/>
        <v>0</v>
      </c>
      <c r="AY2047" s="30">
        <f t="shared" si="587"/>
        <v>0</v>
      </c>
      <c r="AZ2047" s="30">
        <f t="shared" si="588"/>
        <v>12</v>
      </c>
      <c r="BA2047" s="49">
        <f t="shared" si="589"/>
        <v>12</v>
      </c>
    </row>
    <row r="2048" spans="1:53" x14ac:dyDescent="0.35">
      <c r="A2048" s="2">
        <v>1077097029</v>
      </c>
      <c r="B2048" s="2" t="s">
        <v>2048</v>
      </c>
      <c r="C2048" s="16" t="s">
        <v>4946</v>
      </c>
      <c r="D2048" s="3" t="s">
        <v>4193</v>
      </c>
      <c r="E2048" s="4">
        <v>45933</v>
      </c>
      <c r="F2048" s="5">
        <v>45933</v>
      </c>
      <c r="G2048" s="5">
        <v>46298</v>
      </c>
      <c r="H2048" s="3" t="s">
        <v>4290</v>
      </c>
      <c r="I2048" s="55">
        <v>46112</v>
      </c>
      <c r="J2048" s="6">
        <v>46022</v>
      </c>
      <c r="K2048" s="2" t="s">
        <v>4405</v>
      </c>
      <c r="L2048" s="2" t="s">
        <v>5040</v>
      </c>
      <c r="M2048" s="2" t="s">
        <v>4957</v>
      </c>
      <c r="N2048" s="2"/>
      <c r="O2048" s="2"/>
      <c r="P2048" s="2"/>
      <c r="Q2048" s="2"/>
      <c r="R2048" s="7"/>
      <c r="S2048" s="7">
        <v>0</v>
      </c>
      <c r="T2048" s="7">
        <v>7.3333000000000004</v>
      </c>
      <c r="U2048" s="7">
        <v>7.3333000000000004</v>
      </c>
      <c r="V2048" s="12">
        <f t="shared" si="591"/>
        <v>8</v>
      </c>
      <c r="W2048" s="15" t="s">
        <v>4738</v>
      </c>
      <c r="X2048" s="15" t="str">
        <f t="shared" si="593"/>
        <v>DEBE GOZAR EN EL AÑO UN TOTAL DE 8 DÍAS ANTES DEL 31/12/2026</v>
      </c>
      <c r="Y2048" s="58">
        <v>0</v>
      </c>
      <c r="Z2048" s="50">
        <v>0</v>
      </c>
      <c r="AA2048" s="50">
        <v>8</v>
      </c>
      <c r="AB2048" s="50">
        <v>0</v>
      </c>
      <c r="AC2048" s="50">
        <v>0</v>
      </c>
      <c r="AD2048" s="50">
        <v>0</v>
      </c>
      <c r="AE2048" s="50">
        <v>0</v>
      </c>
      <c r="AF2048" s="50">
        <v>0</v>
      </c>
      <c r="AG2048" s="50">
        <v>0</v>
      </c>
      <c r="AH2048" s="50">
        <v>0</v>
      </c>
      <c r="AI2048" s="50">
        <v>0</v>
      </c>
      <c r="AJ2048" s="50">
        <v>0</v>
      </c>
      <c r="AK2048" s="52">
        <f t="shared" si="577"/>
        <v>8</v>
      </c>
      <c r="AL2048" s="50">
        <f t="shared" si="578"/>
        <v>8</v>
      </c>
      <c r="AM2048" s="48">
        <f t="shared" si="592"/>
        <v>1</v>
      </c>
      <c r="AN2048" s="49">
        <f t="shared" si="579"/>
        <v>0.01</v>
      </c>
      <c r="AO2048" s="49">
        <f t="shared" si="590"/>
        <v>8</v>
      </c>
      <c r="AP2048" s="49">
        <f t="shared" si="580"/>
        <v>8</v>
      </c>
      <c r="AR2048" s="50">
        <f t="shared" si="581"/>
        <v>0</v>
      </c>
      <c r="AT2048" s="30">
        <f t="shared" si="582"/>
        <v>8</v>
      </c>
      <c r="AU2048">
        <f t="shared" si="583"/>
        <v>2.6666666666666665</v>
      </c>
      <c r="AV2048" s="49">
        <f t="shared" si="584"/>
        <v>8</v>
      </c>
      <c r="AW2048" s="49">
        <f t="shared" si="585"/>
        <v>2.6666666666666665</v>
      </c>
      <c r="AX2048" s="53">
        <f t="shared" si="586"/>
        <v>0</v>
      </c>
      <c r="AY2048" s="30">
        <f t="shared" si="587"/>
        <v>0</v>
      </c>
      <c r="AZ2048" s="30">
        <f t="shared" si="588"/>
        <v>8</v>
      </c>
      <c r="BA2048" s="49">
        <f t="shared" si="589"/>
        <v>8</v>
      </c>
    </row>
    <row r="2049" spans="1:53" x14ac:dyDescent="0.35">
      <c r="A2049" s="2">
        <v>1077100223</v>
      </c>
      <c r="B2049" s="2" t="s">
        <v>2049</v>
      </c>
      <c r="C2049" s="16" t="s">
        <v>4946</v>
      </c>
      <c r="D2049" s="3" t="s">
        <v>4194</v>
      </c>
      <c r="E2049" s="4">
        <v>45726</v>
      </c>
      <c r="F2049" s="5">
        <v>45726</v>
      </c>
      <c r="G2049" s="5">
        <v>46091</v>
      </c>
      <c r="H2049" s="3" t="s">
        <v>4290</v>
      </c>
      <c r="I2049" s="55">
        <v>46081</v>
      </c>
      <c r="J2049" s="6">
        <v>46022</v>
      </c>
      <c r="K2049" s="2" t="s">
        <v>4405</v>
      </c>
      <c r="L2049" s="2" t="s">
        <v>4927</v>
      </c>
      <c r="M2049" s="2" t="s">
        <v>4956</v>
      </c>
      <c r="N2049" s="2"/>
      <c r="O2049" s="2"/>
      <c r="P2049" s="2"/>
      <c r="Q2049" s="2"/>
      <c r="R2049" s="7"/>
      <c r="S2049" s="7">
        <v>0</v>
      </c>
      <c r="T2049" s="7">
        <v>24.25</v>
      </c>
      <c r="U2049" s="7">
        <v>24.25</v>
      </c>
      <c r="V2049" s="12">
        <f t="shared" si="591"/>
        <v>25</v>
      </c>
      <c r="W2049" s="15" t="s">
        <v>4738</v>
      </c>
      <c r="X2049" s="15" t="str">
        <f t="shared" si="593"/>
        <v>DEBE GOZAR EN EL AÑO UN TOTAL DE 25 DÍAS ANTES DEL 31/12/2026</v>
      </c>
      <c r="Y2049" s="58">
        <v>0</v>
      </c>
      <c r="Z2049" s="50">
        <v>26</v>
      </c>
      <c r="AA2049" s="50">
        <v>0</v>
      </c>
      <c r="AB2049" s="50">
        <v>0</v>
      </c>
      <c r="AC2049" s="50">
        <v>0</v>
      </c>
      <c r="AD2049" s="50">
        <v>0</v>
      </c>
      <c r="AE2049" s="50">
        <v>0</v>
      </c>
      <c r="AF2049" s="50">
        <v>0</v>
      </c>
      <c r="AG2049" s="50">
        <v>0</v>
      </c>
      <c r="AH2049" s="50">
        <v>0</v>
      </c>
      <c r="AI2049" s="50">
        <v>0</v>
      </c>
      <c r="AJ2049" s="50">
        <v>0</v>
      </c>
      <c r="AK2049" s="52">
        <f t="shared" si="577"/>
        <v>26</v>
      </c>
      <c r="AL2049" s="50">
        <f t="shared" si="578"/>
        <v>26</v>
      </c>
      <c r="AM2049" s="48">
        <f t="shared" si="592"/>
        <v>1.04</v>
      </c>
      <c r="AN2049" s="49">
        <f t="shared" si="579"/>
        <v>1.04E-2</v>
      </c>
      <c r="AO2049" s="49">
        <f t="shared" si="590"/>
        <v>26</v>
      </c>
      <c r="AP2049" s="49">
        <f t="shared" si="580"/>
        <v>25</v>
      </c>
      <c r="AR2049" s="50">
        <f t="shared" si="581"/>
        <v>0</v>
      </c>
      <c r="AT2049" s="30">
        <f t="shared" si="582"/>
        <v>25</v>
      </c>
      <c r="AU2049">
        <f t="shared" si="583"/>
        <v>8.3333333333333339</v>
      </c>
      <c r="AV2049" s="49">
        <f t="shared" si="584"/>
        <v>26</v>
      </c>
      <c r="AW2049" s="49">
        <f t="shared" si="585"/>
        <v>8.3333333333333339</v>
      </c>
      <c r="AX2049" s="53">
        <f t="shared" si="586"/>
        <v>0</v>
      </c>
      <c r="AY2049" s="30">
        <f t="shared" si="587"/>
        <v>0</v>
      </c>
      <c r="AZ2049" s="30">
        <f t="shared" si="588"/>
        <v>26</v>
      </c>
      <c r="BA2049" s="49">
        <f t="shared" si="589"/>
        <v>25</v>
      </c>
    </row>
    <row r="2050" spans="1:53" x14ac:dyDescent="0.35">
      <c r="A2050" s="2">
        <v>1077124571</v>
      </c>
      <c r="B2050" s="2" t="s">
        <v>2050</v>
      </c>
      <c r="C2050" s="16" t="s">
        <v>4946</v>
      </c>
      <c r="D2050" s="3" t="s">
        <v>4195</v>
      </c>
      <c r="E2050" s="4">
        <v>45645</v>
      </c>
      <c r="F2050" s="5">
        <v>46010</v>
      </c>
      <c r="G2050" s="5">
        <v>46375</v>
      </c>
      <c r="H2050" s="3" t="s">
        <v>4418</v>
      </c>
      <c r="I2050" s="55">
        <v>0</v>
      </c>
      <c r="J2050" s="6">
        <v>46022</v>
      </c>
      <c r="K2050" s="2" t="s">
        <v>4405</v>
      </c>
      <c r="L2050" s="2" t="s">
        <v>4887</v>
      </c>
      <c r="M2050" s="2" t="s">
        <v>4956</v>
      </c>
      <c r="N2050" s="2" t="s">
        <v>5197</v>
      </c>
      <c r="O2050" s="2" t="s">
        <v>5251</v>
      </c>
      <c r="P2050" s="2" t="s">
        <v>4667</v>
      </c>
      <c r="Q2050" s="2" t="s">
        <v>4297</v>
      </c>
      <c r="R2050" s="7"/>
      <c r="S2050" s="7">
        <v>28</v>
      </c>
      <c r="T2050" s="7">
        <v>1</v>
      </c>
      <c r="U2050" s="7">
        <v>29</v>
      </c>
      <c r="V2050" s="12">
        <f t="shared" si="591"/>
        <v>29</v>
      </c>
      <c r="W2050" s="15" t="str">
        <f>"DEBE GOZAR "&amp;S2050&amp;" DÍAS ANTES DEL "&amp;TEXT(G2050-1,"DD/MM/YYYY")</f>
        <v>DEBE GOZAR 28 DÍAS ANTES DEL 18/12/2026</v>
      </c>
      <c r="X2050" s="15" t="str">
        <f t="shared" si="593"/>
        <v>DEBE GOZAR EN EL AÑO UN TOTAL DE 29 DÍAS ANTES DEL 31/12/2026</v>
      </c>
      <c r="Y2050" s="58">
        <v>0</v>
      </c>
      <c r="Z2050" s="50">
        <v>0</v>
      </c>
      <c r="AA2050" s="50">
        <v>10</v>
      </c>
      <c r="AB2050" s="50">
        <v>0</v>
      </c>
      <c r="AC2050" s="50">
        <v>0</v>
      </c>
      <c r="AD2050" s="50">
        <v>10</v>
      </c>
      <c r="AE2050" s="50">
        <v>0</v>
      </c>
      <c r="AF2050" s="50">
        <v>0</v>
      </c>
      <c r="AG2050" s="50">
        <v>9</v>
      </c>
      <c r="AH2050" s="50">
        <v>0</v>
      </c>
      <c r="AI2050" s="50">
        <v>0</v>
      </c>
      <c r="AJ2050" s="50">
        <v>0</v>
      </c>
      <c r="AK2050" s="52">
        <f t="shared" ref="AK2050:AK2113" si="594">SUM(Y2050:AJ2050)</f>
        <v>29</v>
      </c>
      <c r="AL2050" s="50">
        <f t="shared" ref="AL2050:AL2113" si="595">+AK2050</f>
        <v>29</v>
      </c>
      <c r="AM2050" s="48">
        <f t="shared" si="592"/>
        <v>1</v>
      </c>
      <c r="AN2050" s="49">
        <f t="shared" ref="AN2050:AN2113" si="596">AM2050/100</f>
        <v>0.01</v>
      </c>
      <c r="AO2050" s="49">
        <f t="shared" si="590"/>
        <v>10</v>
      </c>
      <c r="AP2050" s="49">
        <f t="shared" ref="AP2050:AP2113" si="597">IF(V2050-AL2050&lt;=0,V2050,AL2050)</f>
        <v>29</v>
      </c>
      <c r="AR2050" s="50">
        <f t="shared" ref="AR2050:AR2113" si="598">+V2050-AP2050</f>
        <v>0</v>
      </c>
      <c r="AT2050" s="30">
        <f t="shared" ref="AT2050:AT2113" si="599">+V2050</f>
        <v>29</v>
      </c>
      <c r="AU2050">
        <f t="shared" ref="AU2050:AU2113" si="600">+AT2050/12*4</f>
        <v>9.6666666666666661</v>
      </c>
      <c r="AV2050" s="49">
        <f t="shared" ref="AV2050:AV2113" si="601">SUM(Y2050:AB2050)</f>
        <v>10</v>
      </c>
      <c r="AW2050" s="49">
        <f t="shared" ref="AW2050:AW2113" si="602">IF(AU2050-AV2050&lt;=0,AU2050,AV2050)</f>
        <v>9.6666666666666661</v>
      </c>
      <c r="AX2050" s="53">
        <f t="shared" ref="AX2050:AX2113" si="603">+AU2050-AW2050</f>
        <v>0</v>
      </c>
      <c r="AY2050" s="30">
        <f t="shared" ref="AY2050:AY2113" si="604">SUM(AC2050:AJ2050)</f>
        <v>19</v>
      </c>
      <c r="AZ2050" s="30">
        <f t="shared" ref="AZ2050:AZ2113" si="605">SUM(Y2050:AB2050)</f>
        <v>10</v>
      </c>
      <c r="BA2050" s="49">
        <f t="shared" ref="BA2050:BA2113" si="606">IF(AT2050-AZ2050&lt;=0,AT2050,AZ2050)</f>
        <v>10</v>
      </c>
    </row>
    <row r="2051" spans="1:53" x14ac:dyDescent="0.35">
      <c r="A2051" s="2">
        <v>1077148717</v>
      </c>
      <c r="B2051" s="2" t="s">
        <v>2051</v>
      </c>
      <c r="C2051" s="16" t="s">
        <v>4946</v>
      </c>
      <c r="D2051" s="3" t="s">
        <v>4196</v>
      </c>
      <c r="E2051" s="4">
        <v>45870</v>
      </c>
      <c r="F2051" s="5">
        <v>45870</v>
      </c>
      <c r="G2051" s="5">
        <v>46235</v>
      </c>
      <c r="H2051" s="3" t="s">
        <v>4290</v>
      </c>
      <c r="I2051" s="55">
        <v>46053</v>
      </c>
      <c r="J2051" s="6">
        <v>46022</v>
      </c>
      <c r="K2051" s="2" t="s">
        <v>4405</v>
      </c>
      <c r="L2051" s="2" t="s">
        <v>4966</v>
      </c>
      <c r="M2051" s="2" t="s">
        <v>4956</v>
      </c>
      <c r="N2051" s="2"/>
      <c r="O2051" s="2"/>
      <c r="P2051" s="2"/>
      <c r="Q2051" s="2"/>
      <c r="R2051" s="7"/>
      <c r="S2051" s="7">
        <v>0</v>
      </c>
      <c r="T2051" s="7">
        <v>12.5</v>
      </c>
      <c r="U2051" s="7">
        <v>12.5</v>
      </c>
      <c r="V2051" s="12">
        <f t="shared" si="591"/>
        <v>13</v>
      </c>
      <c r="W2051" s="15" t="s">
        <v>4738</v>
      </c>
      <c r="X2051" s="15" t="str">
        <f t="shared" si="593"/>
        <v>DEBE GOZAR EN EL AÑO UN TOTAL DE 13 DÍAS ANTES DEL 31/12/2026</v>
      </c>
      <c r="Y2051" s="58">
        <v>13</v>
      </c>
      <c r="Z2051" s="50">
        <v>0</v>
      </c>
      <c r="AA2051" s="50">
        <v>0</v>
      </c>
      <c r="AB2051" s="50">
        <v>0</v>
      </c>
      <c r="AC2051" s="50">
        <v>0</v>
      </c>
      <c r="AD2051" s="50">
        <v>0</v>
      </c>
      <c r="AE2051" s="50">
        <v>0</v>
      </c>
      <c r="AF2051" s="50">
        <v>0</v>
      </c>
      <c r="AG2051" s="50">
        <v>0</v>
      </c>
      <c r="AH2051" s="50">
        <v>0</v>
      </c>
      <c r="AI2051" s="50">
        <v>0</v>
      </c>
      <c r="AJ2051" s="50">
        <v>0</v>
      </c>
      <c r="AK2051" s="52">
        <f t="shared" si="594"/>
        <v>13</v>
      </c>
      <c r="AL2051" s="50">
        <f t="shared" si="595"/>
        <v>13</v>
      </c>
      <c r="AM2051" s="48">
        <f t="shared" si="592"/>
        <v>1</v>
      </c>
      <c r="AN2051" s="49">
        <f t="shared" si="596"/>
        <v>0.01</v>
      </c>
      <c r="AO2051" s="49">
        <f t="shared" ref="AO2051:AO2114" si="607">+Y2051+Z2051+AA2051+AB2051</f>
        <v>13</v>
      </c>
      <c r="AP2051" s="49">
        <f t="shared" si="597"/>
        <v>13</v>
      </c>
      <c r="AR2051" s="50">
        <f t="shared" si="598"/>
        <v>0</v>
      </c>
      <c r="AT2051" s="30">
        <f t="shared" si="599"/>
        <v>13</v>
      </c>
      <c r="AU2051">
        <f t="shared" si="600"/>
        <v>4.333333333333333</v>
      </c>
      <c r="AV2051" s="49">
        <f t="shared" si="601"/>
        <v>13</v>
      </c>
      <c r="AW2051" s="49">
        <f t="shared" si="602"/>
        <v>4.333333333333333</v>
      </c>
      <c r="AX2051" s="53">
        <f t="shared" si="603"/>
        <v>0</v>
      </c>
      <c r="AY2051" s="30">
        <f t="shared" si="604"/>
        <v>0</v>
      </c>
      <c r="AZ2051" s="30">
        <f t="shared" si="605"/>
        <v>13</v>
      </c>
      <c r="BA2051" s="49">
        <f t="shared" si="606"/>
        <v>13</v>
      </c>
    </row>
    <row r="2052" spans="1:53" x14ac:dyDescent="0.35">
      <c r="A2052" s="2">
        <v>1077149379</v>
      </c>
      <c r="B2052" s="2" t="s">
        <v>2052</v>
      </c>
      <c r="C2052" s="16" t="s">
        <v>4946</v>
      </c>
      <c r="D2052" s="3" t="s">
        <v>4197</v>
      </c>
      <c r="E2052" s="4">
        <v>45505</v>
      </c>
      <c r="F2052" s="5">
        <v>45870</v>
      </c>
      <c r="G2052" s="5">
        <v>46235</v>
      </c>
      <c r="H2052" s="3" t="s">
        <v>4418</v>
      </c>
      <c r="I2052" s="55">
        <v>46038</v>
      </c>
      <c r="J2052" s="6">
        <v>46022</v>
      </c>
      <c r="K2052" s="2" t="s">
        <v>4405</v>
      </c>
      <c r="L2052" s="2" t="s">
        <v>4887</v>
      </c>
      <c r="M2052" s="2" t="s">
        <v>4956</v>
      </c>
      <c r="N2052" s="2"/>
      <c r="O2052" s="2"/>
      <c r="P2052" s="2"/>
      <c r="Q2052" s="2"/>
      <c r="R2052" s="7"/>
      <c r="S2052" s="7">
        <v>17</v>
      </c>
      <c r="T2052" s="7">
        <v>12.5</v>
      </c>
      <c r="U2052" s="7">
        <v>29.5</v>
      </c>
      <c r="V2052" s="12">
        <f t="shared" si="591"/>
        <v>30</v>
      </c>
      <c r="W2052" s="15" t="str">
        <f>"DEBE GOZAR "&amp;S2052&amp;" DÍAS ANTES DEL "&amp;TEXT(G2052-1,"DD/MM/YYYY")</f>
        <v>DEBE GOZAR 17 DÍAS ANTES DEL 31/07/2026</v>
      </c>
      <c r="X2052" s="15" t="str">
        <f t="shared" si="593"/>
        <v>DEBE GOZAR EN EL AÑO UN TOTAL DE 30 DÍAS ANTES DEL 31/12/2026</v>
      </c>
      <c r="Y2052" s="58">
        <v>30</v>
      </c>
      <c r="Z2052" s="50">
        <v>0</v>
      </c>
      <c r="AA2052" s="50">
        <v>0</v>
      </c>
      <c r="AB2052" s="50">
        <v>0</v>
      </c>
      <c r="AC2052" s="50">
        <v>0</v>
      </c>
      <c r="AD2052" s="50">
        <v>0</v>
      </c>
      <c r="AE2052" s="50">
        <v>0</v>
      </c>
      <c r="AF2052" s="50">
        <v>0</v>
      </c>
      <c r="AG2052" s="50">
        <v>0</v>
      </c>
      <c r="AH2052" s="50">
        <v>0</v>
      </c>
      <c r="AI2052" s="50">
        <v>0</v>
      </c>
      <c r="AJ2052" s="50">
        <v>0</v>
      </c>
      <c r="AK2052" s="52">
        <f t="shared" si="594"/>
        <v>30</v>
      </c>
      <c r="AL2052" s="50">
        <f t="shared" si="595"/>
        <v>30</v>
      </c>
      <c r="AM2052" s="48">
        <f t="shared" si="592"/>
        <v>1</v>
      </c>
      <c r="AN2052" s="49">
        <f t="shared" si="596"/>
        <v>0.01</v>
      </c>
      <c r="AO2052" s="49">
        <f t="shared" si="607"/>
        <v>30</v>
      </c>
      <c r="AP2052" s="49">
        <f t="shared" si="597"/>
        <v>30</v>
      </c>
      <c r="AR2052" s="50">
        <f t="shared" si="598"/>
        <v>0</v>
      </c>
      <c r="AT2052" s="30">
        <f t="shared" si="599"/>
        <v>30</v>
      </c>
      <c r="AU2052">
        <f t="shared" si="600"/>
        <v>10</v>
      </c>
      <c r="AV2052" s="49">
        <f t="shared" si="601"/>
        <v>30</v>
      </c>
      <c r="AW2052" s="49">
        <f t="shared" si="602"/>
        <v>10</v>
      </c>
      <c r="AX2052" s="53">
        <f t="shared" si="603"/>
        <v>0</v>
      </c>
      <c r="AY2052" s="30">
        <f t="shared" si="604"/>
        <v>0</v>
      </c>
      <c r="AZ2052" s="30">
        <f t="shared" si="605"/>
        <v>30</v>
      </c>
      <c r="BA2052" s="49">
        <f t="shared" si="606"/>
        <v>30</v>
      </c>
    </row>
    <row r="2053" spans="1:53" x14ac:dyDescent="0.35">
      <c r="A2053" s="2">
        <v>1077156417</v>
      </c>
      <c r="B2053" s="2" t="s">
        <v>2053</v>
      </c>
      <c r="C2053" s="16" t="s">
        <v>4946</v>
      </c>
      <c r="D2053" s="3" t="s">
        <v>4198</v>
      </c>
      <c r="E2053" s="4">
        <v>45742</v>
      </c>
      <c r="F2053" s="5">
        <v>45742</v>
      </c>
      <c r="G2053" s="5">
        <v>46107</v>
      </c>
      <c r="H2053" s="3" t="s">
        <v>4290</v>
      </c>
      <c r="I2053" s="55">
        <v>0</v>
      </c>
      <c r="J2053" s="6">
        <v>46022</v>
      </c>
      <c r="K2053" s="2" t="s">
        <v>4405</v>
      </c>
      <c r="L2053" s="2" t="s">
        <v>4764</v>
      </c>
      <c r="M2053" s="2" t="s">
        <v>4956</v>
      </c>
      <c r="N2053" s="2" t="s">
        <v>5197</v>
      </c>
      <c r="O2053" s="2" t="s">
        <v>5228</v>
      </c>
      <c r="P2053" s="2" t="s">
        <v>4466</v>
      </c>
      <c r="Q2053" s="2" t="s">
        <v>4297</v>
      </c>
      <c r="R2053" s="7"/>
      <c r="S2053" s="7">
        <v>0</v>
      </c>
      <c r="T2053" s="7">
        <v>22.916699999999999</v>
      </c>
      <c r="U2053" s="7">
        <v>22.916699999999999</v>
      </c>
      <c r="V2053" s="12">
        <f t="shared" si="591"/>
        <v>23</v>
      </c>
      <c r="W2053" s="15" t="s">
        <v>4738</v>
      </c>
      <c r="X2053" s="15" t="str">
        <f t="shared" si="593"/>
        <v>DEBE GOZAR EN EL AÑO UN TOTAL DE 23 DÍAS ANTES DEL 31/12/2026</v>
      </c>
      <c r="Y2053" s="58">
        <v>0</v>
      </c>
      <c r="Z2053" s="50">
        <v>0</v>
      </c>
      <c r="AA2053" s="50">
        <v>23</v>
      </c>
      <c r="AB2053" s="50">
        <v>0</v>
      </c>
      <c r="AC2053" s="50">
        <v>0</v>
      </c>
      <c r="AD2053" s="50">
        <v>0</v>
      </c>
      <c r="AE2053" s="50">
        <v>0</v>
      </c>
      <c r="AF2053" s="50">
        <v>0</v>
      </c>
      <c r="AG2053" s="50">
        <v>0</v>
      </c>
      <c r="AH2053" s="50">
        <v>0</v>
      </c>
      <c r="AI2053" s="50">
        <v>0</v>
      </c>
      <c r="AJ2053" s="50">
        <v>0</v>
      </c>
      <c r="AK2053" s="52">
        <f t="shared" si="594"/>
        <v>23</v>
      </c>
      <c r="AL2053" s="50">
        <f t="shared" si="595"/>
        <v>23</v>
      </c>
      <c r="AM2053" s="48">
        <f t="shared" si="592"/>
        <v>1</v>
      </c>
      <c r="AN2053" s="49">
        <f t="shared" si="596"/>
        <v>0.01</v>
      </c>
      <c r="AO2053" s="49">
        <f t="shared" si="607"/>
        <v>23</v>
      </c>
      <c r="AP2053" s="49">
        <f t="shared" si="597"/>
        <v>23</v>
      </c>
      <c r="AR2053" s="50">
        <f t="shared" si="598"/>
        <v>0</v>
      </c>
      <c r="AT2053" s="30">
        <f t="shared" si="599"/>
        <v>23</v>
      </c>
      <c r="AU2053">
        <f t="shared" si="600"/>
        <v>7.666666666666667</v>
      </c>
      <c r="AV2053" s="49">
        <f t="shared" si="601"/>
        <v>23</v>
      </c>
      <c r="AW2053" s="49">
        <f t="shared" si="602"/>
        <v>7.666666666666667</v>
      </c>
      <c r="AX2053" s="53">
        <f t="shared" si="603"/>
        <v>0</v>
      </c>
      <c r="AY2053" s="30">
        <f t="shared" si="604"/>
        <v>0</v>
      </c>
      <c r="AZ2053" s="30">
        <f t="shared" si="605"/>
        <v>23</v>
      </c>
      <c r="BA2053" s="49">
        <f t="shared" si="606"/>
        <v>23</v>
      </c>
    </row>
    <row r="2054" spans="1:53" x14ac:dyDescent="0.35">
      <c r="A2054" s="2">
        <v>1077159145</v>
      </c>
      <c r="B2054" s="2" t="s">
        <v>2054</v>
      </c>
      <c r="C2054" s="16" t="s">
        <v>4946</v>
      </c>
      <c r="D2054" s="3" t="s">
        <v>4199</v>
      </c>
      <c r="E2054" s="4">
        <v>45569</v>
      </c>
      <c r="F2054" s="5">
        <v>45934</v>
      </c>
      <c r="G2054" s="5">
        <v>46299</v>
      </c>
      <c r="H2054" s="3" t="s">
        <v>4290</v>
      </c>
      <c r="I2054" s="55">
        <v>46058</v>
      </c>
      <c r="J2054" s="6">
        <v>46022</v>
      </c>
      <c r="K2054" s="2" t="s">
        <v>4405</v>
      </c>
      <c r="L2054" s="2" t="s">
        <v>5014</v>
      </c>
      <c r="M2054" s="2" t="s">
        <v>4956</v>
      </c>
      <c r="N2054" s="2"/>
      <c r="O2054" s="2"/>
      <c r="P2054" s="2"/>
      <c r="Q2054" s="2"/>
      <c r="R2054" s="7"/>
      <c r="S2054" s="7">
        <v>22</v>
      </c>
      <c r="T2054" s="7">
        <v>7.25</v>
      </c>
      <c r="U2054" s="7">
        <v>29.25</v>
      </c>
      <c r="V2054" s="12">
        <f t="shared" si="591"/>
        <v>30</v>
      </c>
      <c r="W2054" s="15" t="str">
        <f>"DEBE GOZAR "&amp;S2054&amp;" DÍAS ANTES DEL "&amp;TEXT(G2054-1,"DD/MM/YYYY")</f>
        <v>DEBE GOZAR 22 DÍAS ANTES DEL 03/10/2026</v>
      </c>
      <c r="X2054" s="15" t="str">
        <f t="shared" si="593"/>
        <v>DEBE GOZAR EN EL AÑO UN TOTAL DE 30 DÍAS ANTES DEL 31/12/2026</v>
      </c>
      <c r="Y2054" s="58">
        <v>0</v>
      </c>
      <c r="Z2054" s="50">
        <v>30</v>
      </c>
      <c r="AA2054" s="50">
        <v>0</v>
      </c>
      <c r="AB2054" s="50">
        <v>0</v>
      </c>
      <c r="AC2054" s="50">
        <v>0</v>
      </c>
      <c r="AD2054" s="50">
        <v>0</v>
      </c>
      <c r="AE2054" s="50">
        <v>0</v>
      </c>
      <c r="AF2054" s="50">
        <v>0</v>
      </c>
      <c r="AG2054" s="50">
        <v>0</v>
      </c>
      <c r="AH2054" s="50">
        <v>0</v>
      </c>
      <c r="AI2054" s="50">
        <v>0</v>
      </c>
      <c r="AJ2054" s="50">
        <v>0</v>
      </c>
      <c r="AK2054" s="52">
        <f t="shared" si="594"/>
        <v>30</v>
      </c>
      <c r="AL2054" s="50">
        <f t="shared" si="595"/>
        <v>30</v>
      </c>
      <c r="AM2054" s="48">
        <f t="shared" si="592"/>
        <v>1</v>
      </c>
      <c r="AN2054" s="49">
        <f t="shared" si="596"/>
        <v>0.01</v>
      </c>
      <c r="AO2054" s="49">
        <f t="shared" si="607"/>
        <v>30</v>
      </c>
      <c r="AP2054" s="49">
        <f t="shared" si="597"/>
        <v>30</v>
      </c>
      <c r="AR2054" s="50">
        <f t="shared" si="598"/>
        <v>0</v>
      </c>
      <c r="AT2054" s="30">
        <f t="shared" si="599"/>
        <v>30</v>
      </c>
      <c r="AU2054">
        <f t="shared" si="600"/>
        <v>10</v>
      </c>
      <c r="AV2054" s="49">
        <f t="shared" si="601"/>
        <v>30</v>
      </c>
      <c r="AW2054" s="49">
        <f t="shared" si="602"/>
        <v>10</v>
      </c>
      <c r="AX2054" s="53">
        <f t="shared" si="603"/>
        <v>0</v>
      </c>
      <c r="AY2054" s="30">
        <f t="shared" si="604"/>
        <v>0</v>
      </c>
      <c r="AZ2054" s="30">
        <f t="shared" si="605"/>
        <v>30</v>
      </c>
      <c r="BA2054" s="49">
        <f t="shared" si="606"/>
        <v>30</v>
      </c>
    </row>
    <row r="2055" spans="1:53" x14ac:dyDescent="0.35">
      <c r="A2055" s="2">
        <v>1077166739</v>
      </c>
      <c r="B2055" s="2" t="s">
        <v>2055</v>
      </c>
      <c r="C2055" s="16" t="s">
        <v>4946</v>
      </c>
      <c r="D2055" s="3" t="s">
        <v>4200</v>
      </c>
      <c r="E2055" s="4">
        <v>45736</v>
      </c>
      <c r="F2055" s="5">
        <v>45736</v>
      </c>
      <c r="G2055" s="5">
        <v>46101</v>
      </c>
      <c r="H2055" s="3" t="s">
        <v>4290</v>
      </c>
      <c r="I2055" s="55">
        <v>46112</v>
      </c>
      <c r="J2055" s="6">
        <v>46022</v>
      </c>
      <c r="K2055" s="2" t="s">
        <v>4405</v>
      </c>
      <c r="L2055" s="2" t="s">
        <v>5048</v>
      </c>
      <c r="M2055" s="2" t="s">
        <v>4957</v>
      </c>
      <c r="N2055" s="2"/>
      <c r="O2055" s="2"/>
      <c r="P2055" s="2"/>
      <c r="Q2055" s="2"/>
      <c r="R2055" s="7"/>
      <c r="S2055" s="7">
        <v>0</v>
      </c>
      <c r="T2055" s="7">
        <v>23.416699999999999</v>
      </c>
      <c r="U2055" s="7">
        <v>23.416699999999999</v>
      </c>
      <c r="V2055" s="12">
        <f t="shared" si="591"/>
        <v>24</v>
      </c>
      <c r="W2055" s="15" t="s">
        <v>4738</v>
      </c>
      <c r="X2055" s="15" t="str">
        <f t="shared" si="593"/>
        <v>DEBE GOZAR EN EL AÑO UN TOTAL DE 24 DÍAS ANTES DEL 31/12/2026</v>
      </c>
      <c r="Y2055" s="58">
        <v>0</v>
      </c>
      <c r="Z2055" s="50">
        <v>0</v>
      </c>
      <c r="AA2055" s="50">
        <v>24</v>
      </c>
      <c r="AB2055" s="50">
        <v>0</v>
      </c>
      <c r="AC2055" s="50">
        <v>0</v>
      </c>
      <c r="AD2055" s="50">
        <v>0</v>
      </c>
      <c r="AE2055" s="50">
        <v>0</v>
      </c>
      <c r="AF2055" s="50">
        <v>0</v>
      </c>
      <c r="AG2055" s="50">
        <v>0</v>
      </c>
      <c r="AH2055" s="50">
        <v>0</v>
      </c>
      <c r="AI2055" s="50">
        <v>0</v>
      </c>
      <c r="AJ2055" s="50">
        <v>0</v>
      </c>
      <c r="AK2055" s="52">
        <f t="shared" si="594"/>
        <v>24</v>
      </c>
      <c r="AL2055" s="50">
        <f t="shared" si="595"/>
        <v>24</v>
      </c>
      <c r="AM2055" s="48">
        <f t="shared" si="592"/>
        <v>1</v>
      </c>
      <c r="AN2055" s="49">
        <f t="shared" si="596"/>
        <v>0.01</v>
      </c>
      <c r="AO2055" s="49">
        <f t="shared" si="607"/>
        <v>24</v>
      </c>
      <c r="AP2055" s="49">
        <f t="shared" si="597"/>
        <v>24</v>
      </c>
      <c r="AR2055" s="50">
        <f t="shared" si="598"/>
        <v>0</v>
      </c>
      <c r="AT2055" s="30">
        <f t="shared" si="599"/>
        <v>24</v>
      </c>
      <c r="AU2055">
        <f t="shared" si="600"/>
        <v>8</v>
      </c>
      <c r="AV2055" s="49">
        <f t="shared" si="601"/>
        <v>24</v>
      </c>
      <c r="AW2055" s="49">
        <f t="shared" si="602"/>
        <v>8</v>
      </c>
      <c r="AX2055" s="53">
        <f t="shared" si="603"/>
        <v>0</v>
      </c>
      <c r="AY2055" s="30">
        <f t="shared" si="604"/>
        <v>0</v>
      </c>
      <c r="AZ2055" s="30">
        <f t="shared" si="605"/>
        <v>24</v>
      </c>
      <c r="BA2055" s="49">
        <f t="shared" si="606"/>
        <v>24</v>
      </c>
    </row>
    <row r="2056" spans="1:53" x14ac:dyDescent="0.35">
      <c r="A2056" s="2">
        <v>1077167150</v>
      </c>
      <c r="B2056" s="2" t="s">
        <v>2056</v>
      </c>
      <c r="C2056" s="16" t="s">
        <v>4946</v>
      </c>
      <c r="D2056" s="3" t="s">
        <v>4201</v>
      </c>
      <c r="E2056" s="4">
        <v>45737</v>
      </c>
      <c r="F2056" s="5">
        <v>45737</v>
      </c>
      <c r="G2056" s="5">
        <v>46102</v>
      </c>
      <c r="H2056" s="3" t="s">
        <v>4407</v>
      </c>
      <c r="I2056" s="55">
        <v>0</v>
      </c>
      <c r="J2056" s="6">
        <v>46022</v>
      </c>
      <c r="K2056" s="2" t="s">
        <v>4405</v>
      </c>
      <c r="L2056" s="2" t="s">
        <v>4811</v>
      </c>
      <c r="M2056" s="2" t="s">
        <v>4956</v>
      </c>
      <c r="N2056" s="2" t="s">
        <v>5196</v>
      </c>
      <c r="O2056" s="2" t="s">
        <v>5237</v>
      </c>
      <c r="P2056" s="2" t="s">
        <v>4552</v>
      </c>
      <c r="Q2056" s="2" t="s">
        <v>4297</v>
      </c>
      <c r="R2056" s="7"/>
      <c r="S2056" s="7">
        <v>0</v>
      </c>
      <c r="T2056" s="7">
        <v>23.333300000000001</v>
      </c>
      <c r="U2056" s="7">
        <v>23.333300000000001</v>
      </c>
      <c r="V2056" s="12">
        <f t="shared" si="591"/>
        <v>24</v>
      </c>
      <c r="W2056" s="15" t="s">
        <v>4738</v>
      </c>
      <c r="X2056" s="15" t="str">
        <f t="shared" si="593"/>
        <v>DEBE GOZAR EN EL AÑO UN TOTAL DE 24 DÍAS ANTES DEL 31/12/2026</v>
      </c>
      <c r="Y2056" s="58">
        <v>0</v>
      </c>
      <c r="Z2056" s="50">
        <v>0</v>
      </c>
      <c r="AA2056" s="50">
        <v>15</v>
      </c>
      <c r="AB2056" s="50">
        <v>0</v>
      </c>
      <c r="AC2056" s="50">
        <v>0</v>
      </c>
      <c r="AD2056" s="50">
        <v>0</v>
      </c>
      <c r="AE2056" s="50">
        <v>0</v>
      </c>
      <c r="AF2056" s="50">
        <v>9</v>
      </c>
      <c r="AG2056" s="50">
        <v>0</v>
      </c>
      <c r="AH2056" s="50">
        <v>0</v>
      </c>
      <c r="AI2056" s="50">
        <v>0</v>
      </c>
      <c r="AJ2056" s="50">
        <v>0</v>
      </c>
      <c r="AK2056" s="52">
        <f t="shared" si="594"/>
        <v>24</v>
      </c>
      <c r="AL2056" s="50">
        <f t="shared" si="595"/>
        <v>24</v>
      </c>
      <c r="AM2056" s="48">
        <f t="shared" si="592"/>
        <v>1</v>
      </c>
      <c r="AN2056" s="49">
        <f t="shared" si="596"/>
        <v>0.01</v>
      </c>
      <c r="AO2056" s="49">
        <f t="shared" si="607"/>
        <v>15</v>
      </c>
      <c r="AP2056" s="49">
        <f t="shared" si="597"/>
        <v>24</v>
      </c>
      <c r="AR2056" s="50">
        <f t="shared" si="598"/>
        <v>0</v>
      </c>
      <c r="AT2056" s="30">
        <f t="shared" si="599"/>
        <v>24</v>
      </c>
      <c r="AU2056">
        <f t="shared" si="600"/>
        <v>8</v>
      </c>
      <c r="AV2056" s="49">
        <f t="shared" si="601"/>
        <v>15</v>
      </c>
      <c r="AW2056" s="49">
        <f t="shared" si="602"/>
        <v>8</v>
      </c>
      <c r="AX2056" s="53">
        <f t="shared" si="603"/>
        <v>0</v>
      </c>
      <c r="AY2056" s="30">
        <f t="shared" si="604"/>
        <v>9</v>
      </c>
      <c r="AZ2056" s="30">
        <f t="shared" si="605"/>
        <v>15</v>
      </c>
      <c r="BA2056" s="49">
        <f t="shared" si="606"/>
        <v>15</v>
      </c>
    </row>
    <row r="2057" spans="1:53" x14ac:dyDescent="0.35">
      <c r="A2057" s="2">
        <v>1071618670</v>
      </c>
      <c r="B2057" s="2" t="s">
        <v>1221</v>
      </c>
      <c r="C2057" s="16" t="s">
        <v>4948</v>
      </c>
      <c r="D2057" s="3" t="s">
        <v>3366</v>
      </c>
      <c r="E2057" s="4">
        <v>45700</v>
      </c>
      <c r="F2057" s="5">
        <v>45700</v>
      </c>
      <c r="G2057" s="5">
        <v>46065</v>
      </c>
      <c r="H2057" s="3" t="s">
        <v>4292</v>
      </c>
      <c r="I2057" s="55">
        <v>0</v>
      </c>
      <c r="J2057" s="6">
        <v>46022</v>
      </c>
      <c r="K2057" s="2" t="s">
        <v>4405</v>
      </c>
      <c r="L2057" s="2">
        <v>2002010300</v>
      </c>
      <c r="M2057" s="2" t="s">
        <v>4955</v>
      </c>
      <c r="N2057" s="2" t="s">
        <v>5204</v>
      </c>
      <c r="O2057" s="2" t="s">
        <v>5204</v>
      </c>
      <c r="P2057" s="2" t="s">
        <v>4660</v>
      </c>
      <c r="Q2057" s="2" t="s">
        <v>5271</v>
      </c>
      <c r="R2057" s="7"/>
      <c r="S2057" s="7">
        <v>0</v>
      </c>
      <c r="T2057" s="7">
        <v>19.583300000000001</v>
      </c>
      <c r="U2057" s="7">
        <v>19.583300000000001</v>
      </c>
      <c r="V2057" s="12">
        <f t="shared" si="591"/>
        <v>20</v>
      </c>
      <c r="W2057" s="15" t="s">
        <v>4738</v>
      </c>
      <c r="X2057" s="15" t="str">
        <f t="shared" si="593"/>
        <v>DEBE GOZAR EN EL AÑO UN TOTAL DE 20 DÍAS ANTES DEL 31/12/2026</v>
      </c>
      <c r="Y2057" s="58">
        <v>4</v>
      </c>
      <c r="Z2057" s="50">
        <v>6</v>
      </c>
      <c r="AA2057" s="50">
        <v>2</v>
      </c>
      <c r="AB2057" s="50">
        <v>3</v>
      </c>
      <c r="AC2057" s="50">
        <v>0</v>
      </c>
      <c r="AD2057" s="50">
        <v>0</v>
      </c>
      <c r="AE2057" s="50">
        <v>0</v>
      </c>
      <c r="AF2057" s="50">
        <v>7</v>
      </c>
      <c r="AG2057" s="50">
        <v>0</v>
      </c>
      <c r="AH2057" s="50">
        <v>0</v>
      </c>
      <c r="AI2057" s="50">
        <v>0</v>
      </c>
      <c r="AJ2057" s="50">
        <v>0</v>
      </c>
      <c r="AK2057" s="52">
        <f t="shared" si="594"/>
        <v>22</v>
      </c>
      <c r="AL2057" s="50">
        <f t="shared" si="595"/>
        <v>22</v>
      </c>
      <c r="AM2057" s="48">
        <f t="shared" si="592"/>
        <v>1.1000000000000001</v>
      </c>
      <c r="AN2057" s="49">
        <f t="shared" si="596"/>
        <v>1.1000000000000001E-2</v>
      </c>
      <c r="AO2057" s="49">
        <f t="shared" si="607"/>
        <v>15</v>
      </c>
      <c r="AP2057" s="49">
        <f t="shared" si="597"/>
        <v>20</v>
      </c>
      <c r="AR2057" s="50">
        <f t="shared" si="598"/>
        <v>0</v>
      </c>
      <c r="AT2057" s="30">
        <f t="shared" si="599"/>
        <v>20</v>
      </c>
      <c r="AU2057">
        <f t="shared" si="600"/>
        <v>6.666666666666667</v>
      </c>
      <c r="AV2057" s="49">
        <f t="shared" si="601"/>
        <v>15</v>
      </c>
      <c r="AW2057" s="49">
        <f t="shared" si="602"/>
        <v>6.666666666666667</v>
      </c>
      <c r="AX2057" s="53">
        <f t="shared" si="603"/>
        <v>0</v>
      </c>
      <c r="AY2057" s="30">
        <f t="shared" si="604"/>
        <v>7</v>
      </c>
      <c r="AZ2057" s="30">
        <f t="shared" si="605"/>
        <v>15</v>
      </c>
      <c r="BA2057" s="49">
        <f t="shared" si="606"/>
        <v>15</v>
      </c>
    </row>
    <row r="2058" spans="1:53" x14ac:dyDescent="0.35">
      <c r="A2058" s="2">
        <v>1077173348</v>
      </c>
      <c r="B2058" s="2" t="s">
        <v>2058</v>
      </c>
      <c r="C2058" s="16" t="s">
        <v>4946</v>
      </c>
      <c r="D2058" s="3" t="s">
        <v>4203</v>
      </c>
      <c r="E2058" s="4">
        <v>45121</v>
      </c>
      <c r="F2058" s="5">
        <v>45852</v>
      </c>
      <c r="G2058" s="5">
        <v>46217</v>
      </c>
      <c r="H2058" s="3" t="s">
        <v>4291</v>
      </c>
      <c r="I2058" s="55">
        <v>0</v>
      </c>
      <c r="J2058" s="6">
        <v>46022</v>
      </c>
      <c r="K2058" s="2" t="s">
        <v>4405</v>
      </c>
      <c r="L2058" s="2" t="s">
        <v>4745</v>
      </c>
      <c r="M2058" s="2" t="s">
        <v>4956</v>
      </c>
      <c r="N2058" s="2" t="s">
        <v>5196</v>
      </c>
      <c r="O2058" s="2" t="s">
        <v>5214</v>
      </c>
      <c r="P2058" s="2" t="s">
        <v>4438</v>
      </c>
      <c r="Q2058" s="2" t="s">
        <v>4297</v>
      </c>
      <c r="R2058" s="7"/>
      <c r="S2058" s="7">
        <v>11</v>
      </c>
      <c r="T2058" s="7">
        <v>13.916700000000006</v>
      </c>
      <c r="U2058" s="7">
        <v>24.916700000000006</v>
      </c>
      <c r="V2058" s="12">
        <f t="shared" si="591"/>
        <v>25</v>
      </c>
      <c r="W2058" s="15" t="str">
        <f>"DEBE GOZAR "&amp;S2058&amp;" DÍAS ANTES DEL "&amp;TEXT(G2058-1,"DD/MM/YYYY")</f>
        <v>DEBE GOZAR 11 DÍAS ANTES DEL 13/07/2026</v>
      </c>
      <c r="X2058" s="15" t="str">
        <f t="shared" si="593"/>
        <v>DEBE GOZAR EN EL AÑO UN TOTAL DE 25 DÍAS ANTES DEL 31/12/2026</v>
      </c>
      <c r="Y2058" s="58">
        <v>0</v>
      </c>
      <c r="Z2058" s="50">
        <v>0</v>
      </c>
      <c r="AA2058" s="50">
        <v>9</v>
      </c>
      <c r="AB2058" s="50">
        <v>6</v>
      </c>
      <c r="AC2058" s="50">
        <v>0</v>
      </c>
      <c r="AD2058" s="50">
        <v>0</v>
      </c>
      <c r="AE2058" s="50">
        <v>0</v>
      </c>
      <c r="AF2058" s="50">
        <v>0</v>
      </c>
      <c r="AG2058" s="50">
        <v>0</v>
      </c>
      <c r="AH2058" s="50">
        <v>0</v>
      </c>
      <c r="AI2058" s="50">
        <v>0</v>
      </c>
      <c r="AJ2058" s="50">
        <v>0</v>
      </c>
      <c r="AK2058" s="52">
        <f t="shared" si="594"/>
        <v>15</v>
      </c>
      <c r="AL2058" s="50">
        <f t="shared" si="595"/>
        <v>15</v>
      </c>
      <c r="AM2058" s="48">
        <f t="shared" si="592"/>
        <v>0.6</v>
      </c>
      <c r="AN2058" s="49">
        <f t="shared" si="596"/>
        <v>6.0000000000000001E-3</v>
      </c>
      <c r="AO2058" s="49">
        <f t="shared" si="607"/>
        <v>15</v>
      </c>
      <c r="AP2058" s="49">
        <f t="shared" si="597"/>
        <v>15</v>
      </c>
      <c r="AR2058" s="50">
        <f t="shared" si="598"/>
        <v>10</v>
      </c>
      <c r="AT2058" s="30">
        <f t="shared" si="599"/>
        <v>25</v>
      </c>
      <c r="AU2058">
        <f t="shared" si="600"/>
        <v>8.3333333333333339</v>
      </c>
      <c r="AV2058" s="49">
        <f t="shared" si="601"/>
        <v>15</v>
      </c>
      <c r="AW2058" s="49">
        <f t="shared" si="602"/>
        <v>8.3333333333333339</v>
      </c>
      <c r="AX2058" s="53">
        <f t="shared" si="603"/>
        <v>0</v>
      </c>
      <c r="AY2058" s="30">
        <f t="shared" si="604"/>
        <v>0</v>
      </c>
      <c r="AZ2058" s="30">
        <f t="shared" si="605"/>
        <v>15</v>
      </c>
      <c r="BA2058" s="49">
        <f t="shared" si="606"/>
        <v>15</v>
      </c>
    </row>
    <row r="2059" spans="1:53" x14ac:dyDescent="0.35">
      <c r="A2059" s="2">
        <v>1077173499</v>
      </c>
      <c r="B2059" s="2" t="s">
        <v>2059</v>
      </c>
      <c r="C2059" s="16" t="s">
        <v>4946</v>
      </c>
      <c r="D2059" s="3" t="s">
        <v>4204</v>
      </c>
      <c r="E2059" s="4">
        <v>45320</v>
      </c>
      <c r="F2059" s="5">
        <v>45686</v>
      </c>
      <c r="G2059" s="5">
        <v>46051</v>
      </c>
      <c r="H2059" s="3" t="s">
        <v>4407</v>
      </c>
      <c r="I2059" s="55">
        <v>0</v>
      </c>
      <c r="J2059" s="6">
        <v>46022</v>
      </c>
      <c r="K2059" s="2" t="s">
        <v>4405</v>
      </c>
      <c r="L2059" s="2" t="s">
        <v>4809</v>
      </c>
      <c r="M2059" s="2" t="s">
        <v>4956</v>
      </c>
      <c r="N2059" s="2" t="s">
        <v>5197</v>
      </c>
      <c r="O2059" s="2" t="s">
        <v>5236</v>
      </c>
      <c r="P2059" s="2" t="s">
        <v>4549</v>
      </c>
      <c r="Q2059" s="2" t="s">
        <v>4297</v>
      </c>
      <c r="R2059" s="7"/>
      <c r="S2059" s="7">
        <v>2</v>
      </c>
      <c r="T2059" s="7">
        <v>27.666699999999999</v>
      </c>
      <c r="U2059" s="7">
        <v>29.666699999999999</v>
      </c>
      <c r="V2059" s="12">
        <f t="shared" si="591"/>
        <v>30</v>
      </c>
      <c r="W2059" s="15" t="str">
        <f>"DEBE GOZAR "&amp;S2059&amp;" DÍAS ANTES DEL "&amp;TEXT(G2059-1,"DD/MM/YYYY")</f>
        <v>DEBE GOZAR 2 DÍAS ANTES DEL 28/01/2026</v>
      </c>
      <c r="X2059" s="15" t="str">
        <f t="shared" si="593"/>
        <v>DEBE GOZAR EN EL AÑO UN TOTAL DE 30 DÍAS ANTES DEL 31/12/2026</v>
      </c>
      <c r="Y2059" s="58">
        <v>7</v>
      </c>
      <c r="Z2059" s="50">
        <v>0</v>
      </c>
      <c r="AA2059" s="50">
        <v>0</v>
      </c>
      <c r="AB2059" s="50">
        <v>7</v>
      </c>
      <c r="AC2059" s="50">
        <v>0</v>
      </c>
      <c r="AD2059" s="50">
        <v>0</v>
      </c>
      <c r="AE2059" s="50">
        <v>7</v>
      </c>
      <c r="AF2059" s="50">
        <v>0</v>
      </c>
      <c r="AG2059" s="50">
        <v>9</v>
      </c>
      <c r="AH2059" s="50">
        <v>0</v>
      </c>
      <c r="AI2059" s="50">
        <v>0</v>
      </c>
      <c r="AJ2059" s="50">
        <v>0</v>
      </c>
      <c r="AK2059" s="52">
        <f t="shared" si="594"/>
        <v>30</v>
      </c>
      <c r="AL2059" s="50">
        <f t="shared" si="595"/>
        <v>30</v>
      </c>
      <c r="AM2059" s="48">
        <f t="shared" si="592"/>
        <v>1</v>
      </c>
      <c r="AN2059" s="49">
        <f t="shared" si="596"/>
        <v>0.01</v>
      </c>
      <c r="AO2059" s="49">
        <f t="shared" si="607"/>
        <v>14</v>
      </c>
      <c r="AP2059" s="49">
        <f t="shared" si="597"/>
        <v>30</v>
      </c>
      <c r="AR2059" s="50">
        <f t="shared" si="598"/>
        <v>0</v>
      </c>
      <c r="AT2059" s="30">
        <f t="shared" si="599"/>
        <v>30</v>
      </c>
      <c r="AU2059">
        <f t="shared" si="600"/>
        <v>10</v>
      </c>
      <c r="AV2059" s="49">
        <f t="shared" si="601"/>
        <v>14</v>
      </c>
      <c r="AW2059" s="49">
        <f t="shared" si="602"/>
        <v>10</v>
      </c>
      <c r="AX2059" s="53">
        <f t="shared" si="603"/>
        <v>0</v>
      </c>
      <c r="AY2059" s="30">
        <f t="shared" si="604"/>
        <v>16</v>
      </c>
      <c r="AZ2059" s="30">
        <f t="shared" si="605"/>
        <v>14</v>
      </c>
      <c r="BA2059" s="49">
        <f t="shared" si="606"/>
        <v>14</v>
      </c>
    </row>
    <row r="2060" spans="1:53" x14ac:dyDescent="0.35">
      <c r="A2060" s="2">
        <v>1077177524</v>
      </c>
      <c r="B2060" s="2" t="s">
        <v>2060</v>
      </c>
      <c r="C2060" s="16" t="s">
        <v>4946</v>
      </c>
      <c r="D2060" s="3" t="s">
        <v>4205</v>
      </c>
      <c r="E2060" s="4">
        <v>45506</v>
      </c>
      <c r="F2060" s="5">
        <v>45871</v>
      </c>
      <c r="G2060" s="5">
        <v>46236</v>
      </c>
      <c r="H2060" s="3" t="s">
        <v>4290</v>
      </c>
      <c r="I2060" s="55">
        <v>0</v>
      </c>
      <c r="J2060" s="6">
        <v>46022</v>
      </c>
      <c r="K2060" s="2" t="s">
        <v>4405</v>
      </c>
      <c r="L2060" s="2" t="s">
        <v>4799</v>
      </c>
      <c r="M2060" s="2" t="s">
        <v>4956</v>
      </c>
      <c r="N2060" s="2" t="s">
        <v>5195</v>
      </c>
      <c r="O2060" s="2" t="s">
        <v>5217</v>
      </c>
      <c r="P2060" s="2" t="s">
        <v>4528</v>
      </c>
      <c r="Q2060" s="2" t="s">
        <v>4297</v>
      </c>
      <c r="R2060" s="7"/>
      <c r="S2060" s="7">
        <v>5</v>
      </c>
      <c r="T2060" s="7">
        <v>12.416699999999999</v>
      </c>
      <c r="U2060" s="7">
        <v>17.416699999999999</v>
      </c>
      <c r="V2060" s="12">
        <f t="shared" si="591"/>
        <v>18</v>
      </c>
      <c r="W2060" s="15" t="str">
        <f>"DEBE GOZAR "&amp;S2060&amp;" DÍAS ANTES DEL "&amp;TEXT(G2060-1,"DD/MM/YYYY")</f>
        <v>DEBE GOZAR 5 DÍAS ANTES DEL 01/08/2026</v>
      </c>
      <c r="X2060" s="15" t="str">
        <f t="shared" si="593"/>
        <v>DEBE GOZAR EN EL AÑO UN TOTAL DE 18 DÍAS ANTES DEL 31/12/2026</v>
      </c>
      <c r="Y2060" s="58">
        <v>0</v>
      </c>
      <c r="Z2060" s="50">
        <v>0</v>
      </c>
      <c r="AA2060" s="50">
        <v>0</v>
      </c>
      <c r="AB2060" s="50">
        <v>2</v>
      </c>
      <c r="AC2060" s="50">
        <v>16</v>
      </c>
      <c r="AD2060" s="50">
        <v>0</v>
      </c>
      <c r="AE2060" s="50">
        <v>0</v>
      </c>
      <c r="AF2060" s="50">
        <v>0</v>
      </c>
      <c r="AG2060" s="50">
        <v>0</v>
      </c>
      <c r="AH2060" s="50">
        <v>0</v>
      </c>
      <c r="AI2060" s="50">
        <v>0</v>
      </c>
      <c r="AJ2060" s="50">
        <v>0</v>
      </c>
      <c r="AK2060" s="52">
        <f t="shared" si="594"/>
        <v>18</v>
      </c>
      <c r="AL2060" s="50">
        <f t="shared" si="595"/>
        <v>18</v>
      </c>
      <c r="AM2060" s="48">
        <f t="shared" si="592"/>
        <v>1</v>
      </c>
      <c r="AN2060" s="49">
        <f t="shared" si="596"/>
        <v>0.01</v>
      </c>
      <c r="AO2060" s="49">
        <f t="shared" si="607"/>
        <v>2</v>
      </c>
      <c r="AP2060" s="49">
        <f t="shared" si="597"/>
        <v>18</v>
      </c>
      <c r="AR2060" s="50">
        <f t="shared" si="598"/>
        <v>0</v>
      </c>
      <c r="AT2060" s="30">
        <f t="shared" si="599"/>
        <v>18</v>
      </c>
      <c r="AU2060">
        <f t="shared" si="600"/>
        <v>6</v>
      </c>
      <c r="AV2060" s="49">
        <f t="shared" si="601"/>
        <v>2</v>
      </c>
      <c r="AW2060" s="49">
        <f t="shared" si="602"/>
        <v>2</v>
      </c>
      <c r="AX2060" s="53">
        <f t="shared" si="603"/>
        <v>4</v>
      </c>
      <c r="AY2060" s="30">
        <f t="shared" si="604"/>
        <v>16</v>
      </c>
      <c r="AZ2060" s="30">
        <f t="shared" si="605"/>
        <v>2</v>
      </c>
      <c r="BA2060" s="49">
        <f t="shared" si="606"/>
        <v>2</v>
      </c>
    </row>
    <row r="2061" spans="1:53" x14ac:dyDescent="0.35">
      <c r="A2061" s="2">
        <v>1077178080</v>
      </c>
      <c r="B2061" s="2" t="s">
        <v>2061</v>
      </c>
      <c r="C2061" s="16" t="s">
        <v>4946</v>
      </c>
      <c r="D2061" s="3" t="s">
        <v>4206</v>
      </c>
      <c r="E2061" s="4">
        <v>45853</v>
      </c>
      <c r="F2061" s="5">
        <v>45853</v>
      </c>
      <c r="G2061" s="5">
        <v>46218</v>
      </c>
      <c r="H2061" s="3" t="s">
        <v>4290</v>
      </c>
      <c r="I2061" s="55">
        <v>46023</v>
      </c>
      <c r="J2061" s="6">
        <v>46022</v>
      </c>
      <c r="K2061" s="2" t="s">
        <v>4405</v>
      </c>
      <c r="L2061" s="2" t="s">
        <v>4966</v>
      </c>
      <c r="M2061" s="2" t="s">
        <v>4956</v>
      </c>
      <c r="N2061" s="2"/>
      <c r="O2061" s="2"/>
      <c r="P2061" s="2"/>
      <c r="Q2061" s="2"/>
      <c r="R2061" s="7"/>
      <c r="S2061" s="7">
        <v>0</v>
      </c>
      <c r="T2061" s="7">
        <v>13.833299999999999</v>
      </c>
      <c r="U2061" s="7">
        <v>13.833299999999999</v>
      </c>
      <c r="V2061" s="12">
        <f t="shared" ref="V2061:V2091" si="608">ROUNDUP(U2061,0)</f>
        <v>14</v>
      </c>
      <c r="W2061" s="15" t="s">
        <v>4738</v>
      </c>
      <c r="X2061" s="15" t="str">
        <f t="shared" si="593"/>
        <v>DEBE GOZAR EN EL AÑO UN TOTAL DE 14 DÍAS ANTES DEL 31/12/2026</v>
      </c>
      <c r="Y2061" s="58">
        <v>14</v>
      </c>
      <c r="Z2061" s="50">
        <v>0</v>
      </c>
      <c r="AA2061" s="50">
        <v>0</v>
      </c>
      <c r="AB2061" s="50">
        <v>0</v>
      </c>
      <c r="AC2061" s="50">
        <v>0</v>
      </c>
      <c r="AD2061" s="50">
        <v>0</v>
      </c>
      <c r="AE2061" s="50">
        <v>0</v>
      </c>
      <c r="AF2061" s="50">
        <v>0</v>
      </c>
      <c r="AG2061" s="50">
        <v>0</v>
      </c>
      <c r="AH2061" s="50">
        <v>0</v>
      </c>
      <c r="AI2061" s="50">
        <v>0</v>
      </c>
      <c r="AJ2061" s="50">
        <v>0</v>
      </c>
      <c r="AK2061" s="52">
        <f t="shared" si="594"/>
        <v>14</v>
      </c>
      <c r="AL2061" s="50">
        <f t="shared" si="595"/>
        <v>14</v>
      </c>
      <c r="AM2061" s="48">
        <f t="shared" si="592"/>
        <v>1</v>
      </c>
      <c r="AN2061" s="49">
        <f t="shared" si="596"/>
        <v>0.01</v>
      </c>
      <c r="AO2061" s="49">
        <f t="shared" si="607"/>
        <v>14</v>
      </c>
      <c r="AP2061" s="49">
        <f t="shared" si="597"/>
        <v>14</v>
      </c>
      <c r="AR2061" s="50">
        <f t="shared" si="598"/>
        <v>0</v>
      </c>
      <c r="AT2061" s="30">
        <f t="shared" si="599"/>
        <v>14</v>
      </c>
      <c r="AU2061">
        <f t="shared" si="600"/>
        <v>4.666666666666667</v>
      </c>
      <c r="AV2061" s="49">
        <f t="shared" si="601"/>
        <v>14</v>
      </c>
      <c r="AW2061" s="49">
        <f t="shared" si="602"/>
        <v>4.666666666666667</v>
      </c>
      <c r="AX2061" s="53">
        <f t="shared" si="603"/>
        <v>0</v>
      </c>
      <c r="AY2061" s="30">
        <f t="shared" si="604"/>
        <v>0</v>
      </c>
      <c r="AZ2061" s="30">
        <f t="shared" si="605"/>
        <v>14</v>
      </c>
      <c r="BA2061" s="49">
        <f t="shared" si="606"/>
        <v>14</v>
      </c>
    </row>
    <row r="2062" spans="1:53" x14ac:dyDescent="0.35">
      <c r="A2062" s="2">
        <v>1077204661</v>
      </c>
      <c r="B2062" s="2" t="s">
        <v>2062</v>
      </c>
      <c r="C2062" s="16" t="s">
        <v>4946</v>
      </c>
      <c r="D2062" s="3" t="s">
        <v>4207</v>
      </c>
      <c r="E2062" s="4">
        <v>45047</v>
      </c>
      <c r="F2062" s="5">
        <v>45778</v>
      </c>
      <c r="G2062" s="5">
        <v>46143</v>
      </c>
      <c r="H2062" s="3" t="s">
        <v>4290</v>
      </c>
      <c r="I2062" s="55">
        <v>0</v>
      </c>
      <c r="J2062" s="6">
        <v>46022</v>
      </c>
      <c r="K2062" s="2" t="s">
        <v>4405</v>
      </c>
      <c r="L2062" s="2" t="s">
        <v>4744</v>
      </c>
      <c r="M2062" s="2" t="s">
        <v>4956</v>
      </c>
      <c r="N2062" s="2" t="s">
        <v>5195</v>
      </c>
      <c r="O2062" s="2" t="s">
        <v>5213</v>
      </c>
      <c r="P2062" s="2" t="s">
        <v>4437</v>
      </c>
      <c r="Q2062" s="2" t="s">
        <v>4297</v>
      </c>
      <c r="R2062" s="7"/>
      <c r="S2062" s="7">
        <v>10</v>
      </c>
      <c r="T2062" s="7">
        <v>20</v>
      </c>
      <c r="U2062" s="7">
        <v>30</v>
      </c>
      <c r="V2062" s="12">
        <f t="shared" si="608"/>
        <v>30</v>
      </c>
      <c r="W2062" s="15" t="str">
        <f>"DEBE GOZAR "&amp;S2062&amp;" DÍAS ANTES DEL "&amp;TEXT(G2062-1,"DD/MM/YYYY")</f>
        <v>DEBE GOZAR 10 DÍAS ANTES DEL 30/04/2026</v>
      </c>
      <c r="X2062" s="15" t="str">
        <f t="shared" si="593"/>
        <v>DEBE GOZAR EN EL AÑO UN TOTAL DE 30 DÍAS ANTES DEL 31/12/2026</v>
      </c>
      <c r="Y2062" s="58">
        <v>0</v>
      </c>
      <c r="Z2062" s="50">
        <v>0</v>
      </c>
      <c r="AA2062" s="50">
        <v>0</v>
      </c>
      <c r="AB2062" s="50">
        <v>15</v>
      </c>
      <c r="AC2062" s="50">
        <v>0</v>
      </c>
      <c r="AD2062" s="50">
        <v>0</v>
      </c>
      <c r="AE2062" s="50">
        <v>0</v>
      </c>
      <c r="AF2062" s="50">
        <v>0</v>
      </c>
      <c r="AG2062" s="50">
        <v>0</v>
      </c>
      <c r="AH2062" s="50">
        <v>0</v>
      </c>
      <c r="AI2062" s="50">
        <v>0</v>
      </c>
      <c r="AJ2062" s="50">
        <v>0</v>
      </c>
      <c r="AK2062" s="52">
        <f t="shared" si="594"/>
        <v>15</v>
      </c>
      <c r="AL2062" s="50">
        <f t="shared" si="595"/>
        <v>15</v>
      </c>
      <c r="AM2062" s="48">
        <f t="shared" si="592"/>
        <v>0.5</v>
      </c>
      <c r="AN2062" s="49">
        <f t="shared" si="596"/>
        <v>5.0000000000000001E-3</v>
      </c>
      <c r="AO2062" s="49">
        <f t="shared" si="607"/>
        <v>15</v>
      </c>
      <c r="AP2062" s="49">
        <f t="shared" si="597"/>
        <v>15</v>
      </c>
      <c r="AR2062" s="50">
        <f t="shared" si="598"/>
        <v>15</v>
      </c>
      <c r="AT2062" s="30">
        <f t="shared" si="599"/>
        <v>30</v>
      </c>
      <c r="AU2062">
        <f t="shared" si="600"/>
        <v>10</v>
      </c>
      <c r="AV2062" s="49">
        <f t="shared" si="601"/>
        <v>15</v>
      </c>
      <c r="AW2062" s="49">
        <f t="shared" si="602"/>
        <v>10</v>
      </c>
      <c r="AX2062" s="53">
        <f t="shared" si="603"/>
        <v>0</v>
      </c>
      <c r="AY2062" s="30">
        <f t="shared" si="604"/>
        <v>0</v>
      </c>
      <c r="AZ2062" s="30">
        <f t="shared" si="605"/>
        <v>15</v>
      </c>
      <c r="BA2062" s="49">
        <f t="shared" si="606"/>
        <v>15</v>
      </c>
    </row>
    <row r="2063" spans="1:53" x14ac:dyDescent="0.35">
      <c r="A2063" s="2">
        <v>1077217582</v>
      </c>
      <c r="B2063" s="2" t="s">
        <v>2063</v>
      </c>
      <c r="C2063" s="16" t="s">
        <v>4948</v>
      </c>
      <c r="D2063" s="3" t="s">
        <v>4208</v>
      </c>
      <c r="E2063" s="4">
        <v>45870</v>
      </c>
      <c r="F2063" s="5">
        <v>45870</v>
      </c>
      <c r="G2063" s="5">
        <v>46235</v>
      </c>
      <c r="H2063" s="3" t="s">
        <v>4292</v>
      </c>
      <c r="I2063" s="62">
        <v>46139</v>
      </c>
      <c r="J2063" s="6">
        <v>46022</v>
      </c>
      <c r="K2063" s="2" t="s">
        <v>4405</v>
      </c>
      <c r="L2063" s="2">
        <v>2001020701</v>
      </c>
      <c r="M2063" s="2" t="s">
        <v>5051</v>
      </c>
      <c r="N2063" s="2" t="s">
        <v>5252</v>
      </c>
      <c r="O2063" s="2" t="s">
        <v>5253</v>
      </c>
      <c r="P2063" s="2" t="s">
        <v>4937</v>
      </c>
      <c r="Q2063" s="2" t="s">
        <v>4403</v>
      </c>
      <c r="R2063" s="7"/>
      <c r="S2063" s="7">
        <v>0</v>
      </c>
      <c r="T2063" s="7">
        <v>11.5</v>
      </c>
      <c r="U2063" s="7">
        <v>11.5</v>
      </c>
      <c r="V2063" s="12">
        <f t="shared" si="608"/>
        <v>12</v>
      </c>
      <c r="W2063" s="15" t="s">
        <v>4738</v>
      </c>
      <c r="X2063" s="15" t="str">
        <f t="shared" si="593"/>
        <v>DEBE GOZAR EN EL AÑO UN TOTAL DE 12 DÍAS ANTES DEL 31/12/2026</v>
      </c>
      <c r="Y2063" s="58">
        <v>0</v>
      </c>
      <c r="Z2063" s="50">
        <v>0</v>
      </c>
      <c r="AA2063" s="50">
        <v>7</v>
      </c>
      <c r="AB2063" s="50">
        <v>5</v>
      </c>
      <c r="AC2063" s="50">
        <v>0</v>
      </c>
      <c r="AD2063" s="50">
        <v>0</v>
      </c>
      <c r="AE2063" s="50">
        <v>0</v>
      </c>
      <c r="AF2063" s="50">
        <v>0</v>
      </c>
      <c r="AG2063" s="50">
        <v>0</v>
      </c>
      <c r="AH2063" s="50">
        <v>0</v>
      </c>
      <c r="AI2063" s="50">
        <v>0</v>
      </c>
      <c r="AJ2063" s="50">
        <v>0</v>
      </c>
      <c r="AK2063" s="52">
        <f t="shared" si="594"/>
        <v>12</v>
      </c>
      <c r="AL2063" s="50">
        <f t="shared" si="595"/>
        <v>12</v>
      </c>
      <c r="AM2063" s="48">
        <f t="shared" si="592"/>
        <v>1</v>
      </c>
      <c r="AN2063" s="49">
        <f t="shared" si="596"/>
        <v>0.01</v>
      </c>
      <c r="AO2063" s="49">
        <f t="shared" si="607"/>
        <v>12</v>
      </c>
      <c r="AP2063" s="49">
        <f t="shared" si="597"/>
        <v>12</v>
      </c>
      <c r="AR2063" s="50">
        <f t="shared" si="598"/>
        <v>0</v>
      </c>
      <c r="AT2063" s="30">
        <f t="shared" si="599"/>
        <v>12</v>
      </c>
      <c r="AU2063">
        <f t="shared" si="600"/>
        <v>4</v>
      </c>
      <c r="AV2063" s="49">
        <f t="shared" si="601"/>
        <v>12</v>
      </c>
      <c r="AW2063" s="49">
        <f t="shared" si="602"/>
        <v>4</v>
      </c>
      <c r="AX2063" s="53">
        <f t="shared" si="603"/>
        <v>0</v>
      </c>
      <c r="AY2063" s="30">
        <f t="shared" si="604"/>
        <v>0</v>
      </c>
      <c r="AZ2063" s="30">
        <f t="shared" si="605"/>
        <v>12</v>
      </c>
      <c r="BA2063" s="49">
        <f t="shared" si="606"/>
        <v>12</v>
      </c>
    </row>
    <row r="2064" spans="1:53" x14ac:dyDescent="0.35">
      <c r="A2064" s="2">
        <v>1077238387</v>
      </c>
      <c r="B2064" s="2" t="s">
        <v>2064</v>
      </c>
      <c r="C2064" s="16" t="s">
        <v>4947</v>
      </c>
      <c r="D2064" s="3" t="s">
        <v>4209</v>
      </c>
      <c r="E2064" s="4">
        <v>45205</v>
      </c>
      <c r="F2064" s="5">
        <v>45936</v>
      </c>
      <c r="G2064" s="5">
        <v>46301</v>
      </c>
      <c r="H2064" s="3" t="s">
        <v>4408</v>
      </c>
      <c r="I2064" s="55">
        <v>0</v>
      </c>
      <c r="J2064" s="6">
        <v>46022</v>
      </c>
      <c r="K2064" s="2" t="s">
        <v>4405</v>
      </c>
      <c r="L2064" s="2" t="s">
        <v>4893</v>
      </c>
      <c r="M2064" s="2" t="s">
        <v>4956</v>
      </c>
      <c r="N2064" s="2" t="s">
        <v>5195</v>
      </c>
      <c r="O2064" s="2" t="s">
        <v>5213</v>
      </c>
      <c r="P2064" s="2" t="s">
        <v>4675</v>
      </c>
      <c r="Q2064" s="2" t="s">
        <v>4314</v>
      </c>
      <c r="R2064" s="7"/>
      <c r="S2064" s="7">
        <v>22</v>
      </c>
      <c r="T2064" s="7">
        <v>7.0832999999999942</v>
      </c>
      <c r="U2064" s="7">
        <v>29.083299999999994</v>
      </c>
      <c r="V2064" s="12">
        <f t="shared" si="608"/>
        <v>30</v>
      </c>
      <c r="W2064" s="15" t="str">
        <f>"DEBE GOZAR "&amp;S2064&amp;" DÍAS ANTES DEL "&amp;TEXT(G2064-1,"DD/MM/YYYY")</f>
        <v>DEBE GOZAR 22 DÍAS ANTES DEL 05/10/2026</v>
      </c>
      <c r="X2064" s="15" t="str">
        <f t="shared" si="593"/>
        <v>DEBE GOZAR EN EL AÑO UN TOTAL DE 30 DÍAS ANTES DEL 31/12/2026</v>
      </c>
      <c r="Y2064" s="58">
        <v>0</v>
      </c>
      <c r="Z2064" s="50">
        <v>0</v>
      </c>
      <c r="AA2064" s="50">
        <v>0</v>
      </c>
      <c r="AB2064" s="50">
        <v>0</v>
      </c>
      <c r="AC2064" s="50">
        <v>0</v>
      </c>
      <c r="AD2064" s="50">
        <v>0</v>
      </c>
      <c r="AE2064" s="50">
        <v>0</v>
      </c>
      <c r="AF2064" s="50">
        <v>0</v>
      </c>
      <c r="AG2064" s="50">
        <v>0</v>
      </c>
      <c r="AH2064" s="50">
        <v>0</v>
      </c>
      <c r="AI2064" s="50">
        <v>0</v>
      </c>
      <c r="AJ2064" s="50">
        <v>0</v>
      </c>
      <c r="AK2064" s="52">
        <f t="shared" si="594"/>
        <v>0</v>
      </c>
      <c r="AL2064" s="50">
        <f t="shared" si="595"/>
        <v>0</v>
      </c>
      <c r="AM2064" s="48">
        <f t="shared" si="592"/>
        <v>0</v>
      </c>
      <c r="AN2064" s="49">
        <f t="shared" si="596"/>
        <v>0</v>
      </c>
      <c r="AO2064" s="49">
        <f t="shared" si="607"/>
        <v>0</v>
      </c>
      <c r="AP2064" s="49">
        <f t="shared" si="597"/>
        <v>0</v>
      </c>
      <c r="AR2064" s="50">
        <f t="shared" si="598"/>
        <v>30</v>
      </c>
      <c r="AT2064" s="30">
        <f t="shared" si="599"/>
        <v>30</v>
      </c>
      <c r="AU2064">
        <f t="shared" si="600"/>
        <v>10</v>
      </c>
      <c r="AV2064" s="49">
        <f t="shared" si="601"/>
        <v>0</v>
      </c>
      <c r="AW2064" s="49">
        <f t="shared" si="602"/>
        <v>0</v>
      </c>
      <c r="AX2064" s="53">
        <f t="shared" si="603"/>
        <v>10</v>
      </c>
      <c r="AY2064" s="30">
        <f t="shared" si="604"/>
        <v>0</v>
      </c>
      <c r="AZ2064" s="30">
        <f t="shared" si="605"/>
        <v>0</v>
      </c>
      <c r="BA2064" s="49">
        <f t="shared" si="606"/>
        <v>0</v>
      </c>
    </row>
    <row r="2065" spans="1:53" x14ac:dyDescent="0.35">
      <c r="A2065" s="2">
        <v>1077269487</v>
      </c>
      <c r="B2065" s="2" t="s">
        <v>2065</v>
      </c>
      <c r="C2065" s="16" t="s">
        <v>4946</v>
      </c>
      <c r="D2065" s="3" t="s">
        <v>4210</v>
      </c>
      <c r="E2065" s="4">
        <v>45870</v>
      </c>
      <c r="F2065" s="5">
        <v>45870</v>
      </c>
      <c r="G2065" s="5">
        <v>46235</v>
      </c>
      <c r="H2065" s="3" t="s">
        <v>4290</v>
      </c>
      <c r="I2065" s="55">
        <v>46082</v>
      </c>
      <c r="J2065" s="6">
        <v>46022</v>
      </c>
      <c r="K2065" s="2" t="s">
        <v>4405</v>
      </c>
      <c r="L2065" s="2" t="s">
        <v>4993</v>
      </c>
      <c r="M2065" s="2" t="s">
        <v>4956</v>
      </c>
      <c r="N2065" s="2"/>
      <c r="O2065" s="2"/>
      <c r="P2065" s="2"/>
      <c r="Q2065" s="2"/>
      <c r="R2065" s="7"/>
      <c r="S2065" s="7">
        <v>0</v>
      </c>
      <c r="T2065" s="7">
        <v>12.5</v>
      </c>
      <c r="U2065" s="7">
        <v>12.5</v>
      </c>
      <c r="V2065" s="12">
        <f t="shared" si="608"/>
        <v>13</v>
      </c>
      <c r="W2065" s="15" t="s">
        <v>4738</v>
      </c>
      <c r="X2065" s="15" t="str">
        <f t="shared" si="593"/>
        <v>DEBE GOZAR EN EL AÑO UN TOTAL DE 13 DÍAS ANTES DEL 31/12/2026</v>
      </c>
      <c r="Y2065" s="58">
        <v>0</v>
      </c>
      <c r="Z2065" s="50">
        <v>0</v>
      </c>
      <c r="AA2065" s="50">
        <v>13</v>
      </c>
      <c r="AB2065" s="50">
        <v>0</v>
      </c>
      <c r="AC2065" s="50">
        <v>0</v>
      </c>
      <c r="AD2065" s="50">
        <v>0</v>
      </c>
      <c r="AE2065" s="50">
        <v>0</v>
      </c>
      <c r="AF2065" s="50">
        <v>0</v>
      </c>
      <c r="AG2065" s="50">
        <v>0</v>
      </c>
      <c r="AH2065" s="50">
        <v>0</v>
      </c>
      <c r="AI2065" s="50">
        <v>0</v>
      </c>
      <c r="AJ2065" s="50">
        <v>0</v>
      </c>
      <c r="AK2065" s="52">
        <f t="shared" si="594"/>
        <v>13</v>
      </c>
      <c r="AL2065" s="50">
        <f t="shared" si="595"/>
        <v>13</v>
      </c>
      <c r="AM2065" s="48">
        <f t="shared" si="592"/>
        <v>1</v>
      </c>
      <c r="AN2065" s="49">
        <f t="shared" si="596"/>
        <v>0.01</v>
      </c>
      <c r="AO2065" s="49">
        <f t="shared" si="607"/>
        <v>13</v>
      </c>
      <c r="AP2065" s="49">
        <f t="shared" si="597"/>
        <v>13</v>
      </c>
      <c r="AR2065" s="50">
        <f t="shared" si="598"/>
        <v>0</v>
      </c>
      <c r="AT2065" s="30">
        <f t="shared" si="599"/>
        <v>13</v>
      </c>
      <c r="AU2065">
        <f t="shared" si="600"/>
        <v>4.333333333333333</v>
      </c>
      <c r="AV2065" s="49">
        <f t="shared" si="601"/>
        <v>13</v>
      </c>
      <c r="AW2065" s="49">
        <f t="shared" si="602"/>
        <v>4.333333333333333</v>
      </c>
      <c r="AX2065" s="53">
        <f t="shared" si="603"/>
        <v>0</v>
      </c>
      <c r="AY2065" s="30">
        <f t="shared" si="604"/>
        <v>0</v>
      </c>
      <c r="AZ2065" s="30">
        <f t="shared" si="605"/>
        <v>13</v>
      </c>
      <c r="BA2065" s="49">
        <f t="shared" si="606"/>
        <v>13</v>
      </c>
    </row>
    <row r="2066" spans="1:53" x14ac:dyDescent="0.35">
      <c r="A2066" s="2">
        <v>1077283136</v>
      </c>
      <c r="B2066" s="2" t="s">
        <v>2066</v>
      </c>
      <c r="C2066" s="16" t="s">
        <v>4946</v>
      </c>
      <c r="D2066" s="3" t="s">
        <v>4211</v>
      </c>
      <c r="E2066" s="4">
        <v>45075</v>
      </c>
      <c r="F2066" s="5">
        <v>45806</v>
      </c>
      <c r="G2066" s="5">
        <v>46171</v>
      </c>
      <c r="H2066" s="3" t="s">
        <v>4290</v>
      </c>
      <c r="I2066" s="55">
        <v>46048</v>
      </c>
      <c r="J2066" s="6">
        <v>46022</v>
      </c>
      <c r="K2066" s="2" t="s">
        <v>4431</v>
      </c>
      <c r="L2066" s="2" t="s">
        <v>5025</v>
      </c>
      <c r="M2066" s="2" t="s">
        <v>4956</v>
      </c>
      <c r="N2066" s="2"/>
      <c r="O2066" s="2"/>
      <c r="P2066" s="2"/>
      <c r="Q2066" s="2"/>
      <c r="R2066" s="7"/>
      <c r="S2066" s="7">
        <v>1</v>
      </c>
      <c r="T2066" s="7">
        <v>3.5333000000000006</v>
      </c>
      <c r="U2066" s="7">
        <v>4.5333000000000006</v>
      </c>
      <c r="V2066" s="12">
        <f t="shared" si="608"/>
        <v>5</v>
      </c>
      <c r="W2066" s="15" t="str">
        <f>"DEBE GOZAR "&amp;S2066&amp;" DÍAS ANTES DEL "&amp;TEXT(G2066-1,"DD/MM/YYYY")</f>
        <v>DEBE GOZAR 1 DÍAS ANTES DEL 28/05/2026</v>
      </c>
      <c r="X2066" s="15" t="str">
        <f t="shared" si="593"/>
        <v>DEBE GOZAR EN EL AÑO UN TOTAL DE 5 DÍAS ANTES DEL 31/12/2026</v>
      </c>
      <c r="Y2066" s="58">
        <v>5</v>
      </c>
      <c r="Z2066" s="50">
        <v>0</v>
      </c>
      <c r="AA2066" s="50">
        <v>0</v>
      </c>
      <c r="AB2066" s="50">
        <v>0</v>
      </c>
      <c r="AC2066" s="50">
        <v>0</v>
      </c>
      <c r="AD2066" s="50">
        <v>0</v>
      </c>
      <c r="AE2066" s="50">
        <v>0</v>
      </c>
      <c r="AF2066" s="50">
        <v>0</v>
      </c>
      <c r="AG2066" s="50">
        <v>0</v>
      </c>
      <c r="AH2066" s="50">
        <v>0</v>
      </c>
      <c r="AI2066" s="50">
        <v>0</v>
      </c>
      <c r="AJ2066" s="50">
        <v>0</v>
      </c>
      <c r="AK2066" s="52">
        <f t="shared" si="594"/>
        <v>5</v>
      </c>
      <c r="AL2066" s="50">
        <f t="shared" si="595"/>
        <v>5</v>
      </c>
      <c r="AM2066" s="48">
        <f t="shared" si="592"/>
        <v>1</v>
      </c>
      <c r="AN2066" s="49">
        <f t="shared" si="596"/>
        <v>0.01</v>
      </c>
      <c r="AO2066" s="49">
        <f t="shared" si="607"/>
        <v>5</v>
      </c>
      <c r="AP2066" s="49">
        <f t="shared" si="597"/>
        <v>5</v>
      </c>
      <c r="AR2066" s="50">
        <f t="shared" si="598"/>
        <v>0</v>
      </c>
      <c r="AT2066" s="30">
        <f t="shared" si="599"/>
        <v>5</v>
      </c>
      <c r="AU2066">
        <f t="shared" si="600"/>
        <v>1.6666666666666667</v>
      </c>
      <c r="AV2066" s="49">
        <f t="shared" si="601"/>
        <v>5</v>
      </c>
      <c r="AW2066" s="49">
        <f t="shared" si="602"/>
        <v>1.6666666666666667</v>
      </c>
      <c r="AX2066" s="53">
        <f t="shared" si="603"/>
        <v>0</v>
      </c>
      <c r="AY2066" s="30">
        <f t="shared" si="604"/>
        <v>0</v>
      </c>
      <c r="AZ2066" s="30">
        <f t="shared" si="605"/>
        <v>5</v>
      </c>
      <c r="BA2066" s="49">
        <f t="shared" si="606"/>
        <v>5</v>
      </c>
    </row>
    <row r="2067" spans="1:53" x14ac:dyDescent="0.35">
      <c r="A2067" s="2">
        <v>1077292442</v>
      </c>
      <c r="B2067" s="2" t="s">
        <v>2067</v>
      </c>
      <c r="C2067" s="16" t="s">
        <v>4946</v>
      </c>
      <c r="D2067" s="3" t="s">
        <v>4212</v>
      </c>
      <c r="E2067" s="4">
        <v>45876</v>
      </c>
      <c r="F2067" s="5">
        <v>45876</v>
      </c>
      <c r="G2067" s="5">
        <v>46241</v>
      </c>
      <c r="H2067" s="3" t="s">
        <v>4290</v>
      </c>
      <c r="I2067" s="55">
        <v>46028</v>
      </c>
      <c r="J2067" s="6">
        <v>46022</v>
      </c>
      <c r="K2067" s="2" t="s">
        <v>4405</v>
      </c>
      <c r="L2067" s="2" t="s">
        <v>4964</v>
      </c>
      <c r="M2067" s="2" t="s">
        <v>4956</v>
      </c>
      <c r="N2067" s="2"/>
      <c r="O2067" s="2"/>
      <c r="P2067" s="2"/>
      <c r="Q2067" s="2"/>
      <c r="R2067" s="7"/>
      <c r="S2067" s="7">
        <v>0</v>
      </c>
      <c r="T2067" s="7">
        <v>12</v>
      </c>
      <c r="U2067" s="7">
        <v>12</v>
      </c>
      <c r="V2067" s="12">
        <f t="shared" si="608"/>
        <v>12</v>
      </c>
      <c r="W2067" s="15" t="s">
        <v>4738</v>
      </c>
      <c r="X2067" s="15" t="str">
        <f t="shared" si="593"/>
        <v>DEBE GOZAR EN EL AÑO UN TOTAL DE 12 DÍAS ANTES DEL 31/12/2026</v>
      </c>
      <c r="Y2067" s="58">
        <v>12</v>
      </c>
      <c r="Z2067" s="50">
        <v>0</v>
      </c>
      <c r="AA2067" s="50">
        <v>0</v>
      </c>
      <c r="AB2067" s="50">
        <v>0</v>
      </c>
      <c r="AC2067" s="50">
        <v>0</v>
      </c>
      <c r="AD2067" s="50">
        <v>0</v>
      </c>
      <c r="AE2067" s="50">
        <v>0</v>
      </c>
      <c r="AF2067" s="50">
        <v>0</v>
      </c>
      <c r="AG2067" s="50">
        <v>0</v>
      </c>
      <c r="AH2067" s="50">
        <v>0</v>
      </c>
      <c r="AI2067" s="50">
        <v>0</v>
      </c>
      <c r="AJ2067" s="50">
        <v>0</v>
      </c>
      <c r="AK2067" s="52">
        <f t="shared" si="594"/>
        <v>12</v>
      </c>
      <c r="AL2067" s="50">
        <f t="shared" si="595"/>
        <v>12</v>
      </c>
      <c r="AM2067" s="48">
        <f t="shared" si="592"/>
        <v>1</v>
      </c>
      <c r="AN2067" s="49">
        <f t="shared" si="596"/>
        <v>0.01</v>
      </c>
      <c r="AO2067" s="49">
        <f t="shared" si="607"/>
        <v>12</v>
      </c>
      <c r="AP2067" s="49">
        <f t="shared" si="597"/>
        <v>12</v>
      </c>
      <c r="AR2067" s="50">
        <f t="shared" si="598"/>
        <v>0</v>
      </c>
      <c r="AT2067" s="30">
        <f t="shared" si="599"/>
        <v>12</v>
      </c>
      <c r="AU2067">
        <f t="shared" si="600"/>
        <v>4</v>
      </c>
      <c r="AV2067" s="49">
        <f t="shared" si="601"/>
        <v>12</v>
      </c>
      <c r="AW2067" s="49">
        <f t="shared" si="602"/>
        <v>4</v>
      </c>
      <c r="AX2067" s="53">
        <f t="shared" si="603"/>
        <v>0</v>
      </c>
      <c r="AY2067" s="30">
        <f t="shared" si="604"/>
        <v>0</v>
      </c>
      <c r="AZ2067" s="30">
        <f t="shared" si="605"/>
        <v>12</v>
      </c>
      <c r="BA2067" s="49">
        <f t="shared" si="606"/>
        <v>12</v>
      </c>
    </row>
    <row r="2068" spans="1:53" x14ac:dyDescent="0.35">
      <c r="A2068" s="2">
        <v>1077294790</v>
      </c>
      <c r="B2068" s="2" t="s">
        <v>2068</v>
      </c>
      <c r="C2068" s="16" t="s">
        <v>4946</v>
      </c>
      <c r="D2068" s="3" t="s">
        <v>4213</v>
      </c>
      <c r="E2068" s="4">
        <v>45603</v>
      </c>
      <c r="F2068" s="5">
        <v>45968</v>
      </c>
      <c r="G2068" s="5">
        <v>46333</v>
      </c>
      <c r="H2068" s="3" t="s">
        <v>4290</v>
      </c>
      <c r="I2068" s="55">
        <v>0</v>
      </c>
      <c r="J2068" s="6">
        <v>46022</v>
      </c>
      <c r="K2068" s="2" t="s">
        <v>4405</v>
      </c>
      <c r="L2068" s="2" t="s">
        <v>4966</v>
      </c>
      <c r="M2068" s="2" t="s">
        <v>4956</v>
      </c>
      <c r="N2068" s="2" t="s">
        <v>5180</v>
      </c>
      <c r="O2068" s="2" t="s">
        <v>5225</v>
      </c>
      <c r="P2068" s="2" t="s">
        <v>4461</v>
      </c>
      <c r="Q2068" s="2" t="s">
        <v>4297</v>
      </c>
      <c r="R2068" s="7"/>
      <c r="S2068" s="7">
        <v>25</v>
      </c>
      <c r="T2068" s="7">
        <v>4.5</v>
      </c>
      <c r="U2068" s="7">
        <v>29.5</v>
      </c>
      <c r="V2068" s="12">
        <f t="shared" si="608"/>
        <v>30</v>
      </c>
      <c r="W2068" s="15" t="str">
        <f>"DEBE GOZAR "&amp;S2068&amp;" DÍAS ANTES DEL "&amp;TEXT(G2068-1,"DD/MM/YYYY")</f>
        <v>DEBE GOZAR 25 DÍAS ANTES DEL 06/11/2026</v>
      </c>
      <c r="X2068" s="15" t="str">
        <f t="shared" si="593"/>
        <v>DEBE GOZAR EN EL AÑO UN TOTAL DE 30 DÍAS ANTES DEL 31/12/2026</v>
      </c>
      <c r="Y2068" s="58">
        <v>2</v>
      </c>
      <c r="Z2068" s="50">
        <v>13</v>
      </c>
      <c r="AA2068" s="50">
        <v>0</v>
      </c>
      <c r="AB2068" s="50">
        <v>15</v>
      </c>
      <c r="AC2068" s="50">
        <v>0</v>
      </c>
      <c r="AD2068" s="50">
        <v>0</v>
      </c>
      <c r="AE2068" s="50">
        <v>0</v>
      </c>
      <c r="AF2068" s="50">
        <v>0</v>
      </c>
      <c r="AG2068" s="50">
        <v>0</v>
      </c>
      <c r="AH2068" s="50">
        <v>0</v>
      </c>
      <c r="AI2068" s="50">
        <v>0</v>
      </c>
      <c r="AJ2068" s="50">
        <v>0</v>
      </c>
      <c r="AK2068" s="52">
        <f t="shared" si="594"/>
        <v>30</v>
      </c>
      <c r="AL2068" s="50">
        <f t="shared" si="595"/>
        <v>30</v>
      </c>
      <c r="AM2068" s="48">
        <f t="shared" si="592"/>
        <v>1</v>
      </c>
      <c r="AN2068" s="49">
        <f t="shared" si="596"/>
        <v>0.01</v>
      </c>
      <c r="AO2068" s="49">
        <f t="shared" si="607"/>
        <v>30</v>
      </c>
      <c r="AP2068" s="49">
        <f t="shared" si="597"/>
        <v>30</v>
      </c>
      <c r="AR2068" s="50">
        <f t="shared" si="598"/>
        <v>0</v>
      </c>
      <c r="AT2068" s="30">
        <f t="shared" si="599"/>
        <v>30</v>
      </c>
      <c r="AU2068">
        <f t="shared" si="600"/>
        <v>10</v>
      </c>
      <c r="AV2068" s="49">
        <f t="shared" si="601"/>
        <v>30</v>
      </c>
      <c r="AW2068" s="49">
        <f t="shared" si="602"/>
        <v>10</v>
      </c>
      <c r="AX2068" s="53">
        <f t="shared" si="603"/>
        <v>0</v>
      </c>
      <c r="AY2068" s="30">
        <f t="shared" si="604"/>
        <v>0</v>
      </c>
      <c r="AZ2068" s="30">
        <f t="shared" si="605"/>
        <v>30</v>
      </c>
      <c r="BA2068" s="49">
        <f t="shared" si="606"/>
        <v>30</v>
      </c>
    </row>
    <row r="2069" spans="1:53" x14ac:dyDescent="0.35">
      <c r="A2069" s="2">
        <v>1077307729</v>
      </c>
      <c r="B2069" s="2" t="s">
        <v>2069</v>
      </c>
      <c r="C2069" s="16" t="s">
        <v>4946</v>
      </c>
      <c r="D2069" s="3" t="s">
        <v>4214</v>
      </c>
      <c r="E2069" s="4">
        <v>45798</v>
      </c>
      <c r="F2069" s="5">
        <v>45798</v>
      </c>
      <c r="G2069" s="5">
        <v>46163</v>
      </c>
      <c r="H2069" s="3" t="s">
        <v>4290</v>
      </c>
      <c r="I2069" s="55">
        <v>46081</v>
      </c>
      <c r="J2069" s="6">
        <v>46022</v>
      </c>
      <c r="K2069" s="2" t="s">
        <v>4405</v>
      </c>
      <c r="L2069" s="2" t="s">
        <v>5046</v>
      </c>
      <c r="M2069" s="2" t="s">
        <v>4956</v>
      </c>
      <c r="N2069" s="2"/>
      <c r="O2069" s="2"/>
      <c r="P2069" s="2"/>
      <c r="Q2069" s="2"/>
      <c r="R2069" s="7"/>
      <c r="S2069" s="7">
        <v>0</v>
      </c>
      <c r="T2069" s="7">
        <v>18.333300000000001</v>
      </c>
      <c r="U2069" s="7">
        <v>18.333300000000001</v>
      </c>
      <c r="V2069" s="12">
        <f t="shared" si="608"/>
        <v>19</v>
      </c>
      <c r="W2069" s="15" t="s">
        <v>4738</v>
      </c>
      <c r="X2069" s="15" t="str">
        <f t="shared" si="593"/>
        <v>DEBE GOZAR EN EL AÑO UN TOTAL DE 19 DÍAS ANTES DEL 31/12/2026</v>
      </c>
      <c r="Y2069" s="58">
        <v>0</v>
      </c>
      <c r="Z2069" s="50">
        <v>19</v>
      </c>
      <c r="AA2069" s="50">
        <v>0</v>
      </c>
      <c r="AB2069" s="50">
        <v>0</v>
      </c>
      <c r="AC2069" s="50">
        <v>0</v>
      </c>
      <c r="AD2069" s="50">
        <v>0</v>
      </c>
      <c r="AE2069" s="50">
        <v>0</v>
      </c>
      <c r="AF2069" s="50">
        <v>0</v>
      </c>
      <c r="AG2069" s="50">
        <v>0</v>
      </c>
      <c r="AH2069" s="50">
        <v>0</v>
      </c>
      <c r="AI2069" s="50">
        <v>0</v>
      </c>
      <c r="AJ2069" s="50">
        <v>0</v>
      </c>
      <c r="AK2069" s="52">
        <f t="shared" si="594"/>
        <v>19</v>
      </c>
      <c r="AL2069" s="50">
        <f t="shared" si="595"/>
        <v>19</v>
      </c>
      <c r="AM2069" s="48">
        <f t="shared" si="592"/>
        <v>1</v>
      </c>
      <c r="AN2069" s="49">
        <f t="shared" si="596"/>
        <v>0.01</v>
      </c>
      <c r="AO2069" s="49">
        <f t="shared" si="607"/>
        <v>19</v>
      </c>
      <c r="AP2069" s="49">
        <f t="shared" si="597"/>
        <v>19</v>
      </c>
      <c r="AR2069" s="50">
        <f t="shared" si="598"/>
        <v>0</v>
      </c>
      <c r="AT2069" s="30">
        <f t="shared" si="599"/>
        <v>19</v>
      </c>
      <c r="AU2069">
        <f t="shared" si="600"/>
        <v>6.333333333333333</v>
      </c>
      <c r="AV2069" s="49">
        <f t="shared" si="601"/>
        <v>19</v>
      </c>
      <c r="AW2069" s="49">
        <f t="shared" si="602"/>
        <v>6.333333333333333</v>
      </c>
      <c r="AX2069" s="53">
        <f t="shared" si="603"/>
        <v>0</v>
      </c>
      <c r="AY2069" s="30">
        <f t="shared" si="604"/>
        <v>0</v>
      </c>
      <c r="AZ2069" s="30">
        <f t="shared" si="605"/>
        <v>19</v>
      </c>
      <c r="BA2069" s="49">
        <f t="shared" si="606"/>
        <v>19</v>
      </c>
    </row>
    <row r="2070" spans="1:53" x14ac:dyDescent="0.35">
      <c r="A2070" s="2">
        <v>1077323735</v>
      </c>
      <c r="B2070" s="2" t="s">
        <v>2070</v>
      </c>
      <c r="C2070" s="16" t="s">
        <v>4946</v>
      </c>
      <c r="D2070" s="3" t="s">
        <v>4215</v>
      </c>
      <c r="E2070" s="4">
        <v>45743</v>
      </c>
      <c r="F2070" s="5">
        <v>45743</v>
      </c>
      <c r="G2070" s="5">
        <v>46108</v>
      </c>
      <c r="H2070" s="3" t="s">
        <v>4290</v>
      </c>
      <c r="I2070" s="55">
        <v>0</v>
      </c>
      <c r="J2070" s="6">
        <v>46022</v>
      </c>
      <c r="K2070" s="2" t="s">
        <v>4405</v>
      </c>
      <c r="L2070" s="2" t="s">
        <v>4981</v>
      </c>
      <c r="M2070" s="2" t="s">
        <v>4956</v>
      </c>
      <c r="N2070" s="2" t="s">
        <v>5197</v>
      </c>
      <c r="O2070" s="2" t="s">
        <v>5228</v>
      </c>
      <c r="P2070" s="2" t="s">
        <v>4498</v>
      </c>
      <c r="Q2070" s="2" t="s">
        <v>4297</v>
      </c>
      <c r="R2070" s="7"/>
      <c r="S2070" s="7">
        <v>0</v>
      </c>
      <c r="T2070" s="7">
        <v>22.833300000000001</v>
      </c>
      <c r="U2070" s="7">
        <v>22.833300000000001</v>
      </c>
      <c r="V2070" s="12">
        <f t="shared" si="608"/>
        <v>23</v>
      </c>
      <c r="W2070" s="15" t="s">
        <v>4738</v>
      </c>
      <c r="X2070" s="15" t="str">
        <f t="shared" si="593"/>
        <v>DEBE GOZAR EN EL AÑO UN TOTAL DE 23 DÍAS ANTES DEL 31/12/2026</v>
      </c>
      <c r="Y2070" s="58">
        <v>30</v>
      </c>
      <c r="Z2070" s="50">
        <v>0</v>
      </c>
      <c r="AA2070" s="50">
        <v>0</v>
      </c>
      <c r="AB2070" s="50">
        <v>0</v>
      </c>
      <c r="AC2070" s="50">
        <v>0</v>
      </c>
      <c r="AD2070" s="50">
        <v>0</v>
      </c>
      <c r="AE2070" s="50">
        <v>0</v>
      </c>
      <c r="AF2070" s="50">
        <v>0</v>
      </c>
      <c r="AG2070" s="50">
        <v>0</v>
      </c>
      <c r="AH2070" s="50">
        <v>0</v>
      </c>
      <c r="AI2070" s="50">
        <v>0</v>
      </c>
      <c r="AJ2070" s="50">
        <v>0</v>
      </c>
      <c r="AK2070" s="52">
        <f t="shared" si="594"/>
        <v>30</v>
      </c>
      <c r="AL2070" s="50">
        <f t="shared" si="595"/>
        <v>30</v>
      </c>
      <c r="AM2070" s="48">
        <f t="shared" si="592"/>
        <v>1.3043478260869565</v>
      </c>
      <c r="AN2070" s="49">
        <f t="shared" si="596"/>
        <v>1.3043478260869566E-2</v>
      </c>
      <c r="AO2070" s="49">
        <f t="shared" si="607"/>
        <v>30</v>
      </c>
      <c r="AP2070" s="49">
        <f t="shared" si="597"/>
        <v>23</v>
      </c>
      <c r="AR2070" s="50">
        <f t="shared" si="598"/>
        <v>0</v>
      </c>
      <c r="AT2070" s="30">
        <f t="shared" si="599"/>
        <v>23</v>
      </c>
      <c r="AU2070">
        <f t="shared" si="600"/>
        <v>7.666666666666667</v>
      </c>
      <c r="AV2070" s="49">
        <f t="shared" si="601"/>
        <v>30</v>
      </c>
      <c r="AW2070" s="49">
        <f t="shared" si="602"/>
        <v>7.666666666666667</v>
      </c>
      <c r="AX2070" s="53">
        <f t="shared" si="603"/>
        <v>0</v>
      </c>
      <c r="AY2070" s="30">
        <f t="shared" si="604"/>
        <v>0</v>
      </c>
      <c r="AZ2070" s="30">
        <f t="shared" si="605"/>
        <v>30</v>
      </c>
      <c r="BA2070" s="49">
        <f t="shared" si="606"/>
        <v>23</v>
      </c>
    </row>
    <row r="2071" spans="1:53" x14ac:dyDescent="0.35">
      <c r="A2071" s="2">
        <v>1077343568</v>
      </c>
      <c r="B2071" s="2" t="s">
        <v>2071</v>
      </c>
      <c r="C2071" s="16" t="s">
        <v>4946</v>
      </c>
      <c r="D2071" s="3" t="s">
        <v>4216</v>
      </c>
      <c r="E2071" s="4">
        <v>45665</v>
      </c>
      <c r="F2071" s="5">
        <v>45665</v>
      </c>
      <c r="G2071" s="5">
        <v>46030</v>
      </c>
      <c r="H2071" s="3" t="s">
        <v>4290</v>
      </c>
      <c r="I2071" s="55">
        <v>0</v>
      </c>
      <c r="J2071" s="6">
        <v>46022</v>
      </c>
      <c r="K2071" s="2" t="s">
        <v>4431</v>
      </c>
      <c r="L2071" s="2" t="s">
        <v>4757</v>
      </c>
      <c r="M2071" s="2" t="s">
        <v>4956</v>
      </c>
      <c r="N2071" s="2" t="s">
        <v>5197</v>
      </c>
      <c r="O2071" s="2" t="s">
        <v>5223</v>
      </c>
      <c r="P2071" s="2" t="s">
        <v>4455</v>
      </c>
      <c r="Q2071" s="2" t="s">
        <v>4326</v>
      </c>
      <c r="R2071" s="7"/>
      <c r="S2071" s="7">
        <v>0</v>
      </c>
      <c r="T2071" s="7">
        <v>5.8833000000000002</v>
      </c>
      <c r="U2071" s="7">
        <v>5.8833000000000002</v>
      </c>
      <c r="V2071" s="12">
        <f t="shared" si="608"/>
        <v>6</v>
      </c>
      <c r="W2071" s="15" t="s">
        <v>4738</v>
      </c>
      <c r="X2071" s="15" t="str">
        <f t="shared" si="593"/>
        <v>DEBE GOZAR EN EL AÑO UN TOTAL DE 6 DÍAS ANTES DEL 31/12/2026</v>
      </c>
      <c r="Y2071" s="58">
        <v>0</v>
      </c>
      <c r="Z2071" s="50">
        <v>0</v>
      </c>
      <c r="AA2071" s="50">
        <v>0</v>
      </c>
      <c r="AB2071" s="50">
        <v>0</v>
      </c>
      <c r="AC2071" s="50">
        <v>0</v>
      </c>
      <c r="AD2071" s="50">
        <v>6</v>
      </c>
      <c r="AE2071" s="50">
        <v>0</v>
      </c>
      <c r="AF2071" s="50">
        <v>0</v>
      </c>
      <c r="AG2071" s="50">
        <v>0</v>
      </c>
      <c r="AH2071" s="50">
        <v>0</v>
      </c>
      <c r="AI2071" s="50">
        <v>0</v>
      </c>
      <c r="AJ2071" s="50">
        <v>0</v>
      </c>
      <c r="AK2071" s="52">
        <f t="shared" si="594"/>
        <v>6</v>
      </c>
      <c r="AL2071" s="50">
        <f t="shared" si="595"/>
        <v>6</v>
      </c>
      <c r="AM2071" s="48">
        <f t="shared" si="592"/>
        <v>1</v>
      </c>
      <c r="AN2071" s="49">
        <f t="shared" si="596"/>
        <v>0.01</v>
      </c>
      <c r="AO2071" s="49">
        <f t="shared" si="607"/>
        <v>0</v>
      </c>
      <c r="AP2071" s="49">
        <f t="shared" si="597"/>
        <v>6</v>
      </c>
      <c r="AR2071" s="50">
        <f t="shared" si="598"/>
        <v>0</v>
      </c>
      <c r="AT2071" s="30">
        <f t="shared" si="599"/>
        <v>6</v>
      </c>
      <c r="AU2071">
        <f t="shared" si="600"/>
        <v>2</v>
      </c>
      <c r="AV2071" s="49">
        <f t="shared" si="601"/>
        <v>0</v>
      </c>
      <c r="AW2071" s="49">
        <f t="shared" si="602"/>
        <v>0</v>
      </c>
      <c r="AX2071" s="53">
        <f t="shared" si="603"/>
        <v>2</v>
      </c>
      <c r="AY2071" s="30">
        <f t="shared" si="604"/>
        <v>6</v>
      </c>
      <c r="AZ2071" s="30">
        <f t="shared" si="605"/>
        <v>0</v>
      </c>
      <c r="BA2071" s="49">
        <f t="shared" si="606"/>
        <v>0</v>
      </c>
    </row>
    <row r="2072" spans="1:53" x14ac:dyDescent="0.35">
      <c r="A2072" s="2">
        <v>1077346151</v>
      </c>
      <c r="B2072" s="2" t="s">
        <v>2072</v>
      </c>
      <c r="C2072" s="16" t="s">
        <v>4946</v>
      </c>
      <c r="D2072" s="3" t="s">
        <v>4217</v>
      </c>
      <c r="E2072" s="4">
        <v>45108</v>
      </c>
      <c r="F2072" s="5">
        <v>45839</v>
      </c>
      <c r="G2072" s="5">
        <v>46204</v>
      </c>
      <c r="H2072" s="3" t="s">
        <v>4416</v>
      </c>
      <c r="I2072" s="55">
        <v>0</v>
      </c>
      <c r="J2072" s="6">
        <v>46022</v>
      </c>
      <c r="K2072" s="2" t="s">
        <v>4405</v>
      </c>
      <c r="L2072" s="2" t="s">
        <v>4868</v>
      </c>
      <c r="M2072" s="2" t="s">
        <v>4956</v>
      </c>
      <c r="N2072" s="2" t="s">
        <v>5196</v>
      </c>
      <c r="O2072" s="2" t="s">
        <v>5239</v>
      </c>
      <c r="P2072" s="2" t="s">
        <v>4521</v>
      </c>
      <c r="Q2072" s="2" t="s">
        <v>4297</v>
      </c>
      <c r="R2072" s="7"/>
      <c r="S2072" s="7">
        <v>15</v>
      </c>
      <c r="T2072" s="7">
        <v>15</v>
      </c>
      <c r="U2072" s="7">
        <v>30</v>
      </c>
      <c r="V2072" s="12">
        <f t="shared" si="608"/>
        <v>30</v>
      </c>
      <c r="W2072" s="15" t="str">
        <f>"DEBE GOZAR "&amp;S2072&amp;" DÍAS ANTES DEL "&amp;TEXT(G2072-1,"DD/MM/YYYY")</f>
        <v>DEBE GOZAR 15 DÍAS ANTES DEL 30/06/2026</v>
      </c>
      <c r="X2072" s="15" t="str">
        <f t="shared" si="593"/>
        <v>DEBE GOZAR EN EL AÑO UN TOTAL DE 30 DÍAS ANTES DEL 31/12/2026</v>
      </c>
      <c r="Y2072" s="58">
        <v>0</v>
      </c>
      <c r="Z2072" s="50">
        <v>0</v>
      </c>
      <c r="AA2072" s="50">
        <v>0</v>
      </c>
      <c r="AB2072" s="50">
        <v>0</v>
      </c>
      <c r="AC2072" s="50">
        <v>26</v>
      </c>
      <c r="AD2072" s="50">
        <v>4</v>
      </c>
      <c r="AE2072" s="50">
        <v>0</v>
      </c>
      <c r="AF2072" s="50">
        <v>0</v>
      </c>
      <c r="AG2072" s="50">
        <v>0</v>
      </c>
      <c r="AH2072" s="50">
        <v>0</v>
      </c>
      <c r="AI2072" s="50">
        <v>0</v>
      </c>
      <c r="AJ2072" s="50">
        <v>0</v>
      </c>
      <c r="AK2072" s="52">
        <f t="shared" si="594"/>
        <v>30</v>
      </c>
      <c r="AL2072" s="50">
        <f t="shared" si="595"/>
        <v>30</v>
      </c>
      <c r="AM2072" s="48">
        <f t="shared" si="592"/>
        <v>1</v>
      </c>
      <c r="AN2072" s="49">
        <f t="shared" si="596"/>
        <v>0.01</v>
      </c>
      <c r="AO2072" s="49">
        <f t="shared" si="607"/>
        <v>0</v>
      </c>
      <c r="AP2072" s="49">
        <f t="shared" si="597"/>
        <v>30</v>
      </c>
      <c r="AR2072" s="50">
        <f t="shared" si="598"/>
        <v>0</v>
      </c>
      <c r="AT2072" s="30">
        <f t="shared" si="599"/>
        <v>30</v>
      </c>
      <c r="AU2072">
        <f t="shared" si="600"/>
        <v>10</v>
      </c>
      <c r="AV2072" s="49">
        <f t="shared" si="601"/>
        <v>0</v>
      </c>
      <c r="AW2072" s="49">
        <f t="shared" si="602"/>
        <v>0</v>
      </c>
      <c r="AX2072" s="53">
        <f t="shared" si="603"/>
        <v>10</v>
      </c>
      <c r="AY2072" s="30">
        <f t="shared" si="604"/>
        <v>30</v>
      </c>
      <c r="AZ2072" s="30">
        <f t="shared" si="605"/>
        <v>0</v>
      </c>
      <c r="BA2072" s="49">
        <f t="shared" si="606"/>
        <v>0</v>
      </c>
    </row>
    <row r="2073" spans="1:53" x14ac:dyDescent="0.35">
      <c r="A2073" s="2">
        <v>1077382863</v>
      </c>
      <c r="B2073" s="2" t="s">
        <v>2073</v>
      </c>
      <c r="C2073" s="16" t="s">
        <v>4947</v>
      </c>
      <c r="D2073" s="3" t="s">
        <v>4218</v>
      </c>
      <c r="E2073" s="4">
        <v>44603</v>
      </c>
      <c r="F2073" s="5">
        <v>45699</v>
      </c>
      <c r="G2073" s="5">
        <v>46064</v>
      </c>
      <c r="H2073" s="3" t="s">
        <v>4290</v>
      </c>
      <c r="I2073" s="55">
        <v>0</v>
      </c>
      <c r="J2073" s="6">
        <v>46022</v>
      </c>
      <c r="K2073" s="2" t="s">
        <v>4405</v>
      </c>
      <c r="L2073" s="2" t="s">
        <v>4975</v>
      </c>
      <c r="M2073" s="2" t="s">
        <v>4956</v>
      </c>
      <c r="N2073" s="2" t="s">
        <v>5180</v>
      </c>
      <c r="O2073" s="2" t="s">
        <v>5187</v>
      </c>
      <c r="P2073" s="2" t="s">
        <v>4483</v>
      </c>
      <c r="Q2073" s="2" t="s">
        <v>4298</v>
      </c>
      <c r="R2073" s="7"/>
      <c r="S2073" s="7">
        <v>2</v>
      </c>
      <c r="T2073" s="7">
        <v>26.666700000000006</v>
      </c>
      <c r="U2073" s="7">
        <v>28.666700000000006</v>
      </c>
      <c r="V2073" s="12">
        <f t="shared" si="608"/>
        <v>29</v>
      </c>
      <c r="W2073" s="15" t="str">
        <f>"DEBE GOZAR "&amp;S2073&amp;" DÍAS ANTES DEL "&amp;TEXT(G2073-1,"DD/MM/YYYY")</f>
        <v>DEBE GOZAR 2 DÍAS ANTES DEL 10/02/2026</v>
      </c>
      <c r="X2073" s="15" t="str">
        <f t="shared" si="593"/>
        <v>DEBE GOZAR EN EL AÑO UN TOTAL DE 29 DÍAS ANTES DEL 31/12/2026</v>
      </c>
      <c r="Y2073" s="58">
        <v>0</v>
      </c>
      <c r="Z2073" s="50">
        <v>2</v>
      </c>
      <c r="AA2073" s="50">
        <v>0</v>
      </c>
      <c r="AB2073" s="50">
        <v>0</v>
      </c>
      <c r="AC2073" s="50">
        <v>0</v>
      </c>
      <c r="AD2073" s="50">
        <v>0</v>
      </c>
      <c r="AE2073" s="50">
        <v>0</v>
      </c>
      <c r="AF2073" s="50">
        <v>0</v>
      </c>
      <c r="AG2073" s="50">
        <v>0</v>
      </c>
      <c r="AH2073" s="50">
        <v>0</v>
      </c>
      <c r="AI2073" s="50">
        <v>0</v>
      </c>
      <c r="AJ2073" s="50">
        <v>0</v>
      </c>
      <c r="AK2073" s="52">
        <f t="shared" si="594"/>
        <v>2</v>
      </c>
      <c r="AL2073" s="50">
        <f t="shared" si="595"/>
        <v>2</v>
      </c>
      <c r="AM2073" s="48">
        <f t="shared" si="592"/>
        <v>6.8965517241379309E-2</v>
      </c>
      <c r="AN2073" s="49">
        <f t="shared" si="596"/>
        <v>6.8965517241379305E-4</v>
      </c>
      <c r="AO2073" s="49">
        <f t="shared" si="607"/>
        <v>2</v>
      </c>
      <c r="AP2073" s="49">
        <f t="shared" si="597"/>
        <v>2</v>
      </c>
      <c r="AR2073" s="50">
        <f t="shared" si="598"/>
        <v>27</v>
      </c>
      <c r="AT2073" s="30">
        <f t="shared" si="599"/>
        <v>29</v>
      </c>
      <c r="AU2073">
        <f t="shared" si="600"/>
        <v>9.6666666666666661</v>
      </c>
      <c r="AV2073" s="49">
        <f t="shared" si="601"/>
        <v>2</v>
      </c>
      <c r="AW2073" s="49">
        <f t="shared" si="602"/>
        <v>2</v>
      </c>
      <c r="AX2073" s="53">
        <f t="shared" si="603"/>
        <v>7.6666666666666661</v>
      </c>
      <c r="AY2073" s="30">
        <f t="shared" si="604"/>
        <v>0</v>
      </c>
      <c r="AZ2073" s="30">
        <f t="shared" si="605"/>
        <v>2</v>
      </c>
      <c r="BA2073" s="49">
        <f t="shared" si="606"/>
        <v>2</v>
      </c>
    </row>
    <row r="2074" spans="1:53" x14ac:dyDescent="0.35">
      <c r="A2074" s="2">
        <v>1077382891</v>
      </c>
      <c r="B2074" s="2" t="s">
        <v>2074</v>
      </c>
      <c r="C2074" s="16" t="s">
        <v>4947</v>
      </c>
      <c r="D2074" s="3" t="s">
        <v>4219</v>
      </c>
      <c r="E2074" s="4">
        <v>45516</v>
      </c>
      <c r="F2074" s="5">
        <v>45881</v>
      </c>
      <c r="G2074" s="5">
        <v>46246</v>
      </c>
      <c r="H2074" s="3" t="s">
        <v>4408</v>
      </c>
      <c r="I2074" s="55">
        <v>46023</v>
      </c>
      <c r="J2074" s="6">
        <v>46022</v>
      </c>
      <c r="K2074" s="2" t="s">
        <v>4405</v>
      </c>
      <c r="L2074" s="2" t="s">
        <v>4906</v>
      </c>
      <c r="M2074" s="2" t="s">
        <v>4956</v>
      </c>
      <c r="N2074" s="2"/>
      <c r="O2074" s="2"/>
      <c r="P2074" s="2"/>
      <c r="Q2074" s="2"/>
      <c r="R2074" s="7"/>
      <c r="S2074" s="7">
        <v>18</v>
      </c>
      <c r="T2074" s="7">
        <v>11.583300000000001</v>
      </c>
      <c r="U2074" s="7">
        <v>29.583300000000001</v>
      </c>
      <c r="V2074" s="12">
        <f t="shared" si="608"/>
        <v>30</v>
      </c>
      <c r="W2074" s="15" t="str">
        <f>"DEBE GOZAR "&amp;S2074&amp;" DÍAS ANTES DEL "&amp;TEXT(G2074-1,"DD/MM/YYYY")</f>
        <v>DEBE GOZAR 18 DÍAS ANTES DEL 11/08/2026</v>
      </c>
      <c r="X2074" s="15" t="str">
        <f t="shared" si="593"/>
        <v>DEBE GOZAR EN EL AÑO UN TOTAL DE 30 DÍAS ANTES DEL 31/12/2026</v>
      </c>
      <c r="Y2074" s="58">
        <v>30</v>
      </c>
      <c r="Z2074" s="50">
        <v>0</v>
      </c>
      <c r="AA2074" s="50">
        <v>0</v>
      </c>
      <c r="AB2074" s="50">
        <v>0</v>
      </c>
      <c r="AC2074" s="50">
        <v>0</v>
      </c>
      <c r="AD2074" s="50">
        <v>0</v>
      </c>
      <c r="AE2074" s="50">
        <v>0</v>
      </c>
      <c r="AF2074" s="50">
        <v>0</v>
      </c>
      <c r="AG2074" s="50">
        <v>0</v>
      </c>
      <c r="AH2074" s="50">
        <v>0</v>
      </c>
      <c r="AI2074" s="50">
        <v>0</v>
      </c>
      <c r="AJ2074" s="50">
        <v>0</v>
      </c>
      <c r="AK2074" s="52">
        <f t="shared" si="594"/>
        <v>30</v>
      </c>
      <c r="AL2074" s="50">
        <f t="shared" si="595"/>
        <v>30</v>
      </c>
      <c r="AM2074" s="48">
        <f t="shared" si="592"/>
        <v>1</v>
      </c>
      <c r="AN2074" s="49">
        <f t="shared" si="596"/>
        <v>0.01</v>
      </c>
      <c r="AO2074" s="49">
        <f t="shared" si="607"/>
        <v>30</v>
      </c>
      <c r="AP2074" s="49">
        <f t="shared" si="597"/>
        <v>30</v>
      </c>
      <c r="AR2074" s="50">
        <f t="shared" si="598"/>
        <v>0</v>
      </c>
      <c r="AT2074" s="30">
        <f t="shared" si="599"/>
        <v>30</v>
      </c>
      <c r="AU2074">
        <f t="shared" si="600"/>
        <v>10</v>
      </c>
      <c r="AV2074" s="49">
        <f t="shared" si="601"/>
        <v>30</v>
      </c>
      <c r="AW2074" s="49">
        <f t="shared" si="602"/>
        <v>10</v>
      </c>
      <c r="AX2074" s="53">
        <f t="shared" si="603"/>
        <v>0</v>
      </c>
      <c r="AY2074" s="30">
        <f t="shared" si="604"/>
        <v>0</v>
      </c>
      <c r="AZ2074" s="30">
        <f t="shared" si="605"/>
        <v>30</v>
      </c>
      <c r="BA2074" s="49">
        <f t="shared" si="606"/>
        <v>30</v>
      </c>
    </row>
    <row r="2075" spans="1:53" x14ac:dyDescent="0.35">
      <c r="A2075" s="2">
        <v>1077386644</v>
      </c>
      <c r="B2075" s="2" t="s">
        <v>2075</v>
      </c>
      <c r="C2075" s="16" t="s">
        <v>4946</v>
      </c>
      <c r="D2075" s="3" t="s">
        <v>4220</v>
      </c>
      <c r="E2075" s="4">
        <v>45968</v>
      </c>
      <c r="F2075" s="5">
        <v>45968</v>
      </c>
      <c r="G2075" s="5">
        <v>46333</v>
      </c>
      <c r="H2075" s="3" t="s">
        <v>4290</v>
      </c>
      <c r="I2075" s="55">
        <v>46058</v>
      </c>
      <c r="J2075" s="6">
        <v>46022</v>
      </c>
      <c r="K2075" s="2" t="s">
        <v>4405</v>
      </c>
      <c r="L2075" s="2" t="s">
        <v>4859</v>
      </c>
      <c r="M2075" s="2" t="s">
        <v>4956</v>
      </c>
      <c r="N2075" s="2"/>
      <c r="O2075" s="2"/>
      <c r="P2075" s="2"/>
      <c r="Q2075" s="2"/>
      <c r="R2075" s="7"/>
      <c r="S2075" s="7">
        <v>0</v>
      </c>
      <c r="T2075" s="7">
        <v>4.5</v>
      </c>
      <c r="U2075" s="7">
        <v>4.5</v>
      </c>
      <c r="V2075" s="12">
        <f t="shared" si="608"/>
        <v>5</v>
      </c>
      <c r="W2075" s="15" t="s">
        <v>4738</v>
      </c>
      <c r="X2075" s="15" t="str">
        <f t="shared" si="593"/>
        <v>DEBE GOZAR EN EL AÑO UN TOTAL DE 5 DÍAS ANTES DEL 31/12/2026</v>
      </c>
      <c r="Y2075" s="58">
        <v>0</v>
      </c>
      <c r="Z2075" s="50">
        <v>5</v>
      </c>
      <c r="AA2075" s="50">
        <v>0</v>
      </c>
      <c r="AB2075" s="50">
        <v>0</v>
      </c>
      <c r="AC2075" s="50">
        <v>0</v>
      </c>
      <c r="AD2075" s="50">
        <v>0</v>
      </c>
      <c r="AE2075" s="50">
        <v>0</v>
      </c>
      <c r="AF2075" s="50">
        <v>0</v>
      </c>
      <c r="AG2075" s="50">
        <v>0</v>
      </c>
      <c r="AH2075" s="50">
        <v>0</v>
      </c>
      <c r="AI2075" s="50">
        <v>0</v>
      </c>
      <c r="AJ2075" s="50">
        <v>0</v>
      </c>
      <c r="AK2075" s="52">
        <f t="shared" si="594"/>
        <v>5</v>
      </c>
      <c r="AL2075" s="50">
        <f t="shared" si="595"/>
        <v>5</v>
      </c>
      <c r="AM2075" s="48">
        <f t="shared" si="592"/>
        <v>1</v>
      </c>
      <c r="AN2075" s="49">
        <f t="shared" si="596"/>
        <v>0.01</v>
      </c>
      <c r="AO2075" s="49">
        <f t="shared" si="607"/>
        <v>5</v>
      </c>
      <c r="AP2075" s="49">
        <f t="shared" si="597"/>
        <v>5</v>
      </c>
      <c r="AR2075" s="50">
        <f t="shared" si="598"/>
        <v>0</v>
      </c>
      <c r="AT2075" s="30">
        <f t="shared" si="599"/>
        <v>5</v>
      </c>
      <c r="AU2075">
        <f t="shared" si="600"/>
        <v>1.6666666666666667</v>
      </c>
      <c r="AV2075" s="49">
        <f t="shared" si="601"/>
        <v>5</v>
      </c>
      <c r="AW2075" s="49">
        <f t="shared" si="602"/>
        <v>1.6666666666666667</v>
      </c>
      <c r="AX2075" s="53">
        <f t="shared" si="603"/>
        <v>0</v>
      </c>
      <c r="AY2075" s="30">
        <f t="shared" si="604"/>
        <v>0</v>
      </c>
      <c r="AZ2075" s="30">
        <f t="shared" si="605"/>
        <v>5</v>
      </c>
      <c r="BA2075" s="49">
        <f t="shared" si="606"/>
        <v>5</v>
      </c>
    </row>
    <row r="2076" spans="1:53" x14ac:dyDescent="0.35">
      <c r="A2076" s="2">
        <v>1077392726</v>
      </c>
      <c r="B2076" s="2" t="s">
        <v>2076</v>
      </c>
      <c r="C2076" s="16" t="s">
        <v>4948</v>
      </c>
      <c r="D2076" s="3" t="s">
        <v>4221</v>
      </c>
      <c r="E2076" s="4">
        <v>45323</v>
      </c>
      <c r="F2076" s="5">
        <v>45689</v>
      </c>
      <c r="G2076" s="5">
        <v>46054</v>
      </c>
      <c r="H2076" s="3" t="s">
        <v>4292</v>
      </c>
      <c r="I2076" s="55">
        <v>0</v>
      </c>
      <c r="J2076" s="6">
        <v>46022</v>
      </c>
      <c r="K2076" s="2" t="s">
        <v>4405</v>
      </c>
      <c r="L2076" s="2">
        <v>2003020100</v>
      </c>
      <c r="M2076" s="2" t="s">
        <v>4956</v>
      </c>
      <c r="N2076" s="2" t="s">
        <v>5188</v>
      </c>
      <c r="O2076" s="2" t="s">
        <v>5188</v>
      </c>
      <c r="P2076" s="2" t="s">
        <v>4543</v>
      </c>
      <c r="Q2076" s="2" t="s">
        <v>4404</v>
      </c>
      <c r="R2076" s="7"/>
      <c r="S2076" s="7">
        <v>2</v>
      </c>
      <c r="T2076" s="7">
        <v>27.5</v>
      </c>
      <c r="U2076" s="7">
        <v>29.5</v>
      </c>
      <c r="V2076" s="12">
        <f t="shared" si="608"/>
        <v>30</v>
      </c>
      <c r="W2076" s="15" t="str">
        <f>"DEBE GOZAR "&amp;S2076&amp;" DÍAS ANTES DEL "&amp;TEXT(G2076-1,"DD/MM/YYYY")</f>
        <v>DEBE GOZAR 2 DÍAS ANTES DEL 31/01/2026</v>
      </c>
      <c r="X2076" s="15" t="str">
        <f t="shared" si="593"/>
        <v>DEBE GOZAR EN EL AÑO UN TOTAL DE 30 DÍAS ANTES DEL 31/12/2026</v>
      </c>
      <c r="Y2076" s="58">
        <v>0</v>
      </c>
      <c r="Z2076" s="50">
        <v>0</v>
      </c>
      <c r="AA2076" s="50">
        <v>0</v>
      </c>
      <c r="AB2076" s="50">
        <v>8</v>
      </c>
      <c r="AC2076" s="50">
        <v>0</v>
      </c>
      <c r="AD2076" s="50">
        <v>0</v>
      </c>
      <c r="AE2076" s="50">
        <v>0</v>
      </c>
      <c r="AF2076" s="50">
        <v>0</v>
      </c>
      <c r="AG2076" s="50">
        <v>0</v>
      </c>
      <c r="AH2076" s="50">
        <v>0</v>
      </c>
      <c r="AI2076" s="50">
        <v>0</v>
      </c>
      <c r="AJ2076" s="50">
        <v>0</v>
      </c>
      <c r="AK2076" s="52">
        <f t="shared" si="594"/>
        <v>8</v>
      </c>
      <c r="AL2076" s="50">
        <f t="shared" si="595"/>
        <v>8</v>
      </c>
      <c r="AM2076" s="48">
        <f t="shared" si="592"/>
        <v>0.26666666666666666</v>
      </c>
      <c r="AN2076" s="49">
        <f t="shared" si="596"/>
        <v>2.6666666666666666E-3</v>
      </c>
      <c r="AO2076" s="49">
        <f t="shared" si="607"/>
        <v>8</v>
      </c>
      <c r="AP2076" s="49">
        <f t="shared" si="597"/>
        <v>8</v>
      </c>
      <c r="AR2076" s="50">
        <f t="shared" si="598"/>
        <v>22</v>
      </c>
      <c r="AT2076" s="30">
        <f t="shared" si="599"/>
        <v>30</v>
      </c>
      <c r="AU2076">
        <f t="shared" si="600"/>
        <v>10</v>
      </c>
      <c r="AV2076" s="49">
        <f t="shared" si="601"/>
        <v>8</v>
      </c>
      <c r="AW2076" s="49">
        <f t="shared" si="602"/>
        <v>8</v>
      </c>
      <c r="AX2076" s="53">
        <f t="shared" si="603"/>
        <v>2</v>
      </c>
      <c r="AY2076" s="30">
        <f t="shared" si="604"/>
        <v>0</v>
      </c>
      <c r="AZ2076" s="30">
        <f t="shared" si="605"/>
        <v>8</v>
      </c>
      <c r="BA2076" s="49">
        <f t="shared" si="606"/>
        <v>8</v>
      </c>
    </row>
    <row r="2077" spans="1:53" x14ac:dyDescent="0.35">
      <c r="A2077" s="2">
        <v>1077414679</v>
      </c>
      <c r="B2077" s="2" t="s">
        <v>2077</v>
      </c>
      <c r="C2077" s="16" t="s">
        <v>4946</v>
      </c>
      <c r="D2077" s="3" t="s">
        <v>4222</v>
      </c>
      <c r="E2077" s="4">
        <v>45966</v>
      </c>
      <c r="F2077" s="5">
        <v>45966</v>
      </c>
      <c r="G2077" s="5">
        <v>46331</v>
      </c>
      <c r="H2077" s="3" t="s">
        <v>4290</v>
      </c>
      <c r="I2077" s="55">
        <v>46116</v>
      </c>
      <c r="J2077" s="6">
        <v>46022</v>
      </c>
      <c r="K2077" s="2" t="s">
        <v>4405</v>
      </c>
      <c r="L2077" s="2" t="s">
        <v>4752</v>
      </c>
      <c r="M2077" s="2" t="s">
        <v>4956</v>
      </c>
      <c r="N2077" s="2"/>
      <c r="O2077" s="2"/>
      <c r="P2077" s="2"/>
      <c r="Q2077" s="2"/>
      <c r="R2077" s="7"/>
      <c r="S2077" s="7">
        <v>0</v>
      </c>
      <c r="T2077" s="7">
        <v>4.6666999999999996</v>
      </c>
      <c r="U2077" s="7">
        <v>4.6666999999999996</v>
      </c>
      <c r="V2077" s="12">
        <f t="shared" si="608"/>
        <v>5</v>
      </c>
      <c r="W2077" s="15" t="s">
        <v>4738</v>
      </c>
      <c r="X2077" s="15" t="str">
        <f t="shared" si="593"/>
        <v>DEBE GOZAR EN EL AÑO UN TOTAL DE 5 DÍAS ANTES DEL 31/12/2026</v>
      </c>
      <c r="Y2077" s="58">
        <v>0</v>
      </c>
      <c r="Z2077" s="50">
        <v>0</v>
      </c>
      <c r="AA2077" s="50">
        <v>0</v>
      </c>
      <c r="AB2077" s="50">
        <v>5</v>
      </c>
      <c r="AC2077" s="50">
        <v>0</v>
      </c>
      <c r="AD2077" s="50">
        <v>0</v>
      </c>
      <c r="AE2077" s="50">
        <v>0</v>
      </c>
      <c r="AF2077" s="50">
        <v>0</v>
      </c>
      <c r="AG2077" s="50">
        <v>0</v>
      </c>
      <c r="AH2077" s="50">
        <v>0</v>
      </c>
      <c r="AI2077" s="50">
        <v>0</v>
      </c>
      <c r="AJ2077" s="50">
        <v>0</v>
      </c>
      <c r="AK2077" s="52">
        <f t="shared" si="594"/>
        <v>5</v>
      </c>
      <c r="AL2077" s="50">
        <f t="shared" si="595"/>
        <v>5</v>
      </c>
      <c r="AM2077" s="48">
        <f t="shared" si="592"/>
        <v>1</v>
      </c>
      <c r="AN2077" s="49">
        <f t="shared" si="596"/>
        <v>0.01</v>
      </c>
      <c r="AO2077" s="49">
        <f t="shared" si="607"/>
        <v>5</v>
      </c>
      <c r="AP2077" s="49">
        <f t="shared" si="597"/>
        <v>5</v>
      </c>
      <c r="AR2077" s="50">
        <f t="shared" si="598"/>
        <v>0</v>
      </c>
      <c r="AT2077" s="30">
        <f t="shared" si="599"/>
        <v>5</v>
      </c>
      <c r="AU2077">
        <f t="shared" si="600"/>
        <v>1.6666666666666667</v>
      </c>
      <c r="AV2077" s="49">
        <f t="shared" si="601"/>
        <v>5</v>
      </c>
      <c r="AW2077" s="49">
        <f t="shared" si="602"/>
        <v>1.6666666666666667</v>
      </c>
      <c r="AX2077" s="53">
        <f t="shared" si="603"/>
        <v>0</v>
      </c>
      <c r="AY2077" s="30">
        <f t="shared" si="604"/>
        <v>0</v>
      </c>
      <c r="AZ2077" s="30">
        <f t="shared" si="605"/>
        <v>5</v>
      </c>
      <c r="BA2077" s="49">
        <f t="shared" si="606"/>
        <v>5</v>
      </c>
    </row>
    <row r="2078" spans="1:53" x14ac:dyDescent="0.35">
      <c r="A2078" s="2">
        <v>1077432983</v>
      </c>
      <c r="B2078" s="2" t="s">
        <v>2078</v>
      </c>
      <c r="C2078" s="16" t="s">
        <v>4946</v>
      </c>
      <c r="D2078" s="3" t="s">
        <v>4223</v>
      </c>
      <c r="E2078" s="4">
        <v>45730</v>
      </c>
      <c r="F2078" s="5">
        <v>45730</v>
      </c>
      <c r="G2078" s="5">
        <v>46095</v>
      </c>
      <c r="H2078" s="3" t="s">
        <v>4290</v>
      </c>
      <c r="I2078" s="55">
        <v>46079</v>
      </c>
      <c r="J2078" s="6">
        <v>46022</v>
      </c>
      <c r="K2078" s="2" t="s">
        <v>4405</v>
      </c>
      <c r="L2078" s="2" t="s">
        <v>4918</v>
      </c>
      <c r="M2078" s="2" t="s">
        <v>4956</v>
      </c>
      <c r="N2078" s="2"/>
      <c r="O2078" s="2"/>
      <c r="P2078" s="2"/>
      <c r="Q2078" s="2"/>
      <c r="R2078" s="7"/>
      <c r="S2078" s="7">
        <v>0</v>
      </c>
      <c r="T2078" s="7">
        <v>23.916699999999999</v>
      </c>
      <c r="U2078" s="7">
        <v>23.916699999999999</v>
      </c>
      <c r="V2078" s="12">
        <f t="shared" si="608"/>
        <v>24</v>
      </c>
      <c r="W2078" s="15" t="s">
        <v>4738</v>
      </c>
      <c r="X2078" s="15" t="str">
        <f t="shared" si="593"/>
        <v>DEBE GOZAR EN EL AÑO UN TOTAL DE 24 DÍAS ANTES DEL 31/12/2026</v>
      </c>
      <c r="Y2078" s="58">
        <v>0</v>
      </c>
      <c r="Z2078" s="50">
        <v>24</v>
      </c>
      <c r="AA2078" s="50">
        <v>0</v>
      </c>
      <c r="AB2078" s="50">
        <v>0</v>
      </c>
      <c r="AC2078" s="50">
        <v>0</v>
      </c>
      <c r="AD2078" s="50">
        <v>0</v>
      </c>
      <c r="AE2078" s="50">
        <v>0</v>
      </c>
      <c r="AF2078" s="50">
        <v>0</v>
      </c>
      <c r="AG2078" s="50">
        <v>0</v>
      </c>
      <c r="AH2078" s="50">
        <v>0</v>
      </c>
      <c r="AI2078" s="50">
        <v>0</v>
      </c>
      <c r="AJ2078" s="50">
        <v>0</v>
      </c>
      <c r="AK2078" s="52">
        <f t="shared" si="594"/>
        <v>24</v>
      </c>
      <c r="AL2078" s="50">
        <f t="shared" si="595"/>
        <v>24</v>
      </c>
      <c r="AM2078" s="48">
        <f t="shared" si="592"/>
        <v>1</v>
      </c>
      <c r="AN2078" s="49">
        <f t="shared" si="596"/>
        <v>0.01</v>
      </c>
      <c r="AO2078" s="49">
        <f t="shared" si="607"/>
        <v>24</v>
      </c>
      <c r="AP2078" s="49">
        <f t="shared" si="597"/>
        <v>24</v>
      </c>
      <c r="AR2078" s="50">
        <f t="shared" si="598"/>
        <v>0</v>
      </c>
      <c r="AT2078" s="30">
        <f t="shared" si="599"/>
        <v>24</v>
      </c>
      <c r="AU2078">
        <f t="shared" si="600"/>
        <v>8</v>
      </c>
      <c r="AV2078" s="49">
        <f t="shared" si="601"/>
        <v>24</v>
      </c>
      <c r="AW2078" s="49">
        <f t="shared" si="602"/>
        <v>8</v>
      </c>
      <c r="AX2078" s="53">
        <f t="shared" si="603"/>
        <v>0</v>
      </c>
      <c r="AY2078" s="30">
        <f t="shared" si="604"/>
        <v>0</v>
      </c>
      <c r="AZ2078" s="30">
        <f t="shared" si="605"/>
        <v>24</v>
      </c>
      <c r="BA2078" s="49">
        <f t="shared" si="606"/>
        <v>24</v>
      </c>
    </row>
    <row r="2079" spans="1:53" x14ac:dyDescent="0.35">
      <c r="A2079" s="2">
        <v>1077439172</v>
      </c>
      <c r="B2079" s="2" t="s">
        <v>2079</v>
      </c>
      <c r="C2079" s="16" t="s">
        <v>4946</v>
      </c>
      <c r="D2079" s="3" t="s">
        <v>4224</v>
      </c>
      <c r="E2079" s="4">
        <v>45292</v>
      </c>
      <c r="F2079" s="5">
        <v>46023</v>
      </c>
      <c r="G2079" s="5">
        <v>46388</v>
      </c>
      <c r="H2079" s="3" t="s">
        <v>4290</v>
      </c>
      <c r="I2079" s="55">
        <v>0</v>
      </c>
      <c r="J2079" s="6">
        <v>46022</v>
      </c>
      <c r="K2079" s="2" t="s">
        <v>4405</v>
      </c>
      <c r="L2079" s="2" t="s">
        <v>4805</v>
      </c>
      <c r="M2079" s="2" t="s">
        <v>4956</v>
      </c>
      <c r="N2079" s="2" t="s">
        <v>5195</v>
      </c>
      <c r="O2079" s="2" t="s">
        <v>5216</v>
      </c>
      <c r="P2079" s="2" t="s">
        <v>4540</v>
      </c>
      <c r="Q2079" s="2" t="s">
        <v>4297</v>
      </c>
      <c r="R2079" s="7"/>
      <c r="S2079" s="7">
        <v>30</v>
      </c>
      <c r="T2079" s="7">
        <v>0</v>
      </c>
      <c r="U2079" s="7">
        <v>30</v>
      </c>
      <c r="V2079" s="12">
        <f t="shared" si="608"/>
        <v>30</v>
      </c>
      <c r="W2079" s="15" t="str">
        <f>"DEBE GOZAR "&amp;S2079&amp;" DÍAS ANTES DEL "&amp;TEXT(G2079-1,"DD/MM/YYYY")</f>
        <v>DEBE GOZAR 30 DÍAS ANTES DEL 31/12/2026</v>
      </c>
      <c r="X2079" s="15" t="str">
        <f t="shared" si="593"/>
        <v>DEBE GOZAR EN EL AÑO UN TOTAL DE 30 DÍAS ANTES DEL 31/12/2026</v>
      </c>
      <c r="Y2079" s="58">
        <v>0</v>
      </c>
      <c r="Z2079" s="50">
        <v>0</v>
      </c>
      <c r="AA2079" s="50">
        <v>9</v>
      </c>
      <c r="AB2079" s="50">
        <v>5</v>
      </c>
      <c r="AC2079" s="50">
        <v>0</v>
      </c>
      <c r="AD2079" s="50">
        <v>0</v>
      </c>
      <c r="AE2079" s="50">
        <v>0</v>
      </c>
      <c r="AF2079" s="50">
        <v>0</v>
      </c>
      <c r="AG2079" s="50">
        <v>0</v>
      </c>
      <c r="AH2079" s="50">
        <v>0</v>
      </c>
      <c r="AI2079" s="50">
        <v>0</v>
      </c>
      <c r="AJ2079" s="50">
        <v>0</v>
      </c>
      <c r="AK2079" s="52">
        <f t="shared" si="594"/>
        <v>14</v>
      </c>
      <c r="AL2079" s="50">
        <f t="shared" si="595"/>
        <v>14</v>
      </c>
      <c r="AM2079" s="48">
        <f t="shared" si="592"/>
        <v>0.46666666666666667</v>
      </c>
      <c r="AN2079" s="49">
        <f t="shared" si="596"/>
        <v>4.6666666666666671E-3</v>
      </c>
      <c r="AO2079" s="49">
        <f t="shared" si="607"/>
        <v>14</v>
      </c>
      <c r="AP2079" s="49">
        <f t="shared" si="597"/>
        <v>14</v>
      </c>
      <c r="AR2079" s="50">
        <f t="shared" si="598"/>
        <v>16</v>
      </c>
      <c r="AT2079" s="30">
        <f t="shared" si="599"/>
        <v>30</v>
      </c>
      <c r="AU2079">
        <f t="shared" si="600"/>
        <v>10</v>
      </c>
      <c r="AV2079" s="49">
        <f t="shared" si="601"/>
        <v>14</v>
      </c>
      <c r="AW2079" s="49">
        <f t="shared" si="602"/>
        <v>10</v>
      </c>
      <c r="AX2079" s="53">
        <f t="shared" si="603"/>
        <v>0</v>
      </c>
      <c r="AY2079" s="30">
        <f t="shared" si="604"/>
        <v>0</v>
      </c>
      <c r="AZ2079" s="30">
        <f t="shared" si="605"/>
        <v>14</v>
      </c>
      <c r="BA2079" s="49">
        <f t="shared" si="606"/>
        <v>14</v>
      </c>
    </row>
    <row r="2080" spans="1:53" x14ac:dyDescent="0.35">
      <c r="A2080" s="2">
        <v>1077440419</v>
      </c>
      <c r="B2080" s="2" t="s">
        <v>2080</v>
      </c>
      <c r="C2080" s="16" t="s">
        <v>4946</v>
      </c>
      <c r="D2080" s="3" t="s">
        <v>4225</v>
      </c>
      <c r="E2080" s="4">
        <v>45975</v>
      </c>
      <c r="F2080" s="5">
        <v>45975</v>
      </c>
      <c r="G2080" s="5">
        <v>46340</v>
      </c>
      <c r="H2080" s="3" t="s">
        <v>4290</v>
      </c>
      <c r="I2080" s="55">
        <v>0</v>
      </c>
      <c r="J2080" s="6">
        <v>46022</v>
      </c>
      <c r="K2080" s="2" t="s">
        <v>4405</v>
      </c>
      <c r="L2080" s="2" t="s">
        <v>4993</v>
      </c>
      <c r="M2080" s="2" t="s">
        <v>4956</v>
      </c>
      <c r="N2080" s="2" t="s">
        <v>5195</v>
      </c>
      <c r="O2080" s="2" t="s">
        <v>5211</v>
      </c>
      <c r="P2080" s="2" t="s">
        <v>4531</v>
      </c>
      <c r="Q2080" s="2" t="s">
        <v>4297</v>
      </c>
      <c r="R2080" s="7"/>
      <c r="S2080" s="7">
        <v>0</v>
      </c>
      <c r="T2080" s="7">
        <v>3.9167000000000001</v>
      </c>
      <c r="U2080" s="7">
        <v>3.9167000000000001</v>
      </c>
      <c r="V2080" s="12">
        <f t="shared" si="608"/>
        <v>4</v>
      </c>
      <c r="W2080" s="15" t="s">
        <v>4738</v>
      </c>
      <c r="X2080" s="15" t="str">
        <f t="shared" si="593"/>
        <v>DEBE GOZAR EN EL AÑO UN TOTAL DE 4 DÍAS ANTES DEL 31/12/2026</v>
      </c>
      <c r="Y2080" s="58">
        <v>0</v>
      </c>
      <c r="Z2080" s="50">
        <v>0</v>
      </c>
      <c r="AA2080" s="50">
        <v>0</v>
      </c>
      <c r="AB2080" s="50">
        <v>0</v>
      </c>
      <c r="AC2080" s="50">
        <v>0</v>
      </c>
      <c r="AD2080" s="50">
        <v>0</v>
      </c>
      <c r="AE2080" s="50">
        <v>0</v>
      </c>
      <c r="AF2080" s="50">
        <v>0</v>
      </c>
      <c r="AG2080" s="50">
        <v>0</v>
      </c>
      <c r="AH2080" s="50">
        <v>0</v>
      </c>
      <c r="AI2080" s="50">
        <v>0</v>
      </c>
      <c r="AJ2080" s="50">
        <v>0</v>
      </c>
      <c r="AK2080" s="52">
        <f t="shared" si="594"/>
        <v>0</v>
      </c>
      <c r="AL2080" s="50">
        <f t="shared" si="595"/>
        <v>0</v>
      </c>
      <c r="AM2080" s="48">
        <f t="shared" si="592"/>
        <v>0</v>
      </c>
      <c r="AN2080" s="49">
        <f t="shared" si="596"/>
        <v>0</v>
      </c>
      <c r="AO2080" s="49">
        <f t="shared" si="607"/>
        <v>0</v>
      </c>
      <c r="AP2080" s="49">
        <f t="shared" si="597"/>
        <v>0</v>
      </c>
      <c r="AR2080" s="50">
        <f t="shared" si="598"/>
        <v>4</v>
      </c>
      <c r="AT2080" s="30">
        <f t="shared" si="599"/>
        <v>4</v>
      </c>
      <c r="AU2080">
        <f t="shared" si="600"/>
        <v>1.3333333333333333</v>
      </c>
      <c r="AV2080" s="49">
        <f t="shared" si="601"/>
        <v>0</v>
      </c>
      <c r="AW2080" s="49">
        <f t="shared" si="602"/>
        <v>0</v>
      </c>
      <c r="AX2080" s="53">
        <f t="shared" si="603"/>
        <v>1.3333333333333333</v>
      </c>
      <c r="AY2080" s="30">
        <f t="shared" si="604"/>
        <v>0</v>
      </c>
      <c r="AZ2080" s="30">
        <f t="shared" si="605"/>
        <v>0</v>
      </c>
      <c r="BA2080" s="49">
        <f t="shared" si="606"/>
        <v>0</v>
      </c>
    </row>
    <row r="2081" spans="1:53" x14ac:dyDescent="0.35">
      <c r="A2081" s="2">
        <v>1077460858</v>
      </c>
      <c r="B2081" s="2" t="s">
        <v>2081</v>
      </c>
      <c r="C2081" s="16" t="s">
        <v>4946</v>
      </c>
      <c r="D2081" s="3" t="s">
        <v>4226</v>
      </c>
      <c r="E2081" s="4">
        <v>45548</v>
      </c>
      <c r="F2081" s="5">
        <v>45913</v>
      </c>
      <c r="G2081" s="5">
        <v>46278</v>
      </c>
      <c r="H2081" s="3" t="s">
        <v>4290</v>
      </c>
      <c r="I2081" s="55">
        <v>0</v>
      </c>
      <c r="J2081" s="6">
        <v>46022</v>
      </c>
      <c r="K2081" s="2" t="s">
        <v>4405</v>
      </c>
      <c r="L2081" s="2" t="s">
        <v>5037</v>
      </c>
      <c r="M2081" s="2" t="s">
        <v>4957</v>
      </c>
      <c r="N2081" s="2" t="s">
        <v>5199</v>
      </c>
      <c r="O2081" s="2" t="s">
        <v>5227</v>
      </c>
      <c r="P2081" s="2" t="s">
        <v>4697</v>
      </c>
      <c r="Q2081" s="2" t="s">
        <v>4297</v>
      </c>
      <c r="R2081" s="7"/>
      <c r="S2081" s="7">
        <v>6</v>
      </c>
      <c r="T2081" s="7">
        <v>9</v>
      </c>
      <c r="U2081" s="7">
        <v>15</v>
      </c>
      <c r="V2081" s="12">
        <f t="shared" si="608"/>
        <v>15</v>
      </c>
      <c r="W2081" s="15" t="str">
        <f>"DEBE GOZAR "&amp;S2081&amp;" DÍAS ANTES DEL "&amp;TEXT(G2081-1,"DD/MM/YYYY")</f>
        <v>DEBE GOZAR 6 DÍAS ANTES DEL 12/09/2026</v>
      </c>
      <c r="X2081" s="15" t="str">
        <f t="shared" si="593"/>
        <v>DEBE GOZAR EN EL AÑO UN TOTAL DE 15 DÍAS ANTES DEL 31/12/2026</v>
      </c>
      <c r="Y2081" s="58">
        <v>6</v>
      </c>
      <c r="Z2081" s="50">
        <v>0</v>
      </c>
      <c r="AA2081" s="50">
        <v>0</v>
      </c>
      <c r="AB2081" s="50">
        <v>0</v>
      </c>
      <c r="AC2081" s="50">
        <v>0</v>
      </c>
      <c r="AD2081" s="50">
        <v>0</v>
      </c>
      <c r="AE2081" s="50">
        <v>0</v>
      </c>
      <c r="AF2081" s="50">
        <v>0</v>
      </c>
      <c r="AG2081" s="50">
        <v>0</v>
      </c>
      <c r="AH2081" s="50">
        <v>0</v>
      </c>
      <c r="AI2081" s="50">
        <v>0</v>
      </c>
      <c r="AJ2081" s="50">
        <v>0</v>
      </c>
      <c r="AK2081" s="52">
        <f t="shared" si="594"/>
        <v>6</v>
      </c>
      <c r="AL2081" s="50">
        <f t="shared" si="595"/>
        <v>6</v>
      </c>
      <c r="AM2081" s="48">
        <f t="shared" si="592"/>
        <v>0.4</v>
      </c>
      <c r="AN2081" s="49">
        <f t="shared" si="596"/>
        <v>4.0000000000000001E-3</v>
      </c>
      <c r="AO2081" s="49">
        <f t="shared" si="607"/>
        <v>6</v>
      </c>
      <c r="AP2081" s="49">
        <f t="shared" si="597"/>
        <v>6</v>
      </c>
      <c r="AR2081" s="50">
        <f t="shared" si="598"/>
        <v>9</v>
      </c>
      <c r="AT2081" s="30">
        <f t="shared" si="599"/>
        <v>15</v>
      </c>
      <c r="AU2081">
        <f t="shared" si="600"/>
        <v>5</v>
      </c>
      <c r="AV2081" s="49">
        <f t="shared" si="601"/>
        <v>6</v>
      </c>
      <c r="AW2081" s="49">
        <f t="shared" si="602"/>
        <v>5</v>
      </c>
      <c r="AX2081" s="53">
        <f t="shared" si="603"/>
        <v>0</v>
      </c>
      <c r="AY2081" s="30">
        <f t="shared" si="604"/>
        <v>0</v>
      </c>
      <c r="AZ2081" s="30">
        <f t="shared" si="605"/>
        <v>6</v>
      </c>
      <c r="BA2081" s="49">
        <f t="shared" si="606"/>
        <v>6</v>
      </c>
    </row>
    <row r="2082" spans="1:53" x14ac:dyDescent="0.35">
      <c r="A2082" s="2">
        <v>1077464025</v>
      </c>
      <c r="B2082" s="2" t="s">
        <v>2082</v>
      </c>
      <c r="C2082" s="16" t="s">
        <v>4946</v>
      </c>
      <c r="D2082" s="3" t="s">
        <v>4227</v>
      </c>
      <c r="E2082" s="4">
        <v>45700</v>
      </c>
      <c r="F2082" s="5">
        <v>45700</v>
      </c>
      <c r="G2082" s="5">
        <v>46065</v>
      </c>
      <c r="H2082" s="3" t="s">
        <v>4290</v>
      </c>
      <c r="I2082" s="55">
        <v>0</v>
      </c>
      <c r="J2082" s="6">
        <v>46022</v>
      </c>
      <c r="K2082" s="2" t="s">
        <v>4405</v>
      </c>
      <c r="L2082" s="2" t="s">
        <v>4897</v>
      </c>
      <c r="M2082" s="2" t="s">
        <v>4956</v>
      </c>
      <c r="N2082" s="2" t="s">
        <v>5196</v>
      </c>
      <c r="O2082" s="2" t="s">
        <v>5239</v>
      </c>
      <c r="P2082" s="2" t="s">
        <v>4679</v>
      </c>
      <c r="Q2082" s="2" t="s">
        <v>4297</v>
      </c>
      <c r="R2082" s="7"/>
      <c r="S2082" s="7">
        <v>0</v>
      </c>
      <c r="T2082" s="7">
        <v>26.583300000000001</v>
      </c>
      <c r="U2082" s="7">
        <v>26.583300000000001</v>
      </c>
      <c r="V2082" s="12">
        <f t="shared" si="608"/>
        <v>27</v>
      </c>
      <c r="W2082" s="15" t="s">
        <v>4738</v>
      </c>
      <c r="X2082" s="15" t="str">
        <f t="shared" si="593"/>
        <v>DEBE GOZAR EN EL AÑO UN TOTAL DE 27 DÍAS ANTES DEL 31/12/2026</v>
      </c>
      <c r="Y2082" s="58">
        <v>0</v>
      </c>
      <c r="Z2082" s="50">
        <v>0</v>
      </c>
      <c r="AA2082" s="50">
        <v>13</v>
      </c>
      <c r="AB2082" s="50">
        <v>10</v>
      </c>
      <c r="AC2082" s="50">
        <v>4</v>
      </c>
      <c r="AD2082" s="50">
        <v>0</v>
      </c>
      <c r="AE2082" s="50">
        <v>0</v>
      </c>
      <c r="AF2082" s="50">
        <v>0</v>
      </c>
      <c r="AG2082" s="50">
        <v>0</v>
      </c>
      <c r="AH2082" s="50">
        <v>0</v>
      </c>
      <c r="AI2082" s="50">
        <v>0</v>
      </c>
      <c r="AJ2082" s="50">
        <v>0</v>
      </c>
      <c r="AK2082" s="52">
        <f t="shared" si="594"/>
        <v>27</v>
      </c>
      <c r="AL2082" s="50">
        <f t="shared" si="595"/>
        <v>27</v>
      </c>
      <c r="AM2082" s="48">
        <f t="shared" si="592"/>
        <v>1</v>
      </c>
      <c r="AN2082" s="49">
        <f t="shared" si="596"/>
        <v>0.01</v>
      </c>
      <c r="AO2082" s="49">
        <f t="shared" si="607"/>
        <v>23</v>
      </c>
      <c r="AP2082" s="49">
        <f t="shared" si="597"/>
        <v>27</v>
      </c>
      <c r="AR2082" s="50">
        <f t="shared" si="598"/>
        <v>0</v>
      </c>
      <c r="AT2082" s="30">
        <f t="shared" si="599"/>
        <v>27</v>
      </c>
      <c r="AU2082">
        <f t="shared" si="600"/>
        <v>9</v>
      </c>
      <c r="AV2082" s="49">
        <f t="shared" si="601"/>
        <v>23</v>
      </c>
      <c r="AW2082" s="49">
        <f t="shared" si="602"/>
        <v>9</v>
      </c>
      <c r="AX2082" s="53">
        <f t="shared" si="603"/>
        <v>0</v>
      </c>
      <c r="AY2082" s="30">
        <f t="shared" si="604"/>
        <v>4</v>
      </c>
      <c r="AZ2082" s="30">
        <f t="shared" si="605"/>
        <v>23</v>
      </c>
      <c r="BA2082" s="49">
        <f t="shared" si="606"/>
        <v>23</v>
      </c>
    </row>
    <row r="2083" spans="1:53" x14ac:dyDescent="0.35">
      <c r="A2083" s="2">
        <v>1077471323</v>
      </c>
      <c r="B2083" s="2" t="s">
        <v>2083</v>
      </c>
      <c r="C2083" s="16" t="s">
        <v>4946</v>
      </c>
      <c r="D2083" s="3" t="s">
        <v>4228</v>
      </c>
      <c r="E2083" s="4">
        <v>45572</v>
      </c>
      <c r="F2083" s="5">
        <v>45937</v>
      </c>
      <c r="G2083" s="5">
        <v>46302</v>
      </c>
      <c r="H2083" s="3" t="s">
        <v>4290</v>
      </c>
      <c r="I2083" s="55">
        <v>0</v>
      </c>
      <c r="J2083" s="6">
        <v>46022</v>
      </c>
      <c r="K2083" s="2" t="s">
        <v>4405</v>
      </c>
      <c r="L2083" s="2" t="s">
        <v>5015</v>
      </c>
      <c r="M2083" s="2" t="s">
        <v>4956</v>
      </c>
      <c r="N2083" s="2" t="s">
        <v>5180</v>
      </c>
      <c r="O2083" s="2" t="s">
        <v>5233</v>
      </c>
      <c r="P2083" s="2" t="s">
        <v>4519</v>
      </c>
      <c r="Q2083" s="2" t="s">
        <v>4297</v>
      </c>
      <c r="R2083" s="7"/>
      <c r="S2083" s="7">
        <v>13</v>
      </c>
      <c r="T2083" s="7">
        <v>7</v>
      </c>
      <c r="U2083" s="7">
        <v>20</v>
      </c>
      <c r="V2083" s="12">
        <f t="shared" si="608"/>
        <v>20</v>
      </c>
      <c r="W2083" s="15" t="str">
        <f>"DEBE GOZAR "&amp;S2083&amp;" DÍAS ANTES DEL "&amp;TEXT(G2083-1,"DD/MM/YYYY")</f>
        <v>DEBE GOZAR 13 DÍAS ANTES DEL 06/10/2026</v>
      </c>
      <c r="X2083" s="15" t="str">
        <f t="shared" si="593"/>
        <v>DEBE GOZAR EN EL AÑO UN TOTAL DE 20 DÍAS ANTES DEL 31/12/2026</v>
      </c>
      <c r="Y2083" s="58">
        <v>0</v>
      </c>
      <c r="Z2083" s="50">
        <v>15</v>
      </c>
      <c r="AA2083" s="50">
        <v>0</v>
      </c>
      <c r="AB2083" s="50">
        <v>0</v>
      </c>
      <c r="AC2083" s="50">
        <v>0</v>
      </c>
      <c r="AD2083" s="50">
        <v>0</v>
      </c>
      <c r="AE2083" s="50">
        <v>0</v>
      </c>
      <c r="AF2083" s="50">
        <v>0</v>
      </c>
      <c r="AG2083" s="50">
        <v>0</v>
      </c>
      <c r="AH2083" s="50">
        <v>7</v>
      </c>
      <c r="AI2083" s="50">
        <v>0</v>
      </c>
      <c r="AJ2083" s="50">
        <v>0</v>
      </c>
      <c r="AK2083" s="52">
        <f t="shared" si="594"/>
        <v>22</v>
      </c>
      <c r="AL2083" s="50">
        <f t="shared" si="595"/>
        <v>22</v>
      </c>
      <c r="AM2083" s="48">
        <f t="shared" si="592"/>
        <v>1.1000000000000001</v>
      </c>
      <c r="AN2083" s="49">
        <f t="shared" si="596"/>
        <v>1.1000000000000001E-2</v>
      </c>
      <c r="AO2083" s="49">
        <f t="shared" si="607"/>
        <v>15</v>
      </c>
      <c r="AP2083" s="49">
        <f t="shared" si="597"/>
        <v>20</v>
      </c>
      <c r="AR2083" s="50">
        <f t="shared" si="598"/>
        <v>0</v>
      </c>
      <c r="AT2083" s="30">
        <f t="shared" si="599"/>
        <v>20</v>
      </c>
      <c r="AU2083">
        <f t="shared" si="600"/>
        <v>6.666666666666667</v>
      </c>
      <c r="AV2083" s="49">
        <f t="shared" si="601"/>
        <v>15</v>
      </c>
      <c r="AW2083" s="49">
        <f t="shared" si="602"/>
        <v>6.666666666666667</v>
      </c>
      <c r="AX2083" s="53">
        <f t="shared" si="603"/>
        <v>0</v>
      </c>
      <c r="AY2083" s="30">
        <f t="shared" si="604"/>
        <v>7</v>
      </c>
      <c r="AZ2083" s="30">
        <f t="shared" si="605"/>
        <v>15</v>
      </c>
      <c r="BA2083" s="49">
        <f t="shared" si="606"/>
        <v>15</v>
      </c>
    </row>
    <row r="2084" spans="1:53" x14ac:dyDescent="0.35">
      <c r="A2084" s="2">
        <v>1077477558</v>
      </c>
      <c r="B2084" s="2" t="s">
        <v>2084</v>
      </c>
      <c r="C2084" s="16" t="s">
        <v>4946</v>
      </c>
      <c r="D2084" s="3" t="s">
        <v>4229</v>
      </c>
      <c r="E2084" s="4">
        <v>45931</v>
      </c>
      <c r="F2084" s="5">
        <v>45931</v>
      </c>
      <c r="G2084" s="5">
        <v>46296</v>
      </c>
      <c r="H2084" s="3" t="s">
        <v>4290</v>
      </c>
      <c r="I2084" s="55">
        <v>46033</v>
      </c>
      <c r="J2084" s="6">
        <v>46022</v>
      </c>
      <c r="K2084" s="2" t="s">
        <v>4405</v>
      </c>
      <c r="L2084" s="2" t="s">
        <v>4971</v>
      </c>
      <c r="M2084" s="2" t="s">
        <v>4956</v>
      </c>
      <c r="N2084" s="2"/>
      <c r="O2084" s="2"/>
      <c r="P2084" s="2"/>
      <c r="Q2084" s="2"/>
      <c r="R2084" s="7"/>
      <c r="S2084" s="7">
        <v>0</v>
      </c>
      <c r="T2084" s="7">
        <v>7.5</v>
      </c>
      <c r="U2084" s="7">
        <v>7.5</v>
      </c>
      <c r="V2084" s="12">
        <f t="shared" si="608"/>
        <v>8</v>
      </c>
      <c r="W2084" s="15" t="s">
        <v>4738</v>
      </c>
      <c r="X2084" s="15" t="str">
        <f t="shared" si="593"/>
        <v>DEBE GOZAR EN EL AÑO UN TOTAL DE 8 DÍAS ANTES DEL 31/12/2026</v>
      </c>
      <c r="Y2084" s="58">
        <v>8</v>
      </c>
      <c r="Z2084" s="50">
        <v>0</v>
      </c>
      <c r="AA2084" s="50">
        <v>0</v>
      </c>
      <c r="AB2084" s="50">
        <v>0</v>
      </c>
      <c r="AC2084" s="50">
        <v>0</v>
      </c>
      <c r="AD2084" s="50">
        <v>0</v>
      </c>
      <c r="AE2084" s="50">
        <v>0</v>
      </c>
      <c r="AF2084" s="50">
        <v>0</v>
      </c>
      <c r="AG2084" s="50">
        <v>0</v>
      </c>
      <c r="AH2084" s="50">
        <v>0</v>
      </c>
      <c r="AI2084" s="50">
        <v>0</v>
      </c>
      <c r="AJ2084" s="50">
        <v>0</v>
      </c>
      <c r="AK2084" s="52">
        <f t="shared" si="594"/>
        <v>8</v>
      </c>
      <c r="AL2084" s="50">
        <f t="shared" si="595"/>
        <v>8</v>
      </c>
      <c r="AM2084" s="48">
        <f t="shared" si="592"/>
        <v>1</v>
      </c>
      <c r="AN2084" s="49">
        <f t="shared" si="596"/>
        <v>0.01</v>
      </c>
      <c r="AO2084" s="49">
        <f t="shared" si="607"/>
        <v>8</v>
      </c>
      <c r="AP2084" s="49">
        <f t="shared" si="597"/>
        <v>8</v>
      </c>
      <c r="AR2084" s="50">
        <f t="shared" si="598"/>
        <v>0</v>
      </c>
      <c r="AT2084" s="30">
        <f t="shared" si="599"/>
        <v>8</v>
      </c>
      <c r="AU2084">
        <f t="shared" si="600"/>
        <v>2.6666666666666665</v>
      </c>
      <c r="AV2084" s="49">
        <f t="shared" si="601"/>
        <v>8</v>
      </c>
      <c r="AW2084" s="49">
        <f t="shared" si="602"/>
        <v>2.6666666666666665</v>
      </c>
      <c r="AX2084" s="53">
        <f t="shared" si="603"/>
        <v>0</v>
      </c>
      <c r="AY2084" s="30">
        <f t="shared" si="604"/>
        <v>0</v>
      </c>
      <c r="AZ2084" s="30">
        <f t="shared" si="605"/>
        <v>8</v>
      </c>
      <c r="BA2084" s="49">
        <f t="shared" si="606"/>
        <v>8</v>
      </c>
    </row>
    <row r="2085" spans="1:53" x14ac:dyDescent="0.35">
      <c r="A2085" s="2">
        <v>1077484296</v>
      </c>
      <c r="B2085" s="2" t="s">
        <v>2085</v>
      </c>
      <c r="C2085" s="16" t="s">
        <v>4946</v>
      </c>
      <c r="D2085" s="3" t="s">
        <v>4230</v>
      </c>
      <c r="E2085" s="4">
        <v>45200</v>
      </c>
      <c r="F2085" s="5">
        <v>45931</v>
      </c>
      <c r="G2085" s="5">
        <v>46296</v>
      </c>
      <c r="H2085" s="3" t="s">
        <v>4290</v>
      </c>
      <c r="I2085" s="55">
        <v>46023</v>
      </c>
      <c r="J2085" s="6">
        <v>46022</v>
      </c>
      <c r="K2085" s="2" t="s">
        <v>4405</v>
      </c>
      <c r="L2085" s="2" t="s">
        <v>4832</v>
      </c>
      <c r="M2085" s="2" t="s">
        <v>4956</v>
      </c>
      <c r="N2085" s="2"/>
      <c r="O2085" s="2"/>
      <c r="P2085" s="2"/>
      <c r="Q2085" s="2"/>
      <c r="R2085" s="7"/>
      <c r="S2085" s="7">
        <v>21</v>
      </c>
      <c r="T2085" s="7">
        <v>7.5</v>
      </c>
      <c r="U2085" s="7">
        <v>28.5</v>
      </c>
      <c r="V2085" s="12">
        <f t="shared" si="608"/>
        <v>29</v>
      </c>
      <c r="W2085" s="15" t="str">
        <f>"DEBE GOZAR "&amp;S2085&amp;" DÍAS ANTES DEL "&amp;TEXT(G2085-1,"DD/MM/YYYY")</f>
        <v>DEBE GOZAR 21 DÍAS ANTES DEL 30/09/2026</v>
      </c>
      <c r="X2085" s="15" t="str">
        <f t="shared" si="593"/>
        <v>DEBE GOZAR EN EL AÑO UN TOTAL DE 29 DÍAS ANTES DEL 31/12/2026</v>
      </c>
      <c r="Y2085" s="58">
        <v>29</v>
      </c>
      <c r="Z2085" s="50">
        <v>0</v>
      </c>
      <c r="AA2085" s="50">
        <v>0</v>
      </c>
      <c r="AB2085" s="50">
        <v>0</v>
      </c>
      <c r="AC2085" s="50">
        <v>0</v>
      </c>
      <c r="AD2085" s="50">
        <v>0</v>
      </c>
      <c r="AE2085" s="50">
        <v>0</v>
      </c>
      <c r="AF2085" s="50">
        <v>0</v>
      </c>
      <c r="AG2085" s="50">
        <v>0</v>
      </c>
      <c r="AH2085" s="50">
        <v>0</v>
      </c>
      <c r="AI2085" s="50">
        <v>0</v>
      </c>
      <c r="AJ2085" s="50">
        <v>0</v>
      </c>
      <c r="AK2085" s="52">
        <f t="shared" si="594"/>
        <v>29</v>
      </c>
      <c r="AL2085" s="50">
        <f t="shared" si="595"/>
        <v>29</v>
      </c>
      <c r="AM2085" s="48">
        <f t="shared" si="592"/>
        <v>1</v>
      </c>
      <c r="AN2085" s="49">
        <f t="shared" si="596"/>
        <v>0.01</v>
      </c>
      <c r="AO2085" s="49">
        <f t="shared" si="607"/>
        <v>29</v>
      </c>
      <c r="AP2085" s="49">
        <f t="shared" si="597"/>
        <v>29</v>
      </c>
      <c r="AR2085" s="50">
        <f t="shared" si="598"/>
        <v>0</v>
      </c>
      <c r="AT2085" s="30">
        <f t="shared" si="599"/>
        <v>29</v>
      </c>
      <c r="AU2085">
        <f t="shared" si="600"/>
        <v>9.6666666666666661</v>
      </c>
      <c r="AV2085" s="49">
        <f t="shared" si="601"/>
        <v>29</v>
      </c>
      <c r="AW2085" s="49">
        <f t="shared" si="602"/>
        <v>9.6666666666666661</v>
      </c>
      <c r="AX2085" s="53">
        <f t="shared" si="603"/>
        <v>0</v>
      </c>
      <c r="AY2085" s="30">
        <f t="shared" si="604"/>
        <v>0</v>
      </c>
      <c r="AZ2085" s="30">
        <f t="shared" si="605"/>
        <v>29</v>
      </c>
      <c r="BA2085" s="49">
        <f t="shared" si="606"/>
        <v>29</v>
      </c>
    </row>
    <row r="2086" spans="1:53" x14ac:dyDescent="0.35">
      <c r="A2086" s="2">
        <v>1077496410</v>
      </c>
      <c r="B2086" s="2" t="s">
        <v>2086</v>
      </c>
      <c r="C2086" s="16" t="s">
        <v>4946</v>
      </c>
      <c r="D2086" s="3" t="s">
        <v>4231</v>
      </c>
      <c r="E2086" s="4">
        <v>45845</v>
      </c>
      <c r="F2086" s="5">
        <v>45845</v>
      </c>
      <c r="G2086" s="5">
        <v>46210</v>
      </c>
      <c r="H2086" s="3" t="s">
        <v>4290</v>
      </c>
      <c r="I2086" s="55">
        <v>0</v>
      </c>
      <c r="J2086" s="6">
        <v>46022</v>
      </c>
      <c r="K2086" s="2" t="s">
        <v>4405</v>
      </c>
      <c r="L2086" s="2" t="s">
        <v>4908</v>
      </c>
      <c r="M2086" s="2" t="s">
        <v>4956</v>
      </c>
      <c r="N2086" s="2" t="s">
        <v>5197</v>
      </c>
      <c r="O2086" s="2" t="s">
        <v>5222</v>
      </c>
      <c r="P2086" s="2" t="s">
        <v>4608</v>
      </c>
      <c r="Q2086" s="2" t="s">
        <v>4297</v>
      </c>
      <c r="R2086" s="7"/>
      <c r="S2086" s="7">
        <v>0</v>
      </c>
      <c r="T2086" s="7">
        <v>14.5</v>
      </c>
      <c r="U2086" s="7">
        <v>14.5</v>
      </c>
      <c r="V2086" s="12">
        <f t="shared" si="608"/>
        <v>15</v>
      </c>
      <c r="W2086" s="15" t="s">
        <v>4738</v>
      </c>
      <c r="X2086" s="15" t="str">
        <f t="shared" si="593"/>
        <v>DEBE GOZAR EN EL AÑO UN TOTAL DE 15 DÍAS ANTES DEL 31/12/2026</v>
      </c>
      <c r="Y2086" s="58">
        <v>0</v>
      </c>
      <c r="Z2086" s="50">
        <v>0</v>
      </c>
      <c r="AA2086" s="50">
        <v>0</v>
      </c>
      <c r="AB2086" s="50">
        <v>0</v>
      </c>
      <c r="AC2086" s="50">
        <v>0</v>
      </c>
      <c r="AD2086" s="50">
        <v>0</v>
      </c>
      <c r="AE2086" s="50">
        <v>0</v>
      </c>
      <c r="AF2086" s="50">
        <v>0</v>
      </c>
      <c r="AG2086" s="50">
        <v>0</v>
      </c>
      <c r="AH2086" s="50">
        <v>0</v>
      </c>
      <c r="AI2086" s="50">
        <v>0</v>
      </c>
      <c r="AJ2086" s="50">
        <v>0</v>
      </c>
      <c r="AK2086" s="52">
        <f t="shared" si="594"/>
        <v>0</v>
      </c>
      <c r="AL2086" s="50">
        <f t="shared" si="595"/>
        <v>0</v>
      </c>
      <c r="AM2086" s="48">
        <f t="shared" ref="AM2086:AM2135" si="609">+AL2086/V2086</f>
        <v>0</v>
      </c>
      <c r="AN2086" s="49">
        <f t="shared" si="596"/>
        <v>0</v>
      </c>
      <c r="AO2086" s="49">
        <f t="shared" si="607"/>
        <v>0</v>
      </c>
      <c r="AP2086" s="49">
        <f t="shared" si="597"/>
        <v>0</v>
      </c>
      <c r="AR2086" s="50">
        <f t="shared" si="598"/>
        <v>15</v>
      </c>
      <c r="AT2086" s="30">
        <f t="shared" si="599"/>
        <v>15</v>
      </c>
      <c r="AU2086">
        <f t="shared" si="600"/>
        <v>5</v>
      </c>
      <c r="AV2086" s="49">
        <f t="shared" si="601"/>
        <v>0</v>
      </c>
      <c r="AW2086" s="49">
        <f t="shared" si="602"/>
        <v>0</v>
      </c>
      <c r="AX2086" s="53">
        <f t="shared" si="603"/>
        <v>5</v>
      </c>
      <c r="AY2086" s="30">
        <f t="shared" si="604"/>
        <v>0</v>
      </c>
      <c r="AZ2086" s="30">
        <f t="shared" si="605"/>
        <v>0</v>
      </c>
      <c r="BA2086" s="49">
        <f t="shared" si="606"/>
        <v>0</v>
      </c>
    </row>
    <row r="2087" spans="1:53" x14ac:dyDescent="0.35">
      <c r="A2087" s="2">
        <v>1077524136</v>
      </c>
      <c r="B2087" s="2" t="s">
        <v>2087</v>
      </c>
      <c r="C2087" s="16" t="s">
        <v>4946</v>
      </c>
      <c r="D2087" s="3" t="s">
        <v>4232</v>
      </c>
      <c r="E2087" s="4">
        <v>45974</v>
      </c>
      <c r="F2087" s="5">
        <v>45974</v>
      </c>
      <c r="G2087" s="5">
        <v>46339</v>
      </c>
      <c r="H2087" s="3" t="s">
        <v>4290</v>
      </c>
      <c r="I2087" s="55">
        <v>0</v>
      </c>
      <c r="J2087" s="6">
        <v>46022</v>
      </c>
      <c r="K2087" s="2" t="s">
        <v>4405</v>
      </c>
      <c r="L2087" s="2" t="s">
        <v>5049</v>
      </c>
      <c r="M2087" s="2" t="s">
        <v>4957</v>
      </c>
      <c r="N2087" s="2" t="s">
        <v>5199</v>
      </c>
      <c r="O2087" s="2" t="s">
        <v>5227</v>
      </c>
      <c r="P2087" s="2" t="s">
        <v>4580</v>
      </c>
      <c r="Q2087" s="2" t="s">
        <v>4297</v>
      </c>
      <c r="R2087" s="7"/>
      <c r="S2087" s="7">
        <v>0</v>
      </c>
      <c r="T2087" s="7">
        <v>4</v>
      </c>
      <c r="U2087" s="7">
        <v>4</v>
      </c>
      <c r="V2087" s="12">
        <f t="shared" si="608"/>
        <v>4</v>
      </c>
      <c r="W2087" s="15" t="s">
        <v>4738</v>
      </c>
      <c r="X2087" s="15" t="str">
        <f t="shared" si="593"/>
        <v>DEBE GOZAR EN EL AÑO UN TOTAL DE 4 DÍAS ANTES DEL 31/12/2026</v>
      </c>
      <c r="Y2087" s="58">
        <v>0</v>
      </c>
      <c r="Z2087" s="50">
        <v>0</v>
      </c>
      <c r="AA2087" s="50">
        <v>0</v>
      </c>
      <c r="AB2087" s="50">
        <v>0</v>
      </c>
      <c r="AC2087" s="50">
        <v>0</v>
      </c>
      <c r="AD2087" s="50">
        <v>0</v>
      </c>
      <c r="AE2087" s="50">
        <v>0</v>
      </c>
      <c r="AF2087" s="50">
        <v>0</v>
      </c>
      <c r="AG2087" s="50">
        <v>0</v>
      </c>
      <c r="AH2087" s="50">
        <v>0</v>
      </c>
      <c r="AI2087" s="50">
        <v>0</v>
      </c>
      <c r="AJ2087" s="50">
        <v>0</v>
      </c>
      <c r="AK2087" s="52">
        <f t="shared" si="594"/>
        <v>0</v>
      </c>
      <c r="AL2087" s="50">
        <f t="shared" si="595"/>
        <v>0</v>
      </c>
      <c r="AM2087" s="48">
        <f t="shared" si="609"/>
        <v>0</v>
      </c>
      <c r="AN2087" s="49">
        <f t="shared" si="596"/>
        <v>0</v>
      </c>
      <c r="AO2087" s="49">
        <f t="shared" si="607"/>
        <v>0</v>
      </c>
      <c r="AP2087" s="49">
        <f t="shared" si="597"/>
        <v>0</v>
      </c>
      <c r="AR2087" s="50">
        <f t="shared" si="598"/>
        <v>4</v>
      </c>
      <c r="AT2087" s="30">
        <f t="shared" si="599"/>
        <v>4</v>
      </c>
      <c r="AU2087">
        <f t="shared" si="600"/>
        <v>1.3333333333333333</v>
      </c>
      <c r="AV2087" s="49">
        <f t="shared" si="601"/>
        <v>0</v>
      </c>
      <c r="AW2087" s="49">
        <f t="shared" si="602"/>
        <v>0</v>
      </c>
      <c r="AX2087" s="53">
        <f t="shared" si="603"/>
        <v>1.3333333333333333</v>
      </c>
      <c r="AY2087" s="30">
        <f t="shared" si="604"/>
        <v>0</v>
      </c>
      <c r="AZ2087" s="30">
        <f t="shared" si="605"/>
        <v>0</v>
      </c>
      <c r="BA2087" s="49">
        <f t="shared" si="606"/>
        <v>0</v>
      </c>
    </row>
    <row r="2088" spans="1:53" x14ac:dyDescent="0.35">
      <c r="A2088" s="2">
        <v>1077529989</v>
      </c>
      <c r="B2088" s="2" t="s">
        <v>2088</v>
      </c>
      <c r="C2088" s="16" t="s">
        <v>4946</v>
      </c>
      <c r="D2088" s="3" t="s">
        <v>4233</v>
      </c>
      <c r="E2088" s="4">
        <v>45108</v>
      </c>
      <c r="F2088" s="5">
        <v>45839</v>
      </c>
      <c r="G2088" s="5">
        <v>46204</v>
      </c>
      <c r="H2088" s="3" t="s">
        <v>4425</v>
      </c>
      <c r="I2088" s="55">
        <v>0</v>
      </c>
      <c r="J2088" s="6">
        <v>46022</v>
      </c>
      <c r="K2088" s="2" t="s">
        <v>4405</v>
      </c>
      <c r="L2088" s="2" t="s">
        <v>4934</v>
      </c>
      <c r="M2088" s="2" t="s">
        <v>4956</v>
      </c>
      <c r="N2088" s="2" t="s">
        <v>5196</v>
      </c>
      <c r="O2088" s="2" t="s">
        <v>5241</v>
      </c>
      <c r="P2088" s="2" t="s">
        <v>4730</v>
      </c>
      <c r="Q2088" s="2" t="s">
        <v>4297</v>
      </c>
      <c r="R2088" s="7"/>
      <c r="S2088" s="7">
        <v>15</v>
      </c>
      <c r="T2088" s="7">
        <v>15</v>
      </c>
      <c r="U2088" s="7">
        <v>30</v>
      </c>
      <c r="V2088" s="12">
        <f t="shared" si="608"/>
        <v>30</v>
      </c>
      <c r="W2088" s="15" t="str">
        <f>"DEBE GOZAR "&amp;S2088&amp;" DÍAS ANTES DEL "&amp;TEXT(G2088-1,"DD/MM/YYYY")</f>
        <v>DEBE GOZAR 15 DÍAS ANTES DEL 30/06/2026</v>
      </c>
      <c r="X2088" s="15" t="str">
        <f t="shared" si="593"/>
        <v>DEBE GOZAR EN EL AÑO UN TOTAL DE 30 DÍAS ANTES DEL 31/12/2026</v>
      </c>
      <c r="Y2088" s="58">
        <v>0</v>
      </c>
      <c r="Z2088" s="50">
        <v>0</v>
      </c>
      <c r="AA2088" s="50">
        <v>15</v>
      </c>
      <c r="AB2088" s="50">
        <v>0</v>
      </c>
      <c r="AC2088" s="50">
        <v>0</v>
      </c>
      <c r="AD2088" s="50">
        <v>0</v>
      </c>
      <c r="AE2088" s="50">
        <v>0</v>
      </c>
      <c r="AF2088" s="50">
        <v>0</v>
      </c>
      <c r="AG2088" s="50">
        <v>0</v>
      </c>
      <c r="AH2088" s="50">
        <v>0</v>
      </c>
      <c r="AI2088" s="50">
        <v>9</v>
      </c>
      <c r="AJ2088" s="50">
        <v>6</v>
      </c>
      <c r="AK2088" s="52">
        <f t="shared" si="594"/>
        <v>30</v>
      </c>
      <c r="AL2088" s="50">
        <f t="shared" si="595"/>
        <v>30</v>
      </c>
      <c r="AM2088" s="48">
        <f t="shared" si="609"/>
        <v>1</v>
      </c>
      <c r="AN2088" s="49">
        <f t="shared" si="596"/>
        <v>0.01</v>
      </c>
      <c r="AO2088" s="49">
        <f t="shared" si="607"/>
        <v>15</v>
      </c>
      <c r="AP2088" s="49">
        <f t="shared" si="597"/>
        <v>30</v>
      </c>
      <c r="AR2088" s="50">
        <f t="shared" si="598"/>
        <v>0</v>
      </c>
      <c r="AT2088" s="30">
        <f t="shared" si="599"/>
        <v>30</v>
      </c>
      <c r="AU2088">
        <f t="shared" si="600"/>
        <v>10</v>
      </c>
      <c r="AV2088" s="49">
        <f t="shared" si="601"/>
        <v>15</v>
      </c>
      <c r="AW2088" s="49">
        <f t="shared" si="602"/>
        <v>10</v>
      </c>
      <c r="AX2088" s="53">
        <f t="shared" si="603"/>
        <v>0</v>
      </c>
      <c r="AY2088" s="30">
        <f t="shared" si="604"/>
        <v>15</v>
      </c>
      <c r="AZ2088" s="30">
        <f t="shared" si="605"/>
        <v>15</v>
      </c>
      <c r="BA2088" s="49">
        <f t="shared" si="606"/>
        <v>15</v>
      </c>
    </row>
    <row r="2089" spans="1:53" x14ac:dyDescent="0.35">
      <c r="A2089" s="2">
        <v>1077534420</v>
      </c>
      <c r="B2089" s="2" t="s">
        <v>2089</v>
      </c>
      <c r="C2089" s="16" t="s">
        <v>4947</v>
      </c>
      <c r="D2089" s="3" t="s">
        <v>4234</v>
      </c>
      <c r="E2089" s="4">
        <v>45129</v>
      </c>
      <c r="F2089" s="5">
        <v>45860</v>
      </c>
      <c r="G2089" s="5">
        <v>46225</v>
      </c>
      <c r="H2089" s="3" t="s">
        <v>4410</v>
      </c>
      <c r="I2089" s="55">
        <v>0</v>
      </c>
      <c r="J2089" s="6">
        <v>46022</v>
      </c>
      <c r="K2089" s="2" t="s">
        <v>4405</v>
      </c>
      <c r="L2089" s="2" t="s">
        <v>4881</v>
      </c>
      <c r="M2089" s="2" t="s">
        <v>4956</v>
      </c>
      <c r="N2089" s="2" t="s">
        <v>5196</v>
      </c>
      <c r="O2089" s="2" t="s">
        <v>5250</v>
      </c>
      <c r="P2089" s="2" t="s">
        <v>4653</v>
      </c>
      <c r="Q2089" s="2" t="s">
        <v>4298</v>
      </c>
      <c r="R2089" s="7"/>
      <c r="S2089" s="7">
        <v>16</v>
      </c>
      <c r="T2089" s="7">
        <v>13.25</v>
      </c>
      <c r="U2089" s="7">
        <v>29.25</v>
      </c>
      <c r="V2089" s="12">
        <f t="shared" si="608"/>
        <v>30</v>
      </c>
      <c r="W2089" s="15" t="str">
        <f>"DEBE GOZAR "&amp;S2089&amp;" DÍAS ANTES DEL "&amp;TEXT(G2089-1,"DD/MM/YYYY")</f>
        <v>DEBE GOZAR 16 DÍAS ANTES DEL 21/07/2026</v>
      </c>
      <c r="X2089" s="15" t="str">
        <f t="shared" si="593"/>
        <v>DEBE GOZAR EN EL AÑO UN TOTAL DE 30 DÍAS ANTES DEL 31/12/2026</v>
      </c>
      <c r="Y2089" s="58">
        <v>0</v>
      </c>
      <c r="Z2089" s="50">
        <v>13</v>
      </c>
      <c r="AA2089" s="50">
        <v>2</v>
      </c>
      <c r="AB2089" s="50">
        <v>0</v>
      </c>
      <c r="AC2089" s="50">
        <v>0</v>
      </c>
      <c r="AD2089" s="50">
        <v>15</v>
      </c>
      <c r="AE2089" s="50">
        <v>0</v>
      </c>
      <c r="AF2089" s="50">
        <v>1</v>
      </c>
      <c r="AG2089" s="50">
        <v>14</v>
      </c>
      <c r="AH2089" s="50">
        <v>0</v>
      </c>
      <c r="AI2089" s="50">
        <v>0</v>
      </c>
      <c r="AJ2089" s="50">
        <v>0</v>
      </c>
      <c r="AK2089" s="52">
        <f t="shared" si="594"/>
        <v>45</v>
      </c>
      <c r="AL2089" s="50">
        <f t="shared" si="595"/>
        <v>45</v>
      </c>
      <c r="AM2089" s="48">
        <f t="shared" si="609"/>
        <v>1.5</v>
      </c>
      <c r="AN2089" s="49">
        <f t="shared" si="596"/>
        <v>1.4999999999999999E-2</v>
      </c>
      <c r="AO2089" s="49">
        <f t="shared" si="607"/>
        <v>15</v>
      </c>
      <c r="AP2089" s="49">
        <f t="shared" si="597"/>
        <v>30</v>
      </c>
      <c r="AR2089" s="50">
        <f t="shared" si="598"/>
        <v>0</v>
      </c>
      <c r="AT2089" s="30">
        <f t="shared" si="599"/>
        <v>30</v>
      </c>
      <c r="AU2089">
        <f t="shared" si="600"/>
        <v>10</v>
      </c>
      <c r="AV2089" s="49">
        <f t="shared" si="601"/>
        <v>15</v>
      </c>
      <c r="AW2089" s="49">
        <f t="shared" si="602"/>
        <v>10</v>
      </c>
      <c r="AX2089" s="53">
        <f t="shared" si="603"/>
        <v>0</v>
      </c>
      <c r="AY2089" s="30">
        <f t="shared" si="604"/>
        <v>30</v>
      </c>
      <c r="AZ2089" s="30">
        <f t="shared" si="605"/>
        <v>15</v>
      </c>
      <c r="BA2089" s="49">
        <f t="shared" si="606"/>
        <v>15</v>
      </c>
    </row>
    <row r="2090" spans="1:53" x14ac:dyDescent="0.35">
      <c r="A2090" s="2">
        <v>1077534804</v>
      </c>
      <c r="B2090" s="2" t="s">
        <v>2090</v>
      </c>
      <c r="C2090" s="16" t="s">
        <v>4946</v>
      </c>
      <c r="D2090" s="3" t="s">
        <v>4235</v>
      </c>
      <c r="E2090" s="4">
        <v>46054</v>
      </c>
      <c r="F2090" s="5">
        <v>45974</v>
      </c>
      <c r="G2090" s="5">
        <v>46339</v>
      </c>
      <c r="H2090" s="3" t="s">
        <v>4421</v>
      </c>
      <c r="I2090" s="55">
        <v>46053</v>
      </c>
      <c r="J2090" s="6">
        <v>46022</v>
      </c>
      <c r="K2090" s="2" t="s">
        <v>4431</v>
      </c>
      <c r="L2090" s="2" t="s">
        <v>4917</v>
      </c>
      <c r="M2090" s="2" t="s">
        <v>4956</v>
      </c>
      <c r="N2090" s="2"/>
      <c r="O2090" s="2"/>
      <c r="P2090" s="2"/>
      <c r="Q2090" s="2"/>
      <c r="R2090" s="7"/>
      <c r="S2090" s="7">
        <v>6</v>
      </c>
      <c r="T2090" s="7">
        <v>6.8000000000000007</v>
      </c>
      <c r="U2090" s="7">
        <v>12.8</v>
      </c>
      <c r="V2090" s="12">
        <f t="shared" si="608"/>
        <v>13</v>
      </c>
      <c r="W2090" s="15" t="str">
        <f>"DEBE GOZAR "&amp;S2090&amp;" DÍAS ANTES DEL "&amp;TEXT(G2090-1,"DD/MM/YYYY")</f>
        <v>DEBE GOZAR 6 DÍAS ANTES DEL 12/11/2026</v>
      </c>
      <c r="X2090" s="15" t="str">
        <f t="shared" si="593"/>
        <v>DEBE GOZAR EN EL AÑO UN TOTAL DE 13 DÍAS ANTES DEL 31/12/2026</v>
      </c>
      <c r="Y2090" s="58">
        <v>13</v>
      </c>
      <c r="Z2090" s="58">
        <v>0</v>
      </c>
      <c r="AA2090" s="50">
        <v>0</v>
      </c>
      <c r="AB2090" s="50">
        <v>0</v>
      </c>
      <c r="AC2090" s="50">
        <v>0</v>
      </c>
      <c r="AD2090" s="50">
        <v>0</v>
      </c>
      <c r="AE2090" s="50">
        <v>0</v>
      </c>
      <c r="AF2090" s="50">
        <v>0</v>
      </c>
      <c r="AG2090" s="50">
        <v>0</v>
      </c>
      <c r="AH2090" s="50">
        <v>0</v>
      </c>
      <c r="AI2090" s="50">
        <v>0</v>
      </c>
      <c r="AJ2090" s="50">
        <v>0</v>
      </c>
      <c r="AK2090" s="52">
        <f t="shared" si="594"/>
        <v>13</v>
      </c>
      <c r="AL2090" s="50">
        <f t="shared" si="595"/>
        <v>13</v>
      </c>
      <c r="AM2090" s="48">
        <f t="shared" si="609"/>
        <v>1</v>
      </c>
      <c r="AN2090" s="49">
        <f t="shared" si="596"/>
        <v>0.01</v>
      </c>
      <c r="AO2090" s="49">
        <f t="shared" si="607"/>
        <v>13</v>
      </c>
      <c r="AP2090" s="49">
        <f t="shared" si="597"/>
        <v>13</v>
      </c>
      <c r="AR2090" s="50">
        <f t="shared" si="598"/>
        <v>0</v>
      </c>
      <c r="AT2090" s="30">
        <f t="shared" si="599"/>
        <v>13</v>
      </c>
      <c r="AU2090">
        <f t="shared" si="600"/>
        <v>4.333333333333333</v>
      </c>
      <c r="AV2090" s="49">
        <f t="shared" si="601"/>
        <v>13</v>
      </c>
      <c r="AW2090" s="49">
        <f t="shared" si="602"/>
        <v>4.333333333333333</v>
      </c>
      <c r="AX2090" s="53">
        <f t="shared" si="603"/>
        <v>0</v>
      </c>
      <c r="AY2090" s="30">
        <f t="shared" si="604"/>
        <v>0</v>
      </c>
      <c r="AZ2090" s="30">
        <f t="shared" si="605"/>
        <v>13</v>
      </c>
      <c r="BA2090" s="49">
        <f t="shared" si="606"/>
        <v>13</v>
      </c>
    </row>
    <row r="2091" spans="1:53" x14ac:dyDescent="0.35">
      <c r="A2091" s="2">
        <v>1009906945</v>
      </c>
      <c r="B2091" s="2" t="s">
        <v>109</v>
      </c>
      <c r="C2091" s="16" t="s">
        <v>4948</v>
      </c>
      <c r="D2091" s="3" t="s">
        <v>2254</v>
      </c>
      <c r="E2091" s="4">
        <v>45952</v>
      </c>
      <c r="F2091" s="5">
        <v>45952</v>
      </c>
      <c r="G2091" s="5">
        <v>46317</v>
      </c>
      <c r="H2091" s="3" t="s">
        <v>4292</v>
      </c>
      <c r="I2091" s="55">
        <v>0</v>
      </c>
      <c r="J2091" s="6">
        <v>46022</v>
      </c>
      <c r="K2091" s="2" t="s">
        <v>4430</v>
      </c>
      <c r="L2091" s="2">
        <v>2001010200</v>
      </c>
      <c r="M2091" s="2" t="s">
        <v>5052</v>
      </c>
      <c r="N2091" s="2" t="s">
        <v>5184</v>
      </c>
      <c r="O2091" s="2" t="s">
        <v>5184</v>
      </c>
      <c r="P2091" s="2" t="s">
        <v>5052</v>
      </c>
      <c r="Q2091" s="2" t="s">
        <v>4312</v>
      </c>
      <c r="R2091" s="7"/>
      <c r="S2091" s="7">
        <v>0</v>
      </c>
      <c r="T2091" s="7">
        <v>5.75</v>
      </c>
      <c r="U2091" s="7">
        <v>5.75</v>
      </c>
      <c r="V2091" s="12">
        <f t="shared" si="608"/>
        <v>6</v>
      </c>
      <c r="W2091" s="15" t="s">
        <v>4738</v>
      </c>
      <c r="X2091" s="15" t="str">
        <f t="shared" si="593"/>
        <v>DEBE GOZAR EN EL AÑO UN TOTAL DE 6 DÍAS ANTES DEL 31/12/2026</v>
      </c>
      <c r="Y2091" s="50">
        <v>0</v>
      </c>
      <c r="Z2091" s="50">
        <v>4</v>
      </c>
      <c r="AA2091" s="50">
        <v>0</v>
      </c>
      <c r="AB2091" s="50">
        <v>0</v>
      </c>
      <c r="AC2091" s="50">
        <v>0</v>
      </c>
      <c r="AD2091" s="50">
        <v>0</v>
      </c>
      <c r="AE2091" s="50">
        <v>0</v>
      </c>
      <c r="AF2091" s="50">
        <v>0</v>
      </c>
      <c r="AG2091" s="50">
        <v>0</v>
      </c>
      <c r="AH2091" s="50">
        <v>7</v>
      </c>
      <c r="AI2091" s="50">
        <v>0</v>
      </c>
      <c r="AJ2091" s="50">
        <v>0</v>
      </c>
      <c r="AK2091" s="52">
        <f t="shared" si="594"/>
        <v>11</v>
      </c>
      <c r="AL2091" s="50">
        <f t="shared" si="595"/>
        <v>11</v>
      </c>
      <c r="AM2091" s="48">
        <f t="shared" si="609"/>
        <v>1.8333333333333333</v>
      </c>
      <c r="AN2091" s="49">
        <f t="shared" si="596"/>
        <v>1.8333333333333333E-2</v>
      </c>
      <c r="AO2091" s="49">
        <f t="shared" si="607"/>
        <v>4</v>
      </c>
      <c r="AP2091" s="49">
        <f t="shared" si="597"/>
        <v>6</v>
      </c>
      <c r="AR2091" s="50">
        <f t="shared" si="598"/>
        <v>0</v>
      </c>
      <c r="AT2091" s="30">
        <f t="shared" si="599"/>
        <v>6</v>
      </c>
      <c r="AU2091">
        <f t="shared" si="600"/>
        <v>2</v>
      </c>
      <c r="AV2091" s="49">
        <f t="shared" si="601"/>
        <v>4</v>
      </c>
      <c r="AW2091" s="49">
        <f t="shared" si="602"/>
        <v>2</v>
      </c>
      <c r="AX2091" s="53">
        <f t="shared" si="603"/>
        <v>0</v>
      </c>
      <c r="AY2091" s="30">
        <f t="shared" si="604"/>
        <v>7</v>
      </c>
      <c r="AZ2091" s="30">
        <f t="shared" si="605"/>
        <v>4</v>
      </c>
      <c r="BA2091" s="49">
        <f t="shared" si="606"/>
        <v>4</v>
      </c>
    </row>
    <row r="2092" spans="1:53" x14ac:dyDescent="0.35">
      <c r="A2092" s="2">
        <v>1077622729</v>
      </c>
      <c r="B2092" s="2" t="s">
        <v>2092</v>
      </c>
      <c r="C2092" s="16" t="s">
        <v>4946</v>
      </c>
      <c r="D2092" s="3" t="s">
        <v>4237</v>
      </c>
      <c r="E2092" s="4">
        <v>45717</v>
      </c>
      <c r="F2092" s="5">
        <v>45717</v>
      </c>
      <c r="G2092" s="5">
        <v>46082</v>
      </c>
      <c r="H2092" s="3" t="s">
        <v>4290</v>
      </c>
      <c r="I2092" s="55">
        <v>0</v>
      </c>
      <c r="J2092" s="6">
        <v>46022</v>
      </c>
      <c r="K2092" s="2" t="s">
        <v>4431</v>
      </c>
      <c r="L2092" s="2" t="s">
        <v>4836</v>
      </c>
      <c r="M2092" s="2" t="s">
        <v>4956</v>
      </c>
      <c r="N2092" s="2" t="s">
        <v>5197</v>
      </c>
      <c r="O2092" s="2" t="s">
        <v>5244</v>
      </c>
      <c r="P2092" s="2" t="s">
        <v>4591</v>
      </c>
      <c r="Q2092" s="2" t="s">
        <v>4326</v>
      </c>
      <c r="R2092" s="7"/>
      <c r="S2092" s="7">
        <v>0</v>
      </c>
      <c r="T2092" s="7">
        <v>5</v>
      </c>
      <c r="U2092" s="7">
        <v>5</v>
      </c>
      <c r="V2092" s="12">
        <f t="shared" ref="V2092:V2116" si="610">ROUNDUP(U2092,0)</f>
        <v>5</v>
      </c>
      <c r="W2092" s="15" t="s">
        <v>4738</v>
      </c>
      <c r="X2092" s="15" t="str">
        <f t="shared" ref="X2092:X2116" si="611">"DEBE GOZAR EN EL AÑO UN TOTAL DE "&amp;ROUNDUP(V2092,0)&amp;" DÍAS ANTES DEL 31/12/2026"</f>
        <v>DEBE GOZAR EN EL AÑO UN TOTAL DE 5 DÍAS ANTES DEL 31/12/2026</v>
      </c>
      <c r="Y2092" s="50">
        <v>0</v>
      </c>
      <c r="Z2092" s="50">
        <v>0</v>
      </c>
      <c r="AA2092" s="50">
        <v>0</v>
      </c>
      <c r="AB2092" s="50">
        <v>0</v>
      </c>
      <c r="AC2092" s="50">
        <v>0</v>
      </c>
      <c r="AD2092" s="50">
        <v>0</v>
      </c>
      <c r="AE2092" s="50">
        <v>5</v>
      </c>
      <c r="AF2092" s="50">
        <v>0</v>
      </c>
      <c r="AG2092" s="50">
        <v>0</v>
      </c>
      <c r="AH2092" s="50">
        <v>0</v>
      </c>
      <c r="AI2092" s="50">
        <v>0</v>
      </c>
      <c r="AJ2092" s="50">
        <v>0</v>
      </c>
      <c r="AK2092" s="52">
        <f t="shared" si="594"/>
        <v>5</v>
      </c>
      <c r="AL2092" s="50">
        <f t="shared" si="595"/>
        <v>5</v>
      </c>
      <c r="AM2092" s="48">
        <f t="shared" si="609"/>
        <v>1</v>
      </c>
      <c r="AN2092" s="49">
        <f t="shared" si="596"/>
        <v>0.01</v>
      </c>
      <c r="AO2092" s="49">
        <f t="shared" si="607"/>
        <v>0</v>
      </c>
      <c r="AP2092" s="49">
        <f t="shared" si="597"/>
        <v>5</v>
      </c>
      <c r="AR2092" s="50">
        <f t="shared" si="598"/>
        <v>0</v>
      </c>
      <c r="AT2092" s="30">
        <f t="shared" si="599"/>
        <v>5</v>
      </c>
      <c r="AU2092">
        <f t="shared" si="600"/>
        <v>1.6666666666666667</v>
      </c>
      <c r="AV2092" s="49">
        <f t="shared" si="601"/>
        <v>0</v>
      </c>
      <c r="AW2092" s="49">
        <f t="shared" si="602"/>
        <v>0</v>
      </c>
      <c r="AX2092" s="53">
        <f t="shared" si="603"/>
        <v>1.6666666666666667</v>
      </c>
      <c r="AY2092" s="30">
        <f t="shared" si="604"/>
        <v>5</v>
      </c>
      <c r="AZ2092" s="30">
        <f t="shared" si="605"/>
        <v>0</v>
      </c>
      <c r="BA2092" s="49">
        <f t="shared" si="606"/>
        <v>0</v>
      </c>
    </row>
    <row r="2093" spans="1:53" x14ac:dyDescent="0.35">
      <c r="A2093" s="2">
        <v>1077632789</v>
      </c>
      <c r="B2093" s="2" t="s">
        <v>2093</v>
      </c>
      <c r="C2093" s="16" t="s">
        <v>4946</v>
      </c>
      <c r="D2093" s="3" t="s">
        <v>4238</v>
      </c>
      <c r="E2093" s="4">
        <v>45839</v>
      </c>
      <c r="F2093" s="5">
        <v>45839</v>
      </c>
      <c r="G2093" s="5">
        <v>46204</v>
      </c>
      <c r="H2093" s="3" t="s">
        <v>4290</v>
      </c>
      <c r="I2093" s="55">
        <v>46053</v>
      </c>
      <c r="J2093" s="6">
        <v>46022</v>
      </c>
      <c r="K2093" s="2" t="s">
        <v>4405</v>
      </c>
      <c r="L2093" s="2" t="s">
        <v>4856</v>
      </c>
      <c r="M2093" s="2" t="s">
        <v>4956</v>
      </c>
      <c r="N2093" s="2"/>
      <c r="O2093" s="2"/>
      <c r="P2093" s="2"/>
      <c r="Q2093" s="2"/>
      <c r="R2093" s="7"/>
      <c r="S2093" s="7">
        <v>0</v>
      </c>
      <c r="T2093" s="7">
        <v>15</v>
      </c>
      <c r="U2093" s="7">
        <v>15</v>
      </c>
      <c r="V2093" s="12">
        <f t="shared" si="610"/>
        <v>15</v>
      </c>
      <c r="W2093" s="15" t="s">
        <v>4738</v>
      </c>
      <c r="X2093" s="15" t="str">
        <f t="shared" si="611"/>
        <v>DEBE GOZAR EN EL AÑO UN TOTAL DE 15 DÍAS ANTES DEL 31/12/2026</v>
      </c>
      <c r="Y2093" s="50">
        <v>15</v>
      </c>
      <c r="Z2093" s="50">
        <v>0</v>
      </c>
      <c r="AA2093" s="50">
        <v>0</v>
      </c>
      <c r="AB2093" s="50">
        <v>0</v>
      </c>
      <c r="AC2093" s="50">
        <v>0</v>
      </c>
      <c r="AD2093" s="50">
        <v>0</v>
      </c>
      <c r="AE2093" s="50">
        <v>0</v>
      </c>
      <c r="AF2093" s="50">
        <v>0</v>
      </c>
      <c r="AG2093" s="50">
        <v>0</v>
      </c>
      <c r="AH2093" s="50">
        <v>0</v>
      </c>
      <c r="AI2093" s="50">
        <v>0</v>
      </c>
      <c r="AJ2093" s="50">
        <v>0</v>
      </c>
      <c r="AK2093" s="52">
        <f t="shared" si="594"/>
        <v>15</v>
      </c>
      <c r="AL2093" s="50">
        <f t="shared" si="595"/>
        <v>15</v>
      </c>
      <c r="AM2093" s="48">
        <f t="shared" si="609"/>
        <v>1</v>
      </c>
      <c r="AN2093" s="49">
        <f t="shared" si="596"/>
        <v>0.01</v>
      </c>
      <c r="AO2093" s="49">
        <f t="shared" si="607"/>
        <v>15</v>
      </c>
      <c r="AP2093" s="49">
        <f t="shared" si="597"/>
        <v>15</v>
      </c>
      <c r="AR2093" s="50">
        <f t="shared" si="598"/>
        <v>0</v>
      </c>
      <c r="AT2093" s="30">
        <f t="shared" si="599"/>
        <v>15</v>
      </c>
      <c r="AU2093">
        <f t="shared" si="600"/>
        <v>5</v>
      </c>
      <c r="AV2093" s="49">
        <f t="shared" si="601"/>
        <v>15</v>
      </c>
      <c r="AW2093" s="49">
        <f t="shared" si="602"/>
        <v>5</v>
      </c>
      <c r="AX2093" s="53">
        <f t="shared" si="603"/>
        <v>0</v>
      </c>
      <c r="AY2093" s="30">
        <f t="shared" si="604"/>
        <v>0</v>
      </c>
      <c r="AZ2093" s="30">
        <f t="shared" si="605"/>
        <v>15</v>
      </c>
      <c r="BA2093" s="49">
        <f t="shared" si="606"/>
        <v>15</v>
      </c>
    </row>
    <row r="2094" spans="1:53" x14ac:dyDescent="0.35">
      <c r="A2094" s="2">
        <v>1077660035</v>
      </c>
      <c r="B2094" s="2" t="s">
        <v>2094</v>
      </c>
      <c r="C2094" s="16" t="s">
        <v>4946</v>
      </c>
      <c r="D2094" s="3" t="s">
        <v>4239</v>
      </c>
      <c r="E2094" s="4">
        <v>45748</v>
      </c>
      <c r="F2094" s="5">
        <v>45748</v>
      </c>
      <c r="G2094" s="5">
        <v>46113</v>
      </c>
      <c r="H2094" s="3" t="s">
        <v>4290</v>
      </c>
      <c r="I2094" s="55">
        <v>0</v>
      </c>
      <c r="J2094" s="6">
        <v>46022</v>
      </c>
      <c r="K2094" s="2" t="s">
        <v>4405</v>
      </c>
      <c r="L2094" s="2" t="s">
        <v>4871</v>
      </c>
      <c r="M2094" s="2" t="s">
        <v>4956</v>
      </c>
      <c r="N2094" s="2" t="s">
        <v>5195</v>
      </c>
      <c r="O2094" s="2" t="s">
        <v>5213</v>
      </c>
      <c r="P2094" s="2" t="s">
        <v>4639</v>
      </c>
      <c r="Q2094" s="2" t="s">
        <v>4297</v>
      </c>
      <c r="R2094" s="7"/>
      <c r="S2094" s="7">
        <v>0</v>
      </c>
      <c r="T2094" s="7">
        <v>1.5</v>
      </c>
      <c r="U2094" s="7">
        <v>1.5</v>
      </c>
      <c r="V2094" s="12">
        <f t="shared" si="610"/>
        <v>2</v>
      </c>
      <c r="W2094" s="15" t="s">
        <v>4738</v>
      </c>
      <c r="X2094" s="15" t="str">
        <f t="shared" si="611"/>
        <v>DEBE GOZAR EN EL AÑO UN TOTAL DE 2 DÍAS ANTES DEL 31/12/2026</v>
      </c>
      <c r="Y2094" s="50">
        <v>0</v>
      </c>
      <c r="Z2094" s="50">
        <v>0</v>
      </c>
      <c r="AA2094" s="50">
        <v>0</v>
      </c>
      <c r="AB2094" s="50">
        <v>0</v>
      </c>
      <c r="AC2094" s="50">
        <v>0</v>
      </c>
      <c r="AD2094" s="50">
        <v>0</v>
      </c>
      <c r="AE2094" s="50">
        <v>0</v>
      </c>
      <c r="AF2094" s="50">
        <v>0</v>
      </c>
      <c r="AG2094" s="50">
        <v>0</v>
      </c>
      <c r="AH2094" s="50">
        <v>0</v>
      </c>
      <c r="AI2094" s="50">
        <v>0</v>
      </c>
      <c r="AJ2094" s="50">
        <v>0</v>
      </c>
      <c r="AK2094" s="52">
        <f t="shared" si="594"/>
        <v>0</v>
      </c>
      <c r="AL2094" s="50">
        <f t="shared" si="595"/>
        <v>0</v>
      </c>
      <c r="AM2094" s="48">
        <f t="shared" si="609"/>
        <v>0</v>
      </c>
      <c r="AN2094" s="49">
        <f t="shared" si="596"/>
        <v>0</v>
      </c>
      <c r="AO2094" s="49">
        <f t="shared" si="607"/>
        <v>0</v>
      </c>
      <c r="AP2094" s="49">
        <f t="shared" si="597"/>
        <v>0</v>
      </c>
      <c r="AR2094" s="50">
        <f t="shared" si="598"/>
        <v>2</v>
      </c>
      <c r="AT2094" s="30">
        <f t="shared" si="599"/>
        <v>2</v>
      </c>
      <c r="AU2094">
        <f t="shared" si="600"/>
        <v>0.66666666666666663</v>
      </c>
      <c r="AV2094" s="49">
        <f t="shared" si="601"/>
        <v>0</v>
      </c>
      <c r="AW2094" s="49">
        <f t="shared" si="602"/>
        <v>0</v>
      </c>
      <c r="AX2094" s="53">
        <f t="shared" si="603"/>
        <v>0.66666666666666663</v>
      </c>
      <c r="AY2094" s="30">
        <f t="shared" si="604"/>
        <v>0</v>
      </c>
      <c r="AZ2094" s="30">
        <f t="shared" si="605"/>
        <v>0</v>
      </c>
      <c r="BA2094" s="49">
        <f t="shared" si="606"/>
        <v>0</v>
      </c>
    </row>
    <row r="2095" spans="1:53" x14ac:dyDescent="0.35">
      <c r="A2095" s="2">
        <v>1077665000</v>
      </c>
      <c r="B2095" s="2" t="s">
        <v>2095</v>
      </c>
      <c r="C2095" s="16" t="s">
        <v>4946</v>
      </c>
      <c r="D2095" s="3" t="s">
        <v>4240</v>
      </c>
      <c r="E2095" s="4">
        <v>45741</v>
      </c>
      <c r="F2095" s="5">
        <v>45741</v>
      </c>
      <c r="G2095" s="5">
        <v>46106</v>
      </c>
      <c r="H2095" s="3" t="s">
        <v>4290</v>
      </c>
      <c r="I2095" s="55">
        <v>46143</v>
      </c>
      <c r="J2095" s="6">
        <v>46022</v>
      </c>
      <c r="K2095" s="2" t="s">
        <v>4405</v>
      </c>
      <c r="L2095" s="2" t="s">
        <v>4973</v>
      </c>
      <c r="M2095" s="2" t="s">
        <v>4956</v>
      </c>
      <c r="N2095" s="2" t="s">
        <v>5180</v>
      </c>
      <c r="O2095" s="2" t="s">
        <v>5226</v>
      </c>
      <c r="P2095" s="2" t="s">
        <v>4481</v>
      </c>
      <c r="Q2095" s="2" t="s">
        <v>4297</v>
      </c>
      <c r="R2095" s="7"/>
      <c r="S2095" s="7">
        <v>0</v>
      </c>
      <c r="T2095" s="7">
        <v>23</v>
      </c>
      <c r="U2095" s="7">
        <v>23</v>
      </c>
      <c r="V2095" s="12">
        <f t="shared" si="610"/>
        <v>23</v>
      </c>
      <c r="W2095" s="15" t="s">
        <v>4738</v>
      </c>
      <c r="X2095" s="15" t="str">
        <f t="shared" si="611"/>
        <v>DEBE GOZAR EN EL AÑO UN TOTAL DE 23 DÍAS ANTES DEL 31/12/2026</v>
      </c>
      <c r="Y2095" s="50">
        <v>0</v>
      </c>
      <c r="Z2095" s="50">
        <v>0</v>
      </c>
      <c r="AA2095" s="50">
        <v>0</v>
      </c>
      <c r="AB2095" s="50">
        <v>0</v>
      </c>
      <c r="AC2095" s="50">
        <v>23</v>
      </c>
      <c r="AD2095" s="50">
        <v>0</v>
      </c>
      <c r="AE2095" s="50">
        <v>0</v>
      </c>
      <c r="AF2095" s="50">
        <v>0</v>
      </c>
      <c r="AG2095" s="50">
        <v>0</v>
      </c>
      <c r="AH2095" s="50">
        <v>0</v>
      </c>
      <c r="AI2095" s="50">
        <v>0</v>
      </c>
      <c r="AJ2095" s="50">
        <v>0</v>
      </c>
      <c r="AK2095" s="52">
        <f t="shared" si="594"/>
        <v>23</v>
      </c>
      <c r="AL2095" s="50">
        <f t="shared" si="595"/>
        <v>23</v>
      </c>
      <c r="AM2095" s="48">
        <f t="shared" si="609"/>
        <v>1</v>
      </c>
      <c r="AN2095" s="49">
        <f t="shared" si="596"/>
        <v>0.01</v>
      </c>
      <c r="AO2095" s="49">
        <f t="shared" si="607"/>
        <v>0</v>
      </c>
      <c r="AP2095" s="49">
        <f t="shared" si="597"/>
        <v>23</v>
      </c>
      <c r="AR2095" s="50">
        <f t="shared" si="598"/>
        <v>0</v>
      </c>
      <c r="AT2095" s="30">
        <f t="shared" si="599"/>
        <v>23</v>
      </c>
      <c r="AU2095">
        <f t="shared" si="600"/>
        <v>7.666666666666667</v>
      </c>
      <c r="AV2095" s="49">
        <f t="shared" si="601"/>
        <v>0</v>
      </c>
      <c r="AW2095" s="49">
        <f t="shared" si="602"/>
        <v>0</v>
      </c>
      <c r="AX2095" s="53">
        <f t="shared" si="603"/>
        <v>7.666666666666667</v>
      </c>
      <c r="AY2095" s="30">
        <f t="shared" si="604"/>
        <v>23</v>
      </c>
      <c r="AZ2095" s="30">
        <f t="shared" si="605"/>
        <v>0</v>
      </c>
      <c r="BA2095" s="49">
        <f t="shared" si="606"/>
        <v>0</v>
      </c>
    </row>
    <row r="2096" spans="1:53" x14ac:dyDescent="0.35">
      <c r="A2096" s="2">
        <v>1077665357</v>
      </c>
      <c r="B2096" s="2" t="s">
        <v>2096</v>
      </c>
      <c r="C2096" s="16" t="s">
        <v>4947</v>
      </c>
      <c r="D2096" s="3" t="s">
        <v>4241</v>
      </c>
      <c r="E2096" s="4">
        <v>45792</v>
      </c>
      <c r="F2096" s="5">
        <v>45792</v>
      </c>
      <c r="G2096" s="5">
        <v>46157</v>
      </c>
      <c r="H2096" s="3" t="s">
        <v>4290</v>
      </c>
      <c r="I2096" s="55">
        <v>0</v>
      </c>
      <c r="J2096" s="6">
        <v>46022</v>
      </c>
      <c r="K2096" s="2" t="s">
        <v>4405</v>
      </c>
      <c r="L2096" s="2" t="s">
        <v>4964</v>
      </c>
      <c r="M2096" s="2" t="s">
        <v>4956</v>
      </c>
      <c r="N2096" s="2" t="s">
        <v>5180</v>
      </c>
      <c r="O2096" s="2" t="s">
        <v>5221</v>
      </c>
      <c r="P2096" s="2" t="s">
        <v>4450</v>
      </c>
      <c r="Q2096" s="2" t="s">
        <v>4302</v>
      </c>
      <c r="R2096" s="7"/>
      <c r="S2096" s="7">
        <v>0</v>
      </c>
      <c r="T2096" s="7">
        <v>17.833300000000001</v>
      </c>
      <c r="U2096" s="7">
        <v>17.833300000000001</v>
      </c>
      <c r="V2096" s="12">
        <f t="shared" si="610"/>
        <v>18</v>
      </c>
      <c r="W2096" s="15" t="s">
        <v>4738</v>
      </c>
      <c r="X2096" s="15" t="str">
        <f t="shared" si="611"/>
        <v>DEBE GOZAR EN EL AÑO UN TOTAL DE 18 DÍAS ANTES DEL 31/12/2026</v>
      </c>
      <c r="Y2096" s="50">
        <v>2</v>
      </c>
      <c r="Z2096" s="50">
        <v>8</v>
      </c>
      <c r="AA2096" s="50">
        <v>0</v>
      </c>
      <c r="AB2096" s="50">
        <v>4</v>
      </c>
      <c r="AC2096" s="50">
        <v>0</v>
      </c>
      <c r="AD2096" s="50">
        <v>0</v>
      </c>
      <c r="AE2096" s="50">
        <v>0</v>
      </c>
      <c r="AF2096" s="50">
        <v>0</v>
      </c>
      <c r="AG2096" s="50">
        <v>0</v>
      </c>
      <c r="AH2096" s="50">
        <v>0</v>
      </c>
      <c r="AI2096" s="50">
        <v>0</v>
      </c>
      <c r="AJ2096" s="50">
        <v>0</v>
      </c>
      <c r="AK2096" s="52">
        <f t="shared" si="594"/>
        <v>14</v>
      </c>
      <c r="AL2096" s="50">
        <f t="shared" si="595"/>
        <v>14</v>
      </c>
      <c r="AM2096" s="48">
        <f t="shared" si="609"/>
        <v>0.77777777777777779</v>
      </c>
      <c r="AN2096" s="49">
        <f t="shared" si="596"/>
        <v>7.7777777777777776E-3</v>
      </c>
      <c r="AO2096" s="49">
        <f t="shared" si="607"/>
        <v>14</v>
      </c>
      <c r="AP2096" s="49">
        <f t="shared" si="597"/>
        <v>14</v>
      </c>
      <c r="AR2096" s="50">
        <f t="shared" si="598"/>
        <v>4</v>
      </c>
      <c r="AT2096" s="30">
        <f t="shared" si="599"/>
        <v>18</v>
      </c>
      <c r="AU2096">
        <f t="shared" si="600"/>
        <v>6</v>
      </c>
      <c r="AV2096" s="49">
        <f t="shared" si="601"/>
        <v>14</v>
      </c>
      <c r="AW2096" s="49">
        <f t="shared" si="602"/>
        <v>6</v>
      </c>
      <c r="AX2096" s="53">
        <f t="shared" si="603"/>
        <v>0</v>
      </c>
      <c r="AY2096" s="30">
        <f t="shared" si="604"/>
        <v>0</v>
      </c>
      <c r="AZ2096" s="30">
        <f t="shared" si="605"/>
        <v>14</v>
      </c>
      <c r="BA2096" s="49">
        <f t="shared" si="606"/>
        <v>14</v>
      </c>
    </row>
    <row r="2097" spans="1:53" x14ac:dyDescent="0.35">
      <c r="A2097" s="2">
        <v>1077692756</v>
      </c>
      <c r="B2097" s="2" t="s">
        <v>2097</v>
      </c>
      <c r="C2097" s="16" t="s">
        <v>4946</v>
      </c>
      <c r="D2097" s="3" t="s">
        <v>4242</v>
      </c>
      <c r="E2097" s="4">
        <v>45921</v>
      </c>
      <c r="F2097" s="5">
        <v>45921</v>
      </c>
      <c r="G2097" s="5">
        <v>46286</v>
      </c>
      <c r="H2097" s="3" t="s">
        <v>4412</v>
      </c>
      <c r="I2097" s="55">
        <v>0</v>
      </c>
      <c r="J2097" s="6">
        <v>46022</v>
      </c>
      <c r="K2097" s="2" t="s">
        <v>4405</v>
      </c>
      <c r="L2097" s="2" t="s">
        <v>4839</v>
      </c>
      <c r="M2097" s="2" t="s">
        <v>4956</v>
      </c>
      <c r="N2097" s="2" t="s">
        <v>5196</v>
      </c>
      <c r="O2097" s="2" t="s">
        <v>5238</v>
      </c>
      <c r="P2097" s="2" t="s">
        <v>4594</v>
      </c>
      <c r="Q2097" s="2" t="s">
        <v>4297</v>
      </c>
      <c r="R2097" s="7"/>
      <c r="S2097" s="7">
        <v>0</v>
      </c>
      <c r="T2097" s="7">
        <v>8.3332999999999995</v>
      </c>
      <c r="U2097" s="7">
        <v>8.3332999999999995</v>
      </c>
      <c r="V2097" s="12">
        <f t="shared" si="610"/>
        <v>9</v>
      </c>
      <c r="W2097" s="15" t="s">
        <v>4738</v>
      </c>
      <c r="X2097" s="15" t="str">
        <f t="shared" si="611"/>
        <v>DEBE GOZAR EN EL AÑO UN TOTAL DE 9 DÍAS ANTES DEL 31/12/2026</v>
      </c>
      <c r="Y2097" s="50">
        <v>0</v>
      </c>
      <c r="Z2097" s="50">
        <v>0</v>
      </c>
      <c r="AA2097" s="50">
        <v>0</v>
      </c>
      <c r="AB2097" s="50">
        <v>0</v>
      </c>
      <c r="AC2097" s="50">
        <v>9</v>
      </c>
      <c r="AD2097" s="50">
        <v>0</v>
      </c>
      <c r="AE2097" s="50">
        <v>0</v>
      </c>
      <c r="AF2097" s="50">
        <v>0</v>
      </c>
      <c r="AG2097" s="50">
        <v>0</v>
      </c>
      <c r="AH2097" s="50">
        <v>0</v>
      </c>
      <c r="AI2097" s="50">
        <v>0</v>
      </c>
      <c r="AJ2097" s="50">
        <v>0</v>
      </c>
      <c r="AK2097" s="52">
        <f t="shared" si="594"/>
        <v>9</v>
      </c>
      <c r="AL2097" s="50">
        <f t="shared" si="595"/>
        <v>9</v>
      </c>
      <c r="AM2097" s="48">
        <f t="shared" si="609"/>
        <v>1</v>
      </c>
      <c r="AN2097" s="49">
        <f t="shared" si="596"/>
        <v>0.01</v>
      </c>
      <c r="AO2097" s="49">
        <f t="shared" si="607"/>
        <v>0</v>
      </c>
      <c r="AP2097" s="49">
        <f t="shared" si="597"/>
        <v>9</v>
      </c>
      <c r="AR2097" s="50">
        <f t="shared" si="598"/>
        <v>0</v>
      </c>
      <c r="AT2097" s="30">
        <f t="shared" si="599"/>
        <v>9</v>
      </c>
      <c r="AU2097">
        <f t="shared" si="600"/>
        <v>3</v>
      </c>
      <c r="AV2097" s="49">
        <f t="shared" si="601"/>
        <v>0</v>
      </c>
      <c r="AW2097" s="49">
        <f t="shared" si="602"/>
        <v>0</v>
      </c>
      <c r="AX2097" s="53">
        <f t="shared" si="603"/>
        <v>3</v>
      </c>
      <c r="AY2097" s="30">
        <f t="shared" si="604"/>
        <v>9</v>
      </c>
      <c r="AZ2097" s="30">
        <f t="shared" si="605"/>
        <v>0</v>
      </c>
      <c r="BA2097" s="49">
        <f t="shared" si="606"/>
        <v>0</v>
      </c>
    </row>
    <row r="2098" spans="1:53" x14ac:dyDescent="0.35">
      <c r="A2098" s="2">
        <v>1077696809</v>
      </c>
      <c r="B2098" s="2" t="s">
        <v>2098</v>
      </c>
      <c r="C2098" s="16" t="s">
        <v>4946</v>
      </c>
      <c r="D2098" s="3" t="s">
        <v>4243</v>
      </c>
      <c r="E2098" s="4">
        <v>45736</v>
      </c>
      <c r="F2098" s="5">
        <v>45736</v>
      </c>
      <c r="G2098" s="5">
        <v>46101</v>
      </c>
      <c r="H2098" s="3" t="s">
        <v>4409</v>
      </c>
      <c r="I2098" s="55">
        <v>0</v>
      </c>
      <c r="J2098" s="6">
        <v>46022</v>
      </c>
      <c r="K2098" s="2" t="s">
        <v>4405</v>
      </c>
      <c r="L2098" s="2" t="s">
        <v>5034</v>
      </c>
      <c r="M2098" s="2" t="s">
        <v>4957</v>
      </c>
      <c r="N2098" s="2" t="s">
        <v>5199</v>
      </c>
      <c r="O2098" s="2" t="s">
        <v>5240</v>
      </c>
      <c r="P2098" s="2" t="s">
        <v>4569</v>
      </c>
      <c r="Q2098" s="2" t="s">
        <v>4297</v>
      </c>
      <c r="R2098" s="7"/>
      <c r="S2098" s="7">
        <v>0</v>
      </c>
      <c r="T2098" s="7">
        <v>23.416699999999999</v>
      </c>
      <c r="U2098" s="7">
        <v>23.416699999999999</v>
      </c>
      <c r="V2098" s="12">
        <f t="shared" si="610"/>
        <v>24</v>
      </c>
      <c r="W2098" s="15" t="s">
        <v>4738</v>
      </c>
      <c r="X2098" s="15" t="str">
        <f t="shared" si="611"/>
        <v>DEBE GOZAR EN EL AÑO UN TOTAL DE 24 DÍAS ANTES DEL 31/12/2026</v>
      </c>
      <c r="Y2098" s="50">
        <v>0</v>
      </c>
      <c r="Z2098" s="50">
        <v>0</v>
      </c>
      <c r="AA2098" s="50">
        <v>0</v>
      </c>
      <c r="AB2098" s="50">
        <v>0</v>
      </c>
      <c r="AC2098" s="50">
        <v>0</v>
      </c>
      <c r="AD2098" s="50">
        <v>0</v>
      </c>
      <c r="AE2098" s="50">
        <v>0</v>
      </c>
      <c r="AF2098" s="50">
        <v>0</v>
      </c>
      <c r="AG2098" s="50">
        <v>0</v>
      </c>
      <c r="AH2098" s="50">
        <v>16</v>
      </c>
      <c r="AI2098" s="50">
        <v>8</v>
      </c>
      <c r="AJ2098" s="50">
        <v>0</v>
      </c>
      <c r="AK2098" s="52">
        <f t="shared" si="594"/>
        <v>24</v>
      </c>
      <c r="AL2098" s="50">
        <f t="shared" si="595"/>
        <v>24</v>
      </c>
      <c r="AM2098" s="48">
        <f t="shared" si="609"/>
        <v>1</v>
      </c>
      <c r="AN2098" s="49">
        <f t="shared" si="596"/>
        <v>0.01</v>
      </c>
      <c r="AO2098" s="49">
        <f t="shared" si="607"/>
        <v>0</v>
      </c>
      <c r="AP2098" s="49">
        <f t="shared" si="597"/>
        <v>24</v>
      </c>
      <c r="AR2098" s="50">
        <f t="shared" si="598"/>
        <v>0</v>
      </c>
      <c r="AT2098" s="30">
        <f t="shared" si="599"/>
        <v>24</v>
      </c>
      <c r="AU2098">
        <f t="shared" si="600"/>
        <v>8</v>
      </c>
      <c r="AV2098" s="49">
        <f t="shared" si="601"/>
        <v>0</v>
      </c>
      <c r="AW2098" s="49">
        <f t="shared" si="602"/>
        <v>0</v>
      </c>
      <c r="AX2098" s="53">
        <f t="shared" si="603"/>
        <v>8</v>
      </c>
      <c r="AY2098" s="30">
        <f t="shared" si="604"/>
        <v>24</v>
      </c>
      <c r="AZ2098" s="30">
        <f t="shared" si="605"/>
        <v>0</v>
      </c>
      <c r="BA2098" s="49">
        <f t="shared" si="606"/>
        <v>0</v>
      </c>
    </row>
    <row r="2099" spans="1:53" x14ac:dyDescent="0.35">
      <c r="A2099" s="2">
        <v>1077814568</v>
      </c>
      <c r="B2099" s="2" t="s">
        <v>2099</v>
      </c>
      <c r="C2099" s="16" t="s">
        <v>4946</v>
      </c>
      <c r="D2099" s="3" t="s">
        <v>4244</v>
      </c>
      <c r="E2099" s="4">
        <v>45108</v>
      </c>
      <c r="F2099" s="5">
        <v>45839</v>
      </c>
      <c r="G2099" s="5">
        <v>46204</v>
      </c>
      <c r="H2099" s="3" t="s">
        <v>4290</v>
      </c>
      <c r="I2099" s="55">
        <v>0</v>
      </c>
      <c r="J2099" s="6">
        <v>46022</v>
      </c>
      <c r="K2099" s="2" t="s">
        <v>4405</v>
      </c>
      <c r="L2099" s="2" t="s">
        <v>4907</v>
      </c>
      <c r="M2099" s="2" t="s">
        <v>4956</v>
      </c>
      <c r="N2099" s="2" t="s">
        <v>5196</v>
      </c>
      <c r="O2099" s="2" t="s">
        <v>5224</v>
      </c>
      <c r="P2099" s="2" t="s">
        <v>4689</v>
      </c>
      <c r="Q2099" s="2" t="s">
        <v>4297</v>
      </c>
      <c r="R2099" s="7"/>
      <c r="S2099" s="7">
        <v>15</v>
      </c>
      <c r="T2099" s="7">
        <v>15</v>
      </c>
      <c r="U2099" s="7">
        <v>30</v>
      </c>
      <c r="V2099" s="12">
        <f t="shared" si="610"/>
        <v>30</v>
      </c>
      <c r="W2099" s="15" t="str">
        <f>"DEBE GOZAR "&amp;S2099&amp;" DÍAS ANTES DEL "&amp;TEXT(G2099-1,"DD/MM/YYYY")</f>
        <v>DEBE GOZAR 15 DÍAS ANTES DEL 30/06/2026</v>
      </c>
      <c r="X2099" s="15" t="str">
        <f t="shared" si="611"/>
        <v>DEBE GOZAR EN EL AÑO UN TOTAL DE 30 DÍAS ANTES DEL 31/12/2026</v>
      </c>
      <c r="Y2099" s="50">
        <v>0</v>
      </c>
      <c r="Z2099" s="50">
        <v>18</v>
      </c>
      <c r="AA2099" s="50">
        <v>12</v>
      </c>
      <c r="AB2099" s="50">
        <v>0</v>
      </c>
      <c r="AC2099" s="50">
        <v>0</v>
      </c>
      <c r="AD2099" s="50">
        <v>0</v>
      </c>
      <c r="AE2099" s="50">
        <v>0</v>
      </c>
      <c r="AF2099" s="50">
        <v>0</v>
      </c>
      <c r="AG2099" s="50">
        <v>0</v>
      </c>
      <c r="AH2099" s="50">
        <v>0</v>
      </c>
      <c r="AI2099" s="50">
        <v>0</v>
      </c>
      <c r="AJ2099" s="50">
        <v>0</v>
      </c>
      <c r="AK2099" s="52">
        <f t="shared" si="594"/>
        <v>30</v>
      </c>
      <c r="AL2099" s="50">
        <f t="shared" si="595"/>
        <v>30</v>
      </c>
      <c r="AM2099" s="48">
        <f t="shared" si="609"/>
        <v>1</v>
      </c>
      <c r="AN2099" s="49">
        <f t="shared" si="596"/>
        <v>0.01</v>
      </c>
      <c r="AO2099" s="49">
        <f t="shared" si="607"/>
        <v>30</v>
      </c>
      <c r="AP2099" s="49">
        <f t="shared" si="597"/>
        <v>30</v>
      </c>
      <c r="AR2099" s="50">
        <f t="shared" si="598"/>
        <v>0</v>
      </c>
      <c r="AT2099" s="30">
        <f t="shared" si="599"/>
        <v>30</v>
      </c>
      <c r="AU2099">
        <f t="shared" si="600"/>
        <v>10</v>
      </c>
      <c r="AV2099" s="49">
        <f t="shared" si="601"/>
        <v>30</v>
      </c>
      <c r="AW2099" s="49">
        <f t="shared" si="602"/>
        <v>10</v>
      </c>
      <c r="AX2099" s="53">
        <f t="shared" si="603"/>
        <v>0</v>
      </c>
      <c r="AY2099" s="30">
        <f t="shared" si="604"/>
        <v>0</v>
      </c>
      <c r="AZ2099" s="30">
        <f t="shared" si="605"/>
        <v>30</v>
      </c>
      <c r="BA2099" s="49">
        <f t="shared" si="606"/>
        <v>30</v>
      </c>
    </row>
    <row r="2100" spans="1:53" x14ac:dyDescent="0.35">
      <c r="A2100" s="2">
        <v>1077816447</v>
      </c>
      <c r="B2100" s="2" t="s">
        <v>2100</v>
      </c>
      <c r="C2100" s="16" t="s">
        <v>4946</v>
      </c>
      <c r="D2100" s="3" t="s">
        <v>4245</v>
      </c>
      <c r="E2100" s="4">
        <v>45505</v>
      </c>
      <c r="F2100" s="5">
        <v>45870</v>
      </c>
      <c r="G2100" s="5">
        <v>46235</v>
      </c>
      <c r="H2100" s="3" t="s">
        <v>4290</v>
      </c>
      <c r="I2100" s="55">
        <v>0</v>
      </c>
      <c r="J2100" s="6">
        <v>46022</v>
      </c>
      <c r="K2100" s="2" t="s">
        <v>4405</v>
      </c>
      <c r="L2100" s="2" t="s">
        <v>4796</v>
      </c>
      <c r="M2100" s="2" t="s">
        <v>4956</v>
      </c>
      <c r="N2100" s="2" t="s">
        <v>5195</v>
      </c>
      <c r="O2100" s="2" t="s">
        <v>5231</v>
      </c>
      <c r="P2100" s="2" t="s">
        <v>4525</v>
      </c>
      <c r="Q2100" s="2" t="s">
        <v>4297</v>
      </c>
      <c r="R2100" s="7"/>
      <c r="S2100" s="7">
        <v>4</v>
      </c>
      <c r="T2100" s="7">
        <v>12.5</v>
      </c>
      <c r="U2100" s="7">
        <v>16.5</v>
      </c>
      <c r="V2100" s="12">
        <f t="shared" si="610"/>
        <v>17</v>
      </c>
      <c r="W2100" s="15" t="str">
        <f>"DEBE GOZAR "&amp;S2100&amp;" DÍAS ANTES DEL "&amp;TEXT(G2100-1,"DD/MM/YYYY")</f>
        <v>DEBE GOZAR 4 DÍAS ANTES DEL 31/07/2026</v>
      </c>
      <c r="X2100" s="15" t="str">
        <f t="shared" si="611"/>
        <v>DEBE GOZAR EN EL AÑO UN TOTAL DE 17 DÍAS ANTES DEL 31/12/2026</v>
      </c>
      <c r="Y2100" s="50">
        <v>0</v>
      </c>
      <c r="Z2100" s="50">
        <v>0</v>
      </c>
      <c r="AA2100" s="50">
        <v>0</v>
      </c>
      <c r="AB2100" s="50">
        <v>0</v>
      </c>
      <c r="AC2100" s="50">
        <v>0</v>
      </c>
      <c r="AD2100" s="50">
        <v>0</v>
      </c>
      <c r="AE2100" s="50">
        <v>0</v>
      </c>
      <c r="AF2100" s="50">
        <v>0</v>
      </c>
      <c r="AG2100" s="50">
        <v>0</v>
      </c>
      <c r="AH2100" s="50">
        <v>0</v>
      </c>
      <c r="AI2100" s="50">
        <v>0</v>
      </c>
      <c r="AJ2100" s="50">
        <v>0</v>
      </c>
      <c r="AK2100" s="52">
        <f t="shared" si="594"/>
        <v>0</v>
      </c>
      <c r="AL2100" s="50">
        <f t="shared" si="595"/>
        <v>0</v>
      </c>
      <c r="AM2100" s="48">
        <f t="shared" si="609"/>
        <v>0</v>
      </c>
      <c r="AN2100" s="49">
        <f t="shared" si="596"/>
        <v>0</v>
      </c>
      <c r="AO2100" s="49">
        <f t="shared" si="607"/>
        <v>0</v>
      </c>
      <c r="AP2100" s="49">
        <f t="shared" si="597"/>
        <v>0</v>
      </c>
      <c r="AR2100" s="50">
        <f t="shared" si="598"/>
        <v>17</v>
      </c>
      <c r="AT2100" s="30">
        <f t="shared" si="599"/>
        <v>17</v>
      </c>
      <c r="AU2100">
        <f t="shared" si="600"/>
        <v>5.666666666666667</v>
      </c>
      <c r="AV2100" s="49">
        <f t="shared" si="601"/>
        <v>0</v>
      </c>
      <c r="AW2100" s="49">
        <f t="shared" si="602"/>
        <v>0</v>
      </c>
      <c r="AX2100" s="53">
        <f t="shared" si="603"/>
        <v>5.666666666666667</v>
      </c>
      <c r="AY2100" s="30">
        <f t="shared" si="604"/>
        <v>0</v>
      </c>
      <c r="AZ2100" s="30">
        <f t="shared" si="605"/>
        <v>0</v>
      </c>
      <c r="BA2100" s="49">
        <f t="shared" si="606"/>
        <v>0</v>
      </c>
    </row>
    <row r="2101" spans="1:53" x14ac:dyDescent="0.35">
      <c r="A2101" s="2">
        <v>1077821548</v>
      </c>
      <c r="B2101" s="2" t="s">
        <v>2101</v>
      </c>
      <c r="C2101" s="16" t="s">
        <v>4946</v>
      </c>
      <c r="D2101" s="3" t="s">
        <v>4246</v>
      </c>
      <c r="E2101" s="4">
        <v>45743</v>
      </c>
      <c r="F2101" s="5">
        <v>45743</v>
      </c>
      <c r="G2101" s="5">
        <v>46108</v>
      </c>
      <c r="H2101" s="3" t="s">
        <v>4290</v>
      </c>
      <c r="I2101" s="55">
        <v>0</v>
      </c>
      <c r="J2101" s="6">
        <v>46022</v>
      </c>
      <c r="K2101" s="2" t="s">
        <v>4405</v>
      </c>
      <c r="L2101" s="2" t="s">
        <v>5043</v>
      </c>
      <c r="M2101" s="2" t="s">
        <v>4957</v>
      </c>
      <c r="N2101" s="2" t="s">
        <v>5199</v>
      </c>
      <c r="O2101" s="2" t="s">
        <v>5227</v>
      </c>
      <c r="P2101" s="2" t="s">
        <v>4709</v>
      </c>
      <c r="Q2101" s="2" t="s">
        <v>4297</v>
      </c>
      <c r="R2101" s="7"/>
      <c r="S2101" s="7">
        <v>0</v>
      </c>
      <c r="T2101" s="7">
        <v>22.833300000000001</v>
      </c>
      <c r="U2101" s="7">
        <v>22.833300000000001</v>
      </c>
      <c r="V2101" s="12">
        <f t="shared" si="610"/>
        <v>23</v>
      </c>
      <c r="W2101" s="15" t="s">
        <v>4738</v>
      </c>
      <c r="X2101" s="15" t="str">
        <f t="shared" si="611"/>
        <v>DEBE GOZAR EN EL AÑO UN TOTAL DE 23 DÍAS ANTES DEL 31/12/2026</v>
      </c>
      <c r="Y2101" s="50">
        <v>0</v>
      </c>
      <c r="Z2101" s="50">
        <v>0</v>
      </c>
      <c r="AA2101" s="50">
        <v>0</v>
      </c>
      <c r="AB2101" s="50">
        <v>0</v>
      </c>
      <c r="AC2101" s="50">
        <v>0</v>
      </c>
      <c r="AD2101" s="50">
        <v>0</v>
      </c>
      <c r="AE2101" s="50">
        <v>0</v>
      </c>
      <c r="AF2101" s="50">
        <v>0</v>
      </c>
      <c r="AG2101" s="50">
        <v>0</v>
      </c>
      <c r="AH2101" s="50">
        <v>0</v>
      </c>
      <c r="AI2101" s="50">
        <v>0</v>
      </c>
      <c r="AJ2101" s="50">
        <v>0</v>
      </c>
      <c r="AK2101" s="52">
        <f t="shared" si="594"/>
        <v>0</v>
      </c>
      <c r="AL2101" s="50">
        <f t="shared" si="595"/>
        <v>0</v>
      </c>
      <c r="AM2101" s="48">
        <f t="shared" si="609"/>
        <v>0</v>
      </c>
      <c r="AN2101" s="49">
        <f t="shared" si="596"/>
        <v>0</v>
      </c>
      <c r="AO2101" s="49">
        <f t="shared" si="607"/>
        <v>0</v>
      </c>
      <c r="AP2101" s="49">
        <f t="shared" si="597"/>
        <v>0</v>
      </c>
      <c r="AR2101" s="50">
        <f t="shared" si="598"/>
        <v>23</v>
      </c>
      <c r="AT2101" s="30">
        <f t="shared" si="599"/>
        <v>23</v>
      </c>
      <c r="AU2101">
        <f t="shared" si="600"/>
        <v>7.666666666666667</v>
      </c>
      <c r="AV2101" s="49">
        <f t="shared" si="601"/>
        <v>0</v>
      </c>
      <c r="AW2101" s="49">
        <f t="shared" si="602"/>
        <v>0</v>
      </c>
      <c r="AX2101" s="53">
        <f t="shared" si="603"/>
        <v>7.666666666666667</v>
      </c>
      <c r="AY2101" s="30">
        <f t="shared" si="604"/>
        <v>0</v>
      </c>
      <c r="AZ2101" s="30">
        <f t="shared" si="605"/>
        <v>0</v>
      </c>
      <c r="BA2101" s="49">
        <f t="shared" si="606"/>
        <v>0</v>
      </c>
    </row>
    <row r="2102" spans="1:53" x14ac:dyDescent="0.35">
      <c r="A2102" s="2">
        <v>1077846655</v>
      </c>
      <c r="B2102" s="2" t="s">
        <v>2102</v>
      </c>
      <c r="C2102" s="16" t="s">
        <v>4946</v>
      </c>
      <c r="D2102" s="3" t="s">
        <v>4247</v>
      </c>
      <c r="E2102" s="4">
        <v>45839</v>
      </c>
      <c r="F2102" s="5">
        <v>45839</v>
      </c>
      <c r="G2102" s="5">
        <v>46204</v>
      </c>
      <c r="H2102" s="3" t="s">
        <v>4290</v>
      </c>
      <c r="I2102" s="55">
        <v>0</v>
      </c>
      <c r="J2102" s="6">
        <v>46022</v>
      </c>
      <c r="K2102" s="2" t="s">
        <v>4405</v>
      </c>
      <c r="L2102" s="2" t="s">
        <v>4836</v>
      </c>
      <c r="M2102" s="2" t="s">
        <v>4956</v>
      </c>
      <c r="N2102" s="2" t="s">
        <v>5197</v>
      </c>
      <c r="O2102" s="2" t="s">
        <v>5244</v>
      </c>
      <c r="P2102" s="2" t="s">
        <v>4591</v>
      </c>
      <c r="Q2102" s="2" t="s">
        <v>4297</v>
      </c>
      <c r="R2102" s="7"/>
      <c r="S2102" s="7">
        <v>0</v>
      </c>
      <c r="T2102" s="7">
        <v>15</v>
      </c>
      <c r="U2102" s="7">
        <v>15</v>
      </c>
      <c r="V2102" s="12">
        <f t="shared" si="610"/>
        <v>15</v>
      </c>
      <c r="W2102" s="15" t="s">
        <v>4738</v>
      </c>
      <c r="X2102" s="15" t="str">
        <f t="shared" si="611"/>
        <v>DEBE GOZAR EN EL AÑO UN TOTAL DE 15 DÍAS ANTES DEL 31/12/2026</v>
      </c>
      <c r="Y2102" s="50">
        <v>0</v>
      </c>
      <c r="Z2102" s="50">
        <v>0</v>
      </c>
      <c r="AA2102" s="50">
        <v>0</v>
      </c>
      <c r="AB2102" s="50">
        <v>0</v>
      </c>
      <c r="AC2102" s="50">
        <v>6</v>
      </c>
      <c r="AD2102" s="50">
        <v>9</v>
      </c>
      <c r="AE2102" s="50">
        <v>0</v>
      </c>
      <c r="AF2102" s="50">
        <v>0</v>
      </c>
      <c r="AG2102" s="50">
        <v>0</v>
      </c>
      <c r="AH2102" s="50">
        <v>0</v>
      </c>
      <c r="AI2102" s="50">
        <v>0</v>
      </c>
      <c r="AJ2102" s="50">
        <v>0</v>
      </c>
      <c r="AK2102" s="52">
        <f t="shared" si="594"/>
        <v>15</v>
      </c>
      <c r="AL2102" s="50">
        <f t="shared" si="595"/>
        <v>15</v>
      </c>
      <c r="AM2102" s="48">
        <f t="shared" si="609"/>
        <v>1</v>
      </c>
      <c r="AN2102" s="49">
        <f t="shared" si="596"/>
        <v>0.01</v>
      </c>
      <c r="AO2102" s="49">
        <f t="shared" si="607"/>
        <v>0</v>
      </c>
      <c r="AP2102" s="49">
        <f t="shared" si="597"/>
        <v>15</v>
      </c>
      <c r="AR2102" s="50">
        <f t="shared" si="598"/>
        <v>0</v>
      </c>
      <c r="AT2102" s="30">
        <f t="shared" si="599"/>
        <v>15</v>
      </c>
      <c r="AU2102">
        <f t="shared" si="600"/>
        <v>5</v>
      </c>
      <c r="AV2102" s="49">
        <f t="shared" si="601"/>
        <v>0</v>
      </c>
      <c r="AW2102" s="49">
        <f t="shared" si="602"/>
        <v>0</v>
      </c>
      <c r="AX2102" s="53">
        <f t="shared" si="603"/>
        <v>5</v>
      </c>
      <c r="AY2102" s="30">
        <f t="shared" si="604"/>
        <v>15</v>
      </c>
      <c r="AZ2102" s="30">
        <f t="shared" si="605"/>
        <v>0</v>
      </c>
      <c r="BA2102" s="49">
        <f t="shared" si="606"/>
        <v>0</v>
      </c>
    </row>
    <row r="2103" spans="1:53" x14ac:dyDescent="0.35">
      <c r="A2103" s="2">
        <v>1077876500</v>
      </c>
      <c r="B2103" s="2" t="s">
        <v>2103</v>
      </c>
      <c r="C2103" s="16" t="s">
        <v>4946</v>
      </c>
      <c r="D2103" s="3" t="s">
        <v>4248</v>
      </c>
      <c r="E2103" s="4">
        <v>45736</v>
      </c>
      <c r="F2103" s="5">
        <v>45736</v>
      </c>
      <c r="G2103" s="5">
        <v>46101</v>
      </c>
      <c r="H2103" s="3" t="s">
        <v>4414</v>
      </c>
      <c r="I2103" s="55">
        <v>0</v>
      </c>
      <c r="J2103" s="6">
        <v>46022</v>
      </c>
      <c r="K2103" s="2" t="s">
        <v>4405</v>
      </c>
      <c r="L2103" s="2" t="s">
        <v>4883</v>
      </c>
      <c r="M2103" s="2" t="s">
        <v>4956</v>
      </c>
      <c r="N2103" s="2" t="s">
        <v>5196</v>
      </c>
      <c r="O2103" s="2" t="s">
        <v>5234</v>
      </c>
      <c r="P2103" s="2" t="s">
        <v>4656</v>
      </c>
      <c r="Q2103" s="2" t="s">
        <v>4297</v>
      </c>
      <c r="R2103" s="7"/>
      <c r="S2103" s="7">
        <v>0</v>
      </c>
      <c r="T2103" s="7">
        <v>23.416699999999999</v>
      </c>
      <c r="U2103" s="7">
        <v>23.416699999999999</v>
      </c>
      <c r="V2103" s="12">
        <f t="shared" si="610"/>
        <v>24</v>
      </c>
      <c r="W2103" s="15" t="s">
        <v>4738</v>
      </c>
      <c r="X2103" s="15" t="str">
        <f t="shared" si="611"/>
        <v>DEBE GOZAR EN EL AÑO UN TOTAL DE 24 DÍAS ANTES DEL 31/12/2026</v>
      </c>
      <c r="Y2103" s="50">
        <v>0</v>
      </c>
      <c r="Z2103" s="50">
        <v>15</v>
      </c>
      <c r="AA2103" s="50">
        <v>15</v>
      </c>
      <c r="AB2103" s="50">
        <v>0</v>
      </c>
      <c r="AC2103" s="50">
        <v>9</v>
      </c>
      <c r="AD2103" s="50">
        <v>0</v>
      </c>
      <c r="AE2103" s="50">
        <v>0</v>
      </c>
      <c r="AF2103" s="50">
        <v>0</v>
      </c>
      <c r="AG2103" s="50">
        <v>0</v>
      </c>
      <c r="AH2103" s="50">
        <v>0</v>
      </c>
      <c r="AI2103" s="50">
        <v>0</v>
      </c>
      <c r="AJ2103" s="50">
        <v>0</v>
      </c>
      <c r="AK2103" s="52">
        <f t="shared" si="594"/>
        <v>39</v>
      </c>
      <c r="AL2103" s="50">
        <f t="shared" si="595"/>
        <v>39</v>
      </c>
      <c r="AM2103" s="48">
        <f t="shared" si="609"/>
        <v>1.625</v>
      </c>
      <c r="AN2103" s="49">
        <f t="shared" si="596"/>
        <v>1.6250000000000001E-2</v>
      </c>
      <c r="AO2103" s="49">
        <f t="shared" si="607"/>
        <v>30</v>
      </c>
      <c r="AP2103" s="49">
        <f t="shared" si="597"/>
        <v>24</v>
      </c>
      <c r="AR2103" s="50">
        <f t="shared" si="598"/>
        <v>0</v>
      </c>
      <c r="AT2103" s="30">
        <f t="shared" si="599"/>
        <v>24</v>
      </c>
      <c r="AU2103">
        <f t="shared" si="600"/>
        <v>8</v>
      </c>
      <c r="AV2103" s="49">
        <f t="shared" si="601"/>
        <v>30</v>
      </c>
      <c r="AW2103" s="49">
        <f t="shared" si="602"/>
        <v>8</v>
      </c>
      <c r="AX2103" s="53">
        <f t="shared" si="603"/>
        <v>0</v>
      </c>
      <c r="AY2103" s="30">
        <f t="shared" si="604"/>
        <v>9</v>
      </c>
      <c r="AZ2103" s="30">
        <f t="shared" si="605"/>
        <v>30</v>
      </c>
      <c r="BA2103" s="49">
        <f t="shared" si="606"/>
        <v>24</v>
      </c>
    </row>
    <row r="2104" spans="1:53" x14ac:dyDescent="0.35">
      <c r="A2104" s="2">
        <v>1077896226</v>
      </c>
      <c r="B2104" s="2" t="s">
        <v>2104</v>
      </c>
      <c r="C2104" s="16" t="s">
        <v>4946</v>
      </c>
      <c r="D2104" s="3" t="s">
        <v>4249</v>
      </c>
      <c r="E2104" s="4">
        <v>44897</v>
      </c>
      <c r="F2104" s="5">
        <v>45993</v>
      </c>
      <c r="G2104" s="5">
        <v>46358</v>
      </c>
      <c r="H2104" s="3" t="s">
        <v>4290</v>
      </c>
      <c r="I2104" s="55">
        <v>0</v>
      </c>
      <c r="J2104" s="6">
        <v>46022</v>
      </c>
      <c r="K2104" s="2" t="s">
        <v>4405</v>
      </c>
      <c r="L2104" s="2" t="s">
        <v>4973</v>
      </c>
      <c r="M2104" s="2" t="s">
        <v>4956</v>
      </c>
      <c r="N2104" s="2" t="s">
        <v>5180</v>
      </c>
      <c r="O2104" s="2" t="s">
        <v>5226</v>
      </c>
      <c r="P2104" s="2" t="s">
        <v>4481</v>
      </c>
      <c r="Q2104" s="2" t="s">
        <v>4297</v>
      </c>
      <c r="R2104" s="7"/>
      <c r="S2104" s="7">
        <v>26</v>
      </c>
      <c r="T2104" s="7">
        <v>2.4167000000000058</v>
      </c>
      <c r="U2104" s="7">
        <v>28.416700000000006</v>
      </c>
      <c r="V2104" s="12">
        <f t="shared" si="610"/>
        <v>29</v>
      </c>
      <c r="W2104" s="15" t="str">
        <f>"DEBE GOZAR "&amp;S2104&amp;" DÍAS ANTES DEL "&amp;TEXT(G2104-1,"DD/MM/YYYY")</f>
        <v>DEBE GOZAR 26 DÍAS ANTES DEL 01/12/2026</v>
      </c>
      <c r="X2104" s="15" t="str">
        <f t="shared" si="611"/>
        <v>DEBE GOZAR EN EL AÑO UN TOTAL DE 29 DÍAS ANTES DEL 31/12/2026</v>
      </c>
      <c r="Y2104" s="50">
        <v>0</v>
      </c>
      <c r="Z2104" s="50">
        <v>0</v>
      </c>
      <c r="AA2104" s="50">
        <v>0</v>
      </c>
      <c r="AB2104" s="50">
        <v>0</v>
      </c>
      <c r="AC2104" s="50">
        <v>0</v>
      </c>
      <c r="AD2104" s="50">
        <v>0</v>
      </c>
      <c r="AE2104" s="50">
        <v>0</v>
      </c>
      <c r="AF2104" s="50">
        <v>0</v>
      </c>
      <c r="AG2104" s="50">
        <v>0</v>
      </c>
      <c r="AH2104" s="50">
        <v>0</v>
      </c>
      <c r="AI2104" s="50">
        <v>0</v>
      </c>
      <c r="AJ2104" s="50">
        <v>0</v>
      </c>
      <c r="AK2104" s="52">
        <f t="shared" si="594"/>
        <v>0</v>
      </c>
      <c r="AL2104" s="50">
        <f t="shared" si="595"/>
        <v>0</v>
      </c>
      <c r="AM2104" s="48">
        <f t="shared" si="609"/>
        <v>0</v>
      </c>
      <c r="AN2104" s="49">
        <f t="shared" si="596"/>
        <v>0</v>
      </c>
      <c r="AO2104" s="49">
        <f t="shared" si="607"/>
        <v>0</v>
      </c>
      <c r="AP2104" s="49">
        <f t="shared" si="597"/>
        <v>0</v>
      </c>
      <c r="AR2104" s="50">
        <f t="shared" si="598"/>
        <v>29</v>
      </c>
      <c r="AT2104" s="30">
        <f t="shared" si="599"/>
        <v>29</v>
      </c>
      <c r="AU2104">
        <f t="shared" si="600"/>
        <v>9.6666666666666661</v>
      </c>
      <c r="AV2104" s="49">
        <f t="shared" si="601"/>
        <v>0</v>
      </c>
      <c r="AW2104" s="49">
        <f t="shared" si="602"/>
        <v>0</v>
      </c>
      <c r="AX2104" s="53">
        <f t="shared" si="603"/>
        <v>9.6666666666666661</v>
      </c>
      <c r="AY2104" s="30">
        <f t="shared" si="604"/>
        <v>0</v>
      </c>
      <c r="AZ2104" s="30">
        <f t="shared" si="605"/>
        <v>0</v>
      </c>
      <c r="BA2104" s="49">
        <f t="shared" si="606"/>
        <v>0</v>
      </c>
    </row>
    <row r="2105" spans="1:53" x14ac:dyDescent="0.35">
      <c r="A2105" s="2">
        <v>1077906786</v>
      </c>
      <c r="B2105" s="2" t="s">
        <v>2105</v>
      </c>
      <c r="C2105" s="16" t="s">
        <v>4946</v>
      </c>
      <c r="D2105" s="3" t="s">
        <v>4250</v>
      </c>
      <c r="E2105" s="4">
        <v>44021</v>
      </c>
      <c r="F2105" s="5">
        <v>45847</v>
      </c>
      <c r="G2105" s="5">
        <v>46212</v>
      </c>
      <c r="H2105" s="3" t="s">
        <v>4291</v>
      </c>
      <c r="I2105" s="55">
        <v>0</v>
      </c>
      <c r="J2105" s="6">
        <v>46022</v>
      </c>
      <c r="K2105" s="2" t="s">
        <v>4405</v>
      </c>
      <c r="L2105" s="2" t="s">
        <v>4743</v>
      </c>
      <c r="M2105" s="2" t="s">
        <v>4956</v>
      </c>
      <c r="N2105" s="2" t="s">
        <v>5195</v>
      </c>
      <c r="O2105" s="2" t="s">
        <v>5213</v>
      </c>
      <c r="P2105" s="2" t="s">
        <v>4436</v>
      </c>
      <c r="Q2105" s="2" t="s">
        <v>4297</v>
      </c>
      <c r="R2105" s="7"/>
      <c r="S2105" s="7">
        <v>11</v>
      </c>
      <c r="T2105" s="7">
        <v>14.333300000000008</v>
      </c>
      <c r="U2105" s="7">
        <v>25.333300000000008</v>
      </c>
      <c r="V2105" s="12">
        <f t="shared" si="610"/>
        <v>26</v>
      </c>
      <c r="W2105" s="15" t="str">
        <f>"DEBE GOZAR "&amp;S2105&amp;" DÍAS ANTES DEL "&amp;TEXT(G2105-1,"DD/MM/YYYY")</f>
        <v>DEBE GOZAR 11 DÍAS ANTES DEL 08/07/2026</v>
      </c>
      <c r="X2105" s="15" t="str">
        <f t="shared" si="611"/>
        <v>DEBE GOZAR EN EL AÑO UN TOTAL DE 26 DÍAS ANTES DEL 31/12/2026</v>
      </c>
      <c r="Y2105" s="50">
        <v>0</v>
      </c>
      <c r="Z2105" s="50">
        <v>0</v>
      </c>
      <c r="AA2105" s="50">
        <v>0</v>
      </c>
      <c r="AB2105" s="50">
        <v>0</v>
      </c>
      <c r="AC2105" s="50">
        <v>0</v>
      </c>
      <c r="AD2105" s="50">
        <v>26</v>
      </c>
      <c r="AE2105" s="50">
        <v>0</v>
      </c>
      <c r="AF2105" s="50">
        <v>0</v>
      </c>
      <c r="AG2105" s="50">
        <v>0</v>
      </c>
      <c r="AH2105" s="50">
        <v>0</v>
      </c>
      <c r="AI2105" s="50">
        <v>0</v>
      </c>
      <c r="AJ2105" s="50">
        <v>0</v>
      </c>
      <c r="AK2105" s="52">
        <f t="shared" si="594"/>
        <v>26</v>
      </c>
      <c r="AL2105" s="50">
        <f t="shared" si="595"/>
        <v>26</v>
      </c>
      <c r="AM2105" s="48">
        <f t="shared" si="609"/>
        <v>1</v>
      </c>
      <c r="AN2105" s="49">
        <f t="shared" si="596"/>
        <v>0.01</v>
      </c>
      <c r="AO2105" s="49">
        <f t="shared" si="607"/>
        <v>0</v>
      </c>
      <c r="AP2105" s="49">
        <f t="shared" si="597"/>
        <v>26</v>
      </c>
      <c r="AR2105" s="50">
        <f t="shared" si="598"/>
        <v>0</v>
      </c>
      <c r="AT2105" s="30">
        <f t="shared" si="599"/>
        <v>26</v>
      </c>
      <c r="AU2105">
        <f t="shared" si="600"/>
        <v>8.6666666666666661</v>
      </c>
      <c r="AV2105" s="49">
        <f t="shared" si="601"/>
        <v>0</v>
      </c>
      <c r="AW2105" s="49">
        <f t="shared" si="602"/>
        <v>0</v>
      </c>
      <c r="AX2105" s="53">
        <f t="shared" si="603"/>
        <v>8.6666666666666661</v>
      </c>
      <c r="AY2105" s="30">
        <f t="shared" si="604"/>
        <v>26</v>
      </c>
      <c r="AZ2105" s="30">
        <f t="shared" si="605"/>
        <v>0</v>
      </c>
      <c r="BA2105" s="49">
        <f t="shared" si="606"/>
        <v>0</v>
      </c>
    </row>
    <row r="2106" spans="1:53" x14ac:dyDescent="0.35">
      <c r="A2106" s="2">
        <v>1077910540</v>
      </c>
      <c r="B2106" s="2" t="s">
        <v>2106</v>
      </c>
      <c r="C2106" s="16" t="s">
        <v>4948</v>
      </c>
      <c r="D2106" s="3" t="s">
        <v>4251</v>
      </c>
      <c r="E2106" s="4">
        <v>42942</v>
      </c>
      <c r="F2106" s="5">
        <v>45864</v>
      </c>
      <c r="G2106" s="5">
        <v>46229</v>
      </c>
      <c r="H2106" s="3" t="s">
        <v>4290</v>
      </c>
      <c r="I2106" s="55">
        <v>0</v>
      </c>
      <c r="J2106" s="6">
        <v>46022</v>
      </c>
      <c r="K2106" s="2" t="s">
        <v>4405</v>
      </c>
      <c r="L2106" s="2">
        <v>2003020100</v>
      </c>
      <c r="M2106" s="2" t="s">
        <v>4956</v>
      </c>
      <c r="N2106" s="2" t="s">
        <v>5188</v>
      </c>
      <c r="O2106" s="2" t="s">
        <v>5188</v>
      </c>
      <c r="P2106" s="2" t="s">
        <v>4543</v>
      </c>
      <c r="Q2106" s="2" t="s">
        <v>4323</v>
      </c>
      <c r="R2106" s="7"/>
      <c r="S2106" s="7">
        <v>16</v>
      </c>
      <c r="T2106" s="7">
        <v>12.916699999999992</v>
      </c>
      <c r="U2106" s="7">
        <v>28.916699999999992</v>
      </c>
      <c r="V2106" s="12">
        <f t="shared" si="610"/>
        <v>29</v>
      </c>
      <c r="W2106" s="15" t="str">
        <f>"DEBE GOZAR "&amp;S2106&amp;" DÍAS ANTES DEL "&amp;TEXT(G2106-1,"DD/MM/YYYY")</f>
        <v>DEBE GOZAR 16 DÍAS ANTES DEL 25/07/2026</v>
      </c>
      <c r="X2106" s="15" t="str">
        <f t="shared" si="611"/>
        <v>DEBE GOZAR EN EL AÑO UN TOTAL DE 29 DÍAS ANTES DEL 31/12/2026</v>
      </c>
      <c r="Y2106" s="50">
        <v>0</v>
      </c>
      <c r="Z2106" s="50">
        <v>0</v>
      </c>
      <c r="AA2106" s="50">
        <v>0</v>
      </c>
      <c r="AB2106" s="50">
        <v>0</v>
      </c>
      <c r="AC2106" s="50">
        <v>14</v>
      </c>
      <c r="AD2106" s="50">
        <v>0</v>
      </c>
      <c r="AE2106" s="50">
        <v>0</v>
      </c>
      <c r="AF2106" s="50">
        <v>0</v>
      </c>
      <c r="AG2106" s="50">
        <v>0</v>
      </c>
      <c r="AH2106" s="50">
        <v>6</v>
      </c>
      <c r="AI2106" s="50">
        <v>8</v>
      </c>
      <c r="AJ2106" s="50">
        <v>0</v>
      </c>
      <c r="AK2106" s="52">
        <f t="shared" si="594"/>
        <v>28</v>
      </c>
      <c r="AL2106" s="50">
        <f t="shared" si="595"/>
        <v>28</v>
      </c>
      <c r="AM2106" s="48">
        <f t="shared" si="609"/>
        <v>0.96551724137931039</v>
      </c>
      <c r="AN2106" s="49">
        <f t="shared" si="596"/>
        <v>9.655172413793104E-3</v>
      </c>
      <c r="AO2106" s="49">
        <f t="shared" si="607"/>
        <v>0</v>
      </c>
      <c r="AP2106" s="49">
        <f t="shared" si="597"/>
        <v>28</v>
      </c>
      <c r="AR2106" s="50">
        <f t="shared" si="598"/>
        <v>1</v>
      </c>
      <c r="AT2106" s="30">
        <f t="shared" si="599"/>
        <v>29</v>
      </c>
      <c r="AU2106">
        <f t="shared" si="600"/>
        <v>9.6666666666666661</v>
      </c>
      <c r="AV2106" s="49">
        <f t="shared" si="601"/>
        <v>0</v>
      </c>
      <c r="AW2106" s="49">
        <f t="shared" si="602"/>
        <v>0</v>
      </c>
      <c r="AX2106" s="53">
        <f t="shared" si="603"/>
        <v>9.6666666666666661</v>
      </c>
      <c r="AY2106" s="30">
        <f t="shared" si="604"/>
        <v>28</v>
      </c>
      <c r="AZ2106" s="30">
        <f t="shared" si="605"/>
        <v>0</v>
      </c>
      <c r="BA2106" s="49">
        <f t="shared" si="606"/>
        <v>0</v>
      </c>
    </row>
    <row r="2107" spans="1:53" x14ac:dyDescent="0.35">
      <c r="A2107" s="2">
        <v>1077919700</v>
      </c>
      <c r="B2107" s="2" t="s">
        <v>2107</v>
      </c>
      <c r="C2107" s="16" t="s">
        <v>4946</v>
      </c>
      <c r="D2107" s="3" t="s">
        <v>4252</v>
      </c>
      <c r="E2107" s="4">
        <v>45964</v>
      </c>
      <c r="F2107" s="5">
        <v>45964</v>
      </c>
      <c r="G2107" s="5">
        <v>46329</v>
      </c>
      <c r="H2107" s="3" t="s">
        <v>4290</v>
      </c>
      <c r="I2107" s="55">
        <v>0</v>
      </c>
      <c r="J2107" s="6">
        <v>46022</v>
      </c>
      <c r="K2107" s="2" t="s">
        <v>4405</v>
      </c>
      <c r="L2107" s="2" t="s">
        <v>4986</v>
      </c>
      <c r="M2107" s="2" t="s">
        <v>4956</v>
      </c>
      <c r="N2107" s="2" t="s">
        <v>5180</v>
      </c>
      <c r="O2107" s="2" t="s">
        <v>5218</v>
      </c>
      <c r="P2107" s="2" t="s">
        <v>4509</v>
      </c>
      <c r="Q2107" s="2" t="s">
        <v>4308</v>
      </c>
      <c r="R2107" s="7"/>
      <c r="S2107" s="7">
        <v>0</v>
      </c>
      <c r="T2107" s="7">
        <v>4.8333000000000004</v>
      </c>
      <c r="U2107" s="7">
        <v>4.8333000000000004</v>
      </c>
      <c r="V2107" s="12">
        <f t="shared" si="610"/>
        <v>5</v>
      </c>
      <c r="W2107" s="15" t="s">
        <v>4738</v>
      </c>
      <c r="X2107" s="15" t="str">
        <f t="shared" si="611"/>
        <v>DEBE GOZAR EN EL AÑO UN TOTAL DE 5 DÍAS ANTES DEL 31/12/2026</v>
      </c>
      <c r="Y2107" s="50">
        <v>0</v>
      </c>
      <c r="Z2107" s="50">
        <v>0</v>
      </c>
      <c r="AA2107" s="50">
        <v>0</v>
      </c>
      <c r="AB2107" s="50">
        <v>0</v>
      </c>
      <c r="AC2107" s="50">
        <v>0</v>
      </c>
      <c r="AD2107" s="50">
        <v>0</v>
      </c>
      <c r="AE2107" s="50">
        <v>0</v>
      </c>
      <c r="AF2107" s="50">
        <v>0</v>
      </c>
      <c r="AG2107" s="50">
        <v>0</v>
      </c>
      <c r="AH2107" s="50">
        <v>0</v>
      </c>
      <c r="AI2107" s="50">
        <v>0</v>
      </c>
      <c r="AJ2107" s="50">
        <v>0</v>
      </c>
      <c r="AK2107" s="52">
        <f t="shared" si="594"/>
        <v>0</v>
      </c>
      <c r="AL2107" s="50">
        <f t="shared" si="595"/>
        <v>0</v>
      </c>
      <c r="AM2107" s="48">
        <f t="shared" si="609"/>
        <v>0</v>
      </c>
      <c r="AN2107" s="49">
        <f t="shared" si="596"/>
        <v>0</v>
      </c>
      <c r="AO2107" s="49">
        <f t="shared" si="607"/>
        <v>0</v>
      </c>
      <c r="AP2107" s="49">
        <f t="shared" si="597"/>
        <v>0</v>
      </c>
      <c r="AR2107" s="50">
        <f t="shared" si="598"/>
        <v>5</v>
      </c>
      <c r="AT2107" s="30">
        <f t="shared" si="599"/>
        <v>5</v>
      </c>
      <c r="AU2107">
        <f t="shared" si="600"/>
        <v>1.6666666666666667</v>
      </c>
      <c r="AV2107" s="49">
        <f t="shared" si="601"/>
        <v>0</v>
      </c>
      <c r="AW2107" s="49">
        <f t="shared" si="602"/>
        <v>0</v>
      </c>
      <c r="AX2107" s="53">
        <f t="shared" si="603"/>
        <v>1.6666666666666667</v>
      </c>
      <c r="AY2107" s="30">
        <f t="shared" si="604"/>
        <v>0</v>
      </c>
      <c r="AZ2107" s="30">
        <f t="shared" si="605"/>
        <v>0</v>
      </c>
      <c r="BA2107" s="49">
        <f t="shared" si="606"/>
        <v>0</v>
      </c>
    </row>
    <row r="2108" spans="1:53" x14ac:dyDescent="0.35">
      <c r="A2108" s="2">
        <v>1077922384</v>
      </c>
      <c r="B2108" s="2" t="s">
        <v>2108</v>
      </c>
      <c r="C2108" s="16" t="s">
        <v>4946</v>
      </c>
      <c r="D2108" s="3" t="s">
        <v>4253</v>
      </c>
      <c r="E2108" s="4">
        <v>45721</v>
      </c>
      <c r="F2108" s="5">
        <v>45721</v>
      </c>
      <c r="G2108" s="5">
        <v>46086</v>
      </c>
      <c r="H2108" s="3" t="s">
        <v>4290</v>
      </c>
      <c r="I2108" s="55">
        <v>0</v>
      </c>
      <c r="J2108" s="6">
        <v>46022</v>
      </c>
      <c r="K2108" s="2" t="s">
        <v>4405</v>
      </c>
      <c r="L2108" s="2" t="s">
        <v>4975</v>
      </c>
      <c r="M2108" s="2" t="s">
        <v>4956</v>
      </c>
      <c r="N2108" s="2" t="s">
        <v>5180</v>
      </c>
      <c r="O2108" s="2" t="s">
        <v>5187</v>
      </c>
      <c r="P2108" s="2" t="s">
        <v>4483</v>
      </c>
      <c r="Q2108" s="2" t="s">
        <v>4297</v>
      </c>
      <c r="R2108" s="7"/>
      <c r="S2108" s="7">
        <v>0</v>
      </c>
      <c r="T2108" s="7">
        <v>24.666699999999999</v>
      </c>
      <c r="U2108" s="7">
        <v>24.666699999999999</v>
      </c>
      <c r="V2108" s="12">
        <f t="shared" si="610"/>
        <v>25</v>
      </c>
      <c r="W2108" s="15" t="s">
        <v>4738</v>
      </c>
      <c r="X2108" s="15" t="str">
        <f t="shared" si="611"/>
        <v>DEBE GOZAR EN EL AÑO UN TOTAL DE 25 DÍAS ANTES DEL 31/12/2026</v>
      </c>
      <c r="Y2108" s="50">
        <v>0</v>
      </c>
      <c r="Z2108" s="50">
        <v>14</v>
      </c>
      <c r="AA2108" s="50">
        <v>0</v>
      </c>
      <c r="AB2108" s="50">
        <v>0</v>
      </c>
      <c r="AC2108" s="50">
        <v>0</v>
      </c>
      <c r="AD2108" s="50">
        <v>0</v>
      </c>
      <c r="AE2108" s="50">
        <v>0</v>
      </c>
      <c r="AF2108" s="50">
        <v>0</v>
      </c>
      <c r="AG2108" s="50">
        <v>0</v>
      </c>
      <c r="AH2108" s="50">
        <v>0</v>
      </c>
      <c r="AI2108" s="50">
        <v>0</v>
      </c>
      <c r="AJ2108" s="50">
        <v>0</v>
      </c>
      <c r="AK2108" s="52">
        <f t="shared" si="594"/>
        <v>14</v>
      </c>
      <c r="AL2108" s="50">
        <f t="shared" si="595"/>
        <v>14</v>
      </c>
      <c r="AM2108" s="48">
        <f t="shared" si="609"/>
        <v>0.56000000000000005</v>
      </c>
      <c r="AN2108" s="49">
        <f t="shared" si="596"/>
        <v>5.6000000000000008E-3</v>
      </c>
      <c r="AO2108" s="49">
        <f t="shared" si="607"/>
        <v>14</v>
      </c>
      <c r="AP2108" s="49">
        <f t="shared" si="597"/>
        <v>14</v>
      </c>
      <c r="AR2108" s="50">
        <f t="shared" si="598"/>
        <v>11</v>
      </c>
      <c r="AT2108" s="30">
        <f t="shared" si="599"/>
        <v>25</v>
      </c>
      <c r="AU2108">
        <f t="shared" si="600"/>
        <v>8.3333333333333339</v>
      </c>
      <c r="AV2108" s="49">
        <f t="shared" si="601"/>
        <v>14</v>
      </c>
      <c r="AW2108" s="49">
        <f t="shared" si="602"/>
        <v>8.3333333333333339</v>
      </c>
      <c r="AX2108" s="53">
        <f t="shared" si="603"/>
        <v>0</v>
      </c>
      <c r="AY2108" s="30">
        <f t="shared" si="604"/>
        <v>0</v>
      </c>
      <c r="AZ2108" s="30">
        <f t="shared" si="605"/>
        <v>14</v>
      </c>
      <c r="BA2108" s="49">
        <f t="shared" si="606"/>
        <v>14</v>
      </c>
    </row>
    <row r="2109" spans="1:53" x14ac:dyDescent="0.35">
      <c r="A2109" s="2">
        <v>1077997537</v>
      </c>
      <c r="B2109" s="2" t="s">
        <v>2109</v>
      </c>
      <c r="C2109" s="16" t="s">
        <v>4946</v>
      </c>
      <c r="D2109" s="3" t="s">
        <v>4254</v>
      </c>
      <c r="E2109" s="4">
        <v>45924</v>
      </c>
      <c r="F2109" s="5">
        <v>45924</v>
      </c>
      <c r="G2109" s="5">
        <v>46289</v>
      </c>
      <c r="H2109" s="3" t="s">
        <v>4410</v>
      </c>
      <c r="I2109" s="55">
        <v>0</v>
      </c>
      <c r="J2109" s="6">
        <v>46022</v>
      </c>
      <c r="K2109" s="2" t="s">
        <v>4405</v>
      </c>
      <c r="L2109" s="2" t="s">
        <v>4881</v>
      </c>
      <c r="M2109" s="2" t="s">
        <v>4956</v>
      </c>
      <c r="N2109" s="2" t="s">
        <v>5196</v>
      </c>
      <c r="O2109" s="2" t="s">
        <v>5250</v>
      </c>
      <c r="P2109" s="2" t="s">
        <v>4653</v>
      </c>
      <c r="Q2109" s="2" t="s">
        <v>4297</v>
      </c>
      <c r="R2109" s="7"/>
      <c r="S2109" s="7">
        <v>0</v>
      </c>
      <c r="T2109" s="7">
        <v>8.0832999999999995</v>
      </c>
      <c r="U2109" s="7">
        <v>8.0832999999999995</v>
      </c>
      <c r="V2109" s="12">
        <f t="shared" si="610"/>
        <v>9</v>
      </c>
      <c r="W2109" s="15" t="s">
        <v>4738</v>
      </c>
      <c r="X2109" s="15" t="str">
        <f t="shared" si="611"/>
        <v>DEBE GOZAR EN EL AÑO UN TOTAL DE 9 DÍAS ANTES DEL 31/12/2026</v>
      </c>
      <c r="Y2109" s="50">
        <v>0</v>
      </c>
      <c r="Z2109" s="50">
        <v>0</v>
      </c>
      <c r="AA2109" s="50">
        <v>0</v>
      </c>
      <c r="AB2109" s="50">
        <v>0</v>
      </c>
      <c r="AC2109" s="50">
        <v>0</v>
      </c>
      <c r="AD2109" s="50">
        <v>0</v>
      </c>
      <c r="AE2109" s="50">
        <v>0</v>
      </c>
      <c r="AF2109" s="50">
        <v>0</v>
      </c>
      <c r="AG2109" s="50">
        <v>0</v>
      </c>
      <c r="AH2109" s="50">
        <v>9</v>
      </c>
      <c r="AI2109" s="50">
        <v>0</v>
      </c>
      <c r="AJ2109" s="50">
        <v>0</v>
      </c>
      <c r="AK2109" s="52">
        <f t="shared" si="594"/>
        <v>9</v>
      </c>
      <c r="AL2109" s="50">
        <f t="shared" si="595"/>
        <v>9</v>
      </c>
      <c r="AM2109" s="48">
        <f t="shared" si="609"/>
        <v>1</v>
      </c>
      <c r="AN2109" s="49">
        <f t="shared" si="596"/>
        <v>0.01</v>
      </c>
      <c r="AO2109" s="49">
        <f t="shared" si="607"/>
        <v>0</v>
      </c>
      <c r="AP2109" s="49">
        <f t="shared" si="597"/>
        <v>9</v>
      </c>
      <c r="AR2109" s="50">
        <f t="shared" si="598"/>
        <v>0</v>
      </c>
      <c r="AT2109" s="30">
        <f t="shared" si="599"/>
        <v>9</v>
      </c>
      <c r="AU2109">
        <f t="shared" si="600"/>
        <v>3</v>
      </c>
      <c r="AV2109" s="49">
        <f t="shared" si="601"/>
        <v>0</v>
      </c>
      <c r="AW2109" s="49">
        <f t="shared" si="602"/>
        <v>0</v>
      </c>
      <c r="AX2109" s="53">
        <f t="shared" si="603"/>
        <v>3</v>
      </c>
      <c r="AY2109" s="30">
        <f t="shared" si="604"/>
        <v>9</v>
      </c>
      <c r="AZ2109" s="30">
        <f t="shared" si="605"/>
        <v>0</v>
      </c>
      <c r="BA2109" s="49">
        <f t="shared" si="606"/>
        <v>0</v>
      </c>
    </row>
    <row r="2110" spans="1:53" x14ac:dyDescent="0.35">
      <c r="A2110" s="2">
        <v>1078017958</v>
      </c>
      <c r="B2110" s="2" t="s">
        <v>2110</v>
      </c>
      <c r="C2110" s="16" t="s">
        <v>4946</v>
      </c>
      <c r="D2110" s="3" t="s">
        <v>4255</v>
      </c>
      <c r="E2110" s="4">
        <v>45229</v>
      </c>
      <c r="F2110" s="5">
        <v>45960</v>
      </c>
      <c r="G2110" s="5">
        <v>46325</v>
      </c>
      <c r="H2110" s="3" t="s">
        <v>4412</v>
      </c>
      <c r="I2110" s="55">
        <v>0</v>
      </c>
      <c r="J2110" s="6">
        <v>46022</v>
      </c>
      <c r="K2110" s="2" t="s">
        <v>4405</v>
      </c>
      <c r="L2110" s="2" t="s">
        <v>4913</v>
      </c>
      <c r="M2110" s="2" t="s">
        <v>4956</v>
      </c>
      <c r="N2110" s="2" t="s">
        <v>5197</v>
      </c>
      <c r="O2110" s="2" t="s">
        <v>5178</v>
      </c>
      <c r="P2110" s="2" t="s">
        <v>4700</v>
      </c>
      <c r="Q2110" s="2" t="s">
        <v>4297</v>
      </c>
      <c r="R2110" s="7"/>
      <c r="S2110" s="7">
        <v>23</v>
      </c>
      <c r="T2110" s="7">
        <v>5.0832999999999942</v>
      </c>
      <c r="U2110" s="7">
        <v>28.083299999999994</v>
      </c>
      <c r="V2110" s="12">
        <f t="shared" si="610"/>
        <v>29</v>
      </c>
      <c r="W2110" s="15" t="str">
        <f>"DEBE GOZAR "&amp;S2110&amp;" DÍAS ANTES DEL "&amp;TEXT(G2110-1,"DD/MM/YYYY")</f>
        <v>DEBE GOZAR 23 DÍAS ANTES DEL 29/10/2026</v>
      </c>
      <c r="X2110" s="15" t="str">
        <f t="shared" si="611"/>
        <v>DEBE GOZAR EN EL AÑO UN TOTAL DE 29 DÍAS ANTES DEL 31/12/2026</v>
      </c>
      <c r="Y2110" s="50">
        <v>0</v>
      </c>
      <c r="Z2110" s="50">
        <v>0</v>
      </c>
      <c r="AA2110" s="50">
        <v>0</v>
      </c>
      <c r="AB2110" s="50">
        <v>8</v>
      </c>
      <c r="AC2110" s="50">
        <v>7</v>
      </c>
      <c r="AD2110" s="50">
        <v>14</v>
      </c>
      <c r="AE2110" s="50">
        <v>0</v>
      </c>
      <c r="AF2110" s="50">
        <v>0</v>
      </c>
      <c r="AG2110" s="50">
        <v>0</v>
      </c>
      <c r="AH2110" s="50">
        <v>0</v>
      </c>
      <c r="AI2110" s="50">
        <v>0</v>
      </c>
      <c r="AJ2110" s="50">
        <v>0</v>
      </c>
      <c r="AK2110" s="52">
        <f t="shared" si="594"/>
        <v>29</v>
      </c>
      <c r="AL2110" s="50">
        <f t="shared" si="595"/>
        <v>29</v>
      </c>
      <c r="AM2110" s="48">
        <f t="shared" si="609"/>
        <v>1</v>
      </c>
      <c r="AN2110" s="49">
        <f t="shared" si="596"/>
        <v>0.01</v>
      </c>
      <c r="AO2110" s="49">
        <f t="shared" si="607"/>
        <v>8</v>
      </c>
      <c r="AP2110" s="49">
        <f t="shared" si="597"/>
        <v>29</v>
      </c>
      <c r="AR2110" s="50">
        <f t="shared" si="598"/>
        <v>0</v>
      </c>
      <c r="AT2110" s="30">
        <f t="shared" si="599"/>
        <v>29</v>
      </c>
      <c r="AU2110">
        <f t="shared" si="600"/>
        <v>9.6666666666666661</v>
      </c>
      <c r="AV2110" s="49">
        <f t="shared" si="601"/>
        <v>8</v>
      </c>
      <c r="AW2110" s="49">
        <f t="shared" si="602"/>
        <v>8</v>
      </c>
      <c r="AX2110" s="53">
        <f t="shared" si="603"/>
        <v>1.6666666666666661</v>
      </c>
      <c r="AY2110" s="30">
        <f t="shared" si="604"/>
        <v>21</v>
      </c>
      <c r="AZ2110" s="30">
        <f t="shared" si="605"/>
        <v>8</v>
      </c>
      <c r="BA2110" s="49">
        <f t="shared" si="606"/>
        <v>8</v>
      </c>
    </row>
    <row r="2111" spans="1:53" x14ac:dyDescent="0.35">
      <c r="A2111" s="2">
        <v>1078020147</v>
      </c>
      <c r="B2111" s="2" t="s">
        <v>2111</v>
      </c>
      <c r="C2111" s="16" t="s">
        <v>4946</v>
      </c>
      <c r="D2111" s="3" t="s">
        <v>4256</v>
      </c>
      <c r="E2111" s="4">
        <v>45979</v>
      </c>
      <c r="F2111" s="5">
        <v>45979</v>
      </c>
      <c r="G2111" s="5">
        <v>46344</v>
      </c>
      <c r="H2111" s="3" t="s">
        <v>4290</v>
      </c>
      <c r="I2111" s="55">
        <v>46051</v>
      </c>
      <c r="J2111" s="6">
        <v>46022</v>
      </c>
      <c r="K2111" s="2" t="s">
        <v>4405</v>
      </c>
      <c r="L2111" s="2" t="s">
        <v>4993</v>
      </c>
      <c r="M2111" s="2" t="s">
        <v>4956</v>
      </c>
      <c r="N2111" s="2"/>
      <c r="O2111" s="2"/>
      <c r="P2111" s="2"/>
      <c r="Q2111" s="2"/>
      <c r="R2111" s="7"/>
      <c r="S2111" s="7">
        <v>0</v>
      </c>
      <c r="T2111" s="7">
        <v>3.5832999999999999</v>
      </c>
      <c r="U2111" s="7">
        <v>3.5832999999999999</v>
      </c>
      <c r="V2111" s="12">
        <f t="shared" si="610"/>
        <v>4</v>
      </c>
      <c r="W2111" s="15" t="s">
        <v>4738</v>
      </c>
      <c r="X2111" s="15" t="str">
        <f t="shared" si="611"/>
        <v>DEBE GOZAR EN EL AÑO UN TOTAL DE 4 DÍAS ANTES DEL 31/12/2026</v>
      </c>
      <c r="Y2111" s="50">
        <v>4</v>
      </c>
      <c r="Z2111" s="50">
        <v>0</v>
      </c>
      <c r="AA2111" s="50">
        <v>0</v>
      </c>
      <c r="AB2111" s="50">
        <v>0</v>
      </c>
      <c r="AC2111" s="50">
        <v>0</v>
      </c>
      <c r="AD2111" s="50">
        <v>0</v>
      </c>
      <c r="AE2111" s="50">
        <v>0</v>
      </c>
      <c r="AF2111" s="50">
        <v>0</v>
      </c>
      <c r="AG2111" s="50">
        <v>0</v>
      </c>
      <c r="AH2111" s="50">
        <v>0</v>
      </c>
      <c r="AI2111" s="50">
        <v>0</v>
      </c>
      <c r="AJ2111" s="50">
        <v>0</v>
      </c>
      <c r="AK2111" s="52">
        <f t="shared" si="594"/>
        <v>4</v>
      </c>
      <c r="AL2111" s="50">
        <f t="shared" si="595"/>
        <v>4</v>
      </c>
      <c r="AM2111" s="48">
        <f t="shared" si="609"/>
        <v>1</v>
      </c>
      <c r="AN2111" s="49">
        <f t="shared" si="596"/>
        <v>0.01</v>
      </c>
      <c r="AO2111" s="49">
        <f t="shared" si="607"/>
        <v>4</v>
      </c>
      <c r="AP2111" s="49">
        <f t="shared" si="597"/>
        <v>4</v>
      </c>
      <c r="AR2111" s="50">
        <f t="shared" si="598"/>
        <v>0</v>
      </c>
      <c r="AT2111" s="30">
        <f t="shared" si="599"/>
        <v>4</v>
      </c>
      <c r="AU2111">
        <f t="shared" si="600"/>
        <v>1.3333333333333333</v>
      </c>
      <c r="AV2111" s="49">
        <f t="shared" si="601"/>
        <v>4</v>
      </c>
      <c r="AW2111" s="49">
        <f t="shared" si="602"/>
        <v>1.3333333333333333</v>
      </c>
      <c r="AX2111" s="53">
        <f t="shared" si="603"/>
        <v>0</v>
      </c>
      <c r="AY2111" s="30">
        <f t="shared" si="604"/>
        <v>0</v>
      </c>
      <c r="AZ2111" s="30">
        <f t="shared" si="605"/>
        <v>4</v>
      </c>
      <c r="BA2111" s="49">
        <f t="shared" si="606"/>
        <v>4</v>
      </c>
    </row>
    <row r="2112" spans="1:53" x14ac:dyDescent="0.35">
      <c r="A2112" s="2">
        <v>1078108566</v>
      </c>
      <c r="B2112" s="2" t="s">
        <v>2112</v>
      </c>
      <c r="C2112" s="16" t="s">
        <v>4946</v>
      </c>
      <c r="D2112" s="3" t="s">
        <v>4257</v>
      </c>
      <c r="E2112" s="4">
        <v>45658</v>
      </c>
      <c r="F2112" s="5">
        <v>46023</v>
      </c>
      <c r="G2112" s="5">
        <v>46388</v>
      </c>
      <c r="H2112" s="3" t="s">
        <v>4290</v>
      </c>
      <c r="I2112" s="55">
        <v>46047</v>
      </c>
      <c r="J2112" s="6">
        <v>46022</v>
      </c>
      <c r="K2112" s="2" t="s">
        <v>4405</v>
      </c>
      <c r="L2112" s="2" t="s">
        <v>4963</v>
      </c>
      <c r="M2112" s="2" t="s">
        <v>4956</v>
      </c>
      <c r="N2112" s="2"/>
      <c r="O2112" s="2"/>
      <c r="P2112" s="2"/>
      <c r="Q2112" s="2"/>
      <c r="R2112" s="7"/>
      <c r="S2112" s="7">
        <v>30</v>
      </c>
      <c r="T2112" s="7">
        <v>0</v>
      </c>
      <c r="U2112" s="7">
        <v>30</v>
      </c>
      <c r="V2112" s="12">
        <f t="shared" si="610"/>
        <v>30</v>
      </c>
      <c r="W2112" s="15" t="s">
        <v>4738</v>
      </c>
      <c r="X2112" s="15" t="str">
        <f t="shared" si="611"/>
        <v>DEBE GOZAR EN EL AÑO UN TOTAL DE 30 DÍAS ANTES DEL 31/12/2026</v>
      </c>
      <c r="Y2112" s="50">
        <v>30</v>
      </c>
      <c r="Z2112" s="50">
        <v>0</v>
      </c>
      <c r="AA2112" s="50">
        <v>0</v>
      </c>
      <c r="AB2112" s="50">
        <v>0</v>
      </c>
      <c r="AC2112" s="50">
        <v>0</v>
      </c>
      <c r="AD2112" s="50">
        <v>0</v>
      </c>
      <c r="AE2112" s="50">
        <v>0</v>
      </c>
      <c r="AF2112" s="50">
        <v>0</v>
      </c>
      <c r="AG2112" s="50">
        <v>0</v>
      </c>
      <c r="AH2112" s="50">
        <v>0</v>
      </c>
      <c r="AI2112" s="50">
        <v>0</v>
      </c>
      <c r="AJ2112" s="50">
        <v>0</v>
      </c>
      <c r="AK2112" s="52">
        <f t="shared" si="594"/>
        <v>30</v>
      </c>
      <c r="AL2112" s="50">
        <f t="shared" si="595"/>
        <v>30</v>
      </c>
      <c r="AM2112" s="48">
        <f t="shared" si="609"/>
        <v>1</v>
      </c>
      <c r="AN2112" s="49">
        <f t="shared" si="596"/>
        <v>0.01</v>
      </c>
      <c r="AO2112" s="49">
        <f t="shared" si="607"/>
        <v>30</v>
      </c>
      <c r="AP2112" s="49">
        <f t="shared" si="597"/>
        <v>30</v>
      </c>
      <c r="AR2112" s="50">
        <f t="shared" si="598"/>
        <v>0</v>
      </c>
      <c r="AT2112" s="30">
        <f t="shared" si="599"/>
        <v>30</v>
      </c>
      <c r="AU2112">
        <f t="shared" si="600"/>
        <v>10</v>
      </c>
      <c r="AV2112" s="49">
        <f t="shared" si="601"/>
        <v>30</v>
      </c>
      <c r="AW2112" s="49">
        <f t="shared" si="602"/>
        <v>10</v>
      </c>
      <c r="AX2112" s="53">
        <f t="shared" si="603"/>
        <v>0</v>
      </c>
      <c r="AY2112" s="30">
        <f t="shared" si="604"/>
        <v>0</v>
      </c>
      <c r="AZ2112" s="30">
        <f t="shared" si="605"/>
        <v>30</v>
      </c>
      <c r="BA2112" s="49">
        <f t="shared" si="606"/>
        <v>30</v>
      </c>
    </row>
    <row r="2113" spans="1:53" x14ac:dyDescent="0.35">
      <c r="A2113" s="2">
        <v>1078130335</v>
      </c>
      <c r="B2113" s="2" t="s">
        <v>2113</v>
      </c>
      <c r="C2113" s="16" t="s">
        <v>4948</v>
      </c>
      <c r="D2113" s="3" t="s">
        <v>4258</v>
      </c>
      <c r="E2113" s="4">
        <v>44837</v>
      </c>
      <c r="F2113" s="5">
        <v>45933</v>
      </c>
      <c r="G2113" s="5">
        <v>46298</v>
      </c>
      <c r="H2113" s="3" t="s">
        <v>4290</v>
      </c>
      <c r="I2113" s="55">
        <v>0</v>
      </c>
      <c r="J2113" s="6">
        <v>46022</v>
      </c>
      <c r="K2113" s="2" t="s">
        <v>4405</v>
      </c>
      <c r="L2113" s="2" t="s">
        <v>4757</v>
      </c>
      <c r="M2113" s="2" t="s">
        <v>5053</v>
      </c>
      <c r="N2113" s="2" t="s">
        <v>5197</v>
      </c>
      <c r="O2113" s="2" t="s">
        <v>5223</v>
      </c>
      <c r="P2113" s="2" t="s">
        <v>4455</v>
      </c>
      <c r="Q2113" s="2" t="s">
        <v>4324</v>
      </c>
      <c r="R2113" s="7"/>
      <c r="S2113" s="7">
        <v>21</v>
      </c>
      <c r="T2113" s="7">
        <v>7.3332999999999942</v>
      </c>
      <c r="U2113" s="7">
        <v>28.333299999999994</v>
      </c>
      <c r="V2113" s="12">
        <f t="shared" si="610"/>
        <v>29</v>
      </c>
      <c r="W2113" s="15" t="str">
        <f>"DEBE GOZAR "&amp;S2113&amp;" DÍAS ANTES DEL "&amp;TEXT(G2113-1,"DD/MM/YYYY")</f>
        <v>DEBE GOZAR 21 DÍAS ANTES DEL 02/10/2026</v>
      </c>
      <c r="X2113" s="15" t="str">
        <f t="shared" si="611"/>
        <v>DEBE GOZAR EN EL AÑO UN TOTAL DE 29 DÍAS ANTES DEL 31/12/2026</v>
      </c>
      <c r="Y2113" s="50">
        <v>0</v>
      </c>
      <c r="Z2113" s="50">
        <v>0</v>
      </c>
      <c r="AA2113" s="50">
        <v>0</v>
      </c>
      <c r="AB2113" s="50">
        <v>0</v>
      </c>
      <c r="AC2113" s="50">
        <v>30</v>
      </c>
      <c r="AD2113" s="50">
        <v>0</v>
      </c>
      <c r="AE2113" s="50">
        <v>0</v>
      </c>
      <c r="AF2113" s="50">
        <v>0</v>
      </c>
      <c r="AG2113" s="50">
        <v>0</v>
      </c>
      <c r="AH2113" s="50">
        <v>0</v>
      </c>
      <c r="AI2113" s="50">
        <v>0</v>
      </c>
      <c r="AJ2113" s="50">
        <v>0</v>
      </c>
      <c r="AK2113" s="52">
        <f t="shared" si="594"/>
        <v>30</v>
      </c>
      <c r="AL2113" s="50">
        <f t="shared" si="595"/>
        <v>30</v>
      </c>
      <c r="AM2113" s="48">
        <f t="shared" si="609"/>
        <v>1.0344827586206897</v>
      </c>
      <c r="AN2113" s="49">
        <f t="shared" si="596"/>
        <v>1.0344827586206896E-2</v>
      </c>
      <c r="AO2113" s="49">
        <f t="shared" si="607"/>
        <v>0</v>
      </c>
      <c r="AP2113" s="49">
        <f t="shared" si="597"/>
        <v>29</v>
      </c>
      <c r="AR2113" s="50">
        <f t="shared" si="598"/>
        <v>0</v>
      </c>
      <c r="AT2113" s="30">
        <f t="shared" si="599"/>
        <v>29</v>
      </c>
      <c r="AU2113">
        <f t="shared" si="600"/>
        <v>9.6666666666666661</v>
      </c>
      <c r="AV2113" s="49">
        <f t="shared" si="601"/>
        <v>0</v>
      </c>
      <c r="AW2113" s="49">
        <f t="shared" si="602"/>
        <v>0</v>
      </c>
      <c r="AX2113" s="53">
        <f t="shared" si="603"/>
        <v>9.6666666666666661</v>
      </c>
      <c r="AY2113" s="30">
        <f t="shared" si="604"/>
        <v>30</v>
      </c>
      <c r="AZ2113" s="30">
        <f t="shared" si="605"/>
        <v>0</v>
      </c>
      <c r="BA2113" s="49">
        <f t="shared" si="606"/>
        <v>0</v>
      </c>
    </row>
    <row r="2114" spans="1:53" x14ac:dyDescent="0.35">
      <c r="A2114" s="2">
        <v>1078205890</v>
      </c>
      <c r="B2114" s="2" t="s">
        <v>2114</v>
      </c>
      <c r="C2114" s="16" t="s">
        <v>4946</v>
      </c>
      <c r="D2114" s="3" t="s">
        <v>4259</v>
      </c>
      <c r="E2114" s="4">
        <v>45936</v>
      </c>
      <c r="F2114" s="5">
        <v>45936</v>
      </c>
      <c r="G2114" s="5">
        <v>46301</v>
      </c>
      <c r="H2114" s="3" t="s">
        <v>4290</v>
      </c>
      <c r="I2114" s="55">
        <v>46024</v>
      </c>
      <c r="J2114" s="6">
        <v>46022</v>
      </c>
      <c r="K2114" s="2" t="s">
        <v>4405</v>
      </c>
      <c r="L2114" s="2" t="s">
        <v>5015</v>
      </c>
      <c r="M2114" s="2" t="s">
        <v>4956</v>
      </c>
      <c r="N2114" s="2"/>
      <c r="O2114" s="2"/>
      <c r="P2114" s="2"/>
      <c r="Q2114" s="2"/>
      <c r="R2114" s="7"/>
      <c r="S2114" s="7">
        <v>0</v>
      </c>
      <c r="T2114" s="7">
        <v>7.0833000000000004</v>
      </c>
      <c r="U2114" s="7">
        <v>7.0833000000000004</v>
      </c>
      <c r="V2114" s="12">
        <f t="shared" si="610"/>
        <v>8</v>
      </c>
      <c r="W2114" s="15" t="s">
        <v>4738</v>
      </c>
      <c r="X2114" s="15" t="str">
        <f t="shared" si="611"/>
        <v>DEBE GOZAR EN EL AÑO UN TOTAL DE 8 DÍAS ANTES DEL 31/12/2026</v>
      </c>
      <c r="Y2114" s="50">
        <v>8</v>
      </c>
      <c r="Z2114" s="50">
        <v>0</v>
      </c>
      <c r="AA2114" s="50">
        <v>0</v>
      </c>
      <c r="AB2114" s="50">
        <v>0</v>
      </c>
      <c r="AC2114" s="50">
        <v>0</v>
      </c>
      <c r="AD2114" s="50">
        <v>0</v>
      </c>
      <c r="AE2114" s="50">
        <v>0</v>
      </c>
      <c r="AF2114" s="50">
        <v>0</v>
      </c>
      <c r="AG2114" s="50">
        <v>0</v>
      </c>
      <c r="AH2114" s="50">
        <v>0</v>
      </c>
      <c r="AI2114" s="50">
        <v>0</v>
      </c>
      <c r="AJ2114" s="50">
        <v>0</v>
      </c>
      <c r="AK2114" s="52">
        <f t="shared" ref="AK2114:AK2144" si="612">SUM(Y2114:AJ2114)</f>
        <v>8</v>
      </c>
      <c r="AL2114" s="50">
        <f t="shared" ref="AL2114:AL2143" si="613">+AK2114</f>
        <v>8</v>
      </c>
      <c r="AM2114" s="48">
        <f t="shared" si="609"/>
        <v>1</v>
      </c>
      <c r="AN2114" s="49">
        <f t="shared" ref="AN2114:AN2143" si="614">AM2114/100</f>
        <v>0.01</v>
      </c>
      <c r="AO2114" s="49">
        <f t="shared" si="607"/>
        <v>8</v>
      </c>
      <c r="AP2114" s="49">
        <f t="shared" ref="AP2114:AP2144" si="615">IF(V2114-AL2114&lt;=0,V2114,AL2114)</f>
        <v>8</v>
      </c>
      <c r="AR2114" s="50">
        <f t="shared" ref="AR2114:AR2144" si="616">+V2114-AP2114</f>
        <v>0</v>
      </c>
      <c r="AT2114" s="30">
        <f t="shared" ref="AT2114:AT2143" si="617">+V2114</f>
        <v>8</v>
      </c>
      <c r="AU2114">
        <f t="shared" ref="AU2114:AU2143" si="618">+AT2114/12*4</f>
        <v>2.6666666666666665</v>
      </c>
      <c r="AV2114" s="49">
        <f t="shared" ref="AV2114:AV2143" si="619">SUM(Y2114:AB2114)</f>
        <v>8</v>
      </c>
      <c r="AW2114" s="49">
        <f t="shared" ref="AW2114:AW2143" si="620">IF(AU2114-AV2114&lt;=0,AU2114,AV2114)</f>
        <v>2.6666666666666665</v>
      </c>
      <c r="AX2114" s="53">
        <f t="shared" ref="AX2114:AX2143" si="621">+AU2114-AW2114</f>
        <v>0</v>
      </c>
      <c r="AY2114" s="30">
        <f t="shared" ref="AY2114:AY2143" si="622">SUM(AC2114:AJ2114)</f>
        <v>0</v>
      </c>
      <c r="AZ2114" s="30">
        <f t="shared" ref="AZ2114:AZ2143" si="623">SUM(Y2114:AB2114)</f>
        <v>8</v>
      </c>
      <c r="BA2114" s="49">
        <f t="shared" ref="BA2114:BA2143" si="624">IF(AT2114-AZ2114&lt;=0,AT2114,AZ2114)</f>
        <v>8</v>
      </c>
    </row>
    <row r="2115" spans="1:53" x14ac:dyDescent="0.35">
      <c r="A2115" s="2">
        <v>1078286401</v>
      </c>
      <c r="B2115" s="2" t="s">
        <v>2115</v>
      </c>
      <c r="C2115" s="16" t="s">
        <v>4946</v>
      </c>
      <c r="D2115" s="3" t="s">
        <v>4260</v>
      </c>
      <c r="E2115" s="4">
        <v>45881</v>
      </c>
      <c r="F2115" s="5">
        <v>45881</v>
      </c>
      <c r="G2115" s="5">
        <v>46246</v>
      </c>
      <c r="H2115" s="3" t="s">
        <v>4290</v>
      </c>
      <c r="I2115" s="55">
        <v>0</v>
      </c>
      <c r="J2115" s="6">
        <v>46022</v>
      </c>
      <c r="K2115" s="2" t="s">
        <v>4431</v>
      </c>
      <c r="L2115" s="2" t="s">
        <v>4975</v>
      </c>
      <c r="M2115" s="2" t="s">
        <v>4956</v>
      </c>
      <c r="N2115" s="2" t="s">
        <v>5180</v>
      </c>
      <c r="O2115" s="2" t="s">
        <v>5187</v>
      </c>
      <c r="P2115" s="2" t="s">
        <v>4483</v>
      </c>
      <c r="Q2115" s="2" t="s">
        <v>4326</v>
      </c>
      <c r="R2115" s="7"/>
      <c r="S2115" s="7">
        <v>0</v>
      </c>
      <c r="T2115" s="7">
        <v>2.3167</v>
      </c>
      <c r="U2115" s="7">
        <v>2.3167</v>
      </c>
      <c r="V2115" s="12">
        <f t="shared" si="610"/>
        <v>3</v>
      </c>
      <c r="W2115" s="15" t="s">
        <v>4738</v>
      </c>
      <c r="X2115" s="15" t="str">
        <f t="shared" si="611"/>
        <v>DEBE GOZAR EN EL AÑO UN TOTAL DE 3 DÍAS ANTES DEL 31/12/2026</v>
      </c>
      <c r="Y2115" s="50">
        <v>0</v>
      </c>
      <c r="Z2115" s="50">
        <v>0</v>
      </c>
      <c r="AA2115" s="50">
        <v>0</v>
      </c>
      <c r="AB2115" s="50">
        <v>0</v>
      </c>
      <c r="AC2115" s="50">
        <v>0</v>
      </c>
      <c r="AD2115" s="50">
        <v>0</v>
      </c>
      <c r="AE2115" s="50">
        <v>0</v>
      </c>
      <c r="AF2115" s="50">
        <v>0</v>
      </c>
      <c r="AG2115" s="50">
        <v>0</v>
      </c>
      <c r="AH2115" s="50">
        <v>0</v>
      </c>
      <c r="AI2115" s="50">
        <v>0</v>
      </c>
      <c r="AJ2115" s="50">
        <v>0</v>
      </c>
      <c r="AK2115" s="52">
        <f t="shared" si="612"/>
        <v>0</v>
      </c>
      <c r="AL2115" s="50">
        <f t="shared" si="613"/>
        <v>0</v>
      </c>
      <c r="AM2115" s="48">
        <f t="shared" si="609"/>
        <v>0</v>
      </c>
      <c r="AN2115" s="49">
        <f t="shared" si="614"/>
        <v>0</v>
      </c>
      <c r="AO2115" s="49">
        <f t="shared" ref="AO2115:AO2144" si="625">+Y2115+Z2115+AA2115+AB2115</f>
        <v>0</v>
      </c>
      <c r="AP2115" s="49">
        <f t="shared" si="615"/>
        <v>0</v>
      </c>
      <c r="AR2115" s="50">
        <f t="shared" si="616"/>
        <v>3</v>
      </c>
      <c r="AT2115" s="30">
        <f t="shared" si="617"/>
        <v>3</v>
      </c>
      <c r="AU2115">
        <f t="shared" si="618"/>
        <v>1</v>
      </c>
      <c r="AV2115" s="49">
        <f t="shared" si="619"/>
        <v>0</v>
      </c>
      <c r="AW2115" s="49">
        <f t="shared" si="620"/>
        <v>0</v>
      </c>
      <c r="AX2115" s="53">
        <f t="shared" si="621"/>
        <v>1</v>
      </c>
      <c r="AY2115" s="30">
        <f t="shared" si="622"/>
        <v>0</v>
      </c>
      <c r="AZ2115" s="30">
        <f t="shared" si="623"/>
        <v>0</v>
      </c>
      <c r="BA2115" s="49">
        <f t="shared" si="624"/>
        <v>0</v>
      </c>
    </row>
    <row r="2116" spans="1:53" x14ac:dyDescent="0.35">
      <c r="A2116" s="2">
        <v>1078417830</v>
      </c>
      <c r="B2116" s="2" t="s">
        <v>2116</v>
      </c>
      <c r="C2116" s="16" t="s">
        <v>4946</v>
      </c>
      <c r="D2116" s="3" t="s">
        <v>4261</v>
      </c>
      <c r="E2116" s="4">
        <v>45660</v>
      </c>
      <c r="F2116" s="5">
        <v>45660</v>
      </c>
      <c r="G2116" s="5">
        <v>46025</v>
      </c>
      <c r="H2116" s="3" t="s">
        <v>4290</v>
      </c>
      <c r="I2116" s="55">
        <v>46023</v>
      </c>
      <c r="J2116" s="6">
        <v>46022</v>
      </c>
      <c r="K2116" s="2" t="s">
        <v>4405</v>
      </c>
      <c r="L2116" s="2" t="s">
        <v>4836</v>
      </c>
      <c r="M2116" s="2" t="s">
        <v>4956</v>
      </c>
      <c r="N2116" s="2"/>
      <c r="O2116" s="2"/>
      <c r="P2116" s="2"/>
      <c r="Q2116" s="2"/>
      <c r="R2116" s="7"/>
      <c r="S2116" s="7">
        <v>0</v>
      </c>
      <c r="T2116" s="7">
        <v>19.833300000000001</v>
      </c>
      <c r="U2116" s="7">
        <v>19.833300000000001</v>
      </c>
      <c r="V2116" s="12">
        <f t="shared" si="610"/>
        <v>20</v>
      </c>
      <c r="W2116" s="15" t="s">
        <v>4738</v>
      </c>
      <c r="X2116" s="15" t="str">
        <f t="shared" si="611"/>
        <v>DEBE GOZAR EN EL AÑO UN TOTAL DE 20 DÍAS ANTES DEL 31/12/2026</v>
      </c>
      <c r="Y2116" s="50">
        <v>20</v>
      </c>
      <c r="Z2116" s="50">
        <v>0</v>
      </c>
      <c r="AA2116" s="50">
        <v>0</v>
      </c>
      <c r="AB2116" s="50">
        <v>0</v>
      </c>
      <c r="AC2116" s="50">
        <v>0</v>
      </c>
      <c r="AD2116" s="50">
        <v>0</v>
      </c>
      <c r="AE2116" s="50">
        <v>0</v>
      </c>
      <c r="AF2116" s="50">
        <v>0</v>
      </c>
      <c r="AG2116" s="50">
        <v>0</v>
      </c>
      <c r="AH2116" s="50">
        <v>0</v>
      </c>
      <c r="AI2116" s="50">
        <v>0</v>
      </c>
      <c r="AJ2116" s="50">
        <v>0</v>
      </c>
      <c r="AK2116" s="52">
        <f t="shared" si="612"/>
        <v>20</v>
      </c>
      <c r="AL2116" s="50">
        <f t="shared" si="613"/>
        <v>20</v>
      </c>
      <c r="AM2116" s="48">
        <f t="shared" si="609"/>
        <v>1</v>
      </c>
      <c r="AN2116" s="49">
        <f t="shared" si="614"/>
        <v>0.01</v>
      </c>
      <c r="AO2116" s="49">
        <f t="shared" si="625"/>
        <v>20</v>
      </c>
      <c r="AP2116" s="49">
        <f t="shared" si="615"/>
        <v>20</v>
      </c>
      <c r="AR2116" s="50">
        <f t="shared" si="616"/>
        <v>0</v>
      </c>
      <c r="AT2116" s="30">
        <f t="shared" si="617"/>
        <v>20</v>
      </c>
      <c r="AU2116">
        <f t="shared" si="618"/>
        <v>6.666666666666667</v>
      </c>
      <c r="AV2116" s="49">
        <f t="shared" si="619"/>
        <v>20</v>
      </c>
      <c r="AW2116" s="49">
        <f t="shared" si="620"/>
        <v>6.666666666666667</v>
      </c>
      <c r="AX2116" s="53">
        <f t="shared" si="621"/>
        <v>0</v>
      </c>
      <c r="AY2116" s="30">
        <f t="shared" si="622"/>
        <v>0</v>
      </c>
      <c r="AZ2116" s="30">
        <f t="shared" si="623"/>
        <v>20</v>
      </c>
      <c r="BA2116" s="49">
        <f t="shared" si="624"/>
        <v>20</v>
      </c>
    </row>
    <row r="2117" spans="1:53" x14ac:dyDescent="0.35">
      <c r="A2117" s="2">
        <v>1078495136</v>
      </c>
      <c r="B2117" s="2" t="s">
        <v>2117</v>
      </c>
      <c r="C2117" s="16" t="s">
        <v>4946</v>
      </c>
      <c r="D2117" s="3" t="s">
        <v>4262</v>
      </c>
      <c r="E2117" s="4">
        <v>45300</v>
      </c>
      <c r="F2117" s="5">
        <v>45666</v>
      </c>
      <c r="G2117" s="5">
        <v>46031</v>
      </c>
      <c r="H2117" s="3" t="s">
        <v>4290</v>
      </c>
      <c r="I2117" s="55">
        <v>0</v>
      </c>
      <c r="J2117" s="6">
        <v>46022</v>
      </c>
      <c r="K2117" s="2" t="s">
        <v>4405</v>
      </c>
      <c r="L2117" s="2" t="s">
        <v>4966</v>
      </c>
      <c r="M2117" s="2" t="s">
        <v>4956</v>
      </c>
      <c r="N2117" s="2" t="s">
        <v>5180</v>
      </c>
      <c r="O2117" s="2" t="s">
        <v>5225</v>
      </c>
      <c r="P2117" s="2" t="s">
        <v>4461</v>
      </c>
      <c r="Q2117" s="2" t="s">
        <v>4306</v>
      </c>
      <c r="R2117" s="7"/>
      <c r="S2117" s="7">
        <v>0</v>
      </c>
      <c r="T2117" s="7">
        <v>29.333300000000001</v>
      </c>
      <c r="U2117" s="7">
        <v>29.333300000000001</v>
      </c>
      <c r="V2117" s="12">
        <f t="shared" ref="V2117:V2143" si="626">ROUNDUP(U2117,0)</f>
        <v>30</v>
      </c>
      <c r="W2117" s="15" t="s">
        <v>4738</v>
      </c>
      <c r="X2117" s="15" t="str">
        <f t="shared" ref="X2117:X2143" si="627">"DEBE GOZAR EN EL AÑO UN TOTAL DE "&amp;ROUNDUP(V2117,0)&amp;" DÍAS ANTES DEL 31/12/2026"</f>
        <v>DEBE GOZAR EN EL AÑO UN TOTAL DE 30 DÍAS ANTES DEL 31/12/2026</v>
      </c>
      <c r="Y2117" s="50">
        <v>0</v>
      </c>
      <c r="Z2117" s="50">
        <v>15</v>
      </c>
      <c r="AA2117" s="50">
        <v>0</v>
      </c>
      <c r="AB2117" s="50">
        <v>0</v>
      </c>
      <c r="AC2117" s="50">
        <v>0</v>
      </c>
      <c r="AD2117" s="50">
        <v>0</v>
      </c>
      <c r="AE2117" s="50">
        <v>0</v>
      </c>
      <c r="AF2117" s="50">
        <v>0</v>
      </c>
      <c r="AG2117" s="50">
        <v>0</v>
      </c>
      <c r="AH2117" s="50">
        <v>0</v>
      </c>
      <c r="AI2117" s="50">
        <v>15</v>
      </c>
      <c r="AJ2117" s="50">
        <v>0</v>
      </c>
      <c r="AK2117" s="52">
        <f t="shared" si="612"/>
        <v>30</v>
      </c>
      <c r="AL2117" s="50">
        <f t="shared" si="613"/>
        <v>30</v>
      </c>
      <c r="AM2117" s="48">
        <f t="shared" si="609"/>
        <v>1</v>
      </c>
      <c r="AN2117" s="49">
        <f t="shared" si="614"/>
        <v>0.01</v>
      </c>
      <c r="AO2117" s="49">
        <f t="shared" si="625"/>
        <v>15</v>
      </c>
      <c r="AP2117" s="49">
        <f t="shared" si="615"/>
        <v>30</v>
      </c>
      <c r="AR2117" s="50">
        <f t="shared" si="616"/>
        <v>0</v>
      </c>
      <c r="AT2117" s="30">
        <f t="shared" si="617"/>
        <v>30</v>
      </c>
      <c r="AU2117">
        <f t="shared" si="618"/>
        <v>10</v>
      </c>
      <c r="AV2117" s="49">
        <f t="shared" si="619"/>
        <v>15</v>
      </c>
      <c r="AW2117" s="49">
        <f t="shared" si="620"/>
        <v>10</v>
      </c>
      <c r="AX2117" s="53">
        <f t="shared" si="621"/>
        <v>0</v>
      </c>
      <c r="AY2117" s="30">
        <f t="shared" si="622"/>
        <v>15</v>
      </c>
      <c r="AZ2117" s="30">
        <f t="shared" si="623"/>
        <v>15</v>
      </c>
      <c r="BA2117" s="49">
        <f t="shared" si="624"/>
        <v>15</v>
      </c>
    </row>
    <row r="2118" spans="1:53" x14ac:dyDescent="0.35">
      <c r="A2118" s="2">
        <v>1078501242</v>
      </c>
      <c r="B2118" s="2" t="s">
        <v>2118</v>
      </c>
      <c r="C2118" s="16" t="s">
        <v>4946</v>
      </c>
      <c r="D2118" s="3" t="s">
        <v>4263</v>
      </c>
      <c r="E2118" s="4">
        <v>45698</v>
      </c>
      <c r="F2118" s="5">
        <v>45698</v>
      </c>
      <c r="G2118" s="5">
        <v>46063</v>
      </c>
      <c r="H2118" s="3" t="s">
        <v>4290</v>
      </c>
      <c r="I2118" s="55">
        <v>46067</v>
      </c>
      <c r="J2118" s="6">
        <v>46022</v>
      </c>
      <c r="K2118" s="2" t="s">
        <v>4405</v>
      </c>
      <c r="L2118" s="2" t="s">
        <v>5025</v>
      </c>
      <c r="M2118" s="2" t="s">
        <v>4956</v>
      </c>
      <c r="N2118" s="2"/>
      <c r="O2118" s="2"/>
      <c r="P2118" s="2"/>
      <c r="Q2118" s="2"/>
      <c r="R2118" s="7"/>
      <c r="S2118" s="7">
        <v>0</v>
      </c>
      <c r="T2118" s="7">
        <v>26.75</v>
      </c>
      <c r="U2118" s="7">
        <v>26.75</v>
      </c>
      <c r="V2118" s="12">
        <f t="shared" si="626"/>
        <v>27</v>
      </c>
      <c r="W2118" s="15" t="s">
        <v>4738</v>
      </c>
      <c r="X2118" s="15" t="str">
        <f t="shared" si="627"/>
        <v>DEBE GOZAR EN EL AÑO UN TOTAL DE 27 DÍAS ANTES DEL 31/12/2026</v>
      </c>
      <c r="Y2118" s="50">
        <v>0</v>
      </c>
      <c r="Z2118" s="50">
        <v>27</v>
      </c>
      <c r="AA2118" s="50">
        <v>0</v>
      </c>
      <c r="AB2118" s="50">
        <v>0</v>
      </c>
      <c r="AC2118" s="50">
        <v>0</v>
      </c>
      <c r="AD2118" s="50">
        <v>0</v>
      </c>
      <c r="AE2118" s="50">
        <v>0</v>
      </c>
      <c r="AF2118" s="50">
        <v>0</v>
      </c>
      <c r="AG2118" s="50">
        <v>0</v>
      </c>
      <c r="AH2118" s="50">
        <v>0</v>
      </c>
      <c r="AI2118" s="50">
        <v>0</v>
      </c>
      <c r="AJ2118" s="50">
        <v>0</v>
      </c>
      <c r="AK2118" s="52">
        <f t="shared" si="612"/>
        <v>27</v>
      </c>
      <c r="AL2118" s="50">
        <f t="shared" si="613"/>
        <v>27</v>
      </c>
      <c r="AM2118" s="48">
        <f t="shared" si="609"/>
        <v>1</v>
      </c>
      <c r="AN2118" s="49">
        <f t="shared" si="614"/>
        <v>0.01</v>
      </c>
      <c r="AO2118" s="49">
        <f t="shared" si="625"/>
        <v>27</v>
      </c>
      <c r="AP2118" s="49">
        <f t="shared" si="615"/>
        <v>27</v>
      </c>
      <c r="AR2118" s="50">
        <f t="shared" si="616"/>
        <v>0</v>
      </c>
      <c r="AT2118" s="30">
        <f t="shared" si="617"/>
        <v>27</v>
      </c>
      <c r="AU2118">
        <f t="shared" si="618"/>
        <v>9</v>
      </c>
      <c r="AV2118" s="49">
        <f t="shared" si="619"/>
        <v>27</v>
      </c>
      <c r="AW2118" s="49">
        <f t="shared" si="620"/>
        <v>9</v>
      </c>
      <c r="AX2118" s="53">
        <f t="shared" si="621"/>
        <v>0</v>
      </c>
      <c r="AY2118" s="30">
        <f t="shared" si="622"/>
        <v>0</v>
      </c>
      <c r="AZ2118" s="30">
        <f t="shared" si="623"/>
        <v>27</v>
      </c>
      <c r="BA2118" s="49">
        <f t="shared" si="624"/>
        <v>27</v>
      </c>
    </row>
    <row r="2119" spans="1:53" x14ac:dyDescent="0.35">
      <c r="A2119" s="2">
        <v>1078533226</v>
      </c>
      <c r="B2119" s="2" t="s">
        <v>2119</v>
      </c>
      <c r="C2119" s="16" t="s">
        <v>4946</v>
      </c>
      <c r="D2119" s="3" t="s">
        <v>4264</v>
      </c>
      <c r="E2119" s="4">
        <v>45873</v>
      </c>
      <c r="F2119" s="5">
        <v>45873</v>
      </c>
      <c r="G2119" s="5">
        <v>46238</v>
      </c>
      <c r="H2119" s="3" t="s">
        <v>4290</v>
      </c>
      <c r="I2119" s="55">
        <v>46054</v>
      </c>
      <c r="J2119" s="6">
        <v>46022</v>
      </c>
      <c r="K2119" s="2" t="s">
        <v>4405</v>
      </c>
      <c r="L2119" s="2" t="s">
        <v>4873</v>
      </c>
      <c r="M2119" s="2" t="s">
        <v>4956</v>
      </c>
      <c r="N2119" s="2"/>
      <c r="O2119" s="2"/>
      <c r="P2119" s="2"/>
      <c r="Q2119" s="2"/>
      <c r="R2119" s="7"/>
      <c r="S2119" s="7">
        <v>0</v>
      </c>
      <c r="T2119" s="7">
        <v>12.25</v>
      </c>
      <c r="U2119" s="7">
        <v>12.25</v>
      </c>
      <c r="V2119" s="12">
        <f t="shared" si="626"/>
        <v>13</v>
      </c>
      <c r="W2119" s="15" t="s">
        <v>4738</v>
      </c>
      <c r="X2119" s="15" t="str">
        <f t="shared" si="627"/>
        <v>DEBE GOZAR EN EL AÑO UN TOTAL DE 13 DÍAS ANTES DEL 31/12/2026</v>
      </c>
      <c r="Y2119" s="50">
        <v>0</v>
      </c>
      <c r="Z2119" s="50">
        <v>13</v>
      </c>
      <c r="AA2119" s="50">
        <v>0</v>
      </c>
      <c r="AB2119" s="50">
        <v>0</v>
      </c>
      <c r="AC2119" s="50">
        <v>0</v>
      </c>
      <c r="AD2119" s="50">
        <v>0</v>
      </c>
      <c r="AE2119" s="50">
        <v>0</v>
      </c>
      <c r="AF2119" s="50">
        <v>0</v>
      </c>
      <c r="AG2119" s="50">
        <v>0</v>
      </c>
      <c r="AH2119" s="50">
        <v>0</v>
      </c>
      <c r="AI2119" s="50">
        <v>0</v>
      </c>
      <c r="AJ2119" s="50">
        <v>0</v>
      </c>
      <c r="AK2119" s="52">
        <f t="shared" si="612"/>
        <v>13</v>
      </c>
      <c r="AL2119" s="50">
        <f t="shared" si="613"/>
        <v>13</v>
      </c>
      <c r="AM2119" s="48">
        <f t="shared" si="609"/>
        <v>1</v>
      </c>
      <c r="AN2119" s="49">
        <f t="shared" si="614"/>
        <v>0.01</v>
      </c>
      <c r="AO2119" s="49">
        <f t="shared" si="625"/>
        <v>13</v>
      </c>
      <c r="AP2119" s="49">
        <f t="shared" si="615"/>
        <v>13</v>
      </c>
      <c r="AR2119" s="50">
        <f t="shared" si="616"/>
        <v>0</v>
      </c>
      <c r="AT2119" s="30">
        <f t="shared" si="617"/>
        <v>13</v>
      </c>
      <c r="AU2119">
        <f t="shared" si="618"/>
        <v>4.333333333333333</v>
      </c>
      <c r="AV2119" s="49">
        <f t="shared" si="619"/>
        <v>13</v>
      </c>
      <c r="AW2119" s="49">
        <f t="shared" si="620"/>
        <v>4.333333333333333</v>
      </c>
      <c r="AX2119" s="53">
        <f t="shared" si="621"/>
        <v>0</v>
      </c>
      <c r="AY2119" s="30">
        <f t="shared" si="622"/>
        <v>0</v>
      </c>
      <c r="AZ2119" s="30">
        <f t="shared" si="623"/>
        <v>13</v>
      </c>
      <c r="BA2119" s="49">
        <f t="shared" si="624"/>
        <v>13</v>
      </c>
    </row>
    <row r="2120" spans="1:53" x14ac:dyDescent="0.35">
      <c r="A2120" s="2">
        <v>1078887185</v>
      </c>
      <c r="B2120" s="2" t="s">
        <v>2120</v>
      </c>
      <c r="C2120" s="16" t="s">
        <v>4946</v>
      </c>
      <c r="D2120" s="3" t="s">
        <v>4265</v>
      </c>
      <c r="E2120" s="4">
        <v>45981</v>
      </c>
      <c r="F2120" s="5">
        <v>45981</v>
      </c>
      <c r="G2120" s="5">
        <v>46346</v>
      </c>
      <c r="H2120" s="3" t="s">
        <v>4290</v>
      </c>
      <c r="I2120" s="55">
        <v>46054</v>
      </c>
      <c r="J2120" s="6">
        <v>46022</v>
      </c>
      <c r="K2120" s="2" t="s">
        <v>4405</v>
      </c>
      <c r="L2120" s="2" t="s">
        <v>4980</v>
      </c>
      <c r="M2120" s="2" t="s">
        <v>4957</v>
      </c>
      <c r="N2120" s="2"/>
      <c r="O2120" s="2"/>
      <c r="P2120" s="2"/>
      <c r="Q2120" s="2"/>
      <c r="R2120" s="7"/>
      <c r="S2120" s="7">
        <v>0</v>
      </c>
      <c r="T2120" s="7">
        <v>3.4167000000000001</v>
      </c>
      <c r="U2120" s="7">
        <v>3.4167000000000001</v>
      </c>
      <c r="V2120" s="12">
        <f t="shared" si="626"/>
        <v>4</v>
      </c>
      <c r="W2120" s="15" t="s">
        <v>4738</v>
      </c>
      <c r="X2120" s="15" t="str">
        <f t="shared" si="627"/>
        <v>DEBE GOZAR EN EL AÑO UN TOTAL DE 4 DÍAS ANTES DEL 31/12/2026</v>
      </c>
      <c r="Y2120" s="50">
        <v>0</v>
      </c>
      <c r="Z2120" s="50">
        <v>4</v>
      </c>
      <c r="AA2120" s="50">
        <v>0</v>
      </c>
      <c r="AB2120" s="50">
        <v>0</v>
      </c>
      <c r="AC2120" s="50">
        <v>0</v>
      </c>
      <c r="AD2120" s="50">
        <v>0</v>
      </c>
      <c r="AE2120" s="50">
        <v>0</v>
      </c>
      <c r="AF2120" s="50">
        <v>0</v>
      </c>
      <c r="AG2120" s="50">
        <v>0</v>
      </c>
      <c r="AH2120" s="50">
        <v>0</v>
      </c>
      <c r="AI2120" s="50">
        <v>0</v>
      </c>
      <c r="AJ2120" s="50">
        <v>0</v>
      </c>
      <c r="AK2120" s="52">
        <f t="shared" si="612"/>
        <v>4</v>
      </c>
      <c r="AL2120" s="50">
        <f t="shared" si="613"/>
        <v>4</v>
      </c>
      <c r="AM2120" s="48">
        <f t="shared" si="609"/>
        <v>1</v>
      </c>
      <c r="AN2120" s="49">
        <f t="shared" si="614"/>
        <v>0.01</v>
      </c>
      <c r="AO2120" s="49">
        <f t="shared" si="625"/>
        <v>4</v>
      </c>
      <c r="AP2120" s="49">
        <f t="shared" si="615"/>
        <v>4</v>
      </c>
      <c r="AR2120" s="50">
        <f t="shared" si="616"/>
        <v>0</v>
      </c>
      <c r="AT2120" s="30">
        <f t="shared" si="617"/>
        <v>4</v>
      </c>
      <c r="AU2120">
        <f t="shared" si="618"/>
        <v>1.3333333333333333</v>
      </c>
      <c r="AV2120" s="49">
        <f t="shared" si="619"/>
        <v>4</v>
      </c>
      <c r="AW2120" s="49">
        <f t="shared" si="620"/>
        <v>1.3333333333333333</v>
      </c>
      <c r="AX2120" s="53">
        <f t="shared" si="621"/>
        <v>0</v>
      </c>
      <c r="AY2120" s="30">
        <f t="shared" si="622"/>
        <v>0</v>
      </c>
      <c r="AZ2120" s="30">
        <f t="shared" si="623"/>
        <v>4</v>
      </c>
      <c r="BA2120" s="49">
        <f t="shared" si="624"/>
        <v>4</v>
      </c>
    </row>
    <row r="2121" spans="1:53" x14ac:dyDescent="0.35">
      <c r="A2121" s="2">
        <v>1079017333</v>
      </c>
      <c r="B2121" s="2" t="s">
        <v>2121</v>
      </c>
      <c r="C2121" s="16" t="s">
        <v>4946</v>
      </c>
      <c r="D2121" s="3" t="s">
        <v>4266</v>
      </c>
      <c r="E2121" s="4">
        <v>45994</v>
      </c>
      <c r="F2121" s="5">
        <v>45994</v>
      </c>
      <c r="G2121" s="5">
        <v>46359</v>
      </c>
      <c r="H2121" s="3" t="s">
        <v>4290</v>
      </c>
      <c r="I2121" s="55">
        <v>46069</v>
      </c>
      <c r="J2121" s="6">
        <v>46022</v>
      </c>
      <c r="K2121" s="2" t="s">
        <v>4405</v>
      </c>
      <c r="L2121" s="2" t="s">
        <v>4790</v>
      </c>
      <c r="M2121" s="2" t="s">
        <v>4956</v>
      </c>
      <c r="N2121" s="2"/>
      <c r="O2121" s="2"/>
      <c r="P2121" s="2"/>
      <c r="Q2121" s="2"/>
      <c r="R2121" s="7"/>
      <c r="S2121" s="7">
        <v>0</v>
      </c>
      <c r="T2121" s="7">
        <v>2.3332999999999999</v>
      </c>
      <c r="U2121" s="7">
        <v>2.3332999999999999</v>
      </c>
      <c r="V2121" s="12">
        <f t="shared" si="626"/>
        <v>3</v>
      </c>
      <c r="W2121" s="15" t="s">
        <v>4738</v>
      </c>
      <c r="X2121" s="15" t="str">
        <f t="shared" si="627"/>
        <v>DEBE GOZAR EN EL AÑO UN TOTAL DE 3 DÍAS ANTES DEL 31/12/2026</v>
      </c>
      <c r="Y2121" s="50">
        <v>0</v>
      </c>
      <c r="Z2121" s="50">
        <v>0</v>
      </c>
      <c r="AA2121" s="50">
        <v>3</v>
      </c>
      <c r="AB2121" s="50">
        <v>0</v>
      </c>
      <c r="AC2121" s="50">
        <v>0</v>
      </c>
      <c r="AD2121" s="50">
        <v>0</v>
      </c>
      <c r="AE2121" s="50">
        <v>0</v>
      </c>
      <c r="AF2121" s="50">
        <v>0</v>
      </c>
      <c r="AG2121" s="50">
        <v>0</v>
      </c>
      <c r="AH2121" s="50">
        <v>0</v>
      </c>
      <c r="AI2121" s="50">
        <v>0</v>
      </c>
      <c r="AJ2121" s="50">
        <v>0</v>
      </c>
      <c r="AK2121" s="52">
        <f t="shared" si="612"/>
        <v>3</v>
      </c>
      <c r="AL2121" s="50">
        <f t="shared" si="613"/>
        <v>3</v>
      </c>
      <c r="AM2121" s="48">
        <f t="shared" si="609"/>
        <v>1</v>
      </c>
      <c r="AN2121" s="49">
        <f t="shared" si="614"/>
        <v>0.01</v>
      </c>
      <c r="AO2121" s="49">
        <f t="shared" si="625"/>
        <v>3</v>
      </c>
      <c r="AP2121" s="49">
        <f t="shared" si="615"/>
        <v>3</v>
      </c>
      <c r="AR2121" s="50">
        <f t="shared" si="616"/>
        <v>0</v>
      </c>
      <c r="AT2121" s="30">
        <f t="shared" si="617"/>
        <v>3</v>
      </c>
      <c r="AU2121">
        <f t="shared" si="618"/>
        <v>1</v>
      </c>
      <c r="AV2121" s="49">
        <f t="shared" si="619"/>
        <v>3</v>
      </c>
      <c r="AW2121" s="49">
        <f t="shared" si="620"/>
        <v>1</v>
      </c>
      <c r="AX2121" s="53">
        <f t="shared" si="621"/>
        <v>0</v>
      </c>
      <c r="AY2121" s="30">
        <f t="shared" si="622"/>
        <v>0</v>
      </c>
      <c r="AZ2121" s="30">
        <f t="shared" si="623"/>
        <v>3</v>
      </c>
      <c r="BA2121" s="49">
        <f t="shared" si="624"/>
        <v>3</v>
      </c>
    </row>
    <row r="2122" spans="1:53" x14ac:dyDescent="0.35">
      <c r="A2122" s="2">
        <v>1079051734</v>
      </c>
      <c r="B2122" s="2" t="s">
        <v>2122</v>
      </c>
      <c r="C2122" s="16" t="s">
        <v>4946</v>
      </c>
      <c r="D2122" s="3" t="s">
        <v>4267</v>
      </c>
      <c r="E2122" s="4">
        <v>45392</v>
      </c>
      <c r="F2122" s="5">
        <v>45757</v>
      </c>
      <c r="G2122" s="5">
        <v>46122</v>
      </c>
      <c r="H2122" s="3" t="s">
        <v>4290</v>
      </c>
      <c r="I2122" s="55">
        <v>0</v>
      </c>
      <c r="J2122" s="6">
        <v>46022</v>
      </c>
      <c r="K2122" s="2" t="s">
        <v>4405</v>
      </c>
      <c r="L2122" s="2" t="s">
        <v>4891</v>
      </c>
      <c r="M2122" s="2" t="s">
        <v>4956</v>
      </c>
      <c r="N2122" s="2" t="s">
        <v>5196</v>
      </c>
      <c r="O2122" s="2" t="s">
        <v>5230</v>
      </c>
      <c r="P2122" s="2" t="s">
        <v>4672</v>
      </c>
      <c r="Q2122" s="2" t="s">
        <v>4297</v>
      </c>
      <c r="R2122" s="7"/>
      <c r="S2122" s="7">
        <v>0</v>
      </c>
      <c r="T2122" s="7">
        <v>21.75</v>
      </c>
      <c r="U2122" s="7">
        <v>21.75</v>
      </c>
      <c r="V2122" s="12">
        <f t="shared" si="626"/>
        <v>22</v>
      </c>
      <c r="W2122" s="15" t="s">
        <v>4738</v>
      </c>
      <c r="X2122" s="15" t="str">
        <f t="shared" si="627"/>
        <v>DEBE GOZAR EN EL AÑO UN TOTAL DE 22 DÍAS ANTES DEL 31/12/2026</v>
      </c>
      <c r="Y2122" s="50">
        <v>0</v>
      </c>
      <c r="Z2122" s="50">
        <v>15</v>
      </c>
      <c r="AA2122" s="50">
        <v>0</v>
      </c>
      <c r="AB2122" s="50">
        <v>0</v>
      </c>
      <c r="AC2122" s="50">
        <v>0</v>
      </c>
      <c r="AD2122" s="50">
        <v>0</v>
      </c>
      <c r="AE2122" s="50">
        <v>0</v>
      </c>
      <c r="AF2122" s="50">
        <v>0</v>
      </c>
      <c r="AG2122" s="50">
        <v>0</v>
      </c>
      <c r="AH2122" s="50">
        <v>0</v>
      </c>
      <c r="AI2122" s="50">
        <v>0</v>
      </c>
      <c r="AJ2122" s="50">
        <v>0</v>
      </c>
      <c r="AK2122" s="52">
        <f t="shared" si="612"/>
        <v>15</v>
      </c>
      <c r="AL2122" s="50">
        <f t="shared" si="613"/>
        <v>15</v>
      </c>
      <c r="AM2122" s="48">
        <f t="shared" si="609"/>
        <v>0.68181818181818177</v>
      </c>
      <c r="AN2122" s="49">
        <f t="shared" si="614"/>
        <v>6.8181818181818179E-3</v>
      </c>
      <c r="AO2122" s="49">
        <f t="shared" si="625"/>
        <v>15</v>
      </c>
      <c r="AP2122" s="49">
        <f t="shared" si="615"/>
        <v>15</v>
      </c>
      <c r="AR2122" s="50">
        <f t="shared" si="616"/>
        <v>7</v>
      </c>
      <c r="AT2122" s="30">
        <f t="shared" si="617"/>
        <v>22</v>
      </c>
      <c r="AU2122">
        <f t="shared" si="618"/>
        <v>7.333333333333333</v>
      </c>
      <c r="AV2122" s="49">
        <f t="shared" si="619"/>
        <v>15</v>
      </c>
      <c r="AW2122" s="49">
        <f t="shared" si="620"/>
        <v>7.333333333333333</v>
      </c>
      <c r="AX2122" s="53">
        <f t="shared" si="621"/>
        <v>0</v>
      </c>
      <c r="AY2122" s="30">
        <f t="shared" si="622"/>
        <v>0</v>
      </c>
      <c r="AZ2122" s="30">
        <f t="shared" si="623"/>
        <v>15</v>
      </c>
      <c r="BA2122" s="49">
        <f t="shared" si="624"/>
        <v>15</v>
      </c>
    </row>
    <row r="2123" spans="1:53" x14ac:dyDescent="0.35">
      <c r="A2123" s="2">
        <v>1079134624</v>
      </c>
      <c r="B2123" s="2" t="s">
        <v>2123</v>
      </c>
      <c r="C2123" s="16" t="s">
        <v>4946</v>
      </c>
      <c r="D2123" s="3" t="s">
        <v>4268</v>
      </c>
      <c r="E2123" s="4">
        <v>45962</v>
      </c>
      <c r="F2123" s="5">
        <v>45962</v>
      </c>
      <c r="G2123" s="5">
        <v>46327</v>
      </c>
      <c r="H2123" s="3" t="s">
        <v>4290</v>
      </c>
      <c r="I2123" s="55">
        <v>0</v>
      </c>
      <c r="J2123" s="6">
        <v>46022</v>
      </c>
      <c r="K2123" s="2" t="s">
        <v>4405</v>
      </c>
      <c r="L2123" s="2" t="s">
        <v>4963</v>
      </c>
      <c r="M2123" s="2" t="s">
        <v>4956</v>
      </c>
      <c r="N2123" s="2" t="s">
        <v>5200</v>
      </c>
      <c r="O2123" s="2" t="s">
        <v>5220</v>
      </c>
      <c r="P2123" s="2" t="s">
        <v>4449</v>
      </c>
      <c r="Q2123" s="2" t="s">
        <v>4297</v>
      </c>
      <c r="R2123" s="7"/>
      <c r="S2123" s="7">
        <v>0</v>
      </c>
      <c r="T2123" s="7">
        <v>5</v>
      </c>
      <c r="U2123" s="7">
        <v>5</v>
      </c>
      <c r="V2123" s="12">
        <f t="shared" si="626"/>
        <v>5</v>
      </c>
      <c r="W2123" s="15" t="s">
        <v>4738</v>
      </c>
      <c r="X2123" s="15" t="str">
        <f t="shared" si="627"/>
        <v>DEBE GOZAR EN EL AÑO UN TOTAL DE 5 DÍAS ANTES DEL 31/12/2026</v>
      </c>
      <c r="Y2123" s="50">
        <v>0</v>
      </c>
      <c r="Z2123" s="50">
        <v>0</v>
      </c>
      <c r="AA2123" s="50">
        <v>0</v>
      </c>
      <c r="AB2123" s="50">
        <v>0</v>
      </c>
      <c r="AC2123" s="50">
        <v>0</v>
      </c>
      <c r="AD2123" s="50">
        <v>0</v>
      </c>
      <c r="AE2123" s="50">
        <v>0</v>
      </c>
      <c r="AF2123" s="50">
        <v>0</v>
      </c>
      <c r="AG2123" s="50">
        <v>0</v>
      </c>
      <c r="AH2123" s="50">
        <v>0</v>
      </c>
      <c r="AI2123" s="50">
        <v>0</v>
      </c>
      <c r="AJ2123" s="50">
        <v>0</v>
      </c>
      <c r="AK2123" s="52">
        <f t="shared" si="612"/>
        <v>0</v>
      </c>
      <c r="AL2123" s="50">
        <f t="shared" si="613"/>
        <v>0</v>
      </c>
      <c r="AM2123" s="48">
        <f t="shared" si="609"/>
        <v>0</v>
      </c>
      <c r="AN2123" s="49">
        <f t="shared" si="614"/>
        <v>0</v>
      </c>
      <c r="AO2123" s="49">
        <f t="shared" si="625"/>
        <v>0</v>
      </c>
      <c r="AP2123" s="49">
        <f t="shared" si="615"/>
        <v>0</v>
      </c>
      <c r="AR2123" s="50">
        <f t="shared" si="616"/>
        <v>5</v>
      </c>
      <c r="AT2123" s="30">
        <f t="shared" si="617"/>
        <v>5</v>
      </c>
      <c r="AU2123">
        <f t="shared" si="618"/>
        <v>1.6666666666666667</v>
      </c>
      <c r="AV2123" s="49">
        <f t="shared" si="619"/>
        <v>0</v>
      </c>
      <c r="AW2123" s="49">
        <f t="shared" si="620"/>
        <v>0</v>
      </c>
      <c r="AX2123" s="53">
        <f t="shared" si="621"/>
        <v>1.6666666666666667</v>
      </c>
      <c r="AY2123" s="30">
        <f t="shared" si="622"/>
        <v>0</v>
      </c>
      <c r="AZ2123" s="30">
        <f t="shared" si="623"/>
        <v>0</v>
      </c>
      <c r="BA2123" s="49">
        <f t="shared" si="624"/>
        <v>0</v>
      </c>
    </row>
    <row r="2124" spans="1:53" x14ac:dyDescent="0.35">
      <c r="A2124" s="2">
        <v>1079217335</v>
      </c>
      <c r="B2124" s="2" t="s">
        <v>2124</v>
      </c>
      <c r="C2124" s="16" t="s">
        <v>4946</v>
      </c>
      <c r="D2124" s="3" t="s">
        <v>4269</v>
      </c>
      <c r="E2124" s="4">
        <v>45763</v>
      </c>
      <c r="F2124" s="5">
        <v>45763</v>
      </c>
      <c r="G2124" s="5">
        <v>46128</v>
      </c>
      <c r="H2124" s="3" t="s">
        <v>4290</v>
      </c>
      <c r="I2124" s="55">
        <v>46050</v>
      </c>
      <c r="J2124" s="6">
        <v>46022</v>
      </c>
      <c r="K2124" s="2" t="s">
        <v>4405</v>
      </c>
      <c r="L2124" s="2" t="s">
        <v>4966</v>
      </c>
      <c r="M2124" s="2" t="s">
        <v>4956</v>
      </c>
      <c r="N2124" s="2"/>
      <c r="O2124" s="2"/>
      <c r="P2124" s="2"/>
      <c r="Q2124" s="2"/>
      <c r="R2124" s="7"/>
      <c r="S2124" s="7">
        <v>0</v>
      </c>
      <c r="T2124" s="7">
        <v>21.25</v>
      </c>
      <c r="U2124" s="7">
        <v>21.25</v>
      </c>
      <c r="V2124" s="12">
        <f t="shared" si="626"/>
        <v>22</v>
      </c>
      <c r="W2124" s="15" t="s">
        <v>4738</v>
      </c>
      <c r="X2124" s="15" t="str">
        <f t="shared" si="627"/>
        <v>DEBE GOZAR EN EL AÑO UN TOTAL DE 22 DÍAS ANTES DEL 31/12/2026</v>
      </c>
      <c r="Y2124" s="50">
        <v>22</v>
      </c>
      <c r="Z2124" s="50">
        <v>0</v>
      </c>
      <c r="AA2124" s="50">
        <v>0</v>
      </c>
      <c r="AB2124" s="50">
        <v>0</v>
      </c>
      <c r="AC2124" s="50">
        <v>0</v>
      </c>
      <c r="AD2124" s="50">
        <v>0</v>
      </c>
      <c r="AE2124" s="50">
        <v>0</v>
      </c>
      <c r="AF2124" s="50">
        <v>0</v>
      </c>
      <c r="AG2124" s="50">
        <v>0</v>
      </c>
      <c r="AH2124" s="50">
        <v>0</v>
      </c>
      <c r="AI2124" s="50">
        <v>0</v>
      </c>
      <c r="AJ2124" s="50">
        <v>0</v>
      </c>
      <c r="AK2124" s="52">
        <f t="shared" si="612"/>
        <v>22</v>
      </c>
      <c r="AL2124" s="50">
        <f t="shared" si="613"/>
        <v>22</v>
      </c>
      <c r="AM2124" s="48">
        <f t="shared" si="609"/>
        <v>1</v>
      </c>
      <c r="AN2124" s="49">
        <f t="shared" si="614"/>
        <v>0.01</v>
      </c>
      <c r="AO2124" s="49">
        <f t="shared" si="625"/>
        <v>22</v>
      </c>
      <c r="AP2124" s="49">
        <f t="shared" si="615"/>
        <v>22</v>
      </c>
      <c r="AR2124" s="50">
        <f t="shared" si="616"/>
        <v>0</v>
      </c>
      <c r="AT2124" s="30">
        <f t="shared" si="617"/>
        <v>22</v>
      </c>
      <c r="AU2124">
        <f t="shared" si="618"/>
        <v>7.333333333333333</v>
      </c>
      <c r="AV2124" s="49">
        <f t="shared" si="619"/>
        <v>22</v>
      </c>
      <c r="AW2124" s="49">
        <f t="shared" si="620"/>
        <v>7.333333333333333</v>
      </c>
      <c r="AX2124" s="53">
        <f t="shared" si="621"/>
        <v>0</v>
      </c>
      <c r="AY2124" s="30">
        <f t="shared" si="622"/>
        <v>0</v>
      </c>
      <c r="AZ2124" s="30">
        <f t="shared" si="623"/>
        <v>22</v>
      </c>
      <c r="BA2124" s="49">
        <f t="shared" si="624"/>
        <v>22</v>
      </c>
    </row>
    <row r="2125" spans="1:53" x14ac:dyDescent="0.35">
      <c r="A2125" s="2">
        <v>1079463571</v>
      </c>
      <c r="B2125" s="2" t="s">
        <v>2125</v>
      </c>
      <c r="C2125" s="16" t="s">
        <v>4946</v>
      </c>
      <c r="D2125" s="3" t="s">
        <v>4270</v>
      </c>
      <c r="E2125" s="4">
        <v>45583</v>
      </c>
      <c r="F2125" s="5">
        <v>45948</v>
      </c>
      <c r="G2125" s="5">
        <v>46313</v>
      </c>
      <c r="H2125" s="3" t="s">
        <v>4290</v>
      </c>
      <c r="I2125" s="55">
        <v>46023</v>
      </c>
      <c r="J2125" s="6">
        <v>46022</v>
      </c>
      <c r="K2125" s="2" t="s">
        <v>4405</v>
      </c>
      <c r="L2125" s="2" t="s">
        <v>4767</v>
      </c>
      <c r="M2125" s="2" t="s">
        <v>4956</v>
      </c>
      <c r="N2125" s="2"/>
      <c r="O2125" s="2"/>
      <c r="P2125" s="2"/>
      <c r="Q2125" s="2"/>
      <c r="R2125" s="7"/>
      <c r="S2125" s="7">
        <v>23</v>
      </c>
      <c r="T2125" s="7">
        <v>6.0833000000000013</v>
      </c>
      <c r="U2125" s="7">
        <v>29.083300000000001</v>
      </c>
      <c r="V2125" s="12">
        <f t="shared" si="626"/>
        <v>30</v>
      </c>
      <c r="W2125" s="15" t="str">
        <f>"DEBE GOZAR "&amp;S2125&amp;" DÍAS ANTES DEL "&amp;TEXT(G2125-1,"DD/MM/YYYY")</f>
        <v>DEBE GOZAR 23 DÍAS ANTES DEL 17/10/2026</v>
      </c>
      <c r="X2125" s="15" t="str">
        <f t="shared" si="627"/>
        <v>DEBE GOZAR EN EL AÑO UN TOTAL DE 30 DÍAS ANTES DEL 31/12/2026</v>
      </c>
      <c r="Y2125" s="50">
        <v>30</v>
      </c>
      <c r="Z2125" s="50">
        <v>0</v>
      </c>
      <c r="AA2125" s="50">
        <v>0</v>
      </c>
      <c r="AB2125" s="50">
        <v>0</v>
      </c>
      <c r="AC2125" s="50">
        <v>0</v>
      </c>
      <c r="AD2125" s="50">
        <v>0</v>
      </c>
      <c r="AE2125" s="50">
        <v>0</v>
      </c>
      <c r="AF2125" s="50">
        <v>0</v>
      </c>
      <c r="AG2125" s="50">
        <v>0</v>
      </c>
      <c r="AH2125" s="50">
        <v>0</v>
      </c>
      <c r="AI2125" s="50">
        <v>0</v>
      </c>
      <c r="AJ2125" s="50">
        <v>0</v>
      </c>
      <c r="AK2125" s="52">
        <f t="shared" si="612"/>
        <v>30</v>
      </c>
      <c r="AL2125" s="50">
        <f t="shared" si="613"/>
        <v>30</v>
      </c>
      <c r="AM2125" s="48">
        <f t="shared" si="609"/>
        <v>1</v>
      </c>
      <c r="AN2125" s="49">
        <f t="shared" si="614"/>
        <v>0.01</v>
      </c>
      <c r="AO2125" s="49">
        <f t="shared" si="625"/>
        <v>30</v>
      </c>
      <c r="AP2125" s="49">
        <f t="shared" si="615"/>
        <v>30</v>
      </c>
      <c r="AR2125" s="50">
        <f t="shared" si="616"/>
        <v>0</v>
      </c>
      <c r="AT2125" s="30">
        <f t="shared" si="617"/>
        <v>30</v>
      </c>
      <c r="AU2125">
        <f t="shared" si="618"/>
        <v>10</v>
      </c>
      <c r="AV2125" s="49">
        <f t="shared" si="619"/>
        <v>30</v>
      </c>
      <c r="AW2125" s="49">
        <f t="shared" si="620"/>
        <v>10</v>
      </c>
      <c r="AX2125" s="53">
        <f t="shared" si="621"/>
        <v>0</v>
      </c>
      <c r="AY2125" s="30">
        <f t="shared" si="622"/>
        <v>0</v>
      </c>
      <c r="AZ2125" s="30">
        <f t="shared" si="623"/>
        <v>30</v>
      </c>
      <c r="BA2125" s="49">
        <f t="shared" si="624"/>
        <v>30</v>
      </c>
    </row>
    <row r="2126" spans="1:53" x14ac:dyDescent="0.35">
      <c r="A2126" s="2">
        <v>1079795695</v>
      </c>
      <c r="B2126" s="2" t="s">
        <v>2126</v>
      </c>
      <c r="C2126" s="16" t="s">
        <v>4946</v>
      </c>
      <c r="D2126" s="3" t="s">
        <v>4271</v>
      </c>
      <c r="E2126" s="4">
        <v>45811</v>
      </c>
      <c r="F2126" s="5">
        <v>45811</v>
      </c>
      <c r="G2126" s="5">
        <v>46176</v>
      </c>
      <c r="H2126" s="3" t="s">
        <v>4290</v>
      </c>
      <c r="I2126" s="55">
        <v>0</v>
      </c>
      <c r="J2126" s="6">
        <v>46022</v>
      </c>
      <c r="K2126" s="2" t="s">
        <v>4405</v>
      </c>
      <c r="L2126" s="2" t="s">
        <v>4993</v>
      </c>
      <c r="M2126" s="2" t="s">
        <v>4956</v>
      </c>
      <c r="N2126" s="2" t="s">
        <v>5195</v>
      </c>
      <c r="O2126" s="2" t="s">
        <v>5211</v>
      </c>
      <c r="P2126" s="2" t="s">
        <v>4531</v>
      </c>
      <c r="Q2126" s="2" t="s">
        <v>4297</v>
      </c>
      <c r="R2126" s="7"/>
      <c r="S2126" s="7">
        <v>0</v>
      </c>
      <c r="T2126" s="7">
        <v>17.333300000000001</v>
      </c>
      <c r="U2126" s="7">
        <v>17.333300000000001</v>
      </c>
      <c r="V2126" s="12">
        <f t="shared" si="626"/>
        <v>18</v>
      </c>
      <c r="W2126" s="15" t="s">
        <v>4738</v>
      </c>
      <c r="X2126" s="15" t="str">
        <f t="shared" si="627"/>
        <v>DEBE GOZAR EN EL AÑO UN TOTAL DE 18 DÍAS ANTES DEL 31/12/2026</v>
      </c>
      <c r="Y2126" s="50">
        <v>0</v>
      </c>
      <c r="Z2126" s="50">
        <v>0</v>
      </c>
      <c r="AA2126" s="50">
        <v>0</v>
      </c>
      <c r="AB2126" s="50">
        <v>0</v>
      </c>
      <c r="AC2126" s="50">
        <v>0</v>
      </c>
      <c r="AD2126" s="50">
        <v>0</v>
      </c>
      <c r="AE2126" s="50">
        <v>0</v>
      </c>
      <c r="AF2126" s="50">
        <v>0</v>
      </c>
      <c r="AG2126" s="50">
        <v>0</v>
      </c>
      <c r="AH2126" s="50">
        <v>0</v>
      </c>
      <c r="AI2126" s="50">
        <v>0</v>
      </c>
      <c r="AJ2126" s="50">
        <v>0</v>
      </c>
      <c r="AK2126" s="52">
        <f t="shared" si="612"/>
        <v>0</v>
      </c>
      <c r="AL2126" s="50">
        <f t="shared" si="613"/>
        <v>0</v>
      </c>
      <c r="AM2126" s="48">
        <f t="shared" si="609"/>
        <v>0</v>
      </c>
      <c r="AN2126" s="49">
        <f t="shared" si="614"/>
        <v>0</v>
      </c>
      <c r="AO2126" s="49">
        <f t="shared" si="625"/>
        <v>0</v>
      </c>
      <c r="AP2126" s="49">
        <f t="shared" si="615"/>
        <v>0</v>
      </c>
      <c r="AR2126" s="50">
        <f t="shared" si="616"/>
        <v>18</v>
      </c>
      <c r="AT2126" s="30">
        <f t="shared" si="617"/>
        <v>18</v>
      </c>
      <c r="AU2126">
        <f t="shared" si="618"/>
        <v>6</v>
      </c>
      <c r="AV2126" s="49">
        <f t="shared" si="619"/>
        <v>0</v>
      </c>
      <c r="AW2126" s="49">
        <f t="shared" si="620"/>
        <v>0</v>
      </c>
      <c r="AX2126" s="53">
        <f t="shared" si="621"/>
        <v>6</v>
      </c>
      <c r="AY2126" s="30">
        <f t="shared" si="622"/>
        <v>0</v>
      </c>
      <c r="AZ2126" s="30">
        <f t="shared" si="623"/>
        <v>0</v>
      </c>
      <c r="BA2126" s="49">
        <f t="shared" si="624"/>
        <v>0</v>
      </c>
    </row>
    <row r="2127" spans="1:53" x14ac:dyDescent="0.35">
      <c r="A2127" s="2">
        <v>1080041397</v>
      </c>
      <c r="B2127" s="2" t="s">
        <v>2127</v>
      </c>
      <c r="C2127" s="16" t="s">
        <v>4946</v>
      </c>
      <c r="D2127" s="3" t="s">
        <v>4272</v>
      </c>
      <c r="E2127" s="4">
        <v>46001</v>
      </c>
      <c r="F2127" s="5">
        <v>46001</v>
      </c>
      <c r="G2127" s="5">
        <v>46366</v>
      </c>
      <c r="H2127" s="3" t="s">
        <v>4290</v>
      </c>
      <c r="I2127" s="55">
        <v>46023</v>
      </c>
      <c r="J2127" s="6">
        <v>46022</v>
      </c>
      <c r="K2127" s="2" t="s">
        <v>4405</v>
      </c>
      <c r="L2127" s="2" t="s">
        <v>4963</v>
      </c>
      <c r="M2127" s="2" t="s">
        <v>4956</v>
      </c>
      <c r="N2127" s="2"/>
      <c r="O2127" s="2"/>
      <c r="P2127" s="2"/>
      <c r="Q2127" s="2"/>
      <c r="R2127" s="7"/>
      <c r="S2127" s="7">
        <v>0</v>
      </c>
      <c r="T2127" s="7">
        <v>1.75</v>
      </c>
      <c r="U2127" s="7">
        <v>1.75</v>
      </c>
      <c r="V2127" s="12">
        <f t="shared" si="626"/>
        <v>2</v>
      </c>
      <c r="W2127" s="15" t="s">
        <v>4738</v>
      </c>
      <c r="X2127" s="15" t="str">
        <f t="shared" si="627"/>
        <v>DEBE GOZAR EN EL AÑO UN TOTAL DE 2 DÍAS ANTES DEL 31/12/2026</v>
      </c>
      <c r="Y2127" s="50">
        <v>2</v>
      </c>
      <c r="Z2127" s="50">
        <v>0</v>
      </c>
      <c r="AA2127" s="50">
        <v>0</v>
      </c>
      <c r="AB2127" s="50">
        <v>0</v>
      </c>
      <c r="AC2127" s="50">
        <v>0</v>
      </c>
      <c r="AD2127" s="50">
        <v>0</v>
      </c>
      <c r="AE2127" s="50">
        <v>0</v>
      </c>
      <c r="AF2127" s="50">
        <v>0</v>
      </c>
      <c r="AG2127" s="50">
        <v>0</v>
      </c>
      <c r="AH2127" s="50">
        <v>0</v>
      </c>
      <c r="AI2127" s="50">
        <v>0</v>
      </c>
      <c r="AJ2127" s="50">
        <v>0</v>
      </c>
      <c r="AK2127" s="52">
        <f t="shared" si="612"/>
        <v>2</v>
      </c>
      <c r="AL2127" s="50">
        <f t="shared" si="613"/>
        <v>2</v>
      </c>
      <c r="AM2127" s="48">
        <f t="shared" si="609"/>
        <v>1</v>
      </c>
      <c r="AN2127" s="49">
        <f t="shared" si="614"/>
        <v>0.01</v>
      </c>
      <c r="AO2127" s="49">
        <f t="shared" si="625"/>
        <v>2</v>
      </c>
      <c r="AP2127" s="49">
        <f t="shared" si="615"/>
        <v>2</v>
      </c>
      <c r="AR2127" s="50">
        <f t="shared" si="616"/>
        <v>0</v>
      </c>
      <c r="AT2127" s="30">
        <f t="shared" si="617"/>
        <v>2</v>
      </c>
      <c r="AU2127">
        <f t="shared" si="618"/>
        <v>0.66666666666666663</v>
      </c>
      <c r="AV2127" s="49">
        <f t="shared" si="619"/>
        <v>2</v>
      </c>
      <c r="AW2127" s="49">
        <f t="shared" si="620"/>
        <v>0.66666666666666663</v>
      </c>
      <c r="AX2127" s="53">
        <f t="shared" si="621"/>
        <v>0</v>
      </c>
      <c r="AY2127" s="30">
        <f t="shared" si="622"/>
        <v>0</v>
      </c>
      <c r="AZ2127" s="30">
        <f t="shared" si="623"/>
        <v>2</v>
      </c>
      <c r="BA2127" s="49">
        <f t="shared" si="624"/>
        <v>2</v>
      </c>
    </row>
    <row r="2128" spans="1:53" x14ac:dyDescent="0.35">
      <c r="A2128" s="2">
        <v>1080195627</v>
      </c>
      <c r="B2128" s="2" t="s">
        <v>2128</v>
      </c>
      <c r="C2128" s="16" t="s">
        <v>4946</v>
      </c>
      <c r="D2128" s="3" t="s">
        <v>4273</v>
      </c>
      <c r="E2128" s="4">
        <v>45848</v>
      </c>
      <c r="F2128" s="5">
        <v>45848</v>
      </c>
      <c r="G2128" s="5">
        <v>46213</v>
      </c>
      <c r="H2128" s="3" t="s">
        <v>4290</v>
      </c>
      <c r="I2128" s="55">
        <v>0</v>
      </c>
      <c r="J2128" s="6">
        <v>46022</v>
      </c>
      <c r="K2128" s="2" t="s">
        <v>4405</v>
      </c>
      <c r="L2128" s="2" t="s">
        <v>4973</v>
      </c>
      <c r="M2128" s="2" t="s">
        <v>4956</v>
      </c>
      <c r="N2128" s="2" t="s">
        <v>5195</v>
      </c>
      <c r="O2128" s="2" t="s">
        <v>5211</v>
      </c>
      <c r="P2128" s="2" t="s">
        <v>4523</v>
      </c>
      <c r="Q2128" s="2" t="s">
        <v>4306</v>
      </c>
      <c r="R2128" s="7"/>
      <c r="S2128" s="7">
        <v>0</v>
      </c>
      <c r="T2128" s="7">
        <v>14.25</v>
      </c>
      <c r="U2128" s="7">
        <v>14.25</v>
      </c>
      <c r="V2128" s="12">
        <f t="shared" si="626"/>
        <v>15</v>
      </c>
      <c r="W2128" s="15" t="s">
        <v>4738</v>
      </c>
      <c r="X2128" s="15" t="str">
        <f t="shared" si="627"/>
        <v>DEBE GOZAR EN EL AÑO UN TOTAL DE 15 DÍAS ANTES DEL 31/12/2026</v>
      </c>
      <c r="Y2128" s="50">
        <v>0</v>
      </c>
      <c r="Z2128" s="50">
        <v>0</v>
      </c>
      <c r="AA2128" s="50">
        <v>0</v>
      </c>
      <c r="AB2128" s="50">
        <v>16</v>
      </c>
      <c r="AC2128" s="50">
        <v>0</v>
      </c>
      <c r="AD2128" s="50">
        <v>0</v>
      </c>
      <c r="AE2128" s="50">
        <v>16</v>
      </c>
      <c r="AF2128" s="50">
        <v>0</v>
      </c>
      <c r="AG2128" s="50">
        <v>0</v>
      </c>
      <c r="AH2128" s="50">
        <v>0</v>
      </c>
      <c r="AI2128" s="50">
        <v>0</v>
      </c>
      <c r="AJ2128" s="50">
        <v>0</v>
      </c>
      <c r="AK2128" s="52">
        <f t="shared" si="612"/>
        <v>32</v>
      </c>
      <c r="AL2128" s="50">
        <f t="shared" si="613"/>
        <v>32</v>
      </c>
      <c r="AM2128" s="48">
        <f t="shared" si="609"/>
        <v>2.1333333333333333</v>
      </c>
      <c r="AN2128" s="49">
        <f t="shared" si="614"/>
        <v>2.1333333333333333E-2</v>
      </c>
      <c r="AO2128" s="49">
        <f t="shared" si="625"/>
        <v>16</v>
      </c>
      <c r="AP2128" s="49">
        <f t="shared" si="615"/>
        <v>15</v>
      </c>
      <c r="AR2128" s="50">
        <f t="shared" si="616"/>
        <v>0</v>
      </c>
      <c r="AT2128" s="30">
        <f t="shared" si="617"/>
        <v>15</v>
      </c>
      <c r="AU2128">
        <f t="shared" si="618"/>
        <v>5</v>
      </c>
      <c r="AV2128" s="49">
        <f t="shared" si="619"/>
        <v>16</v>
      </c>
      <c r="AW2128" s="49">
        <f t="shared" si="620"/>
        <v>5</v>
      </c>
      <c r="AX2128" s="53">
        <f t="shared" si="621"/>
        <v>0</v>
      </c>
      <c r="AY2128" s="30">
        <f t="shared" si="622"/>
        <v>16</v>
      </c>
      <c r="AZ2128" s="30">
        <f t="shared" si="623"/>
        <v>16</v>
      </c>
      <c r="BA2128" s="49">
        <f t="shared" si="624"/>
        <v>15</v>
      </c>
    </row>
    <row r="2129" spans="1:53" x14ac:dyDescent="0.35">
      <c r="A2129" s="2">
        <v>1080223364</v>
      </c>
      <c r="B2129" s="2" t="s">
        <v>2129</v>
      </c>
      <c r="C2129" s="16" t="s">
        <v>4946</v>
      </c>
      <c r="D2129" s="3" t="s">
        <v>4274</v>
      </c>
      <c r="E2129" s="4">
        <v>45108</v>
      </c>
      <c r="F2129" s="5">
        <v>45839</v>
      </c>
      <c r="G2129" s="5">
        <v>46204</v>
      </c>
      <c r="H2129" s="3" t="s">
        <v>4290</v>
      </c>
      <c r="I2129" s="55">
        <v>0</v>
      </c>
      <c r="J2129" s="6">
        <v>46022</v>
      </c>
      <c r="K2129" s="2" t="s">
        <v>4405</v>
      </c>
      <c r="L2129" s="2" t="s">
        <v>4746</v>
      </c>
      <c r="M2129" s="2" t="s">
        <v>4956</v>
      </c>
      <c r="N2129" s="2" t="s">
        <v>5196</v>
      </c>
      <c r="O2129" s="2" t="s">
        <v>5215</v>
      </c>
      <c r="P2129" s="2" t="s">
        <v>4439</v>
      </c>
      <c r="Q2129" s="2" t="s">
        <v>4297</v>
      </c>
      <c r="R2129" s="7"/>
      <c r="S2129" s="7">
        <v>15</v>
      </c>
      <c r="T2129" s="7">
        <v>15</v>
      </c>
      <c r="U2129" s="7">
        <v>30</v>
      </c>
      <c r="V2129" s="12">
        <f t="shared" si="626"/>
        <v>30</v>
      </c>
      <c r="W2129" s="15" t="str">
        <f>"DEBE GOZAR "&amp;S2129&amp;" DÍAS ANTES DEL "&amp;TEXT(G2129-1,"DD/MM/YYYY")</f>
        <v>DEBE GOZAR 15 DÍAS ANTES DEL 30/06/2026</v>
      </c>
      <c r="X2129" s="15" t="str">
        <f t="shared" si="627"/>
        <v>DEBE GOZAR EN EL AÑO UN TOTAL DE 30 DÍAS ANTES DEL 31/12/2026</v>
      </c>
      <c r="Y2129" s="50">
        <v>0</v>
      </c>
      <c r="Z2129" s="50">
        <v>0</v>
      </c>
      <c r="AA2129" s="50">
        <v>1</v>
      </c>
      <c r="AB2129" s="50">
        <v>0</v>
      </c>
      <c r="AC2129" s="50">
        <v>0</v>
      </c>
      <c r="AD2129" s="50">
        <v>0</v>
      </c>
      <c r="AE2129" s="50">
        <v>0</v>
      </c>
      <c r="AF2129" s="50">
        <v>0</v>
      </c>
      <c r="AG2129" s="50">
        <v>0</v>
      </c>
      <c r="AH2129" s="50">
        <v>0</v>
      </c>
      <c r="AI2129" s="50">
        <v>0</v>
      </c>
      <c r="AJ2129" s="50">
        <v>0</v>
      </c>
      <c r="AK2129" s="52">
        <f t="shared" si="612"/>
        <v>1</v>
      </c>
      <c r="AL2129" s="50">
        <f t="shared" si="613"/>
        <v>1</v>
      </c>
      <c r="AM2129" s="48">
        <f t="shared" si="609"/>
        <v>3.3333333333333333E-2</v>
      </c>
      <c r="AN2129" s="49">
        <f t="shared" si="614"/>
        <v>3.3333333333333332E-4</v>
      </c>
      <c r="AO2129" s="49">
        <f t="shared" si="625"/>
        <v>1</v>
      </c>
      <c r="AP2129" s="49">
        <f t="shared" si="615"/>
        <v>1</v>
      </c>
      <c r="AR2129" s="50">
        <f t="shared" si="616"/>
        <v>29</v>
      </c>
      <c r="AT2129" s="30">
        <f t="shared" si="617"/>
        <v>30</v>
      </c>
      <c r="AU2129">
        <f t="shared" si="618"/>
        <v>10</v>
      </c>
      <c r="AV2129" s="49">
        <f t="shared" si="619"/>
        <v>1</v>
      </c>
      <c r="AW2129" s="49">
        <f t="shared" si="620"/>
        <v>1</v>
      </c>
      <c r="AX2129" s="53">
        <f t="shared" si="621"/>
        <v>9</v>
      </c>
      <c r="AY2129" s="30">
        <f t="shared" si="622"/>
        <v>0</v>
      </c>
      <c r="AZ2129" s="30">
        <f t="shared" si="623"/>
        <v>1</v>
      </c>
      <c r="BA2129" s="49">
        <f t="shared" si="624"/>
        <v>1</v>
      </c>
    </row>
    <row r="2130" spans="1:53" x14ac:dyDescent="0.35">
      <c r="A2130" s="2">
        <v>1080324938</v>
      </c>
      <c r="B2130" s="2" t="s">
        <v>2130</v>
      </c>
      <c r="C2130" s="16" t="s">
        <v>4946</v>
      </c>
      <c r="D2130" s="3" t="s">
        <v>4275</v>
      </c>
      <c r="E2130" s="4">
        <v>45944</v>
      </c>
      <c r="F2130" s="5">
        <v>45944</v>
      </c>
      <c r="G2130" s="5">
        <v>46309</v>
      </c>
      <c r="H2130" s="3" t="s">
        <v>4290</v>
      </c>
      <c r="I2130" s="55">
        <v>46047</v>
      </c>
      <c r="J2130" s="6">
        <v>46022</v>
      </c>
      <c r="K2130" s="2" t="s">
        <v>4405</v>
      </c>
      <c r="L2130" s="2" t="s">
        <v>4963</v>
      </c>
      <c r="M2130" s="2" t="s">
        <v>4956</v>
      </c>
      <c r="N2130" s="2"/>
      <c r="O2130" s="2"/>
      <c r="P2130" s="2"/>
      <c r="Q2130" s="2"/>
      <c r="R2130" s="7"/>
      <c r="S2130" s="7">
        <v>0</v>
      </c>
      <c r="T2130" s="7">
        <v>6.4166999999999996</v>
      </c>
      <c r="U2130" s="7">
        <v>6.4166999999999996</v>
      </c>
      <c r="V2130" s="12">
        <f t="shared" si="626"/>
        <v>7</v>
      </c>
      <c r="W2130" s="15" t="s">
        <v>4738</v>
      </c>
      <c r="X2130" s="15" t="str">
        <f t="shared" si="627"/>
        <v>DEBE GOZAR EN EL AÑO UN TOTAL DE 7 DÍAS ANTES DEL 31/12/2026</v>
      </c>
      <c r="Y2130" s="50">
        <v>7</v>
      </c>
      <c r="Z2130" s="50">
        <v>0</v>
      </c>
      <c r="AA2130" s="50">
        <v>0</v>
      </c>
      <c r="AB2130" s="50">
        <v>0</v>
      </c>
      <c r="AC2130" s="50">
        <v>0</v>
      </c>
      <c r="AD2130" s="50">
        <v>0</v>
      </c>
      <c r="AE2130" s="50">
        <v>0</v>
      </c>
      <c r="AF2130" s="50">
        <v>0</v>
      </c>
      <c r="AG2130" s="50">
        <v>0</v>
      </c>
      <c r="AH2130" s="50">
        <v>0</v>
      </c>
      <c r="AI2130" s="50">
        <v>0</v>
      </c>
      <c r="AJ2130" s="50">
        <v>0</v>
      </c>
      <c r="AK2130" s="52">
        <f t="shared" si="612"/>
        <v>7</v>
      </c>
      <c r="AL2130" s="50">
        <f t="shared" si="613"/>
        <v>7</v>
      </c>
      <c r="AM2130" s="48">
        <f t="shared" si="609"/>
        <v>1</v>
      </c>
      <c r="AN2130" s="49">
        <f t="shared" si="614"/>
        <v>0.01</v>
      </c>
      <c r="AO2130" s="49">
        <f t="shared" si="625"/>
        <v>7</v>
      </c>
      <c r="AP2130" s="49">
        <f t="shared" si="615"/>
        <v>7</v>
      </c>
      <c r="AR2130" s="50">
        <f t="shared" si="616"/>
        <v>0</v>
      </c>
      <c r="AT2130" s="30">
        <f t="shared" si="617"/>
        <v>7</v>
      </c>
      <c r="AU2130">
        <f t="shared" si="618"/>
        <v>2.3333333333333335</v>
      </c>
      <c r="AV2130" s="49">
        <f t="shared" si="619"/>
        <v>7</v>
      </c>
      <c r="AW2130" s="49">
        <f t="shared" si="620"/>
        <v>2.3333333333333335</v>
      </c>
      <c r="AX2130" s="53">
        <f t="shared" si="621"/>
        <v>0</v>
      </c>
      <c r="AY2130" s="30">
        <f t="shared" si="622"/>
        <v>0</v>
      </c>
      <c r="AZ2130" s="30">
        <f t="shared" si="623"/>
        <v>7</v>
      </c>
      <c r="BA2130" s="49">
        <f t="shared" si="624"/>
        <v>7</v>
      </c>
    </row>
    <row r="2131" spans="1:53" x14ac:dyDescent="0.35">
      <c r="A2131" s="2">
        <v>1080363572</v>
      </c>
      <c r="B2131" s="2" t="s">
        <v>2131</v>
      </c>
      <c r="C2131" s="16" t="s">
        <v>4946</v>
      </c>
      <c r="D2131" s="3" t="s">
        <v>4276</v>
      </c>
      <c r="E2131" s="4">
        <v>45631</v>
      </c>
      <c r="F2131" s="5">
        <v>45996</v>
      </c>
      <c r="G2131" s="5">
        <v>46361</v>
      </c>
      <c r="H2131" s="3" t="s">
        <v>4290</v>
      </c>
      <c r="I2131" s="55">
        <v>0</v>
      </c>
      <c r="J2131" s="6">
        <v>46022</v>
      </c>
      <c r="K2131" s="2" t="s">
        <v>4431</v>
      </c>
      <c r="L2131" s="2" t="s">
        <v>4775</v>
      </c>
      <c r="M2131" s="2" t="s">
        <v>4956</v>
      </c>
      <c r="N2131" s="2" t="s">
        <v>5195</v>
      </c>
      <c r="O2131" s="2" t="s">
        <v>5211</v>
      </c>
      <c r="P2131" s="2" t="s">
        <v>4488</v>
      </c>
      <c r="Q2131" s="2" t="s">
        <v>4326</v>
      </c>
      <c r="R2131" s="7"/>
      <c r="S2131" s="7">
        <v>0</v>
      </c>
      <c r="T2131" s="7">
        <v>5.4333</v>
      </c>
      <c r="U2131" s="7">
        <v>5.4333</v>
      </c>
      <c r="V2131" s="12">
        <f t="shared" si="626"/>
        <v>6</v>
      </c>
      <c r="W2131" s="15" t="s">
        <v>4738</v>
      </c>
      <c r="X2131" s="15" t="str">
        <f t="shared" si="627"/>
        <v>DEBE GOZAR EN EL AÑO UN TOTAL DE 6 DÍAS ANTES DEL 31/12/2026</v>
      </c>
      <c r="Y2131" s="50">
        <v>0</v>
      </c>
      <c r="Z2131" s="50">
        <v>0</v>
      </c>
      <c r="AA2131" s="50">
        <v>0</v>
      </c>
      <c r="AB2131" s="50">
        <v>0</v>
      </c>
      <c r="AC2131" s="50">
        <v>0</v>
      </c>
      <c r="AD2131" s="50">
        <v>0</v>
      </c>
      <c r="AE2131" s="50">
        <v>0</v>
      </c>
      <c r="AF2131" s="50">
        <v>0</v>
      </c>
      <c r="AG2131" s="50">
        <v>0</v>
      </c>
      <c r="AH2131" s="50">
        <v>0</v>
      </c>
      <c r="AI2131" s="50">
        <v>0</v>
      </c>
      <c r="AJ2131" s="50">
        <v>0</v>
      </c>
      <c r="AK2131" s="52">
        <f t="shared" si="612"/>
        <v>0</v>
      </c>
      <c r="AL2131" s="50">
        <f t="shared" si="613"/>
        <v>0</v>
      </c>
      <c r="AM2131" s="48">
        <f t="shared" si="609"/>
        <v>0</v>
      </c>
      <c r="AN2131" s="49">
        <f t="shared" si="614"/>
        <v>0</v>
      </c>
      <c r="AO2131" s="49">
        <f t="shared" si="625"/>
        <v>0</v>
      </c>
      <c r="AP2131" s="49">
        <f t="shared" si="615"/>
        <v>0</v>
      </c>
      <c r="AR2131" s="50">
        <f t="shared" si="616"/>
        <v>6</v>
      </c>
      <c r="AT2131" s="30">
        <f t="shared" si="617"/>
        <v>6</v>
      </c>
      <c r="AU2131">
        <f t="shared" si="618"/>
        <v>2</v>
      </c>
      <c r="AV2131" s="49">
        <f t="shared" si="619"/>
        <v>0</v>
      </c>
      <c r="AW2131" s="49">
        <f t="shared" si="620"/>
        <v>0</v>
      </c>
      <c r="AX2131" s="53">
        <f t="shared" si="621"/>
        <v>2</v>
      </c>
      <c r="AY2131" s="30">
        <f t="shared" si="622"/>
        <v>0</v>
      </c>
      <c r="AZ2131" s="30">
        <f t="shared" si="623"/>
        <v>0</v>
      </c>
      <c r="BA2131" s="49">
        <f t="shared" si="624"/>
        <v>0</v>
      </c>
    </row>
    <row r="2132" spans="1:53" x14ac:dyDescent="0.35">
      <c r="A2132" s="2">
        <v>1080429518</v>
      </c>
      <c r="B2132" s="2" t="s">
        <v>2132</v>
      </c>
      <c r="C2132" s="16" t="s">
        <v>4946</v>
      </c>
      <c r="D2132" s="3" t="s">
        <v>4277</v>
      </c>
      <c r="E2132" s="4">
        <v>40940</v>
      </c>
      <c r="F2132" s="5">
        <v>45689</v>
      </c>
      <c r="G2132" s="5">
        <v>46054</v>
      </c>
      <c r="H2132" s="3" t="s">
        <v>4290</v>
      </c>
      <c r="I2132" s="55">
        <v>0</v>
      </c>
      <c r="J2132" s="6">
        <v>46022</v>
      </c>
      <c r="K2132" s="2" t="s">
        <v>4405</v>
      </c>
      <c r="L2132" s="2" t="s">
        <v>5019</v>
      </c>
      <c r="M2132" s="2" t="s">
        <v>4957</v>
      </c>
      <c r="N2132" s="2" t="s">
        <v>5199</v>
      </c>
      <c r="O2132" s="2" t="s">
        <v>5232</v>
      </c>
      <c r="P2132" s="2" t="s">
        <v>4632</v>
      </c>
      <c r="Q2132" s="2" t="s">
        <v>4297</v>
      </c>
      <c r="R2132" s="7"/>
      <c r="S2132" s="7">
        <v>2</v>
      </c>
      <c r="T2132" s="7">
        <v>21.5</v>
      </c>
      <c r="U2132" s="7">
        <v>23.5</v>
      </c>
      <c r="V2132" s="12">
        <f t="shared" si="626"/>
        <v>24</v>
      </c>
      <c r="W2132" s="15" t="str">
        <f>"DEBE GOZAR "&amp;S2132&amp;" DÍAS ANTES DEL "&amp;TEXT(G2132-1,"DD/MM/YYYY")</f>
        <v>DEBE GOZAR 2 DÍAS ANTES DEL 31/01/2026</v>
      </c>
      <c r="X2132" s="15" t="str">
        <f t="shared" si="627"/>
        <v>DEBE GOZAR EN EL AÑO UN TOTAL DE 24 DÍAS ANTES DEL 31/12/2026</v>
      </c>
      <c r="Y2132" s="50">
        <v>2</v>
      </c>
      <c r="Z2132" s="50">
        <v>0</v>
      </c>
      <c r="AA2132" s="50">
        <v>15</v>
      </c>
      <c r="AB2132" s="50">
        <v>0</v>
      </c>
      <c r="AC2132" s="50">
        <v>0</v>
      </c>
      <c r="AD2132" s="50">
        <v>0</v>
      </c>
      <c r="AE2132" s="50">
        <v>0</v>
      </c>
      <c r="AF2132" s="50">
        <v>0</v>
      </c>
      <c r="AG2132" s="50">
        <v>0</v>
      </c>
      <c r="AH2132" s="50">
        <v>0</v>
      </c>
      <c r="AI2132" s="50">
        <v>0</v>
      </c>
      <c r="AJ2132" s="50">
        <v>0</v>
      </c>
      <c r="AK2132" s="52">
        <f t="shared" si="612"/>
        <v>17</v>
      </c>
      <c r="AL2132" s="50">
        <f t="shared" si="613"/>
        <v>17</v>
      </c>
      <c r="AM2132" s="48">
        <f t="shared" si="609"/>
        <v>0.70833333333333337</v>
      </c>
      <c r="AN2132" s="49">
        <f t="shared" si="614"/>
        <v>7.0833333333333338E-3</v>
      </c>
      <c r="AO2132" s="49">
        <f t="shared" si="625"/>
        <v>17</v>
      </c>
      <c r="AP2132" s="49">
        <f t="shared" si="615"/>
        <v>17</v>
      </c>
      <c r="AR2132" s="50">
        <f t="shared" si="616"/>
        <v>7</v>
      </c>
      <c r="AT2132" s="30">
        <f t="shared" si="617"/>
        <v>24</v>
      </c>
      <c r="AU2132">
        <f t="shared" si="618"/>
        <v>8</v>
      </c>
      <c r="AV2132" s="49">
        <f t="shared" si="619"/>
        <v>17</v>
      </c>
      <c r="AW2132" s="49">
        <f t="shared" si="620"/>
        <v>8</v>
      </c>
      <c r="AX2132" s="53">
        <f t="shared" si="621"/>
        <v>0</v>
      </c>
      <c r="AY2132" s="30">
        <f t="shared" si="622"/>
        <v>0</v>
      </c>
      <c r="AZ2132" s="30">
        <f t="shared" si="623"/>
        <v>17</v>
      </c>
      <c r="BA2132" s="49">
        <f t="shared" si="624"/>
        <v>17</v>
      </c>
    </row>
    <row r="2133" spans="1:53" x14ac:dyDescent="0.35">
      <c r="A2133" s="2">
        <v>1080489120</v>
      </c>
      <c r="B2133" s="2" t="s">
        <v>2133</v>
      </c>
      <c r="C2133" s="16" t="s">
        <v>4946</v>
      </c>
      <c r="D2133" s="3" t="s">
        <v>4278</v>
      </c>
      <c r="E2133" s="4">
        <v>45111</v>
      </c>
      <c r="F2133" s="5">
        <v>45842</v>
      </c>
      <c r="G2133" s="5">
        <v>46207</v>
      </c>
      <c r="H2133" s="3" t="s">
        <v>4291</v>
      </c>
      <c r="I2133" s="55">
        <v>0</v>
      </c>
      <c r="J2133" s="6">
        <v>46022</v>
      </c>
      <c r="K2133" s="2" t="s">
        <v>4405</v>
      </c>
      <c r="L2133" s="2" t="s">
        <v>4896</v>
      </c>
      <c r="M2133" s="2" t="s">
        <v>4956</v>
      </c>
      <c r="N2133" s="2" t="s">
        <v>5196</v>
      </c>
      <c r="O2133" s="2" t="s">
        <v>5238</v>
      </c>
      <c r="P2133" s="2" t="s">
        <v>4678</v>
      </c>
      <c r="Q2133" s="2" t="s">
        <v>4297</v>
      </c>
      <c r="R2133" s="7"/>
      <c r="S2133" s="7">
        <v>15</v>
      </c>
      <c r="T2133" s="7">
        <v>14.75</v>
      </c>
      <c r="U2133" s="7">
        <v>29.75</v>
      </c>
      <c r="V2133" s="12">
        <f t="shared" si="626"/>
        <v>30</v>
      </c>
      <c r="W2133" s="15" t="str">
        <f>"DEBE GOZAR "&amp;S2133&amp;" DÍAS ANTES DEL "&amp;TEXT(G2133-1,"DD/MM/YYYY")</f>
        <v>DEBE GOZAR 15 DÍAS ANTES DEL 03/07/2026</v>
      </c>
      <c r="X2133" s="15" t="str">
        <f t="shared" si="627"/>
        <v>DEBE GOZAR EN EL AÑO UN TOTAL DE 30 DÍAS ANTES DEL 31/12/2026</v>
      </c>
      <c r="Y2133" s="50">
        <v>0</v>
      </c>
      <c r="Z2133" s="50">
        <v>18</v>
      </c>
      <c r="AA2133" s="50">
        <v>12</v>
      </c>
      <c r="AB2133" s="50">
        <v>0</v>
      </c>
      <c r="AC2133" s="50">
        <v>0</v>
      </c>
      <c r="AD2133" s="50">
        <v>0</v>
      </c>
      <c r="AE2133" s="50">
        <v>0</v>
      </c>
      <c r="AF2133" s="50">
        <v>0</v>
      </c>
      <c r="AG2133" s="50">
        <v>0</v>
      </c>
      <c r="AH2133" s="50">
        <v>0</v>
      </c>
      <c r="AI2133" s="50">
        <v>0</v>
      </c>
      <c r="AJ2133" s="50">
        <v>0</v>
      </c>
      <c r="AK2133" s="52">
        <f t="shared" si="612"/>
        <v>30</v>
      </c>
      <c r="AL2133" s="50">
        <f t="shared" si="613"/>
        <v>30</v>
      </c>
      <c r="AM2133" s="48">
        <f t="shared" si="609"/>
        <v>1</v>
      </c>
      <c r="AN2133" s="49">
        <f t="shared" si="614"/>
        <v>0.01</v>
      </c>
      <c r="AO2133" s="49">
        <f t="shared" si="625"/>
        <v>30</v>
      </c>
      <c r="AP2133" s="49">
        <f t="shared" si="615"/>
        <v>30</v>
      </c>
      <c r="AR2133" s="50">
        <f t="shared" si="616"/>
        <v>0</v>
      </c>
      <c r="AT2133" s="30">
        <f t="shared" si="617"/>
        <v>30</v>
      </c>
      <c r="AU2133">
        <f t="shared" si="618"/>
        <v>10</v>
      </c>
      <c r="AV2133" s="49">
        <f t="shared" si="619"/>
        <v>30</v>
      </c>
      <c r="AW2133" s="49">
        <f t="shared" si="620"/>
        <v>10</v>
      </c>
      <c r="AX2133" s="53">
        <f t="shared" si="621"/>
        <v>0</v>
      </c>
      <c r="AY2133" s="30">
        <f t="shared" si="622"/>
        <v>0</v>
      </c>
      <c r="AZ2133" s="30">
        <f t="shared" si="623"/>
        <v>30</v>
      </c>
      <c r="BA2133" s="49">
        <f t="shared" si="624"/>
        <v>30</v>
      </c>
    </row>
    <row r="2134" spans="1:53" x14ac:dyDescent="0.35">
      <c r="A2134" s="2">
        <v>1080632651</v>
      </c>
      <c r="B2134" s="2" t="s">
        <v>2134</v>
      </c>
      <c r="C2134" s="16" t="s">
        <v>4946</v>
      </c>
      <c r="D2134" s="3" t="s">
        <v>4279</v>
      </c>
      <c r="E2134" s="4">
        <v>41900</v>
      </c>
      <c r="F2134" s="5">
        <v>45918</v>
      </c>
      <c r="G2134" s="5">
        <v>46283</v>
      </c>
      <c r="H2134" s="3" t="s">
        <v>4290</v>
      </c>
      <c r="I2134" s="55">
        <v>0</v>
      </c>
      <c r="J2134" s="6">
        <v>46022</v>
      </c>
      <c r="K2134" s="2" t="s">
        <v>4405</v>
      </c>
      <c r="L2134" s="2" t="s">
        <v>4966</v>
      </c>
      <c r="M2134" s="2" t="s">
        <v>4956</v>
      </c>
      <c r="N2134" s="2" t="s">
        <v>5180</v>
      </c>
      <c r="O2134" s="2" t="s">
        <v>5225</v>
      </c>
      <c r="P2134" s="2" t="s">
        <v>4461</v>
      </c>
      <c r="Q2134" s="2" t="s">
        <v>4297</v>
      </c>
      <c r="R2134" s="7"/>
      <c r="S2134" s="7">
        <v>6</v>
      </c>
      <c r="T2134" s="7">
        <v>8.5833000000000084</v>
      </c>
      <c r="U2134" s="7">
        <v>14.583300000000008</v>
      </c>
      <c r="V2134" s="12">
        <f t="shared" si="626"/>
        <v>15</v>
      </c>
      <c r="W2134" s="15" t="str">
        <f>"DEBE GOZAR "&amp;S2134&amp;" DÍAS ANTES DEL "&amp;TEXT(G2134-1,"DD/MM/YYYY")</f>
        <v>DEBE GOZAR 6 DÍAS ANTES DEL 17/09/2026</v>
      </c>
      <c r="X2134" s="15" t="str">
        <f t="shared" si="627"/>
        <v>DEBE GOZAR EN EL AÑO UN TOTAL DE 15 DÍAS ANTES DEL 31/12/2026</v>
      </c>
      <c r="Y2134" s="50">
        <v>0</v>
      </c>
      <c r="Z2134" s="50">
        <v>0</v>
      </c>
      <c r="AA2134" s="50">
        <v>0</v>
      </c>
      <c r="AB2134" s="50">
        <v>0</v>
      </c>
      <c r="AC2134" s="50">
        <v>0</v>
      </c>
      <c r="AD2134" s="50">
        <v>0</v>
      </c>
      <c r="AE2134" s="50">
        <v>0</v>
      </c>
      <c r="AF2134" s="50">
        <v>0</v>
      </c>
      <c r="AG2134" s="50">
        <v>0</v>
      </c>
      <c r="AH2134" s="50">
        <v>15</v>
      </c>
      <c r="AI2134" s="50">
        <v>0</v>
      </c>
      <c r="AJ2134" s="50">
        <v>0</v>
      </c>
      <c r="AK2134" s="52">
        <f t="shared" si="612"/>
        <v>15</v>
      </c>
      <c r="AL2134" s="50">
        <f t="shared" si="613"/>
        <v>15</v>
      </c>
      <c r="AM2134" s="48">
        <f t="shared" si="609"/>
        <v>1</v>
      </c>
      <c r="AN2134" s="49">
        <f t="shared" si="614"/>
        <v>0.01</v>
      </c>
      <c r="AO2134" s="49">
        <f t="shared" si="625"/>
        <v>0</v>
      </c>
      <c r="AP2134" s="49">
        <f t="shared" si="615"/>
        <v>15</v>
      </c>
      <c r="AR2134" s="50">
        <f t="shared" si="616"/>
        <v>0</v>
      </c>
      <c r="AT2134" s="30">
        <f t="shared" si="617"/>
        <v>15</v>
      </c>
      <c r="AU2134">
        <f t="shared" si="618"/>
        <v>5</v>
      </c>
      <c r="AV2134" s="49">
        <f t="shared" si="619"/>
        <v>0</v>
      </c>
      <c r="AW2134" s="49">
        <f t="shared" si="620"/>
        <v>0</v>
      </c>
      <c r="AX2134" s="53">
        <f t="shared" si="621"/>
        <v>5</v>
      </c>
      <c r="AY2134" s="30">
        <f t="shared" si="622"/>
        <v>15</v>
      </c>
      <c r="AZ2134" s="30">
        <f t="shared" si="623"/>
        <v>0</v>
      </c>
      <c r="BA2134" s="49">
        <f t="shared" si="624"/>
        <v>0</v>
      </c>
    </row>
    <row r="2135" spans="1:53" x14ac:dyDescent="0.35">
      <c r="A2135" s="2">
        <v>1080997080</v>
      </c>
      <c r="B2135" s="2" t="s">
        <v>2135</v>
      </c>
      <c r="C2135" s="16" t="s">
        <v>4946</v>
      </c>
      <c r="D2135" s="3" t="s">
        <v>4280</v>
      </c>
      <c r="E2135" s="4">
        <v>42133</v>
      </c>
      <c r="F2135" s="5">
        <v>45786</v>
      </c>
      <c r="G2135" s="5">
        <v>46151</v>
      </c>
      <c r="H2135" s="3" t="s">
        <v>4290</v>
      </c>
      <c r="I2135" s="62">
        <v>46131</v>
      </c>
      <c r="J2135" s="6">
        <v>46022</v>
      </c>
      <c r="K2135" s="2" t="s">
        <v>4405</v>
      </c>
      <c r="L2135" s="2" t="s">
        <v>4975</v>
      </c>
      <c r="M2135" s="2" t="s">
        <v>4956</v>
      </c>
      <c r="N2135" s="2" t="s">
        <v>5180</v>
      </c>
      <c r="O2135" s="2" t="s">
        <v>5187</v>
      </c>
      <c r="P2135" s="2" t="s">
        <v>4483</v>
      </c>
      <c r="Q2135" s="2" t="s">
        <v>4297</v>
      </c>
      <c r="R2135" s="7"/>
      <c r="S2135" s="7">
        <v>0</v>
      </c>
      <c r="T2135" s="7">
        <v>15.333300000000008</v>
      </c>
      <c r="U2135" s="7">
        <v>15.333300000000008</v>
      </c>
      <c r="V2135" s="12">
        <f t="shared" si="626"/>
        <v>16</v>
      </c>
      <c r="W2135" s="15" t="s">
        <v>4738</v>
      </c>
      <c r="X2135" s="15" t="str">
        <f t="shared" si="627"/>
        <v>DEBE GOZAR EN EL AÑO UN TOTAL DE 16 DÍAS ANTES DEL 31/12/2026</v>
      </c>
      <c r="Y2135" s="50">
        <v>4</v>
      </c>
      <c r="Z2135" s="50">
        <v>12</v>
      </c>
      <c r="AA2135" s="50">
        <v>0</v>
      </c>
      <c r="AB2135" s="50">
        <v>0</v>
      </c>
      <c r="AC2135" s="50">
        <v>0</v>
      </c>
      <c r="AD2135" s="50">
        <v>0</v>
      </c>
      <c r="AE2135" s="50">
        <v>0</v>
      </c>
      <c r="AF2135" s="50">
        <v>0</v>
      </c>
      <c r="AG2135" s="50">
        <v>0</v>
      </c>
      <c r="AH2135" s="50">
        <v>0</v>
      </c>
      <c r="AI2135" s="50">
        <v>0</v>
      </c>
      <c r="AJ2135" s="50">
        <v>0</v>
      </c>
      <c r="AK2135" s="52">
        <f t="shared" si="612"/>
        <v>16</v>
      </c>
      <c r="AL2135" s="50">
        <f t="shared" si="613"/>
        <v>16</v>
      </c>
      <c r="AM2135" s="48">
        <f t="shared" si="609"/>
        <v>1</v>
      </c>
      <c r="AN2135" s="49">
        <f t="shared" si="614"/>
        <v>0.01</v>
      </c>
      <c r="AO2135" s="49">
        <f t="shared" si="625"/>
        <v>16</v>
      </c>
      <c r="AP2135" s="49">
        <f t="shared" si="615"/>
        <v>16</v>
      </c>
      <c r="AR2135" s="50">
        <f t="shared" si="616"/>
        <v>0</v>
      </c>
      <c r="AT2135" s="30">
        <f t="shared" si="617"/>
        <v>16</v>
      </c>
      <c r="AU2135">
        <f t="shared" si="618"/>
        <v>5.333333333333333</v>
      </c>
      <c r="AV2135" s="49">
        <f t="shared" si="619"/>
        <v>16</v>
      </c>
      <c r="AW2135" s="49">
        <f t="shared" si="620"/>
        <v>5.333333333333333</v>
      </c>
      <c r="AX2135" s="53">
        <f t="shared" si="621"/>
        <v>0</v>
      </c>
      <c r="AY2135" s="30">
        <f t="shared" si="622"/>
        <v>0</v>
      </c>
      <c r="AZ2135" s="30">
        <f t="shared" si="623"/>
        <v>16</v>
      </c>
      <c r="BA2135" s="49">
        <f t="shared" si="624"/>
        <v>16</v>
      </c>
    </row>
    <row r="2136" spans="1:53" x14ac:dyDescent="0.35">
      <c r="A2136" s="2">
        <v>1081011361</v>
      </c>
      <c r="B2136" s="2" t="s">
        <v>2136</v>
      </c>
      <c r="C2136" s="16" t="s">
        <v>4946</v>
      </c>
      <c r="D2136" s="3" t="s">
        <v>4281</v>
      </c>
      <c r="E2136" s="4">
        <v>45506</v>
      </c>
      <c r="F2136" s="5">
        <v>45871</v>
      </c>
      <c r="G2136" s="5">
        <v>46236</v>
      </c>
      <c r="H2136" s="3" t="s">
        <v>4290</v>
      </c>
      <c r="I2136" s="55">
        <v>0</v>
      </c>
      <c r="J2136" s="6">
        <v>46022</v>
      </c>
      <c r="K2136" s="2" t="s">
        <v>4431</v>
      </c>
      <c r="L2136" s="2" t="s">
        <v>4850</v>
      </c>
      <c r="M2136" s="2" t="s">
        <v>4956</v>
      </c>
      <c r="N2136" s="2" t="s">
        <v>5197</v>
      </c>
      <c r="O2136" s="2" t="s">
        <v>5228</v>
      </c>
      <c r="P2136" s="2" t="s">
        <v>4612</v>
      </c>
      <c r="Q2136" s="2" t="s">
        <v>4326</v>
      </c>
      <c r="R2136" s="7"/>
      <c r="S2136" s="7">
        <v>0</v>
      </c>
      <c r="T2136" s="7">
        <v>0</v>
      </c>
      <c r="U2136" s="7">
        <v>0</v>
      </c>
      <c r="V2136" s="12">
        <f t="shared" si="626"/>
        <v>0</v>
      </c>
      <c r="W2136" s="15" t="s">
        <v>4738</v>
      </c>
      <c r="X2136" s="15" t="str">
        <f t="shared" si="627"/>
        <v>DEBE GOZAR EN EL AÑO UN TOTAL DE 0 DÍAS ANTES DEL 31/12/2026</v>
      </c>
      <c r="Y2136" s="50">
        <v>0</v>
      </c>
      <c r="Z2136" s="50">
        <v>0</v>
      </c>
      <c r="AA2136" s="50">
        <v>0</v>
      </c>
      <c r="AB2136" s="50">
        <v>0</v>
      </c>
      <c r="AC2136" s="50">
        <v>0</v>
      </c>
      <c r="AD2136" s="50">
        <v>0</v>
      </c>
      <c r="AE2136" s="50">
        <v>0</v>
      </c>
      <c r="AF2136" s="50">
        <v>0</v>
      </c>
      <c r="AG2136" s="50">
        <v>0</v>
      </c>
      <c r="AH2136" s="50">
        <v>0</v>
      </c>
      <c r="AI2136" s="50">
        <v>0</v>
      </c>
      <c r="AJ2136" s="50">
        <v>0</v>
      </c>
      <c r="AK2136" s="52">
        <f t="shared" si="612"/>
        <v>0</v>
      </c>
      <c r="AL2136" s="50">
        <f t="shared" si="613"/>
        <v>0</v>
      </c>
      <c r="AM2136" s="48">
        <f>IFERROR(+AL2136/V2136,"100"%)</f>
        <v>1</v>
      </c>
      <c r="AN2136" s="49">
        <f t="shared" si="614"/>
        <v>0.01</v>
      </c>
      <c r="AO2136" s="49">
        <f t="shared" si="625"/>
        <v>0</v>
      </c>
      <c r="AP2136" s="49">
        <f t="shared" si="615"/>
        <v>0</v>
      </c>
      <c r="AR2136" s="50">
        <f t="shared" si="616"/>
        <v>0</v>
      </c>
      <c r="AT2136" s="30">
        <f t="shared" si="617"/>
        <v>0</v>
      </c>
      <c r="AU2136">
        <f t="shared" si="618"/>
        <v>0</v>
      </c>
      <c r="AV2136" s="49">
        <f t="shared" si="619"/>
        <v>0</v>
      </c>
      <c r="AW2136" s="49">
        <f t="shared" si="620"/>
        <v>0</v>
      </c>
      <c r="AX2136" s="53">
        <f t="shared" si="621"/>
        <v>0</v>
      </c>
      <c r="AY2136" s="30">
        <f t="shared" si="622"/>
        <v>0</v>
      </c>
      <c r="AZ2136" s="30">
        <f t="shared" si="623"/>
        <v>0</v>
      </c>
      <c r="BA2136" s="49">
        <f t="shared" si="624"/>
        <v>0</v>
      </c>
    </row>
    <row r="2137" spans="1:53" x14ac:dyDescent="0.35">
      <c r="A2137" s="2">
        <v>1081011619</v>
      </c>
      <c r="B2137" s="2" t="s">
        <v>2137</v>
      </c>
      <c r="C2137" s="16" t="s">
        <v>4946</v>
      </c>
      <c r="D2137" s="3" t="s">
        <v>4282</v>
      </c>
      <c r="E2137" s="4">
        <v>44943</v>
      </c>
      <c r="F2137" s="5">
        <v>45674</v>
      </c>
      <c r="G2137" s="5">
        <v>46039</v>
      </c>
      <c r="H2137" s="3" t="s">
        <v>4290</v>
      </c>
      <c r="I2137" s="55">
        <v>46089</v>
      </c>
      <c r="J2137" s="6">
        <v>46022</v>
      </c>
      <c r="K2137" s="2" t="s">
        <v>4405</v>
      </c>
      <c r="L2137" s="2" t="s">
        <v>4987</v>
      </c>
      <c r="M2137" s="2" t="s">
        <v>4957</v>
      </c>
      <c r="N2137" s="2"/>
      <c r="O2137" s="2"/>
      <c r="P2137" s="2"/>
      <c r="Q2137" s="2"/>
      <c r="R2137" s="7"/>
      <c r="S2137" s="7">
        <v>0</v>
      </c>
      <c r="T2137" s="7">
        <v>28.666700000000006</v>
      </c>
      <c r="U2137" s="7">
        <v>28.666700000000006</v>
      </c>
      <c r="V2137" s="12">
        <f t="shared" si="626"/>
        <v>29</v>
      </c>
      <c r="W2137" s="15" t="s">
        <v>4738</v>
      </c>
      <c r="X2137" s="15" t="str">
        <f t="shared" si="627"/>
        <v>DEBE GOZAR EN EL AÑO UN TOTAL DE 29 DÍAS ANTES DEL 31/12/2026</v>
      </c>
      <c r="Y2137" s="50">
        <v>0</v>
      </c>
      <c r="Z2137" s="50">
        <v>0</v>
      </c>
      <c r="AA2137" s="50">
        <v>29</v>
      </c>
      <c r="AB2137" s="50">
        <v>0</v>
      </c>
      <c r="AC2137" s="50">
        <v>0</v>
      </c>
      <c r="AD2137" s="50">
        <v>0</v>
      </c>
      <c r="AE2137" s="50">
        <v>0</v>
      </c>
      <c r="AF2137" s="50">
        <v>0</v>
      </c>
      <c r="AG2137" s="50">
        <v>0</v>
      </c>
      <c r="AH2137" s="50">
        <v>0</v>
      </c>
      <c r="AI2137" s="50">
        <v>0</v>
      </c>
      <c r="AJ2137" s="50">
        <v>0</v>
      </c>
      <c r="AK2137" s="52">
        <f t="shared" si="612"/>
        <v>29</v>
      </c>
      <c r="AL2137" s="50">
        <f t="shared" si="613"/>
        <v>29</v>
      </c>
      <c r="AM2137" s="48">
        <f t="shared" ref="AM2137:AM2144" si="628">+AL2137/V2137</f>
        <v>1</v>
      </c>
      <c r="AN2137" s="49">
        <f t="shared" si="614"/>
        <v>0.01</v>
      </c>
      <c r="AO2137" s="49">
        <f t="shared" si="625"/>
        <v>29</v>
      </c>
      <c r="AP2137" s="49">
        <f t="shared" si="615"/>
        <v>29</v>
      </c>
      <c r="AR2137" s="50">
        <f t="shared" si="616"/>
        <v>0</v>
      </c>
      <c r="AT2137" s="30">
        <f t="shared" si="617"/>
        <v>29</v>
      </c>
      <c r="AU2137">
        <f t="shared" si="618"/>
        <v>9.6666666666666661</v>
      </c>
      <c r="AV2137" s="49">
        <f t="shared" si="619"/>
        <v>29</v>
      </c>
      <c r="AW2137" s="49">
        <f t="shared" si="620"/>
        <v>9.6666666666666661</v>
      </c>
      <c r="AX2137" s="53">
        <f t="shared" si="621"/>
        <v>0</v>
      </c>
      <c r="AY2137" s="30">
        <f t="shared" si="622"/>
        <v>0</v>
      </c>
      <c r="AZ2137" s="30">
        <f t="shared" si="623"/>
        <v>29</v>
      </c>
      <c r="BA2137" s="49">
        <f t="shared" si="624"/>
        <v>29</v>
      </c>
    </row>
    <row r="2138" spans="1:53" x14ac:dyDescent="0.35">
      <c r="A2138" s="2">
        <v>1081506375</v>
      </c>
      <c r="B2138" s="2" t="s">
        <v>2138</v>
      </c>
      <c r="C2138" s="16" t="s">
        <v>4946</v>
      </c>
      <c r="D2138" s="3" t="s">
        <v>4283</v>
      </c>
      <c r="E2138" s="4">
        <v>45540</v>
      </c>
      <c r="F2138" s="5">
        <v>45905</v>
      </c>
      <c r="G2138" s="5">
        <v>46270</v>
      </c>
      <c r="H2138" s="3" t="s">
        <v>4290</v>
      </c>
      <c r="I2138" s="55">
        <v>0</v>
      </c>
      <c r="J2138" s="6">
        <v>46022</v>
      </c>
      <c r="K2138" s="2" t="s">
        <v>4405</v>
      </c>
      <c r="L2138" s="2" t="s">
        <v>4962</v>
      </c>
      <c r="M2138" s="2" t="s">
        <v>4957</v>
      </c>
      <c r="N2138" s="2" t="s">
        <v>5199</v>
      </c>
      <c r="O2138" s="2" t="s">
        <v>5219</v>
      </c>
      <c r="P2138" s="2" t="s">
        <v>4448</v>
      </c>
      <c r="Q2138" s="2" t="s">
        <v>4297</v>
      </c>
      <c r="R2138" s="7"/>
      <c r="S2138" s="7">
        <v>20</v>
      </c>
      <c r="T2138" s="7">
        <v>9.6666999999999987</v>
      </c>
      <c r="U2138" s="7">
        <v>29.666699999999999</v>
      </c>
      <c r="V2138" s="12">
        <f t="shared" si="626"/>
        <v>30</v>
      </c>
      <c r="W2138" s="15" t="str">
        <f>"DEBE GOZAR "&amp;S2138&amp;" DÍAS ANTES DEL "&amp;TEXT(G2138-1,"DD/MM/YYYY")</f>
        <v>DEBE GOZAR 20 DÍAS ANTES DEL 04/09/2026</v>
      </c>
      <c r="X2138" s="15" t="str">
        <f t="shared" si="627"/>
        <v>DEBE GOZAR EN EL AÑO UN TOTAL DE 30 DÍAS ANTES DEL 31/12/2026</v>
      </c>
      <c r="Y2138" s="50">
        <v>0</v>
      </c>
      <c r="Z2138" s="50">
        <v>0</v>
      </c>
      <c r="AA2138" s="50">
        <v>0</v>
      </c>
      <c r="AB2138" s="50">
        <v>0</v>
      </c>
      <c r="AC2138" s="50">
        <v>0</v>
      </c>
      <c r="AD2138" s="50">
        <v>30</v>
      </c>
      <c r="AE2138" s="50">
        <v>0</v>
      </c>
      <c r="AF2138" s="50">
        <v>0</v>
      </c>
      <c r="AG2138" s="50">
        <v>0</v>
      </c>
      <c r="AH2138" s="50">
        <v>0</v>
      </c>
      <c r="AI2138" s="50">
        <v>0</v>
      </c>
      <c r="AJ2138" s="50">
        <v>0</v>
      </c>
      <c r="AK2138" s="52">
        <f t="shared" si="612"/>
        <v>30</v>
      </c>
      <c r="AL2138" s="50">
        <f t="shared" si="613"/>
        <v>30</v>
      </c>
      <c r="AM2138" s="48">
        <f t="shared" si="628"/>
        <v>1</v>
      </c>
      <c r="AN2138" s="49">
        <f t="shared" si="614"/>
        <v>0.01</v>
      </c>
      <c r="AO2138" s="49">
        <f t="shared" si="625"/>
        <v>0</v>
      </c>
      <c r="AP2138" s="49">
        <f t="shared" si="615"/>
        <v>30</v>
      </c>
      <c r="AR2138" s="50">
        <f t="shared" si="616"/>
        <v>0</v>
      </c>
      <c r="AT2138" s="30">
        <f t="shared" si="617"/>
        <v>30</v>
      </c>
      <c r="AU2138">
        <f t="shared" si="618"/>
        <v>10</v>
      </c>
      <c r="AV2138" s="49">
        <f t="shared" si="619"/>
        <v>0</v>
      </c>
      <c r="AW2138" s="49">
        <f t="shared" si="620"/>
        <v>0</v>
      </c>
      <c r="AX2138" s="53">
        <f t="shared" si="621"/>
        <v>10</v>
      </c>
      <c r="AY2138" s="30">
        <f t="shared" si="622"/>
        <v>30</v>
      </c>
      <c r="AZ2138" s="30">
        <f t="shared" si="623"/>
        <v>0</v>
      </c>
      <c r="BA2138" s="49">
        <f t="shared" si="624"/>
        <v>0</v>
      </c>
    </row>
    <row r="2139" spans="1:53" x14ac:dyDescent="0.35">
      <c r="A2139" s="2">
        <v>1090000156</v>
      </c>
      <c r="B2139" s="2" t="s">
        <v>2139</v>
      </c>
      <c r="C2139" s="16" t="s">
        <v>4946</v>
      </c>
      <c r="D2139" s="3" t="s">
        <v>4284</v>
      </c>
      <c r="E2139" s="4">
        <v>45667</v>
      </c>
      <c r="F2139" s="5">
        <v>45667</v>
      </c>
      <c r="G2139" s="5">
        <v>46032</v>
      </c>
      <c r="H2139" s="3" t="s">
        <v>4414</v>
      </c>
      <c r="I2139" s="55">
        <v>46023</v>
      </c>
      <c r="J2139" s="6">
        <v>46022</v>
      </c>
      <c r="K2139" s="2" t="s">
        <v>4405</v>
      </c>
      <c r="L2139" s="2" t="s">
        <v>4843</v>
      </c>
      <c r="M2139" s="2" t="s">
        <v>4956</v>
      </c>
      <c r="N2139" s="2"/>
      <c r="O2139" s="2"/>
      <c r="P2139" s="2"/>
      <c r="Q2139" s="2"/>
      <c r="R2139" s="7"/>
      <c r="S2139" s="7">
        <v>0</v>
      </c>
      <c r="T2139" s="7">
        <v>29.25</v>
      </c>
      <c r="U2139" s="7">
        <v>29.25</v>
      </c>
      <c r="V2139" s="12">
        <f t="shared" si="626"/>
        <v>30</v>
      </c>
      <c r="W2139" s="15" t="s">
        <v>4738</v>
      </c>
      <c r="X2139" s="15" t="str">
        <f t="shared" si="627"/>
        <v>DEBE GOZAR EN EL AÑO UN TOTAL DE 30 DÍAS ANTES DEL 31/12/2026</v>
      </c>
      <c r="Y2139" s="50">
        <v>30</v>
      </c>
      <c r="Z2139" s="50">
        <v>0</v>
      </c>
      <c r="AA2139" s="50">
        <v>0</v>
      </c>
      <c r="AB2139" s="50">
        <v>0</v>
      </c>
      <c r="AC2139" s="50">
        <v>0</v>
      </c>
      <c r="AD2139" s="50">
        <v>0</v>
      </c>
      <c r="AE2139" s="50">
        <v>0</v>
      </c>
      <c r="AF2139" s="50">
        <v>0</v>
      </c>
      <c r="AG2139" s="50">
        <v>0</v>
      </c>
      <c r="AH2139" s="50">
        <v>0</v>
      </c>
      <c r="AI2139" s="50">
        <v>0</v>
      </c>
      <c r="AJ2139" s="50">
        <v>0</v>
      </c>
      <c r="AK2139" s="52">
        <f t="shared" si="612"/>
        <v>30</v>
      </c>
      <c r="AL2139" s="50">
        <f t="shared" si="613"/>
        <v>30</v>
      </c>
      <c r="AM2139" s="48">
        <f t="shared" si="628"/>
        <v>1</v>
      </c>
      <c r="AN2139" s="49">
        <f t="shared" si="614"/>
        <v>0.01</v>
      </c>
      <c r="AO2139" s="49">
        <f t="shared" si="625"/>
        <v>30</v>
      </c>
      <c r="AP2139" s="49">
        <f t="shared" si="615"/>
        <v>30</v>
      </c>
      <c r="AR2139" s="50">
        <f t="shared" si="616"/>
        <v>0</v>
      </c>
      <c r="AT2139" s="30">
        <f t="shared" si="617"/>
        <v>30</v>
      </c>
      <c r="AU2139">
        <f t="shared" si="618"/>
        <v>10</v>
      </c>
      <c r="AV2139" s="49">
        <f t="shared" si="619"/>
        <v>30</v>
      </c>
      <c r="AW2139" s="49">
        <f t="shared" si="620"/>
        <v>10</v>
      </c>
      <c r="AX2139" s="53">
        <f t="shared" si="621"/>
        <v>0</v>
      </c>
      <c r="AY2139" s="30">
        <f t="shared" si="622"/>
        <v>0</v>
      </c>
      <c r="AZ2139" s="30">
        <f t="shared" si="623"/>
        <v>30</v>
      </c>
      <c r="BA2139" s="49">
        <f t="shared" si="624"/>
        <v>30</v>
      </c>
    </row>
    <row r="2140" spans="1:53" x14ac:dyDescent="0.35">
      <c r="A2140" s="2">
        <v>1090709628</v>
      </c>
      <c r="B2140" s="2" t="s">
        <v>2140</v>
      </c>
      <c r="C2140" s="16" t="s">
        <v>4946</v>
      </c>
      <c r="D2140" s="3" t="s">
        <v>4285</v>
      </c>
      <c r="E2140" s="4">
        <v>45660</v>
      </c>
      <c r="F2140" s="5">
        <v>45660</v>
      </c>
      <c r="G2140" s="5">
        <v>46025</v>
      </c>
      <c r="H2140" s="3" t="s">
        <v>4414</v>
      </c>
      <c r="I2140" s="55">
        <v>46023</v>
      </c>
      <c r="J2140" s="6">
        <v>46022</v>
      </c>
      <c r="K2140" s="2" t="s">
        <v>4405</v>
      </c>
      <c r="L2140" s="2" t="s">
        <v>4883</v>
      </c>
      <c r="M2140" s="2" t="s">
        <v>4956</v>
      </c>
      <c r="N2140" s="2"/>
      <c r="O2140" s="2"/>
      <c r="P2140" s="2"/>
      <c r="Q2140" s="2"/>
      <c r="R2140" s="7"/>
      <c r="S2140" s="7">
        <v>0</v>
      </c>
      <c r="T2140" s="7">
        <v>29.833300000000001</v>
      </c>
      <c r="U2140" s="7">
        <v>29.833300000000001</v>
      </c>
      <c r="V2140" s="12">
        <f t="shared" si="626"/>
        <v>30</v>
      </c>
      <c r="W2140" s="15" t="s">
        <v>4738</v>
      </c>
      <c r="X2140" s="15" t="str">
        <f t="shared" si="627"/>
        <v>DEBE GOZAR EN EL AÑO UN TOTAL DE 30 DÍAS ANTES DEL 31/12/2026</v>
      </c>
      <c r="Y2140" s="50">
        <v>30</v>
      </c>
      <c r="Z2140" s="50">
        <v>0</v>
      </c>
      <c r="AA2140" s="50">
        <v>0</v>
      </c>
      <c r="AB2140" s="50">
        <v>0</v>
      </c>
      <c r="AC2140" s="50">
        <v>0</v>
      </c>
      <c r="AD2140" s="50">
        <v>0</v>
      </c>
      <c r="AE2140" s="50">
        <v>0</v>
      </c>
      <c r="AF2140" s="50">
        <v>0</v>
      </c>
      <c r="AG2140" s="50">
        <v>0</v>
      </c>
      <c r="AH2140" s="50">
        <v>0</v>
      </c>
      <c r="AI2140" s="50">
        <v>0</v>
      </c>
      <c r="AJ2140" s="50">
        <v>0</v>
      </c>
      <c r="AK2140" s="52">
        <f t="shared" si="612"/>
        <v>30</v>
      </c>
      <c r="AL2140" s="50">
        <f t="shared" si="613"/>
        <v>30</v>
      </c>
      <c r="AM2140" s="48">
        <f t="shared" si="628"/>
        <v>1</v>
      </c>
      <c r="AN2140" s="49">
        <f t="shared" si="614"/>
        <v>0.01</v>
      </c>
      <c r="AO2140" s="49">
        <f t="shared" si="625"/>
        <v>30</v>
      </c>
      <c r="AP2140" s="49">
        <f t="shared" si="615"/>
        <v>30</v>
      </c>
      <c r="AR2140" s="50">
        <f t="shared" si="616"/>
        <v>0</v>
      </c>
      <c r="AT2140" s="30">
        <f t="shared" si="617"/>
        <v>30</v>
      </c>
      <c r="AU2140">
        <f t="shared" si="618"/>
        <v>10</v>
      </c>
      <c r="AV2140" s="49">
        <f t="shared" si="619"/>
        <v>30</v>
      </c>
      <c r="AW2140" s="49">
        <f t="shared" si="620"/>
        <v>10</v>
      </c>
      <c r="AX2140" s="53">
        <f t="shared" si="621"/>
        <v>0</v>
      </c>
      <c r="AY2140" s="30">
        <f t="shared" si="622"/>
        <v>0</v>
      </c>
      <c r="AZ2140" s="30">
        <f t="shared" si="623"/>
        <v>30</v>
      </c>
      <c r="BA2140" s="49">
        <f t="shared" si="624"/>
        <v>30</v>
      </c>
    </row>
    <row r="2141" spans="1:53" x14ac:dyDescent="0.35">
      <c r="A2141" s="2">
        <v>1091257922</v>
      </c>
      <c r="B2141" s="2" t="s">
        <v>2141</v>
      </c>
      <c r="C2141" s="16" t="s">
        <v>4946</v>
      </c>
      <c r="D2141" s="3" t="s">
        <v>4286</v>
      </c>
      <c r="E2141" s="4">
        <v>45678</v>
      </c>
      <c r="F2141" s="5">
        <v>45678</v>
      </c>
      <c r="G2141" s="5">
        <v>46043</v>
      </c>
      <c r="H2141" s="3" t="s">
        <v>4290</v>
      </c>
      <c r="I2141" s="55">
        <v>0</v>
      </c>
      <c r="J2141" s="6">
        <v>46022</v>
      </c>
      <c r="K2141" s="2" t="s">
        <v>4405</v>
      </c>
      <c r="L2141" s="2" t="s">
        <v>5015</v>
      </c>
      <c r="M2141" s="2" t="s">
        <v>4956</v>
      </c>
      <c r="N2141" s="2" t="s">
        <v>5180</v>
      </c>
      <c r="O2141" s="2" t="s">
        <v>5233</v>
      </c>
      <c r="P2141" s="2" t="s">
        <v>4519</v>
      </c>
      <c r="Q2141" s="2" t="s">
        <v>4308</v>
      </c>
      <c r="R2141" s="7"/>
      <c r="S2141" s="7">
        <v>0</v>
      </c>
      <c r="T2141" s="7">
        <v>10.333300000000001</v>
      </c>
      <c r="U2141" s="7">
        <v>10.333300000000001</v>
      </c>
      <c r="V2141" s="12">
        <f t="shared" si="626"/>
        <v>11</v>
      </c>
      <c r="W2141" s="15" t="s">
        <v>4738</v>
      </c>
      <c r="X2141" s="15" t="str">
        <f t="shared" si="627"/>
        <v>DEBE GOZAR EN EL AÑO UN TOTAL DE 11 DÍAS ANTES DEL 31/12/2026</v>
      </c>
      <c r="Y2141" s="50">
        <v>0</v>
      </c>
      <c r="Z2141" s="50">
        <v>0</v>
      </c>
      <c r="AA2141" s="50">
        <v>1</v>
      </c>
      <c r="AB2141" s="50">
        <v>10</v>
      </c>
      <c r="AC2141" s="50">
        <v>0</v>
      </c>
      <c r="AD2141" s="50">
        <v>0</v>
      </c>
      <c r="AE2141" s="50">
        <v>0</v>
      </c>
      <c r="AF2141" s="50">
        <v>0</v>
      </c>
      <c r="AG2141" s="50">
        <v>0</v>
      </c>
      <c r="AH2141" s="50">
        <v>0</v>
      </c>
      <c r="AI2141" s="50">
        <v>0</v>
      </c>
      <c r="AJ2141" s="50">
        <v>0</v>
      </c>
      <c r="AK2141" s="52">
        <f t="shared" si="612"/>
        <v>11</v>
      </c>
      <c r="AL2141" s="50">
        <f t="shared" si="613"/>
        <v>11</v>
      </c>
      <c r="AM2141" s="48">
        <f t="shared" si="628"/>
        <v>1</v>
      </c>
      <c r="AN2141" s="49">
        <f t="shared" si="614"/>
        <v>0.01</v>
      </c>
      <c r="AO2141" s="49">
        <f t="shared" si="625"/>
        <v>11</v>
      </c>
      <c r="AP2141" s="49">
        <f t="shared" si="615"/>
        <v>11</v>
      </c>
      <c r="AR2141" s="50">
        <f t="shared" si="616"/>
        <v>0</v>
      </c>
      <c r="AT2141" s="30">
        <f t="shared" si="617"/>
        <v>11</v>
      </c>
      <c r="AU2141">
        <f t="shared" si="618"/>
        <v>3.6666666666666665</v>
      </c>
      <c r="AV2141" s="49">
        <f t="shared" si="619"/>
        <v>11</v>
      </c>
      <c r="AW2141" s="49">
        <f t="shared" si="620"/>
        <v>3.6666666666666665</v>
      </c>
      <c r="AX2141" s="53">
        <f t="shared" si="621"/>
        <v>0</v>
      </c>
      <c r="AY2141" s="30">
        <f t="shared" si="622"/>
        <v>0</v>
      </c>
      <c r="AZ2141" s="30">
        <f t="shared" si="623"/>
        <v>11</v>
      </c>
      <c r="BA2141" s="49">
        <f t="shared" si="624"/>
        <v>11</v>
      </c>
    </row>
    <row r="2142" spans="1:53" x14ac:dyDescent="0.35">
      <c r="A2142" s="2">
        <v>1092726875</v>
      </c>
      <c r="B2142" s="2" t="s">
        <v>2142</v>
      </c>
      <c r="C2142" s="16" t="s">
        <v>4946</v>
      </c>
      <c r="D2142" s="3" t="s">
        <v>4287</v>
      </c>
      <c r="E2142" s="4">
        <v>45873</v>
      </c>
      <c r="F2142" s="5">
        <v>45873</v>
      </c>
      <c r="G2142" s="5">
        <v>46238</v>
      </c>
      <c r="H2142" s="3" t="s">
        <v>4290</v>
      </c>
      <c r="I2142" s="55">
        <v>0</v>
      </c>
      <c r="J2142" s="6">
        <v>46022</v>
      </c>
      <c r="K2142" s="2" t="s">
        <v>4405</v>
      </c>
      <c r="L2142" s="2" t="s">
        <v>4998</v>
      </c>
      <c r="M2142" s="2" t="s">
        <v>4956</v>
      </c>
      <c r="N2142" s="2" t="s">
        <v>5180</v>
      </c>
      <c r="O2142" s="2" t="s">
        <v>5226</v>
      </c>
      <c r="P2142" s="2" t="s">
        <v>4545</v>
      </c>
      <c r="Q2142" s="2" t="s">
        <v>4297</v>
      </c>
      <c r="R2142" s="7"/>
      <c r="S2142" s="7">
        <v>0</v>
      </c>
      <c r="T2142" s="7">
        <v>12.25</v>
      </c>
      <c r="U2142" s="7">
        <v>12.25</v>
      </c>
      <c r="V2142" s="12">
        <f t="shared" si="626"/>
        <v>13</v>
      </c>
      <c r="W2142" s="15" t="s">
        <v>4738</v>
      </c>
      <c r="X2142" s="15" t="str">
        <f t="shared" si="627"/>
        <v>DEBE GOZAR EN EL AÑO UN TOTAL DE 13 DÍAS ANTES DEL 31/12/2026</v>
      </c>
      <c r="Y2142" s="50">
        <v>0</v>
      </c>
      <c r="Z2142" s="50">
        <v>0</v>
      </c>
      <c r="AA2142" s="50">
        <v>0</v>
      </c>
      <c r="AB2142" s="50">
        <v>0</v>
      </c>
      <c r="AC2142" s="50">
        <v>0</v>
      </c>
      <c r="AD2142" s="50">
        <v>0</v>
      </c>
      <c r="AE2142" s="50">
        <v>0</v>
      </c>
      <c r="AF2142" s="50">
        <v>0</v>
      </c>
      <c r="AG2142" s="50">
        <v>0</v>
      </c>
      <c r="AH2142" s="50">
        <v>0</v>
      </c>
      <c r="AI2142" s="50">
        <v>0</v>
      </c>
      <c r="AJ2142" s="50">
        <v>0</v>
      </c>
      <c r="AK2142" s="52">
        <f t="shared" si="612"/>
        <v>0</v>
      </c>
      <c r="AL2142" s="50">
        <f t="shared" si="613"/>
        <v>0</v>
      </c>
      <c r="AM2142" s="48">
        <f t="shared" si="628"/>
        <v>0</v>
      </c>
      <c r="AN2142" s="49">
        <f t="shared" si="614"/>
        <v>0</v>
      </c>
      <c r="AO2142" s="49">
        <f t="shared" si="625"/>
        <v>0</v>
      </c>
      <c r="AP2142" s="49">
        <f t="shared" si="615"/>
        <v>0</v>
      </c>
      <c r="AR2142" s="50">
        <f t="shared" si="616"/>
        <v>13</v>
      </c>
      <c r="AT2142" s="30">
        <f t="shared" si="617"/>
        <v>13</v>
      </c>
      <c r="AU2142">
        <f t="shared" si="618"/>
        <v>4.333333333333333</v>
      </c>
      <c r="AV2142" s="49">
        <f t="shared" si="619"/>
        <v>0</v>
      </c>
      <c r="AW2142" s="49">
        <f t="shared" si="620"/>
        <v>0</v>
      </c>
      <c r="AX2142" s="53">
        <f t="shared" si="621"/>
        <v>4.333333333333333</v>
      </c>
      <c r="AY2142" s="30">
        <f t="shared" si="622"/>
        <v>0</v>
      </c>
      <c r="AZ2142" s="30">
        <f t="shared" si="623"/>
        <v>0</v>
      </c>
      <c r="BA2142" s="49">
        <f t="shared" si="624"/>
        <v>0</v>
      </c>
    </row>
    <row r="2143" spans="1:53" x14ac:dyDescent="0.35">
      <c r="A2143" s="2">
        <v>2002175332</v>
      </c>
      <c r="B2143" s="2" t="s">
        <v>2143</v>
      </c>
      <c r="C2143" s="16" t="s">
        <v>4946</v>
      </c>
      <c r="D2143" s="3" t="s">
        <v>4288</v>
      </c>
      <c r="E2143" s="4">
        <v>45108</v>
      </c>
      <c r="F2143" s="5">
        <v>45839</v>
      </c>
      <c r="G2143" s="5">
        <v>46204</v>
      </c>
      <c r="H2143" s="3" t="s">
        <v>4290</v>
      </c>
      <c r="I2143" s="55">
        <v>0</v>
      </c>
      <c r="J2143" s="6">
        <v>46022</v>
      </c>
      <c r="K2143" s="2" t="s">
        <v>4405</v>
      </c>
      <c r="L2143" s="2" t="s">
        <v>4801</v>
      </c>
      <c r="M2143" s="2" t="s">
        <v>4956</v>
      </c>
      <c r="N2143" s="2" t="s">
        <v>5196</v>
      </c>
      <c r="O2143" s="2" t="s">
        <v>5230</v>
      </c>
      <c r="P2143" s="2" t="s">
        <v>4532</v>
      </c>
      <c r="Q2143" s="2" t="s">
        <v>4297</v>
      </c>
      <c r="R2143" s="7"/>
      <c r="S2143" s="7">
        <v>15</v>
      </c>
      <c r="T2143" s="7">
        <v>15</v>
      </c>
      <c r="U2143" s="7">
        <v>30</v>
      </c>
      <c r="V2143" s="12">
        <f t="shared" si="626"/>
        <v>30</v>
      </c>
      <c r="W2143" s="15" t="str">
        <f>"DEBE GOZAR "&amp;S2143&amp;" DÍAS ANTES DEL "&amp;TEXT(G2143-1,"DD/MM/YYYY")</f>
        <v>DEBE GOZAR 15 DÍAS ANTES DEL 30/06/2026</v>
      </c>
      <c r="X2143" s="15" t="str">
        <f t="shared" si="627"/>
        <v>DEBE GOZAR EN EL AÑO UN TOTAL DE 30 DÍAS ANTES DEL 31/12/2026</v>
      </c>
      <c r="Y2143" s="50">
        <v>0</v>
      </c>
      <c r="Z2143" s="50">
        <v>0</v>
      </c>
      <c r="AA2143" s="50">
        <v>0</v>
      </c>
      <c r="AB2143" s="50">
        <v>0</v>
      </c>
      <c r="AC2143" s="50">
        <v>0</v>
      </c>
      <c r="AD2143" s="50">
        <v>0</v>
      </c>
      <c r="AE2143" s="50">
        <v>0</v>
      </c>
      <c r="AF2143" s="50">
        <v>0</v>
      </c>
      <c r="AG2143" s="50">
        <v>0</v>
      </c>
      <c r="AH2143" s="50">
        <v>0</v>
      </c>
      <c r="AI2143" s="50">
        <v>0</v>
      </c>
      <c r="AJ2143" s="50">
        <v>0</v>
      </c>
      <c r="AK2143" s="52">
        <f t="shared" si="612"/>
        <v>0</v>
      </c>
      <c r="AL2143" s="50">
        <f t="shared" si="613"/>
        <v>0</v>
      </c>
      <c r="AM2143" s="48">
        <f t="shared" si="628"/>
        <v>0</v>
      </c>
      <c r="AN2143" s="49">
        <f t="shared" si="614"/>
        <v>0</v>
      </c>
      <c r="AO2143" s="49">
        <f t="shared" si="625"/>
        <v>0</v>
      </c>
      <c r="AP2143" s="49">
        <f t="shared" si="615"/>
        <v>0</v>
      </c>
      <c r="AR2143" s="50">
        <f t="shared" si="616"/>
        <v>30</v>
      </c>
      <c r="AT2143" s="30">
        <f t="shared" si="617"/>
        <v>30</v>
      </c>
      <c r="AU2143">
        <f t="shared" si="618"/>
        <v>10</v>
      </c>
      <c r="AV2143" s="49">
        <f t="shared" si="619"/>
        <v>0</v>
      </c>
      <c r="AW2143" s="49">
        <f t="shared" si="620"/>
        <v>0</v>
      </c>
      <c r="AX2143" s="53">
        <f t="shared" si="621"/>
        <v>10</v>
      </c>
      <c r="AY2143" s="30">
        <f t="shared" si="622"/>
        <v>0</v>
      </c>
      <c r="AZ2143" s="30">
        <f t="shared" si="623"/>
        <v>0</v>
      </c>
      <c r="BA2143" s="49">
        <f t="shared" si="624"/>
        <v>0</v>
      </c>
    </row>
    <row r="2144" spans="1:53" x14ac:dyDescent="0.35">
      <c r="A2144" s="2">
        <v>2003196586</v>
      </c>
      <c r="B2144" s="2" t="s">
        <v>2144</v>
      </c>
      <c r="C2144" s="16" t="s">
        <v>4946</v>
      </c>
      <c r="D2144" s="3" t="s">
        <v>4289</v>
      </c>
      <c r="E2144" s="4">
        <v>45108</v>
      </c>
      <c r="F2144" s="5">
        <v>45839</v>
      </c>
      <c r="G2144" s="5">
        <v>46204</v>
      </c>
      <c r="H2144" s="3" t="s">
        <v>4290</v>
      </c>
      <c r="I2144" s="55">
        <v>46043</v>
      </c>
      <c r="J2144" s="6">
        <v>46022</v>
      </c>
      <c r="K2144" s="2" t="s">
        <v>4405</v>
      </c>
      <c r="L2144" s="2" t="s">
        <v>4912</v>
      </c>
      <c r="M2144" s="2" t="s">
        <v>4956</v>
      </c>
      <c r="N2144" s="2"/>
      <c r="O2144" s="2"/>
      <c r="P2144" s="2"/>
      <c r="Q2144" s="2"/>
      <c r="R2144" s="7"/>
      <c r="S2144" s="7">
        <v>14</v>
      </c>
      <c r="T2144" s="7">
        <v>15</v>
      </c>
      <c r="U2144" s="7">
        <v>29</v>
      </c>
      <c r="V2144" s="12">
        <f>ROUNDUP(U2144,0)</f>
        <v>29</v>
      </c>
      <c r="W2144" s="15" t="str">
        <f>"DEBE GOZAR "&amp;S2144&amp;" DÍAS ANTES DEL "&amp;TEXT(G2144-1,"DD/MM/YYYY")</f>
        <v>DEBE GOZAR 14 DÍAS ANTES DEL 30/06/2026</v>
      </c>
      <c r="X2144" s="15" t="str">
        <f>"DEBE GOZAR EN EL AÑO UN TOTAL DE "&amp;ROUNDUP(V2144,0)&amp;" DÍAS ANTES DEL 31/12/2026"</f>
        <v>DEBE GOZAR EN EL AÑO UN TOTAL DE 29 DÍAS ANTES DEL 31/12/2026</v>
      </c>
      <c r="Y2144" s="50">
        <v>29</v>
      </c>
      <c r="Z2144" s="50">
        <v>0</v>
      </c>
      <c r="AA2144" s="50">
        <v>0</v>
      </c>
      <c r="AB2144" s="50">
        <v>0</v>
      </c>
      <c r="AC2144" s="50">
        <v>0</v>
      </c>
      <c r="AD2144" s="50">
        <v>0</v>
      </c>
      <c r="AE2144" s="50">
        <v>0</v>
      </c>
      <c r="AF2144" s="50">
        <v>0</v>
      </c>
      <c r="AG2144" s="50">
        <v>0</v>
      </c>
      <c r="AH2144" s="50">
        <v>0</v>
      </c>
      <c r="AI2144" s="50">
        <v>0</v>
      </c>
      <c r="AJ2144" s="50">
        <v>0</v>
      </c>
      <c r="AK2144" s="52">
        <f t="shared" si="612"/>
        <v>29</v>
      </c>
      <c r="AL2144" s="50">
        <f>+AK2144</f>
        <v>29</v>
      </c>
      <c r="AM2144" s="48">
        <f t="shared" si="628"/>
        <v>1</v>
      </c>
      <c r="AN2144" s="49">
        <f t="shared" ref="AN2144" si="629">AM2144/100</f>
        <v>0.01</v>
      </c>
      <c r="AO2144" s="49">
        <f t="shared" si="625"/>
        <v>29</v>
      </c>
      <c r="AP2144" s="49">
        <f t="shared" si="615"/>
        <v>29</v>
      </c>
      <c r="AR2144" s="50">
        <f t="shared" si="616"/>
        <v>0</v>
      </c>
      <c r="AT2144" s="30">
        <f>+V2144</f>
        <v>29</v>
      </c>
      <c r="AU2144">
        <f>+AT2144/12*4</f>
        <v>9.6666666666666661</v>
      </c>
      <c r="AV2144" s="49">
        <f>SUM(Y2144:AB2144)</f>
        <v>29</v>
      </c>
      <c r="AW2144" s="49">
        <f>IF(AU2144-AV2144&lt;=0,AU2144,AV2144)</f>
        <v>9.6666666666666661</v>
      </c>
      <c r="AX2144" s="53">
        <f>+AU2144-AW2144</f>
        <v>0</v>
      </c>
      <c r="AY2144" s="30">
        <f>SUM(AC2144:AJ2144)</f>
        <v>0</v>
      </c>
      <c r="AZ2144" s="30">
        <f>SUM(Y2144:AB2144)</f>
        <v>29</v>
      </c>
      <c r="BA2144" s="49">
        <f>IF(AT2144-AZ2144&lt;=0,AT2144,AZ2144)</f>
        <v>29</v>
      </c>
    </row>
    <row r="2145" spans="25:53" x14ac:dyDescent="0.35">
      <c r="Y2145" s="30">
        <f>SUM(Y2:Y2144)</f>
        <v>6083</v>
      </c>
      <c r="Z2145" s="30">
        <f t="shared" ref="Z2145:AF2145" si="630">SUM(Z2:Z2144)</f>
        <v>5727</v>
      </c>
      <c r="AA2145" s="30">
        <f t="shared" si="630"/>
        <v>5707</v>
      </c>
      <c r="AB2145" s="30">
        <f t="shared" si="630"/>
        <v>4421</v>
      </c>
      <c r="AC2145" s="30">
        <f t="shared" si="630"/>
        <v>3127</v>
      </c>
      <c r="AD2145" s="30">
        <f t="shared" si="630"/>
        <v>2516</v>
      </c>
      <c r="AE2145" s="30">
        <f t="shared" si="630"/>
        <v>1527</v>
      </c>
      <c r="AF2145" s="30">
        <f t="shared" si="630"/>
        <v>1879</v>
      </c>
      <c r="AG2145" s="30">
        <f t="shared" ref="AG2145" si="631">SUM(AG2:AG2144)</f>
        <v>1279</v>
      </c>
      <c r="AH2145" s="30">
        <f t="shared" ref="AH2145" si="632">SUM(AH2:AH2144)</f>
        <v>1048</v>
      </c>
      <c r="AI2145" s="30">
        <f t="shared" ref="AI2145" si="633">SUM(AI2:AI2144)</f>
        <v>700</v>
      </c>
      <c r="AJ2145" s="30">
        <f t="shared" ref="AJ2145" si="634">SUM(AJ2:AJ2144)</f>
        <v>411</v>
      </c>
      <c r="AK2145" s="30">
        <f t="shared" ref="AK2145" si="635">SUM(AK2:AK2144)</f>
        <v>34425</v>
      </c>
      <c r="AU2145" s="82">
        <f t="shared" ref="AU2145:BA2145" si="636">SUM(AU2:AU2144)</f>
        <v>13987.333333333347</v>
      </c>
      <c r="AV2145" s="82">
        <f t="shared" si="636"/>
        <v>21938</v>
      </c>
      <c r="AW2145" s="82">
        <f t="shared" si="636"/>
        <v>9107.9999999999873</v>
      </c>
      <c r="AX2145" s="82">
        <f t="shared" si="636"/>
        <v>4879.3333333333348</v>
      </c>
      <c r="AY2145" s="82">
        <f t="shared" si="636"/>
        <v>12487</v>
      </c>
      <c r="AZ2145" s="82">
        <f t="shared" si="636"/>
        <v>21938</v>
      </c>
      <c r="BA2145" s="82">
        <f t="shared" si="636"/>
        <v>21427</v>
      </c>
    </row>
  </sheetData>
  <autoFilter ref="A1:BA2145" xr:uid="{60DE1A77-85CE-4407-BC98-FB59526F321D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3D57-8530-487D-824E-E48EFBBC4613}">
  <dimension ref="A1:AR619"/>
  <sheetViews>
    <sheetView workbookViewId="0">
      <selection sqref="A1:AR619"/>
    </sheetView>
  </sheetViews>
  <sheetFormatPr baseColWidth="10" defaultRowHeight="14.5" x14ac:dyDescent="0.35"/>
  <sheetData>
    <row r="1" spans="1:44" x14ac:dyDescent="0.35">
      <c r="A1" s="8" t="s">
        <v>0</v>
      </c>
      <c r="B1" s="8" t="s">
        <v>1</v>
      </c>
      <c r="C1" s="8" t="s">
        <v>4945</v>
      </c>
      <c r="D1" s="8" t="s">
        <v>2146</v>
      </c>
      <c r="E1" s="9" t="s">
        <v>2145</v>
      </c>
      <c r="F1" s="8" t="s">
        <v>4428</v>
      </c>
      <c r="G1" s="9" t="s">
        <v>4429</v>
      </c>
      <c r="H1" s="8" t="s">
        <v>4296</v>
      </c>
      <c r="I1" s="8" t="s">
        <v>5168</v>
      </c>
      <c r="J1" s="8" t="s">
        <v>4427</v>
      </c>
      <c r="K1" s="8" t="s">
        <v>4295</v>
      </c>
      <c r="L1" s="8" t="s">
        <v>4739</v>
      </c>
      <c r="M1" s="8" t="s">
        <v>4960</v>
      </c>
      <c r="N1" s="8" t="s">
        <v>5193</v>
      </c>
      <c r="O1" s="8" t="s">
        <v>5194</v>
      </c>
      <c r="P1" s="10" t="s">
        <v>4432</v>
      </c>
      <c r="Q1" s="10" t="s">
        <v>4731</v>
      </c>
      <c r="R1" s="10" t="s">
        <v>4733</v>
      </c>
      <c r="S1" s="10" t="s">
        <v>4734</v>
      </c>
      <c r="T1" s="10" t="s">
        <v>4735</v>
      </c>
      <c r="U1" s="10" t="s">
        <v>4732</v>
      </c>
      <c r="V1" s="11" t="s">
        <v>4736</v>
      </c>
      <c r="W1" s="13" t="s">
        <v>4737</v>
      </c>
      <c r="X1" s="14" t="s">
        <v>4942</v>
      </c>
      <c r="Y1" s="45" t="s">
        <v>5147</v>
      </c>
      <c r="Z1" s="45" t="s">
        <v>5148</v>
      </c>
      <c r="AA1" s="45" t="s">
        <v>5149</v>
      </c>
      <c r="AB1" s="45" t="s">
        <v>5150</v>
      </c>
      <c r="AC1" s="45" t="s">
        <v>5151</v>
      </c>
      <c r="AD1" s="45" t="s">
        <v>5152</v>
      </c>
      <c r="AE1" s="45" t="s">
        <v>5153</v>
      </c>
      <c r="AF1" s="45" t="s">
        <v>5154</v>
      </c>
      <c r="AG1" s="45" t="s">
        <v>5155</v>
      </c>
      <c r="AH1" s="45" t="s">
        <v>5156</v>
      </c>
      <c r="AI1" s="45" t="s">
        <v>5157</v>
      </c>
      <c r="AJ1" s="45" t="s">
        <v>5158</v>
      </c>
      <c r="AK1" s="51" t="s">
        <v>5159</v>
      </c>
      <c r="AL1" s="46" t="s">
        <v>5160</v>
      </c>
      <c r="AM1" s="46" t="s">
        <v>5161</v>
      </c>
      <c r="AN1" s="47" t="s">
        <v>5162</v>
      </c>
      <c r="AO1" s="47" t="s">
        <v>5163</v>
      </c>
      <c r="AP1" s="47" t="s">
        <v>5164</v>
      </c>
      <c r="AQ1" s="47" t="s">
        <v>5165</v>
      </c>
      <c r="AR1" s="46" t="s">
        <v>5166</v>
      </c>
    </row>
    <row r="2" spans="1:44" x14ac:dyDescent="0.35">
      <c r="A2" s="2">
        <v>1000097727</v>
      </c>
      <c r="B2" s="2" t="s">
        <v>2</v>
      </c>
      <c r="C2" s="16" t="s">
        <v>4946</v>
      </c>
      <c r="D2" s="3" t="s">
        <v>2147</v>
      </c>
      <c r="E2" s="4">
        <v>45536</v>
      </c>
      <c r="F2" s="5">
        <v>45901</v>
      </c>
      <c r="G2" s="5">
        <v>46266</v>
      </c>
      <c r="H2" s="3" t="s">
        <v>4290</v>
      </c>
      <c r="I2" s="55">
        <v>0</v>
      </c>
      <c r="J2" s="6">
        <v>46022</v>
      </c>
      <c r="K2" s="2" t="s">
        <v>4405</v>
      </c>
      <c r="L2" s="2" t="s">
        <v>4740</v>
      </c>
      <c r="M2" s="2" t="s">
        <v>4956</v>
      </c>
      <c r="N2" s="2" t="s">
        <v>5195</v>
      </c>
      <c r="O2" s="2" t="s">
        <v>5211</v>
      </c>
      <c r="P2" s="2" t="s">
        <v>4433</v>
      </c>
      <c r="Q2" s="2" t="s">
        <v>4297</v>
      </c>
      <c r="R2" s="7"/>
      <c r="S2" s="7">
        <v>20</v>
      </c>
      <c r="T2" s="7">
        <v>10</v>
      </c>
      <c r="U2" s="7">
        <v>30</v>
      </c>
      <c r="V2" s="12">
        <v>30</v>
      </c>
      <c r="W2" s="15" t="s">
        <v>5312</v>
      </c>
      <c r="X2" s="15" t="s">
        <v>5067</v>
      </c>
      <c r="Y2" s="50">
        <v>0</v>
      </c>
      <c r="Z2" s="50">
        <v>6</v>
      </c>
      <c r="AA2" s="50">
        <v>0</v>
      </c>
      <c r="AB2" s="50">
        <v>0</v>
      </c>
      <c r="AC2" s="50">
        <v>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2">
        <v>6</v>
      </c>
      <c r="AL2" s="50">
        <v>6</v>
      </c>
      <c r="AM2" s="48">
        <v>0.2</v>
      </c>
      <c r="AN2" s="49">
        <v>2E-3</v>
      </c>
      <c r="AO2" s="49">
        <v>6</v>
      </c>
      <c r="AP2" s="49">
        <v>6</v>
      </c>
      <c r="AR2" s="50">
        <v>24</v>
      </c>
    </row>
    <row r="3" spans="1:44" x14ac:dyDescent="0.35">
      <c r="A3" s="2">
        <v>1002866302</v>
      </c>
      <c r="B3" s="2" t="s">
        <v>7</v>
      </c>
      <c r="C3" s="16" t="s">
        <v>4946</v>
      </c>
      <c r="D3" s="3" t="s">
        <v>2152</v>
      </c>
      <c r="E3" s="4">
        <v>42720</v>
      </c>
      <c r="F3" s="5">
        <v>46007</v>
      </c>
      <c r="G3" s="5">
        <v>46372</v>
      </c>
      <c r="H3" s="3" t="s">
        <v>4290</v>
      </c>
      <c r="I3" s="55">
        <v>0</v>
      </c>
      <c r="J3" s="6">
        <v>46022</v>
      </c>
      <c r="K3" s="2" t="s">
        <v>4405</v>
      </c>
      <c r="L3" s="2" t="s">
        <v>4744</v>
      </c>
      <c r="M3" s="2" t="s">
        <v>4956</v>
      </c>
      <c r="N3" s="2" t="s">
        <v>5195</v>
      </c>
      <c r="O3" s="2" t="s">
        <v>5213</v>
      </c>
      <c r="P3" s="2" t="s">
        <v>4437</v>
      </c>
      <c r="Q3" s="2" t="s">
        <v>4297</v>
      </c>
      <c r="R3" s="7"/>
      <c r="S3" s="7">
        <v>18</v>
      </c>
      <c r="T3" s="7">
        <v>11.25</v>
      </c>
      <c r="U3" s="7">
        <v>29.25</v>
      </c>
      <c r="V3" s="12">
        <v>30</v>
      </c>
      <c r="W3" s="15" t="s">
        <v>5313</v>
      </c>
      <c r="X3" s="15" t="s">
        <v>5067</v>
      </c>
      <c r="Y3" s="50">
        <v>0</v>
      </c>
      <c r="Z3" s="50">
        <v>0</v>
      </c>
      <c r="AA3" s="50">
        <v>0</v>
      </c>
      <c r="AB3" s="50">
        <v>0</v>
      </c>
      <c r="AC3" s="50">
        <v>0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0">
        <v>0</v>
      </c>
      <c r="AK3" s="52">
        <v>0</v>
      </c>
      <c r="AL3" s="50">
        <v>0</v>
      </c>
      <c r="AM3" s="48">
        <v>0</v>
      </c>
      <c r="AN3" s="49">
        <v>0</v>
      </c>
      <c r="AO3" s="49">
        <v>0</v>
      </c>
      <c r="AP3" s="49">
        <v>0</v>
      </c>
      <c r="AR3" s="50">
        <v>30</v>
      </c>
    </row>
    <row r="4" spans="1:44" x14ac:dyDescent="0.35">
      <c r="A4" s="2">
        <v>1003365375</v>
      </c>
      <c r="B4" s="2" t="s">
        <v>11</v>
      </c>
      <c r="C4" s="16" t="s">
        <v>4946</v>
      </c>
      <c r="D4" s="3" t="s">
        <v>2156</v>
      </c>
      <c r="E4" s="4">
        <v>40350</v>
      </c>
      <c r="F4" s="5">
        <v>45829</v>
      </c>
      <c r="G4" s="5">
        <v>46194</v>
      </c>
      <c r="H4" s="3" t="s">
        <v>4290</v>
      </c>
      <c r="I4" s="55">
        <v>0</v>
      </c>
      <c r="J4" s="6">
        <v>46022</v>
      </c>
      <c r="K4" s="2" t="s">
        <v>4405</v>
      </c>
      <c r="L4" s="2" t="s">
        <v>4746</v>
      </c>
      <c r="M4" s="2" t="s">
        <v>4956</v>
      </c>
      <c r="N4" s="2" t="s">
        <v>5196</v>
      </c>
      <c r="O4" s="2" t="s">
        <v>5215</v>
      </c>
      <c r="P4" s="2" t="s">
        <v>4439</v>
      </c>
      <c r="Q4" s="2" t="s">
        <v>4297</v>
      </c>
      <c r="R4" s="7"/>
      <c r="S4" s="7">
        <v>8</v>
      </c>
      <c r="T4" s="7">
        <v>15.833300000000008</v>
      </c>
      <c r="U4" s="7">
        <v>23.833300000000008</v>
      </c>
      <c r="V4" s="12">
        <v>24</v>
      </c>
      <c r="W4" s="15" t="s">
        <v>5314</v>
      </c>
      <c r="X4" s="15" t="s">
        <v>5123</v>
      </c>
      <c r="Y4" s="50">
        <v>0</v>
      </c>
      <c r="Z4" s="50">
        <v>0</v>
      </c>
      <c r="AA4" s="50">
        <v>15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2">
        <v>15</v>
      </c>
      <c r="AL4" s="50">
        <v>15</v>
      </c>
      <c r="AM4" s="48">
        <v>0.625</v>
      </c>
      <c r="AN4" s="49">
        <v>6.2500000000000003E-3</v>
      </c>
      <c r="AO4" s="49">
        <v>15</v>
      </c>
      <c r="AP4" s="49">
        <v>15</v>
      </c>
      <c r="AR4" s="50">
        <v>9</v>
      </c>
    </row>
    <row r="5" spans="1:44" x14ac:dyDescent="0.35">
      <c r="A5" s="2">
        <v>1003821409</v>
      </c>
      <c r="B5" s="2" t="s">
        <v>12</v>
      </c>
      <c r="C5" s="16" t="s">
        <v>4946</v>
      </c>
      <c r="D5" s="3" t="s">
        <v>2157</v>
      </c>
      <c r="E5" s="4">
        <v>41312</v>
      </c>
      <c r="F5" s="5">
        <v>45695</v>
      </c>
      <c r="G5" s="5">
        <v>46060</v>
      </c>
      <c r="H5" s="3" t="s">
        <v>4290</v>
      </c>
      <c r="I5" s="55">
        <v>0</v>
      </c>
      <c r="J5" s="6">
        <v>46022</v>
      </c>
      <c r="K5" s="2" t="s">
        <v>4405</v>
      </c>
      <c r="L5" s="2" t="s">
        <v>4747</v>
      </c>
      <c r="M5" s="2" t="s">
        <v>4956</v>
      </c>
      <c r="N5" s="2" t="s">
        <v>5195</v>
      </c>
      <c r="O5" s="2" t="s">
        <v>5216</v>
      </c>
      <c r="P5" s="2" t="s">
        <v>4440</v>
      </c>
      <c r="Q5" s="2" t="s">
        <v>4297</v>
      </c>
      <c r="R5" s="7"/>
      <c r="S5" s="7">
        <v>0</v>
      </c>
      <c r="T5" s="7">
        <v>27</v>
      </c>
      <c r="U5" s="7">
        <v>27</v>
      </c>
      <c r="V5" s="12">
        <v>27</v>
      </c>
      <c r="W5" s="15" t="s">
        <v>4738</v>
      </c>
      <c r="X5" s="15" t="s">
        <v>5075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2">
        <v>0</v>
      </c>
      <c r="AL5" s="50">
        <v>0</v>
      </c>
      <c r="AM5" s="48">
        <v>0</v>
      </c>
      <c r="AN5" s="49">
        <v>0</v>
      </c>
      <c r="AO5" s="49">
        <v>0</v>
      </c>
      <c r="AP5" s="49">
        <v>0</v>
      </c>
      <c r="AR5" s="50">
        <v>27</v>
      </c>
    </row>
    <row r="6" spans="1:44" x14ac:dyDescent="0.35">
      <c r="A6" s="2">
        <v>1005618150</v>
      </c>
      <c r="B6" s="2" t="s">
        <v>18</v>
      </c>
      <c r="C6" s="16" t="s">
        <v>4946</v>
      </c>
      <c r="D6" s="3" t="s">
        <v>2163</v>
      </c>
      <c r="E6" s="4">
        <v>44733</v>
      </c>
      <c r="F6" s="5">
        <v>45829</v>
      </c>
      <c r="G6" s="5">
        <v>46194</v>
      </c>
      <c r="H6" s="3" t="s">
        <v>4290</v>
      </c>
      <c r="I6" s="55">
        <v>0</v>
      </c>
      <c r="J6" s="6">
        <v>46022</v>
      </c>
      <c r="K6" s="2" t="s">
        <v>4405</v>
      </c>
      <c r="L6" s="2" t="s">
        <v>4752</v>
      </c>
      <c r="M6" s="2" t="s">
        <v>4956</v>
      </c>
      <c r="N6" s="2" t="s">
        <v>5195</v>
      </c>
      <c r="O6" s="2" t="s">
        <v>5216</v>
      </c>
      <c r="P6" s="2" t="s">
        <v>4446</v>
      </c>
      <c r="Q6" s="2" t="s">
        <v>4297</v>
      </c>
      <c r="R6" s="7"/>
      <c r="S6" s="7">
        <v>14</v>
      </c>
      <c r="T6" s="7">
        <v>15.833299999999994</v>
      </c>
      <c r="U6" s="7">
        <v>29.833299999999994</v>
      </c>
      <c r="V6" s="12">
        <v>30</v>
      </c>
      <c r="W6" s="15" t="s">
        <v>5315</v>
      </c>
      <c r="X6" s="15" t="s">
        <v>5067</v>
      </c>
      <c r="Y6" s="50">
        <v>0</v>
      </c>
      <c r="Z6" s="50">
        <v>0</v>
      </c>
      <c r="AA6" s="50">
        <v>9</v>
      </c>
      <c r="AB6" s="50">
        <v>5</v>
      </c>
      <c r="AC6" s="50">
        <v>0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  <c r="AI6" s="50">
        <v>0</v>
      </c>
      <c r="AJ6" s="50">
        <v>0</v>
      </c>
      <c r="AK6" s="52">
        <v>14</v>
      </c>
      <c r="AL6" s="50">
        <v>14</v>
      </c>
      <c r="AM6" s="48">
        <v>0.46666666666666667</v>
      </c>
      <c r="AN6" s="49">
        <v>4.6666666666666671E-3</v>
      </c>
      <c r="AO6" s="49">
        <v>14</v>
      </c>
      <c r="AP6" s="49">
        <v>14</v>
      </c>
      <c r="AR6" s="50">
        <v>16</v>
      </c>
    </row>
    <row r="7" spans="1:44" x14ac:dyDescent="0.35">
      <c r="A7" s="2">
        <v>1006038842</v>
      </c>
      <c r="B7" s="2" t="s">
        <v>19</v>
      </c>
      <c r="C7" s="16" t="s">
        <v>4947</v>
      </c>
      <c r="D7" s="3" t="s">
        <v>2164</v>
      </c>
      <c r="E7" s="4">
        <v>41519</v>
      </c>
      <c r="F7" s="5">
        <v>45902</v>
      </c>
      <c r="G7" s="5">
        <v>46267</v>
      </c>
      <c r="H7" s="3" t="s">
        <v>4290</v>
      </c>
      <c r="I7" s="55">
        <v>0</v>
      </c>
      <c r="J7" s="6">
        <v>46022</v>
      </c>
      <c r="K7" s="2" t="s">
        <v>4405</v>
      </c>
      <c r="L7" s="2" t="s">
        <v>4961</v>
      </c>
      <c r="M7" s="2" t="s">
        <v>4956</v>
      </c>
      <c r="N7" s="2" t="s">
        <v>5180</v>
      </c>
      <c r="O7" s="2" t="s">
        <v>5218</v>
      </c>
      <c r="P7" s="2" t="s">
        <v>4447</v>
      </c>
      <c r="Q7" s="2" t="s">
        <v>4298</v>
      </c>
      <c r="R7" s="7"/>
      <c r="S7" s="7">
        <v>0</v>
      </c>
      <c r="T7" s="7">
        <v>13.916699999999992</v>
      </c>
      <c r="U7" s="7">
        <v>13.916699999999992</v>
      </c>
      <c r="V7" s="12">
        <v>14</v>
      </c>
      <c r="W7" s="15" t="s">
        <v>4738</v>
      </c>
      <c r="X7" s="15" t="s">
        <v>5316</v>
      </c>
      <c r="Y7" s="50">
        <v>6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2">
        <v>6</v>
      </c>
      <c r="AL7" s="50">
        <v>6</v>
      </c>
      <c r="AM7" s="48">
        <v>0.42857142857142855</v>
      </c>
      <c r="AN7" s="49">
        <v>4.2857142857142851E-3</v>
      </c>
      <c r="AO7" s="49">
        <v>6</v>
      </c>
      <c r="AP7" s="49">
        <v>6</v>
      </c>
      <c r="AR7" s="50">
        <v>8</v>
      </c>
    </row>
    <row r="8" spans="1:44" x14ac:dyDescent="0.35">
      <c r="A8" s="2">
        <v>1006311847</v>
      </c>
      <c r="B8" s="2" t="s">
        <v>24</v>
      </c>
      <c r="C8" s="16" t="s">
        <v>4946</v>
      </c>
      <c r="D8" s="3" t="s">
        <v>2169</v>
      </c>
      <c r="E8" s="4">
        <v>44015</v>
      </c>
      <c r="F8" s="5">
        <v>45841</v>
      </c>
      <c r="G8" s="5">
        <v>46206</v>
      </c>
      <c r="H8" s="3" t="s">
        <v>4290</v>
      </c>
      <c r="I8" s="55">
        <v>0</v>
      </c>
      <c r="J8" s="6">
        <v>46022</v>
      </c>
      <c r="K8" s="2" t="s">
        <v>4405</v>
      </c>
      <c r="L8" s="2" t="s">
        <v>4963</v>
      </c>
      <c r="M8" s="2" t="s">
        <v>4956</v>
      </c>
      <c r="N8" s="2" t="s">
        <v>5200</v>
      </c>
      <c r="O8" s="2" t="s">
        <v>5220</v>
      </c>
      <c r="P8" s="2" t="s">
        <v>4449</v>
      </c>
      <c r="Q8" s="2" t="s">
        <v>4297</v>
      </c>
      <c r="R8" s="7"/>
      <c r="S8" s="7">
        <v>15</v>
      </c>
      <c r="T8" s="7">
        <v>14.833300000000008</v>
      </c>
      <c r="U8" s="7">
        <v>29.833300000000008</v>
      </c>
      <c r="V8" s="12">
        <v>30</v>
      </c>
      <c r="W8" s="15" t="s">
        <v>5317</v>
      </c>
      <c r="X8" s="15" t="s">
        <v>5067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2">
        <v>0</v>
      </c>
      <c r="AL8" s="50">
        <v>0</v>
      </c>
      <c r="AM8" s="48">
        <v>0</v>
      </c>
      <c r="AN8" s="49">
        <v>0</v>
      </c>
      <c r="AO8" s="49">
        <v>0</v>
      </c>
      <c r="AP8" s="49">
        <v>0</v>
      </c>
      <c r="AR8" s="50">
        <v>30</v>
      </c>
    </row>
    <row r="9" spans="1:44" x14ac:dyDescent="0.35">
      <c r="A9" s="2">
        <v>1006679968</v>
      </c>
      <c r="B9" s="2" t="s">
        <v>27</v>
      </c>
      <c r="C9" s="16" t="s">
        <v>4946</v>
      </c>
      <c r="D9" s="3" t="s">
        <v>2172</v>
      </c>
      <c r="E9" s="4">
        <v>45896</v>
      </c>
      <c r="F9" s="5">
        <v>45896</v>
      </c>
      <c r="G9" s="5">
        <v>46261</v>
      </c>
      <c r="H9" s="3" t="s">
        <v>4290</v>
      </c>
      <c r="I9" s="55">
        <v>0</v>
      </c>
      <c r="J9" s="6">
        <v>46022</v>
      </c>
      <c r="K9" s="2" t="s">
        <v>4405</v>
      </c>
      <c r="L9" s="2" t="s">
        <v>4756</v>
      </c>
      <c r="M9" s="2" t="s">
        <v>4956</v>
      </c>
      <c r="N9" s="2" t="s">
        <v>5197</v>
      </c>
      <c r="O9" s="2" t="s">
        <v>5222</v>
      </c>
      <c r="P9" s="2" t="s">
        <v>4467</v>
      </c>
      <c r="Q9" s="2" t="s">
        <v>4301</v>
      </c>
      <c r="R9" s="7"/>
      <c r="S9" s="7">
        <v>0</v>
      </c>
      <c r="T9" s="7">
        <v>10.333299999999999</v>
      </c>
      <c r="U9" s="7">
        <v>10.333299999999999</v>
      </c>
      <c r="V9" s="12">
        <v>11</v>
      </c>
      <c r="W9" s="15" t="s">
        <v>4738</v>
      </c>
      <c r="X9" s="15" t="s">
        <v>5318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2">
        <v>0</v>
      </c>
      <c r="AL9" s="50">
        <v>0</v>
      </c>
      <c r="AM9" s="48">
        <v>0</v>
      </c>
      <c r="AN9" s="49">
        <v>0</v>
      </c>
      <c r="AO9" s="49">
        <v>0</v>
      </c>
      <c r="AP9" s="49">
        <v>0</v>
      </c>
      <c r="AR9" s="50">
        <v>11</v>
      </c>
    </row>
    <row r="10" spans="1:44" x14ac:dyDescent="0.35">
      <c r="A10" s="2">
        <v>1006768101</v>
      </c>
      <c r="B10" s="2" t="s">
        <v>30</v>
      </c>
      <c r="C10" s="16" t="s">
        <v>4946</v>
      </c>
      <c r="D10" s="3" t="s">
        <v>2175</v>
      </c>
      <c r="E10" s="4">
        <v>45575</v>
      </c>
      <c r="F10" s="5">
        <v>45940</v>
      </c>
      <c r="G10" s="5">
        <v>46305</v>
      </c>
      <c r="H10" s="3" t="s">
        <v>4290</v>
      </c>
      <c r="I10" s="55">
        <v>0</v>
      </c>
      <c r="J10" s="6">
        <v>46022</v>
      </c>
      <c r="K10" s="2" t="s">
        <v>4405</v>
      </c>
      <c r="L10" s="2" t="s">
        <v>4759</v>
      </c>
      <c r="M10" s="2" t="s">
        <v>4956</v>
      </c>
      <c r="N10" s="2" t="s">
        <v>5197</v>
      </c>
      <c r="O10" s="2" t="s">
        <v>5222</v>
      </c>
      <c r="P10" s="2" t="s">
        <v>4457</v>
      </c>
      <c r="Q10" s="2" t="s">
        <v>4301</v>
      </c>
      <c r="R10" s="7"/>
      <c r="S10" s="7">
        <v>20</v>
      </c>
      <c r="T10" s="7">
        <v>6.75</v>
      </c>
      <c r="U10" s="7">
        <v>26.75</v>
      </c>
      <c r="V10" s="12">
        <v>27</v>
      </c>
      <c r="W10" s="15" t="s">
        <v>5319</v>
      </c>
      <c r="X10" s="15" t="s">
        <v>5075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2">
        <v>0</v>
      </c>
      <c r="AL10" s="50">
        <v>0</v>
      </c>
      <c r="AM10" s="48">
        <v>0</v>
      </c>
      <c r="AN10" s="49">
        <v>0</v>
      </c>
      <c r="AO10" s="49">
        <v>0</v>
      </c>
      <c r="AP10" s="49">
        <v>0</v>
      </c>
      <c r="AR10" s="50">
        <v>27</v>
      </c>
    </row>
    <row r="11" spans="1:44" x14ac:dyDescent="0.35">
      <c r="A11" s="2">
        <v>1006776887</v>
      </c>
      <c r="B11" s="2" t="s">
        <v>32</v>
      </c>
      <c r="C11" s="16" t="s">
        <v>4948</v>
      </c>
      <c r="D11" s="3" t="s">
        <v>2177</v>
      </c>
      <c r="E11" s="4">
        <v>39781</v>
      </c>
      <c r="F11" s="5">
        <v>45990</v>
      </c>
      <c r="G11" s="5">
        <v>46355</v>
      </c>
      <c r="H11" s="3" t="s">
        <v>4292</v>
      </c>
      <c r="I11" s="55">
        <v>0</v>
      </c>
      <c r="J11" s="6">
        <v>46022</v>
      </c>
      <c r="K11" s="2" t="s">
        <v>4405</v>
      </c>
      <c r="L11" s="2">
        <v>2001020600</v>
      </c>
      <c r="M11" s="2" t="s">
        <v>5051</v>
      </c>
      <c r="N11" s="2" t="s">
        <v>5201</v>
      </c>
      <c r="O11" s="2" t="s">
        <v>5201</v>
      </c>
      <c r="P11" s="2" t="s">
        <v>4458</v>
      </c>
      <c r="Q11" s="2" t="s">
        <v>4297</v>
      </c>
      <c r="R11" s="7"/>
      <c r="S11" s="7">
        <v>22</v>
      </c>
      <c r="T11" s="7">
        <v>2.6666999999999916</v>
      </c>
      <c r="U11" s="7">
        <v>24.666699999999992</v>
      </c>
      <c r="V11" s="12">
        <v>25</v>
      </c>
      <c r="W11" s="15" t="s">
        <v>5320</v>
      </c>
      <c r="X11" s="15" t="s">
        <v>5077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2">
        <v>0</v>
      </c>
      <c r="AL11" s="50">
        <v>0</v>
      </c>
      <c r="AM11" s="48">
        <v>0</v>
      </c>
      <c r="AN11" s="49">
        <v>0</v>
      </c>
      <c r="AO11" s="49">
        <v>0</v>
      </c>
      <c r="AP11" s="49">
        <v>0</v>
      </c>
      <c r="AR11" s="50">
        <v>25</v>
      </c>
    </row>
    <row r="12" spans="1:44" x14ac:dyDescent="0.35">
      <c r="A12" s="2">
        <v>1007079358</v>
      </c>
      <c r="B12" s="2" t="s">
        <v>36</v>
      </c>
      <c r="C12" s="16" t="s">
        <v>4946</v>
      </c>
      <c r="D12" s="3" t="s">
        <v>2181</v>
      </c>
      <c r="E12" s="4">
        <v>45415</v>
      </c>
      <c r="F12" s="5">
        <v>45780</v>
      </c>
      <c r="G12" s="5">
        <v>46145</v>
      </c>
      <c r="H12" s="3" t="s">
        <v>4290</v>
      </c>
      <c r="I12" s="55">
        <v>0</v>
      </c>
      <c r="J12" s="6">
        <v>46022</v>
      </c>
      <c r="K12" s="2" t="s">
        <v>4405</v>
      </c>
      <c r="L12" s="2" t="s">
        <v>4967</v>
      </c>
      <c r="M12" s="2" t="s">
        <v>4956</v>
      </c>
      <c r="N12" s="2" t="s">
        <v>5195</v>
      </c>
      <c r="O12" s="2" t="s">
        <v>5213</v>
      </c>
      <c r="P12" s="2" t="s">
        <v>4462</v>
      </c>
      <c r="Q12" s="2" t="s">
        <v>4297</v>
      </c>
      <c r="R12" s="7"/>
      <c r="S12" s="7">
        <v>10</v>
      </c>
      <c r="T12" s="7">
        <v>19.833300000000001</v>
      </c>
      <c r="U12" s="7">
        <v>29.833300000000001</v>
      </c>
      <c r="V12" s="12">
        <v>30</v>
      </c>
      <c r="W12" s="15" t="s">
        <v>5277</v>
      </c>
      <c r="X12" s="15" t="s">
        <v>5067</v>
      </c>
      <c r="Y12" s="50">
        <v>0</v>
      </c>
      <c r="Z12" s="50">
        <v>13</v>
      </c>
      <c r="AA12" s="50">
        <v>2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2">
        <v>15</v>
      </c>
      <c r="AL12" s="50">
        <v>15</v>
      </c>
      <c r="AM12" s="48">
        <v>0.5</v>
      </c>
      <c r="AN12" s="49">
        <v>5.0000000000000001E-3</v>
      </c>
      <c r="AO12" s="49">
        <v>15</v>
      </c>
      <c r="AP12" s="49">
        <v>15</v>
      </c>
      <c r="AR12" s="50">
        <v>15</v>
      </c>
    </row>
    <row r="13" spans="1:44" x14ac:dyDescent="0.35">
      <c r="A13" s="2">
        <v>1007128248</v>
      </c>
      <c r="B13" s="2" t="s">
        <v>37</v>
      </c>
      <c r="C13" s="16" t="s">
        <v>4946</v>
      </c>
      <c r="D13" s="3" t="s">
        <v>2182</v>
      </c>
      <c r="E13" s="4">
        <v>45813</v>
      </c>
      <c r="F13" s="5">
        <v>45813</v>
      </c>
      <c r="G13" s="5">
        <v>46178</v>
      </c>
      <c r="H13" s="3" t="s">
        <v>4290</v>
      </c>
      <c r="I13" s="55">
        <v>0</v>
      </c>
      <c r="J13" s="6">
        <v>46022</v>
      </c>
      <c r="K13" s="2" t="s">
        <v>4405</v>
      </c>
      <c r="L13" s="2" t="s">
        <v>4740</v>
      </c>
      <c r="M13" s="2" t="s">
        <v>4956</v>
      </c>
      <c r="N13" s="2" t="s">
        <v>5195</v>
      </c>
      <c r="O13" s="2" t="s">
        <v>5211</v>
      </c>
      <c r="P13" s="2" t="s">
        <v>4433</v>
      </c>
      <c r="Q13" s="2" t="s">
        <v>4297</v>
      </c>
      <c r="R13" s="7"/>
      <c r="S13" s="7">
        <v>0</v>
      </c>
      <c r="T13" s="7">
        <v>17.166699999999999</v>
      </c>
      <c r="U13" s="7">
        <v>17.166699999999999</v>
      </c>
      <c r="V13" s="12">
        <v>18</v>
      </c>
      <c r="W13" s="15" t="s">
        <v>4738</v>
      </c>
      <c r="X13" s="15" t="s">
        <v>5321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2">
        <v>0</v>
      </c>
      <c r="AL13" s="50">
        <v>0</v>
      </c>
      <c r="AM13" s="48">
        <v>0</v>
      </c>
      <c r="AN13" s="49">
        <v>0</v>
      </c>
      <c r="AO13" s="49">
        <v>0</v>
      </c>
      <c r="AP13" s="49">
        <v>0</v>
      </c>
      <c r="AR13" s="50">
        <v>18</v>
      </c>
    </row>
    <row r="14" spans="1:44" x14ac:dyDescent="0.35">
      <c r="A14" s="2">
        <v>1043040481</v>
      </c>
      <c r="B14" s="2" t="s">
        <v>486</v>
      </c>
      <c r="C14" s="16" t="s">
        <v>4948</v>
      </c>
      <c r="D14" s="3" t="s">
        <v>2631</v>
      </c>
      <c r="E14" s="4">
        <v>42706</v>
      </c>
      <c r="F14" s="5">
        <v>45993</v>
      </c>
      <c r="G14" s="5">
        <v>46358</v>
      </c>
      <c r="H14" s="3" t="s">
        <v>4290</v>
      </c>
      <c r="I14" s="55">
        <v>0</v>
      </c>
      <c r="J14" s="6">
        <v>46022</v>
      </c>
      <c r="K14" s="2" t="s">
        <v>4405</v>
      </c>
      <c r="L14" s="2">
        <v>2003030300</v>
      </c>
      <c r="M14" s="2" t="s">
        <v>5052</v>
      </c>
      <c r="N14" s="2" t="s">
        <v>5198</v>
      </c>
      <c r="O14" s="2" t="s">
        <v>5198</v>
      </c>
      <c r="P14" s="2" t="s">
        <v>4441</v>
      </c>
      <c r="Q14" s="2" t="s">
        <v>4300</v>
      </c>
      <c r="R14" s="7"/>
      <c r="S14" s="7">
        <v>23</v>
      </c>
      <c r="T14" s="7">
        <v>6.4166999999999916</v>
      </c>
      <c r="U14" s="7">
        <v>29.416699999999992</v>
      </c>
      <c r="V14" s="12">
        <v>30</v>
      </c>
      <c r="W14" s="15" t="s">
        <v>5322</v>
      </c>
      <c r="X14" s="15" t="s">
        <v>5067</v>
      </c>
      <c r="Y14" s="50">
        <v>0</v>
      </c>
      <c r="Z14" s="50">
        <v>5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2">
        <v>5</v>
      </c>
      <c r="AL14" s="50">
        <v>5</v>
      </c>
      <c r="AM14" s="48">
        <v>0.16666666666666666</v>
      </c>
      <c r="AN14" s="49">
        <v>1.6666666666666666E-3</v>
      </c>
      <c r="AO14" s="49">
        <v>5</v>
      </c>
      <c r="AP14" s="49">
        <v>5</v>
      </c>
      <c r="AR14" s="50">
        <v>25</v>
      </c>
    </row>
    <row r="15" spans="1:44" x14ac:dyDescent="0.35">
      <c r="A15" s="2">
        <v>1007465105</v>
      </c>
      <c r="B15" s="2" t="s">
        <v>40</v>
      </c>
      <c r="C15" s="16" t="s">
        <v>4946</v>
      </c>
      <c r="D15" s="3" t="s">
        <v>2185</v>
      </c>
      <c r="E15" s="4">
        <v>45462</v>
      </c>
      <c r="F15" s="5">
        <v>45827</v>
      </c>
      <c r="G15" s="5">
        <v>46192</v>
      </c>
      <c r="H15" s="3" t="s">
        <v>4290</v>
      </c>
      <c r="I15" s="55">
        <v>0</v>
      </c>
      <c r="J15" s="6">
        <v>46022</v>
      </c>
      <c r="K15" s="2" t="s">
        <v>4405</v>
      </c>
      <c r="L15" s="2" t="s">
        <v>4968</v>
      </c>
      <c r="M15" s="2" t="s">
        <v>4957</v>
      </c>
      <c r="N15" s="2" t="s">
        <v>5199</v>
      </c>
      <c r="O15" s="2" t="s">
        <v>5227</v>
      </c>
      <c r="P15" s="2" t="s">
        <v>4468</v>
      </c>
      <c r="Q15" s="2" t="s">
        <v>4297</v>
      </c>
      <c r="R15" s="7"/>
      <c r="S15" s="7">
        <v>9</v>
      </c>
      <c r="T15" s="7">
        <v>16</v>
      </c>
      <c r="U15" s="7">
        <v>25</v>
      </c>
      <c r="V15" s="12">
        <v>25</v>
      </c>
      <c r="W15" s="15" t="s">
        <v>5323</v>
      </c>
      <c r="X15" s="15" t="s">
        <v>5077</v>
      </c>
      <c r="Y15" s="50">
        <v>9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2">
        <v>9</v>
      </c>
      <c r="AL15" s="50">
        <v>9</v>
      </c>
      <c r="AM15" s="48">
        <v>0.36</v>
      </c>
      <c r="AN15" s="49">
        <v>3.5999999999999999E-3</v>
      </c>
      <c r="AO15" s="49">
        <v>9</v>
      </c>
      <c r="AP15" s="49">
        <v>9</v>
      </c>
      <c r="AR15" s="50">
        <v>16</v>
      </c>
    </row>
    <row r="16" spans="1:44" x14ac:dyDescent="0.35">
      <c r="A16" s="2">
        <v>1007519892</v>
      </c>
      <c r="B16" s="2" t="s">
        <v>43</v>
      </c>
      <c r="C16" s="16" t="s">
        <v>4946</v>
      </c>
      <c r="D16" s="3" t="s">
        <v>2188</v>
      </c>
      <c r="E16" s="4">
        <v>45915</v>
      </c>
      <c r="F16" s="5">
        <v>45915</v>
      </c>
      <c r="G16" s="5">
        <v>46280</v>
      </c>
      <c r="H16" s="3" t="s">
        <v>4290</v>
      </c>
      <c r="I16" s="55">
        <v>0</v>
      </c>
      <c r="J16" s="6">
        <v>46022</v>
      </c>
      <c r="K16" s="2" t="s">
        <v>4405</v>
      </c>
      <c r="L16" s="2" t="s">
        <v>4754</v>
      </c>
      <c r="M16" s="2" t="s">
        <v>4956</v>
      </c>
      <c r="N16" s="2" t="s">
        <v>5197</v>
      </c>
      <c r="O16" s="2" t="s">
        <v>5222</v>
      </c>
      <c r="P16" s="2" t="s">
        <v>4452</v>
      </c>
      <c r="Q16" s="2" t="s">
        <v>4297</v>
      </c>
      <c r="R16" s="7"/>
      <c r="S16" s="7">
        <v>0</v>
      </c>
      <c r="T16" s="7">
        <v>8.8332999999999995</v>
      </c>
      <c r="U16" s="7">
        <v>8.8332999999999995</v>
      </c>
      <c r="V16" s="12">
        <v>9</v>
      </c>
      <c r="W16" s="15" t="s">
        <v>4738</v>
      </c>
      <c r="X16" s="15" t="s">
        <v>5110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2">
        <v>0</v>
      </c>
      <c r="AL16" s="50">
        <v>0</v>
      </c>
      <c r="AM16" s="48">
        <v>0</v>
      </c>
      <c r="AN16" s="49">
        <v>0</v>
      </c>
      <c r="AO16" s="49">
        <v>0</v>
      </c>
      <c r="AP16" s="49">
        <v>0</v>
      </c>
      <c r="AR16" s="50">
        <v>9</v>
      </c>
    </row>
    <row r="17" spans="1:44" x14ac:dyDescent="0.35">
      <c r="A17" s="2">
        <v>1007534361</v>
      </c>
      <c r="B17" s="2" t="s">
        <v>45</v>
      </c>
      <c r="C17" s="16" t="s">
        <v>4946</v>
      </c>
      <c r="D17" s="3" t="s">
        <v>2190</v>
      </c>
      <c r="E17" s="4">
        <v>45749</v>
      </c>
      <c r="F17" s="5">
        <v>45749</v>
      </c>
      <c r="G17" s="5">
        <v>46114</v>
      </c>
      <c r="H17" s="3" t="s">
        <v>4290</v>
      </c>
      <c r="I17" s="55">
        <v>0</v>
      </c>
      <c r="J17" s="6">
        <v>46022</v>
      </c>
      <c r="K17" s="2" t="s">
        <v>4405</v>
      </c>
      <c r="L17" s="2" t="s">
        <v>4765</v>
      </c>
      <c r="M17" s="2" t="s">
        <v>4956</v>
      </c>
      <c r="N17" s="2" t="s">
        <v>5197</v>
      </c>
      <c r="O17" s="2" t="s">
        <v>5222</v>
      </c>
      <c r="P17" s="2" t="s">
        <v>4467</v>
      </c>
      <c r="Q17" s="2" t="s">
        <v>4297</v>
      </c>
      <c r="R17" s="7"/>
      <c r="S17" s="7">
        <v>0</v>
      </c>
      <c r="T17" s="7">
        <v>22.416699999999999</v>
      </c>
      <c r="U17" s="7">
        <v>22.416699999999999</v>
      </c>
      <c r="V17" s="12">
        <v>23</v>
      </c>
      <c r="W17" s="15" t="s">
        <v>4738</v>
      </c>
      <c r="X17" s="15" t="s">
        <v>5324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2">
        <v>0</v>
      </c>
      <c r="AL17" s="50">
        <v>0</v>
      </c>
      <c r="AM17" s="48">
        <v>0</v>
      </c>
      <c r="AN17" s="49">
        <v>0</v>
      </c>
      <c r="AO17" s="49">
        <v>0</v>
      </c>
      <c r="AP17" s="49">
        <v>0</v>
      </c>
      <c r="AR17" s="50">
        <v>23</v>
      </c>
    </row>
    <row r="18" spans="1:44" x14ac:dyDescent="0.35">
      <c r="A18" s="2">
        <v>1007562914</v>
      </c>
      <c r="B18" s="2" t="s">
        <v>46</v>
      </c>
      <c r="C18" s="16" t="s">
        <v>4946</v>
      </c>
      <c r="D18" s="3" t="s">
        <v>2191</v>
      </c>
      <c r="E18" s="4">
        <v>45520</v>
      </c>
      <c r="F18" s="5">
        <v>45885</v>
      </c>
      <c r="G18" s="5">
        <v>46250</v>
      </c>
      <c r="H18" s="3" t="s">
        <v>4290</v>
      </c>
      <c r="I18" s="55">
        <v>0</v>
      </c>
      <c r="J18" s="6">
        <v>46022</v>
      </c>
      <c r="K18" s="2" t="s">
        <v>4405</v>
      </c>
      <c r="L18" s="2" t="s">
        <v>4969</v>
      </c>
      <c r="M18" s="2" t="s">
        <v>4957</v>
      </c>
      <c r="N18" s="2" t="s">
        <v>5199</v>
      </c>
      <c r="O18" s="2" t="s">
        <v>5227</v>
      </c>
      <c r="P18" s="2" t="s">
        <v>4464</v>
      </c>
      <c r="Q18" s="2" t="s">
        <v>4297</v>
      </c>
      <c r="R18" s="7"/>
      <c r="S18" s="7">
        <v>0</v>
      </c>
      <c r="T18" s="7">
        <v>11.25</v>
      </c>
      <c r="U18" s="7">
        <v>11.25</v>
      </c>
      <c r="V18" s="12">
        <v>12</v>
      </c>
      <c r="W18" s="15" t="s">
        <v>4738</v>
      </c>
      <c r="X18" s="15" t="s">
        <v>5325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2">
        <v>0</v>
      </c>
      <c r="AL18" s="50">
        <v>0</v>
      </c>
      <c r="AM18" s="48">
        <v>0</v>
      </c>
      <c r="AN18" s="49">
        <v>0</v>
      </c>
      <c r="AO18" s="49">
        <v>0</v>
      </c>
      <c r="AP18" s="49">
        <v>0</v>
      </c>
      <c r="AR18" s="50">
        <v>12</v>
      </c>
    </row>
    <row r="19" spans="1:44" x14ac:dyDescent="0.35">
      <c r="A19" s="2">
        <v>1007760144</v>
      </c>
      <c r="B19" s="2" t="s">
        <v>51</v>
      </c>
      <c r="C19" s="16" t="s">
        <v>4946</v>
      </c>
      <c r="D19" s="3" t="s">
        <v>2196</v>
      </c>
      <c r="E19" s="4">
        <v>41094</v>
      </c>
      <c r="F19" s="5">
        <v>45842</v>
      </c>
      <c r="G19" s="5">
        <v>46207</v>
      </c>
      <c r="H19" s="3" t="s">
        <v>4290</v>
      </c>
      <c r="I19" s="55">
        <v>0</v>
      </c>
      <c r="J19" s="6">
        <v>46022</v>
      </c>
      <c r="K19" s="2" t="s">
        <v>4405</v>
      </c>
      <c r="L19" s="2" t="s">
        <v>4766</v>
      </c>
      <c r="M19" s="2" t="s">
        <v>4956</v>
      </c>
      <c r="N19" s="2" t="s">
        <v>5195</v>
      </c>
      <c r="O19" s="2" t="s">
        <v>5211</v>
      </c>
      <c r="P19" s="2" t="s">
        <v>4470</v>
      </c>
      <c r="Q19" s="2" t="s">
        <v>4297</v>
      </c>
      <c r="R19" s="7"/>
      <c r="S19" s="7">
        <v>15</v>
      </c>
      <c r="T19" s="7">
        <v>14.75</v>
      </c>
      <c r="U19" s="7">
        <v>29.75</v>
      </c>
      <c r="V19" s="12">
        <v>30</v>
      </c>
      <c r="W19" s="15" t="s">
        <v>5326</v>
      </c>
      <c r="X19" s="15" t="s">
        <v>5067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2">
        <v>0</v>
      </c>
      <c r="AL19" s="50">
        <v>0</v>
      </c>
      <c r="AM19" s="48">
        <v>0</v>
      </c>
      <c r="AN19" s="49">
        <v>0</v>
      </c>
      <c r="AO19" s="49">
        <v>0</v>
      </c>
      <c r="AP19" s="49">
        <v>0</v>
      </c>
      <c r="AR19" s="50">
        <v>30</v>
      </c>
    </row>
    <row r="20" spans="1:44" x14ac:dyDescent="0.35">
      <c r="A20" s="2">
        <v>1008156506</v>
      </c>
      <c r="B20" s="2" t="s">
        <v>58</v>
      </c>
      <c r="C20" s="16" t="s">
        <v>4947</v>
      </c>
      <c r="D20" s="3" t="s">
        <v>2203</v>
      </c>
      <c r="E20" s="4">
        <v>44047</v>
      </c>
      <c r="F20" s="5">
        <v>45873</v>
      </c>
      <c r="G20" s="5">
        <v>46238</v>
      </c>
      <c r="H20" s="3" t="s">
        <v>4290</v>
      </c>
      <c r="I20" s="55">
        <v>0</v>
      </c>
      <c r="J20" s="6">
        <v>46022</v>
      </c>
      <c r="K20" s="2" t="s">
        <v>4405</v>
      </c>
      <c r="L20" s="2" t="s">
        <v>4963</v>
      </c>
      <c r="M20" s="2" t="s">
        <v>4956</v>
      </c>
      <c r="N20" s="2" t="s">
        <v>5200</v>
      </c>
      <c r="O20" s="2" t="s">
        <v>5220</v>
      </c>
      <c r="P20" s="2" t="s">
        <v>4449</v>
      </c>
      <c r="Q20" s="2" t="s">
        <v>4298</v>
      </c>
      <c r="R20" s="7"/>
      <c r="S20" s="7">
        <v>17</v>
      </c>
      <c r="T20" s="7">
        <v>12.25</v>
      </c>
      <c r="U20" s="7">
        <v>29.25</v>
      </c>
      <c r="V20" s="12">
        <v>30</v>
      </c>
      <c r="W20" s="15" t="s">
        <v>5327</v>
      </c>
      <c r="X20" s="15" t="s">
        <v>5067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2">
        <v>0</v>
      </c>
      <c r="AL20" s="50">
        <v>0</v>
      </c>
      <c r="AM20" s="48">
        <v>0</v>
      </c>
      <c r="AN20" s="49">
        <v>0</v>
      </c>
      <c r="AO20" s="49">
        <v>0</v>
      </c>
      <c r="AP20" s="49">
        <v>0</v>
      </c>
      <c r="AR20" s="50">
        <v>30</v>
      </c>
    </row>
    <row r="21" spans="1:44" x14ac:dyDescent="0.35">
      <c r="A21" s="2">
        <v>1008208079</v>
      </c>
      <c r="B21" s="2" t="s">
        <v>60</v>
      </c>
      <c r="C21" s="16" t="s">
        <v>4948</v>
      </c>
      <c r="D21" s="3" t="s">
        <v>2205</v>
      </c>
      <c r="E21" s="4">
        <v>39234</v>
      </c>
      <c r="F21" s="5">
        <v>45809</v>
      </c>
      <c r="G21" s="5">
        <v>46174</v>
      </c>
      <c r="H21" s="3" t="s">
        <v>4292</v>
      </c>
      <c r="I21" s="55">
        <v>0</v>
      </c>
      <c r="J21" s="6">
        <v>46022</v>
      </c>
      <c r="K21" s="2" t="s">
        <v>4430</v>
      </c>
      <c r="L21" s="2">
        <v>2001010100</v>
      </c>
      <c r="M21" s="2" t="s">
        <v>5050</v>
      </c>
      <c r="N21" s="2" t="s">
        <v>5203</v>
      </c>
      <c r="O21" s="2" t="s">
        <v>5203</v>
      </c>
      <c r="P21" s="2" t="s">
        <v>4475</v>
      </c>
      <c r="Q21" s="2" t="s">
        <v>4307</v>
      </c>
      <c r="R21" s="7"/>
      <c r="S21" s="7">
        <v>12</v>
      </c>
      <c r="T21" s="7">
        <v>17.5</v>
      </c>
      <c r="U21" s="7">
        <v>29.5</v>
      </c>
      <c r="V21" s="12">
        <v>30</v>
      </c>
      <c r="W21" s="15" t="s">
        <v>5328</v>
      </c>
      <c r="X21" s="15" t="s">
        <v>5067</v>
      </c>
      <c r="Y21" s="50">
        <v>0</v>
      </c>
      <c r="Z21" s="50">
        <v>8</v>
      </c>
      <c r="AA21" s="50">
        <v>3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2">
        <v>11</v>
      </c>
      <c r="AL21" s="50">
        <v>11</v>
      </c>
      <c r="AM21" s="48">
        <v>0.36666666666666664</v>
      </c>
      <c r="AN21" s="49">
        <v>3.6666666666666666E-3</v>
      </c>
      <c r="AO21" s="49">
        <v>11</v>
      </c>
      <c r="AP21" s="49">
        <v>11</v>
      </c>
      <c r="AR21" s="50">
        <v>19</v>
      </c>
    </row>
    <row r="22" spans="1:44" x14ac:dyDescent="0.35">
      <c r="A22" s="2">
        <v>1008509551</v>
      </c>
      <c r="B22" s="2" t="s">
        <v>63</v>
      </c>
      <c r="C22" s="16" t="s">
        <v>4946</v>
      </c>
      <c r="D22" s="3" t="s">
        <v>2208</v>
      </c>
      <c r="E22" s="4">
        <v>45916</v>
      </c>
      <c r="F22" s="5">
        <v>45916</v>
      </c>
      <c r="G22" s="5">
        <v>46281</v>
      </c>
      <c r="H22" s="3" t="s">
        <v>4290</v>
      </c>
      <c r="I22" s="55">
        <v>0</v>
      </c>
      <c r="J22" s="6">
        <v>46022</v>
      </c>
      <c r="K22" s="2" t="s">
        <v>4405</v>
      </c>
      <c r="L22" s="2" t="s">
        <v>4754</v>
      </c>
      <c r="M22" s="2" t="s">
        <v>4956</v>
      </c>
      <c r="N22" s="2" t="s">
        <v>5197</v>
      </c>
      <c r="O22" s="2" t="s">
        <v>5222</v>
      </c>
      <c r="P22" s="2" t="s">
        <v>4452</v>
      </c>
      <c r="Q22" s="2" t="s">
        <v>4297</v>
      </c>
      <c r="R22" s="7"/>
      <c r="S22" s="7">
        <v>0</v>
      </c>
      <c r="T22" s="7">
        <v>8.75</v>
      </c>
      <c r="U22" s="7">
        <v>8.75</v>
      </c>
      <c r="V22" s="12">
        <v>9</v>
      </c>
      <c r="W22" s="15" t="s">
        <v>4738</v>
      </c>
      <c r="X22" s="15" t="s">
        <v>5110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2">
        <v>0</v>
      </c>
      <c r="AL22" s="50">
        <v>0</v>
      </c>
      <c r="AM22" s="48">
        <v>0</v>
      </c>
      <c r="AN22" s="49">
        <v>0</v>
      </c>
      <c r="AO22" s="49">
        <v>0</v>
      </c>
      <c r="AP22" s="49">
        <v>0</v>
      </c>
      <c r="AR22" s="50">
        <v>9</v>
      </c>
    </row>
    <row r="23" spans="1:44" x14ac:dyDescent="0.35">
      <c r="A23" s="2">
        <v>1008764901</v>
      </c>
      <c r="B23" s="2" t="s">
        <v>67</v>
      </c>
      <c r="C23" s="16" t="s">
        <v>4946</v>
      </c>
      <c r="D23" s="3" t="s">
        <v>2212</v>
      </c>
      <c r="E23" s="4">
        <v>45371</v>
      </c>
      <c r="F23" s="5">
        <v>45736</v>
      </c>
      <c r="G23" s="5">
        <v>46101</v>
      </c>
      <c r="H23" s="3" t="s">
        <v>4290</v>
      </c>
      <c r="I23" s="55">
        <v>0</v>
      </c>
      <c r="J23" s="6">
        <v>46022</v>
      </c>
      <c r="K23" s="2" t="s">
        <v>4405</v>
      </c>
      <c r="L23" s="2" t="s">
        <v>4772</v>
      </c>
      <c r="M23" s="2" t="s">
        <v>4956</v>
      </c>
      <c r="N23" s="2" t="s">
        <v>5196</v>
      </c>
      <c r="O23" s="2" t="s">
        <v>5215</v>
      </c>
      <c r="P23" s="2" t="s">
        <v>4480</v>
      </c>
      <c r="Q23" s="2" t="s">
        <v>4297</v>
      </c>
      <c r="R23" s="7"/>
      <c r="S23" s="7">
        <v>6</v>
      </c>
      <c r="T23" s="7">
        <v>23.416699999999999</v>
      </c>
      <c r="U23" s="7">
        <v>29.416699999999999</v>
      </c>
      <c r="V23" s="12">
        <v>30</v>
      </c>
      <c r="W23" s="15" t="s">
        <v>5069</v>
      </c>
      <c r="X23" s="15" t="s">
        <v>5067</v>
      </c>
      <c r="Y23" s="50">
        <v>0</v>
      </c>
      <c r="Z23" s="50">
        <v>9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2">
        <v>9</v>
      </c>
      <c r="AL23" s="50">
        <v>9</v>
      </c>
      <c r="AM23" s="48">
        <v>0.3</v>
      </c>
      <c r="AN23" s="49">
        <v>3.0000000000000001E-3</v>
      </c>
      <c r="AO23" s="49">
        <v>9</v>
      </c>
      <c r="AP23" s="49">
        <v>9</v>
      </c>
      <c r="AR23" s="50">
        <v>21</v>
      </c>
    </row>
    <row r="24" spans="1:44" x14ac:dyDescent="0.35">
      <c r="A24" s="2">
        <v>1008879038</v>
      </c>
      <c r="B24" s="2" t="s">
        <v>68</v>
      </c>
      <c r="C24" s="16" t="s">
        <v>4946</v>
      </c>
      <c r="D24" s="3" t="s">
        <v>2213</v>
      </c>
      <c r="E24" s="4">
        <v>45398</v>
      </c>
      <c r="F24" s="5">
        <v>45763</v>
      </c>
      <c r="G24" s="5">
        <v>46128</v>
      </c>
      <c r="H24" s="3" t="s">
        <v>4290</v>
      </c>
      <c r="I24" s="55">
        <v>0</v>
      </c>
      <c r="J24" s="6">
        <v>46022</v>
      </c>
      <c r="K24" s="2" t="s">
        <v>4405</v>
      </c>
      <c r="L24" s="2" t="s">
        <v>4973</v>
      </c>
      <c r="M24" s="2" t="s">
        <v>4956</v>
      </c>
      <c r="N24" s="2" t="s">
        <v>5180</v>
      </c>
      <c r="O24" s="2" t="s">
        <v>5226</v>
      </c>
      <c r="P24" s="2" t="s">
        <v>4481</v>
      </c>
      <c r="Q24" s="2" t="s">
        <v>4297</v>
      </c>
      <c r="R24" s="7"/>
      <c r="S24" s="7">
        <v>8</v>
      </c>
      <c r="T24" s="7">
        <v>21.25</v>
      </c>
      <c r="U24" s="7">
        <v>29.25</v>
      </c>
      <c r="V24" s="12">
        <v>30</v>
      </c>
      <c r="W24" s="15" t="s">
        <v>5279</v>
      </c>
      <c r="X24" s="15" t="s">
        <v>5067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2">
        <v>0</v>
      </c>
      <c r="AL24" s="50">
        <v>0</v>
      </c>
      <c r="AM24" s="48">
        <v>0</v>
      </c>
      <c r="AN24" s="49">
        <v>0</v>
      </c>
      <c r="AO24" s="49">
        <v>0</v>
      </c>
      <c r="AP24" s="49">
        <v>0</v>
      </c>
      <c r="AR24" s="50">
        <v>30</v>
      </c>
    </row>
    <row r="25" spans="1:44" x14ac:dyDescent="0.35">
      <c r="A25" s="2">
        <v>1009045735</v>
      </c>
      <c r="B25" s="2" t="s">
        <v>70</v>
      </c>
      <c r="C25" s="16" t="s">
        <v>4946</v>
      </c>
      <c r="D25" s="3" t="s">
        <v>2215</v>
      </c>
      <c r="E25" s="4">
        <v>41522</v>
      </c>
      <c r="F25" s="5">
        <v>45905</v>
      </c>
      <c r="G25" s="5">
        <v>46270</v>
      </c>
      <c r="H25" s="3" t="s">
        <v>4290</v>
      </c>
      <c r="I25" s="55">
        <v>0</v>
      </c>
      <c r="J25" s="6">
        <v>46022</v>
      </c>
      <c r="K25" s="2" t="s">
        <v>4405</v>
      </c>
      <c r="L25" s="2" t="s">
        <v>4975</v>
      </c>
      <c r="M25" s="2" t="s">
        <v>4956</v>
      </c>
      <c r="N25" s="2" t="s">
        <v>5180</v>
      </c>
      <c r="O25" s="2" t="s">
        <v>5187</v>
      </c>
      <c r="P25" s="2" t="s">
        <v>4483</v>
      </c>
      <c r="Q25" s="2" t="s">
        <v>4300</v>
      </c>
      <c r="R25" s="7"/>
      <c r="S25" s="7">
        <v>7</v>
      </c>
      <c r="T25" s="7">
        <v>9.6666999999999916</v>
      </c>
      <c r="U25" s="7">
        <v>16.666699999999992</v>
      </c>
      <c r="V25" s="12">
        <v>17</v>
      </c>
      <c r="W25" s="15" t="s">
        <v>5329</v>
      </c>
      <c r="X25" s="15" t="s">
        <v>5063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2">
        <v>0</v>
      </c>
      <c r="AL25" s="50">
        <v>0</v>
      </c>
      <c r="AM25" s="48">
        <v>0</v>
      </c>
      <c r="AN25" s="49">
        <v>0</v>
      </c>
      <c r="AO25" s="49">
        <v>0</v>
      </c>
      <c r="AP25" s="49">
        <v>0</v>
      </c>
      <c r="AR25" s="50">
        <v>17</v>
      </c>
    </row>
    <row r="26" spans="1:44" x14ac:dyDescent="0.35">
      <c r="A26" s="2">
        <v>1009302617</v>
      </c>
      <c r="B26" s="2" t="s">
        <v>74</v>
      </c>
      <c r="C26" s="16" t="s">
        <v>4946</v>
      </c>
      <c r="D26" s="3" t="s">
        <v>2219</v>
      </c>
      <c r="E26" s="4">
        <v>43285</v>
      </c>
      <c r="F26" s="5">
        <v>45842</v>
      </c>
      <c r="G26" s="5">
        <v>46207</v>
      </c>
      <c r="H26" s="3" t="s">
        <v>4290</v>
      </c>
      <c r="I26" s="55">
        <v>0</v>
      </c>
      <c r="J26" s="6">
        <v>46022</v>
      </c>
      <c r="K26" s="2" t="s">
        <v>4405</v>
      </c>
      <c r="L26" s="2" t="s">
        <v>4976</v>
      </c>
      <c r="M26" s="2" t="s">
        <v>4957</v>
      </c>
      <c r="N26" s="2" t="s">
        <v>5199</v>
      </c>
      <c r="O26" s="2" t="s">
        <v>5232</v>
      </c>
      <c r="P26" s="2" t="s">
        <v>4487</v>
      </c>
      <c r="Q26" s="2" t="s">
        <v>4301</v>
      </c>
      <c r="R26" s="7"/>
      <c r="S26" s="7">
        <v>13</v>
      </c>
      <c r="T26" s="7">
        <v>14.75</v>
      </c>
      <c r="U26" s="7">
        <v>27.75</v>
      </c>
      <c r="V26" s="12">
        <v>28</v>
      </c>
      <c r="W26" s="15" t="s">
        <v>5330</v>
      </c>
      <c r="X26" s="15" t="s">
        <v>5072</v>
      </c>
      <c r="Y26" s="50">
        <v>0</v>
      </c>
      <c r="Z26" s="50">
        <v>3</v>
      </c>
      <c r="AA26" s="50">
        <v>7</v>
      </c>
      <c r="AB26" s="50">
        <v>0</v>
      </c>
      <c r="AC26" s="50">
        <v>0</v>
      </c>
      <c r="AD26" s="50">
        <v>0</v>
      </c>
      <c r="AE26" s="50">
        <v>0</v>
      </c>
      <c r="AF26" s="50">
        <v>15</v>
      </c>
      <c r="AG26" s="50">
        <v>0</v>
      </c>
      <c r="AH26" s="50">
        <v>0</v>
      </c>
      <c r="AI26" s="50">
        <v>0</v>
      </c>
      <c r="AJ26" s="50">
        <v>0</v>
      </c>
      <c r="AK26" s="52">
        <v>25</v>
      </c>
      <c r="AL26" s="50">
        <v>25</v>
      </c>
      <c r="AM26" s="48">
        <v>0.8928571428571429</v>
      </c>
      <c r="AN26" s="49">
        <v>8.9285714285714298E-3</v>
      </c>
      <c r="AO26" s="49">
        <v>10</v>
      </c>
      <c r="AP26" s="49">
        <v>25</v>
      </c>
      <c r="AR26" s="50">
        <v>3</v>
      </c>
    </row>
    <row r="27" spans="1:44" x14ac:dyDescent="0.35">
      <c r="A27" s="2">
        <v>1009408612</v>
      </c>
      <c r="B27" s="2" t="s">
        <v>77</v>
      </c>
      <c r="C27" s="16" t="s">
        <v>4946</v>
      </c>
      <c r="D27" s="3" t="s">
        <v>2222</v>
      </c>
      <c r="E27" s="4">
        <v>39083</v>
      </c>
      <c r="F27" s="5">
        <v>46023</v>
      </c>
      <c r="G27" s="5">
        <v>46388</v>
      </c>
      <c r="H27" s="3" t="s">
        <v>4290</v>
      </c>
      <c r="I27" s="55">
        <v>0</v>
      </c>
      <c r="J27" s="6">
        <v>46022</v>
      </c>
      <c r="K27" s="2" t="s">
        <v>4405</v>
      </c>
      <c r="L27" s="2" t="s">
        <v>4977</v>
      </c>
      <c r="M27" s="2" t="s">
        <v>4956</v>
      </c>
      <c r="N27" s="2" t="s">
        <v>5195</v>
      </c>
      <c r="O27" s="2" t="s">
        <v>5216</v>
      </c>
      <c r="P27" s="2" t="s">
        <v>4489</v>
      </c>
      <c r="Q27" s="2" t="s">
        <v>4297</v>
      </c>
      <c r="R27" s="7"/>
      <c r="S27" s="7">
        <v>30</v>
      </c>
      <c r="T27" s="7">
        <v>0</v>
      </c>
      <c r="U27" s="7">
        <v>30</v>
      </c>
      <c r="V27" s="12">
        <v>30</v>
      </c>
      <c r="W27" s="15" t="s">
        <v>5331</v>
      </c>
      <c r="X27" s="15" t="s">
        <v>5067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2">
        <v>0</v>
      </c>
      <c r="AL27" s="50">
        <v>0</v>
      </c>
      <c r="AM27" s="48">
        <v>0</v>
      </c>
      <c r="AN27" s="49">
        <v>0</v>
      </c>
      <c r="AO27" s="49">
        <v>0</v>
      </c>
      <c r="AP27" s="49">
        <v>0</v>
      </c>
      <c r="AR27" s="50">
        <v>30</v>
      </c>
    </row>
    <row r="28" spans="1:44" x14ac:dyDescent="0.35">
      <c r="A28" s="2">
        <v>1009487900</v>
      </c>
      <c r="B28" s="2" t="s">
        <v>81</v>
      </c>
      <c r="C28" s="16" t="s">
        <v>4946</v>
      </c>
      <c r="D28" s="3" t="s">
        <v>2226</v>
      </c>
      <c r="E28" s="4">
        <v>42209</v>
      </c>
      <c r="F28" s="5">
        <v>45862</v>
      </c>
      <c r="G28" s="5">
        <v>46227</v>
      </c>
      <c r="H28" s="3" t="s">
        <v>4290</v>
      </c>
      <c r="I28" s="55">
        <v>0</v>
      </c>
      <c r="J28" s="6">
        <v>46022</v>
      </c>
      <c r="K28" s="2" t="s">
        <v>4405</v>
      </c>
      <c r="L28" s="2" t="s">
        <v>4977</v>
      </c>
      <c r="M28" s="2" t="s">
        <v>4956</v>
      </c>
      <c r="N28" s="2" t="s">
        <v>5195</v>
      </c>
      <c r="O28" s="2" t="s">
        <v>5216</v>
      </c>
      <c r="P28" s="2" t="s">
        <v>4489</v>
      </c>
      <c r="Q28" s="2" t="s">
        <v>4297</v>
      </c>
      <c r="R28" s="7"/>
      <c r="S28" s="7">
        <v>15</v>
      </c>
      <c r="T28" s="7">
        <v>13.083300000000008</v>
      </c>
      <c r="U28" s="7">
        <v>28.083300000000008</v>
      </c>
      <c r="V28" s="12">
        <v>29</v>
      </c>
      <c r="W28" s="15" t="s">
        <v>5332</v>
      </c>
      <c r="X28" s="15" t="s">
        <v>5065</v>
      </c>
      <c r="Y28" s="50">
        <v>0</v>
      </c>
      <c r="Z28" s="50">
        <v>7</v>
      </c>
      <c r="AA28" s="50">
        <v>8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2">
        <v>15</v>
      </c>
      <c r="AL28" s="50">
        <v>15</v>
      </c>
      <c r="AM28" s="48">
        <v>0.51724137931034486</v>
      </c>
      <c r="AN28" s="49">
        <v>5.1724137931034482E-3</v>
      </c>
      <c r="AO28" s="49">
        <v>15</v>
      </c>
      <c r="AP28" s="49">
        <v>15</v>
      </c>
      <c r="AR28" s="50">
        <v>14</v>
      </c>
    </row>
    <row r="29" spans="1:44" x14ac:dyDescent="0.35">
      <c r="A29" s="2">
        <v>1009490300</v>
      </c>
      <c r="B29" s="2" t="s">
        <v>82</v>
      </c>
      <c r="C29" s="16" t="s">
        <v>4946</v>
      </c>
      <c r="D29" s="3" t="s">
        <v>2227</v>
      </c>
      <c r="E29" s="4">
        <v>45108</v>
      </c>
      <c r="F29" s="5">
        <v>45839</v>
      </c>
      <c r="G29" s="5">
        <v>46204</v>
      </c>
      <c r="H29" s="3" t="s">
        <v>4290</v>
      </c>
      <c r="I29" s="55">
        <v>0</v>
      </c>
      <c r="J29" s="6">
        <v>46022</v>
      </c>
      <c r="K29" s="2" t="s">
        <v>4405</v>
      </c>
      <c r="L29" s="2" t="s">
        <v>4777</v>
      </c>
      <c r="M29" s="2" t="s">
        <v>4956</v>
      </c>
      <c r="N29" s="2" t="s">
        <v>5196</v>
      </c>
      <c r="O29" s="2" t="s">
        <v>5215</v>
      </c>
      <c r="P29" s="2" t="s">
        <v>4492</v>
      </c>
      <c r="Q29" s="2" t="s">
        <v>4297</v>
      </c>
      <c r="R29" s="7"/>
      <c r="S29" s="7">
        <v>15</v>
      </c>
      <c r="T29" s="7">
        <v>14</v>
      </c>
      <c r="U29" s="7">
        <v>29</v>
      </c>
      <c r="V29" s="12">
        <v>29</v>
      </c>
      <c r="W29" s="15" t="s">
        <v>5333</v>
      </c>
      <c r="X29" s="15" t="s">
        <v>5065</v>
      </c>
      <c r="Y29" s="50">
        <v>0</v>
      </c>
      <c r="Z29" s="50">
        <v>0</v>
      </c>
      <c r="AA29" s="50">
        <v>0</v>
      </c>
      <c r="AB29" s="50">
        <v>1</v>
      </c>
      <c r="AC29" s="50">
        <v>0</v>
      </c>
      <c r="AD29" s="50">
        <v>14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2">
        <v>15</v>
      </c>
      <c r="AL29" s="50">
        <v>15</v>
      </c>
      <c r="AM29" s="48">
        <v>0.51724137931034486</v>
      </c>
      <c r="AN29" s="49">
        <v>5.1724137931034482E-3</v>
      </c>
      <c r="AO29" s="49">
        <v>1</v>
      </c>
      <c r="AP29" s="49">
        <v>15</v>
      </c>
      <c r="AR29" s="50">
        <v>14</v>
      </c>
    </row>
    <row r="30" spans="1:44" x14ac:dyDescent="0.35">
      <c r="A30" s="2">
        <v>1009490848</v>
      </c>
      <c r="B30" s="2" t="s">
        <v>83</v>
      </c>
      <c r="C30" s="16" t="s">
        <v>4946</v>
      </c>
      <c r="D30" s="3" t="s">
        <v>2228</v>
      </c>
      <c r="E30" s="4">
        <v>45840</v>
      </c>
      <c r="F30" s="5">
        <v>45840</v>
      </c>
      <c r="G30" s="5">
        <v>46205</v>
      </c>
      <c r="H30" s="3" t="s">
        <v>4290</v>
      </c>
      <c r="I30" s="55">
        <v>0</v>
      </c>
      <c r="J30" s="6">
        <v>46022</v>
      </c>
      <c r="K30" s="2" t="s">
        <v>4405</v>
      </c>
      <c r="L30" s="2" t="s">
        <v>4979</v>
      </c>
      <c r="M30" s="2" t="s">
        <v>4957</v>
      </c>
      <c r="N30" s="2" t="s">
        <v>5199</v>
      </c>
      <c r="O30" s="2" t="s">
        <v>5229</v>
      </c>
      <c r="P30" s="2" t="s">
        <v>4493</v>
      </c>
      <c r="Q30" s="2" t="s">
        <v>4297</v>
      </c>
      <c r="R30" s="7"/>
      <c r="S30" s="7">
        <v>0</v>
      </c>
      <c r="T30" s="7">
        <v>14.916700000000001</v>
      </c>
      <c r="U30" s="7">
        <v>14.916700000000001</v>
      </c>
      <c r="V30" s="12">
        <v>15</v>
      </c>
      <c r="W30" s="15" t="s">
        <v>4738</v>
      </c>
      <c r="X30" s="15" t="s">
        <v>5121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2">
        <v>0</v>
      </c>
      <c r="AL30" s="50">
        <v>0</v>
      </c>
      <c r="AM30" s="48">
        <v>0</v>
      </c>
      <c r="AN30" s="49">
        <v>0</v>
      </c>
      <c r="AO30" s="49">
        <v>0</v>
      </c>
      <c r="AP30" s="49">
        <v>0</v>
      </c>
      <c r="AR30" s="50">
        <v>15</v>
      </c>
    </row>
    <row r="31" spans="1:44" x14ac:dyDescent="0.35">
      <c r="A31" s="2">
        <v>1009598612</v>
      </c>
      <c r="B31" s="2" t="s">
        <v>88</v>
      </c>
      <c r="C31" s="16" t="s">
        <v>4946</v>
      </c>
      <c r="D31" s="3" t="s">
        <v>2233</v>
      </c>
      <c r="E31" s="4">
        <v>42384</v>
      </c>
      <c r="F31" s="5">
        <v>45672</v>
      </c>
      <c r="G31" s="5">
        <v>46037</v>
      </c>
      <c r="H31" s="3" t="s">
        <v>4290</v>
      </c>
      <c r="I31" s="55">
        <v>0</v>
      </c>
      <c r="J31" s="6">
        <v>46022</v>
      </c>
      <c r="K31" s="2" t="s">
        <v>4405</v>
      </c>
      <c r="L31" s="2" t="s">
        <v>4756</v>
      </c>
      <c r="M31" s="2" t="s">
        <v>4956</v>
      </c>
      <c r="N31" s="2" t="s">
        <v>5197</v>
      </c>
      <c r="O31" s="2" t="s">
        <v>5222</v>
      </c>
      <c r="P31" s="2" t="s">
        <v>4454</v>
      </c>
      <c r="Q31" s="2" t="s">
        <v>4301</v>
      </c>
      <c r="R31" s="7"/>
      <c r="S31" s="7">
        <v>0</v>
      </c>
      <c r="T31" s="7">
        <v>14.833300000000008</v>
      </c>
      <c r="U31" s="7">
        <v>14.833300000000008</v>
      </c>
      <c r="V31" s="12">
        <v>15</v>
      </c>
      <c r="W31" s="15" t="s">
        <v>4738</v>
      </c>
      <c r="X31" s="15" t="s">
        <v>5121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2">
        <v>0</v>
      </c>
      <c r="AL31" s="50">
        <v>0</v>
      </c>
      <c r="AM31" s="48">
        <v>0</v>
      </c>
      <c r="AN31" s="49">
        <v>0</v>
      </c>
      <c r="AO31" s="49">
        <v>0</v>
      </c>
      <c r="AP31" s="49">
        <v>0</v>
      </c>
      <c r="AR31" s="50">
        <v>15</v>
      </c>
    </row>
    <row r="32" spans="1:44" x14ac:dyDescent="0.35">
      <c r="A32" s="2">
        <v>1009615045</v>
      </c>
      <c r="B32" s="2" t="s">
        <v>89</v>
      </c>
      <c r="C32" s="16" t="s">
        <v>4946</v>
      </c>
      <c r="D32" s="3" t="s">
        <v>2234</v>
      </c>
      <c r="E32" s="4">
        <v>45568</v>
      </c>
      <c r="F32" s="5">
        <v>45933</v>
      </c>
      <c r="G32" s="5">
        <v>46298</v>
      </c>
      <c r="H32" s="3" t="s">
        <v>4290</v>
      </c>
      <c r="I32" s="55">
        <v>0</v>
      </c>
      <c r="J32" s="6">
        <v>46022</v>
      </c>
      <c r="K32" s="2" t="s">
        <v>4405</v>
      </c>
      <c r="L32" s="2" t="s">
        <v>4759</v>
      </c>
      <c r="M32" s="2" t="s">
        <v>4956</v>
      </c>
      <c r="N32" s="2" t="s">
        <v>5197</v>
      </c>
      <c r="O32" s="2" t="s">
        <v>5222</v>
      </c>
      <c r="P32" s="2" t="s">
        <v>4457</v>
      </c>
      <c r="Q32" s="2" t="s">
        <v>4301</v>
      </c>
      <c r="R32" s="7"/>
      <c r="S32" s="7">
        <v>22</v>
      </c>
      <c r="T32" s="7">
        <v>7.3333000000000013</v>
      </c>
      <c r="U32" s="7">
        <v>29.333300000000001</v>
      </c>
      <c r="V32" s="12">
        <v>30</v>
      </c>
      <c r="W32" s="15" t="s">
        <v>5334</v>
      </c>
      <c r="X32" s="15" t="s">
        <v>5067</v>
      </c>
      <c r="Y32" s="50">
        <v>0</v>
      </c>
      <c r="Z32" s="50">
        <v>15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50">
        <v>0</v>
      </c>
      <c r="AH32" s="50">
        <v>0</v>
      </c>
      <c r="AI32" s="50">
        <v>0</v>
      </c>
      <c r="AJ32" s="50">
        <v>0</v>
      </c>
      <c r="AK32" s="52">
        <v>15</v>
      </c>
      <c r="AL32" s="50">
        <v>15</v>
      </c>
      <c r="AM32" s="48">
        <v>0.5</v>
      </c>
      <c r="AN32" s="49">
        <v>5.0000000000000001E-3</v>
      </c>
      <c r="AO32" s="49">
        <v>15</v>
      </c>
      <c r="AP32" s="49">
        <v>15</v>
      </c>
      <c r="AR32" s="50">
        <v>15</v>
      </c>
    </row>
    <row r="33" spans="1:44" x14ac:dyDescent="0.35">
      <c r="A33" s="2">
        <v>1009709154</v>
      </c>
      <c r="B33" s="2" t="s">
        <v>96</v>
      </c>
      <c r="C33" s="16" t="s">
        <v>4946</v>
      </c>
      <c r="D33" s="3" t="s">
        <v>2241</v>
      </c>
      <c r="E33" s="4">
        <v>39083</v>
      </c>
      <c r="F33" s="5">
        <v>46023</v>
      </c>
      <c r="G33" s="5">
        <v>46388</v>
      </c>
      <c r="H33" s="3" t="s">
        <v>4290</v>
      </c>
      <c r="I33" s="55">
        <v>0</v>
      </c>
      <c r="J33" s="6">
        <v>46022</v>
      </c>
      <c r="K33" s="2" t="s">
        <v>4405</v>
      </c>
      <c r="L33" s="2" t="s">
        <v>4983</v>
      </c>
      <c r="M33" s="2" t="s">
        <v>4957</v>
      </c>
      <c r="N33" s="2" t="s">
        <v>5199</v>
      </c>
      <c r="O33" s="2" t="s">
        <v>5227</v>
      </c>
      <c r="P33" s="2" t="s">
        <v>4697</v>
      </c>
      <c r="Q33" s="2" t="s">
        <v>4308</v>
      </c>
      <c r="R33" s="7"/>
      <c r="S33" s="7">
        <v>23</v>
      </c>
      <c r="T33" s="7">
        <v>0</v>
      </c>
      <c r="U33" s="7">
        <v>23</v>
      </c>
      <c r="V33" s="12">
        <v>23</v>
      </c>
      <c r="W33" s="15" t="s">
        <v>5335</v>
      </c>
      <c r="X33" s="15" t="s">
        <v>5324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50">
        <v>0</v>
      </c>
      <c r="AH33" s="50">
        <v>0</v>
      </c>
      <c r="AI33" s="50">
        <v>0</v>
      </c>
      <c r="AJ33" s="50">
        <v>0</v>
      </c>
      <c r="AK33" s="52">
        <v>0</v>
      </c>
      <c r="AL33" s="50">
        <v>0</v>
      </c>
      <c r="AM33" s="48">
        <v>0</v>
      </c>
      <c r="AN33" s="49">
        <v>0</v>
      </c>
      <c r="AO33" s="49">
        <v>0</v>
      </c>
      <c r="AP33" s="49">
        <v>0</v>
      </c>
      <c r="AR33" s="50">
        <v>23</v>
      </c>
    </row>
    <row r="34" spans="1:44" x14ac:dyDescent="0.35">
      <c r="A34" s="2">
        <v>1009716163</v>
      </c>
      <c r="B34" s="2" t="s">
        <v>97</v>
      </c>
      <c r="C34" s="16" t="s">
        <v>4947</v>
      </c>
      <c r="D34" s="3" t="s">
        <v>2242</v>
      </c>
      <c r="E34" s="4">
        <v>42447</v>
      </c>
      <c r="F34" s="5">
        <v>45734</v>
      </c>
      <c r="G34" s="5">
        <v>46099</v>
      </c>
      <c r="H34" s="3" t="s">
        <v>4290</v>
      </c>
      <c r="I34" s="55">
        <v>0</v>
      </c>
      <c r="J34" s="6">
        <v>46022</v>
      </c>
      <c r="K34" s="2" t="s">
        <v>4405</v>
      </c>
      <c r="L34" s="2" t="s">
        <v>4783</v>
      </c>
      <c r="M34" s="2" t="s">
        <v>4956</v>
      </c>
      <c r="N34" s="2" t="s">
        <v>5195</v>
      </c>
      <c r="O34" s="2" t="s">
        <v>5211</v>
      </c>
      <c r="P34" s="2" t="s">
        <v>4503</v>
      </c>
      <c r="Q34" s="2" t="s">
        <v>4298</v>
      </c>
      <c r="R34" s="7"/>
      <c r="S34" s="7">
        <v>0</v>
      </c>
      <c r="T34" s="7">
        <v>13.583300000000008</v>
      </c>
      <c r="U34" s="7">
        <v>13.583300000000008</v>
      </c>
      <c r="V34" s="12">
        <v>14</v>
      </c>
      <c r="W34" s="15" t="s">
        <v>4738</v>
      </c>
      <c r="X34" s="15" t="s">
        <v>5316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2">
        <v>0</v>
      </c>
      <c r="AL34" s="50">
        <v>0</v>
      </c>
      <c r="AM34" s="48">
        <v>0</v>
      </c>
      <c r="AN34" s="49">
        <v>0</v>
      </c>
      <c r="AO34" s="49">
        <v>0</v>
      </c>
      <c r="AP34" s="49">
        <v>0</v>
      </c>
      <c r="AR34" s="50">
        <v>14</v>
      </c>
    </row>
    <row r="35" spans="1:44" x14ac:dyDescent="0.35">
      <c r="A35" s="2">
        <v>1009717817</v>
      </c>
      <c r="B35" s="2" t="s">
        <v>99</v>
      </c>
      <c r="C35" s="16" t="s">
        <v>4946</v>
      </c>
      <c r="D35" s="3" t="s">
        <v>2244</v>
      </c>
      <c r="E35" s="4">
        <v>45108</v>
      </c>
      <c r="F35" s="5">
        <v>45839</v>
      </c>
      <c r="G35" s="5">
        <v>46204</v>
      </c>
      <c r="H35" s="3" t="s">
        <v>4290</v>
      </c>
      <c r="I35" s="55">
        <v>0</v>
      </c>
      <c r="J35" s="6">
        <v>46022</v>
      </c>
      <c r="K35" s="2" t="s">
        <v>4405</v>
      </c>
      <c r="L35" s="2" t="s">
        <v>4782</v>
      </c>
      <c r="M35" s="2" t="s">
        <v>4956</v>
      </c>
      <c r="N35" s="2" t="s">
        <v>5196</v>
      </c>
      <c r="O35" s="2" t="s">
        <v>5215</v>
      </c>
      <c r="P35" s="2" t="s">
        <v>4501</v>
      </c>
      <c r="Q35" s="2" t="s">
        <v>4297</v>
      </c>
      <c r="R35" s="7"/>
      <c r="S35" s="7">
        <v>14</v>
      </c>
      <c r="T35" s="7">
        <v>15</v>
      </c>
      <c r="U35" s="7">
        <v>29</v>
      </c>
      <c r="V35" s="12">
        <v>29</v>
      </c>
      <c r="W35" s="15" t="s">
        <v>5336</v>
      </c>
      <c r="X35" s="15" t="s">
        <v>5065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0">
        <v>0</v>
      </c>
      <c r="AH35" s="50">
        <v>0</v>
      </c>
      <c r="AI35" s="50">
        <v>0</v>
      </c>
      <c r="AJ35" s="50">
        <v>0</v>
      </c>
      <c r="AK35" s="52">
        <v>0</v>
      </c>
      <c r="AL35" s="50">
        <v>0</v>
      </c>
      <c r="AM35" s="48">
        <v>0</v>
      </c>
      <c r="AN35" s="49">
        <v>0</v>
      </c>
      <c r="AO35" s="49">
        <v>0</v>
      </c>
      <c r="AP35" s="49">
        <v>0</v>
      </c>
      <c r="AR35" s="50">
        <v>29</v>
      </c>
    </row>
    <row r="36" spans="1:44" x14ac:dyDescent="0.35">
      <c r="A36" s="2">
        <v>1009779499</v>
      </c>
      <c r="B36" s="2" t="s">
        <v>101</v>
      </c>
      <c r="C36" s="16" t="s">
        <v>4946</v>
      </c>
      <c r="D36" s="3" t="s">
        <v>2246</v>
      </c>
      <c r="E36" s="4">
        <v>45832</v>
      </c>
      <c r="F36" s="5">
        <v>45832</v>
      </c>
      <c r="G36" s="5">
        <v>46197</v>
      </c>
      <c r="H36" s="3" t="s">
        <v>4290</v>
      </c>
      <c r="I36" s="55">
        <v>0</v>
      </c>
      <c r="J36" s="6">
        <v>46022</v>
      </c>
      <c r="K36" s="2" t="s">
        <v>4405</v>
      </c>
      <c r="L36" s="2" t="s">
        <v>4984</v>
      </c>
      <c r="M36" s="2" t="s">
        <v>4956</v>
      </c>
      <c r="N36" s="2" t="s">
        <v>5197</v>
      </c>
      <c r="O36" s="2" t="s">
        <v>5228</v>
      </c>
      <c r="P36" s="2" t="s">
        <v>4506</v>
      </c>
      <c r="Q36" s="2" t="s">
        <v>4301</v>
      </c>
      <c r="R36" s="7"/>
      <c r="S36" s="7">
        <v>0</v>
      </c>
      <c r="T36" s="7">
        <v>15.583299999999999</v>
      </c>
      <c r="U36" s="7">
        <v>15.583299999999999</v>
      </c>
      <c r="V36" s="12">
        <v>16</v>
      </c>
      <c r="W36" s="15" t="s">
        <v>4738</v>
      </c>
      <c r="X36" s="15" t="s">
        <v>5337</v>
      </c>
      <c r="Y36" s="50">
        <v>0</v>
      </c>
      <c r="Z36" s="50">
        <v>0</v>
      </c>
      <c r="AA36" s="50">
        <v>0</v>
      </c>
      <c r="AB36" s="50">
        <v>0</v>
      </c>
      <c r="AC36" s="50">
        <v>0</v>
      </c>
      <c r="AD36" s="50">
        <v>0</v>
      </c>
      <c r="AE36" s="50">
        <v>0</v>
      </c>
      <c r="AF36" s="50">
        <v>0</v>
      </c>
      <c r="AG36" s="50">
        <v>0</v>
      </c>
      <c r="AH36" s="50">
        <v>0</v>
      </c>
      <c r="AI36" s="50">
        <v>0</v>
      </c>
      <c r="AJ36" s="50">
        <v>0</v>
      </c>
      <c r="AK36" s="52">
        <v>0</v>
      </c>
      <c r="AL36" s="50">
        <v>0</v>
      </c>
      <c r="AM36" s="48">
        <v>0</v>
      </c>
      <c r="AN36" s="49">
        <v>0</v>
      </c>
      <c r="AO36" s="49">
        <v>0</v>
      </c>
      <c r="AP36" s="49">
        <v>0</v>
      </c>
      <c r="AR36" s="50">
        <v>16</v>
      </c>
    </row>
    <row r="37" spans="1:44" x14ac:dyDescent="0.35">
      <c r="A37" s="2">
        <v>1009823322</v>
      </c>
      <c r="B37" s="2" t="s">
        <v>103</v>
      </c>
      <c r="C37" s="16" t="s">
        <v>4946</v>
      </c>
      <c r="D37" s="3" t="s">
        <v>2248</v>
      </c>
      <c r="E37" s="4">
        <v>42826</v>
      </c>
      <c r="F37" s="5">
        <v>45748</v>
      </c>
      <c r="G37" s="5">
        <v>46113</v>
      </c>
      <c r="H37" s="3" t="s">
        <v>4290</v>
      </c>
      <c r="I37" s="55">
        <v>0</v>
      </c>
      <c r="J37" s="6">
        <v>46022</v>
      </c>
      <c r="K37" s="2" t="s">
        <v>4405</v>
      </c>
      <c r="L37" s="2" t="s">
        <v>4977</v>
      </c>
      <c r="M37" s="2" t="s">
        <v>4956</v>
      </c>
      <c r="N37" s="2" t="s">
        <v>5195</v>
      </c>
      <c r="O37" s="2" t="s">
        <v>5216</v>
      </c>
      <c r="P37" s="2" t="s">
        <v>4489</v>
      </c>
      <c r="Q37" s="2" t="s">
        <v>4297</v>
      </c>
      <c r="R37" s="7"/>
      <c r="S37" s="7">
        <v>7</v>
      </c>
      <c r="T37" s="7">
        <v>22.5</v>
      </c>
      <c r="U37" s="7">
        <v>29.5</v>
      </c>
      <c r="V37" s="12">
        <v>30</v>
      </c>
      <c r="W37" s="15" t="s">
        <v>5282</v>
      </c>
      <c r="X37" s="15" t="s">
        <v>5067</v>
      </c>
      <c r="Y37" s="50">
        <v>10</v>
      </c>
      <c r="Z37" s="50">
        <v>5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2">
        <v>15</v>
      </c>
      <c r="AL37" s="50">
        <v>15</v>
      </c>
      <c r="AM37" s="48">
        <v>0.5</v>
      </c>
      <c r="AN37" s="49">
        <v>5.0000000000000001E-3</v>
      </c>
      <c r="AO37" s="49">
        <v>15</v>
      </c>
      <c r="AP37" s="49">
        <v>15</v>
      </c>
      <c r="AR37" s="50">
        <v>15</v>
      </c>
    </row>
    <row r="38" spans="1:44" x14ac:dyDescent="0.35">
      <c r="A38" s="2">
        <v>1009900612</v>
      </c>
      <c r="B38" s="2" t="s">
        <v>107</v>
      </c>
      <c r="C38" s="16" t="s">
        <v>4947</v>
      </c>
      <c r="D38" s="3" t="s">
        <v>2252</v>
      </c>
      <c r="E38" s="4">
        <v>42495</v>
      </c>
      <c r="F38" s="5">
        <v>45782</v>
      </c>
      <c r="G38" s="5">
        <v>46147</v>
      </c>
      <c r="H38" s="3" t="s">
        <v>4290</v>
      </c>
      <c r="I38" s="55">
        <v>0</v>
      </c>
      <c r="J38" s="6">
        <v>46022</v>
      </c>
      <c r="K38" s="2" t="s">
        <v>4405</v>
      </c>
      <c r="L38" s="2" t="s">
        <v>4786</v>
      </c>
      <c r="M38" s="2" t="s">
        <v>4956</v>
      </c>
      <c r="N38" s="2" t="s">
        <v>5197</v>
      </c>
      <c r="O38" s="2" t="s">
        <v>5222</v>
      </c>
      <c r="P38" s="2" t="s">
        <v>4508</v>
      </c>
      <c r="Q38" s="2" t="s">
        <v>4310</v>
      </c>
      <c r="R38" s="7"/>
      <c r="S38" s="7">
        <v>9</v>
      </c>
      <c r="T38" s="7">
        <v>19.666699999999992</v>
      </c>
      <c r="U38" s="7">
        <v>28.666699999999992</v>
      </c>
      <c r="V38" s="12">
        <v>29</v>
      </c>
      <c r="W38" s="15" t="s">
        <v>5283</v>
      </c>
      <c r="X38" s="15" t="s">
        <v>5065</v>
      </c>
      <c r="Y38" s="50">
        <v>0</v>
      </c>
      <c r="Z38" s="50">
        <v>0</v>
      </c>
      <c r="AA38" s="50">
        <v>0</v>
      </c>
      <c r="AB38" s="50">
        <v>9</v>
      </c>
      <c r="AC38" s="50">
        <v>0</v>
      </c>
      <c r="AD38" s="50">
        <v>0</v>
      </c>
      <c r="AE38" s="50">
        <v>0</v>
      </c>
      <c r="AF38" s="50">
        <v>0</v>
      </c>
      <c r="AG38" s="50">
        <v>0</v>
      </c>
      <c r="AH38" s="50">
        <v>0</v>
      </c>
      <c r="AI38" s="50">
        <v>0</v>
      </c>
      <c r="AJ38" s="50">
        <v>0</v>
      </c>
      <c r="AK38" s="52">
        <v>9</v>
      </c>
      <c r="AL38" s="50">
        <v>9</v>
      </c>
      <c r="AM38" s="48">
        <v>0.31034482758620691</v>
      </c>
      <c r="AN38" s="49">
        <v>3.1034482758620693E-3</v>
      </c>
      <c r="AO38" s="49">
        <v>9</v>
      </c>
      <c r="AP38" s="49">
        <v>9</v>
      </c>
      <c r="AR38" s="50">
        <v>20</v>
      </c>
    </row>
    <row r="39" spans="1:44" x14ac:dyDescent="0.35">
      <c r="A39" s="2">
        <v>1009903393</v>
      </c>
      <c r="B39" s="2" t="s">
        <v>108</v>
      </c>
      <c r="C39" s="16" t="s">
        <v>4948</v>
      </c>
      <c r="D39" s="3" t="s">
        <v>2253</v>
      </c>
      <c r="E39" s="4">
        <v>39510</v>
      </c>
      <c r="F39" s="5">
        <v>45719</v>
      </c>
      <c r="G39" s="5">
        <v>46084</v>
      </c>
      <c r="H39" s="3" t="s">
        <v>4292</v>
      </c>
      <c r="I39" s="55">
        <v>0</v>
      </c>
      <c r="J39" s="6">
        <v>46022</v>
      </c>
      <c r="K39" s="2" t="s">
        <v>4405</v>
      </c>
      <c r="L39" s="2">
        <v>2001020701</v>
      </c>
      <c r="M39" s="2" t="s">
        <v>5051</v>
      </c>
      <c r="N39" s="2" t="s">
        <v>5252</v>
      </c>
      <c r="O39" s="2" t="s">
        <v>5252</v>
      </c>
      <c r="P39" s="2" t="s">
        <v>4937</v>
      </c>
      <c r="Q39" s="2" t="s">
        <v>4311</v>
      </c>
      <c r="R39" s="7"/>
      <c r="S39" s="7">
        <v>3</v>
      </c>
      <c r="T39" s="7">
        <v>24.833300000000008</v>
      </c>
      <c r="U39" s="7">
        <v>27.833300000000008</v>
      </c>
      <c r="V39" s="12">
        <v>28</v>
      </c>
      <c r="W39" s="15" t="s">
        <v>5071</v>
      </c>
      <c r="X39" s="15" t="s">
        <v>5072</v>
      </c>
      <c r="Y39" s="50">
        <v>0</v>
      </c>
      <c r="Z39" s="50">
        <v>0</v>
      </c>
      <c r="AA39" s="50">
        <v>0</v>
      </c>
      <c r="AB39" s="50">
        <v>0</v>
      </c>
      <c r="AC39" s="50">
        <v>0</v>
      </c>
      <c r="AD39" s="50">
        <v>0</v>
      </c>
      <c r="AE39" s="50">
        <v>0</v>
      </c>
      <c r="AF39" s="50">
        <v>0</v>
      </c>
      <c r="AG39" s="50">
        <v>0</v>
      </c>
      <c r="AH39" s="50">
        <v>0</v>
      </c>
      <c r="AI39" s="50">
        <v>0</v>
      </c>
      <c r="AJ39" s="50">
        <v>0</v>
      </c>
      <c r="AK39" s="52">
        <v>0</v>
      </c>
      <c r="AL39" s="50">
        <v>0</v>
      </c>
      <c r="AM39" s="48">
        <v>0</v>
      </c>
      <c r="AN39" s="49">
        <v>0</v>
      </c>
      <c r="AO39" s="49">
        <v>0</v>
      </c>
      <c r="AP39" s="49">
        <v>0</v>
      </c>
      <c r="AR39" s="50">
        <v>28</v>
      </c>
    </row>
    <row r="40" spans="1:44" x14ac:dyDescent="0.35">
      <c r="A40" s="2">
        <v>1009909037</v>
      </c>
      <c r="B40" s="2" t="s">
        <v>110</v>
      </c>
      <c r="C40" s="16" t="s">
        <v>4946</v>
      </c>
      <c r="D40" s="3" t="s">
        <v>2255</v>
      </c>
      <c r="E40" s="4">
        <v>45792</v>
      </c>
      <c r="F40" s="5">
        <v>45792</v>
      </c>
      <c r="G40" s="5">
        <v>46157</v>
      </c>
      <c r="H40" s="3" t="s">
        <v>4290</v>
      </c>
      <c r="I40" s="55">
        <v>0</v>
      </c>
      <c r="J40" s="6">
        <v>46022</v>
      </c>
      <c r="K40" s="2" t="s">
        <v>4405</v>
      </c>
      <c r="L40" s="2" t="s">
        <v>4964</v>
      </c>
      <c r="M40" s="2" t="s">
        <v>4956</v>
      </c>
      <c r="N40" s="2" t="s">
        <v>5180</v>
      </c>
      <c r="O40" s="2" t="s">
        <v>5221</v>
      </c>
      <c r="P40" s="2" t="s">
        <v>4450</v>
      </c>
      <c r="Q40" s="2" t="s">
        <v>4300</v>
      </c>
      <c r="R40" s="7"/>
      <c r="S40" s="7">
        <v>0</v>
      </c>
      <c r="T40" s="7">
        <v>18.833300000000001</v>
      </c>
      <c r="U40" s="7">
        <v>18.833300000000001</v>
      </c>
      <c r="V40" s="12">
        <v>19</v>
      </c>
      <c r="W40" s="15" t="s">
        <v>4738</v>
      </c>
      <c r="X40" s="15" t="s">
        <v>5338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2">
        <v>0</v>
      </c>
      <c r="AL40" s="50">
        <v>0</v>
      </c>
      <c r="AM40" s="48">
        <v>0</v>
      </c>
      <c r="AN40" s="49">
        <v>0</v>
      </c>
      <c r="AO40" s="49">
        <v>0</v>
      </c>
      <c r="AP40" s="49">
        <v>0</v>
      </c>
      <c r="AR40" s="50">
        <v>19</v>
      </c>
    </row>
    <row r="41" spans="1:44" x14ac:dyDescent="0.35">
      <c r="A41" s="2">
        <v>1009943293</v>
      </c>
      <c r="B41" s="2" t="s">
        <v>114</v>
      </c>
      <c r="C41" s="16" t="s">
        <v>4946</v>
      </c>
      <c r="D41" s="3" t="s">
        <v>2259</v>
      </c>
      <c r="E41" s="4">
        <v>40434</v>
      </c>
      <c r="F41" s="5">
        <v>45913</v>
      </c>
      <c r="G41" s="5">
        <v>46278</v>
      </c>
      <c r="H41" s="3" t="s">
        <v>4290</v>
      </c>
      <c r="I41" s="55">
        <v>0</v>
      </c>
      <c r="J41" s="6">
        <v>46022</v>
      </c>
      <c r="K41" s="2" t="s">
        <v>4405</v>
      </c>
      <c r="L41" s="2" t="s">
        <v>4986</v>
      </c>
      <c r="M41" s="2" t="s">
        <v>4956</v>
      </c>
      <c r="N41" s="2" t="s">
        <v>5180</v>
      </c>
      <c r="O41" s="2" t="s">
        <v>5218</v>
      </c>
      <c r="P41" s="2" t="s">
        <v>4509</v>
      </c>
      <c r="Q41" s="2" t="s">
        <v>4297</v>
      </c>
      <c r="R41" s="7"/>
      <c r="S41" s="7">
        <v>0</v>
      </c>
      <c r="T41" s="7">
        <v>3</v>
      </c>
      <c r="U41" s="7">
        <v>3</v>
      </c>
      <c r="V41" s="12">
        <v>3</v>
      </c>
      <c r="W41" s="15" t="s">
        <v>4738</v>
      </c>
      <c r="X41" s="15" t="s">
        <v>5339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0">
        <v>0</v>
      </c>
      <c r="AH41" s="50">
        <v>0</v>
      </c>
      <c r="AI41" s="50">
        <v>0</v>
      </c>
      <c r="AJ41" s="50">
        <v>0</v>
      </c>
      <c r="AK41" s="52">
        <v>0</v>
      </c>
      <c r="AL41" s="50">
        <v>0</v>
      </c>
      <c r="AM41" s="48">
        <v>0</v>
      </c>
      <c r="AN41" s="49">
        <v>0</v>
      </c>
      <c r="AO41" s="49">
        <v>0</v>
      </c>
      <c r="AP41" s="49">
        <v>0</v>
      </c>
      <c r="AR41" s="50">
        <v>3</v>
      </c>
    </row>
    <row r="42" spans="1:44" x14ac:dyDescent="0.35">
      <c r="A42" s="2">
        <v>1010016969</v>
      </c>
      <c r="B42" s="2" t="s">
        <v>119</v>
      </c>
      <c r="C42" s="16" t="s">
        <v>4946</v>
      </c>
      <c r="D42" s="3" t="s">
        <v>2264</v>
      </c>
      <c r="E42" s="4">
        <v>45108</v>
      </c>
      <c r="F42" s="5">
        <v>45839</v>
      </c>
      <c r="G42" s="5">
        <v>46204</v>
      </c>
      <c r="H42" s="3" t="s">
        <v>4290</v>
      </c>
      <c r="I42" s="55">
        <v>0</v>
      </c>
      <c r="J42" s="6">
        <v>46022</v>
      </c>
      <c r="K42" s="2" t="s">
        <v>4405</v>
      </c>
      <c r="L42" s="2" t="s">
        <v>4788</v>
      </c>
      <c r="M42" s="2" t="s">
        <v>4956</v>
      </c>
      <c r="N42" s="2" t="s">
        <v>5196</v>
      </c>
      <c r="O42" s="2" t="s">
        <v>5215</v>
      </c>
      <c r="P42" s="2" t="s">
        <v>4512</v>
      </c>
      <c r="Q42" s="2" t="s">
        <v>4297</v>
      </c>
      <c r="R42" s="7"/>
      <c r="S42" s="7">
        <v>15</v>
      </c>
      <c r="T42" s="7">
        <v>15</v>
      </c>
      <c r="U42" s="7">
        <v>30</v>
      </c>
      <c r="V42" s="12">
        <v>30</v>
      </c>
      <c r="W42" s="15" t="s">
        <v>5333</v>
      </c>
      <c r="X42" s="15" t="s">
        <v>5067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15</v>
      </c>
      <c r="AE42" s="50">
        <v>0</v>
      </c>
      <c r="AF42" s="50">
        <v>0</v>
      </c>
      <c r="AG42" s="50">
        <v>0</v>
      </c>
      <c r="AH42" s="50">
        <v>0</v>
      </c>
      <c r="AI42" s="50">
        <v>0</v>
      </c>
      <c r="AJ42" s="50">
        <v>0</v>
      </c>
      <c r="AK42" s="52">
        <v>15</v>
      </c>
      <c r="AL42" s="50">
        <v>15</v>
      </c>
      <c r="AM42" s="48">
        <v>0.5</v>
      </c>
      <c r="AN42" s="49">
        <v>5.0000000000000001E-3</v>
      </c>
      <c r="AO42" s="49">
        <v>0</v>
      </c>
      <c r="AP42" s="49">
        <v>15</v>
      </c>
      <c r="AR42" s="50">
        <v>15</v>
      </c>
    </row>
    <row r="43" spans="1:44" x14ac:dyDescent="0.35">
      <c r="A43" s="2">
        <v>1010037124</v>
      </c>
      <c r="B43" s="2" t="s">
        <v>120</v>
      </c>
      <c r="C43" s="16" t="s">
        <v>4946</v>
      </c>
      <c r="D43" s="3" t="s">
        <v>2265</v>
      </c>
      <c r="E43" s="4">
        <v>45953</v>
      </c>
      <c r="F43" s="5">
        <v>45953</v>
      </c>
      <c r="G43" s="5">
        <v>46318</v>
      </c>
      <c r="H43" s="3" t="s">
        <v>4290</v>
      </c>
      <c r="I43" s="55">
        <v>0</v>
      </c>
      <c r="J43" s="6">
        <v>46022</v>
      </c>
      <c r="K43" s="2" t="s">
        <v>4405</v>
      </c>
      <c r="L43" s="2" t="s">
        <v>4777</v>
      </c>
      <c r="M43" s="2" t="s">
        <v>4956</v>
      </c>
      <c r="N43" s="2" t="s">
        <v>5196</v>
      </c>
      <c r="O43" s="2" t="s">
        <v>5215</v>
      </c>
      <c r="P43" s="2" t="s">
        <v>4492</v>
      </c>
      <c r="Q43" s="2" t="s">
        <v>4297</v>
      </c>
      <c r="R43" s="7"/>
      <c r="S43" s="7">
        <v>0</v>
      </c>
      <c r="T43" s="7">
        <v>5.6666999999999996</v>
      </c>
      <c r="U43" s="7">
        <v>5.6666999999999996</v>
      </c>
      <c r="V43" s="12">
        <v>6</v>
      </c>
      <c r="W43" s="15" t="s">
        <v>4738</v>
      </c>
      <c r="X43" s="15" t="s">
        <v>5340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2">
        <v>0</v>
      </c>
      <c r="AL43" s="50">
        <v>0</v>
      </c>
      <c r="AM43" s="48">
        <v>0</v>
      </c>
      <c r="AN43" s="49">
        <v>0</v>
      </c>
      <c r="AO43" s="49">
        <v>0</v>
      </c>
      <c r="AP43" s="49">
        <v>0</v>
      </c>
      <c r="AR43" s="50">
        <v>6</v>
      </c>
    </row>
    <row r="44" spans="1:44" x14ac:dyDescent="0.35">
      <c r="A44" s="2">
        <v>1010081127</v>
      </c>
      <c r="B44" s="2" t="s">
        <v>124</v>
      </c>
      <c r="C44" s="16" t="s">
        <v>4946</v>
      </c>
      <c r="D44" s="3" t="s">
        <v>2269</v>
      </c>
      <c r="E44" s="4">
        <v>45812</v>
      </c>
      <c r="F44" s="5">
        <v>45812</v>
      </c>
      <c r="G44" s="5">
        <v>46177</v>
      </c>
      <c r="H44" s="3" t="s">
        <v>4290</v>
      </c>
      <c r="I44" s="55">
        <v>0</v>
      </c>
      <c r="J44" s="6">
        <v>46022</v>
      </c>
      <c r="K44" s="2" t="s">
        <v>4405</v>
      </c>
      <c r="L44" s="2" t="s">
        <v>4791</v>
      </c>
      <c r="M44" s="2" t="s">
        <v>4956</v>
      </c>
      <c r="N44" s="2" t="s">
        <v>5196</v>
      </c>
      <c r="O44" s="2" t="s">
        <v>5215</v>
      </c>
      <c r="P44" s="2" t="s">
        <v>4516</v>
      </c>
      <c r="Q44" s="2" t="s">
        <v>4297</v>
      </c>
      <c r="R44" s="7"/>
      <c r="S44" s="7">
        <v>0</v>
      </c>
      <c r="T44" s="7">
        <v>17.25</v>
      </c>
      <c r="U44" s="7">
        <v>17.25</v>
      </c>
      <c r="V44" s="12">
        <v>18</v>
      </c>
      <c r="W44" s="15" t="s">
        <v>4738</v>
      </c>
      <c r="X44" s="15" t="s">
        <v>5321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50">
        <v>0</v>
      </c>
      <c r="AH44" s="50">
        <v>0</v>
      </c>
      <c r="AI44" s="50">
        <v>0</v>
      </c>
      <c r="AJ44" s="50">
        <v>0</v>
      </c>
      <c r="AK44" s="52">
        <v>0</v>
      </c>
      <c r="AL44" s="50">
        <v>0</v>
      </c>
      <c r="AM44" s="48">
        <v>0</v>
      </c>
      <c r="AN44" s="49">
        <v>0</v>
      </c>
      <c r="AO44" s="49">
        <v>0</v>
      </c>
      <c r="AP44" s="49">
        <v>0</v>
      </c>
      <c r="AR44" s="50">
        <v>18</v>
      </c>
    </row>
    <row r="45" spans="1:44" x14ac:dyDescent="0.35">
      <c r="A45" s="2">
        <v>1010096662</v>
      </c>
      <c r="B45" s="2" t="s">
        <v>125</v>
      </c>
      <c r="C45" s="16" t="s">
        <v>4947</v>
      </c>
      <c r="D45" s="3" t="s">
        <v>2270</v>
      </c>
      <c r="E45" s="4">
        <v>41869</v>
      </c>
      <c r="F45" s="5">
        <v>45887</v>
      </c>
      <c r="G45" s="5">
        <v>46252</v>
      </c>
      <c r="H45" s="3" t="s">
        <v>4290</v>
      </c>
      <c r="I45" s="55">
        <v>0</v>
      </c>
      <c r="J45" s="6">
        <v>46022</v>
      </c>
      <c r="K45" s="2" t="s">
        <v>4405</v>
      </c>
      <c r="L45" s="2" t="s">
        <v>4989</v>
      </c>
      <c r="M45" s="2" t="s">
        <v>4956</v>
      </c>
      <c r="N45" s="2" t="s">
        <v>5197</v>
      </c>
      <c r="O45" s="2" t="s">
        <v>5228</v>
      </c>
      <c r="P45" s="2" t="s">
        <v>4517</v>
      </c>
      <c r="Q45" s="2" t="s">
        <v>4298</v>
      </c>
      <c r="R45" s="7"/>
      <c r="S45" s="7">
        <v>5</v>
      </c>
      <c r="T45" s="7">
        <v>11.083300000000008</v>
      </c>
      <c r="U45" s="7">
        <v>16.083300000000008</v>
      </c>
      <c r="V45" s="12">
        <v>17</v>
      </c>
      <c r="W45" s="15" t="s">
        <v>5341</v>
      </c>
      <c r="X45" s="15" t="s">
        <v>5063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50">
        <v>0</v>
      </c>
      <c r="AH45" s="50">
        <v>0</v>
      </c>
      <c r="AI45" s="50">
        <v>0</v>
      </c>
      <c r="AJ45" s="50">
        <v>0</v>
      </c>
      <c r="AK45" s="52">
        <v>0</v>
      </c>
      <c r="AL45" s="50">
        <v>0</v>
      </c>
      <c r="AM45" s="48">
        <v>0</v>
      </c>
      <c r="AN45" s="49">
        <v>0</v>
      </c>
      <c r="AO45" s="49">
        <v>0</v>
      </c>
      <c r="AP45" s="49">
        <v>0</v>
      </c>
      <c r="AR45" s="50">
        <v>17</v>
      </c>
    </row>
    <row r="46" spans="1:44" x14ac:dyDescent="0.35">
      <c r="A46" s="2">
        <v>1010112357</v>
      </c>
      <c r="B46" s="2" t="s">
        <v>126</v>
      </c>
      <c r="C46" s="16" t="s">
        <v>4946</v>
      </c>
      <c r="D46" s="3" t="s">
        <v>2271</v>
      </c>
      <c r="E46" s="4">
        <v>45575</v>
      </c>
      <c r="F46" s="5">
        <v>45940</v>
      </c>
      <c r="G46" s="5">
        <v>46305</v>
      </c>
      <c r="H46" s="3" t="s">
        <v>4290</v>
      </c>
      <c r="I46" s="55">
        <v>0</v>
      </c>
      <c r="J46" s="6">
        <v>46022</v>
      </c>
      <c r="K46" s="2" t="s">
        <v>4405</v>
      </c>
      <c r="L46" s="2" t="s">
        <v>4786</v>
      </c>
      <c r="M46" s="2" t="s">
        <v>4956</v>
      </c>
      <c r="N46" s="2" t="s">
        <v>5197</v>
      </c>
      <c r="O46" s="2" t="s">
        <v>5222</v>
      </c>
      <c r="P46" s="2" t="s">
        <v>4508</v>
      </c>
      <c r="Q46" s="2" t="s">
        <v>4301</v>
      </c>
      <c r="R46" s="7"/>
      <c r="S46" s="7">
        <v>19</v>
      </c>
      <c r="T46" s="7">
        <v>6.75</v>
      </c>
      <c r="U46" s="7">
        <v>25.75</v>
      </c>
      <c r="V46" s="12">
        <v>26</v>
      </c>
      <c r="W46" s="15" t="s">
        <v>5342</v>
      </c>
      <c r="X46" s="15" t="s">
        <v>5115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2">
        <v>0</v>
      </c>
      <c r="AL46" s="50">
        <v>0</v>
      </c>
      <c r="AM46" s="48">
        <v>0</v>
      </c>
      <c r="AN46" s="49">
        <v>0</v>
      </c>
      <c r="AO46" s="49">
        <v>0</v>
      </c>
      <c r="AP46" s="49">
        <v>0</v>
      </c>
      <c r="AR46" s="50">
        <v>26</v>
      </c>
    </row>
    <row r="47" spans="1:44" x14ac:dyDescent="0.35">
      <c r="A47" s="2">
        <v>1010122221</v>
      </c>
      <c r="B47" s="2" t="s">
        <v>127</v>
      </c>
      <c r="C47" s="16" t="s">
        <v>4946</v>
      </c>
      <c r="D47" s="3" t="s">
        <v>2272</v>
      </c>
      <c r="E47" s="4">
        <v>45859</v>
      </c>
      <c r="F47" s="5">
        <v>45859</v>
      </c>
      <c r="G47" s="5">
        <v>46224</v>
      </c>
      <c r="H47" s="3" t="s">
        <v>4290</v>
      </c>
      <c r="I47" s="55">
        <v>0</v>
      </c>
      <c r="J47" s="6">
        <v>46022</v>
      </c>
      <c r="K47" s="2" t="s">
        <v>4405</v>
      </c>
      <c r="L47" s="2" t="s">
        <v>4990</v>
      </c>
      <c r="M47" s="2" t="s">
        <v>4956</v>
      </c>
      <c r="N47" s="2" t="s">
        <v>5180</v>
      </c>
      <c r="O47" s="2" t="s">
        <v>5181</v>
      </c>
      <c r="P47" s="2" t="s">
        <v>4486</v>
      </c>
      <c r="Q47" s="2" t="s">
        <v>4301</v>
      </c>
      <c r="R47" s="7"/>
      <c r="S47" s="7">
        <v>0</v>
      </c>
      <c r="T47" s="7">
        <v>13.333299999999999</v>
      </c>
      <c r="U47" s="7">
        <v>13.333299999999999</v>
      </c>
      <c r="V47" s="12">
        <v>14</v>
      </c>
      <c r="W47" s="15" t="s">
        <v>4738</v>
      </c>
      <c r="X47" s="15" t="s">
        <v>5316</v>
      </c>
      <c r="Y47" s="50">
        <v>0</v>
      </c>
      <c r="Z47" s="50">
        <v>0</v>
      </c>
      <c r="AA47" s="50">
        <v>0</v>
      </c>
      <c r="AB47" s="50">
        <v>0</v>
      </c>
      <c r="AC47" s="50">
        <v>13</v>
      </c>
      <c r="AD47" s="50">
        <v>0</v>
      </c>
      <c r="AE47" s="50">
        <v>0</v>
      </c>
      <c r="AF47" s="50">
        <v>0</v>
      </c>
      <c r="AG47" s="50">
        <v>0</v>
      </c>
      <c r="AH47" s="50">
        <v>0</v>
      </c>
      <c r="AI47" s="50">
        <v>0</v>
      </c>
      <c r="AJ47" s="50">
        <v>0</v>
      </c>
      <c r="AK47" s="52">
        <v>13</v>
      </c>
      <c r="AL47" s="50">
        <v>13</v>
      </c>
      <c r="AM47" s="48">
        <v>0.9285714285714286</v>
      </c>
      <c r="AN47" s="49">
        <v>9.285714285714286E-3</v>
      </c>
      <c r="AO47" s="49">
        <v>0</v>
      </c>
      <c r="AP47" s="49">
        <v>13</v>
      </c>
      <c r="AR47" s="50">
        <v>1</v>
      </c>
    </row>
    <row r="48" spans="1:44" x14ac:dyDescent="0.35">
      <c r="A48" s="2">
        <v>1010187636</v>
      </c>
      <c r="B48" s="2" t="s">
        <v>129</v>
      </c>
      <c r="C48" s="16" t="s">
        <v>4946</v>
      </c>
      <c r="D48" s="3" t="s">
        <v>2274</v>
      </c>
      <c r="E48" s="4">
        <v>45440</v>
      </c>
      <c r="F48" s="5">
        <v>45805</v>
      </c>
      <c r="G48" s="5">
        <v>46170</v>
      </c>
      <c r="H48" s="3" t="s">
        <v>4290</v>
      </c>
      <c r="I48" s="55">
        <v>0</v>
      </c>
      <c r="J48" s="6">
        <v>46022</v>
      </c>
      <c r="K48" s="2" t="s">
        <v>4405</v>
      </c>
      <c r="L48" s="2" t="s">
        <v>4765</v>
      </c>
      <c r="M48" s="2" t="s">
        <v>4956</v>
      </c>
      <c r="N48" s="2" t="s">
        <v>5197</v>
      </c>
      <c r="O48" s="2" t="s">
        <v>5222</v>
      </c>
      <c r="P48" s="2" t="s">
        <v>4467</v>
      </c>
      <c r="Q48" s="2" t="s">
        <v>4301</v>
      </c>
      <c r="R48" s="7"/>
      <c r="S48" s="7">
        <v>12</v>
      </c>
      <c r="T48" s="7">
        <v>17.75</v>
      </c>
      <c r="U48" s="7">
        <v>29.75</v>
      </c>
      <c r="V48" s="12">
        <v>30</v>
      </c>
      <c r="W48" s="15" t="s">
        <v>5284</v>
      </c>
      <c r="X48" s="15" t="s">
        <v>5067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50">
        <v>0</v>
      </c>
      <c r="AI48" s="50">
        <v>0</v>
      </c>
      <c r="AJ48" s="50">
        <v>0</v>
      </c>
      <c r="AK48" s="52">
        <v>0</v>
      </c>
      <c r="AL48" s="50">
        <v>0</v>
      </c>
      <c r="AM48" s="48">
        <v>0</v>
      </c>
      <c r="AN48" s="49">
        <v>0</v>
      </c>
      <c r="AO48" s="49">
        <v>0</v>
      </c>
      <c r="AP48" s="49">
        <v>0</v>
      </c>
      <c r="AR48" s="50">
        <v>30</v>
      </c>
    </row>
    <row r="49" spans="1:44" x14ac:dyDescent="0.35">
      <c r="A49" s="2">
        <v>1010199209</v>
      </c>
      <c r="B49" s="2" t="s">
        <v>131</v>
      </c>
      <c r="C49" s="16" t="s">
        <v>4947</v>
      </c>
      <c r="D49" s="3" t="s">
        <v>2276</v>
      </c>
      <c r="E49" s="4">
        <v>44693</v>
      </c>
      <c r="F49" s="5">
        <v>45789</v>
      </c>
      <c r="G49" s="5">
        <v>46154</v>
      </c>
      <c r="H49" s="3" t="s">
        <v>4290</v>
      </c>
      <c r="I49" s="55">
        <v>0</v>
      </c>
      <c r="J49" s="6">
        <v>46022</v>
      </c>
      <c r="K49" s="2" t="s">
        <v>4405</v>
      </c>
      <c r="L49" s="2" t="s">
        <v>4764</v>
      </c>
      <c r="M49" s="2" t="s">
        <v>4956</v>
      </c>
      <c r="N49" s="2" t="s">
        <v>5197</v>
      </c>
      <c r="O49" s="2" t="s">
        <v>5228</v>
      </c>
      <c r="P49" s="2" t="s">
        <v>4466</v>
      </c>
      <c r="Q49" s="2" t="s">
        <v>4315</v>
      </c>
      <c r="R49" s="7"/>
      <c r="S49" s="7">
        <v>8</v>
      </c>
      <c r="T49" s="7">
        <v>19.083299999999994</v>
      </c>
      <c r="U49" s="7">
        <v>27.083299999999994</v>
      </c>
      <c r="V49" s="12">
        <v>28</v>
      </c>
      <c r="W49" s="15" t="s">
        <v>5343</v>
      </c>
      <c r="X49" s="15" t="s">
        <v>5072</v>
      </c>
      <c r="Y49" s="50">
        <v>0</v>
      </c>
      <c r="Z49" s="50">
        <v>0</v>
      </c>
      <c r="AA49" s="50">
        <v>11</v>
      </c>
      <c r="AB49" s="50">
        <v>4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2">
        <v>15</v>
      </c>
      <c r="AL49" s="50">
        <v>15</v>
      </c>
      <c r="AM49" s="48">
        <v>0.5357142857142857</v>
      </c>
      <c r="AN49" s="49">
        <v>5.3571428571428572E-3</v>
      </c>
      <c r="AO49" s="49">
        <v>15</v>
      </c>
      <c r="AP49" s="49">
        <v>15</v>
      </c>
      <c r="AR49" s="50">
        <v>13</v>
      </c>
    </row>
    <row r="50" spans="1:44" x14ac:dyDescent="0.35">
      <c r="A50" s="2">
        <v>1010229998</v>
      </c>
      <c r="B50" s="2" t="s">
        <v>132</v>
      </c>
      <c r="C50" s="16" t="s">
        <v>4946</v>
      </c>
      <c r="D50" s="3" t="s">
        <v>2277</v>
      </c>
      <c r="E50" s="4">
        <v>45108</v>
      </c>
      <c r="F50" s="5">
        <v>45839</v>
      </c>
      <c r="G50" s="5">
        <v>46204</v>
      </c>
      <c r="H50" s="3" t="s">
        <v>4290</v>
      </c>
      <c r="I50" s="55">
        <v>0</v>
      </c>
      <c r="J50" s="6">
        <v>46022</v>
      </c>
      <c r="K50" s="2" t="s">
        <v>4405</v>
      </c>
      <c r="L50" s="2" t="s">
        <v>4782</v>
      </c>
      <c r="M50" s="2" t="s">
        <v>4956</v>
      </c>
      <c r="N50" s="2" t="s">
        <v>5196</v>
      </c>
      <c r="O50" s="2" t="s">
        <v>5215</v>
      </c>
      <c r="P50" s="2" t="s">
        <v>4501</v>
      </c>
      <c r="Q50" s="2" t="s">
        <v>4297</v>
      </c>
      <c r="R50" s="7"/>
      <c r="S50" s="7">
        <v>15</v>
      </c>
      <c r="T50" s="7">
        <v>15</v>
      </c>
      <c r="U50" s="7">
        <v>30</v>
      </c>
      <c r="V50" s="12">
        <v>30</v>
      </c>
      <c r="W50" s="15" t="s">
        <v>5333</v>
      </c>
      <c r="X50" s="15" t="s">
        <v>5067</v>
      </c>
      <c r="Y50" s="50">
        <v>0</v>
      </c>
      <c r="Z50" s="50">
        <v>0</v>
      </c>
      <c r="AA50" s="50">
        <v>0</v>
      </c>
      <c r="AB50" s="50">
        <v>7</v>
      </c>
      <c r="AC50" s="50">
        <v>8</v>
      </c>
      <c r="AD50" s="50">
        <v>0</v>
      </c>
      <c r="AE50" s="50">
        <v>0</v>
      </c>
      <c r="AF50" s="50">
        <v>0</v>
      </c>
      <c r="AG50" s="50">
        <v>0</v>
      </c>
      <c r="AH50" s="50">
        <v>0</v>
      </c>
      <c r="AI50" s="50">
        <v>0</v>
      </c>
      <c r="AJ50" s="50">
        <v>0</v>
      </c>
      <c r="AK50" s="52">
        <v>15</v>
      </c>
      <c r="AL50" s="50">
        <v>15</v>
      </c>
      <c r="AM50" s="48">
        <v>0.5</v>
      </c>
      <c r="AN50" s="49">
        <v>5.0000000000000001E-3</v>
      </c>
      <c r="AO50" s="49">
        <v>7</v>
      </c>
      <c r="AP50" s="49">
        <v>15</v>
      </c>
      <c r="AR50" s="50">
        <v>15</v>
      </c>
    </row>
    <row r="51" spans="1:44" x14ac:dyDescent="0.35">
      <c r="A51" s="2">
        <v>1010235485</v>
      </c>
      <c r="B51" s="2" t="s">
        <v>133</v>
      </c>
      <c r="C51" s="16" t="s">
        <v>4946</v>
      </c>
      <c r="D51" s="3" t="s">
        <v>2278</v>
      </c>
      <c r="E51" s="4">
        <v>45108</v>
      </c>
      <c r="F51" s="5">
        <v>45839</v>
      </c>
      <c r="G51" s="5">
        <v>46204</v>
      </c>
      <c r="H51" s="3" t="s">
        <v>4290</v>
      </c>
      <c r="I51" s="55">
        <v>0</v>
      </c>
      <c r="J51" s="6">
        <v>46022</v>
      </c>
      <c r="K51" s="2" t="s">
        <v>4405</v>
      </c>
      <c r="L51" s="2" t="s">
        <v>4788</v>
      </c>
      <c r="M51" s="2" t="s">
        <v>4956</v>
      </c>
      <c r="N51" s="2" t="s">
        <v>5196</v>
      </c>
      <c r="O51" s="2" t="s">
        <v>5215</v>
      </c>
      <c r="P51" s="2" t="s">
        <v>4512</v>
      </c>
      <c r="Q51" s="2" t="s">
        <v>4297</v>
      </c>
      <c r="R51" s="7"/>
      <c r="S51" s="7">
        <v>14</v>
      </c>
      <c r="T51" s="7">
        <v>15</v>
      </c>
      <c r="U51" s="7">
        <v>29</v>
      </c>
      <c r="V51" s="12">
        <v>29</v>
      </c>
      <c r="W51" s="15" t="s">
        <v>5336</v>
      </c>
      <c r="X51" s="15" t="s">
        <v>5065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50">
        <v>0</v>
      </c>
      <c r="AH51" s="50">
        <v>0</v>
      </c>
      <c r="AI51" s="50">
        <v>0</v>
      </c>
      <c r="AJ51" s="50">
        <v>0</v>
      </c>
      <c r="AK51" s="52">
        <v>0</v>
      </c>
      <c r="AL51" s="50">
        <v>0</v>
      </c>
      <c r="AM51" s="48">
        <v>0</v>
      </c>
      <c r="AN51" s="49">
        <v>0</v>
      </c>
      <c r="AO51" s="49">
        <v>0</v>
      </c>
      <c r="AP51" s="49">
        <v>0</v>
      </c>
      <c r="AR51" s="50">
        <v>29</v>
      </c>
    </row>
    <row r="52" spans="1:44" x14ac:dyDescent="0.35">
      <c r="A52" s="2">
        <v>1010240684</v>
      </c>
      <c r="B52" s="2" t="s">
        <v>134</v>
      </c>
      <c r="C52" s="16" t="s">
        <v>4946</v>
      </c>
      <c r="D52" s="3" t="s">
        <v>2279</v>
      </c>
      <c r="E52" s="4">
        <v>42955</v>
      </c>
      <c r="F52" s="5">
        <v>45877</v>
      </c>
      <c r="G52" s="5">
        <v>46242</v>
      </c>
      <c r="H52" s="3" t="s">
        <v>4290</v>
      </c>
      <c r="I52" s="55">
        <v>0</v>
      </c>
      <c r="J52" s="6">
        <v>46022</v>
      </c>
      <c r="K52" s="2" t="s">
        <v>4405</v>
      </c>
      <c r="L52" s="2" t="s">
        <v>4748</v>
      </c>
      <c r="M52" s="2" t="s">
        <v>4956</v>
      </c>
      <c r="N52" s="2" t="s">
        <v>5195</v>
      </c>
      <c r="O52" s="2" t="s">
        <v>5211</v>
      </c>
      <c r="P52" s="2" t="s">
        <v>4442</v>
      </c>
      <c r="Q52" s="2" t="s">
        <v>4297</v>
      </c>
      <c r="R52" s="7"/>
      <c r="S52" s="7">
        <v>17</v>
      </c>
      <c r="T52" s="7">
        <v>11.916699999999992</v>
      </c>
      <c r="U52" s="7">
        <v>28.916699999999992</v>
      </c>
      <c r="V52" s="12">
        <v>29</v>
      </c>
      <c r="W52" s="15" t="s">
        <v>5344</v>
      </c>
      <c r="X52" s="15" t="s">
        <v>5065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2">
        <v>0</v>
      </c>
      <c r="AL52" s="50">
        <v>0</v>
      </c>
      <c r="AM52" s="48">
        <v>0</v>
      </c>
      <c r="AN52" s="49">
        <v>0</v>
      </c>
      <c r="AO52" s="49">
        <v>0</v>
      </c>
      <c r="AP52" s="49">
        <v>0</v>
      </c>
      <c r="AR52" s="50">
        <v>29</v>
      </c>
    </row>
    <row r="53" spans="1:44" x14ac:dyDescent="0.35">
      <c r="A53" s="2">
        <v>1010247869</v>
      </c>
      <c r="B53" s="2" t="s">
        <v>135</v>
      </c>
      <c r="C53" s="16" t="s">
        <v>4948</v>
      </c>
      <c r="D53" s="3" t="s">
        <v>2280</v>
      </c>
      <c r="E53" s="4">
        <v>45642</v>
      </c>
      <c r="F53" s="5">
        <v>46007</v>
      </c>
      <c r="G53" s="5">
        <v>46372</v>
      </c>
      <c r="H53" s="3" t="s">
        <v>4292</v>
      </c>
      <c r="I53" s="55">
        <v>0</v>
      </c>
      <c r="J53" s="6">
        <v>46022</v>
      </c>
      <c r="K53" s="2" t="s">
        <v>4405</v>
      </c>
      <c r="L53" s="2">
        <v>2001020600</v>
      </c>
      <c r="M53" s="2" t="s">
        <v>5051</v>
      </c>
      <c r="N53" s="2" t="s">
        <v>5201</v>
      </c>
      <c r="O53" s="2" t="s">
        <v>5201</v>
      </c>
      <c r="P53" s="2" t="s">
        <v>4458</v>
      </c>
      <c r="Q53" s="2" t="s">
        <v>4316</v>
      </c>
      <c r="R53" s="7"/>
      <c r="S53" s="7">
        <v>30</v>
      </c>
      <c r="T53" s="7">
        <v>0</v>
      </c>
      <c r="U53" s="7">
        <v>30</v>
      </c>
      <c r="V53" s="12">
        <v>30</v>
      </c>
      <c r="W53" s="15" t="s">
        <v>5345</v>
      </c>
      <c r="X53" s="15" t="s">
        <v>5067</v>
      </c>
      <c r="Y53" s="50">
        <v>0</v>
      </c>
      <c r="Z53" s="50">
        <v>4</v>
      </c>
      <c r="AA53" s="50">
        <v>0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50">
        <v>0</v>
      </c>
      <c r="AH53" s="50">
        <v>0</v>
      </c>
      <c r="AI53" s="50">
        <v>0</v>
      </c>
      <c r="AJ53" s="50">
        <v>0</v>
      </c>
      <c r="AK53" s="52">
        <v>4</v>
      </c>
      <c r="AL53" s="50">
        <v>4</v>
      </c>
      <c r="AM53" s="48">
        <v>0.13333333333333333</v>
      </c>
      <c r="AN53" s="49">
        <v>1.3333333333333333E-3</v>
      </c>
      <c r="AO53" s="49">
        <v>4</v>
      </c>
      <c r="AP53" s="49">
        <v>4</v>
      </c>
      <c r="AR53" s="50">
        <v>26</v>
      </c>
    </row>
    <row r="54" spans="1:44" x14ac:dyDescent="0.35">
      <c r="A54" s="2">
        <v>1010301858</v>
      </c>
      <c r="B54" s="2" t="s">
        <v>136</v>
      </c>
      <c r="C54" s="16" t="s">
        <v>4946</v>
      </c>
      <c r="D54" s="3" t="s">
        <v>2281</v>
      </c>
      <c r="E54" s="4">
        <v>42312</v>
      </c>
      <c r="F54" s="5">
        <v>45965</v>
      </c>
      <c r="G54" s="5">
        <v>46330</v>
      </c>
      <c r="H54" s="3" t="s">
        <v>4290</v>
      </c>
      <c r="I54" s="55">
        <v>0</v>
      </c>
      <c r="J54" s="6">
        <v>46022</v>
      </c>
      <c r="K54" s="2" t="s">
        <v>4405</v>
      </c>
      <c r="L54" s="2" t="s">
        <v>4973</v>
      </c>
      <c r="M54" s="2" t="s">
        <v>4956</v>
      </c>
      <c r="N54" s="2" t="s">
        <v>5180</v>
      </c>
      <c r="O54" s="2" t="s">
        <v>5226</v>
      </c>
      <c r="P54" s="2" t="s">
        <v>4481</v>
      </c>
      <c r="Q54" s="2" t="s">
        <v>4297</v>
      </c>
      <c r="R54" s="7"/>
      <c r="S54" s="7">
        <v>18</v>
      </c>
      <c r="T54" s="7">
        <v>4.75</v>
      </c>
      <c r="U54" s="7">
        <v>22.75</v>
      </c>
      <c r="V54" s="12">
        <v>23</v>
      </c>
      <c r="W54" s="15" t="s">
        <v>5346</v>
      </c>
      <c r="X54" s="15" t="s">
        <v>5324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50">
        <v>0</v>
      </c>
      <c r="AH54" s="50">
        <v>0</v>
      </c>
      <c r="AI54" s="50">
        <v>0</v>
      </c>
      <c r="AJ54" s="50">
        <v>0</v>
      </c>
      <c r="AK54" s="52">
        <v>0</v>
      </c>
      <c r="AL54" s="50">
        <v>0</v>
      </c>
      <c r="AM54" s="48">
        <v>0</v>
      </c>
      <c r="AN54" s="49">
        <v>0</v>
      </c>
      <c r="AO54" s="49">
        <v>0</v>
      </c>
      <c r="AP54" s="49">
        <v>0</v>
      </c>
      <c r="AR54" s="50">
        <v>23</v>
      </c>
    </row>
    <row r="55" spans="1:44" x14ac:dyDescent="0.35">
      <c r="A55" s="2">
        <v>1072688965</v>
      </c>
      <c r="B55" s="2" t="s">
        <v>1356</v>
      </c>
      <c r="C55" s="16" t="s">
        <v>4948</v>
      </c>
      <c r="D55" s="3" t="s">
        <v>3501</v>
      </c>
      <c r="E55" s="4">
        <v>45809</v>
      </c>
      <c r="F55" s="5">
        <v>45809</v>
      </c>
      <c r="G55" s="5">
        <v>46174</v>
      </c>
      <c r="H55" s="3" t="s">
        <v>4292</v>
      </c>
      <c r="I55" s="55">
        <v>0</v>
      </c>
      <c r="J55" s="6">
        <v>46022</v>
      </c>
      <c r="K55" s="2" t="s">
        <v>4405</v>
      </c>
      <c r="L55" s="2">
        <v>2002030100</v>
      </c>
      <c r="M55" s="2" t="s">
        <v>4955</v>
      </c>
      <c r="N55" s="2" t="s">
        <v>5204</v>
      </c>
      <c r="O55" s="2" t="s">
        <v>5272</v>
      </c>
      <c r="P55" s="2" t="s">
        <v>4940</v>
      </c>
      <c r="Q55" s="2" t="s">
        <v>4382</v>
      </c>
      <c r="R55" s="7"/>
      <c r="S55" s="7">
        <v>0</v>
      </c>
      <c r="T55" s="7">
        <v>10.5</v>
      </c>
      <c r="U55" s="7">
        <v>10.5</v>
      </c>
      <c r="V55" s="12">
        <v>11</v>
      </c>
      <c r="W55" s="15" t="s">
        <v>4738</v>
      </c>
      <c r="X55" s="15" t="s">
        <v>5318</v>
      </c>
      <c r="Y55" s="50">
        <v>1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2">
        <v>1</v>
      </c>
      <c r="AL55" s="50">
        <v>1</v>
      </c>
      <c r="AM55" s="48">
        <v>9.0909090909090912E-2</v>
      </c>
      <c r="AN55" s="49">
        <v>9.0909090909090909E-4</v>
      </c>
      <c r="AO55" s="49">
        <v>1</v>
      </c>
      <c r="AP55" s="49">
        <v>1</v>
      </c>
      <c r="AR55" s="50">
        <v>10</v>
      </c>
    </row>
    <row r="56" spans="1:44" x14ac:dyDescent="0.35">
      <c r="A56" s="2">
        <v>1010338018</v>
      </c>
      <c r="B56" s="2" t="s">
        <v>138</v>
      </c>
      <c r="C56" s="16" t="s">
        <v>4946</v>
      </c>
      <c r="D56" s="3" t="s">
        <v>2283</v>
      </c>
      <c r="E56" s="4">
        <v>45108</v>
      </c>
      <c r="F56" s="5">
        <v>45839</v>
      </c>
      <c r="G56" s="5">
        <v>46204</v>
      </c>
      <c r="H56" s="3" t="s">
        <v>4290</v>
      </c>
      <c r="I56" s="55">
        <v>0</v>
      </c>
      <c r="J56" s="6">
        <v>46022</v>
      </c>
      <c r="K56" s="2" t="s">
        <v>4405</v>
      </c>
      <c r="L56" s="2" t="s">
        <v>4794</v>
      </c>
      <c r="M56" s="2" t="s">
        <v>4956</v>
      </c>
      <c r="N56" s="2" t="s">
        <v>5196</v>
      </c>
      <c r="O56" s="2" t="s">
        <v>5230</v>
      </c>
      <c r="P56" s="2" t="s">
        <v>4522</v>
      </c>
      <c r="Q56" s="2" t="s">
        <v>4297</v>
      </c>
      <c r="R56" s="7"/>
      <c r="S56" s="7">
        <v>13</v>
      </c>
      <c r="T56" s="7">
        <v>15</v>
      </c>
      <c r="U56" s="7">
        <v>28</v>
      </c>
      <c r="V56" s="12">
        <v>28</v>
      </c>
      <c r="W56" s="15" t="s">
        <v>5347</v>
      </c>
      <c r="X56" s="15" t="s">
        <v>5072</v>
      </c>
      <c r="Y56" s="50">
        <v>0</v>
      </c>
      <c r="Z56" s="50">
        <v>15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2">
        <v>15</v>
      </c>
      <c r="AL56" s="50">
        <v>15</v>
      </c>
      <c r="AM56" s="48">
        <v>0.5357142857142857</v>
      </c>
      <c r="AN56" s="49">
        <v>5.3571428571428572E-3</v>
      </c>
      <c r="AO56" s="49">
        <v>15</v>
      </c>
      <c r="AP56" s="49">
        <v>15</v>
      </c>
      <c r="AR56" s="50">
        <v>13</v>
      </c>
    </row>
    <row r="57" spans="1:44" x14ac:dyDescent="0.35">
      <c r="A57" s="2">
        <v>1010346833</v>
      </c>
      <c r="B57" s="2" t="s">
        <v>140</v>
      </c>
      <c r="C57" s="16" t="s">
        <v>4948</v>
      </c>
      <c r="D57" s="3" t="s">
        <v>2285</v>
      </c>
      <c r="E57" s="4">
        <v>45386</v>
      </c>
      <c r="F57" s="5">
        <v>45751</v>
      </c>
      <c r="G57" s="5">
        <v>46116</v>
      </c>
      <c r="H57" s="3" t="s">
        <v>4292</v>
      </c>
      <c r="I57" s="55">
        <v>0</v>
      </c>
      <c r="J57" s="6">
        <v>46022</v>
      </c>
      <c r="K57" s="2" t="s">
        <v>4430</v>
      </c>
      <c r="L57" s="2">
        <v>2001020100</v>
      </c>
      <c r="M57" s="2" t="s">
        <v>5051</v>
      </c>
      <c r="N57" s="2" t="s">
        <v>5254</v>
      </c>
      <c r="O57" s="2" t="s">
        <v>5254</v>
      </c>
      <c r="P57" s="2" t="s">
        <v>4943</v>
      </c>
      <c r="Q57" s="2" t="s">
        <v>4318</v>
      </c>
      <c r="R57" s="7"/>
      <c r="S57" s="7">
        <v>0</v>
      </c>
      <c r="T57" s="7">
        <v>17.25</v>
      </c>
      <c r="U57" s="7">
        <v>17.25</v>
      </c>
      <c r="V57" s="12">
        <v>18</v>
      </c>
      <c r="W57" s="15" t="s">
        <v>4738</v>
      </c>
      <c r="X57" s="15" t="s">
        <v>5321</v>
      </c>
      <c r="Y57" s="50">
        <v>10</v>
      </c>
      <c r="Z57" s="50">
        <v>2</v>
      </c>
      <c r="AA57" s="50">
        <v>1</v>
      </c>
      <c r="AB57" s="50">
        <v>1</v>
      </c>
      <c r="AC57" s="50">
        <v>1</v>
      </c>
      <c r="AD57" s="50">
        <v>0</v>
      </c>
      <c r="AE57" s="50">
        <v>0</v>
      </c>
      <c r="AF57" s="50">
        <v>0</v>
      </c>
      <c r="AG57" s="50">
        <v>0</v>
      </c>
      <c r="AH57" s="50">
        <v>0</v>
      </c>
      <c r="AI57" s="50">
        <v>0</v>
      </c>
      <c r="AJ57" s="50">
        <v>0</v>
      </c>
      <c r="AK57" s="52">
        <v>15</v>
      </c>
      <c r="AL57" s="50">
        <v>15</v>
      </c>
      <c r="AM57" s="48">
        <v>0.83333333333333337</v>
      </c>
      <c r="AN57" s="49">
        <v>8.3333333333333332E-3</v>
      </c>
      <c r="AO57" s="49">
        <v>14</v>
      </c>
      <c r="AP57" s="49">
        <v>15</v>
      </c>
      <c r="AR57" s="50">
        <v>3</v>
      </c>
    </row>
    <row r="58" spans="1:44" x14ac:dyDescent="0.35">
      <c r="A58" s="2">
        <v>1010456718</v>
      </c>
      <c r="B58" s="2" t="s">
        <v>147</v>
      </c>
      <c r="C58" s="16" t="s">
        <v>4946</v>
      </c>
      <c r="D58" s="3" t="s">
        <v>2292</v>
      </c>
      <c r="E58" s="4">
        <v>45904</v>
      </c>
      <c r="F58" s="5">
        <v>45904</v>
      </c>
      <c r="G58" s="5">
        <v>46269</v>
      </c>
      <c r="H58" s="3" t="s">
        <v>4290</v>
      </c>
      <c r="I58" s="55">
        <v>0</v>
      </c>
      <c r="J58" s="6">
        <v>46022</v>
      </c>
      <c r="K58" s="2" t="s">
        <v>4405</v>
      </c>
      <c r="L58" s="2" t="s">
        <v>4800</v>
      </c>
      <c r="M58" s="2" t="s">
        <v>4956</v>
      </c>
      <c r="N58" s="2" t="s">
        <v>5195</v>
      </c>
      <c r="O58" s="2" t="s">
        <v>5213</v>
      </c>
      <c r="P58" s="2" t="s">
        <v>4529</v>
      </c>
      <c r="Q58" s="2" t="s">
        <v>4297</v>
      </c>
      <c r="R58" s="7"/>
      <c r="S58" s="7">
        <v>0</v>
      </c>
      <c r="T58" s="7">
        <v>9.75</v>
      </c>
      <c r="U58" s="7">
        <v>9.75</v>
      </c>
      <c r="V58" s="12">
        <v>10</v>
      </c>
      <c r="W58" s="15" t="s">
        <v>4738</v>
      </c>
      <c r="X58" s="15" t="s">
        <v>5348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2">
        <v>0</v>
      </c>
      <c r="AL58" s="50">
        <v>0</v>
      </c>
      <c r="AM58" s="48">
        <v>0</v>
      </c>
      <c r="AN58" s="49">
        <v>0</v>
      </c>
      <c r="AO58" s="49">
        <v>0</v>
      </c>
      <c r="AP58" s="49">
        <v>0</v>
      </c>
      <c r="AR58" s="50">
        <v>10</v>
      </c>
    </row>
    <row r="59" spans="1:44" x14ac:dyDescent="0.35">
      <c r="A59" s="2">
        <v>1010510917</v>
      </c>
      <c r="B59" s="2" t="s">
        <v>151</v>
      </c>
      <c r="C59" s="16" t="s">
        <v>4946</v>
      </c>
      <c r="D59" s="3" t="s">
        <v>2296</v>
      </c>
      <c r="E59" s="4">
        <v>45108</v>
      </c>
      <c r="F59" s="5">
        <v>45839</v>
      </c>
      <c r="G59" s="5">
        <v>46204</v>
      </c>
      <c r="H59" s="3" t="s">
        <v>4290</v>
      </c>
      <c r="I59" s="55">
        <v>0</v>
      </c>
      <c r="J59" s="6">
        <v>46022</v>
      </c>
      <c r="K59" s="2" t="s">
        <v>4405</v>
      </c>
      <c r="L59" s="2" t="s">
        <v>4801</v>
      </c>
      <c r="M59" s="2" t="s">
        <v>4956</v>
      </c>
      <c r="N59" s="2" t="s">
        <v>5196</v>
      </c>
      <c r="O59" s="2" t="s">
        <v>5230</v>
      </c>
      <c r="P59" s="2" t="s">
        <v>4532</v>
      </c>
      <c r="Q59" s="2" t="s">
        <v>4297</v>
      </c>
      <c r="R59" s="7"/>
      <c r="S59" s="7">
        <v>13</v>
      </c>
      <c r="T59" s="7">
        <v>17</v>
      </c>
      <c r="U59" s="7">
        <v>30</v>
      </c>
      <c r="V59" s="12">
        <v>30</v>
      </c>
      <c r="W59" s="15" t="s">
        <v>5347</v>
      </c>
      <c r="X59" s="15" t="s">
        <v>5067</v>
      </c>
      <c r="Y59" s="50">
        <v>15</v>
      </c>
      <c r="Z59" s="50">
        <v>7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2">
        <v>22</v>
      </c>
      <c r="AL59" s="50">
        <v>22</v>
      </c>
      <c r="AM59" s="48">
        <v>0.73333333333333328</v>
      </c>
      <c r="AN59" s="49">
        <v>7.3333333333333332E-3</v>
      </c>
      <c r="AO59" s="49">
        <v>22</v>
      </c>
      <c r="AP59" s="49">
        <v>22</v>
      </c>
      <c r="AR59" s="50">
        <v>8</v>
      </c>
    </row>
    <row r="60" spans="1:44" x14ac:dyDescent="0.35">
      <c r="A60" s="2">
        <v>1010532345</v>
      </c>
      <c r="B60" s="2" t="s">
        <v>153</v>
      </c>
      <c r="C60" s="16" t="s">
        <v>4946</v>
      </c>
      <c r="D60" s="3" t="s">
        <v>2298</v>
      </c>
      <c r="E60" s="4">
        <v>45630</v>
      </c>
      <c r="F60" s="5">
        <v>45995</v>
      </c>
      <c r="G60" s="5">
        <v>46360</v>
      </c>
      <c r="H60" s="3" t="s">
        <v>4290</v>
      </c>
      <c r="I60" s="55">
        <v>0</v>
      </c>
      <c r="J60" s="6">
        <v>46022</v>
      </c>
      <c r="K60" s="2" t="s">
        <v>4405</v>
      </c>
      <c r="L60" s="2" t="s">
        <v>4994</v>
      </c>
      <c r="M60" s="2" t="s">
        <v>4957</v>
      </c>
      <c r="N60" s="2" t="s">
        <v>5199</v>
      </c>
      <c r="O60" s="2" t="s">
        <v>5232</v>
      </c>
      <c r="P60" s="2" t="s">
        <v>4534</v>
      </c>
      <c r="Q60" s="2" t="s">
        <v>4309</v>
      </c>
      <c r="R60" s="7"/>
      <c r="S60" s="7">
        <v>23</v>
      </c>
      <c r="T60" s="7">
        <v>2.25</v>
      </c>
      <c r="U60" s="7">
        <v>25.25</v>
      </c>
      <c r="V60" s="12">
        <v>26</v>
      </c>
      <c r="W60" s="15" t="s">
        <v>5349</v>
      </c>
      <c r="X60" s="15" t="s">
        <v>5115</v>
      </c>
      <c r="Y60" s="50">
        <v>15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50">
        <v>0</v>
      </c>
      <c r="AH60" s="50">
        <v>0</v>
      </c>
      <c r="AI60" s="50">
        <v>0</v>
      </c>
      <c r="AJ60" s="50">
        <v>0</v>
      </c>
      <c r="AK60" s="52">
        <v>15</v>
      </c>
      <c r="AL60" s="50">
        <v>15</v>
      </c>
      <c r="AM60" s="48">
        <v>0.57692307692307687</v>
      </c>
      <c r="AN60" s="49">
        <v>5.7692307692307687E-3</v>
      </c>
      <c r="AO60" s="49">
        <v>15</v>
      </c>
      <c r="AP60" s="49">
        <v>15</v>
      </c>
      <c r="AR60" s="50">
        <v>11</v>
      </c>
    </row>
    <row r="61" spans="1:44" x14ac:dyDescent="0.35">
      <c r="A61" s="2">
        <v>1010585508</v>
      </c>
      <c r="B61" s="2" t="s">
        <v>159</v>
      </c>
      <c r="C61" s="16" t="s">
        <v>4946</v>
      </c>
      <c r="D61" s="3" t="s">
        <v>2304</v>
      </c>
      <c r="E61" s="4">
        <v>45575</v>
      </c>
      <c r="F61" s="5">
        <v>45940</v>
      </c>
      <c r="G61" s="5">
        <v>46305</v>
      </c>
      <c r="H61" s="3" t="s">
        <v>4290</v>
      </c>
      <c r="I61" s="55">
        <v>0</v>
      </c>
      <c r="J61" s="6">
        <v>46022</v>
      </c>
      <c r="K61" s="2" t="s">
        <v>4405</v>
      </c>
      <c r="L61" s="2" t="s">
        <v>4786</v>
      </c>
      <c r="M61" s="2" t="s">
        <v>4956</v>
      </c>
      <c r="N61" s="2" t="s">
        <v>5197</v>
      </c>
      <c r="O61" s="2" t="s">
        <v>5222</v>
      </c>
      <c r="P61" s="2" t="s">
        <v>4508</v>
      </c>
      <c r="Q61" s="2" t="s">
        <v>4301</v>
      </c>
      <c r="R61" s="7"/>
      <c r="S61" s="7">
        <v>15</v>
      </c>
      <c r="T61" s="7">
        <v>7.75</v>
      </c>
      <c r="U61" s="7">
        <v>22.75</v>
      </c>
      <c r="V61" s="12">
        <v>23</v>
      </c>
      <c r="W61" s="15" t="s">
        <v>5350</v>
      </c>
      <c r="X61" s="15" t="s">
        <v>5324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2">
        <v>0</v>
      </c>
      <c r="AL61" s="50">
        <v>0</v>
      </c>
      <c r="AM61" s="48">
        <v>0</v>
      </c>
      <c r="AN61" s="49">
        <v>0</v>
      </c>
      <c r="AO61" s="49">
        <v>0</v>
      </c>
      <c r="AP61" s="49">
        <v>0</v>
      </c>
      <c r="AR61" s="50">
        <v>23</v>
      </c>
    </row>
    <row r="62" spans="1:44" x14ac:dyDescent="0.35">
      <c r="A62" s="2">
        <v>1010603744</v>
      </c>
      <c r="B62" s="2" t="s">
        <v>160</v>
      </c>
      <c r="C62" s="16" t="s">
        <v>4946</v>
      </c>
      <c r="D62" s="3" t="s">
        <v>2305</v>
      </c>
      <c r="E62" s="4">
        <v>45975</v>
      </c>
      <c r="F62" s="5">
        <v>45975</v>
      </c>
      <c r="G62" s="5">
        <v>46340</v>
      </c>
      <c r="H62" s="3" t="s">
        <v>4290</v>
      </c>
      <c r="I62" s="55">
        <v>0</v>
      </c>
      <c r="J62" s="6">
        <v>46022</v>
      </c>
      <c r="K62" s="2" t="s">
        <v>4405</v>
      </c>
      <c r="L62" s="2" t="s">
        <v>4993</v>
      </c>
      <c r="M62" s="2" t="s">
        <v>4956</v>
      </c>
      <c r="N62" s="2" t="s">
        <v>5195</v>
      </c>
      <c r="O62" s="2" t="s">
        <v>5211</v>
      </c>
      <c r="P62" s="2" t="s">
        <v>4531</v>
      </c>
      <c r="Q62" s="2" t="s">
        <v>4297</v>
      </c>
      <c r="R62" s="7"/>
      <c r="S62" s="7">
        <v>0</v>
      </c>
      <c r="T62" s="7">
        <v>3.9167000000000001</v>
      </c>
      <c r="U62" s="7">
        <v>3.9167000000000001</v>
      </c>
      <c r="V62" s="12">
        <v>4</v>
      </c>
      <c r="W62" s="15" t="s">
        <v>4738</v>
      </c>
      <c r="X62" s="15" t="s">
        <v>5351</v>
      </c>
      <c r="Y62" s="50">
        <v>0</v>
      </c>
      <c r="Z62" s="50">
        <v>0</v>
      </c>
      <c r="AA62" s="50">
        <v>0</v>
      </c>
      <c r="AB62" s="50">
        <v>0</v>
      </c>
      <c r="AC62" s="50">
        <v>0</v>
      </c>
      <c r="AD62" s="50">
        <v>0</v>
      </c>
      <c r="AE62" s="50">
        <v>0</v>
      </c>
      <c r="AF62" s="50">
        <v>0</v>
      </c>
      <c r="AG62" s="50">
        <v>0</v>
      </c>
      <c r="AH62" s="50">
        <v>0</v>
      </c>
      <c r="AI62" s="50">
        <v>0</v>
      </c>
      <c r="AJ62" s="50">
        <v>0</v>
      </c>
      <c r="AK62" s="52">
        <v>0</v>
      </c>
      <c r="AL62" s="50">
        <v>0</v>
      </c>
      <c r="AM62" s="48">
        <v>0</v>
      </c>
      <c r="AN62" s="49">
        <v>0</v>
      </c>
      <c r="AO62" s="49">
        <v>0</v>
      </c>
      <c r="AP62" s="49">
        <v>0</v>
      </c>
      <c r="AR62" s="50">
        <v>4</v>
      </c>
    </row>
    <row r="63" spans="1:44" x14ac:dyDescent="0.35">
      <c r="A63" s="2">
        <v>1010613997</v>
      </c>
      <c r="B63" s="2" t="s">
        <v>161</v>
      </c>
      <c r="C63" s="16" t="s">
        <v>4947</v>
      </c>
      <c r="D63" s="3" t="s">
        <v>2306</v>
      </c>
      <c r="E63" s="4">
        <v>42773</v>
      </c>
      <c r="F63" s="5">
        <v>45695</v>
      </c>
      <c r="G63" s="5">
        <v>46060</v>
      </c>
      <c r="H63" s="3" t="s">
        <v>4290</v>
      </c>
      <c r="I63" s="55">
        <v>0</v>
      </c>
      <c r="J63" s="6">
        <v>46022</v>
      </c>
      <c r="K63" s="2" t="s">
        <v>4405</v>
      </c>
      <c r="L63" s="2">
        <v>2003020100</v>
      </c>
      <c r="M63" s="2" t="s">
        <v>4956</v>
      </c>
      <c r="N63" s="2" t="s">
        <v>5188</v>
      </c>
      <c r="O63" s="2" t="s">
        <v>5188</v>
      </c>
      <c r="P63" s="2" t="s">
        <v>4543</v>
      </c>
      <c r="Q63" s="2" t="s">
        <v>4314</v>
      </c>
      <c r="R63" s="7"/>
      <c r="S63" s="7">
        <v>3</v>
      </c>
      <c r="T63" s="7">
        <v>27</v>
      </c>
      <c r="U63" s="7">
        <v>30</v>
      </c>
      <c r="V63" s="12">
        <v>30</v>
      </c>
      <c r="W63" s="15" t="s">
        <v>5079</v>
      </c>
      <c r="X63" s="15" t="s">
        <v>5067</v>
      </c>
      <c r="Y63" s="50">
        <v>0</v>
      </c>
      <c r="Z63" s="50">
        <v>3</v>
      </c>
      <c r="AA63" s="50">
        <v>0</v>
      </c>
      <c r="AB63" s="50">
        <v>15</v>
      </c>
      <c r="AC63" s="50">
        <v>0</v>
      </c>
      <c r="AD63" s="50">
        <v>0</v>
      </c>
      <c r="AE63" s="50">
        <v>0</v>
      </c>
      <c r="AF63" s="50">
        <v>0</v>
      </c>
      <c r="AG63" s="50">
        <v>0</v>
      </c>
      <c r="AH63" s="50">
        <v>0</v>
      </c>
      <c r="AI63" s="50">
        <v>0</v>
      </c>
      <c r="AJ63" s="50">
        <v>0</v>
      </c>
      <c r="AK63" s="52">
        <v>18</v>
      </c>
      <c r="AL63" s="50">
        <v>18</v>
      </c>
      <c r="AM63" s="48">
        <v>0.6</v>
      </c>
      <c r="AN63" s="49">
        <v>6.0000000000000001E-3</v>
      </c>
      <c r="AO63" s="49">
        <v>18</v>
      </c>
      <c r="AP63" s="49">
        <v>18</v>
      </c>
      <c r="AR63" s="50">
        <v>12</v>
      </c>
    </row>
    <row r="64" spans="1:44" x14ac:dyDescent="0.35">
      <c r="A64" s="2">
        <v>1010628869</v>
      </c>
      <c r="B64" s="2" t="s">
        <v>162</v>
      </c>
      <c r="C64" s="16" t="s">
        <v>4946</v>
      </c>
      <c r="D64" s="3" t="s">
        <v>2307</v>
      </c>
      <c r="E64" s="4">
        <v>45813</v>
      </c>
      <c r="F64" s="5">
        <v>45813</v>
      </c>
      <c r="G64" s="5">
        <v>46178</v>
      </c>
      <c r="H64" s="3" t="s">
        <v>4290</v>
      </c>
      <c r="I64" s="55">
        <v>0</v>
      </c>
      <c r="J64" s="6">
        <v>46022</v>
      </c>
      <c r="K64" s="2" t="s">
        <v>4405</v>
      </c>
      <c r="L64" s="2" t="s">
        <v>4964</v>
      </c>
      <c r="M64" s="2" t="s">
        <v>4956</v>
      </c>
      <c r="N64" s="2" t="s">
        <v>5180</v>
      </c>
      <c r="O64" s="2" t="s">
        <v>5221</v>
      </c>
      <c r="P64" s="2" t="s">
        <v>4450</v>
      </c>
      <c r="Q64" s="2" t="s">
        <v>4297</v>
      </c>
      <c r="R64" s="7"/>
      <c r="S64" s="7">
        <v>0</v>
      </c>
      <c r="T64" s="7">
        <v>17.166699999999999</v>
      </c>
      <c r="U64" s="7">
        <v>17.166699999999999</v>
      </c>
      <c r="V64" s="12">
        <v>18</v>
      </c>
      <c r="W64" s="15" t="s">
        <v>4738</v>
      </c>
      <c r="X64" s="15" t="s">
        <v>5321</v>
      </c>
      <c r="Y64" s="50">
        <v>0</v>
      </c>
      <c r="Z64" s="50">
        <v>0</v>
      </c>
      <c r="AA64" s="50">
        <v>7</v>
      </c>
      <c r="AB64" s="50">
        <v>0</v>
      </c>
      <c r="AC64" s="50">
        <v>0</v>
      </c>
      <c r="AD64" s="50">
        <v>9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2">
        <v>16</v>
      </c>
      <c r="AL64" s="50">
        <v>16</v>
      </c>
      <c r="AM64" s="48">
        <v>0.88888888888888884</v>
      </c>
      <c r="AN64" s="49">
        <v>8.8888888888888889E-3</v>
      </c>
      <c r="AO64" s="49">
        <v>7</v>
      </c>
      <c r="AP64" s="49">
        <v>16</v>
      </c>
      <c r="AR64" s="50">
        <v>2</v>
      </c>
    </row>
    <row r="65" spans="1:44" x14ac:dyDescent="0.35">
      <c r="A65" s="2">
        <v>1010633986</v>
      </c>
      <c r="B65" s="2" t="s">
        <v>164</v>
      </c>
      <c r="C65" s="16" t="s">
        <v>4946</v>
      </c>
      <c r="D65" s="3" t="s">
        <v>2309</v>
      </c>
      <c r="E65" s="4">
        <v>45833</v>
      </c>
      <c r="F65" s="5">
        <v>45833</v>
      </c>
      <c r="G65" s="5">
        <v>46198</v>
      </c>
      <c r="H65" s="3" t="s">
        <v>4290</v>
      </c>
      <c r="I65" s="55">
        <v>0</v>
      </c>
      <c r="J65" s="6">
        <v>46022</v>
      </c>
      <c r="K65" s="2" t="s">
        <v>4405</v>
      </c>
      <c r="L65" s="2" t="s">
        <v>4977</v>
      </c>
      <c r="M65" s="2" t="s">
        <v>4956</v>
      </c>
      <c r="N65" s="2" t="s">
        <v>5195</v>
      </c>
      <c r="O65" s="2" t="s">
        <v>5216</v>
      </c>
      <c r="P65" s="2" t="s">
        <v>4489</v>
      </c>
      <c r="Q65" s="2" t="s">
        <v>4297</v>
      </c>
      <c r="R65" s="7"/>
      <c r="S65" s="7">
        <v>0</v>
      </c>
      <c r="T65" s="7">
        <v>15.5</v>
      </c>
      <c r="U65" s="7">
        <v>15.5</v>
      </c>
      <c r="V65" s="12">
        <v>16</v>
      </c>
      <c r="W65" s="15" t="s">
        <v>4738</v>
      </c>
      <c r="X65" s="15" t="s">
        <v>5337</v>
      </c>
      <c r="Y65" s="50">
        <v>11</v>
      </c>
      <c r="Z65" s="50">
        <v>4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50">
        <v>0</v>
      </c>
      <c r="AH65" s="50">
        <v>0</v>
      </c>
      <c r="AI65" s="50">
        <v>0</v>
      </c>
      <c r="AJ65" s="50">
        <v>0</v>
      </c>
      <c r="AK65" s="52">
        <v>15</v>
      </c>
      <c r="AL65" s="50">
        <v>15</v>
      </c>
      <c r="AM65" s="48">
        <v>0.9375</v>
      </c>
      <c r="AN65" s="49">
        <v>9.3749999999999997E-3</v>
      </c>
      <c r="AO65" s="49">
        <v>15</v>
      </c>
      <c r="AP65" s="49">
        <v>15</v>
      </c>
      <c r="AR65" s="50">
        <v>1</v>
      </c>
    </row>
    <row r="66" spans="1:44" x14ac:dyDescent="0.35">
      <c r="A66" s="2">
        <v>1010647190</v>
      </c>
      <c r="B66" s="2" t="s">
        <v>167</v>
      </c>
      <c r="C66" s="16" t="s">
        <v>4947</v>
      </c>
      <c r="D66" s="3" t="s">
        <v>2312</v>
      </c>
      <c r="E66" s="4">
        <v>41895</v>
      </c>
      <c r="F66" s="5">
        <v>45913</v>
      </c>
      <c r="G66" s="5">
        <v>46278</v>
      </c>
      <c r="H66" s="3" t="s">
        <v>4290</v>
      </c>
      <c r="I66" s="55">
        <v>0</v>
      </c>
      <c r="J66" s="6">
        <v>46022</v>
      </c>
      <c r="K66" s="2" t="s">
        <v>4405</v>
      </c>
      <c r="L66" s="2" t="s">
        <v>4871</v>
      </c>
      <c r="M66" s="2" t="s">
        <v>4956</v>
      </c>
      <c r="N66" s="2" t="s">
        <v>5195</v>
      </c>
      <c r="O66" s="2" t="s">
        <v>5213</v>
      </c>
      <c r="P66" s="2" t="s">
        <v>4639</v>
      </c>
      <c r="Q66" s="2" t="s">
        <v>4310</v>
      </c>
      <c r="R66" s="7"/>
      <c r="S66" s="7">
        <v>21</v>
      </c>
      <c r="T66" s="7">
        <v>9</v>
      </c>
      <c r="U66" s="7">
        <v>30</v>
      </c>
      <c r="V66" s="12">
        <v>30</v>
      </c>
      <c r="W66" s="15" t="s">
        <v>5352</v>
      </c>
      <c r="X66" s="15" t="s">
        <v>5067</v>
      </c>
      <c r="Y66" s="50">
        <v>0</v>
      </c>
      <c r="Z66" s="50">
        <v>0</v>
      </c>
      <c r="AA66" s="50">
        <v>0</v>
      </c>
      <c r="AB66" s="50">
        <v>0</v>
      </c>
      <c r="AC66" s="50">
        <v>0</v>
      </c>
      <c r="AD66" s="50">
        <v>0</v>
      </c>
      <c r="AE66" s="50">
        <v>0</v>
      </c>
      <c r="AF66" s="50">
        <v>0</v>
      </c>
      <c r="AG66" s="50">
        <v>0</v>
      </c>
      <c r="AH66" s="50">
        <v>0</v>
      </c>
      <c r="AI66" s="50">
        <v>0</v>
      </c>
      <c r="AJ66" s="50">
        <v>0</v>
      </c>
      <c r="AK66" s="52">
        <v>0</v>
      </c>
      <c r="AL66" s="50">
        <v>0</v>
      </c>
      <c r="AM66" s="48">
        <v>0</v>
      </c>
      <c r="AN66" s="49">
        <v>0</v>
      </c>
      <c r="AO66" s="49">
        <v>0</v>
      </c>
      <c r="AP66" s="49">
        <v>0</v>
      </c>
      <c r="AR66" s="50">
        <v>30</v>
      </c>
    </row>
    <row r="67" spans="1:44" x14ac:dyDescent="0.35">
      <c r="A67" s="2">
        <v>1010651608</v>
      </c>
      <c r="B67" s="2" t="s">
        <v>169</v>
      </c>
      <c r="C67" s="16" t="s">
        <v>4946</v>
      </c>
      <c r="D67" s="3" t="s">
        <v>2314</v>
      </c>
      <c r="E67" s="4">
        <v>45108</v>
      </c>
      <c r="F67" s="5">
        <v>45839</v>
      </c>
      <c r="G67" s="5">
        <v>46204</v>
      </c>
      <c r="H67" s="3" t="s">
        <v>4290</v>
      </c>
      <c r="I67" s="55">
        <v>0</v>
      </c>
      <c r="J67" s="6">
        <v>46022</v>
      </c>
      <c r="K67" s="2" t="s">
        <v>4405</v>
      </c>
      <c r="L67" s="2" t="s">
        <v>4777</v>
      </c>
      <c r="M67" s="2" t="s">
        <v>4956</v>
      </c>
      <c r="N67" s="2" t="s">
        <v>5196</v>
      </c>
      <c r="O67" s="2" t="s">
        <v>5215</v>
      </c>
      <c r="P67" s="2" t="s">
        <v>4492</v>
      </c>
      <c r="Q67" s="2" t="s">
        <v>4297</v>
      </c>
      <c r="R67" s="7"/>
      <c r="S67" s="7">
        <v>15</v>
      </c>
      <c r="T67" s="7">
        <v>15</v>
      </c>
      <c r="U67" s="7">
        <v>30</v>
      </c>
      <c r="V67" s="12">
        <v>30</v>
      </c>
      <c r="W67" s="15" t="s">
        <v>5333</v>
      </c>
      <c r="X67" s="15" t="s">
        <v>5067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15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2">
        <v>15</v>
      </c>
      <c r="AL67" s="50">
        <v>15</v>
      </c>
      <c r="AM67" s="48">
        <v>0.5</v>
      </c>
      <c r="AN67" s="49">
        <v>5.0000000000000001E-3</v>
      </c>
      <c r="AO67" s="49">
        <v>0</v>
      </c>
      <c r="AP67" s="49">
        <v>15</v>
      </c>
      <c r="AR67" s="50">
        <v>15</v>
      </c>
    </row>
    <row r="68" spans="1:44" x14ac:dyDescent="0.35">
      <c r="A68" s="2">
        <v>1010689609</v>
      </c>
      <c r="B68" s="2" t="s">
        <v>174</v>
      </c>
      <c r="C68" s="16" t="s">
        <v>4946</v>
      </c>
      <c r="D68" s="3" t="s">
        <v>2319</v>
      </c>
      <c r="E68" s="4">
        <v>45108</v>
      </c>
      <c r="F68" s="5">
        <v>45839</v>
      </c>
      <c r="G68" s="5">
        <v>46204</v>
      </c>
      <c r="H68" s="3" t="s">
        <v>4290</v>
      </c>
      <c r="I68" s="55">
        <v>0</v>
      </c>
      <c r="J68" s="6">
        <v>46022</v>
      </c>
      <c r="K68" s="2" t="s">
        <v>4405</v>
      </c>
      <c r="L68" s="2" t="s">
        <v>4804</v>
      </c>
      <c r="M68" s="2" t="s">
        <v>4956</v>
      </c>
      <c r="N68" s="2" t="s">
        <v>5196</v>
      </c>
      <c r="O68" s="2" t="s">
        <v>5215</v>
      </c>
      <c r="P68" s="2" t="s">
        <v>4539</v>
      </c>
      <c r="Q68" s="2" t="s">
        <v>4297</v>
      </c>
      <c r="R68" s="7"/>
      <c r="S68" s="7">
        <v>15</v>
      </c>
      <c r="T68" s="7">
        <v>15</v>
      </c>
      <c r="U68" s="7">
        <v>30</v>
      </c>
      <c r="V68" s="12">
        <v>30</v>
      </c>
      <c r="W68" s="15" t="s">
        <v>5333</v>
      </c>
      <c r="X68" s="15" t="s">
        <v>5067</v>
      </c>
      <c r="Y68" s="50">
        <v>0</v>
      </c>
      <c r="Z68" s="50">
        <v>6</v>
      </c>
      <c r="AA68" s="50">
        <v>0</v>
      </c>
      <c r="AB68" s="50">
        <v>0</v>
      </c>
      <c r="AC68" s="50">
        <v>8</v>
      </c>
      <c r="AD68" s="50">
        <v>7</v>
      </c>
      <c r="AE68" s="50">
        <v>0</v>
      </c>
      <c r="AF68" s="50">
        <v>0</v>
      </c>
      <c r="AG68" s="50">
        <v>0</v>
      </c>
      <c r="AH68" s="50">
        <v>0</v>
      </c>
      <c r="AI68" s="50">
        <v>0</v>
      </c>
      <c r="AJ68" s="50">
        <v>0</v>
      </c>
      <c r="AK68" s="52">
        <v>21</v>
      </c>
      <c r="AL68" s="50">
        <v>21</v>
      </c>
      <c r="AM68" s="48">
        <v>0.7</v>
      </c>
      <c r="AN68" s="49">
        <v>6.9999999999999993E-3</v>
      </c>
      <c r="AO68" s="49">
        <v>6</v>
      </c>
      <c r="AP68" s="49">
        <v>21</v>
      </c>
      <c r="AR68" s="50">
        <v>9</v>
      </c>
    </row>
    <row r="69" spans="1:44" x14ac:dyDescent="0.35">
      <c r="A69" s="2">
        <v>1040067456</v>
      </c>
      <c r="B69" s="2" t="s">
        <v>250</v>
      </c>
      <c r="C69" s="16" t="s">
        <v>4948</v>
      </c>
      <c r="D69" s="3" t="s">
        <v>2395</v>
      </c>
      <c r="E69" s="4">
        <v>41715</v>
      </c>
      <c r="F69" s="5">
        <v>45733</v>
      </c>
      <c r="G69" s="5">
        <v>46098</v>
      </c>
      <c r="H69" s="3" t="s">
        <v>4292</v>
      </c>
      <c r="I69" s="55">
        <v>0</v>
      </c>
      <c r="J69" s="6">
        <v>46022</v>
      </c>
      <c r="K69" s="2" t="s">
        <v>4430</v>
      </c>
      <c r="L69" s="2">
        <v>2002010100</v>
      </c>
      <c r="M69" s="2" t="s">
        <v>4955</v>
      </c>
      <c r="N69" s="2" t="s">
        <v>5204</v>
      </c>
      <c r="O69" s="2" t="s">
        <v>5204</v>
      </c>
      <c r="P69" s="2" t="s">
        <v>4610</v>
      </c>
      <c r="Q69" s="2" t="s">
        <v>4328</v>
      </c>
      <c r="R69" s="7"/>
      <c r="S69" s="7">
        <v>0</v>
      </c>
      <c r="T69" s="7">
        <v>20.666699999999992</v>
      </c>
      <c r="U69" s="7">
        <v>20.666699999999992</v>
      </c>
      <c r="V69" s="12">
        <v>21</v>
      </c>
      <c r="W69" s="15" t="s">
        <v>4738</v>
      </c>
      <c r="X69" s="15" t="s">
        <v>5353</v>
      </c>
      <c r="Y69" s="50">
        <v>4</v>
      </c>
      <c r="Z69" s="50">
        <v>2</v>
      </c>
      <c r="AA69" s="50">
        <v>0</v>
      </c>
      <c r="AB69" s="50">
        <v>0</v>
      </c>
      <c r="AC69" s="50">
        <v>1</v>
      </c>
      <c r="AD69" s="50">
        <v>0</v>
      </c>
      <c r="AE69" s="50">
        <v>2</v>
      </c>
      <c r="AF69" s="50">
        <v>0</v>
      </c>
      <c r="AG69" s="50">
        <v>1</v>
      </c>
      <c r="AH69" s="50">
        <v>7</v>
      </c>
      <c r="AI69" s="50">
        <v>0</v>
      </c>
      <c r="AJ69" s="50">
        <v>1</v>
      </c>
      <c r="AK69" s="52">
        <v>18</v>
      </c>
      <c r="AL69" s="50">
        <v>18</v>
      </c>
      <c r="AM69" s="48">
        <v>0.8571428571428571</v>
      </c>
      <c r="AN69" s="49">
        <v>8.5714285714285701E-3</v>
      </c>
      <c r="AO69" s="49">
        <v>6</v>
      </c>
      <c r="AP69" s="49">
        <v>18</v>
      </c>
      <c r="AR69" s="50">
        <v>3</v>
      </c>
    </row>
    <row r="70" spans="1:44" x14ac:dyDescent="0.35">
      <c r="A70" s="2">
        <v>1010762812</v>
      </c>
      <c r="B70" s="2" t="s">
        <v>182</v>
      </c>
      <c r="C70" s="16" t="s">
        <v>4948</v>
      </c>
      <c r="D70" s="3" t="s">
        <v>2327</v>
      </c>
      <c r="E70" s="4">
        <v>45898</v>
      </c>
      <c r="F70" s="5">
        <v>45898</v>
      </c>
      <c r="G70" s="5">
        <v>46263</v>
      </c>
      <c r="H70" s="3" t="s">
        <v>4290</v>
      </c>
      <c r="I70" s="55">
        <v>0</v>
      </c>
      <c r="J70" s="6">
        <v>46022</v>
      </c>
      <c r="K70" s="2" t="s">
        <v>4405</v>
      </c>
      <c r="L70" s="2">
        <v>2003020100</v>
      </c>
      <c r="M70" s="2" t="s">
        <v>4956</v>
      </c>
      <c r="N70" s="2" t="s">
        <v>5200</v>
      </c>
      <c r="O70" s="2" t="s">
        <v>5220</v>
      </c>
      <c r="P70" s="2" t="s">
        <v>4449</v>
      </c>
      <c r="Q70" s="2" t="s">
        <v>4323</v>
      </c>
      <c r="R70" s="7"/>
      <c r="S70" s="7">
        <v>0</v>
      </c>
      <c r="T70" s="7">
        <v>10.166700000000001</v>
      </c>
      <c r="U70" s="7">
        <v>10.166700000000001</v>
      </c>
      <c r="V70" s="12">
        <v>11</v>
      </c>
      <c r="W70" s="15" t="s">
        <v>4738</v>
      </c>
      <c r="X70" s="15" t="s">
        <v>5318</v>
      </c>
      <c r="Y70" s="50">
        <v>0</v>
      </c>
      <c r="Z70" s="50">
        <v>0</v>
      </c>
      <c r="AA70" s="50">
        <v>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2">
        <v>0</v>
      </c>
      <c r="AL70" s="50">
        <v>0</v>
      </c>
      <c r="AM70" s="48">
        <v>0</v>
      </c>
      <c r="AN70" s="49">
        <v>0</v>
      </c>
      <c r="AO70" s="49">
        <v>0</v>
      </c>
      <c r="AP70" s="49">
        <v>0</v>
      </c>
      <c r="AR70" s="50">
        <v>11</v>
      </c>
    </row>
    <row r="71" spans="1:44" x14ac:dyDescent="0.35">
      <c r="A71" s="2">
        <v>1010788357</v>
      </c>
      <c r="B71" s="2" t="s">
        <v>184</v>
      </c>
      <c r="C71" s="16" t="s">
        <v>4946</v>
      </c>
      <c r="D71" s="3" t="s">
        <v>2329</v>
      </c>
      <c r="E71" s="4">
        <v>43290</v>
      </c>
      <c r="F71" s="5">
        <v>45847</v>
      </c>
      <c r="G71" s="5">
        <v>46212</v>
      </c>
      <c r="H71" s="3" t="s">
        <v>4290</v>
      </c>
      <c r="I71" s="55">
        <v>0</v>
      </c>
      <c r="J71" s="6">
        <v>46022</v>
      </c>
      <c r="K71" s="2" t="s">
        <v>4405</v>
      </c>
      <c r="L71" s="2" t="s">
        <v>4967</v>
      </c>
      <c r="M71" s="2" t="s">
        <v>4956</v>
      </c>
      <c r="N71" s="2" t="s">
        <v>5195</v>
      </c>
      <c r="O71" s="2" t="s">
        <v>5213</v>
      </c>
      <c r="P71" s="2" t="s">
        <v>4462</v>
      </c>
      <c r="Q71" s="2" t="s">
        <v>4297</v>
      </c>
      <c r="R71" s="7"/>
      <c r="S71" s="7">
        <v>15</v>
      </c>
      <c r="T71" s="7">
        <v>14.333300000000008</v>
      </c>
      <c r="U71" s="7">
        <v>29.333300000000008</v>
      </c>
      <c r="V71" s="12">
        <v>30</v>
      </c>
      <c r="W71" s="15" t="s">
        <v>5354</v>
      </c>
      <c r="X71" s="15" t="s">
        <v>5067</v>
      </c>
      <c r="Y71" s="50">
        <v>5</v>
      </c>
      <c r="Z71" s="50">
        <v>15</v>
      </c>
      <c r="AA71" s="50">
        <v>0</v>
      </c>
      <c r="AB71" s="50">
        <v>0</v>
      </c>
      <c r="AC71" s="50">
        <v>0</v>
      </c>
      <c r="AD71" s="50">
        <v>0</v>
      </c>
      <c r="AE71" s="50">
        <v>0</v>
      </c>
      <c r="AF71" s="50">
        <v>0</v>
      </c>
      <c r="AG71" s="50">
        <v>0</v>
      </c>
      <c r="AH71" s="50">
        <v>0</v>
      </c>
      <c r="AI71" s="50">
        <v>0</v>
      </c>
      <c r="AJ71" s="50">
        <v>0</v>
      </c>
      <c r="AK71" s="52">
        <v>20</v>
      </c>
      <c r="AL71" s="50">
        <v>20</v>
      </c>
      <c r="AM71" s="48">
        <v>0.66666666666666663</v>
      </c>
      <c r="AN71" s="49">
        <v>6.6666666666666662E-3</v>
      </c>
      <c r="AO71" s="49">
        <v>20</v>
      </c>
      <c r="AP71" s="49">
        <v>20</v>
      </c>
      <c r="AR71" s="50">
        <v>10</v>
      </c>
    </row>
    <row r="72" spans="1:44" x14ac:dyDescent="0.35">
      <c r="A72" s="2">
        <v>1010810239</v>
      </c>
      <c r="B72" s="2" t="s">
        <v>186</v>
      </c>
      <c r="C72" s="16" t="s">
        <v>4947</v>
      </c>
      <c r="D72" s="3" t="s">
        <v>2331</v>
      </c>
      <c r="E72" s="4">
        <v>42152</v>
      </c>
      <c r="F72" s="5">
        <v>45805</v>
      </c>
      <c r="G72" s="5">
        <v>46170</v>
      </c>
      <c r="H72" s="3" t="s">
        <v>4290</v>
      </c>
      <c r="I72" s="55">
        <v>0</v>
      </c>
      <c r="J72" s="6">
        <v>46022</v>
      </c>
      <c r="K72" s="2" t="s">
        <v>4405</v>
      </c>
      <c r="L72" s="2" t="s">
        <v>4998</v>
      </c>
      <c r="M72" s="2" t="s">
        <v>4956</v>
      </c>
      <c r="N72" s="2" t="s">
        <v>5180</v>
      </c>
      <c r="O72" s="2" t="s">
        <v>5226</v>
      </c>
      <c r="P72" s="2" t="s">
        <v>4545</v>
      </c>
      <c r="Q72" s="2" t="s">
        <v>4298</v>
      </c>
      <c r="R72" s="7"/>
      <c r="S72" s="7">
        <v>12</v>
      </c>
      <c r="T72" s="7">
        <v>17.75</v>
      </c>
      <c r="U72" s="7">
        <v>29.75</v>
      </c>
      <c r="V72" s="12">
        <v>30</v>
      </c>
      <c r="W72" s="15" t="s">
        <v>5284</v>
      </c>
      <c r="X72" s="15" t="s">
        <v>5067</v>
      </c>
      <c r="Y72" s="50">
        <v>0</v>
      </c>
      <c r="Z72" s="50">
        <v>0</v>
      </c>
      <c r="AA72" s="50">
        <v>0</v>
      </c>
      <c r="AB72" s="50">
        <v>0</v>
      </c>
      <c r="AC72" s="50">
        <v>12</v>
      </c>
      <c r="AD72" s="50">
        <v>0</v>
      </c>
      <c r="AE72" s="50">
        <v>0</v>
      </c>
      <c r="AF72" s="50">
        <v>0</v>
      </c>
      <c r="AG72" s="50">
        <v>0</v>
      </c>
      <c r="AH72" s="50">
        <v>0</v>
      </c>
      <c r="AI72" s="50">
        <v>0</v>
      </c>
      <c r="AJ72" s="50">
        <v>0</v>
      </c>
      <c r="AK72" s="52">
        <v>12</v>
      </c>
      <c r="AL72" s="50">
        <v>12</v>
      </c>
      <c r="AM72" s="48">
        <v>0.4</v>
      </c>
      <c r="AN72" s="49">
        <v>4.0000000000000001E-3</v>
      </c>
      <c r="AO72" s="49">
        <v>0</v>
      </c>
      <c r="AP72" s="49">
        <v>12</v>
      </c>
      <c r="AR72" s="50">
        <v>18</v>
      </c>
    </row>
    <row r="73" spans="1:44" x14ac:dyDescent="0.35">
      <c r="A73" s="2">
        <v>1010812293</v>
      </c>
      <c r="B73" s="2" t="s">
        <v>187</v>
      </c>
      <c r="C73" s="16" t="s">
        <v>4946</v>
      </c>
      <c r="D73" s="3" t="s">
        <v>2332</v>
      </c>
      <c r="E73" s="4">
        <v>45969</v>
      </c>
      <c r="F73" s="5">
        <v>45969</v>
      </c>
      <c r="G73" s="5">
        <v>46334</v>
      </c>
      <c r="H73" s="3" t="s">
        <v>4290</v>
      </c>
      <c r="I73" s="55">
        <v>0</v>
      </c>
      <c r="J73" s="6">
        <v>46022</v>
      </c>
      <c r="K73" s="2" t="s">
        <v>4431</v>
      </c>
      <c r="L73" s="2" t="s">
        <v>4806</v>
      </c>
      <c r="M73" s="2" t="s">
        <v>4956</v>
      </c>
      <c r="N73" s="2" t="s">
        <v>5196</v>
      </c>
      <c r="O73" s="2" t="s">
        <v>5215</v>
      </c>
      <c r="P73" s="2" t="s">
        <v>4546</v>
      </c>
      <c r="Q73" s="2" t="s">
        <v>4326</v>
      </c>
      <c r="R73" s="7"/>
      <c r="S73" s="7">
        <v>0</v>
      </c>
      <c r="T73" s="7">
        <v>0.88329999999999997</v>
      </c>
      <c r="U73" s="7">
        <v>0.88329999999999997</v>
      </c>
      <c r="V73" s="12">
        <v>1</v>
      </c>
      <c r="W73" s="15" t="s">
        <v>4738</v>
      </c>
      <c r="X73" s="15" t="s">
        <v>5355</v>
      </c>
      <c r="Y73" s="50">
        <v>0</v>
      </c>
      <c r="Z73" s="50">
        <v>0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0</v>
      </c>
      <c r="AG73" s="50">
        <v>0</v>
      </c>
      <c r="AH73" s="50">
        <v>0</v>
      </c>
      <c r="AI73" s="50">
        <v>0</v>
      </c>
      <c r="AJ73" s="50">
        <v>0</v>
      </c>
      <c r="AK73" s="52">
        <v>0</v>
      </c>
      <c r="AL73" s="50">
        <v>0</v>
      </c>
      <c r="AM73" s="48">
        <v>0</v>
      </c>
      <c r="AN73" s="49">
        <v>0</v>
      </c>
      <c r="AO73" s="49">
        <v>0</v>
      </c>
      <c r="AP73" s="49">
        <v>0</v>
      </c>
      <c r="AR73" s="50">
        <v>1</v>
      </c>
    </row>
    <row r="74" spans="1:44" x14ac:dyDescent="0.35">
      <c r="A74" s="2">
        <v>1010861900</v>
      </c>
      <c r="B74" s="2" t="s">
        <v>188</v>
      </c>
      <c r="C74" s="16" t="s">
        <v>4946</v>
      </c>
      <c r="D74" s="3" t="s">
        <v>2333</v>
      </c>
      <c r="E74" s="4">
        <v>45386</v>
      </c>
      <c r="F74" s="5">
        <v>45751</v>
      </c>
      <c r="G74" s="5">
        <v>46116</v>
      </c>
      <c r="H74" s="3" t="s">
        <v>4290</v>
      </c>
      <c r="I74" s="55">
        <v>0</v>
      </c>
      <c r="J74" s="6">
        <v>46022</v>
      </c>
      <c r="K74" s="2" t="s">
        <v>4405</v>
      </c>
      <c r="L74" s="2" t="s">
        <v>4807</v>
      </c>
      <c r="M74" s="2" t="s">
        <v>4956</v>
      </c>
      <c r="N74" s="2" t="s">
        <v>5195</v>
      </c>
      <c r="O74" s="2" t="s">
        <v>5211</v>
      </c>
      <c r="P74" s="2" t="s">
        <v>4547</v>
      </c>
      <c r="Q74" s="2" t="s">
        <v>4297</v>
      </c>
      <c r="R74" s="7"/>
      <c r="S74" s="7">
        <v>7</v>
      </c>
      <c r="T74" s="7">
        <v>22.25</v>
      </c>
      <c r="U74" s="7">
        <v>29.25</v>
      </c>
      <c r="V74" s="12">
        <v>30</v>
      </c>
      <c r="W74" s="15" t="s">
        <v>5278</v>
      </c>
      <c r="X74" s="15" t="s">
        <v>5067</v>
      </c>
      <c r="Y74" s="50">
        <v>0</v>
      </c>
      <c r="Z74" s="50">
        <v>8</v>
      </c>
      <c r="AA74" s="50">
        <v>0</v>
      </c>
      <c r="AB74" s="50">
        <v>0</v>
      </c>
      <c r="AC74" s="50">
        <v>0</v>
      </c>
      <c r="AD74" s="50">
        <v>0</v>
      </c>
      <c r="AE74" s="50">
        <v>0</v>
      </c>
      <c r="AF74" s="50">
        <v>0</v>
      </c>
      <c r="AG74" s="50">
        <v>0</v>
      </c>
      <c r="AH74" s="50">
        <v>0</v>
      </c>
      <c r="AI74" s="50">
        <v>0</v>
      </c>
      <c r="AJ74" s="50">
        <v>0</v>
      </c>
      <c r="AK74" s="52">
        <v>8</v>
      </c>
      <c r="AL74" s="50">
        <v>8</v>
      </c>
      <c r="AM74" s="48">
        <v>0.26666666666666666</v>
      </c>
      <c r="AN74" s="49">
        <v>2.6666666666666666E-3</v>
      </c>
      <c r="AO74" s="49">
        <v>8</v>
      </c>
      <c r="AP74" s="49">
        <v>8</v>
      </c>
      <c r="AR74" s="50">
        <v>22</v>
      </c>
    </row>
    <row r="75" spans="1:44" x14ac:dyDescent="0.35">
      <c r="A75" s="2">
        <v>1010862568</v>
      </c>
      <c r="B75" s="2" t="s">
        <v>189</v>
      </c>
      <c r="C75" s="16" t="s">
        <v>4946</v>
      </c>
      <c r="D75" s="3" t="s">
        <v>2334</v>
      </c>
      <c r="E75" s="4">
        <v>45945</v>
      </c>
      <c r="F75" s="5">
        <v>45945</v>
      </c>
      <c r="G75" s="5">
        <v>46310</v>
      </c>
      <c r="H75" s="3" t="s">
        <v>4290</v>
      </c>
      <c r="I75" s="55">
        <v>0</v>
      </c>
      <c r="J75" s="6">
        <v>46022</v>
      </c>
      <c r="K75" s="2" t="s">
        <v>4405</v>
      </c>
      <c r="L75" s="2" t="s">
        <v>4808</v>
      </c>
      <c r="M75" s="2" t="s">
        <v>4956</v>
      </c>
      <c r="N75" s="2" t="s">
        <v>5195</v>
      </c>
      <c r="O75" s="2" t="s">
        <v>5216</v>
      </c>
      <c r="P75" s="2" t="s">
        <v>4548</v>
      </c>
      <c r="Q75" s="2" t="s">
        <v>4297</v>
      </c>
      <c r="R75" s="7"/>
      <c r="S75" s="7">
        <v>0</v>
      </c>
      <c r="T75" s="7">
        <v>6.3333000000000004</v>
      </c>
      <c r="U75" s="7">
        <v>6.3333000000000004</v>
      </c>
      <c r="V75" s="12">
        <v>7</v>
      </c>
      <c r="W75" s="15" t="s">
        <v>4738</v>
      </c>
      <c r="X75" s="15" t="s">
        <v>5356</v>
      </c>
      <c r="Y75" s="50">
        <v>0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50">
        <v>0</v>
      </c>
      <c r="AH75" s="50">
        <v>0</v>
      </c>
      <c r="AI75" s="50">
        <v>0</v>
      </c>
      <c r="AJ75" s="50">
        <v>0</v>
      </c>
      <c r="AK75" s="52">
        <v>0</v>
      </c>
      <c r="AL75" s="50">
        <v>0</v>
      </c>
      <c r="AM75" s="48">
        <v>0</v>
      </c>
      <c r="AN75" s="49">
        <v>0</v>
      </c>
      <c r="AO75" s="49">
        <v>0</v>
      </c>
      <c r="AP75" s="49">
        <v>0</v>
      </c>
      <c r="AR75" s="50">
        <v>7</v>
      </c>
    </row>
    <row r="76" spans="1:44" x14ac:dyDescent="0.35">
      <c r="A76" s="2">
        <v>1016686591</v>
      </c>
      <c r="B76" s="2" t="s">
        <v>193</v>
      </c>
      <c r="C76" s="16" t="s">
        <v>4946</v>
      </c>
      <c r="D76" s="3" t="s">
        <v>2338</v>
      </c>
      <c r="E76" s="4">
        <v>45369</v>
      </c>
      <c r="F76" s="5">
        <v>45734</v>
      </c>
      <c r="G76" s="5">
        <v>46099</v>
      </c>
      <c r="H76" s="3" t="s">
        <v>4290</v>
      </c>
      <c r="I76" s="55">
        <v>0</v>
      </c>
      <c r="J76" s="6">
        <v>46022</v>
      </c>
      <c r="K76" s="2" t="s">
        <v>4405</v>
      </c>
      <c r="L76" s="2" t="s">
        <v>4810</v>
      </c>
      <c r="M76" s="2" t="s">
        <v>4956</v>
      </c>
      <c r="N76" s="2" t="s">
        <v>5180</v>
      </c>
      <c r="O76" s="2" t="s">
        <v>5226</v>
      </c>
      <c r="P76" s="2" t="s">
        <v>4551</v>
      </c>
      <c r="Q76" s="2" t="s">
        <v>4309</v>
      </c>
      <c r="R76" s="7"/>
      <c r="S76" s="7">
        <v>4</v>
      </c>
      <c r="T76" s="7">
        <v>23.583300000000001</v>
      </c>
      <c r="U76" s="7">
        <v>27.583300000000001</v>
      </c>
      <c r="V76" s="12">
        <v>28</v>
      </c>
      <c r="W76" s="15" t="s">
        <v>5080</v>
      </c>
      <c r="X76" s="15" t="s">
        <v>5072</v>
      </c>
      <c r="Y76" s="50">
        <v>0</v>
      </c>
      <c r="Z76" s="50">
        <v>2</v>
      </c>
      <c r="AA76" s="50">
        <v>2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2">
        <v>4</v>
      </c>
      <c r="AL76" s="50">
        <v>4</v>
      </c>
      <c r="AM76" s="48">
        <v>0.14285714285714285</v>
      </c>
      <c r="AN76" s="49">
        <v>1.4285714285714286E-3</v>
      </c>
      <c r="AO76" s="49">
        <v>4</v>
      </c>
      <c r="AP76" s="49">
        <v>4</v>
      </c>
      <c r="AR76" s="50">
        <v>24</v>
      </c>
    </row>
    <row r="77" spans="1:44" x14ac:dyDescent="0.35">
      <c r="A77" s="2">
        <v>1016797410</v>
      </c>
      <c r="B77" s="2" t="s">
        <v>197</v>
      </c>
      <c r="C77" s="16" t="s">
        <v>4946</v>
      </c>
      <c r="D77" s="3" t="s">
        <v>2342</v>
      </c>
      <c r="E77" s="4">
        <v>39709</v>
      </c>
      <c r="F77" s="5">
        <v>45918</v>
      </c>
      <c r="G77" s="5">
        <v>46283</v>
      </c>
      <c r="H77" s="3" t="s">
        <v>4290</v>
      </c>
      <c r="I77" s="55">
        <v>0</v>
      </c>
      <c r="J77" s="6">
        <v>46022</v>
      </c>
      <c r="K77" s="2" t="s">
        <v>4405</v>
      </c>
      <c r="L77" s="2" t="s">
        <v>4973</v>
      </c>
      <c r="M77" s="2" t="s">
        <v>4956</v>
      </c>
      <c r="N77" s="2" t="s">
        <v>5180</v>
      </c>
      <c r="O77" s="2" t="s">
        <v>5226</v>
      </c>
      <c r="P77" s="2" t="s">
        <v>4481</v>
      </c>
      <c r="Q77" s="2" t="s">
        <v>4297</v>
      </c>
      <c r="R77" s="7"/>
      <c r="S77" s="7">
        <v>20</v>
      </c>
      <c r="T77" s="7">
        <v>8.5833000000000084</v>
      </c>
      <c r="U77" s="7">
        <v>28.583300000000008</v>
      </c>
      <c r="V77" s="12">
        <v>29</v>
      </c>
      <c r="W77" s="15" t="s">
        <v>5357</v>
      </c>
      <c r="X77" s="15" t="s">
        <v>5065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2">
        <v>0</v>
      </c>
      <c r="AL77" s="50">
        <v>0</v>
      </c>
      <c r="AM77" s="48">
        <v>0</v>
      </c>
      <c r="AN77" s="49">
        <v>0</v>
      </c>
      <c r="AO77" s="49">
        <v>0</v>
      </c>
      <c r="AP77" s="49">
        <v>0</v>
      </c>
      <c r="AR77" s="50">
        <v>29</v>
      </c>
    </row>
    <row r="78" spans="1:44" x14ac:dyDescent="0.35">
      <c r="A78" s="2">
        <v>1018198123</v>
      </c>
      <c r="B78" s="2" t="s">
        <v>201</v>
      </c>
      <c r="C78" s="16" t="s">
        <v>4948</v>
      </c>
      <c r="D78" s="3" t="s">
        <v>2346</v>
      </c>
      <c r="E78" s="4">
        <v>45694</v>
      </c>
      <c r="F78" s="5">
        <v>45694</v>
      </c>
      <c r="G78" s="5">
        <v>46059</v>
      </c>
      <c r="H78" s="3" t="s">
        <v>4292</v>
      </c>
      <c r="I78" s="55">
        <v>0</v>
      </c>
      <c r="J78" s="6">
        <v>46022</v>
      </c>
      <c r="K78" s="2" t="s">
        <v>4405</v>
      </c>
      <c r="L78" s="2">
        <v>2001050000</v>
      </c>
      <c r="M78" s="2" t="s">
        <v>4554</v>
      </c>
      <c r="N78" s="2" t="s">
        <v>5205</v>
      </c>
      <c r="O78" s="2" t="s">
        <v>5205</v>
      </c>
      <c r="P78" s="2" t="s">
        <v>4554</v>
      </c>
      <c r="Q78" s="2" t="s">
        <v>4327</v>
      </c>
      <c r="R78" s="7"/>
      <c r="S78" s="7">
        <v>0</v>
      </c>
      <c r="T78" s="7">
        <v>23.083300000000001</v>
      </c>
      <c r="U78" s="7">
        <v>23.083300000000001</v>
      </c>
      <c r="V78" s="12">
        <v>24</v>
      </c>
      <c r="W78" s="15" t="s">
        <v>4738</v>
      </c>
      <c r="X78" s="15" t="s">
        <v>5123</v>
      </c>
      <c r="Y78" s="50">
        <v>0</v>
      </c>
      <c r="Z78" s="50">
        <v>4</v>
      </c>
      <c r="AA78" s="50">
        <v>1</v>
      </c>
      <c r="AB78" s="50">
        <v>0</v>
      </c>
      <c r="AC78" s="50">
        <v>5</v>
      </c>
      <c r="AD78" s="50">
        <v>1</v>
      </c>
      <c r="AE78" s="50">
        <v>6</v>
      </c>
      <c r="AF78" s="50">
        <v>1</v>
      </c>
      <c r="AG78" s="50">
        <v>0</v>
      </c>
      <c r="AH78" s="50">
        <v>5</v>
      </c>
      <c r="AI78" s="50">
        <v>0</v>
      </c>
      <c r="AJ78" s="50">
        <v>0</v>
      </c>
      <c r="AK78" s="52">
        <v>23</v>
      </c>
      <c r="AL78" s="50">
        <v>23</v>
      </c>
      <c r="AM78" s="48">
        <v>0.95833333333333337</v>
      </c>
      <c r="AN78" s="49">
        <v>9.5833333333333343E-3</v>
      </c>
      <c r="AO78" s="49">
        <v>5</v>
      </c>
      <c r="AP78" s="49">
        <v>23</v>
      </c>
      <c r="AR78" s="50">
        <v>1</v>
      </c>
    </row>
    <row r="79" spans="1:44" x14ac:dyDescent="0.35">
      <c r="A79" s="2">
        <v>1020073846</v>
      </c>
      <c r="B79" s="2" t="s">
        <v>207</v>
      </c>
      <c r="C79" s="16" t="s">
        <v>4946</v>
      </c>
      <c r="D79" s="3" t="s">
        <v>2352</v>
      </c>
      <c r="E79" s="4">
        <v>42928</v>
      </c>
      <c r="F79" s="5">
        <v>45850</v>
      </c>
      <c r="G79" s="5">
        <v>46215</v>
      </c>
      <c r="H79" s="3" t="s">
        <v>4290</v>
      </c>
      <c r="I79" s="55">
        <v>0</v>
      </c>
      <c r="J79" s="6">
        <v>46022</v>
      </c>
      <c r="K79" s="2" t="s">
        <v>4405</v>
      </c>
      <c r="L79" s="2" t="s">
        <v>4963</v>
      </c>
      <c r="M79" s="2" t="s">
        <v>4956</v>
      </c>
      <c r="N79" s="2" t="s">
        <v>5200</v>
      </c>
      <c r="O79" s="2" t="s">
        <v>5220</v>
      </c>
      <c r="P79" s="2" t="s">
        <v>4449</v>
      </c>
      <c r="Q79" s="2" t="s">
        <v>4297</v>
      </c>
      <c r="R79" s="7"/>
      <c r="S79" s="7">
        <v>5</v>
      </c>
      <c r="T79" s="7">
        <v>14.083300000000008</v>
      </c>
      <c r="U79" s="7">
        <v>19.083300000000008</v>
      </c>
      <c r="V79" s="12">
        <v>20</v>
      </c>
      <c r="W79" s="15" t="s">
        <v>5358</v>
      </c>
      <c r="X79" s="15" t="s">
        <v>5359</v>
      </c>
      <c r="Y79" s="50">
        <v>1</v>
      </c>
      <c r="Z79" s="50">
        <v>14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50">
        <v>0</v>
      </c>
      <c r="AH79" s="50">
        <v>0</v>
      </c>
      <c r="AI79" s="50">
        <v>0</v>
      </c>
      <c r="AJ79" s="50">
        <v>0</v>
      </c>
      <c r="AK79" s="52">
        <v>15</v>
      </c>
      <c r="AL79" s="50">
        <v>15</v>
      </c>
      <c r="AM79" s="48">
        <v>0.75</v>
      </c>
      <c r="AN79" s="49">
        <v>7.4999999999999997E-3</v>
      </c>
      <c r="AO79" s="49">
        <v>15</v>
      </c>
      <c r="AP79" s="49">
        <v>15</v>
      </c>
      <c r="AR79" s="50">
        <v>5</v>
      </c>
    </row>
    <row r="80" spans="1:44" x14ac:dyDescent="0.35">
      <c r="A80" s="2">
        <v>1020104384</v>
      </c>
      <c r="B80" s="2" t="s">
        <v>208</v>
      </c>
      <c r="C80" s="16" t="s">
        <v>4946</v>
      </c>
      <c r="D80" s="3" t="s">
        <v>2353</v>
      </c>
      <c r="E80" s="4">
        <v>45721</v>
      </c>
      <c r="F80" s="5">
        <v>45721</v>
      </c>
      <c r="G80" s="5">
        <v>46086</v>
      </c>
      <c r="H80" s="3" t="s">
        <v>4290</v>
      </c>
      <c r="I80" s="55">
        <v>0</v>
      </c>
      <c r="J80" s="6">
        <v>46022</v>
      </c>
      <c r="K80" s="2" t="s">
        <v>4405</v>
      </c>
      <c r="L80" s="2" t="s">
        <v>4765</v>
      </c>
      <c r="M80" s="2" t="s">
        <v>4956</v>
      </c>
      <c r="N80" s="2" t="s">
        <v>5197</v>
      </c>
      <c r="O80" s="2" t="s">
        <v>5222</v>
      </c>
      <c r="P80" s="2" t="s">
        <v>4467</v>
      </c>
      <c r="Q80" s="2" t="s">
        <v>4297</v>
      </c>
      <c r="R80" s="7"/>
      <c r="S80" s="7">
        <v>0</v>
      </c>
      <c r="T80" s="7">
        <v>24.666699999999999</v>
      </c>
      <c r="U80" s="7">
        <v>24.666699999999999</v>
      </c>
      <c r="V80" s="12">
        <v>25</v>
      </c>
      <c r="W80" s="15" t="s">
        <v>4738</v>
      </c>
      <c r="X80" s="15" t="s">
        <v>5077</v>
      </c>
      <c r="Y80" s="50">
        <v>0</v>
      </c>
      <c r="Z80" s="50">
        <v>0</v>
      </c>
      <c r="AA80" s="50">
        <v>0</v>
      </c>
      <c r="AB80" s="50">
        <v>0</v>
      </c>
      <c r="AC80" s="50">
        <v>0</v>
      </c>
      <c r="AD80" s="50">
        <v>0</v>
      </c>
      <c r="AE80" s="50">
        <v>0</v>
      </c>
      <c r="AF80" s="50">
        <v>0</v>
      </c>
      <c r="AG80" s="50">
        <v>0</v>
      </c>
      <c r="AH80" s="50">
        <v>0</v>
      </c>
      <c r="AI80" s="50">
        <v>0</v>
      </c>
      <c r="AJ80" s="50">
        <v>0</v>
      </c>
      <c r="AK80" s="52">
        <v>0</v>
      </c>
      <c r="AL80" s="50">
        <v>0</v>
      </c>
      <c r="AM80" s="48">
        <v>0</v>
      </c>
      <c r="AN80" s="49">
        <v>0</v>
      </c>
      <c r="AO80" s="49">
        <v>0</v>
      </c>
      <c r="AP80" s="49">
        <v>0</v>
      </c>
      <c r="AR80" s="50">
        <v>25</v>
      </c>
    </row>
    <row r="81" spans="1:44" x14ac:dyDescent="0.35">
      <c r="A81" s="2">
        <v>1022100273</v>
      </c>
      <c r="B81" s="2" t="s">
        <v>212</v>
      </c>
      <c r="C81" s="16" t="s">
        <v>4946</v>
      </c>
      <c r="D81" s="3" t="s">
        <v>2357</v>
      </c>
      <c r="E81" s="4">
        <v>45854</v>
      </c>
      <c r="F81" s="5">
        <v>45854</v>
      </c>
      <c r="G81" s="5">
        <v>46219</v>
      </c>
      <c r="H81" s="3" t="s">
        <v>4290</v>
      </c>
      <c r="I81" s="55">
        <v>0</v>
      </c>
      <c r="J81" s="6">
        <v>46022</v>
      </c>
      <c r="K81" s="2" t="s">
        <v>4405</v>
      </c>
      <c r="L81" s="2" t="s">
        <v>4993</v>
      </c>
      <c r="M81" s="2" t="s">
        <v>4956</v>
      </c>
      <c r="N81" s="2" t="s">
        <v>5195</v>
      </c>
      <c r="O81" s="2" t="s">
        <v>5211</v>
      </c>
      <c r="P81" s="2" t="s">
        <v>4531</v>
      </c>
      <c r="Q81" s="2" t="s">
        <v>4297</v>
      </c>
      <c r="R81" s="7"/>
      <c r="S81" s="7">
        <v>0</v>
      </c>
      <c r="T81" s="7">
        <v>13.75</v>
      </c>
      <c r="U81" s="7">
        <v>13.75</v>
      </c>
      <c r="V81" s="12">
        <v>14</v>
      </c>
      <c r="W81" s="15" t="s">
        <v>4738</v>
      </c>
      <c r="X81" s="15" t="s">
        <v>5316</v>
      </c>
      <c r="Y81" s="50">
        <v>0</v>
      </c>
      <c r="Z81" s="50">
        <v>0</v>
      </c>
      <c r="AA81" s="50">
        <v>0</v>
      </c>
      <c r="AB81" s="50">
        <v>0</v>
      </c>
      <c r="AC81" s="50">
        <v>0</v>
      </c>
      <c r="AD81" s="50">
        <v>0</v>
      </c>
      <c r="AE81" s="50">
        <v>0</v>
      </c>
      <c r="AF81" s="50">
        <v>0</v>
      </c>
      <c r="AG81" s="50">
        <v>0</v>
      </c>
      <c r="AH81" s="50">
        <v>0</v>
      </c>
      <c r="AI81" s="50">
        <v>0</v>
      </c>
      <c r="AJ81" s="50">
        <v>0</v>
      </c>
      <c r="AK81" s="52">
        <v>0</v>
      </c>
      <c r="AL81" s="50">
        <v>0</v>
      </c>
      <c r="AM81" s="48">
        <v>0</v>
      </c>
      <c r="AN81" s="49">
        <v>0</v>
      </c>
      <c r="AO81" s="49">
        <v>0</v>
      </c>
      <c r="AP81" s="49">
        <v>0</v>
      </c>
      <c r="AR81" s="50">
        <v>14</v>
      </c>
    </row>
    <row r="82" spans="1:44" x14ac:dyDescent="0.35">
      <c r="A82" s="2">
        <v>1025513498</v>
      </c>
      <c r="B82" s="2" t="s">
        <v>214</v>
      </c>
      <c r="C82" s="16" t="s">
        <v>4946</v>
      </c>
      <c r="D82" s="3" t="s">
        <v>2359</v>
      </c>
      <c r="E82" s="4">
        <v>45827</v>
      </c>
      <c r="F82" s="5">
        <v>45827</v>
      </c>
      <c r="G82" s="5">
        <v>46192</v>
      </c>
      <c r="H82" s="3" t="s">
        <v>4290</v>
      </c>
      <c r="I82" s="55">
        <v>0</v>
      </c>
      <c r="J82" s="6">
        <v>46022</v>
      </c>
      <c r="K82" s="2" t="s">
        <v>4405</v>
      </c>
      <c r="L82" s="2" t="s">
        <v>4744</v>
      </c>
      <c r="M82" s="2" t="s">
        <v>4956</v>
      </c>
      <c r="N82" s="2" t="s">
        <v>5195</v>
      </c>
      <c r="O82" s="2" t="s">
        <v>5213</v>
      </c>
      <c r="P82" s="2" t="s">
        <v>4437</v>
      </c>
      <c r="Q82" s="2" t="s">
        <v>4297</v>
      </c>
      <c r="R82" s="7"/>
      <c r="S82" s="7">
        <v>0</v>
      </c>
      <c r="T82" s="7">
        <v>16</v>
      </c>
      <c r="U82" s="7">
        <v>16</v>
      </c>
      <c r="V82" s="12">
        <v>16</v>
      </c>
      <c r="W82" s="15" t="s">
        <v>4738</v>
      </c>
      <c r="X82" s="15" t="s">
        <v>5337</v>
      </c>
      <c r="Y82" s="50">
        <v>0</v>
      </c>
      <c r="Z82" s="50">
        <v>0</v>
      </c>
      <c r="AA82" s="50">
        <v>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2">
        <v>0</v>
      </c>
      <c r="AL82" s="50">
        <v>0</v>
      </c>
      <c r="AM82" s="48">
        <v>0</v>
      </c>
      <c r="AN82" s="49">
        <v>0</v>
      </c>
      <c r="AO82" s="49">
        <v>0</v>
      </c>
      <c r="AP82" s="49">
        <v>0</v>
      </c>
      <c r="AR82" s="50">
        <v>16</v>
      </c>
    </row>
    <row r="83" spans="1:44" x14ac:dyDescent="0.35">
      <c r="A83" s="2">
        <v>1025564119</v>
      </c>
      <c r="B83" s="2" t="s">
        <v>215</v>
      </c>
      <c r="C83" s="16" t="s">
        <v>4946</v>
      </c>
      <c r="D83" s="3" t="s">
        <v>2360</v>
      </c>
      <c r="E83" s="4">
        <v>45261</v>
      </c>
      <c r="F83" s="5">
        <v>45992</v>
      </c>
      <c r="G83" s="5">
        <v>46357</v>
      </c>
      <c r="H83" s="3" t="s">
        <v>4290</v>
      </c>
      <c r="I83" s="55">
        <v>0</v>
      </c>
      <c r="J83" s="6">
        <v>46022</v>
      </c>
      <c r="K83" s="2" t="s">
        <v>4405</v>
      </c>
      <c r="L83" s="2" t="s">
        <v>4744</v>
      </c>
      <c r="M83" s="2" t="s">
        <v>4956</v>
      </c>
      <c r="N83" s="2" t="s">
        <v>5195</v>
      </c>
      <c r="O83" s="2" t="s">
        <v>5213</v>
      </c>
      <c r="P83" s="2" t="s">
        <v>4437</v>
      </c>
      <c r="Q83" s="2" t="s">
        <v>4297</v>
      </c>
      <c r="R83" s="7"/>
      <c r="S83" s="7">
        <v>27</v>
      </c>
      <c r="T83" s="7">
        <v>2.5</v>
      </c>
      <c r="U83" s="7">
        <v>29.5</v>
      </c>
      <c r="V83" s="12">
        <v>30</v>
      </c>
      <c r="W83" s="15" t="s">
        <v>5360</v>
      </c>
      <c r="X83" s="15" t="s">
        <v>5067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2">
        <v>0</v>
      </c>
      <c r="AL83" s="50">
        <v>0</v>
      </c>
      <c r="AM83" s="48">
        <v>0</v>
      </c>
      <c r="AN83" s="49">
        <v>0</v>
      </c>
      <c r="AO83" s="49">
        <v>0</v>
      </c>
      <c r="AP83" s="49">
        <v>0</v>
      </c>
      <c r="AR83" s="50">
        <v>30</v>
      </c>
    </row>
    <row r="84" spans="1:44" x14ac:dyDescent="0.35">
      <c r="A84" s="2">
        <v>1025577026</v>
      </c>
      <c r="B84" s="2" t="s">
        <v>216</v>
      </c>
      <c r="C84" s="16" t="s">
        <v>4947</v>
      </c>
      <c r="D84" s="3" t="s">
        <v>2361</v>
      </c>
      <c r="E84" s="4">
        <v>42985</v>
      </c>
      <c r="F84" s="5">
        <v>45907</v>
      </c>
      <c r="G84" s="5">
        <v>46272</v>
      </c>
      <c r="H84" s="3" t="s">
        <v>4290</v>
      </c>
      <c r="I84" s="55">
        <v>0</v>
      </c>
      <c r="J84" s="6">
        <v>46022</v>
      </c>
      <c r="K84" s="2" t="s">
        <v>4405</v>
      </c>
      <c r="L84" s="2" t="s">
        <v>4816</v>
      </c>
      <c r="M84" s="2" t="s">
        <v>4956</v>
      </c>
      <c r="N84" s="2" t="s">
        <v>5180</v>
      </c>
      <c r="O84" s="2" t="s">
        <v>5187</v>
      </c>
      <c r="P84" s="2" t="s">
        <v>4559</v>
      </c>
      <c r="Q84" s="2" t="s">
        <v>4305</v>
      </c>
      <c r="R84" s="7"/>
      <c r="S84" s="7">
        <v>20</v>
      </c>
      <c r="T84" s="7">
        <v>9.5</v>
      </c>
      <c r="U84" s="7">
        <v>29.5</v>
      </c>
      <c r="V84" s="12">
        <v>30</v>
      </c>
      <c r="W84" s="15" t="s">
        <v>5361</v>
      </c>
      <c r="X84" s="15" t="s">
        <v>5067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0</v>
      </c>
      <c r="AI84" s="50">
        <v>0</v>
      </c>
      <c r="AJ84" s="50">
        <v>0</v>
      </c>
      <c r="AK84" s="52">
        <v>0</v>
      </c>
      <c r="AL84" s="50">
        <v>0</v>
      </c>
      <c r="AM84" s="48">
        <v>0</v>
      </c>
      <c r="AN84" s="49">
        <v>0</v>
      </c>
      <c r="AO84" s="49">
        <v>0</v>
      </c>
      <c r="AP84" s="49">
        <v>0</v>
      </c>
      <c r="AR84" s="50">
        <v>30</v>
      </c>
    </row>
    <row r="85" spans="1:44" x14ac:dyDescent="0.35">
      <c r="A85" s="2">
        <v>1025786455</v>
      </c>
      <c r="B85" s="2" t="s">
        <v>223</v>
      </c>
      <c r="C85" s="16" t="s">
        <v>4946</v>
      </c>
      <c r="D85" s="3" t="s">
        <v>2368</v>
      </c>
      <c r="E85" s="4">
        <v>42306</v>
      </c>
      <c r="F85" s="5">
        <v>45959</v>
      </c>
      <c r="G85" s="5">
        <v>46324</v>
      </c>
      <c r="H85" s="3" t="s">
        <v>4290</v>
      </c>
      <c r="I85" s="55">
        <v>0</v>
      </c>
      <c r="J85" s="6">
        <v>46022</v>
      </c>
      <c r="K85" s="2" t="s">
        <v>4405</v>
      </c>
      <c r="L85" s="2" t="s">
        <v>4973</v>
      </c>
      <c r="M85" s="2" t="s">
        <v>4956</v>
      </c>
      <c r="N85" s="2" t="s">
        <v>5180</v>
      </c>
      <c r="O85" s="2" t="s">
        <v>5226</v>
      </c>
      <c r="P85" s="2" t="s">
        <v>4481</v>
      </c>
      <c r="Q85" s="2" t="s">
        <v>4297</v>
      </c>
      <c r="R85" s="7"/>
      <c r="S85" s="7">
        <v>23</v>
      </c>
      <c r="T85" s="7">
        <v>5.1666999999999916</v>
      </c>
      <c r="U85" s="7">
        <v>28.166699999999992</v>
      </c>
      <c r="V85" s="12">
        <v>29</v>
      </c>
      <c r="W85" s="15" t="s">
        <v>5362</v>
      </c>
      <c r="X85" s="15" t="s">
        <v>5065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2">
        <v>0</v>
      </c>
      <c r="AL85" s="50">
        <v>0</v>
      </c>
      <c r="AM85" s="48">
        <v>0</v>
      </c>
      <c r="AN85" s="49">
        <v>0</v>
      </c>
      <c r="AO85" s="49">
        <v>0</v>
      </c>
      <c r="AP85" s="49">
        <v>0</v>
      </c>
      <c r="AR85" s="50">
        <v>29</v>
      </c>
    </row>
    <row r="86" spans="1:44" x14ac:dyDescent="0.35">
      <c r="A86" s="2">
        <v>1025790224</v>
      </c>
      <c r="B86" s="2" t="s">
        <v>224</v>
      </c>
      <c r="C86" s="16" t="s">
        <v>4947</v>
      </c>
      <c r="D86" s="3" t="s">
        <v>2369</v>
      </c>
      <c r="E86" s="4">
        <v>42079</v>
      </c>
      <c r="F86" s="5">
        <v>45732</v>
      </c>
      <c r="G86" s="5">
        <v>46097</v>
      </c>
      <c r="H86" s="3" t="s">
        <v>4290</v>
      </c>
      <c r="I86" s="55">
        <v>0</v>
      </c>
      <c r="J86" s="6">
        <v>46022</v>
      </c>
      <c r="K86" s="2" t="s">
        <v>4405</v>
      </c>
      <c r="L86" s="2" t="s">
        <v>4975</v>
      </c>
      <c r="M86" s="2" t="s">
        <v>4956</v>
      </c>
      <c r="N86" s="2" t="s">
        <v>5180</v>
      </c>
      <c r="O86" s="2" t="s">
        <v>5187</v>
      </c>
      <c r="P86" s="2" t="s">
        <v>4483</v>
      </c>
      <c r="Q86" s="2" t="s">
        <v>4298</v>
      </c>
      <c r="R86" s="7"/>
      <c r="S86" s="7">
        <v>0</v>
      </c>
      <c r="T86" s="7">
        <v>22.75</v>
      </c>
      <c r="U86" s="7">
        <v>22.75</v>
      </c>
      <c r="V86" s="12">
        <v>23</v>
      </c>
      <c r="W86" s="15" t="s">
        <v>4738</v>
      </c>
      <c r="X86" s="15" t="s">
        <v>5324</v>
      </c>
      <c r="Y86" s="50">
        <v>16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2">
        <v>16</v>
      </c>
      <c r="AL86" s="50">
        <v>16</v>
      </c>
      <c r="AM86" s="48">
        <v>0.69565217391304346</v>
      </c>
      <c r="AN86" s="49">
        <v>6.9565217391304342E-3</v>
      </c>
      <c r="AO86" s="49">
        <v>16</v>
      </c>
      <c r="AP86" s="49">
        <v>16</v>
      </c>
      <c r="AR86" s="50">
        <v>7</v>
      </c>
    </row>
    <row r="87" spans="1:44" x14ac:dyDescent="0.35">
      <c r="A87" s="2">
        <v>1025792250</v>
      </c>
      <c r="B87" s="2" t="s">
        <v>225</v>
      </c>
      <c r="C87" s="16" t="s">
        <v>4946</v>
      </c>
      <c r="D87" s="3" t="s">
        <v>2370</v>
      </c>
      <c r="E87" s="4">
        <v>45884</v>
      </c>
      <c r="F87" s="5">
        <v>45884</v>
      </c>
      <c r="G87" s="5">
        <v>46249</v>
      </c>
      <c r="H87" s="3" t="s">
        <v>4290</v>
      </c>
      <c r="I87" s="55">
        <v>0</v>
      </c>
      <c r="J87" s="6">
        <v>46022</v>
      </c>
      <c r="K87" s="2" t="s">
        <v>4405</v>
      </c>
      <c r="L87" s="2" t="s">
        <v>4973</v>
      </c>
      <c r="M87" s="2" t="s">
        <v>4956</v>
      </c>
      <c r="N87" s="2" t="s">
        <v>5180</v>
      </c>
      <c r="O87" s="2" t="s">
        <v>5226</v>
      </c>
      <c r="P87" s="2" t="s">
        <v>4481</v>
      </c>
      <c r="Q87" s="2" t="s">
        <v>4306</v>
      </c>
      <c r="R87" s="7"/>
      <c r="S87" s="7">
        <v>0</v>
      </c>
      <c r="T87" s="7">
        <v>11.333299999999999</v>
      </c>
      <c r="U87" s="7">
        <v>11.333299999999999</v>
      </c>
      <c r="V87" s="12">
        <v>12</v>
      </c>
      <c r="W87" s="15" t="s">
        <v>4738</v>
      </c>
      <c r="X87" s="15" t="s">
        <v>5325</v>
      </c>
      <c r="Y87" s="50">
        <v>0</v>
      </c>
      <c r="Z87" s="50">
        <v>0</v>
      </c>
      <c r="AA87" s="50">
        <v>0</v>
      </c>
      <c r="AB87" s="50">
        <v>0</v>
      </c>
      <c r="AC87" s="50">
        <v>0</v>
      </c>
      <c r="AD87" s="50">
        <v>0</v>
      </c>
      <c r="AE87" s="50">
        <v>0</v>
      </c>
      <c r="AF87" s="50">
        <v>0</v>
      </c>
      <c r="AG87" s="50">
        <v>0</v>
      </c>
      <c r="AH87" s="50">
        <v>0</v>
      </c>
      <c r="AI87" s="50">
        <v>0</v>
      </c>
      <c r="AJ87" s="50">
        <v>0</v>
      </c>
      <c r="AK87" s="52">
        <v>0</v>
      </c>
      <c r="AL87" s="50">
        <v>0</v>
      </c>
      <c r="AM87" s="48">
        <v>0</v>
      </c>
      <c r="AN87" s="49">
        <v>0</v>
      </c>
      <c r="AO87" s="49">
        <v>0</v>
      </c>
      <c r="AP87" s="49">
        <v>0</v>
      </c>
      <c r="AR87" s="50">
        <v>12</v>
      </c>
    </row>
    <row r="88" spans="1:44" x14ac:dyDescent="0.35">
      <c r="A88" s="2">
        <v>1025810133</v>
      </c>
      <c r="B88" s="2" t="s">
        <v>229</v>
      </c>
      <c r="C88" s="16" t="s">
        <v>4946</v>
      </c>
      <c r="D88" s="3" t="s">
        <v>2374</v>
      </c>
      <c r="E88" s="4">
        <v>45384</v>
      </c>
      <c r="F88" s="5">
        <v>45749</v>
      </c>
      <c r="G88" s="5">
        <v>46114</v>
      </c>
      <c r="H88" s="3" t="s">
        <v>4290</v>
      </c>
      <c r="I88" s="55">
        <v>0</v>
      </c>
      <c r="J88" s="6">
        <v>46022</v>
      </c>
      <c r="K88" s="2" t="s">
        <v>4405</v>
      </c>
      <c r="L88" s="2" t="s">
        <v>4819</v>
      </c>
      <c r="M88" s="2" t="s">
        <v>4956</v>
      </c>
      <c r="N88" s="2" t="s">
        <v>5195</v>
      </c>
      <c r="O88" s="2" t="s">
        <v>5231</v>
      </c>
      <c r="P88" s="2" t="s">
        <v>4563</v>
      </c>
      <c r="Q88" s="2" t="s">
        <v>4297</v>
      </c>
      <c r="R88" s="7"/>
      <c r="S88" s="7">
        <v>7</v>
      </c>
      <c r="T88" s="7">
        <v>22.416699999999999</v>
      </c>
      <c r="U88" s="7">
        <v>29.416699999999999</v>
      </c>
      <c r="V88" s="12">
        <v>30</v>
      </c>
      <c r="W88" s="15" t="s">
        <v>5288</v>
      </c>
      <c r="X88" s="15" t="s">
        <v>5067</v>
      </c>
      <c r="Y88" s="50">
        <v>0</v>
      </c>
      <c r="Z88" s="50">
        <v>6</v>
      </c>
      <c r="AA88" s="50">
        <v>10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2">
        <v>16</v>
      </c>
      <c r="AL88" s="50">
        <v>16</v>
      </c>
      <c r="AM88" s="48">
        <v>0.53333333333333333</v>
      </c>
      <c r="AN88" s="49">
        <v>5.3333333333333332E-3</v>
      </c>
      <c r="AO88" s="49">
        <v>16</v>
      </c>
      <c r="AP88" s="49">
        <v>16</v>
      </c>
      <c r="AR88" s="50">
        <v>14</v>
      </c>
    </row>
    <row r="89" spans="1:44" x14ac:dyDescent="0.35">
      <c r="A89" s="2">
        <v>1025815517</v>
      </c>
      <c r="B89" s="2" t="s">
        <v>230</v>
      </c>
      <c r="C89" s="16" t="s">
        <v>4946</v>
      </c>
      <c r="D89" s="3" t="s">
        <v>2375</v>
      </c>
      <c r="E89" s="4">
        <v>41806</v>
      </c>
      <c r="F89" s="5">
        <v>45824</v>
      </c>
      <c r="G89" s="5">
        <v>46189</v>
      </c>
      <c r="H89" s="3" t="s">
        <v>4290</v>
      </c>
      <c r="I89" s="55">
        <v>0</v>
      </c>
      <c r="J89" s="6">
        <v>46022</v>
      </c>
      <c r="K89" s="2" t="s">
        <v>4405</v>
      </c>
      <c r="L89" s="2" t="s">
        <v>4819</v>
      </c>
      <c r="M89" s="2" t="s">
        <v>4956</v>
      </c>
      <c r="N89" s="2" t="s">
        <v>5195</v>
      </c>
      <c r="O89" s="2" t="s">
        <v>5231</v>
      </c>
      <c r="P89" s="2" t="s">
        <v>4563</v>
      </c>
      <c r="Q89" s="2" t="s">
        <v>4297</v>
      </c>
      <c r="R89" s="7"/>
      <c r="S89" s="7">
        <v>13</v>
      </c>
      <c r="T89" s="7">
        <v>16.25</v>
      </c>
      <c r="U89" s="7">
        <v>29.25</v>
      </c>
      <c r="V89" s="12">
        <v>30</v>
      </c>
      <c r="W89" s="15" t="s">
        <v>5363</v>
      </c>
      <c r="X89" s="15" t="s">
        <v>5067</v>
      </c>
      <c r="Y89" s="50">
        <v>0</v>
      </c>
      <c r="Z89" s="50">
        <v>0</v>
      </c>
      <c r="AA89" s="50">
        <v>16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2">
        <v>16</v>
      </c>
      <c r="AL89" s="50">
        <v>16</v>
      </c>
      <c r="AM89" s="48">
        <v>0.53333333333333333</v>
      </c>
      <c r="AN89" s="49">
        <v>5.3333333333333332E-3</v>
      </c>
      <c r="AO89" s="49">
        <v>16</v>
      </c>
      <c r="AP89" s="49">
        <v>16</v>
      </c>
      <c r="AR89" s="50">
        <v>14</v>
      </c>
    </row>
    <row r="90" spans="1:44" x14ac:dyDescent="0.35">
      <c r="A90" s="2">
        <v>1025841779</v>
      </c>
      <c r="B90" s="2" t="s">
        <v>232</v>
      </c>
      <c r="C90" s="16" t="s">
        <v>4947</v>
      </c>
      <c r="D90" s="3" t="s">
        <v>2377</v>
      </c>
      <c r="E90" s="4">
        <v>41226</v>
      </c>
      <c r="F90" s="5">
        <v>45974</v>
      </c>
      <c r="G90" s="5">
        <v>46339</v>
      </c>
      <c r="H90" s="3" t="s">
        <v>4290</v>
      </c>
      <c r="I90" s="55">
        <v>0</v>
      </c>
      <c r="J90" s="6">
        <v>46022</v>
      </c>
      <c r="K90" s="2" t="s">
        <v>4405</v>
      </c>
      <c r="L90" s="2" t="s">
        <v>4800</v>
      </c>
      <c r="M90" s="2" t="s">
        <v>4956</v>
      </c>
      <c r="N90" s="2" t="s">
        <v>5195</v>
      </c>
      <c r="O90" s="2" t="s">
        <v>5213</v>
      </c>
      <c r="P90" s="2" t="s">
        <v>4529</v>
      </c>
      <c r="Q90" s="2" t="s">
        <v>4298</v>
      </c>
      <c r="R90" s="7"/>
      <c r="S90" s="7">
        <v>25</v>
      </c>
      <c r="T90" s="7">
        <v>4</v>
      </c>
      <c r="U90" s="7">
        <v>29</v>
      </c>
      <c r="V90" s="12">
        <v>29</v>
      </c>
      <c r="W90" s="15" t="s">
        <v>5364</v>
      </c>
      <c r="X90" s="15" t="s">
        <v>5065</v>
      </c>
      <c r="Y90" s="50">
        <v>0</v>
      </c>
      <c r="Z90" s="50">
        <v>0</v>
      </c>
      <c r="AA90" s="50">
        <v>0</v>
      </c>
      <c r="AB90" s="50">
        <v>0</v>
      </c>
      <c r="AC90" s="50">
        <v>0</v>
      </c>
      <c r="AD90" s="50">
        <v>0</v>
      </c>
      <c r="AE90" s="50">
        <v>0</v>
      </c>
      <c r="AF90" s="50">
        <v>0</v>
      </c>
      <c r="AG90" s="50">
        <v>0</v>
      </c>
      <c r="AH90" s="50">
        <v>0</v>
      </c>
      <c r="AI90" s="50">
        <v>0</v>
      </c>
      <c r="AJ90" s="50">
        <v>0</v>
      </c>
      <c r="AK90" s="52">
        <v>0</v>
      </c>
      <c r="AL90" s="50">
        <v>0</v>
      </c>
      <c r="AM90" s="48">
        <v>0</v>
      </c>
      <c r="AN90" s="49">
        <v>0</v>
      </c>
      <c r="AO90" s="49">
        <v>0</v>
      </c>
      <c r="AP90" s="49">
        <v>0</v>
      </c>
      <c r="AR90" s="50">
        <v>29</v>
      </c>
    </row>
    <row r="91" spans="1:44" x14ac:dyDescent="0.35">
      <c r="A91" s="2">
        <v>1025866121</v>
      </c>
      <c r="B91" s="2" t="s">
        <v>238</v>
      </c>
      <c r="C91" s="16" t="s">
        <v>4947</v>
      </c>
      <c r="D91" s="3" t="s">
        <v>2383</v>
      </c>
      <c r="E91" s="4">
        <v>40788</v>
      </c>
      <c r="F91" s="5">
        <v>45902</v>
      </c>
      <c r="G91" s="5">
        <v>46267</v>
      </c>
      <c r="H91" s="3" t="s">
        <v>4290</v>
      </c>
      <c r="I91" s="55">
        <v>0</v>
      </c>
      <c r="J91" s="6">
        <v>46022</v>
      </c>
      <c r="K91" s="2" t="s">
        <v>4405</v>
      </c>
      <c r="L91" s="2" t="s">
        <v>4964</v>
      </c>
      <c r="M91" s="2" t="s">
        <v>4956</v>
      </c>
      <c r="N91" s="2" t="s">
        <v>5180</v>
      </c>
      <c r="O91" s="2" t="s">
        <v>5221</v>
      </c>
      <c r="P91" s="2" t="s">
        <v>4450</v>
      </c>
      <c r="Q91" s="2" t="s">
        <v>4302</v>
      </c>
      <c r="R91" s="7"/>
      <c r="S91" s="7">
        <v>18</v>
      </c>
      <c r="T91" s="7">
        <v>9.9166999999999916</v>
      </c>
      <c r="U91" s="7">
        <v>27.916699999999992</v>
      </c>
      <c r="V91" s="12">
        <v>28</v>
      </c>
      <c r="W91" s="15" t="s">
        <v>5365</v>
      </c>
      <c r="X91" s="15" t="s">
        <v>5072</v>
      </c>
      <c r="Y91" s="50">
        <v>7</v>
      </c>
      <c r="Z91" s="50">
        <v>0</v>
      </c>
      <c r="AA91" s="50">
        <v>10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2">
        <v>17</v>
      </c>
      <c r="AL91" s="50">
        <v>17</v>
      </c>
      <c r="AM91" s="48">
        <v>0.6071428571428571</v>
      </c>
      <c r="AN91" s="49">
        <v>6.0714285714285714E-3</v>
      </c>
      <c r="AO91" s="49">
        <v>17</v>
      </c>
      <c r="AP91" s="49">
        <v>17</v>
      </c>
      <c r="AR91" s="50">
        <v>11</v>
      </c>
    </row>
    <row r="92" spans="1:44" x14ac:dyDescent="0.35">
      <c r="A92" s="2">
        <v>1026730209</v>
      </c>
      <c r="B92" s="2" t="s">
        <v>239</v>
      </c>
      <c r="C92" s="16" t="s">
        <v>4946</v>
      </c>
      <c r="D92" s="3" t="s">
        <v>2384</v>
      </c>
      <c r="E92" s="4">
        <v>45097</v>
      </c>
      <c r="F92" s="5">
        <v>45828</v>
      </c>
      <c r="G92" s="5">
        <v>46193</v>
      </c>
      <c r="H92" s="3" t="s">
        <v>4290</v>
      </c>
      <c r="I92" s="55">
        <v>0</v>
      </c>
      <c r="J92" s="6">
        <v>46022</v>
      </c>
      <c r="K92" s="2" t="s">
        <v>4405</v>
      </c>
      <c r="L92" s="2" t="s">
        <v>4963</v>
      </c>
      <c r="M92" s="2" t="s">
        <v>4956</v>
      </c>
      <c r="N92" s="2" t="s">
        <v>5200</v>
      </c>
      <c r="O92" s="2" t="s">
        <v>5220</v>
      </c>
      <c r="P92" s="2" t="s">
        <v>4449</v>
      </c>
      <c r="Q92" s="2" t="s">
        <v>4306</v>
      </c>
      <c r="R92" s="7"/>
      <c r="S92" s="7">
        <v>14</v>
      </c>
      <c r="T92" s="7">
        <v>15.916700000000006</v>
      </c>
      <c r="U92" s="7">
        <v>29.916700000000006</v>
      </c>
      <c r="V92" s="12">
        <v>30</v>
      </c>
      <c r="W92" s="15" t="s">
        <v>5366</v>
      </c>
      <c r="X92" s="15" t="s">
        <v>5067</v>
      </c>
      <c r="Y92" s="50">
        <v>0</v>
      </c>
      <c r="Z92" s="50">
        <v>0</v>
      </c>
      <c r="AA92" s="50">
        <v>0</v>
      </c>
      <c r="AB92" s="50">
        <v>0</v>
      </c>
      <c r="AC92" s="50">
        <v>0</v>
      </c>
      <c r="AD92" s="50">
        <v>0</v>
      </c>
      <c r="AE92" s="50">
        <v>0</v>
      </c>
      <c r="AF92" s="50">
        <v>0</v>
      </c>
      <c r="AG92" s="50">
        <v>0</v>
      </c>
      <c r="AH92" s="50">
        <v>0</v>
      </c>
      <c r="AI92" s="50">
        <v>0</v>
      </c>
      <c r="AJ92" s="50">
        <v>0</v>
      </c>
      <c r="AK92" s="52">
        <v>0</v>
      </c>
      <c r="AL92" s="50">
        <v>0</v>
      </c>
      <c r="AM92" s="48">
        <v>0</v>
      </c>
      <c r="AN92" s="49">
        <v>0</v>
      </c>
      <c r="AO92" s="49">
        <v>0</v>
      </c>
      <c r="AP92" s="49">
        <v>0</v>
      </c>
      <c r="AR92" s="50">
        <v>30</v>
      </c>
    </row>
    <row r="93" spans="1:44" x14ac:dyDescent="0.35">
      <c r="A93" s="2">
        <v>1033257497</v>
      </c>
      <c r="B93" s="2" t="s">
        <v>246</v>
      </c>
      <c r="C93" s="16" t="s">
        <v>4946</v>
      </c>
      <c r="D93" s="3" t="s">
        <v>2391</v>
      </c>
      <c r="E93" s="4">
        <v>39083</v>
      </c>
      <c r="F93" s="5">
        <v>46023</v>
      </c>
      <c r="G93" s="5">
        <v>46388</v>
      </c>
      <c r="H93" s="3" t="s">
        <v>4290</v>
      </c>
      <c r="I93" s="55">
        <v>0</v>
      </c>
      <c r="J93" s="6">
        <v>46022</v>
      </c>
      <c r="K93" s="2" t="s">
        <v>4405</v>
      </c>
      <c r="L93" s="2" t="s">
        <v>4977</v>
      </c>
      <c r="M93" s="2" t="s">
        <v>4956</v>
      </c>
      <c r="N93" s="2" t="s">
        <v>5195</v>
      </c>
      <c r="O93" s="2" t="s">
        <v>5216</v>
      </c>
      <c r="P93" s="2" t="s">
        <v>4489</v>
      </c>
      <c r="Q93" s="2" t="s">
        <v>4297</v>
      </c>
      <c r="R93" s="7"/>
      <c r="S93" s="7">
        <v>30</v>
      </c>
      <c r="T93" s="7">
        <v>0</v>
      </c>
      <c r="U93" s="7">
        <v>30</v>
      </c>
      <c r="V93" s="12">
        <v>30</v>
      </c>
      <c r="W93" s="15" t="s">
        <v>5331</v>
      </c>
      <c r="X93" s="15" t="s">
        <v>5067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0</v>
      </c>
      <c r="AJ93" s="50">
        <v>0</v>
      </c>
      <c r="AK93" s="52">
        <v>0</v>
      </c>
      <c r="AL93" s="50">
        <v>0</v>
      </c>
      <c r="AM93" s="48">
        <v>0</v>
      </c>
      <c r="AN93" s="49">
        <v>0</v>
      </c>
      <c r="AO93" s="49">
        <v>0</v>
      </c>
      <c r="AP93" s="49">
        <v>0</v>
      </c>
      <c r="AR93" s="50">
        <v>30</v>
      </c>
    </row>
    <row r="94" spans="1:44" x14ac:dyDescent="0.35">
      <c r="A94" s="2">
        <v>1040033173</v>
      </c>
      <c r="B94" s="2" t="s">
        <v>248</v>
      </c>
      <c r="C94" s="16" t="s">
        <v>4947</v>
      </c>
      <c r="D94" s="3" t="s">
        <v>2393</v>
      </c>
      <c r="E94" s="4">
        <v>41346</v>
      </c>
      <c r="F94" s="5">
        <v>45729</v>
      </c>
      <c r="G94" s="5">
        <v>46094</v>
      </c>
      <c r="H94" s="3" t="s">
        <v>4290</v>
      </c>
      <c r="I94" s="55">
        <v>0</v>
      </c>
      <c r="J94" s="6">
        <v>46022</v>
      </c>
      <c r="K94" s="2" t="s">
        <v>4405</v>
      </c>
      <c r="L94" s="2" t="s">
        <v>4963</v>
      </c>
      <c r="M94" s="2" t="s">
        <v>4956</v>
      </c>
      <c r="N94" s="2" t="s">
        <v>5200</v>
      </c>
      <c r="O94" s="2" t="s">
        <v>5220</v>
      </c>
      <c r="P94" s="2" t="s">
        <v>4449</v>
      </c>
      <c r="Q94" s="2" t="s">
        <v>4298</v>
      </c>
      <c r="R94" s="7"/>
      <c r="S94" s="7">
        <v>14</v>
      </c>
      <c r="T94" s="7">
        <v>24</v>
      </c>
      <c r="U94" s="7">
        <v>38</v>
      </c>
      <c r="V94" s="12">
        <v>38</v>
      </c>
      <c r="W94" s="15" t="s">
        <v>5083</v>
      </c>
      <c r="X94" s="15" t="s">
        <v>5084</v>
      </c>
      <c r="Y94" s="50">
        <v>19</v>
      </c>
      <c r="Z94" s="50">
        <v>15</v>
      </c>
      <c r="AA94" s="50">
        <v>0</v>
      </c>
      <c r="AB94" s="50">
        <v>0</v>
      </c>
      <c r="AC94" s="50">
        <v>0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2">
        <v>34</v>
      </c>
      <c r="AL94" s="50">
        <v>34</v>
      </c>
      <c r="AM94" s="48">
        <v>0.89473684210526316</v>
      </c>
      <c r="AN94" s="49">
        <v>8.9473684210526309E-3</v>
      </c>
      <c r="AO94" s="49">
        <v>34</v>
      </c>
      <c r="AP94" s="49">
        <v>34</v>
      </c>
      <c r="AR94" s="50">
        <v>4</v>
      </c>
    </row>
    <row r="95" spans="1:44" x14ac:dyDescent="0.35">
      <c r="A95" s="2">
        <v>1040106031</v>
      </c>
      <c r="B95" s="2" t="s">
        <v>252</v>
      </c>
      <c r="C95" s="16" t="s">
        <v>4946</v>
      </c>
      <c r="D95" s="3" t="s">
        <v>2397</v>
      </c>
      <c r="E95" s="4">
        <v>45901</v>
      </c>
      <c r="F95" s="5">
        <v>45901</v>
      </c>
      <c r="G95" s="5">
        <v>46266</v>
      </c>
      <c r="H95" s="3" t="s">
        <v>4290</v>
      </c>
      <c r="I95" s="55">
        <v>0</v>
      </c>
      <c r="J95" s="6">
        <v>46022</v>
      </c>
      <c r="K95" s="2" t="s">
        <v>4405</v>
      </c>
      <c r="L95" s="2" t="s">
        <v>4759</v>
      </c>
      <c r="M95" s="2" t="s">
        <v>4956</v>
      </c>
      <c r="N95" s="2" t="s">
        <v>5197</v>
      </c>
      <c r="O95" s="2" t="s">
        <v>5222</v>
      </c>
      <c r="P95" s="2" t="s">
        <v>4457</v>
      </c>
      <c r="Q95" s="2" t="s">
        <v>4297</v>
      </c>
      <c r="R95" s="7"/>
      <c r="S95" s="7">
        <v>0</v>
      </c>
      <c r="T95" s="7">
        <v>5</v>
      </c>
      <c r="U95" s="7">
        <v>5</v>
      </c>
      <c r="V95" s="12">
        <v>5</v>
      </c>
      <c r="W95" s="15" t="s">
        <v>4738</v>
      </c>
      <c r="X95" s="15" t="s">
        <v>5367</v>
      </c>
      <c r="Y95" s="50">
        <v>0</v>
      </c>
      <c r="Z95" s="50">
        <v>0</v>
      </c>
      <c r="AA95" s="50">
        <v>0</v>
      </c>
      <c r="AB95" s="50">
        <v>0</v>
      </c>
      <c r="AC95" s="50">
        <v>0</v>
      </c>
      <c r="AD95" s="50">
        <v>0</v>
      </c>
      <c r="AE95" s="50">
        <v>0</v>
      </c>
      <c r="AF95" s="50">
        <v>0</v>
      </c>
      <c r="AG95" s="50">
        <v>0</v>
      </c>
      <c r="AH95" s="50">
        <v>0</v>
      </c>
      <c r="AI95" s="50">
        <v>0</v>
      </c>
      <c r="AJ95" s="50">
        <v>0</v>
      </c>
      <c r="AK95" s="52">
        <v>0</v>
      </c>
      <c r="AL95" s="50">
        <v>0</v>
      </c>
      <c r="AM95" s="48">
        <v>0</v>
      </c>
      <c r="AN95" s="49">
        <v>0</v>
      </c>
      <c r="AO95" s="49">
        <v>0</v>
      </c>
      <c r="AP95" s="49">
        <v>0</v>
      </c>
      <c r="AR95" s="50">
        <v>5</v>
      </c>
    </row>
    <row r="96" spans="1:44" x14ac:dyDescent="0.35">
      <c r="A96" s="2">
        <v>1040160188</v>
      </c>
      <c r="B96" s="2" t="s">
        <v>257</v>
      </c>
      <c r="C96" s="16" t="s">
        <v>4946</v>
      </c>
      <c r="D96" s="3" t="s">
        <v>2402</v>
      </c>
      <c r="E96" s="4">
        <v>45974</v>
      </c>
      <c r="F96" s="5">
        <v>45974</v>
      </c>
      <c r="G96" s="5">
        <v>46339</v>
      </c>
      <c r="H96" s="3" t="s">
        <v>4290</v>
      </c>
      <c r="I96" s="55">
        <v>0</v>
      </c>
      <c r="J96" s="6">
        <v>46022</v>
      </c>
      <c r="K96" s="2" t="s">
        <v>4405</v>
      </c>
      <c r="L96" s="2" t="s">
        <v>4775</v>
      </c>
      <c r="M96" s="2" t="s">
        <v>4956</v>
      </c>
      <c r="N96" s="2" t="s">
        <v>5195</v>
      </c>
      <c r="O96" s="2" t="s">
        <v>5211</v>
      </c>
      <c r="P96" s="2" t="s">
        <v>4488</v>
      </c>
      <c r="Q96" s="2" t="s">
        <v>4306</v>
      </c>
      <c r="R96" s="7"/>
      <c r="S96" s="7">
        <v>0</v>
      </c>
      <c r="T96" s="7">
        <v>4</v>
      </c>
      <c r="U96" s="7">
        <v>4</v>
      </c>
      <c r="V96" s="12">
        <v>4</v>
      </c>
      <c r="W96" s="15" t="s">
        <v>4738</v>
      </c>
      <c r="X96" s="15" t="s">
        <v>5351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2">
        <v>0</v>
      </c>
      <c r="AL96" s="50">
        <v>0</v>
      </c>
      <c r="AM96" s="48">
        <v>0</v>
      </c>
      <c r="AN96" s="49">
        <v>0</v>
      </c>
      <c r="AO96" s="49">
        <v>0</v>
      </c>
      <c r="AP96" s="49">
        <v>0</v>
      </c>
      <c r="AR96" s="50">
        <v>4</v>
      </c>
    </row>
    <row r="97" spans="1:44" x14ac:dyDescent="0.35">
      <c r="A97" s="2">
        <v>1040242301</v>
      </c>
      <c r="B97" s="2" t="s">
        <v>263</v>
      </c>
      <c r="C97" s="16" t="s">
        <v>4946</v>
      </c>
      <c r="D97" s="3" t="s">
        <v>2408</v>
      </c>
      <c r="E97" s="4">
        <v>45748</v>
      </c>
      <c r="F97" s="5">
        <v>45748</v>
      </c>
      <c r="G97" s="5">
        <v>46113</v>
      </c>
      <c r="H97" s="3" t="s">
        <v>4290</v>
      </c>
      <c r="I97" s="55">
        <v>0</v>
      </c>
      <c r="J97" s="6">
        <v>46022</v>
      </c>
      <c r="K97" s="2" t="s">
        <v>4405</v>
      </c>
      <c r="L97" s="2" t="s">
        <v>4989</v>
      </c>
      <c r="M97" s="2" t="s">
        <v>4956</v>
      </c>
      <c r="N97" s="2" t="s">
        <v>5197</v>
      </c>
      <c r="O97" s="2" t="s">
        <v>5228</v>
      </c>
      <c r="P97" s="2" t="s">
        <v>4517</v>
      </c>
      <c r="Q97" s="2" t="s">
        <v>4297</v>
      </c>
      <c r="R97" s="7"/>
      <c r="S97" s="7">
        <v>0</v>
      </c>
      <c r="T97" s="7">
        <v>22.5</v>
      </c>
      <c r="U97" s="7">
        <v>22.5</v>
      </c>
      <c r="V97" s="12">
        <v>23</v>
      </c>
      <c r="W97" s="15" t="s">
        <v>4738</v>
      </c>
      <c r="X97" s="15" t="s">
        <v>5324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2">
        <v>0</v>
      </c>
      <c r="AL97" s="50">
        <v>0</v>
      </c>
      <c r="AM97" s="48">
        <v>0</v>
      </c>
      <c r="AN97" s="49">
        <v>0</v>
      </c>
      <c r="AO97" s="49">
        <v>0</v>
      </c>
      <c r="AP97" s="49">
        <v>0</v>
      </c>
      <c r="AR97" s="50">
        <v>23</v>
      </c>
    </row>
    <row r="98" spans="1:44" x14ac:dyDescent="0.35">
      <c r="A98" s="2">
        <v>1040257247</v>
      </c>
      <c r="B98" s="2" t="s">
        <v>264</v>
      </c>
      <c r="C98" s="16" t="s">
        <v>4946</v>
      </c>
      <c r="D98" s="3" t="s">
        <v>2409</v>
      </c>
      <c r="E98" s="4">
        <v>45062</v>
      </c>
      <c r="F98" s="5">
        <v>45793</v>
      </c>
      <c r="G98" s="5">
        <v>46158</v>
      </c>
      <c r="H98" s="3" t="s">
        <v>4290</v>
      </c>
      <c r="I98" s="55">
        <v>0</v>
      </c>
      <c r="J98" s="6">
        <v>46022</v>
      </c>
      <c r="K98" s="2" t="s">
        <v>4405</v>
      </c>
      <c r="L98" s="2" t="s">
        <v>4986</v>
      </c>
      <c r="M98" s="2" t="s">
        <v>4956</v>
      </c>
      <c r="N98" s="2" t="s">
        <v>5180</v>
      </c>
      <c r="O98" s="2" t="s">
        <v>5218</v>
      </c>
      <c r="P98" s="2" t="s">
        <v>4509</v>
      </c>
      <c r="Q98" s="2" t="s">
        <v>4297</v>
      </c>
      <c r="R98" s="7"/>
      <c r="S98" s="7">
        <v>0</v>
      </c>
      <c r="T98" s="7">
        <v>18.75</v>
      </c>
      <c r="U98" s="7">
        <v>18.75</v>
      </c>
      <c r="V98" s="12">
        <v>19</v>
      </c>
      <c r="W98" s="15" t="s">
        <v>4738</v>
      </c>
      <c r="X98" s="15" t="s">
        <v>5338</v>
      </c>
      <c r="Y98" s="50">
        <v>0</v>
      </c>
      <c r="Z98" s="50">
        <v>0</v>
      </c>
      <c r="AA98" s="50">
        <v>0</v>
      </c>
      <c r="AB98" s="50">
        <v>0</v>
      </c>
      <c r="AC98" s="50">
        <v>0</v>
      </c>
      <c r="AD98" s="50">
        <v>0</v>
      </c>
      <c r="AE98" s="50">
        <v>0</v>
      </c>
      <c r="AF98" s="50">
        <v>0</v>
      </c>
      <c r="AG98" s="50">
        <v>0</v>
      </c>
      <c r="AH98" s="50">
        <v>0</v>
      </c>
      <c r="AI98" s="50">
        <v>0</v>
      </c>
      <c r="AJ98" s="50">
        <v>0</v>
      </c>
      <c r="AK98" s="52">
        <v>0</v>
      </c>
      <c r="AL98" s="50">
        <v>0</v>
      </c>
      <c r="AM98" s="48">
        <v>0</v>
      </c>
      <c r="AN98" s="49">
        <v>0</v>
      </c>
      <c r="AO98" s="49">
        <v>0</v>
      </c>
      <c r="AP98" s="49">
        <v>0</v>
      </c>
      <c r="AR98" s="50">
        <v>19</v>
      </c>
    </row>
    <row r="99" spans="1:44" x14ac:dyDescent="0.35">
      <c r="A99" s="2">
        <v>1040390623</v>
      </c>
      <c r="B99" s="2" t="s">
        <v>269</v>
      </c>
      <c r="C99" s="16" t="s">
        <v>4948</v>
      </c>
      <c r="D99" s="3" t="s">
        <v>2414</v>
      </c>
      <c r="E99" s="4">
        <v>41570</v>
      </c>
      <c r="F99" s="5">
        <v>45953</v>
      </c>
      <c r="G99" s="5">
        <v>46318</v>
      </c>
      <c r="H99" s="3" t="s">
        <v>4290</v>
      </c>
      <c r="I99" s="55">
        <v>0</v>
      </c>
      <c r="J99" s="6">
        <v>46022</v>
      </c>
      <c r="K99" s="2" t="s">
        <v>4405</v>
      </c>
      <c r="L99" s="2">
        <v>2003020100</v>
      </c>
      <c r="M99" s="2" t="s">
        <v>4956</v>
      </c>
      <c r="N99" s="2" t="s">
        <v>5188</v>
      </c>
      <c r="O99" s="2" t="s">
        <v>5188</v>
      </c>
      <c r="P99" s="2" t="s">
        <v>4543</v>
      </c>
      <c r="Q99" s="2" t="s">
        <v>4323</v>
      </c>
      <c r="R99" s="7"/>
      <c r="S99" s="7">
        <v>30</v>
      </c>
      <c r="T99" s="7">
        <v>7.6666999999999916</v>
      </c>
      <c r="U99" s="7">
        <v>37.666699999999992</v>
      </c>
      <c r="V99" s="12">
        <v>38</v>
      </c>
      <c r="W99" s="15" t="s">
        <v>5368</v>
      </c>
      <c r="X99" s="15" t="s">
        <v>5084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2">
        <v>0</v>
      </c>
      <c r="AL99" s="50">
        <v>0</v>
      </c>
      <c r="AM99" s="48">
        <v>0</v>
      </c>
      <c r="AN99" s="49">
        <v>0</v>
      </c>
      <c r="AO99" s="49">
        <v>0</v>
      </c>
      <c r="AP99" s="49">
        <v>0</v>
      </c>
      <c r="AR99" s="50">
        <v>38</v>
      </c>
    </row>
    <row r="100" spans="1:44" x14ac:dyDescent="0.35">
      <c r="A100" s="2">
        <v>1040466409</v>
      </c>
      <c r="B100" s="2" t="s">
        <v>276</v>
      </c>
      <c r="C100" s="16" t="s">
        <v>4946</v>
      </c>
      <c r="D100" s="3" t="s">
        <v>2421</v>
      </c>
      <c r="E100" s="4">
        <v>45804</v>
      </c>
      <c r="F100" s="5">
        <v>45804</v>
      </c>
      <c r="G100" s="5">
        <v>46169</v>
      </c>
      <c r="H100" s="3" t="s">
        <v>4290</v>
      </c>
      <c r="I100" s="55">
        <v>0</v>
      </c>
      <c r="J100" s="6">
        <v>46022</v>
      </c>
      <c r="K100" s="2" t="s">
        <v>4405</v>
      </c>
      <c r="L100" s="2" t="s">
        <v>4964</v>
      </c>
      <c r="M100" s="2" t="s">
        <v>4956</v>
      </c>
      <c r="N100" s="2" t="s">
        <v>5180</v>
      </c>
      <c r="O100" s="2" t="s">
        <v>5221</v>
      </c>
      <c r="P100" s="2" t="s">
        <v>4450</v>
      </c>
      <c r="Q100" s="2" t="s">
        <v>4297</v>
      </c>
      <c r="R100" s="7"/>
      <c r="S100" s="7">
        <v>0</v>
      </c>
      <c r="T100" s="7">
        <v>17.833300000000001</v>
      </c>
      <c r="U100" s="7">
        <v>17.833300000000001</v>
      </c>
      <c r="V100" s="12">
        <v>18</v>
      </c>
      <c r="W100" s="15" t="s">
        <v>4738</v>
      </c>
      <c r="X100" s="15" t="s">
        <v>5321</v>
      </c>
      <c r="Y100" s="50">
        <v>5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2">
        <v>5</v>
      </c>
      <c r="AL100" s="50">
        <v>5</v>
      </c>
      <c r="AM100" s="48">
        <v>0.27777777777777779</v>
      </c>
      <c r="AN100" s="49">
        <v>2.7777777777777779E-3</v>
      </c>
      <c r="AO100" s="49">
        <v>5</v>
      </c>
      <c r="AP100" s="49">
        <v>5</v>
      </c>
      <c r="AR100" s="50">
        <v>13</v>
      </c>
    </row>
    <row r="101" spans="1:44" x14ac:dyDescent="0.35">
      <c r="A101" s="2">
        <v>1040517909</v>
      </c>
      <c r="B101" s="2" t="s">
        <v>279</v>
      </c>
      <c r="C101" s="16" t="s">
        <v>4948</v>
      </c>
      <c r="D101" s="3" t="s">
        <v>2424</v>
      </c>
      <c r="E101" s="4">
        <v>45170</v>
      </c>
      <c r="F101" s="5">
        <v>45901</v>
      </c>
      <c r="G101" s="5">
        <v>46266</v>
      </c>
      <c r="H101" s="3" t="s">
        <v>4292</v>
      </c>
      <c r="I101" s="55">
        <v>0</v>
      </c>
      <c r="J101" s="6">
        <v>46022</v>
      </c>
      <c r="K101" s="2" t="s">
        <v>4405</v>
      </c>
      <c r="L101" s="2">
        <v>2001030600</v>
      </c>
      <c r="M101" s="2" t="s">
        <v>5053</v>
      </c>
      <c r="N101" s="2" t="s">
        <v>5255</v>
      </c>
      <c r="O101" s="2" t="s">
        <v>5255</v>
      </c>
      <c r="P101" s="2" t="s">
        <v>4936</v>
      </c>
      <c r="Q101" s="2" t="s">
        <v>4331</v>
      </c>
      <c r="R101" s="7"/>
      <c r="S101" s="7">
        <v>20</v>
      </c>
      <c r="T101" s="7">
        <v>10</v>
      </c>
      <c r="U101" s="7">
        <v>30</v>
      </c>
      <c r="V101" s="12">
        <v>30</v>
      </c>
      <c r="W101" s="15" t="s">
        <v>5312</v>
      </c>
      <c r="X101" s="15" t="s">
        <v>5067</v>
      </c>
      <c r="Y101" s="50">
        <v>0</v>
      </c>
      <c r="Z101" s="50">
        <v>0</v>
      </c>
      <c r="AA101" s="50">
        <v>7</v>
      </c>
      <c r="AB101" s="50">
        <v>0</v>
      </c>
      <c r="AC101" s="50">
        <v>0</v>
      </c>
      <c r="AD101" s="50">
        <v>7</v>
      </c>
      <c r="AE101" s="50">
        <v>0</v>
      </c>
      <c r="AF101" s="50">
        <v>7</v>
      </c>
      <c r="AG101" s="50">
        <v>0</v>
      </c>
      <c r="AH101" s="50">
        <v>0</v>
      </c>
      <c r="AI101" s="50">
        <v>7</v>
      </c>
      <c r="AJ101" s="50">
        <v>1</v>
      </c>
      <c r="AK101" s="52">
        <v>29</v>
      </c>
      <c r="AL101" s="50">
        <v>29</v>
      </c>
      <c r="AM101" s="48">
        <v>0.96666666666666667</v>
      </c>
      <c r="AN101" s="49">
        <v>9.6666666666666672E-3</v>
      </c>
      <c r="AO101" s="49">
        <v>7</v>
      </c>
      <c r="AP101" s="49">
        <v>29</v>
      </c>
      <c r="AR101" s="50">
        <v>1</v>
      </c>
    </row>
    <row r="102" spans="1:44" x14ac:dyDescent="0.35">
      <c r="A102" s="2">
        <v>1040524637</v>
      </c>
      <c r="B102" s="2" t="s">
        <v>280</v>
      </c>
      <c r="C102" s="16" t="s">
        <v>4947</v>
      </c>
      <c r="D102" s="3" t="s">
        <v>2425</v>
      </c>
      <c r="E102" s="4">
        <v>45429</v>
      </c>
      <c r="F102" s="5">
        <v>45794</v>
      </c>
      <c r="G102" s="5">
        <v>46159</v>
      </c>
      <c r="H102" s="3" t="s">
        <v>4290</v>
      </c>
      <c r="I102" s="55">
        <v>0</v>
      </c>
      <c r="J102" s="6">
        <v>46022</v>
      </c>
      <c r="K102" s="2" t="s">
        <v>4405</v>
      </c>
      <c r="L102" s="2" t="s">
        <v>4967</v>
      </c>
      <c r="M102" s="2" t="s">
        <v>4956</v>
      </c>
      <c r="N102" s="2" t="s">
        <v>5195</v>
      </c>
      <c r="O102" s="2" t="s">
        <v>5213</v>
      </c>
      <c r="P102" s="2" t="s">
        <v>4462</v>
      </c>
      <c r="Q102" s="2" t="s">
        <v>4310</v>
      </c>
      <c r="R102" s="7"/>
      <c r="S102" s="7">
        <v>11</v>
      </c>
      <c r="T102" s="7">
        <v>18.666699999999999</v>
      </c>
      <c r="U102" s="7">
        <v>29.666699999999999</v>
      </c>
      <c r="V102" s="12">
        <v>30</v>
      </c>
      <c r="W102" s="15" t="s">
        <v>5290</v>
      </c>
      <c r="X102" s="15" t="s">
        <v>5067</v>
      </c>
      <c r="Y102" s="50">
        <v>0</v>
      </c>
      <c r="Z102" s="50">
        <v>0</v>
      </c>
      <c r="AA102" s="50">
        <v>0</v>
      </c>
      <c r="AB102" s="50">
        <v>0</v>
      </c>
      <c r="AC102" s="50">
        <v>11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2">
        <v>11</v>
      </c>
      <c r="AL102" s="50">
        <v>11</v>
      </c>
      <c r="AM102" s="48">
        <v>0.36666666666666664</v>
      </c>
      <c r="AN102" s="49">
        <v>3.6666666666666666E-3</v>
      </c>
      <c r="AO102" s="49">
        <v>0</v>
      </c>
      <c r="AP102" s="49">
        <v>11</v>
      </c>
      <c r="AR102" s="50">
        <v>19</v>
      </c>
    </row>
    <row r="103" spans="1:44" x14ac:dyDescent="0.35">
      <c r="A103" s="2">
        <v>1040596530</v>
      </c>
      <c r="B103" s="2" t="s">
        <v>289</v>
      </c>
      <c r="C103" s="16" t="s">
        <v>4946</v>
      </c>
      <c r="D103" s="3" t="s">
        <v>2434</v>
      </c>
      <c r="E103" s="4">
        <v>45939</v>
      </c>
      <c r="F103" s="5">
        <v>45939</v>
      </c>
      <c r="G103" s="5">
        <v>46304</v>
      </c>
      <c r="H103" s="3" t="s">
        <v>4290</v>
      </c>
      <c r="I103" s="55">
        <v>0</v>
      </c>
      <c r="J103" s="6">
        <v>46022</v>
      </c>
      <c r="K103" s="2" t="s">
        <v>4405</v>
      </c>
      <c r="L103" s="2" t="s">
        <v>4756</v>
      </c>
      <c r="M103" s="2" t="s">
        <v>4956</v>
      </c>
      <c r="N103" s="2" t="s">
        <v>5197</v>
      </c>
      <c r="O103" s="2" t="s">
        <v>5222</v>
      </c>
      <c r="P103" s="2" t="s">
        <v>4454</v>
      </c>
      <c r="Q103" s="2" t="s">
        <v>4301</v>
      </c>
      <c r="R103" s="7"/>
      <c r="S103" s="7">
        <v>0</v>
      </c>
      <c r="T103" s="7">
        <v>6.8333000000000004</v>
      </c>
      <c r="U103" s="7">
        <v>6.8333000000000004</v>
      </c>
      <c r="V103" s="12">
        <v>7</v>
      </c>
      <c r="W103" s="15" t="s">
        <v>4738</v>
      </c>
      <c r="X103" s="15" t="s">
        <v>5356</v>
      </c>
      <c r="Y103" s="50">
        <v>0</v>
      </c>
      <c r="Z103" s="50">
        <v>0</v>
      </c>
      <c r="AA103" s="50">
        <v>0</v>
      </c>
      <c r="AB103" s="50">
        <v>0</v>
      </c>
      <c r="AC103" s="50">
        <v>0</v>
      </c>
      <c r="AD103" s="50">
        <v>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2">
        <v>0</v>
      </c>
      <c r="AL103" s="50">
        <v>0</v>
      </c>
      <c r="AM103" s="48">
        <v>0</v>
      </c>
      <c r="AN103" s="49">
        <v>0</v>
      </c>
      <c r="AO103" s="49">
        <v>0</v>
      </c>
      <c r="AP103" s="49">
        <v>0</v>
      </c>
      <c r="AR103" s="50">
        <v>7</v>
      </c>
    </row>
    <row r="104" spans="1:44" x14ac:dyDescent="0.35">
      <c r="A104" s="2">
        <v>1040600987</v>
      </c>
      <c r="B104" s="2" t="s">
        <v>290</v>
      </c>
      <c r="C104" s="16" t="s">
        <v>4946</v>
      </c>
      <c r="D104" s="3" t="s">
        <v>2435</v>
      </c>
      <c r="E104" s="4">
        <v>45174</v>
      </c>
      <c r="F104" s="5">
        <v>45905</v>
      </c>
      <c r="G104" s="5">
        <v>46270</v>
      </c>
      <c r="H104" s="3" t="s">
        <v>4290</v>
      </c>
      <c r="I104" s="55">
        <v>0</v>
      </c>
      <c r="J104" s="6">
        <v>46022</v>
      </c>
      <c r="K104" s="2" t="s">
        <v>4405</v>
      </c>
      <c r="L104" s="2" t="s">
        <v>4744</v>
      </c>
      <c r="M104" s="2" t="s">
        <v>4956</v>
      </c>
      <c r="N104" s="2" t="s">
        <v>5195</v>
      </c>
      <c r="O104" s="2" t="s">
        <v>5213</v>
      </c>
      <c r="P104" s="2" t="s">
        <v>4437</v>
      </c>
      <c r="Q104" s="2" t="s">
        <v>4297</v>
      </c>
      <c r="R104" s="7"/>
      <c r="S104" s="7">
        <v>20</v>
      </c>
      <c r="T104" s="7">
        <v>9.6667000000000058</v>
      </c>
      <c r="U104" s="7">
        <v>29.666700000000006</v>
      </c>
      <c r="V104" s="12">
        <v>30</v>
      </c>
      <c r="W104" s="15" t="s">
        <v>5369</v>
      </c>
      <c r="X104" s="15" t="s">
        <v>5067</v>
      </c>
      <c r="Y104" s="50">
        <v>0</v>
      </c>
      <c r="Z104" s="50">
        <v>15</v>
      </c>
      <c r="AA104" s="50">
        <v>0</v>
      </c>
      <c r="AB104" s="50">
        <v>0</v>
      </c>
      <c r="AC104" s="50">
        <v>0</v>
      </c>
      <c r="AD104" s="50">
        <v>0</v>
      </c>
      <c r="AE104" s="50">
        <v>0</v>
      </c>
      <c r="AF104" s="50">
        <v>0</v>
      </c>
      <c r="AG104" s="50">
        <v>0</v>
      </c>
      <c r="AH104" s="50">
        <v>0</v>
      </c>
      <c r="AI104" s="50">
        <v>0</v>
      </c>
      <c r="AJ104" s="50">
        <v>0</v>
      </c>
      <c r="AK104" s="52">
        <v>15</v>
      </c>
      <c r="AL104" s="50">
        <v>15</v>
      </c>
      <c r="AM104" s="48">
        <v>0.5</v>
      </c>
      <c r="AN104" s="49">
        <v>5.0000000000000001E-3</v>
      </c>
      <c r="AO104" s="49">
        <v>15</v>
      </c>
      <c r="AP104" s="49">
        <v>15</v>
      </c>
      <c r="AR104" s="50">
        <v>15</v>
      </c>
    </row>
    <row r="105" spans="1:44" x14ac:dyDescent="0.35">
      <c r="A105" s="2">
        <v>1040613456</v>
      </c>
      <c r="B105" s="2" t="s">
        <v>291</v>
      </c>
      <c r="C105" s="16" t="s">
        <v>4946</v>
      </c>
      <c r="D105" s="3" t="s">
        <v>2436</v>
      </c>
      <c r="E105" s="4">
        <v>44014</v>
      </c>
      <c r="F105" s="5">
        <v>45840</v>
      </c>
      <c r="G105" s="5">
        <v>46205</v>
      </c>
      <c r="H105" s="3" t="s">
        <v>4290</v>
      </c>
      <c r="I105" s="55">
        <v>0</v>
      </c>
      <c r="J105" s="6">
        <v>46022</v>
      </c>
      <c r="K105" s="2" t="s">
        <v>4405</v>
      </c>
      <c r="L105" s="2" t="s">
        <v>4834</v>
      </c>
      <c r="M105" s="2" t="s">
        <v>4956</v>
      </c>
      <c r="N105" s="2" t="s">
        <v>5196</v>
      </c>
      <c r="O105" s="2" t="s">
        <v>5215</v>
      </c>
      <c r="P105" s="2" t="s">
        <v>4588</v>
      </c>
      <c r="Q105" s="2" t="s">
        <v>4297</v>
      </c>
      <c r="R105" s="7"/>
      <c r="S105" s="7">
        <v>14</v>
      </c>
      <c r="T105" s="7">
        <v>14.916699999999992</v>
      </c>
      <c r="U105" s="7">
        <v>28.916699999999992</v>
      </c>
      <c r="V105" s="12">
        <v>29</v>
      </c>
      <c r="W105" s="15" t="s">
        <v>5370</v>
      </c>
      <c r="X105" s="15" t="s">
        <v>5065</v>
      </c>
      <c r="Y105" s="50">
        <v>0</v>
      </c>
      <c r="Z105" s="50">
        <v>0</v>
      </c>
      <c r="AA105" s="50">
        <v>15</v>
      </c>
      <c r="AB105" s="50">
        <v>0</v>
      </c>
      <c r="AC105" s="50">
        <v>0</v>
      </c>
      <c r="AD105" s="50">
        <v>0</v>
      </c>
      <c r="AE105" s="50">
        <v>0</v>
      </c>
      <c r="AF105" s="50">
        <v>0</v>
      </c>
      <c r="AG105" s="50">
        <v>0</v>
      </c>
      <c r="AH105" s="50">
        <v>0</v>
      </c>
      <c r="AI105" s="50">
        <v>0</v>
      </c>
      <c r="AJ105" s="50">
        <v>0</v>
      </c>
      <c r="AK105" s="52">
        <v>15</v>
      </c>
      <c r="AL105" s="50">
        <v>15</v>
      </c>
      <c r="AM105" s="48">
        <v>0.51724137931034486</v>
      </c>
      <c r="AN105" s="49">
        <v>5.1724137931034482E-3</v>
      </c>
      <c r="AO105" s="49">
        <v>15</v>
      </c>
      <c r="AP105" s="49">
        <v>15</v>
      </c>
      <c r="AR105" s="50">
        <v>14</v>
      </c>
    </row>
    <row r="106" spans="1:44" x14ac:dyDescent="0.35">
      <c r="A106" s="2">
        <v>1040626584</v>
      </c>
      <c r="B106" s="2" t="s">
        <v>294</v>
      </c>
      <c r="C106" s="16" t="s">
        <v>4947</v>
      </c>
      <c r="D106" s="3" t="s">
        <v>2439</v>
      </c>
      <c r="E106" s="4">
        <v>45120</v>
      </c>
      <c r="F106" s="5">
        <v>45851</v>
      </c>
      <c r="G106" s="5">
        <v>46216</v>
      </c>
      <c r="H106" s="3" t="s">
        <v>4290</v>
      </c>
      <c r="I106" s="55">
        <v>0</v>
      </c>
      <c r="J106" s="6">
        <v>46022</v>
      </c>
      <c r="K106" s="2" t="s">
        <v>4405</v>
      </c>
      <c r="L106" s="2" t="s">
        <v>4835</v>
      </c>
      <c r="M106" s="2" t="s">
        <v>4956</v>
      </c>
      <c r="N106" s="2" t="s">
        <v>5196</v>
      </c>
      <c r="O106" s="2" t="s">
        <v>5230</v>
      </c>
      <c r="P106" s="2" t="s">
        <v>4590</v>
      </c>
      <c r="Q106" s="2" t="s">
        <v>4298</v>
      </c>
      <c r="R106" s="7"/>
      <c r="S106" s="7">
        <v>14</v>
      </c>
      <c r="T106" s="7">
        <v>14</v>
      </c>
      <c r="U106" s="7">
        <v>28</v>
      </c>
      <c r="V106" s="12">
        <v>28</v>
      </c>
      <c r="W106" s="15" t="s">
        <v>5371</v>
      </c>
      <c r="X106" s="15" t="s">
        <v>5072</v>
      </c>
      <c r="Y106" s="50">
        <v>0</v>
      </c>
      <c r="Z106" s="50">
        <v>0</v>
      </c>
      <c r="AA106" s="50">
        <v>0</v>
      </c>
      <c r="AB106" s="50">
        <v>0</v>
      </c>
      <c r="AC106" s="50">
        <v>0</v>
      </c>
      <c r="AD106" s="50">
        <v>0</v>
      </c>
      <c r="AE106" s="50">
        <v>0</v>
      </c>
      <c r="AF106" s="50">
        <v>0</v>
      </c>
      <c r="AG106" s="50">
        <v>0</v>
      </c>
      <c r="AH106" s="50">
        <v>0</v>
      </c>
      <c r="AI106" s="50">
        <v>0</v>
      </c>
      <c r="AJ106" s="50">
        <v>0</v>
      </c>
      <c r="AK106" s="52">
        <v>0</v>
      </c>
      <c r="AL106" s="50">
        <v>0</v>
      </c>
      <c r="AM106" s="48">
        <v>0</v>
      </c>
      <c r="AN106" s="49">
        <v>0</v>
      </c>
      <c r="AO106" s="49">
        <v>0</v>
      </c>
      <c r="AP106" s="49">
        <v>0</v>
      </c>
      <c r="AR106" s="50">
        <v>28</v>
      </c>
    </row>
    <row r="107" spans="1:44" x14ac:dyDescent="0.35">
      <c r="A107" s="2">
        <v>1040629730</v>
      </c>
      <c r="B107" s="2" t="s">
        <v>295</v>
      </c>
      <c r="C107" s="16" t="s">
        <v>4946</v>
      </c>
      <c r="D107" s="3" t="s">
        <v>2440</v>
      </c>
      <c r="E107" s="4">
        <v>45923</v>
      </c>
      <c r="F107" s="5">
        <v>45923</v>
      </c>
      <c r="G107" s="5">
        <v>46288</v>
      </c>
      <c r="H107" s="3" t="s">
        <v>4290</v>
      </c>
      <c r="I107" s="55">
        <v>0</v>
      </c>
      <c r="J107" s="6">
        <v>46022</v>
      </c>
      <c r="K107" s="2" t="s">
        <v>4405</v>
      </c>
      <c r="L107" s="2" t="s">
        <v>4819</v>
      </c>
      <c r="M107" s="2" t="s">
        <v>4956</v>
      </c>
      <c r="N107" s="2" t="s">
        <v>5195</v>
      </c>
      <c r="O107" s="2" t="s">
        <v>5231</v>
      </c>
      <c r="P107" s="2" t="s">
        <v>4563</v>
      </c>
      <c r="Q107" s="2" t="s">
        <v>4297</v>
      </c>
      <c r="R107" s="7"/>
      <c r="S107" s="7">
        <v>0</v>
      </c>
      <c r="T107" s="7">
        <v>8.1667000000000005</v>
      </c>
      <c r="U107" s="7">
        <v>8.1667000000000005</v>
      </c>
      <c r="V107" s="12">
        <v>9</v>
      </c>
      <c r="W107" s="15" t="s">
        <v>4738</v>
      </c>
      <c r="X107" s="15" t="s">
        <v>5110</v>
      </c>
      <c r="Y107" s="50">
        <v>0</v>
      </c>
      <c r="Z107" s="50">
        <v>0</v>
      </c>
      <c r="AA107" s="50">
        <v>0</v>
      </c>
      <c r="AB107" s="50">
        <v>0</v>
      </c>
      <c r="AC107" s="50">
        <v>0</v>
      </c>
      <c r="AD107" s="50">
        <v>0</v>
      </c>
      <c r="AE107" s="50">
        <v>0</v>
      </c>
      <c r="AF107" s="50">
        <v>0</v>
      </c>
      <c r="AG107" s="50">
        <v>0</v>
      </c>
      <c r="AH107" s="50">
        <v>0</v>
      </c>
      <c r="AI107" s="50">
        <v>0</v>
      </c>
      <c r="AJ107" s="50">
        <v>0</v>
      </c>
      <c r="AK107" s="52">
        <v>0</v>
      </c>
      <c r="AL107" s="50">
        <v>0</v>
      </c>
      <c r="AM107" s="48">
        <v>0</v>
      </c>
      <c r="AN107" s="49">
        <v>0</v>
      </c>
      <c r="AO107" s="49">
        <v>0</v>
      </c>
      <c r="AP107" s="49">
        <v>0</v>
      </c>
      <c r="AR107" s="50">
        <v>9</v>
      </c>
    </row>
    <row r="108" spans="1:44" x14ac:dyDescent="0.35">
      <c r="A108" s="2">
        <v>1040646577</v>
      </c>
      <c r="B108" s="2" t="s">
        <v>297</v>
      </c>
      <c r="C108" s="16" t="s">
        <v>4946</v>
      </c>
      <c r="D108" s="3" t="s">
        <v>2442</v>
      </c>
      <c r="E108" s="4">
        <v>45681</v>
      </c>
      <c r="F108" s="5">
        <v>45681</v>
      </c>
      <c r="G108" s="5">
        <v>46046</v>
      </c>
      <c r="H108" s="3" t="s">
        <v>4412</v>
      </c>
      <c r="I108" s="55">
        <v>0</v>
      </c>
      <c r="J108" s="6">
        <v>46022</v>
      </c>
      <c r="K108" s="2" t="s">
        <v>4405</v>
      </c>
      <c r="L108" s="2" t="s">
        <v>4811</v>
      </c>
      <c r="M108" s="2" t="s">
        <v>4956</v>
      </c>
      <c r="N108" s="2" t="s">
        <v>5196</v>
      </c>
      <c r="O108" s="2" t="s">
        <v>5237</v>
      </c>
      <c r="P108" s="2" t="s">
        <v>4552</v>
      </c>
      <c r="Q108" s="2" t="s">
        <v>4297</v>
      </c>
      <c r="R108" s="7"/>
      <c r="S108" s="7">
        <v>0</v>
      </c>
      <c r="T108" s="7">
        <v>28.083300000000001</v>
      </c>
      <c r="U108" s="7">
        <v>28.083300000000001</v>
      </c>
      <c r="V108" s="12">
        <v>29</v>
      </c>
      <c r="W108" s="15" t="s">
        <v>4738</v>
      </c>
      <c r="X108" s="15" t="s">
        <v>5065</v>
      </c>
      <c r="Y108" s="50">
        <v>0</v>
      </c>
      <c r="Z108" s="50">
        <v>0</v>
      </c>
      <c r="AA108" s="50">
        <v>0</v>
      </c>
      <c r="AB108" s="50">
        <v>0</v>
      </c>
      <c r="AC108" s="50">
        <v>14</v>
      </c>
      <c r="AD108" s="50">
        <v>0</v>
      </c>
      <c r="AE108" s="50">
        <v>0</v>
      </c>
      <c r="AF108" s="50">
        <v>0</v>
      </c>
      <c r="AG108" s="50">
        <v>14</v>
      </c>
      <c r="AH108" s="50">
        <v>0</v>
      </c>
      <c r="AI108" s="50">
        <v>0</v>
      </c>
      <c r="AJ108" s="50">
        <v>0</v>
      </c>
      <c r="AK108" s="52">
        <v>28</v>
      </c>
      <c r="AL108" s="50">
        <v>28</v>
      </c>
      <c r="AM108" s="48">
        <v>0.96551724137931039</v>
      </c>
      <c r="AN108" s="49">
        <v>9.655172413793104E-3</v>
      </c>
      <c r="AO108" s="49">
        <v>0</v>
      </c>
      <c r="AP108" s="49">
        <v>28</v>
      </c>
      <c r="AR108" s="50">
        <v>1</v>
      </c>
    </row>
    <row r="109" spans="1:44" x14ac:dyDescent="0.35">
      <c r="A109" s="2">
        <v>1040689202</v>
      </c>
      <c r="B109" s="2" t="s">
        <v>303</v>
      </c>
      <c r="C109" s="16" t="s">
        <v>4946</v>
      </c>
      <c r="D109" s="3" t="s">
        <v>2448</v>
      </c>
      <c r="E109" s="4">
        <v>45517</v>
      </c>
      <c r="F109" s="5">
        <v>45882</v>
      </c>
      <c r="G109" s="5">
        <v>46247</v>
      </c>
      <c r="H109" s="3" t="s">
        <v>4290</v>
      </c>
      <c r="I109" s="55">
        <v>0</v>
      </c>
      <c r="J109" s="6">
        <v>46022</v>
      </c>
      <c r="K109" s="2" t="s">
        <v>4405</v>
      </c>
      <c r="L109" s="2" t="s">
        <v>4963</v>
      </c>
      <c r="M109" s="2" t="s">
        <v>4956</v>
      </c>
      <c r="N109" s="2" t="s">
        <v>5200</v>
      </c>
      <c r="O109" s="2" t="s">
        <v>5220</v>
      </c>
      <c r="P109" s="2" t="s">
        <v>4449</v>
      </c>
      <c r="Q109" s="2" t="s">
        <v>4297</v>
      </c>
      <c r="R109" s="7"/>
      <c r="S109" s="7">
        <v>18</v>
      </c>
      <c r="T109" s="7">
        <v>11.5</v>
      </c>
      <c r="U109" s="7">
        <v>29.5</v>
      </c>
      <c r="V109" s="12">
        <v>30</v>
      </c>
      <c r="W109" s="15" t="s">
        <v>5372</v>
      </c>
      <c r="X109" s="15" t="s">
        <v>5067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2">
        <v>0</v>
      </c>
      <c r="AL109" s="50">
        <v>0</v>
      </c>
      <c r="AM109" s="48">
        <v>0</v>
      </c>
      <c r="AN109" s="49">
        <v>0</v>
      </c>
      <c r="AO109" s="49">
        <v>0</v>
      </c>
      <c r="AP109" s="49">
        <v>0</v>
      </c>
      <c r="AR109" s="50">
        <v>30</v>
      </c>
    </row>
    <row r="110" spans="1:44" x14ac:dyDescent="0.35">
      <c r="A110" s="2">
        <v>1040798139</v>
      </c>
      <c r="B110" s="2" t="s">
        <v>309</v>
      </c>
      <c r="C110" s="16" t="s">
        <v>4946</v>
      </c>
      <c r="D110" s="3" t="s">
        <v>2454</v>
      </c>
      <c r="E110" s="4">
        <v>45108</v>
      </c>
      <c r="F110" s="5">
        <v>45839</v>
      </c>
      <c r="G110" s="5">
        <v>46204</v>
      </c>
      <c r="H110" s="3" t="s">
        <v>4290</v>
      </c>
      <c r="I110" s="55">
        <v>0</v>
      </c>
      <c r="J110" s="6">
        <v>46022</v>
      </c>
      <c r="K110" s="2" t="s">
        <v>4405</v>
      </c>
      <c r="L110" s="2" t="s">
        <v>4838</v>
      </c>
      <c r="M110" s="2" t="s">
        <v>4956</v>
      </c>
      <c r="N110" s="2" t="s">
        <v>5196</v>
      </c>
      <c r="O110" s="2" t="s">
        <v>5215</v>
      </c>
      <c r="P110" s="2" t="s">
        <v>4593</v>
      </c>
      <c r="Q110" s="2" t="s">
        <v>4297</v>
      </c>
      <c r="R110" s="7"/>
      <c r="S110" s="7">
        <v>15</v>
      </c>
      <c r="T110" s="7">
        <v>15</v>
      </c>
      <c r="U110" s="7">
        <v>30</v>
      </c>
      <c r="V110" s="12">
        <v>30</v>
      </c>
      <c r="W110" s="15" t="s">
        <v>5333</v>
      </c>
      <c r="X110" s="15" t="s">
        <v>5067</v>
      </c>
      <c r="Y110" s="50">
        <v>0</v>
      </c>
      <c r="Z110" s="50">
        <v>0</v>
      </c>
      <c r="AA110" s="50">
        <v>0</v>
      </c>
      <c r="AB110" s="50">
        <v>0</v>
      </c>
      <c r="AC110" s="50">
        <v>0</v>
      </c>
      <c r="AD110" s="50">
        <v>0</v>
      </c>
      <c r="AE110" s="50">
        <v>0</v>
      </c>
      <c r="AF110" s="50">
        <v>0</v>
      </c>
      <c r="AG110" s="50">
        <v>0</v>
      </c>
      <c r="AH110" s="50">
        <v>0</v>
      </c>
      <c r="AI110" s="50">
        <v>0</v>
      </c>
      <c r="AJ110" s="50">
        <v>0</v>
      </c>
      <c r="AK110" s="52">
        <v>0</v>
      </c>
      <c r="AL110" s="50">
        <v>0</v>
      </c>
      <c r="AM110" s="48">
        <v>0</v>
      </c>
      <c r="AN110" s="49">
        <v>0</v>
      </c>
      <c r="AO110" s="49">
        <v>0</v>
      </c>
      <c r="AP110" s="49">
        <v>0</v>
      </c>
      <c r="AR110" s="50">
        <v>30</v>
      </c>
    </row>
    <row r="111" spans="1:44" x14ac:dyDescent="0.35">
      <c r="A111" s="2">
        <v>1040866318</v>
      </c>
      <c r="B111" s="2" t="s">
        <v>314</v>
      </c>
      <c r="C111" s="16" t="s">
        <v>4948</v>
      </c>
      <c r="D111" s="3" t="s">
        <v>2459</v>
      </c>
      <c r="E111" s="4">
        <v>43213</v>
      </c>
      <c r="F111" s="5">
        <v>45770</v>
      </c>
      <c r="G111" s="5">
        <v>46135</v>
      </c>
      <c r="H111" s="3" t="s">
        <v>4294</v>
      </c>
      <c r="I111" s="55">
        <v>0</v>
      </c>
      <c r="J111" s="6">
        <v>46022</v>
      </c>
      <c r="K111" s="2" t="s">
        <v>4405</v>
      </c>
      <c r="L111" s="2">
        <v>2003020100</v>
      </c>
      <c r="M111" s="2" t="s">
        <v>4956</v>
      </c>
      <c r="N111" s="2" t="s">
        <v>5188</v>
      </c>
      <c r="O111" s="2" t="s">
        <v>5188</v>
      </c>
      <c r="P111" s="2" t="s">
        <v>4543</v>
      </c>
      <c r="Q111" s="2" t="s">
        <v>4323</v>
      </c>
      <c r="R111" s="7"/>
      <c r="S111" s="7">
        <v>7</v>
      </c>
      <c r="T111" s="7">
        <v>20.666699999999992</v>
      </c>
      <c r="U111" s="7">
        <v>27.666699999999992</v>
      </c>
      <c r="V111" s="12">
        <v>28</v>
      </c>
      <c r="W111" s="15" t="s">
        <v>5291</v>
      </c>
      <c r="X111" s="15" t="s">
        <v>5072</v>
      </c>
      <c r="Y111" s="50">
        <v>0</v>
      </c>
      <c r="Z111" s="50">
        <v>0</v>
      </c>
      <c r="AA111" s="50">
        <v>0</v>
      </c>
      <c r="AB111" s="50">
        <v>10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2">
        <v>10</v>
      </c>
      <c r="AL111" s="50">
        <v>10</v>
      </c>
      <c r="AM111" s="48">
        <v>0.35714285714285715</v>
      </c>
      <c r="AN111" s="49">
        <v>3.5714285714285713E-3</v>
      </c>
      <c r="AO111" s="49">
        <v>10</v>
      </c>
      <c r="AP111" s="49">
        <v>10</v>
      </c>
      <c r="AR111" s="50">
        <v>18</v>
      </c>
    </row>
    <row r="112" spans="1:44" x14ac:dyDescent="0.35">
      <c r="A112" s="2">
        <v>1040889781</v>
      </c>
      <c r="B112" s="2" t="s">
        <v>315</v>
      </c>
      <c r="C112" s="16" t="s">
        <v>4948</v>
      </c>
      <c r="D112" s="3" t="s">
        <v>2460</v>
      </c>
      <c r="E112" s="4">
        <v>41590</v>
      </c>
      <c r="F112" s="5">
        <v>45973</v>
      </c>
      <c r="G112" s="5">
        <v>46338</v>
      </c>
      <c r="H112" s="3" t="s">
        <v>4292</v>
      </c>
      <c r="I112" s="55">
        <v>0</v>
      </c>
      <c r="J112" s="6">
        <v>46022</v>
      </c>
      <c r="K112" s="2" t="s">
        <v>4405</v>
      </c>
      <c r="L112" s="2">
        <v>2003020100</v>
      </c>
      <c r="M112" s="2" t="s">
        <v>4956</v>
      </c>
      <c r="N112" s="2" t="s">
        <v>5188</v>
      </c>
      <c r="O112" s="2" t="s">
        <v>5188</v>
      </c>
      <c r="P112" s="2" t="s">
        <v>4543</v>
      </c>
      <c r="Q112" s="2" t="s">
        <v>4333</v>
      </c>
      <c r="R112" s="7"/>
      <c r="S112" s="7">
        <v>23</v>
      </c>
      <c r="T112" s="7">
        <v>4.0833000000000084</v>
      </c>
      <c r="U112" s="7">
        <v>27.083300000000008</v>
      </c>
      <c r="V112" s="12">
        <v>28</v>
      </c>
      <c r="W112" s="15" t="s">
        <v>5373</v>
      </c>
      <c r="X112" s="15" t="s">
        <v>5072</v>
      </c>
      <c r="Y112" s="50">
        <v>0</v>
      </c>
      <c r="Z112" s="50">
        <v>7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2">
        <v>7</v>
      </c>
      <c r="AL112" s="50">
        <v>7</v>
      </c>
      <c r="AM112" s="48">
        <v>0.25</v>
      </c>
      <c r="AN112" s="49">
        <v>2.5000000000000001E-3</v>
      </c>
      <c r="AO112" s="49">
        <v>7</v>
      </c>
      <c r="AP112" s="49">
        <v>7</v>
      </c>
      <c r="AR112" s="50">
        <v>21</v>
      </c>
    </row>
    <row r="113" spans="1:44" x14ac:dyDescent="0.35">
      <c r="A113" s="2">
        <v>1040898953</v>
      </c>
      <c r="B113" s="2" t="s">
        <v>317</v>
      </c>
      <c r="C113" s="16" t="s">
        <v>4947</v>
      </c>
      <c r="D113" s="3" t="s">
        <v>2462</v>
      </c>
      <c r="E113" s="4">
        <v>44754</v>
      </c>
      <c r="F113" s="5">
        <v>45850</v>
      </c>
      <c r="G113" s="5">
        <v>46215</v>
      </c>
      <c r="H113" s="3" t="s">
        <v>4290</v>
      </c>
      <c r="I113" s="55">
        <v>0</v>
      </c>
      <c r="J113" s="6">
        <v>46022</v>
      </c>
      <c r="K113" s="2" t="s">
        <v>4405</v>
      </c>
      <c r="L113" s="2" t="s">
        <v>4840</v>
      </c>
      <c r="M113" s="2" t="s">
        <v>4956</v>
      </c>
      <c r="N113" s="2" t="s">
        <v>5195</v>
      </c>
      <c r="O113" s="2" t="s">
        <v>5213</v>
      </c>
      <c r="P113" s="2" t="s">
        <v>4437</v>
      </c>
      <c r="Q113" s="2" t="s">
        <v>4298</v>
      </c>
      <c r="R113" s="7"/>
      <c r="S113" s="7">
        <v>21</v>
      </c>
      <c r="T113" s="7">
        <v>14.083299999999994</v>
      </c>
      <c r="U113" s="7">
        <v>35.083299999999994</v>
      </c>
      <c r="V113" s="12">
        <v>36</v>
      </c>
      <c r="W113" s="15" t="s">
        <v>5374</v>
      </c>
      <c r="X113" s="15" t="s">
        <v>5375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2">
        <v>0</v>
      </c>
      <c r="AL113" s="50">
        <v>0</v>
      </c>
      <c r="AM113" s="48">
        <v>0</v>
      </c>
      <c r="AN113" s="49">
        <v>0</v>
      </c>
      <c r="AO113" s="49">
        <v>0</v>
      </c>
      <c r="AP113" s="49">
        <v>0</v>
      </c>
      <c r="AR113" s="50">
        <v>36</v>
      </c>
    </row>
    <row r="114" spans="1:44" x14ac:dyDescent="0.35">
      <c r="A114" s="2">
        <v>1040903036</v>
      </c>
      <c r="B114" s="2" t="s">
        <v>318</v>
      </c>
      <c r="C114" s="16" t="s">
        <v>4946</v>
      </c>
      <c r="D114" s="3" t="s">
        <v>2463</v>
      </c>
      <c r="E114" s="4">
        <v>45108</v>
      </c>
      <c r="F114" s="5">
        <v>45839</v>
      </c>
      <c r="G114" s="5">
        <v>46204</v>
      </c>
      <c r="H114" s="3" t="s">
        <v>4291</v>
      </c>
      <c r="I114" s="55">
        <v>0</v>
      </c>
      <c r="J114" s="6">
        <v>46022</v>
      </c>
      <c r="K114" s="2" t="s">
        <v>4405</v>
      </c>
      <c r="L114" s="2" t="s">
        <v>4745</v>
      </c>
      <c r="M114" s="2" t="s">
        <v>4956</v>
      </c>
      <c r="N114" s="2" t="s">
        <v>5196</v>
      </c>
      <c r="O114" s="2" t="s">
        <v>5214</v>
      </c>
      <c r="P114" s="2" t="s">
        <v>4438</v>
      </c>
      <c r="Q114" s="2" t="s">
        <v>4297</v>
      </c>
      <c r="R114" s="7"/>
      <c r="S114" s="7">
        <v>15</v>
      </c>
      <c r="T114" s="7">
        <v>15</v>
      </c>
      <c r="U114" s="7">
        <v>30</v>
      </c>
      <c r="V114" s="12">
        <v>30</v>
      </c>
      <c r="W114" s="15" t="s">
        <v>5333</v>
      </c>
      <c r="X114" s="15" t="s">
        <v>5067</v>
      </c>
      <c r="Y114" s="50">
        <v>0</v>
      </c>
      <c r="Z114" s="50">
        <v>0</v>
      </c>
      <c r="AA114" s="50">
        <v>9</v>
      </c>
      <c r="AB114" s="50">
        <v>6</v>
      </c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>
        <v>0</v>
      </c>
      <c r="AI114" s="50">
        <v>0</v>
      </c>
      <c r="AJ114" s="50">
        <v>0</v>
      </c>
      <c r="AK114" s="52">
        <v>15</v>
      </c>
      <c r="AL114" s="50">
        <v>15</v>
      </c>
      <c r="AM114" s="48">
        <v>0.5</v>
      </c>
      <c r="AN114" s="49">
        <v>5.0000000000000001E-3</v>
      </c>
      <c r="AO114" s="49">
        <v>15</v>
      </c>
      <c r="AP114" s="49">
        <v>15</v>
      </c>
      <c r="AR114" s="50">
        <v>15</v>
      </c>
    </row>
    <row r="115" spans="1:44" x14ac:dyDescent="0.35">
      <c r="A115" s="2">
        <v>1040938505</v>
      </c>
      <c r="B115" s="2" t="s">
        <v>320</v>
      </c>
      <c r="C115" s="16" t="s">
        <v>4948</v>
      </c>
      <c r="D115" s="3" t="s">
        <v>2465</v>
      </c>
      <c r="E115" s="4">
        <v>41827</v>
      </c>
      <c r="F115" s="5">
        <v>45845</v>
      </c>
      <c r="G115" s="5">
        <v>46210</v>
      </c>
      <c r="H115" s="3" t="s">
        <v>4290</v>
      </c>
      <c r="I115" s="55">
        <v>0</v>
      </c>
      <c r="J115" s="6">
        <v>46022</v>
      </c>
      <c r="K115" s="2" t="s">
        <v>4405</v>
      </c>
      <c r="L115" s="2">
        <v>2003010100</v>
      </c>
      <c r="M115" s="2" t="s">
        <v>4957</v>
      </c>
      <c r="N115" s="2" t="s">
        <v>5199</v>
      </c>
      <c r="O115" s="2" t="s">
        <v>5199</v>
      </c>
      <c r="P115" s="2" t="s">
        <v>4596</v>
      </c>
      <c r="Q115" s="2" t="s">
        <v>4323</v>
      </c>
      <c r="R115" s="7"/>
      <c r="S115" s="7">
        <v>16</v>
      </c>
      <c r="T115" s="7">
        <v>14.5</v>
      </c>
      <c r="U115" s="7">
        <v>30.5</v>
      </c>
      <c r="V115" s="12">
        <v>31</v>
      </c>
      <c r="W115" s="15" t="s">
        <v>5376</v>
      </c>
      <c r="X115" s="15" t="s">
        <v>5090</v>
      </c>
      <c r="Y115" s="50">
        <v>0</v>
      </c>
      <c r="Z115" s="50">
        <v>0</v>
      </c>
      <c r="AA115" s="50">
        <v>1</v>
      </c>
      <c r="AB115" s="50">
        <v>0</v>
      </c>
      <c r="AC115" s="50">
        <v>0</v>
      </c>
      <c r="AD115" s="50">
        <v>6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2">
        <v>7</v>
      </c>
      <c r="AL115" s="50">
        <v>7</v>
      </c>
      <c r="AM115" s="48">
        <v>0.22580645161290322</v>
      </c>
      <c r="AN115" s="49">
        <v>2.258064516129032E-3</v>
      </c>
      <c r="AO115" s="49">
        <v>1</v>
      </c>
      <c r="AP115" s="49">
        <v>7</v>
      </c>
      <c r="AR115" s="50">
        <v>24</v>
      </c>
    </row>
    <row r="116" spans="1:44" x14ac:dyDescent="0.35">
      <c r="A116" s="2">
        <v>1040944434</v>
      </c>
      <c r="B116" s="2" t="s">
        <v>322</v>
      </c>
      <c r="C116" s="16" t="s">
        <v>4946</v>
      </c>
      <c r="D116" s="3" t="s">
        <v>2467</v>
      </c>
      <c r="E116" s="4">
        <v>45933</v>
      </c>
      <c r="F116" s="5">
        <v>45933</v>
      </c>
      <c r="G116" s="5">
        <v>46298</v>
      </c>
      <c r="H116" s="3" t="s">
        <v>4290</v>
      </c>
      <c r="I116" s="55">
        <v>0</v>
      </c>
      <c r="J116" s="6">
        <v>46022</v>
      </c>
      <c r="K116" s="2" t="s">
        <v>4405</v>
      </c>
      <c r="L116" s="2" t="s">
        <v>4961</v>
      </c>
      <c r="M116" s="2" t="s">
        <v>4956</v>
      </c>
      <c r="N116" s="2" t="s">
        <v>5180</v>
      </c>
      <c r="O116" s="2" t="s">
        <v>5218</v>
      </c>
      <c r="P116" s="2" t="s">
        <v>4447</v>
      </c>
      <c r="Q116" s="2" t="s">
        <v>4297</v>
      </c>
      <c r="R116" s="7"/>
      <c r="S116" s="7">
        <v>0</v>
      </c>
      <c r="T116" s="7">
        <v>7.3333000000000004</v>
      </c>
      <c r="U116" s="7">
        <v>7.3333000000000004</v>
      </c>
      <c r="V116" s="12">
        <v>8</v>
      </c>
      <c r="W116" s="15" t="s">
        <v>4738</v>
      </c>
      <c r="X116" s="15" t="s">
        <v>5377</v>
      </c>
      <c r="Y116" s="50">
        <v>0</v>
      </c>
      <c r="Z116" s="50">
        <v>0</v>
      </c>
      <c r="AA116" s="50">
        <v>0</v>
      </c>
      <c r="AB116" s="50">
        <v>0</v>
      </c>
      <c r="AC116" s="50">
        <v>0</v>
      </c>
      <c r="AD116" s="50">
        <v>0</v>
      </c>
      <c r="AE116" s="50">
        <v>0</v>
      </c>
      <c r="AF116" s="50">
        <v>0</v>
      </c>
      <c r="AG116" s="50">
        <v>0</v>
      </c>
      <c r="AH116" s="50">
        <v>0</v>
      </c>
      <c r="AI116" s="50">
        <v>0</v>
      </c>
      <c r="AJ116" s="50">
        <v>0</v>
      </c>
      <c r="AK116" s="52">
        <v>0</v>
      </c>
      <c r="AL116" s="50">
        <v>0</v>
      </c>
      <c r="AM116" s="48">
        <v>0</v>
      </c>
      <c r="AN116" s="49">
        <v>0</v>
      </c>
      <c r="AO116" s="49">
        <v>0</v>
      </c>
      <c r="AP116" s="49">
        <v>0</v>
      </c>
      <c r="AR116" s="50">
        <v>8</v>
      </c>
    </row>
    <row r="117" spans="1:44" x14ac:dyDescent="0.35">
      <c r="A117" s="2">
        <v>1040978731</v>
      </c>
      <c r="B117" s="2" t="s">
        <v>327</v>
      </c>
      <c r="C117" s="16" t="s">
        <v>4946</v>
      </c>
      <c r="D117" s="3" t="s">
        <v>2472</v>
      </c>
      <c r="E117" s="4">
        <v>40180</v>
      </c>
      <c r="F117" s="5">
        <v>46024</v>
      </c>
      <c r="G117" s="5">
        <v>46389</v>
      </c>
      <c r="H117" s="3" t="s">
        <v>4290</v>
      </c>
      <c r="I117" s="55">
        <v>0</v>
      </c>
      <c r="J117" s="6">
        <v>46022</v>
      </c>
      <c r="K117" s="2" t="s">
        <v>4405</v>
      </c>
      <c r="L117" s="2" t="s">
        <v>4964</v>
      </c>
      <c r="M117" s="2" t="s">
        <v>4956</v>
      </c>
      <c r="N117" s="2" t="s">
        <v>5180</v>
      </c>
      <c r="O117" s="2" t="s">
        <v>5221</v>
      </c>
      <c r="P117" s="2" t="s">
        <v>4450</v>
      </c>
      <c r="Q117" s="2" t="s">
        <v>4300</v>
      </c>
      <c r="R117" s="7"/>
      <c r="S117" s="7">
        <v>30</v>
      </c>
      <c r="T117" s="7">
        <v>0</v>
      </c>
      <c r="U117" s="7">
        <v>30</v>
      </c>
      <c r="V117" s="12">
        <v>30</v>
      </c>
      <c r="W117" s="15" t="s">
        <v>5378</v>
      </c>
      <c r="X117" s="15" t="s">
        <v>5067</v>
      </c>
      <c r="Y117" s="50">
        <v>0</v>
      </c>
      <c r="Z117" s="50">
        <v>0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0</v>
      </c>
      <c r="AG117" s="50">
        <v>0</v>
      </c>
      <c r="AH117" s="50">
        <v>0</v>
      </c>
      <c r="AI117" s="50">
        <v>0</v>
      </c>
      <c r="AJ117" s="50">
        <v>0</v>
      </c>
      <c r="AK117" s="52">
        <v>0</v>
      </c>
      <c r="AL117" s="50">
        <v>0</v>
      </c>
      <c r="AM117" s="48">
        <v>0</v>
      </c>
      <c r="AN117" s="49">
        <v>0</v>
      </c>
      <c r="AO117" s="49">
        <v>0</v>
      </c>
      <c r="AP117" s="49">
        <v>0</v>
      </c>
      <c r="AR117" s="50">
        <v>30</v>
      </c>
    </row>
    <row r="118" spans="1:44" x14ac:dyDescent="0.35">
      <c r="A118" s="2">
        <v>1040989746</v>
      </c>
      <c r="B118" s="2" t="s">
        <v>328</v>
      </c>
      <c r="C118" s="16" t="s">
        <v>4946</v>
      </c>
      <c r="D118" s="3" t="s">
        <v>2473</v>
      </c>
      <c r="E118" s="4">
        <v>45489</v>
      </c>
      <c r="F118" s="5">
        <v>45854</v>
      </c>
      <c r="G118" s="5">
        <v>46219</v>
      </c>
      <c r="H118" s="3" t="s">
        <v>4414</v>
      </c>
      <c r="I118" s="55">
        <v>0</v>
      </c>
      <c r="J118" s="6">
        <v>46022</v>
      </c>
      <c r="K118" s="2" t="s">
        <v>4405</v>
      </c>
      <c r="L118" s="2" t="s">
        <v>4843</v>
      </c>
      <c r="M118" s="2" t="s">
        <v>4956</v>
      </c>
      <c r="N118" s="2" t="s">
        <v>5195</v>
      </c>
      <c r="O118" s="2" t="s">
        <v>5216</v>
      </c>
      <c r="P118" s="2" t="s">
        <v>4599</v>
      </c>
      <c r="Q118" s="2" t="s">
        <v>4297</v>
      </c>
      <c r="R118" s="7"/>
      <c r="S118" s="7">
        <v>13</v>
      </c>
      <c r="T118" s="7">
        <v>13.75</v>
      </c>
      <c r="U118" s="7">
        <v>26.75</v>
      </c>
      <c r="V118" s="12">
        <v>27</v>
      </c>
      <c r="W118" s="15" t="s">
        <v>5379</v>
      </c>
      <c r="X118" s="15" t="s">
        <v>5075</v>
      </c>
      <c r="Y118" s="50">
        <v>0</v>
      </c>
      <c r="Z118" s="50">
        <v>0</v>
      </c>
      <c r="AA118" s="50">
        <v>14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2">
        <v>14</v>
      </c>
      <c r="AL118" s="50">
        <v>14</v>
      </c>
      <c r="AM118" s="48">
        <v>0.51851851851851849</v>
      </c>
      <c r="AN118" s="49">
        <v>5.185185185185185E-3</v>
      </c>
      <c r="AO118" s="49">
        <v>14</v>
      </c>
      <c r="AP118" s="49">
        <v>14</v>
      </c>
      <c r="AR118" s="50">
        <v>13</v>
      </c>
    </row>
    <row r="119" spans="1:44" x14ac:dyDescent="0.35">
      <c r="A119" s="2">
        <v>1041094514</v>
      </c>
      <c r="B119" s="2" t="s">
        <v>336</v>
      </c>
      <c r="C119" s="16" t="s">
        <v>4946</v>
      </c>
      <c r="D119" s="3" t="s">
        <v>2481</v>
      </c>
      <c r="E119" s="4">
        <v>45761</v>
      </c>
      <c r="F119" s="5">
        <v>45761</v>
      </c>
      <c r="G119" s="5">
        <v>46126</v>
      </c>
      <c r="H119" s="3" t="s">
        <v>4291</v>
      </c>
      <c r="I119" s="55">
        <v>0</v>
      </c>
      <c r="J119" s="6">
        <v>46022</v>
      </c>
      <c r="K119" s="2" t="s">
        <v>4405</v>
      </c>
      <c r="L119" s="2" t="s">
        <v>4745</v>
      </c>
      <c r="M119" s="2" t="s">
        <v>4956</v>
      </c>
      <c r="N119" s="2" t="s">
        <v>5196</v>
      </c>
      <c r="O119" s="2" t="s">
        <v>5214</v>
      </c>
      <c r="P119" s="2" t="s">
        <v>4438</v>
      </c>
      <c r="Q119" s="2" t="s">
        <v>4297</v>
      </c>
      <c r="R119" s="7"/>
      <c r="S119" s="7">
        <v>0</v>
      </c>
      <c r="T119" s="7">
        <v>21.416699999999999</v>
      </c>
      <c r="U119" s="7">
        <v>21.416699999999999</v>
      </c>
      <c r="V119" s="12">
        <v>22</v>
      </c>
      <c r="W119" s="15" t="s">
        <v>4738</v>
      </c>
      <c r="X119" s="15" t="s">
        <v>5380</v>
      </c>
      <c r="Y119" s="50">
        <v>0</v>
      </c>
      <c r="Z119" s="50">
        <v>0</v>
      </c>
      <c r="AA119" s="50">
        <v>0</v>
      </c>
      <c r="AB119" s="50">
        <v>0</v>
      </c>
      <c r="AC119" s="50">
        <v>0</v>
      </c>
      <c r="AD119" s="50">
        <v>0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  <c r="AK119" s="52">
        <v>0</v>
      </c>
      <c r="AL119" s="50">
        <v>0</v>
      </c>
      <c r="AM119" s="48">
        <v>0</v>
      </c>
      <c r="AN119" s="49">
        <v>0</v>
      </c>
      <c r="AO119" s="49">
        <v>0</v>
      </c>
      <c r="AP119" s="49">
        <v>0</v>
      </c>
      <c r="AR119" s="50">
        <v>22</v>
      </c>
    </row>
    <row r="120" spans="1:44" x14ac:dyDescent="0.35">
      <c r="A120" s="2">
        <v>1072922086</v>
      </c>
      <c r="B120" s="2" t="s">
        <v>1398</v>
      </c>
      <c r="C120" s="16" t="s">
        <v>4948</v>
      </c>
      <c r="D120" s="3" t="s">
        <v>3543</v>
      </c>
      <c r="E120" s="4">
        <v>45839</v>
      </c>
      <c r="F120" s="5">
        <v>45839</v>
      </c>
      <c r="G120" s="5">
        <v>46204</v>
      </c>
      <c r="H120" s="3" t="s">
        <v>4290</v>
      </c>
      <c r="I120" s="55">
        <v>0</v>
      </c>
      <c r="J120" s="6">
        <v>46022</v>
      </c>
      <c r="K120" s="2" t="s">
        <v>4405</v>
      </c>
      <c r="L120" s="2">
        <v>2003030300</v>
      </c>
      <c r="M120" s="2" t="s">
        <v>5052</v>
      </c>
      <c r="N120" s="2" t="s">
        <v>5198</v>
      </c>
      <c r="O120" s="2" t="s">
        <v>5198</v>
      </c>
      <c r="P120" s="2" t="s">
        <v>4441</v>
      </c>
      <c r="Q120" s="2" t="s">
        <v>4300</v>
      </c>
      <c r="R120" s="7"/>
      <c r="S120" s="7">
        <v>0</v>
      </c>
      <c r="T120" s="7">
        <v>15</v>
      </c>
      <c r="U120" s="7">
        <v>15</v>
      </c>
      <c r="V120" s="12">
        <v>15</v>
      </c>
      <c r="W120" s="15" t="s">
        <v>4738</v>
      </c>
      <c r="X120" s="15" t="s">
        <v>5121</v>
      </c>
      <c r="Y120" s="50">
        <v>0</v>
      </c>
      <c r="Z120" s="50">
        <v>0</v>
      </c>
      <c r="AA120" s="50">
        <v>0</v>
      </c>
      <c r="AB120" s="50">
        <v>0</v>
      </c>
      <c r="AC120" s="50">
        <v>0</v>
      </c>
      <c r="AD120" s="50">
        <v>7</v>
      </c>
      <c r="AE120" s="50">
        <v>0</v>
      </c>
      <c r="AF120" s="50">
        <v>0</v>
      </c>
      <c r="AG120" s="50">
        <v>0</v>
      </c>
      <c r="AH120" s="50">
        <v>0</v>
      </c>
      <c r="AI120" s="50">
        <v>0</v>
      </c>
      <c r="AJ120" s="50">
        <v>2</v>
      </c>
      <c r="AK120" s="52">
        <v>9</v>
      </c>
      <c r="AL120" s="50">
        <v>9</v>
      </c>
      <c r="AM120" s="48">
        <v>0.6</v>
      </c>
      <c r="AN120" s="49">
        <v>6.0000000000000001E-3</v>
      </c>
      <c r="AO120" s="49">
        <v>0</v>
      </c>
      <c r="AP120" s="49">
        <v>9</v>
      </c>
      <c r="AR120" s="50">
        <v>6</v>
      </c>
    </row>
    <row r="121" spans="1:44" x14ac:dyDescent="0.35">
      <c r="A121" s="2">
        <v>1041186833</v>
      </c>
      <c r="B121" s="2" t="s">
        <v>345</v>
      </c>
      <c r="C121" s="16" t="s">
        <v>4946</v>
      </c>
      <c r="D121" s="3" t="s">
        <v>2490</v>
      </c>
      <c r="E121" s="4">
        <v>45548</v>
      </c>
      <c r="F121" s="5">
        <v>45913</v>
      </c>
      <c r="G121" s="5">
        <v>46278</v>
      </c>
      <c r="H121" s="3" t="s">
        <v>4290</v>
      </c>
      <c r="I121" s="55">
        <v>0</v>
      </c>
      <c r="J121" s="6">
        <v>46022</v>
      </c>
      <c r="K121" s="2" t="s">
        <v>4405</v>
      </c>
      <c r="L121" s="2" t="s">
        <v>4848</v>
      </c>
      <c r="M121" s="2" t="s">
        <v>4956</v>
      </c>
      <c r="N121" s="2" t="s">
        <v>5196</v>
      </c>
      <c r="O121" s="2" t="s">
        <v>5230</v>
      </c>
      <c r="P121" s="2" t="s">
        <v>4606</v>
      </c>
      <c r="Q121" s="2" t="s">
        <v>4297</v>
      </c>
      <c r="R121" s="7"/>
      <c r="S121" s="7">
        <v>21</v>
      </c>
      <c r="T121" s="7">
        <v>9</v>
      </c>
      <c r="U121" s="7">
        <v>30</v>
      </c>
      <c r="V121" s="12">
        <v>30</v>
      </c>
      <c r="W121" s="15" t="s">
        <v>5352</v>
      </c>
      <c r="X121" s="15" t="s">
        <v>5067</v>
      </c>
      <c r="Y121" s="50">
        <v>0</v>
      </c>
      <c r="Z121" s="50">
        <v>3</v>
      </c>
      <c r="AA121" s="50">
        <v>12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2">
        <v>15</v>
      </c>
      <c r="AL121" s="50">
        <v>15</v>
      </c>
      <c r="AM121" s="48">
        <v>0.5</v>
      </c>
      <c r="AN121" s="49">
        <v>5.0000000000000001E-3</v>
      </c>
      <c r="AO121" s="49">
        <v>15</v>
      </c>
      <c r="AP121" s="49">
        <v>15</v>
      </c>
      <c r="AR121" s="50">
        <v>15</v>
      </c>
    </row>
    <row r="122" spans="1:44" x14ac:dyDescent="0.35">
      <c r="A122" s="2">
        <v>1041193214</v>
      </c>
      <c r="B122" s="2" t="s">
        <v>346</v>
      </c>
      <c r="C122" s="16" t="s">
        <v>4946</v>
      </c>
      <c r="D122" s="3" t="s">
        <v>2491</v>
      </c>
      <c r="E122" s="4">
        <v>41913</v>
      </c>
      <c r="F122" s="5">
        <v>45931</v>
      </c>
      <c r="G122" s="5">
        <v>46296</v>
      </c>
      <c r="H122" s="3" t="s">
        <v>4290</v>
      </c>
      <c r="I122" s="55">
        <v>0</v>
      </c>
      <c r="J122" s="6">
        <v>46022</v>
      </c>
      <c r="K122" s="2" t="s">
        <v>4405</v>
      </c>
      <c r="L122" s="2" t="s">
        <v>4973</v>
      </c>
      <c r="M122" s="2" t="s">
        <v>4956</v>
      </c>
      <c r="N122" s="2" t="s">
        <v>5180</v>
      </c>
      <c r="O122" s="2" t="s">
        <v>5226</v>
      </c>
      <c r="P122" s="2" t="s">
        <v>4481</v>
      </c>
      <c r="Q122" s="2" t="s">
        <v>4297</v>
      </c>
      <c r="R122" s="7"/>
      <c r="S122" s="7">
        <v>21</v>
      </c>
      <c r="T122" s="7">
        <v>7.5</v>
      </c>
      <c r="U122" s="7">
        <v>28.5</v>
      </c>
      <c r="V122" s="12">
        <v>29</v>
      </c>
      <c r="W122" s="15" t="s">
        <v>5381</v>
      </c>
      <c r="X122" s="15" t="s">
        <v>5065</v>
      </c>
      <c r="Y122" s="50">
        <v>0</v>
      </c>
      <c r="Z122" s="50">
        <v>0</v>
      </c>
      <c r="AA122" s="50">
        <v>15</v>
      </c>
      <c r="AB122" s="50">
        <v>0</v>
      </c>
      <c r="AC122" s="50">
        <v>0</v>
      </c>
      <c r="AD122" s="50">
        <v>0</v>
      </c>
      <c r="AE122" s="50">
        <v>0</v>
      </c>
      <c r="AF122" s="50">
        <v>0</v>
      </c>
      <c r="AG122" s="50">
        <v>0</v>
      </c>
      <c r="AH122" s="50">
        <v>0</v>
      </c>
      <c r="AI122" s="50">
        <v>0</v>
      </c>
      <c r="AJ122" s="50">
        <v>0</v>
      </c>
      <c r="AK122" s="52">
        <v>15</v>
      </c>
      <c r="AL122" s="50">
        <v>15</v>
      </c>
      <c r="AM122" s="48">
        <v>0.51724137931034486</v>
      </c>
      <c r="AN122" s="49">
        <v>5.1724137931034482E-3</v>
      </c>
      <c r="AO122" s="49">
        <v>15</v>
      </c>
      <c r="AP122" s="49">
        <v>15</v>
      </c>
      <c r="AR122" s="50">
        <v>14</v>
      </c>
    </row>
    <row r="123" spans="1:44" x14ac:dyDescent="0.35">
      <c r="A123" s="2">
        <v>1041202303</v>
      </c>
      <c r="B123" s="2" t="s">
        <v>347</v>
      </c>
      <c r="C123" s="16" t="s">
        <v>4948</v>
      </c>
      <c r="D123" s="3" t="s">
        <v>2492</v>
      </c>
      <c r="E123" s="4">
        <v>39264</v>
      </c>
      <c r="F123" s="5">
        <v>45839</v>
      </c>
      <c r="G123" s="5">
        <v>46204</v>
      </c>
      <c r="H123" s="3" t="s">
        <v>4290</v>
      </c>
      <c r="I123" s="55">
        <v>0</v>
      </c>
      <c r="J123" s="6">
        <v>46022</v>
      </c>
      <c r="K123" s="2" t="s">
        <v>4405</v>
      </c>
      <c r="L123" s="2" t="s">
        <v>4963</v>
      </c>
      <c r="M123" s="2" t="s">
        <v>4956</v>
      </c>
      <c r="N123" s="2" t="s">
        <v>5188</v>
      </c>
      <c r="O123" s="2" t="s">
        <v>5188</v>
      </c>
      <c r="P123" s="2" t="s">
        <v>4543</v>
      </c>
      <c r="Q123" s="2" t="s">
        <v>4333</v>
      </c>
      <c r="R123" s="7"/>
      <c r="S123" s="7">
        <v>15</v>
      </c>
      <c r="T123" s="7">
        <v>16</v>
      </c>
      <c r="U123" s="7">
        <v>31</v>
      </c>
      <c r="V123" s="12">
        <v>31</v>
      </c>
      <c r="W123" s="15" t="s">
        <v>5333</v>
      </c>
      <c r="X123" s="15" t="s">
        <v>5090</v>
      </c>
      <c r="Y123" s="50">
        <v>0</v>
      </c>
      <c r="Z123" s="50">
        <v>0</v>
      </c>
      <c r="AA123" s="50">
        <v>0</v>
      </c>
      <c r="AB123" s="50">
        <v>0</v>
      </c>
      <c r="AC123" s="50">
        <v>0</v>
      </c>
      <c r="AD123" s="50">
        <v>0</v>
      </c>
      <c r="AE123" s="50">
        <v>0</v>
      </c>
      <c r="AF123" s="50">
        <v>0</v>
      </c>
      <c r="AG123" s="50">
        <v>0</v>
      </c>
      <c r="AH123" s="50">
        <v>0</v>
      </c>
      <c r="AI123" s="50">
        <v>0</v>
      </c>
      <c r="AJ123" s="50">
        <v>0</v>
      </c>
      <c r="AK123" s="52">
        <v>0</v>
      </c>
      <c r="AL123" s="50">
        <v>0</v>
      </c>
      <c r="AM123" s="48">
        <v>0</v>
      </c>
      <c r="AN123" s="49">
        <v>0</v>
      </c>
      <c r="AO123" s="49">
        <v>0</v>
      </c>
      <c r="AP123" s="49">
        <v>0</v>
      </c>
      <c r="AR123" s="50">
        <v>31</v>
      </c>
    </row>
    <row r="124" spans="1:44" x14ac:dyDescent="0.35">
      <c r="A124" s="2">
        <v>1041235074</v>
      </c>
      <c r="B124" s="2" t="s">
        <v>349</v>
      </c>
      <c r="C124" s="16" t="s">
        <v>4947</v>
      </c>
      <c r="D124" s="3" t="s">
        <v>2494</v>
      </c>
      <c r="E124" s="4">
        <v>42860</v>
      </c>
      <c r="F124" s="5">
        <v>45782</v>
      </c>
      <c r="G124" s="5">
        <v>46147</v>
      </c>
      <c r="H124" s="3" t="s">
        <v>4290</v>
      </c>
      <c r="I124" s="55">
        <v>0</v>
      </c>
      <c r="J124" s="6">
        <v>46022</v>
      </c>
      <c r="K124" s="2" t="s">
        <v>4405</v>
      </c>
      <c r="L124" s="2" t="s">
        <v>4963</v>
      </c>
      <c r="M124" s="2" t="s">
        <v>4956</v>
      </c>
      <c r="N124" s="2" t="s">
        <v>5200</v>
      </c>
      <c r="O124" s="2" t="s">
        <v>5220</v>
      </c>
      <c r="P124" s="2" t="s">
        <v>4449</v>
      </c>
      <c r="Q124" s="2" t="s">
        <v>4298</v>
      </c>
      <c r="R124" s="7"/>
      <c r="S124" s="7">
        <v>0</v>
      </c>
      <c r="T124" s="7">
        <v>19.666699999999992</v>
      </c>
      <c r="U124" s="7">
        <v>19.666699999999992</v>
      </c>
      <c r="V124" s="12">
        <v>20</v>
      </c>
      <c r="W124" s="15" t="s">
        <v>4738</v>
      </c>
      <c r="X124" s="15" t="s">
        <v>5359</v>
      </c>
      <c r="Y124" s="50">
        <v>0</v>
      </c>
      <c r="Z124" s="50">
        <v>0</v>
      </c>
      <c r="AA124" s="50">
        <v>0</v>
      </c>
      <c r="AB124" s="50">
        <v>9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2">
        <v>9</v>
      </c>
      <c r="AL124" s="50">
        <v>9</v>
      </c>
      <c r="AM124" s="48">
        <v>0.45</v>
      </c>
      <c r="AN124" s="49">
        <v>4.5000000000000005E-3</v>
      </c>
      <c r="AO124" s="49">
        <v>9</v>
      </c>
      <c r="AP124" s="49">
        <v>9</v>
      </c>
      <c r="AR124" s="50">
        <v>11</v>
      </c>
    </row>
    <row r="125" spans="1:44" x14ac:dyDescent="0.35">
      <c r="A125" s="2">
        <v>1041259299</v>
      </c>
      <c r="B125" s="2" t="s">
        <v>351</v>
      </c>
      <c r="C125" s="16" t="s">
        <v>4946</v>
      </c>
      <c r="D125" s="3" t="s">
        <v>2496</v>
      </c>
      <c r="E125" s="4">
        <v>41870</v>
      </c>
      <c r="F125" s="5">
        <v>45888</v>
      </c>
      <c r="G125" s="5">
        <v>46253</v>
      </c>
      <c r="H125" s="3" t="s">
        <v>4290</v>
      </c>
      <c r="I125" s="55">
        <v>0</v>
      </c>
      <c r="J125" s="6">
        <v>46022</v>
      </c>
      <c r="K125" s="2" t="s">
        <v>4405</v>
      </c>
      <c r="L125" s="2" t="s">
        <v>4752</v>
      </c>
      <c r="M125" s="2" t="s">
        <v>4956</v>
      </c>
      <c r="N125" s="2" t="s">
        <v>5195</v>
      </c>
      <c r="O125" s="2" t="s">
        <v>5216</v>
      </c>
      <c r="P125" s="2" t="s">
        <v>4446</v>
      </c>
      <c r="Q125" s="2" t="s">
        <v>4297</v>
      </c>
      <c r="R125" s="7"/>
      <c r="S125" s="7">
        <v>19</v>
      </c>
      <c r="T125" s="7">
        <v>11</v>
      </c>
      <c r="U125" s="7">
        <v>30</v>
      </c>
      <c r="V125" s="12">
        <v>30</v>
      </c>
      <c r="W125" s="15" t="s">
        <v>5382</v>
      </c>
      <c r="X125" s="15" t="s">
        <v>5067</v>
      </c>
      <c r="Y125" s="50">
        <v>0</v>
      </c>
      <c r="Z125" s="50">
        <v>0</v>
      </c>
      <c r="AA125" s="50">
        <v>0</v>
      </c>
      <c r="AB125" s="50">
        <v>0</v>
      </c>
      <c r="AC125" s="50">
        <v>0</v>
      </c>
      <c r="AD125" s="50">
        <v>0</v>
      </c>
      <c r="AE125" s="50">
        <v>0</v>
      </c>
      <c r="AF125" s="50">
        <v>0</v>
      </c>
      <c r="AG125" s="50">
        <v>0</v>
      </c>
      <c r="AH125" s="50">
        <v>0</v>
      </c>
      <c r="AI125" s="50">
        <v>0</v>
      </c>
      <c r="AJ125" s="50">
        <v>0</v>
      </c>
      <c r="AK125" s="52">
        <v>0</v>
      </c>
      <c r="AL125" s="50">
        <v>0</v>
      </c>
      <c r="AM125" s="48">
        <v>0</v>
      </c>
      <c r="AN125" s="49">
        <v>0</v>
      </c>
      <c r="AO125" s="49">
        <v>0</v>
      </c>
      <c r="AP125" s="49">
        <v>0</v>
      </c>
      <c r="AR125" s="50">
        <v>30</v>
      </c>
    </row>
    <row r="126" spans="1:44" x14ac:dyDescent="0.35">
      <c r="A126" s="2">
        <v>1041290420</v>
      </c>
      <c r="B126" s="2" t="s">
        <v>352</v>
      </c>
      <c r="C126" s="16" t="s">
        <v>4948</v>
      </c>
      <c r="D126" s="3" t="s">
        <v>2497</v>
      </c>
      <c r="E126" s="4">
        <v>44743</v>
      </c>
      <c r="F126" s="5">
        <v>45839</v>
      </c>
      <c r="G126" s="5">
        <v>46204</v>
      </c>
      <c r="H126" s="3" t="s">
        <v>4292</v>
      </c>
      <c r="I126" s="55">
        <v>0</v>
      </c>
      <c r="J126" s="6">
        <v>46022</v>
      </c>
      <c r="K126" s="2" t="s">
        <v>4405</v>
      </c>
      <c r="L126" s="2">
        <v>2001010100</v>
      </c>
      <c r="M126" s="2" t="s">
        <v>5050</v>
      </c>
      <c r="N126" s="2" t="s">
        <v>5203</v>
      </c>
      <c r="O126" s="2" t="s">
        <v>5203</v>
      </c>
      <c r="P126" s="2" t="s">
        <v>4475</v>
      </c>
      <c r="Q126" s="2" t="s">
        <v>4334</v>
      </c>
      <c r="R126" s="7"/>
      <c r="S126" s="7">
        <v>14</v>
      </c>
      <c r="T126" s="7">
        <v>15</v>
      </c>
      <c r="U126" s="7">
        <v>29</v>
      </c>
      <c r="V126" s="12">
        <v>29</v>
      </c>
      <c r="W126" s="15" t="s">
        <v>5336</v>
      </c>
      <c r="X126" s="15" t="s">
        <v>5065</v>
      </c>
      <c r="Y126" s="50">
        <v>0</v>
      </c>
      <c r="Z126" s="50">
        <v>1</v>
      </c>
      <c r="AA126" s="50">
        <v>3</v>
      </c>
      <c r="AB126" s="50">
        <v>0</v>
      </c>
      <c r="AC126" s="50">
        <v>5</v>
      </c>
      <c r="AD126" s="50">
        <v>0</v>
      </c>
      <c r="AE126" s="50">
        <v>1</v>
      </c>
      <c r="AF126" s="50">
        <v>3</v>
      </c>
      <c r="AG126" s="50">
        <v>0</v>
      </c>
      <c r="AH126" s="50">
        <v>7</v>
      </c>
      <c r="AI126" s="50">
        <v>0</v>
      </c>
      <c r="AJ126" s="50">
        <v>6</v>
      </c>
      <c r="AK126" s="52">
        <v>26</v>
      </c>
      <c r="AL126" s="50">
        <v>26</v>
      </c>
      <c r="AM126" s="48">
        <v>0.89655172413793105</v>
      </c>
      <c r="AN126" s="49">
        <v>8.9655172413793099E-3</v>
      </c>
      <c r="AO126" s="49">
        <v>4</v>
      </c>
      <c r="AP126" s="49">
        <v>26</v>
      </c>
      <c r="AR126" s="50">
        <v>3</v>
      </c>
    </row>
    <row r="127" spans="1:44" x14ac:dyDescent="0.35">
      <c r="A127" s="2">
        <v>1041293944</v>
      </c>
      <c r="B127" s="2" t="s">
        <v>353</v>
      </c>
      <c r="C127" s="16" t="s">
        <v>4946</v>
      </c>
      <c r="D127" s="3" t="s">
        <v>2498</v>
      </c>
      <c r="E127" s="4">
        <v>41821</v>
      </c>
      <c r="F127" s="5">
        <v>45839</v>
      </c>
      <c r="G127" s="5">
        <v>46204</v>
      </c>
      <c r="H127" s="3" t="s">
        <v>4290</v>
      </c>
      <c r="I127" s="55">
        <v>0</v>
      </c>
      <c r="J127" s="6">
        <v>46022</v>
      </c>
      <c r="K127" s="2" t="s">
        <v>4405</v>
      </c>
      <c r="L127" s="2" t="s">
        <v>4800</v>
      </c>
      <c r="M127" s="2" t="s">
        <v>4956</v>
      </c>
      <c r="N127" s="2" t="s">
        <v>5195</v>
      </c>
      <c r="O127" s="2" t="s">
        <v>5213</v>
      </c>
      <c r="P127" s="2" t="s">
        <v>4529</v>
      </c>
      <c r="Q127" s="2" t="s">
        <v>4297</v>
      </c>
      <c r="R127" s="7"/>
      <c r="S127" s="7">
        <v>11</v>
      </c>
      <c r="T127" s="7">
        <v>15</v>
      </c>
      <c r="U127" s="7">
        <v>26</v>
      </c>
      <c r="V127" s="12">
        <v>26</v>
      </c>
      <c r="W127" s="15" t="s">
        <v>5383</v>
      </c>
      <c r="X127" s="15" t="s">
        <v>5115</v>
      </c>
      <c r="Y127" s="50">
        <v>0</v>
      </c>
      <c r="Z127" s="50">
        <v>3</v>
      </c>
      <c r="AA127" s="50">
        <v>12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2">
        <v>15</v>
      </c>
      <c r="AL127" s="50">
        <v>15</v>
      </c>
      <c r="AM127" s="48">
        <v>0.57692307692307687</v>
      </c>
      <c r="AN127" s="49">
        <v>5.7692307692307687E-3</v>
      </c>
      <c r="AO127" s="49">
        <v>15</v>
      </c>
      <c r="AP127" s="49">
        <v>15</v>
      </c>
      <c r="AR127" s="50">
        <v>11</v>
      </c>
    </row>
    <row r="128" spans="1:44" x14ac:dyDescent="0.35">
      <c r="A128" s="2">
        <v>1041295618</v>
      </c>
      <c r="B128" s="2" t="s">
        <v>355</v>
      </c>
      <c r="C128" s="16" t="s">
        <v>4946</v>
      </c>
      <c r="D128" s="3" t="s">
        <v>2500</v>
      </c>
      <c r="E128" s="4">
        <v>45034</v>
      </c>
      <c r="F128" s="5">
        <v>45765</v>
      </c>
      <c r="G128" s="5">
        <v>46130</v>
      </c>
      <c r="H128" s="3" t="s">
        <v>4290</v>
      </c>
      <c r="I128" s="55">
        <v>0</v>
      </c>
      <c r="J128" s="6">
        <v>46022</v>
      </c>
      <c r="K128" s="2" t="s">
        <v>4405</v>
      </c>
      <c r="L128" s="2" t="s">
        <v>4821</v>
      </c>
      <c r="M128" s="2" t="s">
        <v>4956</v>
      </c>
      <c r="N128" s="2" t="s">
        <v>5195</v>
      </c>
      <c r="O128" s="2" t="s">
        <v>5216</v>
      </c>
      <c r="P128" s="2" t="s">
        <v>4568</v>
      </c>
      <c r="Q128" s="2" t="s">
        <v>4297</v>
      </c>
      <c r="R128" s="7"/>
      <c r="S128" s="7">
        <v>8</v>
      </c>
      <c r="T128" s="7">
        <v>21.083299999999994</v>
      </c>
      <c r="U128" s="7">
        <v>29.083299999999994</v>
      </c>
      <c r="V128" s="12">
        <v>30</v>
      </c>
      <c r="W128" s="15" t="s">
        <v>5384</v>
      </c>
      <c r="X128" s="15" t="s">
        <v>5067</v>
      </c>
      <c r="Y128" s="50">
        <v>16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0</v>
      </c>
      <c r="AI128" s="50">
        <v>0</v>
      </c>
      <c r="AJ128" s="50">
        <v>0</v>
      </c>
      <c r="AK128" s="52">
        <v>16</v>
      </c>
      <c r="AL128" s="50">
        <v>16</v>
      </c>
      <c r="AM128" s="48">
        <v>0.53333333333333333</v>
      </c>
      <c r="AN128" s="49">
        <v>5.3333333333333332E-3</v>
      </c>
      <c r="AO128" s="49">
        <v>16</v>
      </c>
      <c r="AP128" s="49">
        <v>16</v>
      </c>
      <c r="AR128" s="50">
        <v>14</v>
      </c>
    </row>
    <row r="129" spans="1:44" x14ac:dyDescent="0.35">
      <c r="A129" s="2">
        <v>1041449681</v>
      </c>
      <c r="B129" s="2" t="s">
        <v>361</v>
      </c>
      <c r="C129" s="16" t="s">
        <v>4946</v>
      </c>
      <c r="D129" s="3" t="s">
        <v>2506</v>
      </c>
      <c r="E129" s="4">
        <v>45108</v>
      </c>
      <c r="F129" s="5">
        <v>45839</v>
      </c>
      <c r="G129" s="5">
        <v>46204</v>
      </c>
      <c r="H129" s="3" t="s">
        <v>4290</v>
      </c>
      <c r="I129" s="55">
        <v>0</v>
      </c>
      <c r="J129" s="6">
        <v>46022</v>
      </c>
      <c r="K129" s="2" t="s">
        <v>4405</v>
      </c>
      <c r="L129" s="2" t="s">
        <v>4834</v>
      </c>
      <c r="M129" s="2" t="s">
        <v>4956</v>
      </c>
      <c r="N129" s="2" t="s">
        <v>5196</v>
      </c>
      <c r="O129" s="2" t="s">
        <v>5215</v>
      </c>
      <c r="P129" s="2" t="s">
        <v>4588</v>
      </c>
      <c r="Q129" s="2" t="s">
        <v>4297</v>
      </c>
      <c r="R129" s="7"/>
      <c r="S129" s="7">
        <v>15</v>
      </c>
      <c r="T129" s="7">
        <v>15</v>
      </c>
      <c r="U129" s="7">
        <v>30</v>
      </c>
      <c r="V129" s="12">
        <v>30</v>
      </c>
      <c r="W129" s="15" t="s">
        <v>5333</v>
      </c>
      <c r="X129" s="15" t="s">
        <v>5067</v>
      </c>
      <c r="Y129" s="50">
        <v>0</v>
      </c>
      <c r="Z129" s="50">
        <v>0</v>
      </c>
      <c r="AA129" s="50">
        <v>0</v>
      </c>
      <c r="AB129" s="50">
        <v>0</v>
      </c>
      <c r="AC129" s="50">
        <v>0</v>
      </c>
      <c r="AD129" s="50">
        <v>0</v>
      </c>
      <c r="AE129" s="50">
        <v>0</v>
      </c>
      <c r="AF129" s="50">
        <v>0</v>
      </c>
      <c r="AG129" s="50">
        <v>0</v>
      </c>
      <c r="AH129" s="50">
        <v>0</v>
      </c>
      <c r="AI129" s="50">
        <v>0</v>
      </c>
      <c r="AJ129" s="50">
        <v>0</v>
      </c>
      <c r="AK129" s="52">
        <v>0</v>
      </c>
      <c r="AL129" s="50">
        <v>0</v>
      </c>
      <c r="AM129" s="48">
        <v>0</v>
      </c>
      <c r="AN129" s="49">
        <v>0</v>
      </c>
      <c r="AO129" s="49">
        <v>0</v>
      </c>
      <c r="AP129" s="49">
        <v>0</v>
      </c>
      <c r="AR129" s="50">
        <v>30</v>
      </c>
    </row>
    <row r="130" spans="1:44" x14ac:dyDescent="0.35">
      <c r="A130" s="2">
        <v>1041450456</v>
      </c>
      <c r="B130" s="2" t="s">
        <v>364</v>
      </c>
      <c r="C130" s="16" t="s">
        <v>4946</v>
      </c>
      <c r="D130" s="3" t="s">
        <v>2509</v>
      </c>
      <c r="E130" s="4">
        <v>41696</v>
      </c>
      <c r="F130" s="5">
        <v>45714</v>
      </c>
      <c r="G130" s="5">
        <v>46079</v>
      </c>
      <c r="H130" s="3" t="s">
        <v>4290</v>
      </c>
      <c r="I130" s="55">
        <v>0</v>
      </c>
      <c r="J130" s="6">
        <v>46022</v>
      </c>
      <c r="K130" s="2" t="s">
        <v>4405</v>
      </c>
      <c r="L130" s="2" t="s">
        <v>4804</v>
      </c>
      <c r="M130" s="2" t="s">
        <v>4956</v>
      </c>
      <c r="N130" s="2" t="s">
        <v>5196</v>
      </c>
      <c r="O130" s="2" t="s">
        <v>5215</v>
      </c>
      <c r="P130" s="2" t="s">
        <v>4539</v>
      </c>
      <c r="Q130" s="2" t="s">
        <v>4297</v>
      </c>
      <c r="R130" s="7"/>
      <c r="S130" s="7">
        <v>4</v>
      </c>
      <c r="T130" s="7">
        <v>25.416699999999992</v>
      </c>
      <c r="U130" s="7">
        <v>29.416699999999992</v>
      </c>
      <c r="V130" s="12">
        <v>30</v>
      </c>
      <c r="W130" s="15" t="s">
        <v>5093</v>
      </c>
      <c r="X130" s="15" t="s">
        <v>5067</v>
      </c>
      <c r="Y130" s="50">
        <v>0</v>
      </c>
      <c r="Z130" s="50">
        <v>15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2">
        <v>15</v>
      </c>
      <c r="AL130" s="50">
        <v>15</v>
      </c>
      <c r="AM130" s="48">
        <v>0.5</v>
      </c>
      <c r="AN130" s="49">
        <v>5.0000000000000001E-3</v>
      </c>
      <c r="AO130" s="49">
        <v>15</v>
      </c>
      <c r="AP130" s="49">
        <v>15</v>
      </c>
      <c r="AR130" s="50">
        <v>15</v>
      </c>
    </row>
    <row r="131" spans="1:44" x14ac:dyDescent="0.35">
      <c r="A131" s="2">
        <v>1041452364</v>
      </c>
      <c r="B131" s="2" t="s">
        <v>365</v>
      </c>
      <c r="C131" s="16" t="s">
        <v>4946</v>
      </c>
      <c r="D131" s="3" t="s">
        <v>2510</v>
      </c>
      <c r="E131" s="4">
        <v>45995</v>
      </c>
      <c r="F131" s="5">
        <v>45995</v>
      </c>
      <c r="G131" s="5">
        <v>46360</v>
      </c>
      <c r="H131" s="3" t="s">
        <v>4290</v>
      </c>
      <c r="I131" s="55">
        <v>0</v>
      </c>
      <c r="J131" s="6">
        <v>46022</v>
      </c>
      <c r="K131" s="2" t="s">
        <v>4405</v>
      </c>
      <c r="L131" s="2" t="s">
        <v>4849</v>
      </c>
      <c r="M131" s="2" t="s">
        <v>4956</v>
      </c>
      <c r="N131" s="2" t="s">
        <v>5197</v>
      </c>
      <c r="O131" s="2" t="s">
        <v>5222</v>
      </c>
      <c r="P131" s="2" t="s">
        <v>4611</v>
      </c>
      <c r="Q131" s="2" t="s">
        <v>4297</v>
      </c>
      <c r="R131" s="7"/>
      <c r="S131" s="7">
        <v>0</v>
      </c>
      <c r="T131" s="7">
        <v>2.25</v>
      </c>
      <c r="U131" s="7">
        <v>2.25</v>
      </c>
      <c r="V131" s="12">
        <v>3</v>
      </c>
      <c r="W131" s="15" t="s">
        <v>4738</v>
      </c>
      <c r="X131" s="15" t="s">
        <v>5339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0</v>
      </c>
      <c r="AE131" s="50">
        <v>0</v>
      </c>
      <c r="AF131" s="50">
        <v>0</v>
      </c>
      <c r="AG131" s="50">
        <v>0</v>
      </c>
      <c r="AH131" s="50">
        <v>0</v>
      </c>
      <c r="AI131" s="50">
        <v>0</v>
      </c>
      <c r="AJ131" s="50">
        <v>0</v>
      </c>
      <c r="AK131" s="52">
        <v>0</v>
      </c>
      <c r="AL131" s="50">
        <v>0</v>
      </c>
      <c r="AM131" s="48">
        <v>0</v>
      </c>
      <c r="AN131" s="49">
        <v>0</v>
      </c>
      <c r="AO131" s="49">
        <v>0</v>
      </c>
      <c r="AP131" s="49">
        <v>0</v>
      </c>
      <c r="AR131" s="50">
        <v>3</v>
      </c>
    </row>
    <row r="132" spans="1:44" x14ac:dyDescent="0.35">
      <c r="A132" s="2">
        <v>1041505165</v>
      </c>
      <c r="B132" s="2" t="s">
        <v>366</v>
      </c>
      <c r="C132" s="16" t="s">
        <v>4947</v>
      </c>
      <c r="D132" s="3" t="s">
        <v>2511</v>
      </c>
      <c r="E132" s="4">
        <v>42139</v>
      </c>
      <c r="F132" s="5">
        <v>45792</v>
      </c>
      <c r="G132" s="5">
        <v>46157</v>
      </c>
      <c r="H132" s="3" t="s">
        <v>4290</v>
      </c>
      <c r="I132" s="55">
        <v>0</v>
      </c>
      <c r="J132" s="6">
        <v>46022</v>
      </c>
      <c r="K132" s="2" t="s">
        <v>4405</v>
      </c>
      <c r="L132" s="2" t="s">
        <v>4850</v>
      </c>
      <c r="M132" s="2" t="s">
        <v>4956</v>
      </c>
      <c r="N132" s="2" t="s">
        <v>5197</v>
      </c>
      <c r="O132" s="2" t="s">
        <v>5228</v>
      </c>
      <c r="P132" s="2" t="s">
        <v>4612</v>
      </c>
      <c r="Q132" s="2" t="s">
        <v>4298</v>
      </c>
      <c r="R132" s="7"/>
      <c r="S132" s="7">
        <v>11</v>
      </c>
      <c r="T132" s="7">
        <v>18.833300000000008</v>
      </c>
      <c r="U132" s="7">
        <v>29.833300000000008</v>
      </c>
      <c r="V132" s="12">
        <v>30</v>
      </c>
      <c r="W132" s="15" t="s">
        <v>5289</v>
      </c>
      <c r="X132" s="15" t="s">
        <v>5067</v>
      </c>
      <c r="Y132" s="50">
        <v>0</v>
      </c>
      <c r="Z132" s="50">
        <v>0</v>
      </c>
      <c r="AA132" s="50">
        <v>0</v>
      </c>
      <c r="AB132" s="50">
        <v>0</v>
      </c>
      <c r="AC132" s="50">
        <v>11</v>
      </c>
      <c r="AD132" s="50">
        <v>0</v>
      </c>
      <c r="AE132" s="50">
        <v>0</v>
      </c>
      <c r="AF132" s="50">
        <v>0</v>
      </c>
      <c r="AG132" s="50">
        <v>0</v>
      </c>
      <c r="AH132" s="50">
        <v>0</v>
      </c>
      <c r="AI132" s="50">
        <v>0</v>
      </c>
      <c r="AJ132" s="50">
        <v>0</v>
      </c>
      <c r="AK132" s="52">
        <v>11</v>
      </c>
      <c r="AL132" s="50">
        <v>11</v>
      </c>
      <c r="AM132" s="48">
        <v>0.36666666666666664</v>
      </c>
      <c r="AN132" s="49">
        <v>3.6666666666666666E-3</v>
      </c>
      <c r="AO132" s="49">
        <v>0</v>
      </c>
      <c r="AP132" s="49">
        <v>11</v>
      </c>
      <c r="AR132" s="50">
        <v>19</v>
      </c>
    </row>
    <row r="133" spans="1:44" x14ac:dyDescent="0.35">
      <c r="A133" s="2">
        <v>1041520409</v>
      </c>
      <c r="B133" s="2" t="s">
        <v>367</v>
      </c>
      <c r="C133" s="16" t="s">
        <v>4948</v>
      </c>
      <c r="D133" s="3" t="s">
        <v>2512</v>
      </c>
      <c r="E133" s="4">
        <v>41711</v>
      </c>
      <c r="F133" s="5">
        <v>45729</v>
      </c>
      <c r="G133" s="5">
        <v>46094</v>
      </c>
      <c r="H133" s="3" t="s">
        <v>4290</v>
      </c>
      <c r="I133" s="55">
        <v>0</v>
      </c>
      <c r="J133" s="6">
        <v>46022</v>
      </c>
      <c r="K133" s="2" t="s">
        <v>4405</v>
      </c>
      <c r="L133" s="2" t="s">
        <v>4963</v>
      </c>
      <c r="M133" s="2" t="s">
        <v>4956</v>
      </c>
      <c r="N133" s="2" t="s">
        <v>5200</v>
      </c>
      <c r="O133" s="2" t="s">
        <v>5245</v>
      </c>
      <c r="P133" s="2" t="s">
        <v>4690</v>
      </c>
      <c r="Q133" s="2" t="s">
        <v>4323</v>
      </c>
      <c r="R133" s="7"/>
      <c r="S133" s="7">
        <v>6</v>
      </c>
      <c r="T133" s="7">
        <v>24</v>
      </c>
      <c r="U133" s="7">
        <v>30</v>
      </c>
      <c r="V133" s="12">
        <v>30</v>
      </c>
      <c r="W133" s="15" t="s">
        <v>5094</v>
      </c>
      <c r="X133" s="15" t="s">
        <v>5067</v>
      </c>
      <c r="Y133" s="50">
        <v>0</v>
      </c>
      <c r="Z133" s="50">
        <v>0</v>
      </c>
      <c r="AA133" s="50">
        <v>7</v>
      </c>
      <c r="AB133" s="50">
        <v>8</v>
      </c>
      <c r="AC133" s="50">
        <v>7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2">
        <v>22</v>
      </c>
      <c r="AL133" s="50">
        <v>22</v>
      </c>
      <c r="AM133" s="48">
        <v>0.73333333333333328</v>
      </c>
      <c r="AN133" s="49">
        <v>7.3333333333333332E-3</v>
      </c>
      <c r="AO133" s="49">
        <v>15</v>
      </c>
      <c r="AP133" s="49">
        <v>22</v>
      </c>
      <c r="AR133" s="50">
        <v>8</v>
      </c>
    </row>
    <row r="134" spans="1:44" x14ac:dyDescent="0.35">
      <c r="A134" s="2">
        <v>1041531317</v>
      </c>
      <c r="B134" s="2" t="s">
        <v>368</v>
      </c>
      <c r="C134" s="16" t="s">
        <v>4946</v>
      </c>
      <c r="D134" s="3" t="s">
        <v>2513</v>
      </c>
      <c r="E134" s="4">
        <v>41878</v>
      </c>
      <c r="F134" s="5">
        <v>45896</v>
      </c>
      <c r="G134" s="5">
        <v>46261</v>
      </c>
      <c r="H134" s="3" t="s">
        <v>4290</v>
      </c>
      <c r="I134" s="55">
        <v>0</v>
      </c>
      <c r="J134" s="6">
        <v>46022</v>
      </c>
      <c r="K134" s="2" t="s">
        <v>4405</v>
      </c>
      <c r="L134" s="2" t="s">
        <v>4967</v>
      </c>
      <c r="M134" s="2" t="s">
        <v>4956</v>
      </c>
      <c r="N134" s="2" t="s">
        <v>5195</v>
      </c>
      <c r="O134" s="2" t="s">
        <v>5213</v>
      </c>
      <c r="P134" s="2" t="s">
        <v>4462</v>
      </c>
      <c r="Q134" s="2" t="s">
        <v>4297</v>
      </c>
      <c r="R134" s="7"/>
      <c r="S134" s="7">
        <v>19</v>
      </c>
      <c r="T134" s="7">
        <v>10.333300000000008</v>
      </c>
      <c r="U134" s="7">
        <v>29.333300000000008</v>
      </c>
      <c r="V134" s="12">
        <v>30</v>
      </c>
      <c r="W134" s="15" t="s">
        <v>5385</v>
      </c>
      <c r="X134" s="15" t="s">
        <v>5067</v>
      </c>
      <c r="Y134" s="50">
        <v>0</v>
      </c>
      <c r="Z134" s="50">
        <v>0</v>
      </c>
      <c r="AA134" s="50">
        <v>9</v>
      </c>
      <c r="AB134" s="50">
        <v>0</v>
      </c>
      <c r="AC134" s="50">
        <v>0</v>
      </c>
      <c r="AD134" s="50">
        <v>0</v>
      </c>
      <c r="AE134" s="50">
        <v>0</v>
      </c>
      <c r="AF134" s="50">
        <v>0</v>
      </c>
      <c r="AG134" s="50">
        <v>0</v>
      </c>
      <c r="AH134" s="50">
        <v>0</v>
      </c>
      <c r="AI134" s="50">
        <v>0</v>
      </c>
      <c r="AJ134" s="50">
        <v>0</v>
      </c>
      <c r="AK134" s="52">
        <v>9</v>
      </c>
      <c r="AL134" s="50">
        <v>9</v>
      </c>
      <c r="AM134" s="48">
        <v>0.3</v>
      </c>
      <c r="AN134" s="49">
        <v>3.0000000000000001E-3</v>
      </c>
      <c r="AO134" s="49">
        <v>9</v>
      </c>
      <c r="AP134" s="49">
        <v>9</v>
      </c>
      <c r="AR134" s="50">
        <v>21</v>
      </c>
    </row>
    <row r="135" spans="1:44" x14ac:dyDescent="0.35">
      <c r="A135" s="2">
        <v>1041584486</v>
      </c>
      <c r="B135" s="2" t="s">
        <v>372</v>
      </c>
      <c r="C135" s="16" t="s">
        <v>4946</v>
      </c>
      <c r="D135" s="3" t="s">
        <v>2517</v>
      </c>
      <c r="E135" s="4">
        <v>40406</v>
      </c>
      <c r="F135" s="5">
        <v>45885</v>
      </c>
      <c r="G135" s="5">
        <v>46250</v>
      </c>
      <c r="H135" s="3" t="s">
        <v>4290</v>
      </c>
      <c r="I135" s="55">
        <v>0</v>
      </c>
      <c r="J135" s="6">
        <v>46022</v>
      </c>
      <c r="K135" s="2" t="s">
        <v>4405</v>
      </c>
      <c r="L135" s="2" t="s">
        <v>4977</v>
      </c>
      <c r="M135" s="2" t="s">
        <v>4956</v>
      </c>
      <c r="N135" s="2" t="s">
        <v>5195</v>
      </c>
      <c r="O135" s="2" t="s">
        <v>5216</v>
      </c>
      <c r="P135" s="2" t="s">
        <v>4489</v>
      </c>
      <c r="Q135" s="2" t="s">
        <v>4297</v>
      </c>
      <c r="R135" s="7"/>
      <c r="S135" s="7">
        <v>17</v>
      </c>
      <c r="T135" s="7">
        <v>11.25</v>
      </c>
      <c r="U135" s="7">
        <v>28.25</v>
      </c>
      <c r="V135" s="12">
        <v>29</v>
      </c>
      <c r="W135" s="15" t="s">
        <v>5386</v>
      </c>
      <c r="X135" s="15" t="s">
        <v>5065</v>
      </c>
      <c r="Y135" s="50">
        <v>0</v>
      </c>
      <c r="Z135" s="50">
        <v>0</v>
      </c>
      <c r="AA135" s="50">
        <v>0</v>
      </c>
      <c r="AB135" s="50">
        <v>0</v>
      </c>
      <c r="AC135" s="50">
        <v>0</v>
      </c>
      <c r="AD135" s="50">
        <v>0</v>
      </c>
      <c r="AE135" s="50">
        <v>0</v>
      </c>
      <c r="AF135" s="50">
        <v>0</v>
      </c>
      <c r="AG135" s="50">
        <v>0</v>
      </c>
      <c r="AH135" s="50">
        <v>0</v>
      </c>
      <c r="AI135" s="50">
        <v>0</v>
      </c>
      <c r="AJ135" s="50">
        <v>0</v>
      </c>
      <c r="AK135" s="52">
        <v>0</v>
      </c>
      <c r="AL135" s="50">
        <v>0</v>
      </c>
      <c r="AM135" s="48">
        <v>0</v>
      </c>
      <c r="AN135" s="49">
        <v>0</v>
      </c>
      <c r="AO135" s="49">
        <v>0</v>
      </c>
      <c r="AP135" s="49">
        <v>0</v>
      </c>
      <c r="AR135" s="50">
        <v>29</v>
      </c>
    </row>
    <row r="136" spans="1:44" x14ac:dyDescent="0.35">
      <c r="A136" s="2">
        <v>1041634484</v>
      </c>
      <c r="B136" s="2" t="s">
        <v>379</v>
      </c>
      <c r="C136" s="16" t="s">
        <v>4946</v>
      </c>
      <c r="D136" s="3" t="s">
        <v>2524</v>
      </c>
      <c r="E136" s="4">
        <v>45108</v>
      </c>
      <c r="F136" s="5">
        <v>45839</v>
      </c>
      <c r="G136" s="5">
        <v>46204</v>
      </c>
      <c r="H136" s="3" t="s">
        <v>4290</v>
      </c>
      <c r="I136" s="55">
        <v>0</v>
      </c>
      <c r="J136" s="6">
        <v>46022</v>
      </c>
      <c r="K136" s="2" t="s">
        <v>4405</v>
      </c>
      <c r="L136" s="2" t="s">
        <v>4852</v>
      </c>
      <c r="M136" s="2" t="s">
        <v>4956</v>
      </c>
      <c r="N136" s="2" t="s">
        <v>5196</v>
      </c>
      <c r="O136" s="2" t="s">
        <v>5224</v>
      </c>
      <c r="P136" s="2" t="s">
        <v>4613</v>
      </c>
      <c r="Q136" s="2" t="s">
        <v>4297</v>
      </c>
      <c r="R136" s="7"/>
      <c r="S136" s="7">
        <v>15</v>
      </c>
      <c r="T136" s="7">
        <v>15</v>
      </c>
      <c r="U136" s="7">
        <v>30</v>
      </c>
      <c r="V136" s="12">
        <v>30</v>
      </c>
      <c r="W136" s="15" t="s">
        <v>5333</v>
      </c>
      <c r="X136" s="15" t="s">
        <v>5067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2">
        <v>0</v>
      </c>
      <c r="AL136" s="50">
        <v>0</v>
      </c>
      <c r="AM136" s="48">
        <v>0</v>
      </c>
      <c r="AN136" s="49">
        <v>0</v>
      </c>
      <c r="AO136" s="49">
        <v>0</v>
      </c>
      <c r="AP136" s="49">
        <v>0</v>
      </c>
      <c r="AR136" s="50">
        <v>30</v>
      </c>
    </row>
    <row r="137" spans="1:44" x14ac:dyDescent="0.35">
      <c r="A137" s="2">
        <v>1041662700</v>
      </c>
      <c r="B137" s="2" t="s">
        <v>382</v>
      </c>
      <c r="C137" s="16" t="s">
        <v>4946</v>
      </c>
      <c r="D137" s="3" t="s">
        <v>2527</v>
      </c>
      <c r="E137" s="4">
        <v>41625</v>
      </c>
      <c r="F137" s="5">
        <v>46008</v>
      </c>
      <c r="G137" s="5">
        <v>46373</v>
      </c>
      <c r="H137" s="3" t="s">
        <v>4290</v>
      </c>
      <c r="I137" s="55">
        <v>0</v>
      </c>
      <c r="J137" s="6">
        <v>46022</v>
      </c>
      <c r="K137" s="2" t="s">
        <v>4405</v>
      </c>
      <c r="L137" s="2" t="s">
        <v>4973</v>
      </c>
      <c r="M137" s="2" t="s">
        <v>4956</v>
      </c>
      <c r="N137" s="2" t="s">
        <v>5195</v>
      </c>
      <c r="O137" s="2" t="s">
        <v>5217</v>
      </c>
      <c r="P137" s="2" t="s">
        <v>4456</v>
      </c>
      <c r="Q137" s="2" t="s">
        <v>4297</v>
      </c>
      <c r="R137" s="7"/>
      <c r="S137" s="7">
        <v>0</v>
      </c>
      <c r="T137" s="7">
        <v>3.1666999999999916</v>
      </c>
      <c r="U137" s="7">
        <v>3.1666999999999916</v>
      </c>
      <c r="V137" s="12">
        <v>4</v>
      </c>
      <c r="W137" s="15" t="s">
        <v>4738</v>
      </c>
      <c r="X137" s="15" t="s">
        <v>5351</v>
      </c>
      <c r="Y137" s="50">
        <v>0</v>
      </c>
      <c r="Z137" s="50">
        <v>0</v>
      </c>
      <c r="AA137" s="50">
        <v>0</v>
      </c>
      <c r="AB137" s="50">
        <v>0</v>
      </c>
      <c r="AC137" s="50">
        <v>0</v>
      </c>
      <c r="AD137" s="50">
        <v>0</v>
      </c>
      <c r="AE137" s="50">
        <v>0</v>
      </c>
      <c r="AF137" s="50">
        <v>0</v>
      </c>
      <c r="AG137" s="50">
        <v>0</v>
      </c>
      <c r="AH137" s="50">
        <v>0</v>
      </c>
      <c r="AI137" s="50">
        <v>0</v>
      </c>
      <c r="AJ137" s="50">
        <v>0</v>
      </c>
      <c r="AK137" s="52">
        <v>0</v>
      </c>
      <c r="AL137" s="50">
        <v>0</v>
      </c>
      <c r="AM137" s="48">
        <v>0</v>
      </c>
      <c r="AN137" s="49">
        <v>0</v>
      </c>
      <c r="AO137" s="49">
        <v>0</v>
      </c>
      <c r="AP137" s="49">
        <v>0</v>
      </c>
      <c r="AR137" s="50">
        <v>4</v>
      </c>
    </row>
    <row r="138" spans="1:44" x14ac:dyDescent="0.35">
      <c r="A138" s="2">
        <v>1041665111</v>
      </c>
      <c r="B138" s="2" t="s">
        <v>383</v>
      </c>
      <c r="C138" s="16" t="s">
        <v>4947</v>
      </c>
      <c r="D138" s="3" t="s">
        <v>2528</v>
      </c>
      <c r="E138" s="4">
        <v>45527</v>
      </c>
      <c r="F138" s="5">
        <v>45892</v>
      </c>
      <c r="G138" s="5">
        <v>46257</v>
      </c>
      <c r="H138" s="3" t="s">
        <v>4290</v>
      </c>
      <c r="I138" s="55">
        <v>0</v>
      </c>
      <c r="J138" s="6">
        <v>46022</v>
      </c>
      <c r="K138" s="2" t="s">
        <v>4405</v>
      </c>
      <c r="L138" s="2" t="s">
        <v>4975</v>
      </c>
      <c r="M138" s="2" t="s">
        <v>4956</v>
      </c>
      <c r="N138" s="2" t="s">
        <v>5180</v>
      </c>
      <c r="O138" s="2" t="s">
        <v>5187</v>
      </c>
      <c r="P138" s="2" t="s">
        <v>4483</v>
      </c>
      <c r="Q138" s="2" t="s">
        <v>4298</v>
      </c>
      <c r="R138" s="7"/>
      <c r="S138" s="7">
        <v>17</v>
      </c>
      <c r="T138" s="7">
        <v>10.666699999999999</v>
      </c>
      <c r="U138" s="7">
        <v>27.666699999999999</v>
      </c>
      <c r="V138" s="12">
        <v>28</v>
      </c>
      <c r="W138" s="15" t="s">
        <v>5387</v>
      </c>
      <c r="X138" s="15" t="s">
        <v>5072</v>
      </c>
      <c r="Y138" s="50">
        <v>0</v>
      </c>
      <c r="Z138" s="50">
        <v>0</v>
      </c>
      <c r="AA138" s="50">
        <v>2</v>
      </c>
      <c r="AB138" s="50">
        <v>15</v>
      </c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2">
        <v>17</v>
      </c>
      <c r="AL138" s="50">
        <v>17</v>
      </c>
      <c r="AM138" s="48">
        <v>0.6071428571428571</v>
      </c>
      <c r="AN138" s="49">
        <v>6.0714285714285714E-3</v>
      </c>
      <c r="AO138" s="49">
        <v>17</v>
      </c>
      <c r="AP138" s="49">
        <v>17</v>
      </c>
      <c r="AR138" s="50">
        <v>11</v>
      </c>
    </row>
    <row r="139" spans="1:44" x14ac:dyDescent="0.35">
      <c r="A139" s="2">
        <v>1041819389</v>
      </c>
      <c r="B139" s="2" t="s">
        <v>390</v>
      </c>
      <c r="C139" s="16" t="s">
        <v>4946</v>
      </c>
      <c r="D139" s="3" t="s">
        <v>2535</v>
      </c>
      <c r="E139" s="4">
        <v>42039</v>
      </c>
      <c r="F139" s="5">
        <v>45692</v>
      </c>
      <c r="G139" s="5">
        <v>46057</v>
      </c>
      <c r="H139" s="3" t="s">
        <v>4291</v>
      </c>
      <c r="I139" s="55">
        <v>0</v>
      </c>
      <c r="J139" s="6">
        <v>46022</v>
      </c>
      <c r="K139" s="2" t="s">
        <v>4405</v>
      </c>
      <c r="L139" s="2" t="s">
        <v>4854</v>
      </c>
      <c r="M139" s="2" t="s">
        <v>4956</v>
      </c>
      <c r="N139" s="2" t="s">
        <v>5197</v>
      </c>
      <c r="O139" s="2" t="s">
        <v>5178</v>
      </c>
      <c r="P139" s="2" t="s">
        <v>4617</v>
      </c>
      <c r="Q139" s="2" t="s">
        <v>4297</v>
      </c>
      <c r="R139" s="7"/>
      <c r="S139" s="7">
        <v>0</v>
      </c>
      <c r="T139" s="7">
        <v>27.25</v>
      </c>
      <c r="U139" s="7">
        <v>27.25</v>
      </c>
      <c r="V139" s="12">
        <v>28</v>
      </c>
      <c r="W139" s="15" t="s">
        <v>4738</v>
      </c>
      <c r="X139" s="15" t="s">
        <v>5072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2">
        <v>0</v>
      </c>
      <c r="AL139" s="50">
        <v>0</v>
      </c>
      <c r="AM139" s="48">
        <v>0</v>
      </c>
      <c r="AN139" s="49">
        <v>0</v>
      </c>
      <c r="AO139" s="49">
        <v>0</v>
      </c>
      <c r="AP139" s="49">
        <v>0</v>
      </c>
      <c r="AR139" s="50">
        <v>28</v>
      </c>
    </row>
    <row r="140" spans="1:44" x14ac:dyDescent="0.35">
      <c r="A140" s="2">
        <v>1041849484</v>
      </c>
      <c r="B140" s="2" t="s">
        <v>391</v>
      </c>
      <c r="C140" s="16" t="s">
        <v>4948</v>
      </c>
      <c r="D140" s="3" t="s">
        <v>2536</v>
      </c>
      <c r="E140" s="4">
        <v>42275</v>
      </c>
      <c r="F140" s="5">
        <v>45928</v>
      </c>
      <c r="G140" s="5">
        <v>46293</v>
      </c>
      <c r="H140" s="3" t="s">
        <v>4290</v>
      </c>
      <c r="I140" s="55">
        <v>0</v>
      </c>
      <c r="J140" s="6">
        <v>46022</v>
      </c>
      <c r="K140" s="2" t="s">
        <v>4405</v>
      </c>
      <c r="L140" s="2" t="s">
        <v>4963</v>
      </c>
      <c r="M140" s="2" t="s">
        <v>4956</v>
      </c>
      <c r="N140" s="2" t="s">
        <v>5200</v>
      </c>
      <c r="O140" s="2" t="s">
        <v>5220</v>
      </c>
      <c r="P140" s="2" t="s">
        <v>4449</v>
      </c>
      <c r="Q140" s="2" t="s">
        <v>4333</v>
      </c>
      <c r="R140" s="7"/>
      <c r="S140" s="7">
        <v>22</v>
      </c>
      <c r="T140" s="7">
        <v>7.75</v>
      </c>
      <c r="U140" s="7">
        <v>29.75</v>
      </c>
      <c r="V140" s="12">
        <v>30</v>
      </c>
      <c r="W140" s="15" t="s">
        <v>5388</v>
      </c>
      <c r="X140" s="15" t="s">
        <v>5067</v>
      </c>
      <c r="Y140" s="50">
        <v>0</v>
      </c>
      <c r="Z140" s="50">
        <v>0</v>
      </c>
      <c r="AA140" s="50">
        <v>7</v>
      </c>
      <c r="AB140" s="50">
        <v>0</v>
      </c>
      <c r="AC140" s="50">
        <v>0</v>
      </c>
      <c r="AD140" s="50">
        <v>0</v>
      </c>
      <c r="AE140" s="50">
        <v>0</v>
      </c>
      <c r="AF140" s="50">
        <v>0</v>
      </c>
      <c r="AG140" s="50">
        <v>0</v>
      </c>
      <c r="AH140" s="50">
        <v>0</v>
      </c>
      <c r="AI140" s="50">
        <v>0</v>
      </c>
      <c r="AJ140" s="50">
        <v>0</v>
      </c>
      <c r="AK140" s="52">
        <v>7</v>
      </c>
      <c r="AL140" s="50">
        <v>7</v>
      </c>
      <c r="AM140" s="48">
        <v>0.23333333333333334</v>
      </c>
      <c r="AN140" s="49">
        <v>2.3333333333333335E-3</v>
      </c>
      <c r="AO140" s="49">
        <v>7</v>
      </c>
      <c r="AP140" s="49">
        <v>7</v>
      </c>
      <c r="AR140" s="50">
        <v>23</v>
      </c>
    </row>
    <row r="141" spans="1:44" x14ac:dyDescent="0.35">
      <c r="A141" s="2">
        <v>1041862567</v>
      </c>
      <c r="B141" s="2" t="s">
        <v>393</v>
      </c>
      <c r="C141" s="16" t="s">
        <v>4946</v>
      </c>
      <c r="D141" s="3" t="s">
        <v>2538</v>
      </c>
      <c r="E141" s="4">
        <v>45971</v>
      </c>
      <c r="F141" s="5">
        <v>45971</v>
      </c>
      <c r="G141" s="5">
        <v>46336</v>
      </c>
      <c r="H141" s="3" t="s">
        <v>4290</v>
      </c>
      <c r="I141" s="55">
        <v>0</v>
      </c>
      <c r="J141" s="6">
        <v>46022</v>
      </c>
      <c r="K141" s="2" t="s">
        <v>4405</v>
      </c>
      <c r="L141" s="2" t="s">
        <v>4964</v>
      </c>
      <c r="M141" s="2" t="s">
        <v>4956</v>
      </c>
      <c r="N141" s="2" t="s">
        <v>5180</v>
      </c>
      <c r="O141" s="2" t="s">
        <v>5221</v>
      </c>
      <c r="P141" s="2" t="s">
        <v>4450</v>
      </c>
      <c r="Q141" s="2" t="s">
        <v>4297</v>
      </c>
      <c r="R141" s="7"/>
      <c r="S141" s="7">
        <v>0</v>
      </c>
      <c r="T141" s="7">
        <v>4.25</v>
      </c>
      <c r="U141" s="7">
        <v>4.25</v>
      </c>
      <c r="V141" s="12">
        <v>5</v>
      </c>
      <c r="W141" s="15" t="s">
        <v>4738</v>
      </c>
      <c r="X141" s="15" t="s">
        <v>5367</v>
      </c>
      <c r="Y141" s="50">
        <v>0</v>
      </c>
      <c r="Z141" s="50">
        <v>0</v>
      </c>
      <c r="AA141" s="50">
        <v>0</v>
      </c>
      <c r="AB141" s="50">
        <v>0</v>
      </c>
      <c r="AC141" s="50">
        <v>0</v>
      </c>
      <c r="AD141" s="50">
        <v>0</v>
      </c>
      <c r="AE141" s="50">
        <v>0</v>
      </c>
      <c r="AF141" s="50">
        <v>0</v>
      </c>
      <c r="AG141" s="50">
        <v>0</v>
      </c>
      <c r="AH141" s="50">
        <v>0</v>
      </c>
      <c r="AI141" s="50">
        <v>0</v>
      </c>
      <c r="AJ141" s="50">
        <v>0</v>
      </c>
      <c r="AK141" s="52">
        <v>0</v>
      </c>
      <c r="AL141" s="50">
        <v>0</v>
      </c>
      <c r="AM141" s="48">
        <v>0</v>
      </c>
      <c r="AN141" s="49">
        <v>0</v>
      </c>
      <c r="AO141" s="49">
        <v>0</v>
      </c>
      <c r="AP141" s="49">
        <v>0</v>
      </c>
      <c r="AR141" s="50">
        <v>5</v>
      </c>
    </row>
    <row r="142" spans="1:44" x14ac:dyDescent="0.35">
      <c r="A142" s="2">
        <v>1041881126</v>
      </c>
      <c r="B142" s="2" t="s">
        <v>395</v>
      </c>
      <c r="C142" s="16" t="s">
        <v>4946</v>
      </c>
      <c r="D142" s="3" t="s">
        <v>2540</v>
      </c>
      <c r="E142" s="4">
        <v>45108</v>
      </c>
      <c r="F142" s="5">
        <v>45839</v>
      </c>
      <c r="G142" s="5">
        <v>46204</v>
      </c>
      <c r="H142" s="3" t="s">
        <v>4291</v>
      </c>
      <c r="I142" s="55">
        <v>0</v>
      </c>
      <c r="J142" s="6">
        <v>46022</v>
      </c>
      <c r="K142" s="2" t="s">
        <v>4405</v>
      </c>
      <c r="L142" s="2" t="s">
        <v>4745</v>
      </c>
      <c r="M142" s="2" t="s">
        <v>4956</v>
      </c>
      <c r="N142" s="2" t="s">
        <v>5196</v>
      </c>
      <c r="O142" s="2" t="s">
        <v>5214</v>
      </c>
      <c r="P142" s="2" t="s">
        <v>4438</v>
      </c>
      <c r="Q142" s="2" t="s">
        <v>4297</v>
      </c>
      <c r="R142" s="7"/>
      <c r="S142" s="7">
        <v>13</v>
      </c>
      <c r="T142" s="7">
        <v>15</v>
      </c>
      <c r="U142" s="7">
        <v>28</v>
      </c>
      <c r="V142" s="12">
        <v>28</v>
      </c>
      <c r="W142" s="15" t="s">
        <v>5347</v>
      </c>
      <c r="X142" s="15" t="s">
        <v>5072</v>
      </c>
      <c r="Y142" s="50">
        <v>0</v>
      </c>
      <c r="Z142" s="50">
        <v>0</v>
      </c>
      <c r="AA142" s="50">
        <v>15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2">
        <v>15</v>
      </c>
      <c r="AL142" s="50">
        <v>15</v>
      </c>
      <c r="AM142" s="48">
        <v>0.5357142857142857</v>
      </c>
      <c r="AN142" s="49">
        <v>5.3571428571428572E-3</v>
      </c>
      <c r="AO142" s="49">
        <v>15</v>
      </c>
      <c r="AP142" s="49">
        <v>15</v>
      </c>
      <c r="AR142" s="50">
        <v>13</v>
      </c>
    </row>
    <row r="143" spans="1:44" x14ac:dyDescent="0.35">
      <c r="A143" s="2">
        <v>1041896169</v>
      </c>
      <c r="B143" s="2" t="s">
        <v>396</v>
      </c>
      <c r="C143" s="16" t="s">
        <v>4946</v>
      </c>
      <c r="D143" s="3" t="s">
        <v>2541</v>
      </c>
      <c r="E143" s="4">
        <v>45832</v>
      </c>
      <c r="F143" s="5">
        <v>45832</v>
      </c>
      <c r="G143" s="5">
        <v>46197</v>
      </c>
      <c r="H143" s="3" t="s">
        <v>4291</v>
      </c>
      <c r="I143" s="55">
        <v>0</v>
      </c>
      <c r="J143" s="6">
        <v>46022</v>
      </c>
      <c r="K143" s="2" t="s">
        <v>4405</v>
      </c>
      <c r="L143" s="2" t="s">
        <v>4742</v>
      </c>
      <c r="M143" s="2" t="s">
        <v>4956</v>
      </c>
      <c r="N143" s="2" t="s">
        <v>5197</v>
      </c>
      <c r="O143" s="2" t="s">
        <v>5178</v>
      </c>
      <c r="P143" s="2" t="s">
        <v>4435</v>
      </c>
      <c r="Q143" s="2" t="s">
        <v>4297</v>
      </c>
      <c r="R143" s="7"/>
      <c r="S143" s="7">
        <v>0</v>
      </c>
      <c r="T143" s="7">
        <v>15.583299999999999</v>
      </c>
      <c r="U143" s="7">
        <v>15.583299999999999</v>
      </c>
      <c r="V143" s="12">
        <v>16</v>
      </c>
      <c r="W143" s="15" t="s">
        <v>4738</v>
      </c>
      <c r="X143" s="15" t="s">
        <v>5337</v>
      </c>
      <c r="Y143" s="50">
        <v>0</v>
      </c>
      <c r="Z143" s="50">
        <v>0</v>
      </c>
      <c r="AA143" s="50">
        <v>0</v>
      </c>
      <c r="AB143" s="50">
        <v>0</v>
      </c>
      <c r="AC143" s="50">
        <v>0</v>
      </c>
      <c r="AD143" s="50">
        <v>0</v>
      </c>
      <c r="AE143" s="50">
        <v>0</v>
      </c>
      <c r="AF143" s="50">
        <v>0</v>
      </c>
      <c r="AG143" s="50">
        <v>0</v>
      </c>
      <c r="AH143" s="50">
        <v>0</v>
      </c>
      <c r="AI143" s="50">
        <v>0</v>
      </c>
      <c r="AJ143" s="50">
        <v>0</v>
      </c>
      <c r="AK143" s="52">
        <v>0</v>
      </c>
      <c r="AL143" s="50">
        <v>0</v>
      </c>
      <c r="AM143" s="48">
        <v>0</v>
      </c>
      <c r="AN143" s="49">
        <v>0</v>
      </c>
      <c r="AO143" s="49">
        <v>0</v>
      </c>
      <c r="AP143" s="49">
        <v>0</v>
      </c>
      <c r="AR143" s="50">
        <v>16</v>
      </c>
    </row>
    <row r="144" spans="1:44" x14ac:dyDescent="0.35">
      <c r="A144" s="2">
        <v>1041952519</v>
      </c>
      <c r="B144" s="2" t="s">
        <v>398</v>
      </c>
      <c r="C144" s="16" t="s">
        <v>4947</v>
      </c>
      <c r="D144" s="3" t="s">
        <v>2543</v>
      </c>
      <c r="E144" s="4">
        <v>44866</v>
      </c>
      <c r="F144" s="5">
        <v>45962</v>
      </c>
      <c r="G144" s="5">
        <v>46327</v>
      </c>
      <c r="H144" s="3" t="s">
        <v>4290</v>
      </c>
      <c r="I144" s="55">
        <v>0</v>
      </c>
      <c r="J144" s="6">
        <v>46022</v>
      </c>
      <c r="K144" s="2" t="s">
        <v>4405</v>
      </c>
      <c r="L144" s="2" t="s">
        <v>4963</v>
      </c>
      <c r="M144" s="2" t="s">
        <v>4956</v>
      </c>
      <c r="N144" s="2" t="s">
        <v>5200</v>
      </c>
      <c r="O144" s="2" t="s">
        <v>5220</v>
      </c>
      <c r="P144" s="2" t="s">
        <v>4449</v>
      </c>
      <c r="Q144" s="2" t="s">
        <v>4337</v>
      </c>
      <c r="R144" s="7"/>
      <c r="S144" s="7">
        <v>16</v>
      </c>
      <c r="T144" s="7">
        <v>5</v>
      </c>
      <c r="U144" s="7">
        <v>21</v>
      </c>
      <c r="V144" s="12">
        <v>21</v>
      </c>
      <c r="W144" s="15" t="s">
        <v>5389</v>
      </c>
      <c r="X144" s="15" t="s">
        <v>5353</v>
      </c>
      <c r="Y144" s="50">
        <v>0</v>
      </c>
      <c r="Z144" s="50">
        <v>0</v>
      </c>
      <c r="AA144" s="50">
        <v>1</v>
      </c>
      <c r="AB144" s="50">
        <v>0</v>
      </c>
      <c r="AC144" s="50">
        <v>0</v>
      </c>
      <c r="AD144" s="50">
        <v>0</v>
      </c>
      <c r="AE144" s="50">
        <v>0</v>
      </c>
      <c r="AF144" s="50">
        <v>0</v>
      </c>
      <c r="AG144" s="50">
        <v>0</v>
      </c>
      <c r="AH144" s="50">
        <v>0</v>
      </c>
      <c r="AI144" s="50">
        <v>0</v>
      </c>
      <c r="AJ144" s="50">
        <v>0</v>
      </c>
      <c r="AK144" s="52">
        <v>1</v>
      </c>
      <c r="AL144" s="50">
        <v>1</v>
      </c>
      <c r="AM144" s="48">
        <v>4.7619047619047616E-2</v>
      </c>
      <c r="AN144" s="49">
        <v>4.7619047619047619E-4</v>
      </c>
      <c r="AO144" s="49">
        <v>1</v>
      </c>
      <c r="AP144" s="49">
        <v>1</v>
      </c>
      <c r="AR144" s="50">
        <v>20</v>
      </c>
    </row>
    <row r="145" spans="1:44" x14ac:dyDescent="0.35">
      <c r="A145" s="2">
        <v>1041981515</v>
      </c>
      <c r="B145" s="2" t="s">
        <v>399</v>
      </c>
      <c r="C145" s="16" t="s">
        <v>4946</v>
      </c>
      <c r="D145" s="3" t="s">
        <v>2544</v>
      </c>
      <c r="E145" s="4">
        <v>45229</v>
      </c>
      <c r="F145" s="5">
        <v>45960</v>
      </c>
      <c r="G145" s="5">
        <v>46325</v>
      </c>
      <c r="H145" s="3" t="s">
        <v>4290</v>
      </c>
      <c r="I145" s="55">
        <v>0</v>
      </c>
      <c r="J145" s="6">
        <v>46022</v>
      </c>
      <c r="K145" s="2" t="s">
        <v>4405</v>
      </c>
      <c r="L145" s="2" t="s">
        <v>4966</v>
      </c>
      <c r="M145" s="2" t="s">
        <v>4956</v>
      </c>
      <c r="N145" s="2" t="s">
        <v>5180</v>
      </c>
      <c r="O145" s="2" t="s">
        <v>5225</v>
      </c>
      <c r="P145" s="2" t="s">
        <v>4461</v>
      </c>
      <c r="Q145" s="2" t="s">
        <v>4297</v>
      </c>
      <c r="R145" s="7"/>
      <c r="S145" s="7">
        <v>17</v>
      </c>
      <c r="T145" s="7">
        <v>12.083299999999994</v>
      </c>
      <c r="U145" s="7">
        <v>29.083299999999994</v>
      </c>
      <c r="V145" s="12">
        <v>30</v>
      </c>
      <c r="W145" s="15" t="s">
        <v>5390</v>
      </c>
      <c r="X145" s="15" t="s">
        <v>5067</v>
      </c>
      <c r="Y145" s="50">
        <v>1</v>
      </c>
      <c r="Z145" s="50">
        <v>14</v>
      </c>
      <c r="AA145" s="50">
        <v>0</v>
      </c>
      <c r="AB145" s="50">
        <v>0</v>
      </c>
      <c r="AC145" s="50">
        <v>0</v>
      </c>
      <c r="AD145" s="50">
        <v>0</v>
      </c>
      <c r="AE145" s="50">
        <v>0</v>
      </c>
      <c r="AF145" s="50">
        <v>8</v>
      </c>
      <c r="AG145" s="50">
        <v>0</v>
      </c>
      <c r="AH145" s="50">
        <v>0</v>
      </c>
      <c r="AI145" s="50">
        <v>0</v>
      </c>
      <c r="AJ145" s="50">
        <v>0</v>
      </c>
      <c r="AK145" s="52">
        <v>23</v>
      </c>
      <c r="AL145" s="50">
        <v>23</v>
      </c>
      <c r="AM145" s="48">
        <v>0.76666666666666672</v>
      </c>
      <c r="AN145" s="49">
        <v>7.6666666666666671E-3</v>
      </c>
      <c r="AO145" s="49">
        <v>15</v>
      </c>
      <c r="AP145" s="49">
        <v>23</v>
      </c>
      <c r="AR145" s="50">
        <v>7</v>
      </c>
    </row>
    <row r="146" spans="1:44" x14ac:dyDescent="0.35">
      <c r="A146" s="2">
        <v>1042055550</v>
      </c>
      <c r="B146" s="2" t="s">
        <v>403</v>
      </c>
      <c r="C146" s="16" t="s">
        <v>4946</v>
      </c>
      <c r="D146" s="3" t="s">
        <v>2548</v>
      </c>
      <c r="E146" s="4">
        <v>45966</v>
      </c>
      <c r="F146" s="5">
        <v>45966</v>
      </c>
      <c r="G146" s="5">
        <v>46331</v>
      </c>
      <c r="H146" s="3" t="s">
        <v>4290</v>
      </c>
      <c r="I146" s="55">
        <v>0</v>
      </c>
      <c r="J146" s="6">
        <v>46022</v>
      </c>
      <c r="K146" s="2" t="s">
        <v>4405</v>
      </c>
      <c r="L146" s="2" t="s">
        <v>4986</v>
      </c>
      <c r="M146" s="2" t="s">
        <v>4956</v>
      </c>
      <c r="N146" s="2" t="s">
        <v>5180</v>
      </c>
      <c r="O146" s="2" t="s">
        <v>5218</v>
      </c>
      <c r="P146" s="2" t="s">
        <v>4509</v>
      </c>
      <c r="Q146" s="2" t="s">
        <v>4297</v>
      </c>
      <c r="R146" s="7"/>
      <c r="S146" s="7">
        <v>0</v>
      </c>
      <c r="T146" s="7">
        <v>4.6666999999999996</v>
      </c>
      <c r="U146" s="7">
        <v>4.6666999999999996</v>
      </c>
      <c r="V146" s="12">
        <v>5</v>
      </c>
      <c r="W146" s="15" t="s">
        <v>4738</v>
      </c>
      <c r="X146" s="15" t="s">
        <v>5367</v>
      </c>
      <c r="Y146" s="50">
        <v>0</v>
      </c>
      <c r="Z146" s="50">
        <v>0</v>
      </c>
      <c r="AA146" s="50">
        <v>0</v>
      </c>
      <c r="AB146" s="50">
        <v>0</v>
      </c>
      <c r="AC146" s="50">
        <v>0</v>
      </c>
      <c r="AD146" s="50">
        <v>0</v>
      </c>
      <c r="AE146" s="50">
        <v>0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2">
        <v>0</v>
      </c>
      <c r="AL146" s="50">
        <v>0</v>
      </c>
      <c r="AM146" s="48">
        <v>0</v>
      </c>
      <c r="AN146" s="49">
        <v>0</v>
      </c>
      <c r="AO146" s="49">
        <v>0</v>
      </c>
      <c r="AP146" s="49">
        <v>0</v>
      </c>
      <c r="AR146" s="50">
        <v>5</v>
      </c>
    </row>
    <row r="147" spans="1:44" x14ac:dyDescent="0.35">
      <c r="A147" s="2">
        <v>1042060307</v>
      </c>
      <c r="B147" s="2" t="s">
        <v>404</v>
      </c>
      <c r="C147" s="16" t="s">
        <v>4946</v>
      </c>
      <c r="D147" s="3" t="s">
        <v>2549</v>
      </c>
      <c r="E147" s="4">
        <v>45114</v>
      </c>
      <c r="F147" s="5">
        <v>45845</v>
      </c>
      <c r="G147" s="5">
        <v>46210</v>
      </c>
      <c r="H147" s="3" t="s">
        <v>4290</v>
      </c>
      <c r="I147" s="55">
        <v>0</v>
      </c>
      <c r="J147" s="6">
        <v>46022</v>
      </c>
      <c r="K147" s="2" t="s">
        <v>4405</v>
      </c>
      <c r="L147" s="2" t="s">
        <v>4783</v>
      </c>
      <c r="M147" s="2" t="s">
        <v>4956</v>
      </c>
      <c r="N147" s="2" t="s">
        <v>5195</v>
      </c>
      <c r="O147" s="2" t="s">
        <v>5211</v>
      </c>
      <c r="P147" s="2" t="s">
        <v>4503</v>
      </c>
      <c r="Q147" s="2" t="s">
        <v>4297</v>
      </c>
      <c r="R147" s="7"/>
      <c r="S147" s="7">
        <v>15</v>
      </c>
      <c r="T147" s="7">
        <v>14.5</v>
      </c>
      <c r="U147" s="7">
        <v>29.5</v>
      </c>
      <c r="V147" s="12">
        <v>30</v>
      </c>
      <c r="W147" s="15" t="s">
        <v>5391</v>
      </c>
      <c r="X147" s="15" t="s">
        <v>5067</v>
      </c>
      <c r="Y147" s="50">
        <v>0</v>
      </c>
      <c r="Z147" s="50">
        <v>0</v>
      </c>
      <c r="AA147" s="50">
        <v>15</v>
      </c>
      <c r="AB147" s="50">
        <v>0</v>
      </c>
      <c r="AC147" s="50">
        <v>0</v>
      </c>
      <c r="AD147" s="50">
        <v>0</v>
      </c>
      <c r="AE147" s="50">
        <v>0</v>
      </c>
      <c r="AF147" s="50">
        <v>0</v>
      </c>
      <c r="AG147" s="50">
        <v>0</v>
      </c>
      <c r="AH147" s="50">
        <v>0</v>
      </c>
      <c r="AI147" s="50">
        <v>0</v>
      </c>
      <c r="AJ147" s="50">
        <v>0</v>
      </c>
      <c r="AK147" s="52">
        <v>15</v>
      </c>
      <c r="AL147" s="50">
        <v>15</v>
      </c>
      <c r="AM147" s="48">
        <v>0.5</v>
      </c>
      <c r="AN147" s="49">
        <v>5.0000000000000001E-3</v>
      </c>
      <c r="AO147" s="49">
        <v>15</v>
      </c>
      <c r="AP147" s="49">
        <v>15</v>
      </c>
      <c r="AR147" s="50">
        <v>15</v>
      </c>
    </row>
    <row r="148" spans="1:44" x14ac:dyDescent="0.35">
      <c r="A148" s="2">
        <v>1042104180</v>
      </c>
      <c r="B148" s="2" t="s">
        <v>410</v>
      </c>
      <c r="C148" s="16" t="s">
        <v>4946</v>
      </c>
      <c r="D148" s="3" t="s">
        <v>2555</v>
      </c>
      <c r="E148" s="4">
        <v>45720</v>
      </c>
      <c r="F148" s="5">
        <v>45720</v>
      </c>
      <c r="G148" s="5">
        <v>46085</v>
      </c>
      <c r="H148" s="3" t="s">
        <v>4290</v>
      </c>
      <c r="I148" s="55">
        <v>0</v>
      </c>
      <c r="J148" s="6">
        <v>46022</v>
      </c>
      <c r="K148" s="2" t="s">
        <v>4405</v>
      </c>
      <c r="L148" s="2" t="s">
        <v>4963</v>
      </c>
      <c r="M148" s="2" t="s">
        <v>4956</v>
      </c>
      <c r="N148" s="2" t="s">
        <v>5200</v>
      </c>
      <c r="O148" s="2" t="s">
        <v>5220</v>
      </c>
      <c r="P148" s="2" t="s">
        <v>4449</v>
      </c>
      <c r="Q148" s="2" t="s">
        <v>4297</v>
      </c>
      <c r="R148" s="7"/>
      <c r="S148" s="7">
        <v>0</v>
      </c>
      <c r="T148" s="7">
        <v>24.75</v>
      </c>
      <c r="U148" s="7">
        <v>24.75</v>
      </c>
      <c r="V148" s="12">
        <v>25</v>
      </c>
      <c r="W148" s="15" t="s">
        <v>4738</v>
      </c>
      <c r="X148" s="15" t="s">
        <v>5077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2">
        <v>0</v>
      </c>
      <c r="AL148" s="50">
        <v>0</v>
      </c>
      <c r="AM148" s="48">
        <v>0</v>
      </c>
      <c r="AN148" s="49">
        <v>0</v>
      </c>
      <c r="AO148" s="49">
        <v>0</v>
      </c>
      <c r="AP148" s="49">
        <v>0</v>
      </c>
      <c r="AR148" s="50">
        <v>25</v>
      </c>
    </row>
    <row r="149" spans="1:44" x14ac:dyDescent="0.35">
      <c r="A149" s="2">
        <v>1042134695</v>
      </c>
      <c r="B149" s="2" t="s">
        <v>413</v>
      </c>
      <c r="C149" s="16" t="s">
        <v>4946</v>
      </c>
      <c r="D149" s="3" t="s">
        <v>2558</v>
      </c>
      <c r="E149" s="4">
        <v>45520</v>
      </c>
      <c r="F149" s="5">
        <v>45885</v>
      </c>
      <c r="G149" s="5">
        <v>46250</v>
      </c>
      <c r="H149" s="3" t="s">
        <v>4290</v>
      </c>
      <c r="I149" s="55">
        <v>0</v>
      </c>
      <c r="J149" s="6">
        <v>46022</v>
      </c>
      <c r="K149" s="2" t="s">
        <v>4405</v>
      </c>
      <c r="L149" s="2" t="s">
        <v>4984</v>
      </c>
      <c r="M149" s="2" t="s">
        <v>4956</v>
      </c>
      <c r="N149" s="2" t="s">
        <v>5197</v>
      </c>
      <c r="O149" s="2" t="s">
        <v>5228</v>
      </c>
      <c r="P149" s="2" t="s">
        <v>4506</v>
      </c>
      <c r="Q149" s="2" t="s">
        <v>4301</v>
      </c>
      <c r="R149" s="7"/>
      <c r="S149" s="7">
        <v>18</v>
      </c>
      <c r="T149" s="7">
        <v>11.25</v>
      </c>
      <c r="U149" s="7">
        <v>29.25</v>
      </c>
      <c r="V149" s="12">
        <v>30</v>
      </c>
      <c r="W149" s="15" t="s">
        <v>5392</v>
      </c>
      <c r="X149" s="15" t="s">
        <v>5067</v>
      </c>
      <c r="Y149" s="50">
        <v>0</v>
      </c>
      <c r="Z149" s="50">
        <v>0</v>
      </c>
      <c r="AA149" s="50">
        <v>0</v>
      </c>
      <c r="AB149" s="50">
        <v>0</v>
      </c>
      <c r="AC149" s="50">
        <v>0</v>
      </c>
      <c r="AD149" s="50">
        <v>18</v>
      </c>
      <c r="AE149" s="50">
        <v>0</v>
      </c>
      <c r="AF149" s="50">
        <v>0</v>
      </c>
      <c r="AG149" s="50">
        <v>0</v>
      </c>
      <c r="AH149" s="50">
        <v>0</v>
      </c>
      <c r="AI149" s="50">
        <v>0</v>
      </c>
      <c r="AJ149" s="50">
        <v>0</v>
      </c>
      <c r="AK149" s="52">
        <v>18</v>
      </c>
      <c r="AL149" s="50">
        <v>18</v>
      </c>
      <c r="AM149" s="48">
        <v>0.6</v>
      </c>
      <c r="AN149" s="49">
        <v>6.0000000000000001E-3</v>
      </c>
      <c r="AO149" s="49">
        <v>0</v>
      </c>
      <c r="AP149" s="49">
        <v>18</v>
      </c>
      <c r="AR149" s="50">
        <v>12</v>
      </c>
    </row>
    <row r="150" spans="1:44" x14ac:dyDescent="0.35">
      <c r="A150" s="2">
        <v>1042155080</v>
      </c>
      <c r="B150" s="2" t="s">
        <v>415</v>
      </c>
      <c r="C150" s="16" t="s">
        <v>4947</v>
      </c>
      <c r="D150" s="3" t="s">
        <v>2560</v>
      </c>
      <c r="E150" s="4">
        <v>45323</v>
      </c>
      <c r="F150" s="5">
        <v>45689</v>
      </c>
      <c r="G150" s="5">
        <v>46054</v>
      </c>
      <c r="H150" s="3" t="s">
        <v>4290</v>
      </c>
      <c r="I150" s="55">
        <v>0</v>
      </c>
      <c r="J150" s="6">
        <v>46022</v>
      </c>
      <c r="K150" s="2" t="s">
        <v>4405</v>
      </c>
      <c r="L150" s="2" t="s">
        <v>4807</v>
      </c>
      <c r="M150" s="2" t="s">
        <v>4956</v>
      </c>
      <c r="N150" s="2" t="s">
        <v>5195</v>
      </c>
      <c r="O150" s="2" t="s">
        <v>5211</v>
      </c>
      <c r="P150" s="2" t="s">
        <v>4547</v>
      </c>
      <c r="Q150" s="2" t="s">
        <v>4298</v>
      </c>
      <c r="R150" s="7"/>
      <c r="S150" s="7">
        <v>0</v>
      </c>
      <c r="T150" s="7">
        <v>14.5</v>
      </c>
      <c r="U150" s="7">
        <v>14.5</v>
      </c>
      <c r="V150" s="12">
        <v>15</v>
      </c>
      <c r="W150" s="15" t="s">
        <v>4738</v>
      </c>
      <c r="X150" s="15" t="s">
        <v>5121</v>
      </c>
      <c r="Y150" s="50">
        <v>0</v>
      </c>
      <c r="Z150" s="50">
        <v>0</v>
      </c>
      <c r="AA150" s="50">
        <v>0</v>
      </c>
      <c r="AB150" s="50">
        <v>7</v>
      </c>
      <c r="AC150" s="50">
        <v>0</v>
      </c>
      <c r="AD150" s="50">
        <v>0</v>
      </c>
      <c r="AE150" s="50">
        <v>0</v>
      </c>
      <c r="AF150" s="50">
        <v>0</v>
      </c>
      <c r="AG150" s="50">
        <v>0</v>
      </c>
      <c r="AH150" s="50">
        <v>0</v>
      </c>
      <c r="AI150" s="50">
        <v>0</v>
      </c>
      <c r="AJ150" s="50">
        <v>0</v>
      </c>
      <c r="AK150" s="52">
        <v>7</v>
      </c>
      <c r="AL150" s="50">
        <v>7</v>
      </c>
      <c r="AM150" s="48">
        <v>0.46666666666666667</v>
      </c>
      <c r="AN150" s="49">
        <v>4.6666666666666671E-3</v>
      </c>
      <c r="AO150" s="49">
        <v>7</v>
      </c>
      <c r="AP150" s="49">
        <v>7</v>
      </c>
      <c r="AR150" s="50">
        <v>8</v>
      </c>
    </row>
    <row r="151" spans="1:44" x14ac:dyDescent="0.35">
      <c r="A151" s="2">
        <v>1042177030</v>
      </c>
      <c r="B151" s="2" t="s">
        <v>417</v>
      </c>
      <c r="C151" s="16" t="s">
        <v>4946</v>
      </c>
      <c r="D151" s="3" t="s">
        <v>2562</v>
      </c>
      <c r="E151" s="4">
        <v>42152</v>
      </c>
      <c r="F151" s="5">
        <v>45805</v>
      </c>
      <c r="G151" s="5">
        <v>46170</v>
      </c>
      <c r="H151" s="3" t="s">
        <v>4291</v>
      </c>
      <c r="I151" s="55">
        <v>0</v>
      </c>
      <c r="J151" s="6">
        <v>46022</v>
      </c>
      <c r="K151" s="2" t="s">
        <v>4405</v>
      </c>
      <c r="L151" s="2" t="s">
        <v>4745</v>
      </c>
      <c r="M151" s="2" t="s">
        <v>4956</v>
      </c>
      <c r="N151" s="2" t="s">
        <v>5196</v>
      </c>
      <c r="O151" s="2" t="s">
        <v>5214</v>
      </c>
      <c r="P151" s="2" t="s">
        <v>4438</v>
      </c>
      <c r="Q151" s="2" t="s">
        <v>4297</v>
      </c>
      <c r="R151" s="7"/>
      <c r="S151" s="7">
        <v>12</v>
      </c>
      <c r="T151" s="7">
        <v>17.75</v>
      </c>
      <c r="U151" s="7">
        <v>29.75</v>
      </c>
      <c r="V151" s="12">
        <v>30</v>
      </c>
      <c r="W151" s="15" t="s">
        <v>5284</v>
      </c>
      <c r="X151" s="15" t="s">
        <v>5067</v>
      </c>
      <c r="Y151" s="50">
        <v>0</v>
      </c>
      <c r="Z151" s="50">
        <v>0</v>
      </c>
      <c r="AA151" s="50">
        <v>0</v>
      </c>
      <c r="AB151" s="50">
        <v>15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2">
        <v>15</v>
      </c>
      <c r="AL151" s="50">
        <v>15</v>
      </c>
      <c r="AM151" s="48">
        <v>0.5</v>
      </c>
      <c r="AN151" s="49">
        <v>5.0000000000000001E-3</v>
      </c>
      <c r="AO151" s="49">
        <v>15</v>
      </c>
      <c r="AP151" s="49">
        <v>15</v>
      </c>
      <c r="AR151" s="50">
        <v>15</v>
      </c>
    </row>
    <row r="152" spans="1:44" x14ac:dyDescent="0.35">
      <c r="A152" s="2">
        <v>1042207746</v>
      </c>
      <c r="B152" s="2" t="s">
        <v>420</v>
      </c>
      <c r="C152" s="16" t="s">
        <v>4947</v>
      </c>
      <c r="D152" s="3" t="s">
        <v>2565</v>
      </c>
      <c r="E152" s="4">
        <v>45349</v>
      </c>
      <c r="F152" s="5">
        <v>45715</v>
      </c>
      <c r="G152" s="5">
        <v>46080</v>
      </c>
      <c r="H152" s="3" t="s">
        <v>4409</v>
      </c>
      <c r="I152" s="55">
        <v>0</v>
      </c>
      <c r="J152" s="6">
        <v>46022</v>
      </c>
      <c r="K152" s="2" t="s">
        <v>4405</v>
      </c>
      <c r="L152" s="2" t="s">
        <v>4823</v>
      </c>
      <c r="M152" s="2" t="s">
        <v>4956</v>
      </c>
      <c r="N152" s="2" t="s">
        <v>5197</v>
      </c>
      <c r="O152" s="2" t="s">
        <v>5242</v>
      </c>
      <c r="P152" s="2" t="s">
        <v>4571</v>
      </c>
      <c r="Q152" s="2" t="s">
        <v>4298</v>
      </c>
      <c r="R152" s="7"/>
      <c r="S152" s="7">
        <v>4</v>
      </c>
      <c r="T152" s="7">
        <v>25.333300000000001</v>
      </c>
      <c r="U152" s="7">
        <v>29.333300000000001</v>
      </c>
      <c r="V152" s="12">
        <v>30</v>
      </c>
      <c r="W152" s="15" t="s">
        <v>5097</v>
      </c>
      <c r="X152" s="15" t="s">
        <v>5067</v>
      </c>
      <c r="Y152" s="50">
        <v>0</v>
      </c>
      <c r="Z152" s="50">
        <v>4</v>
      </c>
      <c r="AA152" s="50">
        <v>0</v>
      </c>
      <c r="AB152" s="50">
        <v>0</v>
      </c>
      <c r="AC152" s="50">
        <v>0</v>
      </c>
      <c r="AD152" s="50">
        <v>0</v>
      </c>
      <c r="AE152" s="50">
        <v>0</v>
      </c>
      <c r="AF152" s="50">
        <v>0</v>
      </c>
      <c r="AG152" s="50">
        <v>0</v>
      </c>
      <c r="AH152" s="50">
        <v>0</v>
      </c>
      <c r="AI152" s="50">
        <v>0</v>
      </c>
      <c r="AJ152" s="50">
        <v>0</v>
      </c>
      <c r="AK152" s="52">
        <v>4</v>
      </c>
      <c r="AL152" s="50">
        <v>4</v>
      </c>
      <c r="AM152" s="48">
        <v>0.13333333333333333</v>
      </c>
      <c r="AN152" s="49">
        <v>1.3333333333333333E-3</v>
      </c>
      <c r="AO152" s="49">
        <v>4</v>
      </c>
      <c r="AP152" s="49">
        <v>4</v>
      </c>
      <c r="AR152" s="50">
        <v>26</v>
      </c>
    </row>
    <row r="153" spans="1:44" x14ac:dyDescent="0.35">
      <c r="A153" s="2">
        <v>1042239451</v>
      </c>
      <c r="B153" s="2" t="s">
        <v>421</v>
      </c>
      <c r="C153" s="16" t="s">
        <v>4947</v>
      </c>
      <c r="D153" s="3" t="s">
        <v>2566</v>
      </c>
      <c r="E153" s="4">
        <v>42038</v>
      </c>
      <c r="F153" s="5">
        <v>45691</v>
      </c>
      <c r="G153" s="5">
        <v>46056</v>
      </c>
      <c r="H153" s="3" t="s">
        <v>4290</v>
      </c>
      <c r="I153" s="55">
        <v>0</v>
      </c>
      <c r="J153" s="6">
        <v>46022</v>
      </c>
      <c r="K153" s="2" t="s">
        <v>4405</v>
      </c>
      <c r="L153" s="2" t="s">
        <v>4964</v>
      </c>
      <c r="M153" s="2" t="s">
        <v>4956</v>
      </c>
      <c r="N153" s="2" t="s">
        <v>5180</v>
      </c>
      <c r="O153" s="2" t="s">
        <v>5181</v>
      </c>
      <c r="P153" s="2" t="s">
        <v>4486</v>
      </c>
      <c r="Q153" s="2" t="s">
        <v>4315</v>
      </c>
      <c r="R153" s="7"/>
      <c r="S153" s="7">
        <v>0</v>
      </c>
      <c r="T153" s="7">
        <v>27.333300000000008</v>
      </c>
      <c r="U153" s="7">
        <v>27.333300000000008</v>
      </c>
      <c r="V153" s="12">
        <v>28</v>
      </c>
      <c r="W153" s="15" t="s">
        <v>4738</v>
      </c>
      <c r="X153" s="15" t="s">
        <v>5072</v>
      </c>
      <c r="Y153" s="50">
        <v>0</v>
      </c>
      <c r="Z153" s="50">
        <v>0</v>
      </c>
      <c r="AA153" s="50">
        <v>0</v>
      </c>
      <c r="AB153" s="50">
        <v>0</v>
      </c>
      <c r="AC153" s="50">
        <v>0</v>
      </c>
      <c r="AD153" s="50">
        <v>0</v>
      </c>
      <c r="AE153" s="50">
        <v>0</v>
      </c>
      <c r="AF153" s="50">
        <v>0</v>
      </c>
      <c r="AG153" s="50">
        <v>0</v>
      </c>
      <c r="AH153" s="50">
        <v>0</v>
      </c>
      <c r="AI153" s="50">
        <v>27</v>
      </c>
      <c r="AJ153" s="50">
        <v>0</v>
      </c>
      <c r="AK153" s="52">
        <v>27</v>
      </c>
      <c r="AL153" s="50">
        <v>27</v>
      </c>
      <c r="AM153" s="48">
        <v>0.9642857142857143</v>
      </c>
      <c r="AN153" s="49">
        <v>9.6428571428571423E-3</v>
      </c>
      <c r="AO153" s="49">
        <v>0</v>
      </c>
      <c r="AP153" s="49">
        <v>27</v>
      </c>
      <c r="AR153" s="50">
        <v>1</v>
      </c>
    </row>
    <row r="154" spans="1:44" x14ac:dyDescent="0.35">
      <c r="A154" s="2">
        <v>1042286206</v>
      </c>
      <c r="B154" s="2" t="s">
        <v>423</v>
      </c>
      <c r="C154" s="16" t="s">
        <v>4948</v>
      </c>
      <c r="D154" s="3" t="s">
        <v>2568</v>
      </c>
      <c r="E154" s="4">
        <v>45490</v>
      </c>
      <c r="F154" s="5">
        <v>45855</v>
      </c>
      <c r="G154" s="5">
        <v>46220</v>
      </c>
      <c r="H154" s="3" t="s">
        <v>4409</v>
      </c>
      <c r="I154" s="55">
        <v>0</v>
      </c>
      <c r="J154" s="6">
        <v>46022</v>
      </c>
      <c r="K154" s="2" t="s">
        <v>4405</v>
      </c>
      <c r="L154" s="2" t="s">
        <v>4857</v>
      </c>
      <c r="M154" s="2" t="s">
        <v>4956</v>
      </c>
      <c r="N154" s="2" t="s">
        <v>5196</v>
      </c>
      <c r="O154" s="2" t="s">
        <v>5247</v>
      </c>
      <c r="P154" s="2" t="s">
        <v>4621</v>
      </c>
      <c r="Q154" s="2" t="s">
        <v>4336</v>
      </c>
      <c r="R154" s="7"/>
      <c r="S154" s="7">
        <v>15</v>
      </c>
      <c r="T154" s="7">
        <v>13.666699999999999</v>
      </c>
      <c r="U154" s="7">
        <v>28.666699999999999</v>
      </c>
      <c r="V154" s="12">
        <v>29</v>
      </c>
      <c r="W154" s="15" t="s">
        <v>5393</v>
      </c>
      <c r="X154" s="15" t="s">
        <v>5065</v>
      </c>
      <c r="Y154" s="50">
        <v>0</v>
      </c>
      <c r="Z154" s="50">
        <v>7</v>
      </c>
      <c r="AA154" s="50">
        <v>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2">
        <v>7</v>
      </c>
      <c r="AL154" s="50">
        <v>7</v>
      </c>
      <c r="AM154" s="48">
        <v>0.2413793103448276</v>
      </c>
      <c r="AN154" s="49">
        <v>2.413793103448276E-3</v>
      </c>
      <c r="AO154" s="49">
        <v>7</v>
      </c>
      <c r="AP154" s="49">
        <v>7</v>
      </c>
      <c r="AR154" s="50">
        <v>22</v>
      </c>
    </row>
    <row r="155" spans="1:44" x14ac:dyDescent="0.35">
      <c r="A155" s="2">
        <v>1042299114</v>
      </c>
      <c r="B155" s="2" t="s">
        <v>424</v>
      </c>
      <c r="C155" s="16" t="s">
        <v>4947</v>
      </c>
      <c r="D155" s="3" t="s">
        <v>2569</v>
      </c>
      <c r="E155" s="4">
        <v>45027</v>
      </c>
      <c r="F155" s="5">
        <v>45758</v>
      </c>
      <c r="G155" s="5">
        <v>46123</v>
      </c>
      <c r="H155" s="3" t="s">
        <v>4290</v>
      </c>
      <c r="I155" s="55">
        <v>0</v>
      </c>
      <c r="J155" s="6">
        <v>46022</v>
      </c>
      <c r="K155" s="2" t="s">
        <v>4405</v>
      </c>
      <c r="L155" s="2" t="s">
        <v>4759</v>
      </c>
      <c r="M155" s="2" t="s">
        <v>4956</v>
      </c>
      <c r="N155" s="2" t="s">
        <v>5197</v>
      </c>
      <c r="O155" s="2" t="s">
        <v>5222</v>
      </c>
      <c r="P155" s="2" t="s">
        <v>4457</v>
      </c>
      <c r="Q155" s="2" t="s">
        <v>4298</v>
      </c>
      <c r="R155" s="7"/>
      <c r="S155" s="7">
        <v>6</v>
      </c>
      <c r="T155" s="7">
        <v>21.666700000000006</v>
      </c>
      <c r="U155" s="7">
        <v>27.666700000000006</v>
      </c>
      <c r="V155" s="12">
        <v>28</v>
      </c>
      <c r="W155" s="15" t="s">
        <v>5292</v>
      </c>
      <c r="X155" s="15" t="s">
        <v>5072</v>
      </c>
      <c r="Y155" s="50">
        <v>0</v>
      </c>
      <c r="Z155" s="50">
        <v>0</v>
      </c>
      <c r="AA155" s="50">
        <v>0</v>
      </c>
      <c r="AB155" s="50">
        <v>7</v>
      </c>
      <c r="AC155" s="50">
        <v>20</v>
      </c>
      <c r="AD155" s="50">
        <v>0</v>
      </c>
      <c r="AE155" s="50">
        <v>0</v>
      </c>
      <c r="AF155" s="50">
        <v>0</v>
      </c>
      <c r="AG155" s="50">
        <v>0</v>
      </c>
      <c r="AH155" s="50">
        <v>0</v>
      </c>
      <c r="AI155" s="50">
        <v>0</v>
      </c>
      <c r="AJ155" s="50">
        <v>0</v>
      </c>
      <c r="AK155" s="52">
        <v>27</v>
      </c>
      <c r="AL155" s="50">
        <v>27</v>
      </c>
      <c r="AM155" s="48">
        <v>0.9642857142857143</v>
      </c>
      <c r="AN155" s="49">
        <v>9.6428571428571423E-3</v>
      </c>
      <c r="AO155" s="49">
        <v>7</v>
      </c>
      <c r="AP155" s="49">
        <v>27</v>
      </c>
      <c r="AR155" s="50">
        <v>1</v>
      </c>
    </row>
    <row r="156" spans="1:44" x14ac:dyDescent="0.35">
      <c r="A156" s="2">
        <v>1042318205</v>
      </c>
      <c r="B156" s="2" t="s">
        <v>428</v>
      </c>
      <c r="C156" s="16" t="s">
        <v>4948</v>
      </c>
      <c r="D156" s="3" t="s">
        <v>2573</v>
      </c>
      <c r="E156" s="4">
        <v>43157</v>
      </c>
      <c r="F156" s="5">
        <v>45714</v>
      </c>
      <c r="G156" s="5">
        <v>46079</v>
      </c>
      <c r="H156" s="3" t="s">
        <v>4292</v>
      </c>
      <c r="I156" s="55">
        <v>0</v>
      </c>
      <c r="J156" s="6">
        <v>46022</v>
      </c>
      <c r="K156" s="2" t="s">
        <v>4405</v>
      </c>
      <c r="L156" s="2">
        <v>2003020100</v>
      </c>
      <c r="M156" s="2" t="s">
        <v>4956</v>
      </c>
      <c r="N156" s="2" t="s">
        <v>5188</v>
      </c>
      <c r="O156" s="2" t="s">
        <v>5188</v>
      </c>
      <c r="P156" s="2" t="s">
        <v>4543</v>
      </c>
      <c r="Q156" s="2" t="s">
        <v>4333</v>
      </c>
      <c r="R156" s="7"/>
      <c r="S156" s="7">
        <v>0</v>
      </c>
      <c r="T156" s="7">
        <v>24.416699999999992</v>
      </c>
      <c r="U156" s="7">
        <v>24.416699999999992</v>
      </c>
      <c r="V156" s="12">
        <v>25</v>
      </c>
      <c r="W156" s="15" t="s">
        <v>4738</v>
      </c>
      <c r="X156" s="15" t="s">
        <v>5077</v>
      </c>
      <c r="Y156" s="50">
        <v>0</v>
      </c>
      <c r="Z156" s="50">
        <v>0</v>
      </c>
      <c r="AA156" s="50">
        <v>9</v>
      </c>
      <c r="AB156" s="50">
        <v>0</v>
      </c>
      <c r="AC156" s="50">
        <v>0</v>
      </c>
      <c r="AD156" s="50">
        <v>0</v>
      </c>
      <c r="AE156" s="50">
        <v>0</v>
      </c>
      <c r="AF156" s="50">
        <v>0</v>
      </c>
      <c r="AG156" s="50">
        <v>0</v>
      </c>
      <c r="AH156" s="50">
        <v>0</v>
      </c>
      <c r="AI156" s="50">
        <v>0</v>
      </c>
      <c r="AJ156" s="50">
        <v>0</v>
      </c>
      <c r="AK156" s="52">
        <v>9</v>
      </c>
      <c r="AL156" s="50">
        <v>9</v>
      </c>
      <c r="AM156" s="48">
        <v>0.36</v>
      </c>
      <c r="AN156" s="49">
        <v>3.5999999999999999E-3</v>
      </c>
      <c r="AO156" s="49">
        <v>9</v>
      </c>
      <c r="AP156" s="49">
        <v>9</v>
      </c>
      <c r="AR156" s="50">
        <v>16</v>
      </c>
    </row>
    <row r="157" spans="1:44" x14ac:dyDescent="0.35">
      <c r="A157" s="2">
        <v>1042320514</v>
      </c>
      <c r="B157" s="2" t="s">
        <v>429</v>
      </c>
      <c r="C157" s="16" t="s">
        <v>4948</v>
      </c>
      <c r="D157" s="3" t="s">
        <v>2574</v>
      </c>
      <c r="E157" s="4">
        <v>40455</v>
      </c>
      <c r="F157" s="5">
        <v>45934</v>
      </c>
      <c r="G157" s="5">
        <v>46299</v>
      </c>
      <c r="H157" s="3" t="s">
        <v>4292</v>
      </c>
      <c r="I157" s="55">
        <v>0</v>
      </c>
      <c r="J157" s="6">
        <v>46022</v>
      </c>
      <c r="K157" s="2" t="s">
        <v>4430</v>
      </c>
      <c r="L157" s="2">
        <v>2003010100</v>
      </c>
      <c r="M157" s="2" t="s">
        <v>4944</v>
      </c>
      <c r="N157" s="2" t="s">
        <v>5202</v>
      </c>
      <c r="O157" s="2" t="s">
        <v>5202</v>
      </c>
      <c r="P157" s="2" t="s">
        <v>4944</v>
      </c>
      <c r="Q157" s="2" t="s">
        <v>5259</v>
      </c>
      <c r="R157" s="7"/>
      <c r="S157" s="7">
        <v>7</v>
      </c>
      <c r="T157" s="7">
        <v>4.25</v>
      </c>
      <c r="U157" s="7">
        <v>11.25</v>
      </c>
      <c r="V157" s="12">
        <v>12</v>
      </c>
      <c r="W157" s="15" t="s">
        <v>5394</v>
      </c>
      <c r="X157" s="15" t="s">
        <v>5325</v>
      </c>
      <c r="Y157" s="50">
        <v>3</v>
      </c>
      <c r="Z157" s="50">
        <v>6</v>
      </c>
      <c r="AA157" s="50">
        <v>1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2">
        <v>10</v>
      </c>
      <c r="AL157" s="50">
        <v>10</v>
      </c>
      <c r="AM157" s="48">
        <v>0.83333333333333337</v>
      </c>
      <c r="AN157" s="49">
        <v>8.3333333333333332E-3</v>
      </c>
      <c r="AO157" s="49">
        <v>10</v>
      </c>
      <c r="AP157" s="49">
        <v>10</v>
      </c>
      <c r="AR157" s="50">
        <v>2</v>
      </c>
    </row>
    <row r="158" spans="1:44" x14ac:dyDescent="0.35">
      <c r="A158" s="2">
        <v>1042344866</v>
      </c>
      <c r="B158" s="2" t="s">
        <v>432</v>
      </c>
      <c r="C158" s="16" t="s">
        <v>4946</v>
      </c>
      <c r="D158" s="3" t="s">
        <v>2577</v>
      </c>
      <c r="E158" s="4">
        <v>41791</v>
      </c>
      <c r="F158" s="5">
        <v>45809</v>
      </c>
      <c r="G158" s="5">
        <v>46174</v>
      </c>
      <c r="H158" s="3" t="s">
        <v>4290</v>
      </c>
      <c r="I158" s="55">
        <v>0</v>
      </c>
      <c r="J158" s="6">
        <v>46022</v>
      </c>
      <c r="K158" s="2" t="s">
        <v>4405</v>
      </c>
      <c r="L158" s="2" t="s">
        <v>4859</v>
      </c>
      <c r="M158" s="2" t="s">
        <v>4956</v>
      </c>
      <c r="N158" s="2" t="s">
        <v>5195</v>
      </c>
      <c r="O158" s="2" t="s">
        <v>5213</v>
      </c>
      <c r="P158" s="2" t="s">
        <v>4624</v>
      </c>
      <c r="Q158" s="2" t="s">
        <v>4297</v>
      </c>
      <c r="R158" s="7"/>
      <c r="S158" s="7">
        <v>11</v>
      </c>
      <c r="T158" s="7">
        <v>17.5</v>
      </c>
      <c r="U158" s="7">
        <v>28.5</v>
      </c>
      <c r="V158" s="12">
        <v>29</v>
      </c>
      <c r="W158" s="15" t="s">
        <v>5395</v>
      </c>
      <c r="X158" s="15" t="s">
        <v>5065</v>
      </c>
      <c r="Y158" s="50">
        <v>0</v>
      </c>
      <c r="Z158" s="50">
        <v>0</v>
      </c>
      <c r="AA158" s="50">
        <v>0</v>
      </c>
      <c r="AB158" s="50">
        <v>0</v>
      </c>
      <c r="AC158" s="50">
        <v>0</v>
      </c>
      <c r="AD158" s="50">
        <v>0</v>
      </c>
      <c r="AE158" s="50">
        <v>0</v>
      </c>
      <c r="AF158" s="50">
        <v>0</v>
      </c>
      <c r="AG158" s="50">
        <v>0</v>
      </c>
      <c r="AH158" s="50">
        <v>0</v>
      </c>
      <c r="AI158" s="50">
        <v>0</v>
      </c>
      <c r="AJ158" s="50">
        <v>0</v>
      </c>
      <c r="AK158" s="52">
        <v>0</v>
      </c>
      <c r="AL158" s="50">
        <v>0</v>
      </c>
      <c r="AM158" s="48">
        <v>0</v>
      </c>
      <c r="AN158" s="49">
        <v>0</v>
      </c>
      <c r="AO158" s="49">
        <v>0</v>
      </c>
      <c r="AP158" s="49">
        <v>0</v>
      </c>
      <c r="AR158" s="50">
        <v>29</v>
      </c>
    </row>
    <row r="159" spans="1:44" x14ac:dyDescent="0.35">
      <c r="A159" s="2">
        <v>1042373578</v>
      </c>
      <c r="B159" s="2" t="s">
        <v>434</v>
      </c>
      <c r="C159" s="16" t="s">
        <v>4946</v>
      </c>
      <c r="D159" s="3" t="s">
        <v>2579</v>
      </c>
      <c r="E159" s="4">
        <v>45742</v>
      </c>
      <c r="F159" s="5">
        <v>45742</v>
      </c>
      <c r="G159" s="5">
        <v>46107</v>
      </c>
      <c r="H159" s="3" t="s">
        <v>4290</v>
      </c>
      <c r="I159" s="55">
        <v>0</v>
      </c>
      <c r="J159" s="6">
        <v>46022</v>
      </c>
      <c r="K159" s="2" t="s">
        <v>4405</v>
      </c>
      <c r="L159" s="2" t="s">
        <v>4802</v>
      </c>
      <c r="M159" s="2" t="s">
        <v>4956</v>
      </c>
      <c r="N159" s="2" t="s">
        <v>5195</v>
      </c>
      <c r="O159" s="2" t="s">
        <v>5213</v>
      </c>
      <c r="P159" s="2" t="s">
        <v>4533</v>
      </c>
      <c r="Q159" s="2" t="s">
        <v>4297</v>
      </c>
      <c r="R159" s="7"/>
      <c r="S159" s="7">
        <v>0</v>
      </c>
      <c r="T159" s="7">
        <v>22.916699999999999</v>
      </c>
      <c r="U159" s="7">
        <v>22.916699999999999</v>
      </c>
      <c r="V159" s="12">
        <v>23</v>
      </c>
      <c r="W159" s="15" t="s">
        <v>4738</v>
      </c>
      <c r="X159" s="15" t="s">
        <v>5324</v>
      </c>
      <c r="Y159" s="50">
        <v>0</v>
      </c>
      <c r="Z159" s="50">
        <v>3</v>
      </c>
      <c r="AA159" s="50">
        <v>12</v>
      </c>
      <c r="AB159" s="50">
        <v>0</v>
      </c>
      <c r="AC159" s="50">
        <v>0</v>
      </c>
      <c r="AD159" s="50">
        <v>0</v>
      </c>
      <c r="AE159" s="50">
        <v>0</v>
      </c>
      <c r="AF159" s="50">
        <v>0</v>
      </c>
      <c r="AG159" s="50">
        <v>0</v>
      </c>
      <c r="AH159" s="50">
        <v>0</v>
      </c>
      <c r="AI159" s="50">
        <v>0</v>
      </c>
      <c r="AJ159" s="50">
        <v>0</v>
      </c>
      <c r="AK159" s="52">
        <v>15</v>
      </c>
      <c r="AL159" s="50">
        <v>15</v>
      </c>
      <c r="AM159" s="48">
        <v>0.65217391304347827</v>
      </c>
      <c r="AN159" s="49">
        <v>6.5217391304347831E-3</v>
      </c>
      <c r="AO159" s="49">
        <v>15</v>
      </c>
      <c r="AP159" s="49">
        <v>15</v>
      </c>
      <c r="AR159" s="50">
        <v>8</v>
      </c>
    </row>
    <row r="160" spans="1:44" x14ac:dyDescent="0.35">
      <c r="A160" s="2">
        <v>1042401804</v>
      </c>
      <c r="B160" s="2" t="s">
        <v>436</v>
      </c>
      <c r="C160" s="16" t="s">
        <v>4946</v>
      </c>
      <c r="D160" s="3" t="s">
        <v>2581</v>
      </c>
      <c r="E160" s="4">
        <v>42391</v>
      </c>
      <c r="F160" s="5">
        <v>45679</v>
      </c>
      <c r="G160" s="5">
        <v>46044</v>
      </c>
      <c r="H160" s="3" t="s">
        <v>4290</v>
      </c>
      <c r="I160" s="55">
        <v>0</v>
      </c>
      <c r="J160" s="6">
        <v>46022</v>
      </c>
      <c r="K160" s="2" t="s">
        <v>4405</v>
      </c>
      <c r="L160" s="2" t="s">
        <v>4963</v>
      </c>
      <c r="M160" s="2" t="s">
        <v>4956</v>
      </c>
      <c r="N160" s="2" t="s">
        <v>5200</v>
      </c>
      <c r="O160" s="2" t="s">
        <v>5220</v>
      </c>
      <c r="P160" s="2" t="s">
        <v>4449</v>
      </c>
      <c r="Q160" s="2" t="s">
        <v>4297</v>
      </c>
      <c r="R160" s="7"/>
      <c r="S160" s="7">
        <v>0</v>
      </c>
      <c r="T160" s="7">
        <v>27.25</v>
      </c>
      <c r="U160" s="7">
        <v>27.25</v>
      </c>
      <c r="V160" s="12">
        <v>28</v>
      </c>
      <c r="W160" s="15" t="s">
        <v>4738</v>
      </c>
      <c r="X160" s="15" t="s">
        <v>5072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2">
        <v>0</v>
      </c>
      <c r="AL160" s="50">
        <v>0</v>
      </c>
      <c r="AM160" s="48">
        <v>0</v>
      </c>
      <c r="AN160" s="49">
        <v>0</v>
      </c>
      <c r="AO160" s="49">
        <v>0</v>
      </c>
      <c r="AP160" s="49">
        <v>0</v>
      </c>
      <c r="AR160" s="50">
        <v>28</v>
      </c>
    </row>
    <row r="161" spans="1:44" x14ac:dyDescent="0.35">
      <c r="A161" s="2">
        <v>1042416486</v>
      </c>
      <c r="B161" s="2" t="s">
        <v>439</v>
      </c>
      <c r="C161" s="16" t="s">
        <v>4946</v>
      </c>
      <c r="D161" s="3" t="s">
        <v>2584</v>
      </c>
      <c r="E161" s="4">
        <v>45992</v>
      </c>
      <c r="F161" s="5">
        <v>45992</v>
      </c>
      <c r="G161" s="5">
        <v>46357</v>
      </c>
      <c r="H161" s="3" t="s">
        <v>4293</v>
      </c>
      <c r="I161" s="55">
        <v>0</v>
      </c>
      <c r="J161" s="6">
        <v>46022</v>
      </c>
      <c r="K161" s="2" t="s">
        <v>4405</v>
      </c>
      <c r="L161" s="2" t="s">
        <v>4861</v>
      </c>
      <c r="M161" s="2" t="s">
        <v>4956</v>
      </c>
      <c r="N161" s="2" t="s">
        <v>5196</v>
      </c>
      <c r="O161" s="2" t="s">
        <v>5234</v>
      </c>
      <c r="P161" s="2" t="s">
        <v>4573</v>
      </c>
      <c r="Q161" s="2" t="s">
        <v>4297</v>
      </c>
      <c r="R161" s="7"/>
      <c r="S161" s="7">
        <v>0</v>
      </c>
      <c r="T161" s="7">
        <v>2.5</v>
      </c>
      <c r="U161" s="7">
        <v>2.5</v>
      </c>
      <c r="V161" s="12">
        <v>3</v>
      </c>
      <c r="W161" s="15" t="s">
        <v>4738</v>
      </c>
      <c r="X161" s="15" t="s">
        <v>5339</v>
      </c>
      <c r="Y161" s="50">
        <v>0</v>
      </c>
      <c r="Z161" s="50">
        <v>0</v>
      </c>
      <c r="AA161" s="50">
        <v>0</v>
      </c>
      <c r="AB161" s="50">
        <v>0</v>
      </c>
      <c r="AC161" s="50">
        <v>0</v>
      </c>
      <c r="AD161" s="50">
        <v>0</v>
      </c>
      <c r="AE161" s="50">
        <v>0</v>
      </c>
      <c r="AF161" s="50">
        <v>0</v>
      </c>
      <c r="AG161" s="50">
        <v>0</v>
      </c>
      <c r="AH161" s="50">
        <v>0</v>
      </c>
      <c r="AI161" s="50">
        <v>0</v>
      </c>
      <c r="AJ161" s="50">
        <v>0</v>
      </c>
      <c r="AK161" s="52">
        <v>0</v>
      </c>
      <c r="AL161" s="50">
        <v>0</v>
      </c>
      <c r="AM161" s="48">
        <v>0</v>
      </c>
      <c r="AN161" s="49">
        <v>0</v>
      </c>
      <c r="AO161" s="49">
        <v>0</v>
      </c>
      <c r="AP161" s="49">
        <v>0</v>
      </c>
      <c r="AR161" s="50">
        <v>3</v>
      </c>
    </row>
    <row r="162" spans="1:44" x14ac:dyDescent="0.35">
      <c r="A162" s="2">
        <v>1042460113</v>
      </c>
      <c r="B162" s="2" t="s">
        <v>440</v>
      </c>
      <c r="C162" s="16" t="s">
        <v>4946</v>
      </c>
      <c r="D162" s="3" t="s">
        <v>2585</v>
      </c>
      <c r="E162" s="4">
        <v>45108</v>
      </c>
      <c r="F162" s="5">
        <v>45839</v>
      </c>
      <c r="G162" s="5">
        <v>46204</v>
      </c>
      <c r="H162" s="3" t="s">
        <v>4290</v>
      </c>
      <c r="I162" s="55">
        <v>0</v>
      </c>
      <c r="J162" s="6">
        <v>46022</v>
      </c>
      <c r="K162" s="2" t="s">
        <v>4405</v>
      </c>
      <c r="L162" s="2" t="s">
        <v>4836</v>
      </c>
      <c r="M162" s="2" t="s">
        <v>4956</v>
      </c>
      <c r="N162" s="2" t="s">
        <v>5197</v>
      </c>
      <c r="O162" s="2" t="s">
        <v>5244</v>
      </c>
      <c r="P162" s="2" t="s">
        <v>4591</v>
      </c>
      <c r="Q162" s="2" t="s">
        <v>4297</v>
      </c>
      <c r="R162" s="7"/>
      <c r="S162" s="7">
        <v>15</v>
      </c>
      <c r="T162" s="7">
        <v>15</v>
      </c>
      <c r="U162" s="7">
        <v>30</v>
      </c>
      <c r="V162" s="12">
        <v>30</v>
      </c>
      <c r="W162" s="15" t="s">
        <v>5333</v>
      </c>
      <c r="X162" s="15" t="s">
        <v>5067</v>
      </c>
      <c r="Y162" s="50">
        <v>2</v>
      </c>
      <c r="Z162" s="50">
        <v>13</v>
      </c>
      <c r="AA162" s="50">
        <v>0</v>
      </c>
      <c r="AB162" s="50">
        <v>0</v>
      </c>
      <c r="AC162" s="50">
        <v>0</v>
      </c>
      <c r="AD162" s="50">
        <v>0</v>
      </c>
      <c r="AE162" s="50">
        <v>0</v>
      </c>
      <c r="AF162" s="50">
        <v>0</v>
      </c>
      <c r="AG162" s="50">
        <v>0</v>
      </c>
      <c r="AH162" s="50">
        <v>0</v>
      </c>
      <c r="AI162" s="50">
        <v>0</v>
      </c>
      <c r="AJ162" s="50">
        <v>0</v>
      </c>
      <c r="AK162" s="52">
        <v>15</v>
      </c>
      <c r="AL162" s="50">
        <v>15</v>
      </c>
      <c r="AM162" s="48">
        <v>0.5</v>
      </c>
      <c r="AN162" s="49">
        <v>5.0000000000000001E-3</v>
      </c>
      <c r="AO162" s="49">
        <v>15</v>
      </c>
      <c r="AP162" s="49">
        <v>15</v>
      </c>
      <c r="AR162" s="50">
        <v>15</v>
      </c>
    </row>
    <row r="163" spans="1:44" x14ac:dyDescent="0.35">
      <c r="A163" s="2">
        <v>1042462100</v>
      </c>
      <c r="B163" s="2" t="s">
        <v>441</v>
      </c>
      <c r="C163" s="16" t="s">
        <v>4946</v>
      </c>
      <c r="D163" s="3" t="s">
        <v>2586</v>
      </c>
      <c r="E163" s="4">
        <v>45108</v>
      </c>
      <c r="F163" s="5">
        <v>45839</v>
      </c>
      <c r="G163" s="5">
        <v>46204</v>
      </c>
      <c r="H163" s="3" t="s">
        <v>4291</v>
      </c>
      <c r="I163" s="55">
        <v>0</v>
      </c>
      <c r="J163" s="6">
        <v>46022</v>
      </c>
      <c r="K163" s="2" t="s">
        <v>4405</v>
      </c>
      <c r="L163" s="2" t="s">
        <v>4745</v>
      </c>
      <c r="M163" s="2" t="s">
        <v>4956</v>
      </c>
      <c r="N163" s="2" t="s">
        <v>5196</v>
      </c>
      <c r="O163" s="2" t="s">
        <v>5214</v>
      </c>
      <c r="P163" s="2" t="s">
        <v>4438</v>
      </c>
      <c r="Q163" s="2" t="s">
        <v>4297</v>
      </c>
      <c r="R163" s="7"/>
      <c r="S163" s="7">
        <v>15</v>
      </c>
      <c r="T163" s="7">
        <v>15</v>
      </c>
      <c r="U163" s="7">
        <v>30</v>
      </c>
      <c r="V163" s="12">
        <v>30</v>
      </c>
      <c r="W163" s="15" t="s">
        <v>5333</v>
      </c>
      <c r="X163" s="15" t="s">
        <v>5067</v>
      </c>
      <c r="Y163" s="50">
        <v>0</v>
      </c>
      <c r="Z163" s="50">
        <v>9</v>
      </c>
      <c r="AA163" s="50">
        <v>6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2">
        <v>15</v>
      </c>
      <c r="AL163" s="50">
        <v>15</v>
      </c>
      <c r="AM163" s="48">
        <v>0.5</v>
      </c>
      <c r="AN163" s="49">
        <v>5.0000000000000001E-3</v>
      </c>
      <c r="AO163" s="49">
        <v>15</v>
      </c>
      <c r="AP163" s="49">
        <v>15</v>
      </c>
      <c r="AR163" s="50">
        <v>15</v>
      </c>
    </row>
    <row r="164" spans="1:44" x14ac:dyDescent="0.35">
      <c r="A164" s="2">
        <v>1042502531</v>
      </c>
      <c r="B164" s="2" t="s">
        <v>444</v>
      </c>
      <c r="C164" s="16" t="s">
        <v>4946</v>
      </c>
      <c r="D164" s="3" t="s">
        <v>2589</v>
      </c>
      <c r="E164" s="4">
        <v>45108</v>
      </c>
      <c r="F164" s="5">
        <v>45839</v>
      </c>
      <c r="G164" s="5">
        <v>46204</v>
      </c>
      <c r="H164" s="3" t="s">
        <v>4290</v>
      </c>
      <c r="I164" s="55">
        <v>0</v>
      </c>
      <c r="J164" s="6">
        <v>46022</v>
      </c>
      <c r="K164" s="2" t="s">
        <v>4405</v>
      </c>
      <c r="L164" s="2" t="s">
        <v>4782</v>
      </c>
      <c r="M164" s="2" t="s">
        <v>4956</v>
      </c>
      <c r="N164" s="2" t="s">
        <v>5196</v>
      </c>
      <c r="O164" s="2" t="s">
        <v>5215</v>
      </c>
      <c r="P164" s="2" t="s">
        <v>4501</v>
      </c>
      <c r="Q164" s="2" t="s">
        <v>4297</v>
      </c>
      <c r="R164" s="7"/>
      <c r="S164" s="7">
        <v>15</v>
      </c>
      <c r="T164" s="7">
        <v>15</v>
      </c>
      <c r="U164" s="7">
        <v>30</v>
      </c>
      <c r="V164" s="12">
        <v>30</v>
      </c>
      <c r="W164" s="15" t="s">
        <v>5333</v>
      </c>
      <c r="X164" s="15" t="s">
        <v>5067</v>
      </c>
      <c r="Y164" s="50">
        <v>0</v>
      </c>
      <c r="Z164" s="50">
        <v>6</v>
      </c>
      <c r="AA164" s="50">
        <v>9</v>
      </c>
      <c r="AB164" s="50">
        <v>0</v>
      </c>
      <c r="AC164" s="50">
        <v>11</v>
      </c>
      <c r="AD164" s="50">
        <v>0</v>
      </c>
      <c r="AE164" s="50">
        <v>0</v>
      </c>
      <c r="AF164" s="50">
        <v>0</v>
      </c>
      <c r="AG164" s="50">
        <v>0</v>
      </c>
      <c r="AH164" s="50">
        <v>0</v>
      </c>
      <c r="AI164" s="50">
        <v>0</v>
      </c>
      <c r="AJ164" s="50">
        <v>0</v>
      </c>
      <c r="AK164" s="52">
        <v>26</v>
      </c>
      <c r="AL164" s="50">
        <v>26</v>
      </c>
      <c r="AM164" s="48">
        <v>0.8666666666666667</v>
      </c>
      <c r="AN164" s="49">
        <v>8.6666666666666663E-3</v>
      </c>
      <c r="AO164" s="49">
        <v>15</v>
      </c>
      <c r="AP164" s="49">
        <v>26</v>
      </c>
      <c r="AR164" s="50">
        <v>4</v>
      </c>
    </row>
    <row r="165" spans="1:44" x14ac:dyDescent="0.35">
      <c r="A165" s="2">
        <v>1042515071</v>
      </c>
      <c r="B165" s="2" t="s">
        <v>447</v>
      </c>
      <c r="C165" s="16" t="s">
        <v>4946</v>
      </c>
      <c r="D165" s="3" t="s">
        <v>2592</v>
      </c>
      <c r="E165" s="4">
        <v>44105</v>
      </c>
      <c r="F165" s="5">
        <v>45931</v>
      </c>
      <c r="G165" s="5">
        <v>46296</v>
      </c>
      <c r="H165" s="3" t="s">
        <v>4290</v>
      </c>
      <c r="I165" s="55">
        <v>0</v>
      </c>
      <c r="J165" s="6">
        <v>46022</v>
      </c>
      <c r="K165" s="2" t="s">
        <v>4405</v>
      </c>
      <c r="L165" s="2" t="s">
        <v>4994</v>
      </c>
      <c r="M165" s="2" t="s">
        <v>4957</v>
      </c>
      <c r="N165" s="2" t="s">
        <v>5199</v>
      </c>
      <c r="O165" s="2" t="s">
        <v>5232</v>
      </c>
      <c r="P165" s="2" t="s">
        <v>4534</v>
      </c>
      <c r="Q165" s="2" t="s">
        <v>4297</v>
      </c>
      <c r="R165" s="7"/>
      <c r="S165" s="7">
        <v>20</v>
      </c>
      <c r="T165" s="7">
        <v>7.5</v>
      </c>
      <c r="U165" s="7">
        <v>27.5</v>
      </c>
      <c r="V165" s="12">
        <v>28</v>
      </c>
      <c r="W165" s="15" t="s">
        <v>5396</v>
      </c>
      <c r="X165" s="15" t="s">
        <v>5072</v>
      </c>
      <c r="Y165" s="50">
        <v>0</v>
      </c>
      <c r="Z165" s="50">
        <v>0</v>
      </c>
      <c r="AA165" s="50">
        <v>10</v>
      </c>
      <c r="AB165" s="50">
        <v>0</v>
      </c>
      <c r="AC165" s="50">
        <v>0</v>
      </c>
      <c r="AD165" s="50">
        <v>0</v>
      </c>
      <c r="AE165" s="50">
        <v>0</v>
      </c>
      <c r="AF165" s="50">
        <v>0</v>
      </c>
      <c r="AG165" s="50">
        <v>0</v>
      </c>
      <c r="AH165" s="50">
        <v>0</v>
      </c>
      <c r="AI165" s="50">
        <v>0</v>
      </c>
      <c r="AJ165" s="50">
        <v>0</v>
      </c>
      <c r="AK165" s="52">
        <v>10</v>
      </c>
      <c r="AL165" s="50">
        <v>10</v>
      </c>
      <c r="AM165" s="48">
        <v>0.35714285714285715</v>
      </c>
      <c r="AN165" s="49">
        <v>3.5714285714285713E-3</v>
      </c>
      <c r="AO165" s="49">
        <v>10</v>
      </c>
      <c r="AP165" s="49">
        <v>10</v>
      </c>
      <c r="AR165" s="50">
        <v>18</v>
      </c>
    </row>
    <row r="166" spans="1:44" x14ac:dyDescent="0.35">
      <c r="A166" s="2">
        <v>1042564991</v>
      </c>
      <c r="B166" s="2" t="s">
        <v>450</v>
      </c>
      <c r="C166" s="16" t="s">
        <v>4946</v>
      </c>
      <c r="D166" s="3" t="s">
        <v>2595</v>
      </c>
      <c r="E166" s="4">
        <v>45619</v>
      </c>
      <c r="F166" s="5">
        <v>45984</v>
      </c>
      <c r="G166" s="5">
        <v>46349</v>
      </c>
      <c r="H166" s="3" t="s">
        <v>4418</v>
      </c>
      <c r="I166" s="55">
        <v>0</v>
      </c>
      <c r="J166" s="6">
        <v>46022</v>
      </c>
      <c r="K166" s="2" t="s">
        <v>4405</v>
      </c>
      <c r="L166" s="2" t="s">
        <v>4862</v>
      </c>
      <c r="M166" s="2" t="s">
        <v>4956</v>
      </c>
      <c r="N166" s="2" t="s">
        <v>5197</v>
      </c>
      <c r="O166" s="2" t="s">
        <v>5228</v>
      </c>
      <c r="P166" s="2" t="s">
        <v>4627</v>
      </c>
      <c r="Q166" s="2" t="s">
        <v>4297</v>
      </c>
      <c r="R166" s="7"/>
      <c r="S166" s="7">
        <v>26</v>
      </c>
      <c r="T166" s="7">
        <v>3.1666999999999987</v>
      </c>
      <c r="U166" s="7">
        <v>29.166699999999999</v>
      </c>
      <c r="V166" s="12">
        <v>30</v>
      </c>
      <c r="W166" s="15" t="s">
        <v>5397</v>
      </c>
      <c r="X166" s="15" t="s">
        <v>5067</v>
      </c>
      <c r="Y166" s="50">
        <v>5</v>
      </c>
      <c r="Z166" s="50">
        <v>12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  <c r="AK166" s="52">
        <v>17</v>
      </c>
      <c r="AL166" s="50">
        <v>17</v>
      </c>
      <c r="AM166" s="48">
        <v>0.56666666666666665</v>
      </c>
      <c r="AN166" s="49">
        <v>5.6666666666666662E-3</v>
      </c>
      <c r="AO166" s="49">
        <v>17</v>
      </c>
      <c r="AP166" s="49">
        <v>17</v>
      </c>
      <c r="AR166" s="50">
        <v>13</v>
      </c>
    </row>
    <row r="167" spans="1:44" x14ac:dyDescent="0.35">
      <c r="A167" s="2">
        <v>1042618109</v>
      </c>
      <c r="B167" s="2" t="s">
        <v>452</v>
      </c>
      <c r="C167" s="16" t="s">
        <v>4946</v>
      </c>
      <c r="D167" s="3" t="s">
        <v>2597</v>
      </c>
      <c r="E167" s="4">
        <v>45113</v>
      </c>
      <c r="F167" s="5">
        <v>45844</v>
      </c>
      <c r="G167" s="5">
        <v>46209</v>
      </c>
      <c r="H167" s="3" t="s">
        <v>4290</v>
      </c>
      <c r="I167" s="55">
        <v>0</v>
      </c>
      <c r="J167" s="6">
        <v>46022</v>
      </c>
      <c r="K167" s="2" t="s">
        <v>4405</v>
      </c>
      <c r="L167" s="2" t="s">
        <v>4848</v>
      </c>
      <c r="M167" s="2" t="s">
        <v>4956</v>
      </c>
      <c r="N167" s="2" t="s">
        <v>5196</v>
      </c>
      <c r="O167" s="2" t="s">
        <v>5230</v>
      </c>
      <c r="P167" s="2" t="s">
        <v>4606</v>
      </c>
      <c r="Q167" s="2" t="s">
        <v>4297</v>
      </c>
      <c r="R167" s="7"/>
      <c r="S167" s="7">
        <v>15</v>
      </c>
      <c r="T167" s="7">
        <v>14.583299999999994</v>
      </c>
      <c r="U167" s="7">
        <v>29.583299999999994</v>
      </c>
      <c r="V167" s="12">
        <v>30</v>
      </c>
      <c r="W167" s="15" t="s">
        <v>5398</v>
      </c>
      <c r="X167" s="15" t="s">
        <v>5067</v>
      </c>
      <c r="Y167" s="50">
        <v>3</v>
      </c>
      <c r="Z167" s="50">
        <v>15</v>
      </c>
      <c r="AA167" s="50">
        <v>0</v>
      </c>
      <c r="AB167" s="50">
        <v>0</v>
      </c>
      <c r="AC167" s="50">
        <v>0</v>
      </c>
      <c r="AD167" s="50">
        <v>0</v>
      </c>
      <c r="AE167" s="50">
        <v>0</v>
      </c>
      <c r="AF167" s="50">
        <v>0</v>
      </c>
      <c r="AG167" s="50">
        <v>0</v>
      </c>
      <c r="AH167" s="50">
        <v>0</v>
      </c>
      <c r="AI167" s="50">
        <v>0</v>
      </c>
      <c r="AJ167" s="50">
        <v>0</v>
      </c>
      <c r="AK167" s="52">
        <v>18</v>
      </c>
      <c r="AL167" s="50">
        <v>18</v>
      </c>
      <c r="AM167" s="48">
        <v>0.6</v>
      </c>
      <c r="AN167" s="49">
        <v>6.0000000000000001E-3</v>
      </c>
      <c r="AO167" s="49">
        <v>18</v>
      </c>
      <c r="AP167" s="49">
        <v>18</v>
      </c>
      <c r="AR167" s="50">
        <v>12</v>
      </c>
    </row>
    <row r="168" spans="1:44" x14ac:dyDescent="0.35">
      <c r="A168" s="2">
        <v>1042797828</v>
      </c>
      <c r="B168" s="2" t="s">
        <v>467</v>
      </c>
      <c r="C168" s="16" t="s">
        <v>4946</v>
      </c>
      <c r="D168" s="3" t="s">
        <v>2612</v>
      </c>
      <c r="E168" s="4">
        <v>42649</v>
      </c>
      <c r="F168" s="5">
        <v>45936</v>
      </c>
      <c r="G168" s="5">
        <v>46301</v>
      </c>
      <c r="H168" s="3" t="s">
        <v>4290</v>
      </c>
      <c r="I168" s="55">
        <v>0</v>
      </c>
      <c r="J168" s="6">
        <v>46022</v>
      </c>
      <c r="K168" s="2" t="s">
        <v>4405</v>
      </c>
      <c r="L168" s="2" t="s">
        <v>4747</v>
      </c>
      <c r="M168" s="2" t="s">
        <v>4956</v>
      </c>
      <c r="N168" s="2" t="s">
        <v>5195</v>
      </c>
      <c r="O168" s="2" t="s">
        <v>5216</v>
      </c>
      <c r="P168" s="2" t="s">
        <v>4440</v>
      </c>
      <c r="Q168" s="2" t="s">
        <v>4297</v>
      </c>
      <c r="R168" s="7"/>
      <c r="S168" s="7">
        <v>22</v>
      </c>
      <c r="T168" s="7">
        <v>7.0833000000000084</v>
      </c>
      <c r="U168" s="7">
        <v>29.083300000000008</v>
      </c>
      <c r="V168" s="12">
        <v>30</v>
      </c>
      <c r="W168" s="15" t="s">
        <v>5399</v>
      </c>
      <c r="X168" s="15" t="s">
        <v>5067</v>
      </c>
      <c r="Y168" s="50">
        <v>0</v>
      </c>
      <c r="Z168" s="50">
        <v>0</v>
      </c>
      <c r="AA168" s="50">
        <v>0</v>
      </c>
      <c r="AB168" s="50">
        <v>15</v>
      </c>
      <c r="AC168" s="50">
        <v>0</v>
      </c>
      <c r="AD168" s="50">
        <v>0</v>
      </c>
      <c r="AE168" s="50">
        <v>0</v>
      </c>
      <c r="AF168" s="50">
        <v>0</v>
      </c>
      <c r="AG168" s="50">
        <v>0</v>
      </c>
      <c r="AH168" s="50">
        <v>0</v>
      </c>
      <c r="AI168" s="50">
        <v>0</v>
      </c>
      <c r="AJ168" s="50">
        <v>0</v>
      </c>
      <c r="AK168" s="52">
        <v>15</v>
      </c>
      <c r="AL168" s="50">
        <v>15</v>
      </c>
      <c r="AM168" s="48">
        <v>0.5</v>
      </c>
      <c r="AN168" s="49">
        <v>5.0000000000000001E-3</v>
      </c>
      <c r="AO168" s="49">
        <v>15</v>
      </c>
      <c r="AP168" s="49">
        <v>15</v>
      </c>
      <c r="AR168" s="50">
        <v>15</v>
      </c>
    </row>
    <row r="169" spans="1:44" x14ac:dyDescent="0.35">
      <c r="A169" s="2">
        <v>1042823589</v>
      </c>
      <c r="B169" s="2" t="s">
        <v>470</v>
      </c>
      <c r="C169" s="16" t="s">
        <v>4946</v>
      </c>
      <c r="D169" s="3" t="s">
        <v>2615</v>
      </c>
      <c r="E169" s="4">
        <v>45779</v>
      </c>
      <c r="F169" s="5">
        <v>45779</v>
      </c>
      <c r="G169" s="5">
        <v>46144</v>
      </c>
      <c r="H169" s="3" t="s">
        <v>4290</v>
      </c>
      <c r="I169" s="55">
        <v>0</v>
      </c>
      <c r="J169" s="6">
        <v>46022</v>
      </c>
      <c r="K169" s="2" t="s">
        <v>4405</v>
      </c>
      <c r="L169" s="2" t="s">
        <v>5019</v>
      </c>
      <c r="M169" s="2" t="s">
        <v>4957</v>
      </c>
      <c r="N169" s="2" t="s">
        <v>5199</v>
      </c>
      <c r="O169" s="2" t="s">
        <v>5232</v>
      </c>
      <c r="P169" s="2" t="s">
        <v>4632</v>
      </c>
      <c r="Q169" s="2" t="s">
        <v>4301</v>
      </c>
      <c r="R169" s="7"/>
      <c r="S169" s="7">
        <v>0</v>
      </c>
      <c r="T169" s="7">
        <v>19.916699999999999</v>
      </c>
      <c r="U169" s="7">
        <v>19.916699999999999</v>
      </c>
      <c r="V169" s="12">
        <v>20</v>
      </c>
      <c r="W169" s="15" t="s">
        <v>4738</v>
      </c>
      <c r="X169" s="15" t="s">
        <v>5359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2">
        <v>0</v>
      </c>
      <c r="AL169" s="50">
        <v>0</v>
      </c>
      <c r="AM169" s="48">
        <v>0</v>
      </c>
      <c r="AN169" s="49">
        <v>0</v>
      </c>
      <c r="AO169" s="49">
        <v>0</v>
      </c>
      <c r="AP169" s="49">
        <v>0</v>
      </c>
      <c r="AR169" s="50">
        <v>20</v>
      </c>
    </row>
    <row r="170" spans="1:44" x14ac:dyDescent="0.35">
      <c r="A170" s="2">
        <v>1042920033</v>
      </c>
      <c r="B170" s="2" t="s">
        <v>477</v>
      </c>
      <c r="C170" s="16" t="s">
        <v>4948</v>
      </c>
      <c r="D170" s="3" t="s">
        <v>2622</v>
      </c>
      <c r="E170" s="4">
        <v>41806</v>
      </c>
      <c r="F170" s="5">
        <v>45824</v>
      </c>
      <c r="G170" s="5">
        <v>46189</v>
      </c>
      <c r="H170" s="3" t="s">
        <v>4290</v>
      </c>
      <c r="I170" s="55">
        <v>0</v>
      </c>
      <c r="J170" s="6">
        <v>46022</v>
      </c>
      <c r="K170" s="2" t="s">
        <v>4405</v>
      </c>
      <c r="L170" s="2">
        <v>2003020100</v>
      </c>
      <c r="M170" s="2" t="s">
        <v>4956</v>
      </c>
      <c r="N170" s="2" t="s">
        <v>5180</v>
      </c>
      <c r="O170" s="2" t="s">
        <v>5233</v>
      </c>
      <c r="P170" s="2" t="s">
        <v>4500</v>
      </c>
      <c r="Q170" s="2" t="s">
        <v>4323</v>
      </c>
      <c r="R170" s="7"/>
      <c r="S170" s="7">
        <v>11</v>
      </c>
      <c r="T170" s="7">
        <v>16.25</v>
      </c>
      <c r="U170" s="7">
        <v>27.25</v>
      </c>
      <c r="V170" s="12">
        <v>28</v>
      </c>
      <c r="W170" s="15" t="s">
        <v>5400</v>
      </c>
      <c r="X170" s="15" t="s">
        <v>5072</v>
      </c>
      <c r="Y170" s="50">
        <v>0</v>
      </c>
      <c r="Z170" s="50">
        <v>0</v>
      </c>
      <c r="AA170" s="50">
        <v>0</v>
      </c>
      <c r="AB170" s="50">
        <v>15</v>
      </c>
      <c r="AC170" s="50">
        <v>0</v>
      </c>
      <c r="AD170" s="50">
        <v>0</v>
      </c>
      <c r="AE170" s="50">
        <v>0</v>
      </c>
      <c r="AF170" s="50">
        <v>0</v>
      </c>
      <c r="AG170" s="50">
        <v>0</v>
      </c>
      <c r="AH170" s="50">
        <v>0</v>
      </c>
      <c r="AI170" s="50">
        <v>0</v>
      </c>
      <c r="AJ170" s="50">
        <v>0</v>
      </c>
      <c r="AK170" s="52">
        <v>15</v>
      </c>
      <c r="AL170" s="50">
        <v>15</v>
      </c>
      <c r="AM170" s="48">
        <v>0.5357142857142857</v>
      </c>
      <c r="AN170" s="49">
        <v>5.3571428571428572E-3</v>
      </c>
      <c r="AO170" s="49">
        <v>15</v>
      </c>
      <c r="AP170" s="49">
        <v>15</v>
      </c>
      <c r="AR170" s="50">
        <v>13</v>
      </c>
    </row>
    <row r="171" spans="1:44" x14ac:dyDescent="0.35">
      <c r="A171" s="2">
        <v>1042938783</v>
      </c>
      <c r="B171" s="2" t="s">
        <v>481</v>
      </c>
      <c r="C171" s="16" t="s">
        <v>4946</v>
      </c>
      <c r="D171" s="3" t="s">
        <v>2626</v>
      </c>
      <c r="E171" s="4">
        <v>44025</v>
      </c>
      <c r="F171" s="5">
        <v>45851</v>
      </c>
      <c r="G171" s="5">
        <v>46216</v>
      </c>
      <c r="H171" s="3" t="s">
        <v>4290</v>
      </c>
      <c r="I171" s="55">
        <v>0</v>
      </c>
      <c r="J171" s="6">
        <v>46022</v>
      </c>
      <c r="K171" s="2" t="s">
        <v>4405</v>
      </c>
      <c r="L171" s="2" t="s">
        <v>4963</v>
      </c>
      <c r="M171" s="2" t="s">
        <v>4956</v>
      </c>
      <c r="N171" s="2" t="s">
        <v>5200</v>
      </c>
      <c r="O171" s="2" t="s">
        <v>5220</v>
      </c>
      <c r="P171" s="2" t="s">
        <v>4449</v>
      </c>
      <c r="Q171" s="2" t="s">
        <v>4297</v>
      </c>
      <c r="R171" s="7"/>
      <c r="S171" s="7">
        <v>14</v>
      </c>
      <c r="T171" s="7">
        <v>14</v>
      </c>
      <c r="U171" s="7">
        <v>28</v>
      </c>
      <c r="V171" s="12">
        <v>28</v>
      </c>
      <c r="W171" s="15" t="s">
        <v>5371</v>
      </c>
      <c r="X171" s="15" t="s">
        <v>5072</v>
      </c>
      <c r="Y171" s="50">
        <v>0</v>
      </c>
      <c r="Z171" s="50">
        <v>0</v>
      </c>
      <c r="AA171" s="50">
        <v>0</v>
      </c>
      <c r="AB171" s="50">
        <v>0</v>
      </c>
      <c r="AC171" s="50">
        <v>0</v>
      </c>
      <c r="AD171" s="50">
        <v>0</v>
      </c>
      <c r="AE171" s="50">
        <v>0</v>
      </c>
      <c r="AF171" s="50">
        <v>0</v>
      </c>
      <c r="AG171" s="50">
        <v>0</v>
      </c>
      <c r="AH171" s="50">
        <v>0</v>
      </c>
      <c r="AI171" s="50">
        <v>0</v>
      </c>
      <c r="AJ171" s="50">
        <v>0</v>
      </c>
      <c r="AK171" s="52">
        <v>0</v>
      </c>
      <c r="AL171" s="50">
        <v>0</v>
      </c>
      <c r="AM171" s="48">
        <v>0</v>
      </c>
      <c r="AN171" s="49">
        <v>0</v>
      </c>
      <c r="AO171" s="49">
        <v>0</v>
      </c>
      <c r="AP171" s="49">
        <v>0</v>
      </c>
      <c r="AR171" s="50">
        <v>28</v>
      </c>
    </row>
    <row r="172" spans="1:44" x14ac:dyDescent="0.35">
      <c r="A172" s="2">
        <v>1042948154</v>
      </c>
      <c r="B172" s="2" t="s">
        <v>482</v>
      </c>
      <c r="C172" s="16" t="s">
        <v>4946</v>
      </c>
      <c r="D172" s="3" t="s">
        <v>2627</v>
      </c>
      <c r="E172" s="4">
        <v>42573</v>
      </c>
      <c r="F172" s="5">
        <v>45860</v>
      </c>
      <c r="G172" s="5">
        <v>46225</v>
      </c>
      <c r="H172" s="3" t="s">
        <v>4290</v>
      </c>
      <c r="I172" s="55">
        <v>0</v>
      </c>
      <c r="J172" s="6">
        <v>46022</v>
      </c>
      <c r="K172" s="2" t="s">
        <v>4405</v>
      </c>
      <c r="L172" s="2" t="s">
        <v>4756</v>
      </c>
      <c r="M172" s="2" t="s">
        <v>4956</v>
      </c>
      <c r="N172" s="2" t="s">
        <v>5197</v>
      </c>
      <c r="O172" s="2" t="s">
        <v>5222</v>
      </c>
      <c r="P172" s="2" t="s">
        <v>4454</v>
      </c>
      <c r="Q172" s="2" t="s">
        <v>4341</v>
      </c>
      <c r="R172" s="7"/>
      <c r="S172" s="7">
        <v>0</v>
      </c>
      <c r="T172" s="7">
        <v>4.25</v>
      </c>
      <c r="U172" s="7">
        <v>4.25</v>
      </c>
      <c r="V172" s="12">
        <v>5</v>
      </c>
      <c r="W172" s="15" t="s">
        <v>4738</v>
      </c>
      <c r="X172" s="15" t="s">
        <v>5367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2">
        <v>0</v>
      </c>
      <c r="AL172" s="50">
        <v>0</v>
      </c>
      <c r="AM172" s="48">
        <v>0</v>
      </c>
      <c r="AN172" s="49">
        <v>0</v>
      </c>
      <c r="AO172" s="49">
        <v>0</v>
      </c>
      <c r="AP172" s="49">
        <v>0</v>
      </c>
      <c r="AR172" s="50">
        <v>5</v>
      </c>
    </row>
    <row r="173" spans="1:44" x14ac:dyDescent="0.35">
      <c r="A173" s="2">
        <v>1042969283</v>
      </c>
      <c r="B173" s="2" t="s">
        <v>484</v>
      </c>
      <c r="C173" s="16" t="s">
        <v>4947</v>
      </c>
      <c r="D173" s="3" t="s">
        <v>2629</v>
      </c>
      <c r="E173" s="4">
        <v>44088</v>
      </c>
      <c r="F173" s="5">
        <v>45914</v>
      </c>
      <c r="G173" s="5">
        <v>46279</v>
      </c>
      <c r="H173" s="3" t="s">
        <v>4291</v>
      </c>
      <c r="I173" s="55">
        <v>0</v>
      </c>
      <c r="J173" s="6">
        <v>46022</v>
      </c>
      <c r="K173" s="2" t="s">
        <v>4405</v>
      </c>
      <c r="L173" s="2" t="s">
        <v>4867</v>
      </c>
      <c r="M173" s="2" t="s">
        <v>4956</v>
      </c>
      <c r="N173" s="2" t="s">
        <v>5197</v>
      </c>
      <c r="O173" s="2" t="s">
        <v>5178</v>
      </c>
      <c r="P173" s="2" t="s">
        <v>4636</v>
      </c>
      <c r="Q173" s="2" t="s">
        <v>4298</v>
      </c>
      <c r="R173" s="7"/>
      <c r="S173" s="7">
        <v>21</v>
      </c>
      <c r="T173" s="7">
        <v>8.9166999999999916</v>
      </c>
      <c r="U173" s="7">
        <v>29.916699999999992</v>
      </c>
      <c r="V173" s="12">
        <v>30</v>
      </c>
      <c r="W173" s="15" t="s">
        <v>5401</v>
      </c>
      <c r="X173" s="15" t="s">
        <v>5067</v>
      </c>
      <c r="Y173" s="50">
        <v>0</v>
      </c>
      <c r="Z173" s="50">
        <v>0</v>
      </c>
      <c r="AA173" s="50">
        <v>0</v>
      </c>
      <c r="AB173" s="50">
        <v>0</v>
      </c>
      <c r="AC173" s="50">
        <v>0</v>
      </c>
      <c r="AD173" s="50">
        <v>0</v>
      </c>
      <c r="AE173" s="50">
        <v>0</v>
      </c>
      <c r="AF173" s="50">
        <v>0</v>
      </c>
      <c r="AG173" s="50">
        <v>0</v>
      </c>
      <c r="AH173" s="50">
        <v>0</v>
      </c>
      <c r="AI173" s="50">
        <v>0</v>
      </c>
      <c r="AJ173" s="50">
        <v>0</v>
      </c>
      <c r="AK173" s="52">
        <v>0</v>
      </c>
      <c r="AL173" s="50">
        <v>0</v>
      </c>
      <c r="AM173" s="48">
        <v>0</v>
      </c>
      <c r="AN173" s="49">
        <v>0</v>
      </c>
      <c r="AO173" s="49">
        <v>0</v>
      </c>
      <c r="AP173" s="49">
        <v>0</v>
      </c>
      <c r="AR173" s="50">
        <v>30</v>
      </c>
    </row>
    <row r="174" spans="1:44" x14ac:dyDescent="0.35">
      <c r="A174" s="2">
        <v>1043145253</v>
      </c>
      <c r="B174" s="2" t="s">
        <v>492</v>
      </c>
      <c r="C174" s="16" t="s">
        <v>4946</v>
      </c>
      <c r="D174" s="3" t="s">
        <v>2637</v>
      </c>
      <c r="E174" s="4">
        <v>40450</v>
      </c>
      <c r="F174" s="5">
        <v>45929</v>
      </c>
      <c r="G174" s="5">
        <v>46294</v>
      </c>
      <c r="H174" s="3" t="s">
        <v>4290</v>
      </c>
      <c r="I174" s="55">
        <v>0</v>
      </c>
      <c r="J174" s="6">
        <v>46022</v>
      </c>
      <c r="K174" s="2" t="s">
        <v>4405</v>
      </c>
      <c r="L174" s="2" t="s">
        <v>4794</v>
      </c>
      <c r="M174" s="2" t="s">
        <v>4956</v>
      </c>
      <c r="N174" s="2" t="s">
        <v>5196</v>
      </c>
      <c r="O174" s="2" t="s">
        <v>5230</v>
      </c>
      <c r="P174" s="2" t="s">
        <v>4522</v>
      </c>
      <c r="Q174" s="2" t="s">
        <v>4297</v>
      </c>
      <c r="R174" s="7"/>
      <c r="S174" s="7">
        <v>22</v>
      </c>
      <c r="T174" s="7">
        <v>7.6666999999999916</v>
      </c>
      <c r="U174" s="7">
        <v>29.666699999999992</v>
      </c>
      <c r="V174" s="12">
        <v>30</v>
      </c>
      <c r="W174" s="15" t="s">
        <v>5402</v>
      </c>
      <c r="X174" s="15" t="s">
        <v>5067</v>
      </c>
      <c r="Y174" s="50">
        <v>15</v>
      </c>
      <c r="Z174" s="50">
        <v>0</v>
      </c>
      <c r="AA174" s="50">
        <v>0</v>
      </c>
      <c r="AB174" s="50">
        <v>0</v>
      </c>
      <c r="AC174" s="50">
        <v>0</v>
      </c>
      <c r="AD174" s="50">
        <v>0</v>
      </c>
      <c r="AE174" s="50">
        <v>0</v>
      </c>
      <c r="AF174" s="50">
        <v>0</v>
      </c>
      <c r="AG174" s="50">
        <v>0</v>
      </c>
      <c r="AH174" s="50">
        <v>0</v>
      </c>
      <c r="AI174" s="50">
        <v>0</v>
      </c>
      <c r="AJ174" s="50">
        <v>0</v>
      </c>
      <c r="AK174" s="52">
        <v>15</v>
      </c>
      <c r="AL174" s="50">
        <v>15</v>
      </c>
      <c r="AM174" s="48">
        <v>0.5</v>
      </c>
      <c r="AN174" s="49">
        <v>5.0000000000000001E-3</v>
      </c>
      <c r="AO174" s="49">
        <v>15</v>
      </c>
      <c r="AP174" s="49">
        <v>15</v>
      </c>
      <c r="AR174" s="50">
        <v>15</v>
      </c>
    </row>
    <row r="175" spans="1:44" x14ac:dyDescent="0.35">
      <c r="A175" s="2">
        <v>1043166106</v>
      </c>
      <c r="B175" s="2" t="s">
        <v>495</v>
      </c>
      <c r="C175" s="16" t="s">
        <v>4946</v>
      </c>
      <c r="D175" s="3" t="s">
        <v>2640</v>
      </c>
      <c r="E175" s="4">
        <v>45810</v>
      </c>
      <c r="F175" s="5">
        <v>45810</v>
      </c>
      <c r="G175" s="5">
        <v>46175</v>
      </c>
      <c r="H175" s="3" t="s">
        <v>4290</v>
      </c>
      <c r="I175" s="55">
        <v>0</v>
      </c>
      <c r="J175" s="6">
        <v>46022</v>
      </c>
      <c r="K175" s="2" t="s">
        <v>4405</v>
      </c>
      <c r="L175" s="2" t="s">
        <v>4869</v>
      </c>
      <c r="M175" s="2" t="s">
        <v>4956</v>
      </c>
      <c r="N175" s="2" t="s">
        <v>5196</v>
      </c>
      <c r="O175" s="2" t="s">
        <v>5215</v>
      </c>
      <c r="P175" s="2" t="s">
        <v>4637</v>
      </c>
      <c r="Q175" s="2" t="s">
        <v>4297</v>
      </c>
      <c r="R175" s="7"/>
      <c r="S175" s="7">
        <v>0</v>
      </c>
      <c r="T175" s="7">
        <v>17.416699999999999</v>
      </c>
      <c r="U175" s="7">
        <v>17.416699999999999</v>
      </c>
      <c r="V175" s="12">
        <v>18</v>
      </c>
      <c r="W175" s="15" t="s">
        <v>4738</v>
      </c>
      <c r="X175" s="15" t="s">
        <v>5321</v>
      </c>
      <c r="Y175" s="50">
        <v>0</v>
      </c>
      <c r="Z175" s="50">
        <v>0</v>
      </c>
      <c r="AA175" s="50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50">
        <v>0</v>
      </c>
      <c r="AI175" s="50">
        <v>0</v>
      </c>
      <c r="AJ175" s="50">
        <v>0</v>
      </c>
      <c r="AK175" s="52">
        <v>0</v>
      </c>
      <c r="AL175" s="50">
        <v>0</v>
      </c>
      <c r="AM175" s="48">
        <v>0</v>
      </c>
      <c r="AN175" s="49">
        <v>0</v>
      </c>
      <c r="AO175" s="49">
        <v>0</v>
      </c>
      <c r="AP175" s="49">
        <v>0</v>
      </c>
      <c r="AR175" s="50">
        <v>18</v>
      </c>
    </row>
    <row r="176" spans="1:44" x14ac:dyDescent="0.35">
      <c r="A176" s="2">
        <v>1043172879</v>
      </c>
      <c r="B176" s="2" t="s">
        <v>496</v>
      </c>
      <c r="C176" s="16" t="s">
        <v>4947</v>
      </c>
      <c r="D176" s="3" t="s">
        <v>2641</v>
      </c>
      <c r="E176" s="4">
        <v>44180</v>
      </c>
      <c r="F176" s="5">
        <v>46006</v>
      </c>
      <c r="G176" s="5">
        <v>46371</v>
      </c>
      <c r="H176" s="3" t="s">
        <v>4290</v>
      </c>
      <c r="I176" s="55">
        <v>0</v>
      </c>
      <c r="J176" s="6">
        <v>46022</v>
      </c>
      <c r="K176" s="2" t="s">
        <v>4405</v>
      </c>
      <c r="L176" s="2">
        <v>2003020100</v>
      </c>
      <c r="M176" s="2" t="s">
        <v>4956</v>
      </c>
      <c r="N176" s="2" t="s">
        <v>5188</v>
      </c>
      <c r="O176" s="2" t="s">
        <v>5188</v>
      </c>
      <c r="P176" s="2" t="s">
        <v>4543</v>
      </c>
      <c r="Q176" s="2" t="s">
        <v>4310</v>
      </c>
      <c r="R176" s="7"/>
      <c r="S176" s="7">
        <v>30</v>
      </c>
      <c r="T176" s="7">
        <v>0</v>
      </c>
      <c r="U176" s="7">
        <v>30</v>
      </c>
      <c r="V176" s="12">
        <v>30</v>
      </c>
      <c r="W176" s="15" t="s">
        <v>5403</v>
      </c>
      <c r="X176" s="15" t="s">
        <v>5067</v>
      </c>
      <c r="Y176" s="50">
        <v>0</v>
      </c>
      <c r="Z176" s="50">
        <v>0</v>
      </c>
      <c r="AA176" s="50">
        <v>0</v>
      </c>
      <c r="AB176" s="50">
        <v>0</v>
      </c>
      <c r="AC176" s="50">
        <v>0</v>
      </c>
      <c r="AD176" s="50">
        <v>0</v>
      </c>
      <c r="AE176" s="50">
        <v>0</v>
      </c>
      <c r="AF176" s="50">
        <v>0</v>
      </c>
      <c r="AG176" s="50">
        <v>0</v>
      </c>
      <c r="AH176" s="50">
        <v>0</v>
      </c>
      <c r="AI176" s="50">
        <v>0</v>
      </c>
      <c r="AJ176" s="50">
        <v>0</v>
      </c>
      <c r="AK176" s="52">
        <v>0</v>
      </c>
      <c r="AL176" s="50">
        <v>0</v>
      </c>
      <c r="AM176" s="48">
        <v>0</v>
      </c>
      <c r="AN176" s="49">
        <v>0</v>
      </c>
      <c r="AO176" s="49">
        <v>0</v>
      </c>
      <c r="AP176" s="49">
        <v>0</v>
      </c>
      <c r="AR176" s="50">
        <v>30</v>
      </c>
    </row>
    <row r="177" spans="1:44" x14ac:dyDescent="0.35">
      <c r="A177" s="2">
        <v>1043210817</v>
      </c>
      <c r="B177" s="2" t="s">
        <v>497</v>
      </c>
      <c r="C177" s="16" t="s">
        <v>4948</v>
      </c>
      <c r="D177" s="3" t="s">
        <v>2642</v>
      </c>
      <c r="E177" s="4">
        <v>42962</v>
      </c>
      <c r="F177" s="5">
        <v>45884</v>
      </c>
      <c r="G177" s="5">
        <v>46249</v>
      </c>
      <c r="H177" s="3" t="s">
        <v>4290</v>
      </c>
      <c r="I177" s="55">
        <v>0</v>
      </c>
      <c r="J177" s="6">
        <v>46022</v>
      </c>
      <c r="K177" s="2" t="s">
        <v>4405</v>
      </c>
      <c r="L177" s="2">
        <v>2003020100</v>
      </c>
      <c r="M177" s="2" t="s">
        <v>4956</v>
      </c>
      <c r="N177" s="2" t="s">
        <v>5188</v>
      </c>
      <c r="O177" s="2" t="s">
        <v>5188</v>
      </c>
      <c r="P177" s="2" t="s">
        <v>4543</v>
      </c>
      <c r="Q177" s="2" t="s">
        <v>4336</v>
      </c>
      <c r="R177" s="7"/>
      <c r="S177" s="7">
        <v>14</v>
      </c>
      <c r="T177" s="7">
        <v>11.333300000000008</v>
      </c>
      <c r="U177" s="7">
        <v>25.333300000000008</v>
      </c>
      <c r="V177" s="12">
        <v>26</v>
      </c>
      <c r="W177" s="15" t="s">
        <v>5404</v>
      </c>
      <c r="X177" s="15" t="s">
        <v>5115</v>
      </c>
      <c r="Y177" s="50">
        <v>0</v>
      </c>
      <c r="Z177" s="50">
        <v>0</v>
      </c>
      <c r="AA177" s="50">
        <v>0</v>
      </c>
      <c r="AB177" s="50">
        <v>0</v>
      </c>
      <c r="AC177" s="50">
        <v>0</v>
      </c>
      <c r="AD177" s="50">
        <v>0</v>
      </c>
      <c r="AE177" s="50">
        <v>0</v>
      </c>
      <c r="AF177" s="50">
        <v>0</v>
      </c>
      <c r="AG177" s="50">
        <v>0</v>
      </c>
      <c r="AH177" s="50">
        <v>0</v>
      </c>
      <c r="AI177" s="50">
        <v>0</v>
      </c>
      <c r="AJ177" s="50">
        <v>0</v>
      </c>
      <c r="AK177" s="52">
        <v>0</v>
      </c>
      <c r="AL177" s="50">
        <v>0</v>
      </c>
      <c r="AM177" s="48">
        <v>0</v>
      </c>
      <c r="AN177" s="49">
        <v>0</v>
      </c>
      <c r="AO177" s="49">
        <v>0</v>
      </c>
      <c r="AP177" s="49">
        <v>0</v>
      </c>
      <c r="AR177" s="50">
        <v>26</v>
      </c>
    </row>
    <row r="178" spans="1:44" x14ac:dyDescent="0.35">
      <c r="A178" s="2">
        <v>1043241051</v>
      </c>
      <c r="B178" s="2" t="s">
        <v>501</v>
      </c>
      <c r="C178" s="16" t="s">
        <v>4946</v>
      </c>
      <c r="D178" s="3" t="s">
        <v>2646</v>
      </c>
      <c r="E178" s="4">
        <v>45701</v>
      </c>
      <c r="F178" s="5">
        <v>45701</v>
      </c>
      <c r="G178" s="5">
        <v>46066</v>
      </c>
      <c r="H178" s="3" t="s">
        <v>4290</v>
      </c>
      <c r="I178" s="55">
        <v>0</v>
      </c>
      <c r="J178" s="6">
        <v>46022</v>
      </c>
      <c r="K178" s="2" t="s">
        <v>4405</v>
      </c>
      <c r="L178" s="2" t="s">
        <v>4765</v>
      </c>
      <c r="M178" s="2" t="s">
        <v>4956</v>
      </c>
      <c r="N178" s="2" t="s">
        <v>5197</v>
      </c>
      <c r="O178" s="2" t="s">
        <v>5222</v>
      </c>
      <c r="P178" s="2" t="s">
        <v>4467</v>
      </c>
      <c r="Q178" s="2" t="s">
        <v>4301</v>
      </c>
      <c r="R178" s="7"/>
      <c r="S178" s="7">
        <v>0</v>
      </c>
      <c r="T178" s="7">
        <v>26.5</v>
      </c>
      <c r="U178" s="7">
        <v>26.5</v>
      </c>
      <c r="V178" s="12">
        <v>27</v>
      </c>
      <c r="W178" s="15" t="s">
        <v>4738</v>
      </c>
      <c r="X178" s="15" t="s">
        <v>5075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2">
        <v>0</v>
      </c>
      <c r="AL178" s="50">
        <v>0</v>
      </c>
      <c r="AM178" s="48">
        <v>0</v>
      </c>
      <c r="AN178" s="49">
        <v>0</v>
      </c>
      <c r="AO178" s="49">
        <v>0</v>
      </c>
      <c r="AP178" s="49">
        <v>0</v>
      </c>
      <c r="AR178" s="50">
        <v>27</v>
      </c>
    </row>
    <row r="179" spans="1:44" x14ac:dyDescent="0.35">
      <c r="A179" s="2">
        <v>1043284661</v>
      </c>
      <c r="B179" s="2" t="s">
        <v>504</v>
      </c>
      <c r="C179" s="16" t="s">
        <v>4947</v>
      </c>
      <c r="D179" s="3" t="s">
        <v>2649</v>
      </c>
      <c r="E179" s="4">
        <v>42647</v>
      </c>
      <c r="F179" s="5">
        <v>45934</v>
      </c>
      <c r="G179" s="5">
        <v>46299</v>
      </c>
      <c r="H179" s="3" t="s">
        <v>4290</v>
      </c>
      <c r="I179" s="55">
        <v>0</v>
      </c>
      <c r="J179" s="6">
        <v>46022</v>
      </c>
      <c r="K179" s="2" t="s">
        <v>4405</v>
      </c>
      <c r="L179" s="2" t="s">
        <v>4963</v>
      </c>
      <c r="M179" s="2" t="s">
        <v>4956</v>
      </c>
      <c r="N179" s="2" t="s">
        <v>5200</v>
      </c>
      <c r="O179" s="2" t="s">
        <v>5220</v>
      </c>
      <c r="P179" s="2" t="s">
        <v>4449</v>
      </c>
      <c r="Q179" s="2" t="s">
        <v>4298</v>
      </c>
      <c r="R179" s="7"/>
      <c r="S179" s="7">
        <v>22</v>
      </c>
      <c r="T179" s="7">
        <v>7.25</v>
      </c>
      <c r="U179" s="7">
        <v>29.25</v>
      </c>
      <c r="V179" s="12">
        <v>30</v>
      </c>
      <c r="W179" s="15" t="s">
        <v>5405</v>
      </c>
      <c r="X179" s="15" t="s">
        <v>5067</v>
      </c>
      <c r="Y179" s="50">
        <v>0</v>
      </c>
      <c r="Z179" s="50">
        <v>0</v>
      </c>
      <c r="AA179" s="50">
        <v>0</v>
      </c>
      <c r="AB179" s="50">
        <v>0</v>
      </c>
      <c r="AC179" s="50">
        <v>0</v>
      </c>
      <c r="AD179" s="50">
        <v>0</v>
      </c>
      <c r="AE179" s="50">
        <v>0</v>
      </c>
      <c r="AF179" s="50">
        <v>0</v>
      </c>
      <c r="AG179" s="50">
        <v>0</v>
      </c>
      <c r="AH179" s="50">
        <v>0</v>
      </c>
      <c r="AI179" s="50">
        <v>0</v>
      </c>
      <c r="AJ179" s="50">
        <v>0</v>
      </c>
      <c r="AK179" s="52">
        <v>0</v>
      </c>
      <c r="AL179" s="50">
        <v>0</v>
      </c>
      <c r="AM179" s="48">
        <v>0</v>
      </c>
      <c r="AN179" s="49">
        <v>0</v>
      </c>
      <c r="AO179" s="49">
        <v>0</v>
      </c>
      <c r="AP179" s="49">
        <v>0</v>
      </c>
      <c r="AR179" s="50">
        <v>30</v>
      </c>
    </row>
    <row r="180" spans="1:44" x14ac:dyDescent="0.35">
      <c r="A180" s="2">
        <v>1043340823</v>
      </c>
      <c r="B180" s="2" t="s">
        <v>511</v>
      </c>
      <c r="C180" s="16" t="s">
        <v>4946</v>
      </c>
      <c r="D180" s="3" t="s">
        <v>2656</v>
      </c>
      <c r="E180" s="4">
        <v>45979</v>
      </c>
      <c r="F180" s="5">
        <v>45979</v>
      </c>
      <c r="G180" s="5">
        <v>46344</v>
      </c>
      <c r="H180" s="3" t="s">
        <v>4290</v>
      </c>
      <c r="I180" s="55">
        <v>0</v>
      </c>
      <c r="J180" s="6">
        <v>46022</v>
      </c>
      <c r="K180" s="2" t="s">
        <v>4405</v>
      </c>
      <c r="L180" s="2" t="s">
        <v>4855</v>
      </c>
      <c r="M180" s="2" t="s">
        <v>4956</v>
      </c>
      <c r="N180" s="2" t="s">
        <v>5196</v>
      </c>
      <c r="O180" s="2" t="s">
        <v>5230</v>
      </c>
      <c r="P180" s="2" t="s">
        <v>4619</v>
      </c>
      <c r="Q180" s="2" t="s">
        <v>4297</v>
      </c>
      <c r="R180" s="7"/>
      <c r="S180" s="7">
        <v>0</v>
      </c>
      <c r="T180" s="7">
        <v>3.5832999999999999</v>
      </c>
      <c r="U180" s="7">
        <v>3.5832999999999999</v>
      </c>
      <c r="V180" s="12">
        <v>4</v>
      </c>
      <c r="W180" s="15" t="s">
        <v>4738</v>
      </c>
      <c r="X180" s="15" t="s">
        <v>5351</v>
      </c>
      <c r="Y180" s="50">
        <v>0</v>
      </c>
      <c r="Z180" s="50">
        <v>0</v>
      </c>
      <c r="AA180" s="50">
        <v>0</v>
      </c>
      <c r="AB180" s="50">
        <v>0</v>
      </c>
      <c r="AC180" s="50">
        <v>0</v>
      </c>
      <c r="AD180" s="50">
        <v>0</v>
      </c>
      <c r="AE180" s="50">
        <v>0</v>
      </c>
      <c r="AF180" s="50">
        <v>0</v>
      </c>
      <c r="AG180" s="50">
        <v>0</v>
      </c>
      <c r="AH180" s="50">
        <v>0</v>
      </c>
      <c r="AI180" s="50">
        <v>0</v>
      </c>
      <c r="AJ180" s="50">
        <v>0</v>
      </c>
      <c r="AK180" s="52">
        <v>0</v>
      </c>
      <c r="AL180" s="50">
        <v>0</v>
      </c>
      <c r="AM180" s="48">
        <v>0</v>
      </c>
      <c r="AN180" s="49">
        <v>0</v>
      </c>
      <c r="AO180" s="49">
        <v>0</v>
      </c>
      <c r="AP180" s="49">
        <v>0</v>
      </c>
      <c r="AR180" s="50">
        <v>4</v>
      </c>
    </row>
    <row r="181" spans="1:44" x14ac:dyDescent="0.35">
      <c r="A181" s="2">
        <v>1043364757</v>
      </c>
      <c r="B181" s="2" t="s">
        <v>512</v>
      </c>
      <c r="C181" s="16" t="s">
        <v>4948</v>
      </c>
      <c r="D181" s="3" t="s">
        <v>2657</v>
      </c>
      <c r="E181" s="4">
        <v>42697</v>
      </c>
      <c r="F181" s="5">
        <v>45984</v>
      </c>
      <c r="G181" s="5">
        <v>46349</v>
      </c>
      <c r="H181" s="3" t="s">
        <v>4292</v>
      </c>
      <c r="I181" s="55">
        <v>0</v>
      </c>
      <c r="J181" s="6">
        <v>46022</v>
      </c>
      <c r="K181" s="2" t="s">
        <v>4430</v>
      </c>
      <c r="L181" s="2">
        <v>2003020100</v>
      </c>
      <c r="M181" s="2" t="s">
        <v>4956</v>
      </c>
      <c r="N181" s="2" t="s">
        <v>5188</v>
      </c>
      <c r="O181" s="2" t="s">
        <v>5188</v>
      </c>
      <c r="P181" s="2" t="s">
        <v>4543</v>
      </c>
      <c r="Q181" s="2" t="s">
        <v>4343</v>
      </c>
      <c r="R181" s="7"/>
      <c r="S181" s="7">
        <v>8</v>
      </c>
      <c r="T181" s="7">
        <v>4.1666999999999916</v>
      </c>
      <c r="U181" s="7">
        <v>12.166699999999992</v>
      </c>
      <c r="V181" s="12">
        <v>13</v>
      </c>
      <c r="W181" s="15" t="s">
        <v>5406</v>
      </c>
      <c r="X181" s="15" t="s">
        <v>5407</v>
      </c>
      <c r="Y181" s="50">
        <v>2</v>
      </c>
      <c r="Z181" s="50">
        <v>0</v>
      </c>
      <c r="AA181" s="50">
        <v>0</v>
      </c>
      <c r="AB181" s="50">
        <v>0</v>
      </c>
      <c r="AC181" s="50">
        <v>9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2">
        <v>11</v>
      </c>
      <c r="AL181" s="50">
        <v>11</v>
      </c>
      <c r="AM181" s="48">
        <v>0.84615384615384615</v>
      </c>
      <c r="AN181" s="49">
        <v>8.4615384615384613E-3</v>
      </c>
      <c r="AO181" s="49">
        <v>2</v>
      </c>
      <c r="AP181" s="49">
        <v>11</v>
      </c>
      <c r="AR181" s="50">
        <v>2</v>
      </c>
    </row>
    <row r="182" spans="1:44" x14ac:dyDescent="0.35">
      <c r="A182" s="2">
        <v>1043425216</v>
      </c>
      <c r="B182" s="2" t="s">
        <v>518</v>
      </c>
      <c r="C182" s="16" t="s">
        <v>4946</v>
      </c>
      <c r="D182" s="3" t="s">
        <v>2663</v>
      </c>
      <c r="E182" s="4">
        <v>45399</v>
      </c>
      <c r="F182" s="5">
        <v>45764</v>
      </c>
      <c r="G182" s="5">
        <v>46129</v>
      </c>
      <c r="H182" s="3" t="s">
        <v>4290</v>
      </c>
      <c r="I182" s="55">
        <v>0</v>
      </c>
      <c r="J182" s="6">
        <v>46022</v>
      </c>
      <c r="K182" s="2" t="s">
        <v>4405</v>
      </c>
      <c r="L182" s="2" t="s">
        <v>4963</v>
      </c>
      <c r="M182" s="2" t="s">
        <v>4956</v>
      </c>
      <c r="N182" s="2" t="s">
        <v>5200</v>
      </c>
      <c r="O182" s="2" t="s">
        <v>5220</v>
      </c>
      <c r="P182" s="2" t="s">
        <v>4449</v>
      </c>
      <c r="Q182" s="2" t="s">
        <v>4297</v>
      </c>
      <c r="R182" s="7"/>
      <c r="S182" s="7">
        <v>8</v>
      </c>
      <c r="T182" s="7">
        <v>21.166699999999999</v>
      </c>
      <c r="U182" s="7">
        <v>29.166699999999999</v>
      </c>
      <c r="V182" s="12">
        <v>30</v>
      </c>
      <c r="W182" s="15" t="s">
        <v>5286</v>
      </c>
      <c r="X182" s="15" t="s">
        <v>5067</v>
      </c>
      <c r="Y182" s="50">
        <v>0</v>
      </c>
      <c r="Z182" s="50">
        <v>0</v>
      </c>
      <c r="AA182" s="50">
        <v>3</v>
      </c>
      <c r="AB182" s="50">
        <v>18</v>
      </c>
      <c r="AC182" s="50">
        <v>6</v>
      </c>
      <c r="AD182" s="50">
        <v>0</v>
      </c>
      <c r="AE182" s="50">
        <v>0</v>
      </c>
      <c r="AF182" s="50">
        <v>0</v>
      </c>
      <c r="AG182" s="50">
        <v>0</v>
      </c>
      <c r="AH182" s="50">
        <v>0</v>
      </c>
      <c r="AI182" s="50">
        <v>0</v>
      </c>
      <c r="AJ182" s="50">
        <v>0</v>
      </c>
      <c r="AK182" s="52">
        <v>27</v>
      </c>
      <c r="AL182" s="50">
        <v>27</v>
      </c>
      <c r="AM182" s="48">
        <v>0.9</v>
      </c>
      <c r="AN182" s="49">
        <v>9.0000000000000011E-3</v>
      </c>
      <c r="AO182" s="49">
        <v>21</v>
      </c>
      <c r="AP182" s="49">
        <v>27</v>
      </c>
      <c r="AR182" s="50">
        <v>3</v>
      </c>
    </row>
    <row r="183" spans="1:44" x14ac:dyDescent="0.35">
      <c r="A183" s="2">
        <v>1043428334</v>
      </c>
      <c r="B183" s="2" t="s">
        <v>519</v>
      </c>
      <c r="C183" s="16" t="s">
        <v>4948</v>
      </c>
      <c r="D183" s="3" t="s">
        <v>2664</v>
      </c>
      <c r="E183" s="4">
        <v>45352</v>
      </c>
      <c r="F183" s="5">
        <v>45717</v>
      </c>
      <c r="G183" s="5">
        <v>46082</v>
      </c>
      <c r="H183" s="3" t="s">
        <v>4292</v>
      </c>
      <c r="I183" s="55">
        <v>0</v>
      </c>
      <c r="J183" s="6">
        <v>46022</v>
      </c>
      <c r="K183" s="2" t="s">
        <v>4405</v>
      </c>
      <c r="L183" s="2">
        <v>2001030600</v>
      </c>
      <c r="M183" s="2" t="s">
        <v>5053</v>
      </c>
      <c r="N183" s="2" t="s">
        <v>5255</v>
      </c>
      <c r="O183" s="2" t="s">
        <v>5255</v>
      </c>
      <c r="P183" s="2" t="s">
        <v>4936</v>
      </c>
      <c r="Q183" s="2" t="s">
        <v>4344</v>
      </c>
      <c r="R183" s="7"/>
      <c r="S183" s="7">
        <v>0</v>
      </c>
      <c r="T183" s="7">
        <v>19</v>
      </c>
      <c r="U183" s="7">
        <v>19</v>
      </c>
      <c r="V183" s="12">
        <v>19</v>
      </c>
      <c r="W183" s="15" t="s">
        <v>4738</v>
      </c>
      <c r="X183" s="15" t="s">
        <v>5338</v>
      </c>
      <c r="Y183" s="50">
        <v>0</v>
      </c>
      <c r="Z183" s="50">
        <v>3</v>
      </c>
      <c r="AA183" s="50">
        <v>0</v>
      </c>
      <c r="AB183" s="50">
        <v>0</v>
      </c>
      <c r="AC183" s="50">
        <v>0</v>
      </c>
      <c r="AD183" s="50">
        <v>0</v>
      </c>
      <c r="AE183" s="50">
        <v>0</v>
      </c>
      <c r="AF183" s="50">
        <v>0</v>
      </c>
      <c r="AG183" s="50">
        <v>0</v>
      </c>
      <c r="AH183" s="50">
        <v>0</v>
      </c>
      <c r="AI183" s="50">
        <v>0</v>
      </c>
      <c r="AJ183" s="50">
        <v>0</v>
      </c>
      <c r="AK183" s="52">
        <v>3</v>
      </c>
      <c r="AL183" s="50">
        <v>3</v>
      </c>
      <c r="AM183" s="48">
        <v>0.15789473684210525</v>
      </c>
      <c r="AN183" s="49">
        <v>1.5789473684210526E-3</v>
      </c>
      <c r="AO183" s="49">
        <v>3</v>
      </c>
      <c r="AP183" s="49">
        <v>3</v>
      </c>
      <c r="AR183" s="50">
        <v>16</v>
      </c>
    </row>
    <row r="184" spans="1:44" x14ac:dyDescent="0.35">
      <c r="A184" s="2">
        <v>1043456454</v>
      </c>
      <c r="B184" s="2" t="s">
        <v>520</v>
      </c>
      <c r="C184" s="16" t="s">
        <v>4946</v>
      </c>
      <c r="D184" s="3" t="s">
        <v>2665</v>
      </c>
      <c r="E184" s="4">
        <v>43108</v>
      </c>
      <c r="F184" s="5">
        <v>45665</v>
      </c>
      <c r="G184" s="5">
        <v>46030</v>
      </c>
      <c r="H184" s="3" t="s">
        <v>4290</v>
      </c>
      <c r="I184" s="55">
        <v>0</v>
      </c>
      <c r="J184" s="6">
        <v>46022</v>
      </c>
      <c r="K184" s="2" t="s">
        <v>4405</v>
      </c>
      <c r="L184" s="2" t="s">
        <v>4808</v>
      </c>
      <c r="M184" s="2" t="s">
        <v>4956</v>
      </c>
      <c r="N184" s="2" t="s">
        <v>5195</v>
      </c>
      <c r="O184" s="2" t="s">
        <v>5216</v>
      </c>
      <c r="P184" s="2" t="s">
        <v>4548</v>
      </c>
      <c r="Q184" s="2" t="s">
        <v>4297</v>
      </c>
      <c r="R184" s="7"/>
      <c r="S184" s="7">
        <v>0</v>
      </c>
      <c r="T184" s="7">
        <v>29.416699999999992</v>
      </c>
      <c r="U184" s="7">
        <v>29.416699999999992</v>
      </c>
      <c r="V184" s="12">
        <v>30</v>
      </c>
      <c r="W184" s="15" t="s">
        <v>4738</v>
      </c>
      <c r="X184" s="15" t="s">
        <v>5067</v>
      </c>
      <c r="Y184" s="50">
        <v>0</v>
      </c>
      <c r="Z184" s="50">
        <v>0</v>
      </c>
      <c r="AA184" s="50">
        <v>0</v>
      </c>
      <c r="AB184" s="50">
        <v>0</v>
      </c>
      <c r="AC184" s="50">
        <v>0</v>
      </c>
      <c r="AD184" s="50">
        <v>0</v>
      </c>
      <c r="AE184" s="50">
        <v>0</v>
      </c>
      <c r="AF184" s="50">
        <v>0</v>
      </c>
      <c r="AG184" s="50">
        <v>0</v>
      </c>
      <c r="AH184" s="50">
        <v>0</v>
      </c>
      <c r="AI184" s="50">
        <v>0</v>
      </c>
      <c r="AJ184" s="50">
        <v>0</v>
      </c>
      <c r="AK184" s="52">
        <v>0</v>
      </c>
      <c r="AL184" s="50">
        <v>0</v>
      </c>
      <c r="AM184" s="48">
        <v>0</v>
      </c>
      <c r="AN184" s="49">
        <v>0</v>
      </c>
      <c r="AO184" s="49">
        <v>0</v>
      </c>
      <c r="AP184" s="49">
        <v>0</v>
      </c>
      <c r="AR184" s="50">
        <v>30</v>
      </c>
    </row>
    <row r="185" spans="1:44" x14ac:dyDescent="0.35">
      <c r="A185" s="2">
        <v>1043555777</v>
      </c>
      <c r="B185" s="2" t="s">
        <v>528</v>
      </c>
      <c r="C185" s="16" t="s">
        <v>4946</v>
      </c>
      <c r="D185" s="3" t="s">
        <v>2673</v>
      </c>
      <c r="E185" s="4">
        <v>42032</v>
      </c>
      <c r="F185" s="5">
        <v>45685</v>
      </c>
      <c r="G185" s="5">
        <v>46050</v>
      </c>
      <c r="H185" s="3" t="s">
        <v>4290</v>
      </c>
      <c r="I185" s="55">
        <v>0</v>
      </c>
      <c r="J185" s="6">
        <v>46022</v>
      </c>
      <c r="K185" s="2" t="s">
        <v>4405</v>
      </c>
      <c r="L185" s="2" t="s">
        <v>4752</v>
      </c>
      <c r="M185" s="2" t="s">
        <v>4956</v>
      </c>
      <c r="N185" s="2" t="s">
        <v>5195</v>
      </c>
      <c r="O185" s="2" t="s">
        <v>5216</v>
      </c>
      <c r="P185" s="2" t="s">
        <v>4446</v>
      </c>
      <c r="Q185" s="2" t="s">
        <v>4297</v>
      </c>
      <c r="R185" s="7"/>
      <c r="S185" s="7">
        <v>2</v>
      </c>
      <c r="T185" s="7">
        <v>27.75</v>
      </c>
      <c r="U185" s="7">
        <v>29.75</v>
      </c>
      <c r="V185" s="12">
        <v>30</v>
      </c>
      <c r="W185" s="15" t="s">
        <v>5101</v>
      </c>
      <c r="X185" s="15" t="s">
        <v>5067</v>
      </c>
      <c r="Y185" s="50">
        <v>7</v>
      </c>
      <c r="Z185" s="50">
        <v>0</v>
      </c>
      <c r="AA185" s="50">
        <v>0</v>
      </c>
      <c r="AB185" s="50">
        <v>0</v>
      </c>
      <c r="AC185" s="50">
        <v>0</v>
      </c>
      <c r="AD185" s="50">
        <v>0</v>
      </c>
      <c r="AE185" s="50">
        <v>0</v>
      </c>
      <c r="AF185" s="50">
        <v>0</v>
      </c>
      <c r="AG185" s="50">
        <v>0</v>
      </c>
      <c r="AH185" s="50">
        <v>0</v>
      </c>
      <c r="AI185" s="50">
        <v>0</v>
      </c>
      <c r="AJ185" s="50">
        <v>0</v>
      </c>
      <c r="AK185" s="52">
        <v>7</v>
      </c>
      <c r="AL185" s="50">
        <v>7</v>
      </c>
      <c r="AM185" s="48">
        <v>0.23333333333333334</v>
      </c>
      <c r="AN185" s="49">
        <v>2.3333333333333335E-3</v>
      </c>
      <c r="AO185" s="49">
        <v>7</v>
      </c>
      <c r="AP185" s="49">
        <v>7</v>
      </c>
      <c r="AR185" s="50">
        <v>23</v>
      </c>
    </row>
    <row r="186" spans="1:44" x14ac:dyDescent="0.35">
      <c r="A186" s="2">
        <v>1043573148</v>
      </c>
      <c r="B186" s="2" t="s">
        <v>530</v>
      </c>
      <c r="C186" s="16" t="s">
        <v>4946</v>
      </c>
      <c r="D186" s="3" t="s">
        <v>2675</v>
      </c>
      <c r="E186" s="4">
        <v>41194</v>
      </c>
      <c r="F186" s="5">
        <v>45942</v>
      </c>
      <c r="G186" s="5">
        <v>46307</v>
      </c>
      <c r="H186" s="3" t="s">
        <v>4290</v>
      </c>
      <c r="I186" s="55">
        <v>0</v>
      </c>
      <c r="J186" s="6">
        <v>46022</v>
      </c>
      <c r="K186" s="2" t="s">
        <v>4405</v>
      </c>
      <c r="L186" s="2" t="s">
        <v>4747</v>
      </c>
      <c r="M186" s="2" t="s">
        <v>4956</v>
      </c>
      <c r="N186" s="2" t="s">
        <v>5195</v>
      </c>
      <c r="O186" s="2" t="s">
        <v>5216</v>
      </c>
      <c r="P186" s="2" t="s">
        <v>4440</v>
      </c>
      <c r="Q186" s="2" t="s">
        <v>4297</v>
      </c>
      <c r="R186" s="7"/>
      <c r="S186" s="7">
        <v>23</v>
      </c>
      <c r="T186" s="7">
        <v>6.5833000000000084</v>
      </c>
      <c r="U186" s="7">
        <v>29.583300000000008</v>
      </c>
      <c r="V186" s="12">
        <v>30</v>
      </c>
      <c r="W186" s="15" t="s">
        <v>5408</v>
      </c>
      <c r="X186" s="15" t="s">
        <v>5067</v>
      </c>
      <c r="Y186" s="50">
        <v>0</v>
      </c>
      <c r="Z186" s="50">
        <v>0</v>
      </c>
      <c r="AA186" s="50">
        <v>14</v>
      </c>
      <c r="AB186" s="50">
        <v>15</v>
      </c>
      <c r="AC186" s="50">
        <v>0</v>
      </c>
      <c r="AD186" s="50">
        <v>0</v>
      </c>
      <c r="AE186" s="50">
        <v>0</v>
      </c>
      <c r="AF186" s="50">
        <v>0</v>
      </c>
      <c r="AG186" s="50">
        <v>0</v>
      </c>
      <c r="AH186" s="50">
        <v>0</v>
      </c>
      <c r="AI186" s="50">
        <v>0</v>
      </c>
      <c r="AJ186" s="50">
        <v>0</v>
      </c>
      <c r="AK186" s="52">
        <v>29</v>
      </c>
      <c r="AL186" s="50">
        <v>29</v>
      </c>
      <c r="AM186" s="48">
        <v>0.96666666666666667</v>
      </c>
      <c r="AN186" s="49">
        <v>9.6666666666666672E-3</v>
      </c>
      <c r="AO186" s="49">
        <v>29</v>
      </c>
      <c r="AP186" s="49">
        <v>29</v>
      </c>
      <c r="AR186" s="50">
        <v>1</v>
      </c>
    </row>
    <row r="187" spans="1:44" x14ac:dyDescent="0.35">
      <c r="A187" s="2">
        <v>1043589977</v>
      </c>
      <c r="B187" s="2" t="s">
        <v>531</v>
      </c>
      <c r="C187" s="16" t="s">
        <v>4946</v>
      </c>
      <c r="D187" s="3" t="s">
        <v>2676</v>
      </c>
      <c r="E187" s="4">
        <v>41030</v>
      </c>
      <c r="F187" s="5">
        <v>45778</v>
      </c>
      <c r="G187" s="5">
        <v>46143</v>
      </c>
      <c r="H187" s="3" t="s">
        <v>4290</v>
      </c>
      <c r="I187" s="55">
        <v>0</v>
      </c>
      <c r="J187" s="6">
        <v>46022</v>
      </c>
      <c r="K187" s="2" t="s">
        <v>4405</v>
      </c>
      <c r="L187" s="2" t="s">
        <v>5023</v>
      </c>
      <c r="M187" s="2" t="s">
        <v>4956</v>
      </c>
      <c r="N187" s="2" t="s">
        <v>5180</v>
      </c>
      <c r="O187" s="2" t="s">
        <v>5218</v>
      </c>
      <c r="P187" s="2" t="s">
        <v>4643</v>
      </c>
      <c r="Q187" s="2" t="s">
        <v>4297</v>
      </c>
      <c r="R187" s="7"/>
      <c r="S187" s="7">
        <v>0</v>
      </c>
      <c r="T187" s="7">
        <v>2</v>
      </c>
      <c r="U187" s="7">
        <v>2</v>
      </c>
      <c r="V187" s="12">
        <v>2</v>
      </c>
      <c r="W187" s="15" t="s">
        <v>4738</v>
      </c>
      <c r="X187" s="15" t="s">
        <v>5409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2">
        <v>0</v>
      </c>
      <c r="AL187" s="50">
        <v>0</v>
      </c>
      <c r="AM187" s="48">
        <v>0</v>
      </c>
      <c r="AN187" s="49">
        <v>0</v>
      </c>
      <c r="AO187" s="49">
        <v>0</v>
      </c>
      <c r="AP187" s="49">
        <v>0</v>
      </c>
      <c r="AR187" s="50">
        <v>2</v>
      </c>
    </row>
    <row r="188" spans="1:44" x14ac:dyDescent="0.35">
      <c r="A188" s="2">
        <v>1043652698</v>
      </c>
      <c r="B188" s="2" t="s">
        <v>535</v>
      </c>
      <c r="C188" s="16" t="s">
        <v>4947</v>
      </c>
      <c r="D188" s="3" t="s">
        <v>2680</v>
      </c>
      <c r="E188" s="4">
        <v>45717</v>
      </c>
      <c r="F188" s="5">
        <v>45717</v>
      </c>
      <c r="G188" s="5">
        <v>46082</v>
      </c>
      <c r="H188" s="3" t="s">
        <v>4290</v>
      </c>
      <c r="I188" s="55">
        <v>0</v>
      </c>
      <c r="J188" s="6">
        <v>46022</v>
      </c>
      <c r="K188" s="2" t="s">
        <v>4405</v>
      </c>
      <c r="L188" s="2" t="s">
        <v>4874</v>
      </c>
      <c r="M188" s="2" t="s">
        <v>4956</v>
      </c>
      <c r="N188" s="2" t="s">
        <v>5195</v>
      </c>
      <c r="O188" s="2" t="s">
        <v>5216</v>
      </c>
      <c r="P188" s="2" t="s">
        <v>4646</v>
      </c>
      <c r="Q188" s="2" t="s">
        <v>4298</v>
      </c>
      <c r="R188" s="7"/>
      <c r="S188" s="7">
        <v>0</v>
      </c>
      <c r="T188" s="7">
        <v>19</v>
      </c>
      <c r="U188" s="7">
        <v>19</v>
      </c>
      <c r="V188" s="12">
        <v>19</v>
      </c>
      <c r="W188" s="15" t="s">
        <v>4738</v>
      </c>
      <c r="X188" s="15" t="s">
        <v>5338</v>
      </c>
      <c r="Y188" s="50">
        <v>0</v>
      </c>
      <c r="Z188" s="50">
        <v>0</v>
      </c>
      <c r="AA188" s="50">
        <v>0</v>
      </c>
      <c r="AB188" s="50">
        <v>8</v>
      </c>
      <c r="AC188" s="50">
        <v>0</v>
      </c>
      <c r="AD188" s="50">
        <v>0</v>
      </c>
      <c r="AE188" s="50">
        <v>0</v>
      </c>
      <c r="AF188" s="50">
        <v>0</v>
      </c>
      <c r="AG188" s="50">
        <v>0</v>
      </c>
      <c r="AH188" s="50">
        <v>0</v>
      </c>
      <c r="AI188" s="50">
        <v>0</v>
      </c>
      <c r="AJ188" s="50">
        <v>0</v>
      </c>
      <c r="AK188" s="52">
        <v>8</v>
      </c>
      <c r="AL188" s="50">
        <v>8</v>
      </c>
      <c r="AM188" s="48">
        <v>0.42105263157894735</v>
      </c>
      <c r="AN188" s="49">
        <v>4.2105263157894736E-3</v>
      </c>
      <c r="AO188" s="49">
        <v>8</v>
      </c>
      <c r="AP188" s="49">
        <v>8</v>
      </c>
      <c r="AR188" s="50">
        <v>11</v>
      </c>
    </row>
    <row r="189" spans="1:44" x14ac:dyDescent="0.35">
      <c r="A189" s="2">
        <v>1043655022</v>
      </c>
      <c r="B189" s="2" t="s">
        <v>536</v>
      </c>
      <c r="C189" s="16" t="s">
        <v>4947</v>
      </c>
      <c r="D189" s="3" t="s">
        <v>2681</v>
      </c>
      <c r="E189" s="4">
        <v>45581</v>
      </c>
      <c r="F189" s="5">
        <v>45946</v>
      </c>
      <c r="G189" s="5">
        <v>46311</v>
      </c>
      <c r="H189" s="3" t="s">
        <v>4290</v>
      </c>
      <c r="I189" s="55">
        <v>0</v>
      </c>
      <c r="J189" s="6">
        <v>46022</v>
      </c>
      <c r="K189" s="2" t="s">
        <v>4405</v>
      </c>
      <c r="L189" s="2" t="s">
        <v>4963</v>
      </c>
      <c r="M189" s="2" t="s">
        <v>4956</v>
      </c>
      <c r="N189" s="2" t="s">
        <v>5200</v>
      </c>
      <c r="O189" s="2" t="s">
        <v>5220</v>
      </c>
      <c r="P189" s="2" t="s">
        <v>4449</v>
      </c>
      <c r="Q189" s="2" t="s">
        <v>4298</v>
      </c>
      <c r="R189" s="7"/>
      <c r="S189" s="7">
        <v>10</v>
      </c>
      <c r="T189" s="7">
        <v>11.25</v>
      </c>
      <c r="U189" s="7">
        <v>21.25</v>
      </c>
      <c r="V189" s="12">
        <v>22</v>
      </c>
      <c r="W189" s="15" t="s">
        <v>5410</v>
      </c>
      <c r="X189" s="15" t="s">
        <v>5380</v>
      </c>
      <c r="Y189" s="50">
        <v>0</v>
      </c>
      <c r="Z189" s="50">
        <v>0</v>
      </c>
      <c r="AA189" s="50">
        <v>0</v>
      </c>
      <c r="AB189" s="50">
        <v>0</v>
      </c>
      <c r="AC189" s="50">
        <v>0</v>
      </c>
      <c r="AD189" s="50">
        <v>0</v>
      </c>
      <c r="AE189" s="50">
        <v>0</v>
      </c>
      <c r="AF189" s="50">
        <v>0</v>
      </c>
      <c r="AG189" s="50">
        <v>0</v>
      </c>
      <c r="AH189" s="50">
        <v>0</v>
      </c>
      <c r="AI189" s="50">
        <v>0</v>
      </c>
      <c r="AJ189" s="50">
        <v>0</v>
      </c>
      <c r="AK189" s="52">
        <v>0</v>
      </c>
      <c r="AL189" s="50">
        <v>0</v>
      </c>
      <c r="AM189" s="48">
        <v>0</v>
      </c>
      <c r="AN189" s="49">
        <v>0</v>
      </c>
      <c r="AO189" s="49">
        <v>0</v>
      </c>
      <c r="AP189" s="49">
        <v>0</v>
      </c>
      <c r="AR189" s="50">
        <v>22</v>
      </c>
    </row>
    <row r="190" spans="1:44" x14ac:dyDescent="0.35">
      <c r="A190" s="2">
        <v>1043657273</v>
      </c>
      <c r="B190" s="2" t="s">
        <v>537</v>
      </c>
      <c r="C190" s="16" t="s">
        <v>4946</v>
      </c>
      <c r="D190" s="3" t="s">
        <v>2682</v>
      </c>
      <c r="E190" s="4">
        <v>45748</v>
      </c>
      <c r="F190" s="5">
        <v>45748</v>
      </c>
      <c r="G190" s="5">
        <v>46113</v>
      </c>
      <c r="H190" s="3" t="s">
        <v>4290</v>
      </c>
      <c r="I190" s="55">
        <v>0</v>
      </c>
      <c r="J190" s="6">
        <v>46022</v>
      </c>
      <c r="K190" s="2" t="s">
        <v>4405</v>
      </c>
      <c r="L190" s="2" t="s">
        <v>4832</v>
      </c>
      <c r="M190" s="2" t="s">
        <v>4956</v>
      </c>
      <c r="N190" s="2" t="s">
        <v>5196</v>
      </c>
      <c r="O190" s="2" t="s">
        <v>5215</v>
      </c>
      <c r="P190" s="2" t="s">
        <v>4584</v>
      </c>
      <c r="Q190" s="2" t="s">
        <v>4297</v>
      </c>
      <c r="R190" s="7"/>
      <c r="S190" s="7">
        <v>0</v>
      </c>
      <c r="T190" s="7">
        <v>22.5</v>
      </c>
      <c r="U190" s="7">
        <v>22.5</v>
      </c>
      <c r="V190" s="12">
        <v>23</v>
      </c>
      <c r="W190" s="15" t="s">
        <v>4738</v>
      </c>
      <c r="X190" s="15" t="s">
        <v>5324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2">
        <v>0</v>
      </c>
      <c r="AL190" s="50">
        <v>0</v>
      </c>
      <c r="AM190" s="48">
        <v>0</v>
      </c>
      <c r="AN190" s="49">
        <v>0</v>
      </c>
      <c r="AO190" s="49">
        <v>0</v>
      </c>
      <c r="AP190" s="49">
        <v>0</v>
      </c>
      <c r="AR190" s="50">
        <v>23</v>
      </c>
    </row>
    <row r="191" spans="1:44" x14ac:dyDescent="0.35">
      <c r="A191" s="2">
        <v>1043675496</v>
      </c>
      <c r="B191" s="2" t="s">
        <v>539</v>
      </c>
      <c r="C191" s="16" t="s">
        <v>4946</v>
      </c>
      <c r="D191" s="3" t="s">
        <v>2684</v>
      </c>
      <c r="E191" s="4">
        <v>45902</v>
      </c>
      <c r="F191" s="5">
        <v>45902</v>
      </c>
      <c r="G191" s="5">
        <v>46267</v>
      </c>
      <c r="H191" s="3" t="s">
        <v>4290</v>
      </c>
      <c r="I191" s="55">
        <v>0</v>
      </c>
      <c r="J191" s="6">
        <v>46022</v>
      </c>
      <c r="K191" s="2" t="s">
        <v>4405</v>
      </c>
      <c r="L191" s="2" t="s">
        <v>4744</v>
      </c>
      <c r="M191" s="2" t="s">
        <v>4956</v>
      </c>
      <c r="N191" s="2" t="s">
        <v>5195</v>
      </c>
      <c r="O191" s="2" t="s">
        <v>5213</v>
      </c>
      <c r="P191" s="2" t="s">
        <v>4437</v>
      </c>
      <c r="Q191" s="2" t="s">
        <v>4297</v>
      </c>
      <c r="R191" s="7"/>
      <c r="S191" s="7">
        <v>0</v>
      </c>
      <c r="T191" s="7">
        <v>9.9167000000000005</v>
      </c>
      <c r="U191" s="7">
        <v>9.9167000000000005</v>
      </c>
      <c r="V191" s="12">
        <v>10</v>
      </c>
      <c r="W191" s="15" t="s">
        <v>4738</v>
      </c>
      <c r="X191" s="15" t="s">
        <v>5348</v>
      </c>
      <c r="Y191" s="50">
        <v>0</v>
      </c>
      <c r="Z191" s="50">
        <v>0</v>
      </c>
      <c r="AA191" s="50">
        <v>0</v>
      </c>
      <c r="AB191" s="50">
        <v>0</v>
      </c>
      <c r="AC191" s="50">
        <v>0</v>
      </c>
      <c r="AD191" s="50">
        <v>0</v>
      </c>
      <c r="AE191" s="50">
        <v>0</v>
      </c>
      <c r="AF191" s="50">
        <v>0</v>
      </c>
      <c r="AG191" s="50">
        <v>0</v>
      </c>
      <c r="AH191" s="50">
        <v>0</v>
      </c>
      <c r="AI191" s="50">
        <v>0</v>
      </c>
      <c r="AJ191" s="50">
        <v>0</v>
      </c>
      <c r="AK191" s="52">
        <v>0</v>
      </c>
      <c r="AL191" s="50">
        <v>0</v>
      </c>
      <c r="AM191" s="48">
        <v>0</v>
      </c>
      <c r="AN191" s="49">
        <v>0</v>
      </c>
      <c r="AO191" s="49">
        <v>0</v>
      </c>
      <c r="AP191" s="49">
        <v>0</v>
      </c>
      <c r="AR191" s="50">
        <v>10</v>
      </c>
    </row>
    <row r="192" spans="1:44" x14ac:dyDescent="0.35">
      <c r="A192" s="2">
        <v>1043675715</v>
      </c>
      <c r="B192" s="2" t="s">
        <v>540</v>
      </c>
      <c r="C192" s="16" t="s">
        <v>4948</v>
      </c>
      <c r="D192" s="3" t="s">
        <v>2685</v>
      </c>
      <c r="E192" s="4">
        <v>45334</v>
      </c>
      <c r="F192" s="5">
        <v>45700</v>
      </c>
      <c r="G192" s="5">
        <v>46065</v>
      </c>
      <c r="H192" s="3" t="s">
        <v>4290</v>
      </c>
      <c r="I192" s="55">
        <v>0</v>
      </c>
      <c r="J192" s="6">
        <v>46022</v>
      </c>
      <c r="K192" s="2" t="s">
        <v>4405</v>
      </c>
      <c r="L192" s="2" t="s">
        <v>4780</v>
      </c>
      <c r="M192" s="2" t="s">
        <v>4956</v>
      </c>
      <c r="N192" s="2" t="s">
        <v>5195</v>
      </c>
      <c r="O192" s="2" t="s">
        <v>5231</v>
      </c>
      <c r="P192" s="2" t="s">
        <v>4496</v>
      </c>
      <c r="Q192" s="2" t="s">
        <v>4336</v>
      </c>
      <c r="R192" s="7"/>
      <c r="S192" s="7">
        <v>3</v>
      </c>
      <c r="T192" s="7">
        <v>49.583300000000001</v>
      </c>
      <c r="U192" s="7">
        <v>52.583300000000001</v>
      </c>
      <c r="V192" s="12">
        <v>53</v>
      </c>
      <c r="W192" s="15" t="s">
        <v>5102</v>
      </c>
      <c r="X192" s="15" t="s">
        <v>5103</v>
      </c>
      <c r="Y192" s="50">
        <v>0</v>
      </c>
      <c r="Z192" s="50">
        <v>12</v>
      </c>
      <c r="AA192" s="50">
        <v>0</v>
      </c>
      <c r="AB192" s="50">
        <v>0</v>
      </c>
      <c r="AC192" s="50">
        <v>0</v>
      </c>
      <c r="AD192" s="50">
        <v>0</v>
      </c>
      <c r="AE192" s="50">
        <v>0</v>
      </c>
      <c r="AF192" s="50">
        <v>0</v>
      </c>
      <c r="AG192" s="50">
        <v>0</v>
      </c>
      <c r="AH192" s="50">
        <v>0</v>
      </c>
      <c r="AI192" s="50">
        <v>0</v>
      </c>
      <c r="AJ192" s="50">
        <v>0</v>
      </c>
      <c r="AK192" s="52">
        <v>12</v>
      </c>
      <c r="AL192" s="50">
        <v>12</v>
      </c>
      <c r="AM192" s="48">
        <v>0.22641509433962265</v>
      </c>
      <c r="AN192" s="49">
        <v>2.2641509433962265E-3</v>
      </c>
      <c r="AO192" s="49">
        <v>12</v>
      </c>
      <c r="AP192" s="49">
        <v>12</v>
      </c>
      <c r="AR192" s="50">
        <v>41</v>
      </c>
    </row>
    <row r="193" spans="1:44" x14ac:dyDescent="0.35">
      <c r="A193" s="2">
        <v>1043703855</v>
      </c>
      <c r="B193" s="2" t="s">
        <v>543</v>
      </c>
      <c r="C193" s="16" t="s">
        <v>4946</v>
      </c>
      <c r="D193" s="3" t="s">
        <v>2688</v>
      </c>
      <c r="E193" s="4">
        <v>44593</v>
      </c>
      <c r="F193" s="5">
        <v>45689</v>
      </c>
      <c r="G193" s="5">
        <v>46054</v>
      </c>
      <c r="H193" s="3" t="s">
        <v>4290</v>
      </c>
      <c r="I193" s="55">
        <v>0</v>
      </c>
      <c r="J193" s="6">
        <v>46022</v>
      </c>
      <c r="K193" s="2" t="s">
        <v>4405</v>
      </c>
      <c r="L193" s="2" t="s">
        <v>4986</v>
      </c>
      <c r="M193" s="2" t="s">
        <v>4956</v>
      </c>
      <c r="N193" s="2" t="s">
        <v>5180</v>
      </c>
      <c r="O193" s="2" t="s">
        <v>5218</v>
      </c>
      <c r="P193" s="2" t="s">
        <v>4509</v>
      </c>
      <c r="Q193" s="2" t="s">
        <v>4297</v>
      </c>
      <c r="R193" s="7"/>
      <c r="S193" s="7">
        <v>0</v>
      </c>
      <c r="T193" s="7">
        <v>9.5</v>
      </c>
      <c r="U193" s="7">
        <v>9.5</v>
      </c>
      <c r="V193" s="12">
        <v>10</v>
      </c>
      <c r="W193" s="15" t="s">
        <v>4738</v>
      </c>
      <c r="X193" s="15" t="s">
        <v>5348</v>
      </c>
      <c r="Y193" s="50">
        <v>0</v>
      </c>
      <c r="Z193" s="50">
        <v>0</v>
      </c>
      <c r="AA193" s="50">
        <v>0</v>
      </c>
      <c r="AB193" s="50">
        <v>0</v>
      </c>
      <c r="AC193" s="50">
        <v>0</v>
      </c>
      <c r="AD193" s="50">
        <v>0</v>
      </c>
      <c r="AE193" s="50">
        <v>0</v>
      </c>
      <c r="AF193" s="50">
        <v>0</v>
      </c>
      <c r="AG193" s="50">
        <v>0</v>
      </c>
      <c r="AH193" s="50">
        <v>0</v>
      </c>
      <c r="AI193" s="50">
        <v>0</v>
      </c>
      <c r="AJ193" s="50">
        <v>0</v>
      </c>
      <c r="AK193" s="52">
        <v>0</v>
      </c>
      <c r="AL193" s="50">
        <v>0</v>
      </c>
      <c r="AM193" s="48">
        <v>0</v>
      </c>
      <c r="AN193" s="49">
        <v>0</v>
      </c>
      <c r="AO193" s="49">
        <v>0</v>
      </c>
      <c r="AP193" s="49">
        <v>0</v>
      </c>
      <c r="AR193" s="50">
        <v>10</v>
      </c>
    </row>
    <row r="194" spans="1:44" x14ac:dyDescent="0.35">
      <c r="A194" s="2">
        <v>1043772556</v>
      </c>
      <c r="B194" s="2" t="s">
        <v>547</v>
      </c>
      <c r="C194" s="16" t="s">
        <v>4946</v>
      </c>
      <c r="D194" s="3" t="s">
        <v>2692</v>
      </c>
      <c r="E194" s="4">
        <v>45904</v>
      </c>
      <c r="F194" s="5">
        <v>45904</v>
      </c>
      <c r="G194" s="5">
        <v>46269</v>
      </c>
      <c r="H194" s="3" t="s">
        <v>4291</v>
      </c>
      <c r="I194" s="55">
        <v>0</v>
      </c>
      <c r="J194" s="6">
        <v>46022</v>
      </c>
      <c r="K194" s="2" t="s">
        <v>4405</v>
      </c>
      <c r="L194" s="2" t="s">
        <v>4745</v>
      </c>
      <c r="M194" s="2" t="s">
        <v>4956</v>
      </c>
      <c r="N194" s="2" t="s">
        <v>5196</v>
      </c>
      <c r="O194" s="2" t="s">
        <v>5214</v>
      </c>
      <c r="P194" s="2" t="s">
        <v>4438</v>
      </c>
      <c r="Q194" s="2" t="s">
        <v>4297</v>
      </c>
      <c r="R194" s="7"/>
      <c r="S194" s="7">
        <v>0</v>
      </c>
      <c r="T194" s="7">
        <v>9.75</v>
      </c>
      <c r="U194" s="7">
        <v>9.75</v>
      </c>
      <c r="V194" s="12">
        <v>10</v>
      </c>
      <c r="W194" s="15" t="s">
        <v>4738</v>
      </c>
      <c r="X194" s="15" t="s">
        <v>5348</v>
      </c>
      <c r="Y194" s="50">
        <v>0</v>
      </c>
      <c r="Z194" s="50">
        <v>0</v>
      </c>
      <c r="AA194" s="50">
        <v>0</v>
      </c>
      <c r="AB194" s="50">
        <v>0</v>
      </c>
      <c r="AC194" s="50">
        <v>0</v>
      </c>
      <c r="AD194" s="50">
        <v>0</v>
      </c>
      <c r="AE194" s="50">
        <v>0</v>
      </c>
      <c r="AF194" s="50">
        <v>0</v>
      </c>
      <c r="AG194" s="50">
        <v>0</v>
      </c>
      <c r="AH194" s="50">
        <v>0</v>
      </c>
      <c r="AI194" s="50">
        <v>0</v>
      </c>
      <c r="AJ194" s="50">
        <v>0</v>
      </c>
      <c r="AK194" s="52">
        <v>0</v>
      </c>
      <c r="AL194" s="50">
        <v>0</v>
      </c>
      <c r="AM194" s="48">
        <v>0</v>
      </c>
      <c r="AN194" s="49">
        <v>0</v>
      </c>
      <c r="AO194" s="49">
        <v>0</v>
      </c>
      <c r="AP194" s="49">
        <v>0</v>
      </c>
      <c r="AR194" s="50">
        <v>10</v>
      </c>
    </row>
    <row r="195" spans="1:44" x14ac:dyDescent="0.35">
      <c r="A195" s="2">
        <v>1043778501</v>
      </c>
      <c r="B195" s="2" t="s">
        <v>548</v>
      </c>
      <c r="C195" s="16" t="s">
        <v>4946</v>
      </c>
      <c r="D195" s="3" t="s">
        <v>2693</v>
      </c>
      <c r="E195" s="4">
        <v>41096</v>
      </c>
      <c r="F195" s="5">
        <v>45844</v>
      </c>
      <c r="G195" s="5">
        <v>46209</v>
      </c>
      <c r="H195" s="3" t="s">
        <v>4290</v>
      </c>
      <c r="I195" s="55">
        <v>0</v>
      </c>
      <c r="J195" s="6">
        <v>46022</v>
      </c>
      <c r="K195" s="2" t="s">
        <v>4405</v>
      </c>
      <c r="L195" s="2" t="s">
        <v>4963</v>
      </c>
      <c r="M195" s="2" t="s">
        <v>4956</v>
      </c>
      <c r="N195" s="2" t="s">
        <v>5200</v>
      </c>
      <c r="O195" s="2" t="s">
        <v>5220</v>
      </c>
      <c r="P195" s="2" t="s">
        <v>4449</v>
      </c>
      <c r="Q195" s="2" t="s">
        <v>4300</v>
      </c>
      <c r="R195" s="7"/>
      <c r="S195" s="7">
        <v>14</v>
      </c>
      <c r="T195" s="7">
        <v>14.583300000000008</v>
      </c>
      <c r="U195" s="7">
        <v>28.583300000000008</v>
      </c>
      <c r="V195" s="12">
        <v>29</v>
      </c>
      <c r="W195" s="15" t="s">
        <v>5411</v>
      </c>
      <c r="X195" s="15" t="s">
        <v>5065</v>
      </c>
      <c r="Y195" s="50">
        <v>0</v>
      </c>
      <c r="Z195" s="50">
        <v>15</v>
      </c>
      <c r="AA195" s="50">
        <v>0</v>
      </c>
      <c r="AB195" s="50">
        <v>0</v>
      </c>
      <c r="AC195" s="50">
        <v>0</v>
      </c>
      <c r="AD195" s="50">
        <v>0</v>
      </c>
      <c r="AE195" s="50">
        <v>0</v>
      </c>
      <c r="AF195" s="50">
        <v>0</v>
      </c>
      <c r="AG195" s="50">
        <v>0</v>
      </c>
      <c r="AH195" s="50">
        <v>0</v>
      </c>
      <c r="AI195" s="50">
        <v>0</v>
      </c>
      <c r="AJ195" s="50">
        <v>0</v>
      </c>
      <c r="AK195" s="52">
        <v>15</v>
      </c>
      <c r="AL195" s="50">
        <v>15</v>
      </c>
      <c r="AM195" s="48">
        <v>0.51724137931034486</v>
      </c>
      <c r="AN195" s="49">
        <v>5.1724137931034482E-3</v>
      </c>
      <c r="AO195" s="49">
        <v>15</v>
      </c>
      <c r="AP195" s="49">
        <v>15</v>
      </c>
      <c r="AR195" s="50">
        <v>14</v>
      </c>
    </row>
    <row r="196" spans="1:44" x14ac:dyDescent="0.35">
      <c r="A196" s="2">
        <v>1043875877</v>
      </c>
      <c r="B196" s="2" t="s">
        <v>553</v>
      </c>
      <c r="C196" s="16" t="s">
        <v>4946</v>
      </c>
      <c r="D196" s="3" t="s">
        <v>2698</v>
      </c>
      <c r="E196" s="4">
        <v>45924</v>
      </c>
      <c r="F196" s="5">
        <v>45924</v>
      </c>
      <c r="G196" s="5">
        <v>46289</v>
      </c>
      <c r="H196" s="3" t="s">
        <v>4290</v>
      </c>
      <c r="I196" s="55">
        <v>0</v>
      </c>
      <c r="J196" s="6">
        <v>46022</v>
      </c>
      <c r="K196" s="2" t="s">
        <v>4405</v>
      </c>
      <c r="L196" s="2" t="s">
        <v>4744</v>
      </c>
      <c r="M196" s="2" t="s">
        <v>4956</v>
      </c>
      <c r="N196" s="2" t="s">
        <v>5195</v>
      </c>
      <c r="O196" s="2" t="s">
        <v>5213</v>
      </c>
      <c r="P196" s="2" t="s">
        <v>4437</v>
      </c>
      <c r="Q196" s="2" t="s">
        <v>4297</v>
      </c>
      <c r="R196" s="7"/>
      <c r="S196" s="7">
        <v>0</v>
      </c>
      <c r="T196" s="7">
        <v>8.0832999999999995</v>
      </c>
      <c r="U196" s="7">
        <v>8.0832999999999995</v>
      </c>
      <c r="V196" s="12">
        <v>9</v>
      </c>
      <c r="W196" s="15" t="s">
        <v>4738</v>
      </c>
      <c r="X196" s="15" t="s">
        <v>5110</v>
      </c>
      <c r="Y196" s="50">
        <v>0</v>
      </c>
      <c r="Z196" s="50">
        <v>0</v>
      </c>
      <c r="AA196" s="50">
        <v>0</v>
      </c>
      <c r="AB196" s="50">
        <v>0</v>
      </c>
      <c r="AC196" s="50">
        <v>0</v>
      </c>
      <c r="AD196" s="50">
        <v>0</v>
      </c>
      <c r="AE196" s="50">
        <v>0</v>
      </c>
      <c r="AF196" s="50">
        <v>0</v>
      </c>
      <c r="AG196" s="50">
        <v>0</v>
      </c>
      <c r="AH196" s="50">
        <v>0</v>
      </c>
      <c r="AI196" s="50">
        <v>0</v>
      </c>
      <c r="AJ196" s="50">
        <v>0</v>
      </c>
      <c r="AK196" s="52">
        <v>0</v>
      </c>
      <c r="AL196" s="50">
        <v>0</v>
      </c>
      <c r="AM196" s="48">
        <v>0</v>
      </c>
      <c r="AN196" s="49">
        <v>0</v>
      </c>
      <c r="AO196" s="49">
        <v>0</v>
      </c>
      <c r="AP196" s="49">
        <v>0</v>
      </c>
      <c r="AR196" s="50">
        <v>9</v>
      </c>
    </row>
    <row r="197" spans="1:44" x14ac:dyDescent="0.35">
      <c r="A197" s="2">
        <v>1043943162</v>
      </c>
      <c r="B197" s="2" t="s">
        <v>556</v>
      </c>
      <c r="C197" s="16" t="s">
        <v>4948</v>
      </c>
      <c r="D197" s="3" t="s">
        <v>2701</v>
      </c>
      <c r="E197" s="4">
        <v>39965</v>
      </c>
      <c r="F197" s="5">
        <v>45809</v>
      </c>
      <c r="G197" s="5">
        <v>46174</v>
      </c>
      <c r="H197" s="3" t="s">
        <v>4290</v>
      </c>
      <c r="I197" s="55">
        <v>0</v>
      </c>
      <c r="J197" s="6">
        <v>46022</v>
      </c>
      <c r="K197" s="2" t="s">
        <v>4405</v>
      </c>
      <c r="L197" s="2">
        <v>2003020100</v>
      </c>
      <c r="M197" s="2" t="s">
        <v>4956</v>
      </c>
      <c r="N197" s="2" t="s">
        <v>5188</v>
      </c>
      <c r="O197" s="2" t="s">
        <v>5188</v>
      </c>
      <c r="P197" s="2" t="s">
        <v>4543</v>
      </c>
      <c r="Q197" s="2" t="s">
        <v>4323</v>
      </c>
      <c r="R197" s="7"/>
      <c r="S197" s="7">
        <v>9</v>
      </c>
      <c r="T197" s="7">
        <v>17.5</v>
      </c>
      <c r="U197" s="7">
        <v>26.5</v>
      </c>
      <c r="V197" s="12">
        <v>27</v>
      </c>
      <c r="W197" s="15" t="s">
        <v>5412</v>
      </c>
      <c r="X197" s="15" t="s">
        <v>5075</v>
      </c>
      <c r="Y197" s="50">
        <v>0</v>
      </c>
      <c r="Z197" s="50">
        <v>0</v>
      </c>
      <c r="AA197" s="50">
        <v>0</v>
      </c>
      <c r="AB197" s="50">
        <v>0</v>
      </c>
      <c r="AC197" s="50">
        <v>0</v>
      </c>
      <c r="AD197" s="50">
        <v>0</v>
      </c>
      <c r="AE197" s="50">
        <v>0</v>
      </c>
      <c r="AF197" s="50">
        <v>0</v>
      </c>
      <c r="AG197" s="50">
        <v>0</v>
      </c>
      <c r="AH197" s="50">
        <v>0</v>
      </c>
      <c r="AI197" s="50">
        <v>0</v>
      </c>
      <c r="AJ197" s="50">
        <v>0</v>
      </c>
      <c r="AK197" s="52">
        <v>0</v>
      </c>
      <c r="AL197" s="50">
        <v>0</v>
      </c>
      <c r="AM197" s="48">
        <v>0</v>
      </c>
      <c r="AN197" s="49">
        <v>0</v>
      </c>
      <c r="AO197" s="49">
        <v>0</v>
      </c>
      <c r="AP197" s="49">
        <v>0</v>
      </c>
      <c r="AR197" s="50">
        <v>27</v>
      </c>
    </row>
    <row r="198" spans="1:44" x14ac:dyDescent="0.35">
      <c r="A198" s="2">
        <v>1044004689</v>
      </c>
      <c r="B198" s="2" t="s">
        <v>560</v>
      </c>
      <c r="C198" s="16" t="s">
        <v>4948</v>
      </c>
      <c r="D198" s="3" t="s">
        <v>2705</v>
      </c>
      <c r="E198" s="4">
        <v>45108</v>
      </c>
      <c r="F198" s="5">
        <v>45839</v>
      </c>
      <c r="G198" s="5">
        <v>46204</v>
      </c>
      <c r="H198" s="3" t="s">
        <v>4407</v>
      </c>
      <c r="I198" s="55">
        <v>0</v>
      </c>
      <c r="J198" s="6">
        <v>46022</v>
      </c>
      <c r="K198" s="2" t="s">
        <v>4405</v>
      </c>
      <c r="L198" s="2" t="s">
        <v>4809</v>
      </c>
      <c r="M198" s="2" t="s">
        <v>4956</v>
      </c>
      <c r="N198" s="2" t="s">
        <v>5197</v>
      </c>
      <c r="O198" s="2" t="s">
        <v>5236</v>
      </c>
      <c r="P198" s="2" t="s">
        <v>4549</v>
      </c>
      <c r="Q198" s="2" t="s">
        <v>4336</v>
      </c>
      <c r="R198" s="7"/>
      <c r="S198" s="7">
        <v>15</v>
      </c>
      <c r="T198" s="7">
        <v>15</v>
      </c>
      <c r="U198" s="7">
        <v>30</v>
      </c>
      <c r="V198" s="12">
        <v>30</v>
      </c>
      <c r="W198" s="15" t="s">
        <v>5333</v>
      </c>
      <c r="X198" s="15" t="s">
        <v>5067</v>
      </c>
      <c r="Y198" s="50">
        <v>0</v>
      </c>
      <c r="Z198" s="50">
        <v>0</v>
      </c>
      <c r="AA198" s="50">
        <v>0</v>
      </c>
      <c r="AB198" s="50">
        <v>0</v>
      </c>
      <c r="AC198" s="50">
        <v>0</v>
      </c>
      <c r="AD198" s="50">
        <v>0</v>
      </c>
      <c r="AE198" s="50">
        <v>0</v>
      </c>
      <c r="AF198" s="50">
        <v>0</v>
      </c>
      <c r="AG198" s="50">
        <v>0</v>
      </c>
      <c r="AH198" s="50">
        <v>0</v>
      </c>
      <c r="AI198" s="50">
        <v>0</v>
      </c>
      <c r="AJ198" s="50">
        <v>0</v>
      </c>
      <c r="AK198" s="52">
        <v>0</v>
      </c>
      <c r="AL198" s="50">
        <v>0</v>
      </c>
      <c r="AM198" s="48">
        <v>0</v>
      </c>
      <c r="AN198" s="49">
        <v>0</v>
      </c>
      <c r="AO198" s="49">
        <v>0</v>
      </c>
      <c r="AP198" s="49">
        <v>0</v>
      </c>
      <c r="AR198" s="50">
        <v>30</v>
      </c>
    </row>
    <row r="199" spans="1:44" x14ac:dyDescent="0.35">
      <c r="A199" s="2">
        <v>1044032944</v>
      </c>
      <c r="B199" s="2" t="s">
        <v>563</v>
      </c>
      <c r="C199" s="16" t="s">
        <v>4946</v>
      </c>
      <c r="D199" s="3" t="s">
        <v>2708</v>
      </c>
      <c r="E199" s="4">
        <v>44965</v>
      </c>
      <c r="F199" s="5">
        <v>45696</v>
      </c>
      <c r="G199" s="5">
        <v>46061</v>
      </c>
      <c r="H199" s="3" t="s">
        <v>4290</v>
      </c>
      <c r="I199" s="55">
        <v>0</v>
      </c>
      <c r="J199" s="6">
        <v>46022</v>
      </c>
      <c r="K199" s="2" t="s">
        <v>4405</v>
      </c>
      <c r="L199" s="2" t="s">
        <v>4816</v>
      </c>
      <c r="M199" s="2" t="s">
        <v>4956</v>
      </c>
      <c r="N199" s="2" t="s">
        <v>5180</v>
      </c>
      <c r="O199" s="2" t="s">
        <v>5187</v>
      </c>
      <c r="P199" s="2" t="s">
        <v>4559</v>
      </c>
      <c r="Q199" s="2" t="s">
        <v>4309</v>
      </c>
      <c r="R199" s="7"/>
      <c r="S199" s="7">
        <v>0</v>
      </c>
      <c r="T199" s="7">
        <v>26.916700000000006</v>
      </c>
      <c r="U199" s="7">
        <v>26.916700000000006</v>
      </c>
      <c r="V199" s="12">
        <v>27</v>
      </c>
      <c r="W199" s="15" t="s">
        <v>4738</v>
      </c>
      <c r="X199" s="15" t="s">
        <v>5075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2">
        <v>0</v>
      </c>
      <c r="AL199" s="50">
        <v>0</v>
      </c>
      <c r="AM199" s="48">
        <v>0</v>
      </c>
      <c r="AN199" s="49">
        <v>0</v>
      </c>
      <c r="AO199" s="49">
        <v>0</v>
      </c>
      <c r="AP199" s="49">
        <v>0</v>
      </c>
      <c r="AR199" s="50">
        <v>27</v>
      </c>
    </row>
    <row r="200" spans="1:44" x14ac:dyDescent="0.35">
      <c r="A200" s="2">
        <v>1044038724</v>
      </c>
      <c r="B200" s="2" t="s">
        <v>564</v>
      </c>
      <c r="C200" s="16" t="s">
        <v>4948</v>
      </c>
      <c r="D200" s="3" t="s">
        <v>2709</v>
      </c>
      <c r="E200" s="4">
        <v>40570</v>
      </c>
      <c r="F200" s="5">
        <v>45684</v>
      </c>
      <c r="G200" s="5">
        <v>46049</v>
      </c>
      <c r="H200" s="3" t="s">
        <v>4290</v>
      </c>
      <c r="I200" s="55">
        <v>0</v>
      </c>
      <c r="J200" s="6">
        <v>46022</v>
      </c>
      <c r="K200" s="2" t="s">
        <v>4405</v>
      </c>
      <c r="L200" s="2" t="s">
        <v>4986</v>
      </c>
      <c r="M200" s="2" t="s">
        <v>4956</v>
      </c>
      <c r="N200" s="2" t="s">
        <v>5180</v>
      </c>
      <c r="O200" s="2" t="s">
        <v>5218</v>
      </c>
      <c r="P200" s="2" t="s">
        <v>4509</v>
      </c>
      <c r="Q200" s="2" t="s">
        <v>4336</v>
      </c>
      <c r="R200" s="7"/>
      <c r="S200" s="7">
        <v>0</v>
      </c>
      <c r="T200" s="7">
        <v>26.55</v>
      </c>
      <c r="U200" s="7">
        <v>26.55</v>
      </c>
      <c r="V200" s="12">
        <v>27</v>
      </c>
      <c r="W200" s="15" t="s">
        <v>4738</v>
      </c>
      <c r="X200" s="15" t="s">
        <v>5075</v>
      </c>
      <c r="Y200" s="50">
        <v>13</v>
      </c>
      <c r="Z200" s="50">
        <v>0</v>
      </c>
      <c r="AA200" s="50">
        <v>0</v>
      </c>
      <c r="AB200" s="50">
        <v>0</v>
      </c>
      <c r="AC200" s="50">
        <v>0</v>
      </c>
      <c r="AD200" s="50">
        <v>0</v>
      </c>
      <c r="AE200" s="50">
        <v>0</v>
      </c>
      <c r="AF200" s="50">
        <v>0</v>
      </c>
      <c r="AG200" s="50">
        <v>0</v>
      </c>
      <c r="AH200" s="50">
        <v>0</v>
      </c>
      <c r="AI200" s="50">
        <v>0</v>
      </c>
      <c r="AJ200" s="50">
        <v>0</v>
      </c>
      <c r="AK200" s="52">
        <v>13</v>
      </c>
      <c r="AL200" s="50">
        <v>13</v>
      </c>
      <c r="AM200" s="48">
        <v>0.48148148148148145</v>
      </c>
      <c r="AN200" s="49">
        <v>4.8148148148148143E-3</v>
      </c>
      <c r="AO200" s="49">
        <v>13</v>
      </c>
      <c r="AP200" s="49">
        <v>13</v>
      </c>
      <c r="AR200" s="50">
        <v>14</v>
      </c>
    </row>
    <row r="201" spans="1:44" x14ac:dyDescent="0.35">
      <c r="A201" s="2">
        <v>1044157669</v>
      </c>
      <c r="B201" s="2" t="s">
        <v>569</v>
      </c>
      <c r="C201" s="16" t="s">
        <v>4946</v>
      </c>
      <c r="D201" s="3" t="s">
        <v>2714</v>
      </c>
      <c r="E201" s="4">
        <v>45506</v>
      </c>
      <c r="F201" s="5">
        <v>45871</v>
      </c>
      <c r="G201" s="5">
        <v>46236</v>
      </c>
      <c r="H201" s="3" t="s">
        <v>4290</v>
      </c>
      <c r="I201" s="55">
        <v>0</v>
      </c>
      <c r="J201" s="6">
        <v>46022</v>
      </c>
      <c r="K201" s="2" t="s">
        <v>4405</v>
      </c>
      <c r="L201" s="2" t="s">
        <v>4776</v>
      </c>
      <c r="M201" s="2" t="s">
        <v>4956</v>
      </c>
      <c r="N201" s="2" t="s">
        <v>5195</v>
      </c>
      <c r="O201" s="2" t="s">
        <v>5231</v>
      </c>
      <c r="P201" s="2" t="s">
        <v>4491</v>
      </c>
      <c r="Q201" s="2" t="s">
        <v>4297</v>
      </c>
      <c r="R201" s="7"/>
      <c r="S201" s="7">
        <v>22</v>
      </c>
      <c r="T201" s="7">
        <v>12.416699999999999</v>
      </c>
      <c r="U201" s="7">
        <v>34.416699999999999</v>
      </c>
      <c r="V201" s="12">
        <v>35</v>
      </c>
      <c r="W201" s="15" t="s">
        <v>5413</v>
      </c>
      <c r="X201" s="15" t="s">
        <v>5414</v>
      </c>
      <c r="Y201" s="50">
        <v>0</v>
      </c>
      <c r="Z201" s="50">
        <v>0</v>
      </c>
      <c r="AA201" s="50">
        <v>0</v>
      </c>
      <c r="AB201" s="50">
        <v>0</v>
      </c>
      <c r="AC201" s="50">
        <v>0</v>
      </c>
      <c r="AD201" s="50">
        <v>0</v>
      </c>
      <c r="AE201" s="50">
        <v>0</v>
      </c>
      <c r="AF201" s="50">
        <v>0</v>
      </c>
      <c r="AG201" s="50">
        <v>0</v>
      </c>
      <c r="AH201" s="50">
        <v>0</v>
      </c>
      <c r="AI201" s="50">
        <v>0</v>
      </c>
      <c r="AJ201" s="50">
        <v>0</v>
      </c>
      <c r="AK201" s="52">
        <v>0</v>
      </c>
      <c r="AL201" s="50">
        <v>0</v>
      </c>
      <c r="AM201" s="48">
        <v>0</v>
      </c>
      <c r="AN201" s="49">
        <v>0</v>
      </c>
      <c r="AO201" s="49">
        <v>0</v>
      </c>
      <c r="AP201" s="49">
        <v>0</v>
      </c>
      <c r="AR201" s="50">
        <v>35</v>
      </c>
    </row>
    <row r="202" spans="1:44" x14ac:dyDescent="0.35">
      <c r="A202" s="2">
        <v>1044244962</v>
      </c>
      <c r="B202" s="2" t="s">
        <v>573</v>
      </c>
      <c r="C202" s="16" t="s">
        <v>4948</v>
      </c>
      <c r="D202" s="3" t="s">
        <v>2718</v>
      </c>
      <c r="E202" s="4">
        <v>42384</v>
      </c>
      <c r="F202" s="5">
        <v>45672</v>
      </c>
      <c r="G202" s="5">
        <v>46037</v>
      </c>
      <c r="H202" s="3" t="s">
        <v>4292</v>
      </c>
      <c r="I202" s="55">
        <v>0</v>
      </c>
      <c r="J202" s="6">
        <v>46022</v>
      </c>
      <c r="K202" s="2" t="s">
        <v>4405</v>
      </c>
      <c r="L202" s="2">
        <v>2003020100</v>
      </c>
      <c r="M202" s="2" t="s">
        <v>4956</v>
      </c>
      <c r="N202" s="2" t="s">
        <v>5188</v>
      </c>
      <c r="O202" s="2" t="s">
        <v>5188</v>
      </c>
      <c r="P202" s="2" t="s">
        <v>4543</v>
      </c>
      <c r="Q202" s="2" t="s">
        <v>4333</v>
      </c>
      <c r="R202" s="7"/>
      <c r="S202" s="7">
        <v>1</v>
      </c>
      <c r="T202" s="7">
        <v>28.833300000000008</v>
      </c>
      <c r="U202" s="7">
        <v>29.833300000000008</v>
      </c>
      <c r="V202" s="12">
        <v>30</v>
      </c>
      <c r="W202" s="15" t="s">
        <v>5105</v>
      </c>
      <c r="X202" s="15" t="s">
        <v>5067</v>
      </c>
      <c r="Y202" s="50">
        <v>1</v>
      </c>
      <c r="Z202" s="50">
        <v>0</v>
      </c>
      <c r="AA202" s="50">
        <v>0</v>
      </c>
      <c r="AB202" s="50">
        <v>0</v>
      </c>
      <c r="AC202" s="50">
        <v>0</v>
      </c>
      <c r="AD202" s="50">
        <v>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2">
        <v>1</v>
      </c>
      <c r="AL202" s="50">
        <v>1</v>
      </c>
      <c r="AM202" s="48">
        <v>3.3333333333333333E-2</v>
      </c>
      <c r="AN202" s="49">
        <v>3.3333333333333332E-4</v>
      </c>
      <c r="AO202" s="49">
        <v>1</v>
      </c>
      <c r="AP202" s="49">
        <v>1</v>
      </c>
      <c r="AR202" s="50">
        <v>29</v>
      </c>
    </row>
    <row r="203" spans="1:44" x14ac:dyDescent="0.35">
      <c r="A203" s="2">
        <v>1044374842</v>
      </c>
      <c r="B203" s="2" t="s">
        <v>580</v>
      </c>
      <c r="C203" s="16" t="s">
        <v>4947</v>
      </c>
      <c r="D203" s="3" t="s">
        <v>2725</v>
      </c>
      <c r="E203" s="4">
        <v>44826</v>
      </c>
      <c r="F203" s="5">
        <v>45922</v>
      </c>
      <c r="G203" s="5">
        <v>46287</v>
      </c>
      <c r="H203" s="3" t="s">
        <v>4290</v>
      </c>
      <c r="I203" s="55">
        <v>0</v>
      </c>
      <c r="J203" s="6">
        <v>46022</v>
      </c>
      <c r="K203" s="2" t="s">
        <v>4405</v>
      </c>
      <c r="L203" s="2" t="s">
        <v>5025</v>
      </c>
      <c r="M203" s="2" t="s">
        <v>4956</v>
      </c>
      <c r="N203" s="2" t="s">
        <v>5197</v>
      </c>
      <c r="O203" s="2" t="s">
        <v>5228</v>
      </c>
      <c r="P203" s="2" t="s">
        <v>4654</v>
      </c>
      <c r="Q203" s="2" t="s">
        <v>4298</v>
      </c>
      <c r="R203" s="7"/>
      <c r="S203" s="7">
        <v>20</v>
      </c>
      <c r="T203" s="7">
        <v>8.25</v>
      </c>
      <c r="U203" s="7">
        <v>28.25</v>
      </c>
      <c r="V203" s="12">
        <v>29</v>
      </c>
      <c r="W203" s="15" t="s">
        <v>5415</v>
      </c>
      <c r="X203" s="15" t="s">
        <v>5065</v>
      </c>
      <c r="Y203" s="50">
        <v>0</v>
      </c>
      <c r="Z203" s="50">
        <v>0</v>
      </c>
      <c r="AA203" s="50">
        <v>0</v>
      </c>
      <c r="AB203" s="50">
        <v>0</v>
      </c>
      <c r="AC203" s="50">
        <v>0</v>
      </c>
      <c r="AD203" s="50">
        <v>0</v>
      </c>
      <c r="AE203" s="50">
        <v>0</v>
      </c>
      <c r="AF203" s="50">
        <v>0</v>
      </c>
      <c r="AG203" s="50">
        <v>0</v>
      </c>
      <c r="AH203" s="50">
        <v>0</v>
      </c>
      <c r="AI203" s="50">
        <v>0</v>
      </c>
      <c r="AJ203" s="50">
        <v>0</v>
      </c>
      <c r="AK203" s="52">
        <v>0</v>
      </c>
      <c r="AL203" s="50">
        <v>0</v>
      </c>
      <c r="AM203" s="48">
        <v>0</v>
      </c>
      <c r="AN203" s="49">
        <v>0</v>
      </c>
      <c r="AO203" s="49">
        <v>0</v>
      </c>
      <c r="AP203" s="49">
        <v>0</v>
      </c>
      <c r="AR203" s="50">
        <v>29</v>
      </c>
    </row>
    <row r="204" spans="1:44" x14ac:dyDescent="0.35">
      <c r="A204" s="2">
        <v>1044533715</v>
      </c>
      <c r="B204" s="2" t="s">
        <v>589</v>
      </c>
      <c r="C204" s="16" t="s">
        <v>4948</v>
      </c>
      <c r="D204" s="3" t="s">
        <v>2734</v>
      </c>
      <c r="E204" s="4">
        <v>40756</v>
      </c>
      <c r="F204" s="5">
        <v>45870</v>
      </c>
      <c r="G204" s="5">
        <v>46235</v>
      </c>
      <c r="H204" s="3" t="s">
        <v>4290</v>
      </c>
      <c r="I204" s="55">
        <v>0</v>
      </c>
      <c r="J204" s="6">
        <v>46022</v>
      </c>
      <c r="K204" s="2" t="s">
        <v>4405</v>
      </c>
      <c r="L204" s="2">
        <v>2003020100</v>
      </c>
      <c r="M204" s="2" t="s">
        <v>4956</v>
      </c>
      <c r="N204" s="2" t="s">
        <v>5188</v>
      </c>
      <c r="O204" s="2" t="s">
        <v>5188</v>
      </c>
      <c r="P204" s="2" t="s">
        <v>4543</v>
      </c>
      <c r="Q204" s="2" t="s">
        <v>4323</v>
      </c>
      <c r="R204" s="7"/>
      <c r="S204" s="7">
        <v>15</v>
      </c>
      <c r="T204" s="7">
        <v>12.5</v>
      </c>
      <c r="U204" s="7">
        <v>27.5</v>
      </c>
      <c r="V204" s="12">
        <v>28</v>
      </c>
      <c r="W204" s="15" t="s">
        <v>5416</v>
      </c>
      <c r="X204" s="15" t="s">
        <v>5072</v>
      </c>
      <c r="Y204" s="50">
        <v>0</v>
      </c>
      <c r="Z204" s="50">
        <v>0</v>
      </c>
      <c r="AA204" s="50">
        <v>6</v>
      </c>
      <c r="AB204" s="50">
        <v>9</v>
      </c>
      <c r="AC204" s="50">
        <v>0</v>
      </c>
      <c r="AD204" s="50">
        <v>0</v>
      </c>
      <c r="AE204" s="50">
        <v>0</v>
      </c>
      <c r="AF204" s="50">
        <v>0</v>
      </c>
      <c r="AG204" s="50">
        <v>0</v>
      </c>
      <c r="AH204" s="50">
        <v>0</v>
      </c>
      <c r="AI204" s="50">
        <v>0</v>
      </c>
      <c r="AJ204" s="50">
        <v>0</v>
      </c>
      <c r="AK204" s="52">
        <v>15</v>
      </c>
      <c r="AL204" s="50">
        <v>15</v>
      </c>
      <c r="AM204" s="48">
        <v>0.5357142857142857</v>
      </c>
      <c r="AN204" s="49">
        <v>5.3571428571428572E-3</v>
      </c>
      <c r="AO204" s="49">
        <v>15</v>
      </c>
      <c r="AP204" s="49">
        <v>15</v>
      </c>
      <c r="AR204" s="50">
        <v>13</v>
      </c>
    </row>
    <row r="205" spans="1:44" x14ac:dyDescent="0.35">
      <c r="A205" s="2">
        <v>1071608728</v>
      </c>
      <c r="B205" s="2" t="s">
        <v>1218</v>
      </c>
      <c r="C205" s="16" t="s">
        <v>4948</v>
      </c>
      <c r="D205" s="3" t="s">
        <v>3363</v>
      </c>
      <c r="E205" s="4">
        <v>44242</v>
      </c>
      <c r="F205" s="5">
        <v>45703</v>
      </c>
      <c r="G205" s="5">
        <v>46068</v>
      </c>
      <c r="H205" s="3" t="s">
        <v>4292</v>
      </c>
      <c r="I205" s="55">
        <v>0</v>
      </c>
      <c r="J205" s="6">
        <v>46022</v>
      </c>
      <c r="K205" s="2" t="s">
        <v>4405</v>
      </c>
      <c r="L205" s="2">
        <v>2002010100</v>
      </c>
      <c r="M205" s="2" t="s">
        <v>4955</v>
      </c>
      <c r="N205" s="2" t="s">
        <v>5204</v>
      </c>
      <c r="O205" s="2" t="s">
        <v>5204</v>
      </c>
      <c r="P205" s="2" t="s">
        <v>4610</v>
      </c>
      <c r="Q205" s="2" t="s">
        <v>4377</v>
      </c>
      <c r="R205" s="7"/>
      <c r="S205" s="7">
        <v>0</v>
      </c>
      <c r="T205" s="7">
        <v>21.333300000000008</v>
      </c>
      <c r="U205" s="7">
        <v>21.333300000000008</v>
      </c>
      <c r="V205" s="12">
        <v>22</v>
      </c>
      <c r="W205" s="15" t="s">
        <v>4738</v>
      </c>
      <c r="X205" s="15" t="s">
        <v>5380</v>
      </c>
      <c r="Y205" s="50">
        <v>0</v>
      </c>
      <c r="Z205" s="50">
        <v>0</v>
      </c>
      <c r="AA205" s="50">
        <v>0</v>
      </c>
      <c r="AB205" s="50">
        <v>21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2">
        <v>21</v>
      </c>
      <c r="AL205" s="50">
        <v>21</v>
      </c>
      <c r="AM205" s="48">
        <v>0.95454545454545459</v>
      </c>
      <c r="AN205" s="49">
        <v>9.5454545454545462E-3</v>
      </c>
      <c r="AO205" s="49">
        <v>21</v>
      </c>
      <c r="AP205" s="49">
        <v>21</v>
      </c>
      <c r="AR205" s="50">
        <v>1</v>
      </c>
    </row>
    <row r="206" spans="1:44" x14ac:dyDescent="0.35">
      <c r="A206" s="2">
        <v>1044643376</v>
      </c>
      <c r="B206" s="2" t="s">
        <v>597</v>
      </c>
      <c r="C206" s="16" t="s">
        <v>4947</v>
      </c>
      <c r="D206" s="3" t="s">
        <v>2742</v>
      </c>
      <c r="E206" s="4">
        <v>45666</v>
      </c>
      <c r="F206" s="5">
        <v>45666</v>
      </c>
      <c r="G206" s="5">
        <v>46031</v>
      </c>
      <c r="H206" s="3" t="s">
        <v>4290</v>
      </c>
      <c r="I206" s="55">
        <v>0</v>
      </c>
      <c r="J206" s="6">
        <v>46022</v>
      </c>
      <c r="K206" s="2" t="s">
        <v>4405</v>
      </c>
      <c r="L206" s="2" t="s">
        <v>5027</v>
      </c>
      <c r="M206" s="2" t="s">
        <v>4956</v>
      </c>
      <c r="N206" s="2" t="s">
        <v>5197</v>
      </c>
      <c r="O206" s="2" t="s">
        <v>5228</v>
      </c>
      <c r="P206" s="2" t="s">
        <v>4658</v>
      </c>
      <c r="Q206" s="2" t="s">
        <v>4298</v>
      </c>
      <c r="R206" s="7"/>
      <c r="S206" s="7">
        <v>0</v>
      </c>
      <c r="T206" s="7">
        <v>29.333300000000001</v>
      </c>
      <c r="U206" s="7">
        <v>29.333300000000001</v>
      </c>
      <c r="V206" s="12">
        <v>30</v>
      </c>
      <c r="W206" s="15" t="s">
        <v>4738</v>
      </c>
      <c r="X206" s="15" t="s">
        <v>5067</v>
      </c>
      <c r="Y206" s="50">
        <v>0</v>
      </c>
      <c r="Z206" s="50">
        <v>0</v>
      </c>
      <c r="AA206" s="50">
        <v>0</v>
      </c>
      <c r="AB206" s="50">
        <v>0</v>
      </c>
      <c r="AC206" s="50">
        <v>0</v>
      </c>
      <c r="AD206" s="50">
        <v>0</v>
      </c>
      <c r="AE206" s="50">
        <v>0</v>
      </c>
      <c r="AF206" s="50">
        <v>0</v>
      </c>
      <c r="AG206" s="50">
        <v>0</v>
      </c>
      <c r="AH206" s="50">
        <v>0</v>
      </c>
      <c r="AI206" s="50">
        <v>0</v>
      </c>
      <c r="AJ206" s="50">
        <v>0</v>
      </c>
      <c r="AK206" s="52">
        <v>0</v>
      </c>
      <c r="AL206" s="50">
        <v>0</v>
      </c>
      <c r="AM206" s="48">
        <v>0</v>
      </c>
      <c r="AN206" s="49">
        <v>0</v>
      </c>
      <c r="AO206" s="49">
        <v>0</v>
      </c>
      <c r="AP206" s="49">
        <v>0</v>
      </c>
      <c r="AR206" s="50">
        <v>30</v>
      </c>
    </row>
    <row r="207" spans="1:44" x14ac:dyDescent="0.35">
      <c r="A207" s="2">
        <v>1044729580</v>
      </c>
      <c r="B207" s="2" t="s">
        <v>600</v>
      </c>
      <c r="C207" s="16" t="s">
        <v>4948</v>
      </c>
      <c r="D207" s="3" t="s">
        <v>2745</v>
      </c>
      <c r="E207" s="4">
        <v>45796</v>
      </c>
      <c r="F207" s="5">
        <v>45796</v>
      </c>
      <c r="G207" s="5">
        <v>46161</v>
      </c>
      <c r="H207" s="3" t="s">
        <v>4292</v>
      </c>
      <c r="I207" s="55">
        <v>0</v>
      </c>
      <c r="J207" s="6">
        <v>46022</v>
      </c>
      <c r="K207" s="2" t="s">
        <v>4405</v>
      </c>
      <c r="L207" s="2">
        <v>2001020300</v>
      </c>
      <c r="M207" s="2" t="s">
        <v>5051</v>
      </c>
      <c r="N207" s="2" t="s">
        <v>5207</v>
      </c>
      <c r="O207" s="2" t="s">
        <v>5207</v>
      </c>
      <c r="P207" s="2" t="s">
        <v>4544</v>
      </c>
      <c r="Q207" s="2" t="s">
        <v>4325</v>
      </c>
      <c r="R207" s="7"/>
      <c r="S207" s="7">
        <v>0</v>
      </c>
      <c r="T207" s="7">
        <v>18.5</v>
      </c>
      <c r="U207" s="7">
        <v>18.5</v>
      </c>
      <c r="V207" s="12">
        <v>19</v>
      </c>
      <c r="W207" s="15" t="s">
        <v>4738</v>
      </c>
      <c r="X207" s="15" t="s">
        <v>5338</v>
      </c>
      <c r="Y207" s="50">
        <v>0</v>
      </c>
      <c r="Z207" s="50">
        <v>0</v>
      </c>
      <c r="AA207" s="50">
        <v>0</v>
      </c>
      <c r="AB207" s="50">
        <v>0</v>
      </c>
      <c r="AC207" s="50">
        <v>0</v>
      </c>
      <c r="AD207" s="50">
        <v>0</v>
      </c>
      <c r="AE207" s="50">
        <v>0</v>
      </c>
      <c r="AF207" s="50">
        <v>0</v>
      </c>
      <c r="AG207" s="50">
        <v>0</v>
      </c>
      <c r="AH207" s="50">
        <v>0</v>
      </c>
      <c r="AI207" s="50">
        <v>0</v>
      </c>
      <c r="AJ207" s="50">
        <v>0</v>
      </c>
      <c r="AK207" s="52">
        <v>0</v>
      </c>
      <c r="AL207" s="50">
        <v>0</v>
      </c>
      <c r="AM207" s="48">
        <v>0</v>
      </c>
      <c r="AN207" s="49">
        <v>0</v>
      </c>
      <c r="AO207" s="49">
        <v>0</v>
      </c>
      <c r="AP207" s="49">
        <v>0</v>
      </c>
      <c r="AR207" s="50">
        <v>19</v>
      </c>
    </row>
    <row r="208" spans="1:44" x14ac:dyDescent="0.35">
      <c r="A208" s="2">
        <v>1073953100</v>
      </c>
      <c r="B208" s="2" t="s">
        <v>1566</v>
      </c>
      <c r="C208" s="16" t="s">
        <v>4948</v>
      </c>
      <c r="D208" s="3" t="s">
        <v>3711</v>
      </c>
      <c r="E208" s="4">
        <v>45873</v>
      </c>
      <c r="F208" s="5">
        <v>45873</v>
      </c>
      <c r="G208" s="5">
        <v>46238</v>
      </c>
      <c r="H208" s="3" t="s">
        <v>4292</v>
      </c>
      <c r="I208" s="55">
        <v>0</v>
      </c>
      <c r="J208" s="6">
        <v>46022</v>
      </c>
      <c r="K208" s="2" t="s">
        <v>4405</v>
      </c>
      <c r="L208" s="2">
        <v>2002010100</v>
      </c>
      <c r="M208" s="2" t="s">
        <v>4955</v>
      </c>
      <c r="N208" s="2" t="s">
        <v>5204</v>
      </c>
      <c r="O208" s="2" t="s">
        <v>5204</v>
      </c>
      <c r="P208" s="2" t="s">
        <v>4610</v>
      </c>
      <c r="Q208" s="2" t="s">
        <v>4360</v>
      </c>
      <c r="R208" s="7"/>
      <c r="S208" s="7">
        <v>0</v>
      </c>
      <c r="T208" s="7">
        <v>12.25</v>
      </c>
      <c r="U208" s="7">
        <v>12.25</v>
      </c>
      <c r="V208" s="12">
        <v>13</v>
      </c>
      <c r="W208" s="15" t="s">
        <v>4738</v>
      </c>
      <c r="X208" s="15" t="s">
        <v>5407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0</v>
      </c>
      <c r="AE208" s="50">
        <v>7</v>
      </c>
      <c r="AF208" s="50">
        <v>0</v>
      </c>
      <c r="AG208" s="50">
        <v>0</v>
      </c>
      <c r="AH208" s="50">
        <v>0</v>
      </c>
      <c r="AI208" s="50">
        <v>0</v>
      </c>
      <c r="AJ208" s="50">
        <v>0</v>
      </c>
      <c r="AK208" s="52">
        <v>7</v>
      </c>
      <c r="AL208" s="50">
        <v>7</v>
      </c>
      <c r="AM208" s="48">
        <v>0.53846153846153844</v>
      </c>
      <c r="AN208" s="49">
        <v>5.3846153846153844E-3</v>
      </c>
      <c r="AO208" s="49">
        <v>0</v>
      </c>
      <c r="AP208" s="49">
        <v>7</v>
      </c>
      <c r="AR208" s="50">
        <v>6</v>
      </c>
    </row>
    <row r="209" spans="1:44" x14ac:dyDescent="0.35">
      <c r="A209" s="2">
        <v>1044737603</v>
      </c>
      <c r="B209" s="2" t="s">
        <v>602</v>
      </c>
      <c r="C209" s="16" t="s">
        <v>4947</v>
      </c>
      <c r="D209" s="3" t="s">
        <v>2747</v>
      </c>
      <c r="E209" s="4">
        <v>45108</v>
      </c>
      <c r="F209" s="5">
        <v>45839</v>
      </c>
      <c r="G209" s="5">
        <v>46204</v>
      </c>
      <c r="H209" s="3" t="s">
        <v>4290</v>
      </c>
      <c r="I209" s="55">
        <v>0</v>
      </c>
      <c r="J209" s="6">
        <v>46022</v>
      </c>
      <c r="K209" s="2" t="s">
        <v>4405</v>
      </c>
      <c r="L209" s="2">
        <v>2003020100</v>
      </c>
      <c r="M209" s="2" t="s">
        <v>4956</v>
      </c>
      <c r="N209" s="2" t="s">
        <v>5195</v>
      </c>
      <c r="O209" s="2" t="s">
        <v>5211</v>
      </c>
      <c r="P209" s="2" t="s">
        <v>4442</v>
      </c>
      <c r="Q209" s="2" t="s">
        <v>4298</v>
      </c>
      <c r="R209" s="7"/>
      <c r="S209" s="7">
        <v>0</v>
      </c>
      <c r="T209" s="7">
        <v>2</v>
      </c>
      <c r="U209" s="7">
        <v>2</v>
      </c>
      <c r="V209" s="12">
        <v>2</v>
      </c>
      <c r="W209" s="15" t="s">
        <v>4738</v>
      </c>
      <c r="X209" s="15" t="s">
        <v>5409</v>
      </c>
      <c r="Y209" s="50">
        <v>0</v>
      </c>
      <c r="Z209" s="50">
        <v>0</v>
      </c>
      <c r="AA209" s="50">
        <v>0</v>
      </c>
      <c r="AB209" s="50">
        <v>0</v>
      </c>
      <c r="AC209" s="50">
        <v>0</v>
      </c>
      <c r="AD209" s="50">
        <v>0</v>
      </c>
      <c r="AE209" s="50">
        <v>0</v>
      </c>
      <c r="AF209" s="50">
        <v>0</v>
      </c>
      <c r="AG209" s="50">
        <v>0</v>
      </c>
      <c r="AH209" s="50">
        <v>0</v>
      </c>
      <c r="AI209" s="50">
        <v>0</v>
      </c>
      <c r="AJ209" s="50">
        <v>0</v>
      </c>
      <c r="AK209" s="52">
        <v>0</v>
      </c>
      <c r="AL209" s="50">
        <v>0</v>
      </c>
      <c r="AM209" s="48">
        <v>0</v>
      </c>
      <c r="AN209" s="49">
        <v>0</v>
      </c>
      <c r="AO209" s="49">
        <v>0</v>
      </c>
      <c r="AP209" s="49">
        <v>0</v>
      </c>
      <c r="AR209" s="50">
        <v>2</v>
      </c>
    </row>
    <row r="210" spans="1:44" x14ac:dyDescent="0.35">
      <c r="A210" s="2">
        <v>1044786193</v>
      </c>
      <c r="B210" s="2" t="s">
        <v>606</v>
      </c>
      <c r="C210" s="16" t="s">
        <v>4948</v>
      </c>
      <c r="D210" s="3" t="s">
        <v>2751</v>
      </c>
      <c r="E210" s="4">
        <v>44547</v>
      </c>
      <c r="F210" s="5">
        <v>46008</v>
      </c>
      <c r="G210" s="5">
        <v>46373</v>
      </c>
      <c r="H210" s="3" t="s">
        <v>4292</v>
      </c>
      <c r="I210" s="55">
        <v>0</v>
      </c>
      <c r="J210" s="6">
        <v>46022</v>
      </c>
      <c r="K210" s="2" t="s">
        <v>4405</v>
      </c>
      <c r="L210" s="2">
        <v>2001020400</v>
      </c>
      <c r="M210" s="2" t="s">
        <v>5051</v>
      </c>
      <c r="N210" s="2" t="s">
        <v>5179</v>
      </c>
      <c r="O210" s="2" t="s">
        <v>5179</v>
      </c>
      <c r="P210" s="2" t="s">
        <v>4938</v>
      </c>
      <c r="Q210" s="2" t="s">
        <v>4319</v>
      </c>
      <c r="R210" s="7"/>
      <c r="S210" s="7">
        <v>29</v>
      </c>
      <c r="T210" s="7">
        <v>0.16670000000000584</v>
      </c>
      <c r="U210" s="7">
        <v>29.166700000000006</v>
      </c>
      <c r="V210" s="12">
        <v>30</v>
      </c>
      <c r="W210" s="15" t="s">
        <v>5417</v>
      </c>
      <c r="X210" s="15" t="s">
        <v>5067</v>
      </c>
      <c r="Y210" s="50">
        <v>0</v>
      </c>
      <c r="Z210" s="50">
        <v>12</v>
      </c>
      <c r="AA210" s="50">
        <v>0</v>
      </c>
      <c r="AB210" s="50">
        <v>0</v>
      </c>
      <c r="AC210" s="50">
        <v>0</v>
      </c>
      <c r="AD210" s="50">
        <v>0</v>
      </c>
      <c r="AE210" s="50">
        <v>0</v>
      </c>
      <c r="AF210" s="50">
        <v>0</v>
      </c>
      <c r="AG210" s="50">
        <v>0</v>
      </c>
      <c r="AH210" s="50">
        <v>0</v>
      </c>
      <c r="AI210" s="50">
        <v>7</v>
      </c>
      <c r="AJ210" s="50">
        <v>0</v>
      </c>
      <c r="AK210" s="52">
        <v>19</v>
      </c>
      <c r="AL210" s="50">
        <v>19</v>
      </c>
      <c r="AM210" s="48">
        <v>0.6333333333333333</v>
      </c>
      <c r="AN210" s="49">
        <v>6.3333333333333332E-3</v>
      </c>
      <c r="AO210" s="49">
        <v>12</v>
      </c>
      <c r="AP210" s="49">
        <v>19</v>
      </c>
      <c r="AR210" s="50">
        <v>11</v>
      </c>
    </row>
    <row r="211" spans="1:44" x14ac:dyDescent="0.35">
      <c r="A211" s="2">
        <v>1044808661</v>
      </c>
      <c r="B211" s="2" t="s">
        <v>610</v>
      </c>
      <c r="C211" s="16" t="s">
        <v>4946</v>
      </c>
      <c r="D211" s="3" t="s">
        <v>2755</v>
      </c>
      <c r="E211" s="4">
        <v>40878</v>
      </c>
      <c r="F211" s="5">
        <v>45992</v>
      </c>
      <c r="G211" s="5">
        <v>46357</v>
      </c>
      <c r="H211" s="3" t="s">
        <v>4290</v>
      </c>
      <c r="I211" s="55">
        <v>0</v>
      </c>
      <c r="J211" s="6">
        <v>46022</v>
      </c>
      <c r="K211" s="2" t="s">
        <v>4405</v>
      </c>
      <c r="L211" s="2" t="s">
        <v>5028</v>
      </c>
      <c r="M211" s="2" t="s">
        <v>4957</v>
      </c>
      <c r="N211" s="2" t="s">
        <v>5199</v>
      </c>
      <c r="O211" s="2" t="s">
        <v>5227</v>
      </c>
      <c r="P211" s="2" t="s">
        <v>4663</v>
      </c>
      <c r="Q211" s="2" t="s">
        <v>4297</v>
      </c>
      <c r="R211" s="7"/>
      <c r="S211" s="7">
        <v>12</v>
      </c>
      <c r="T211" s="7">
        <v>2.5</v>
      </c>
      <c r="U211" s="7">
        <v>14.5</v>
      </c>
      <c r="V211" s="12">
        <v>15</v>
      </c>
      <c r="W211" s="15" t="s">
        <v>5418</v>
      </c>
      <c r="X211" s="15" t="s">
        <v>5121</v>
      </c>
      <c r="Y211" s="50">
        <v>0</v>
      </c>
      <c r="Z211" s="50">
        <v>0</v>
      </c>
      <c r="AA211" s="50">
        <v>0</v>
      </c>
      <c r="AB211" s="50">
        <v>0</v>
      </c>
      <c r="AC211" s="50">
        <v>0</v>
      </c>
      <c r="AD211" s="50">
        <v>0</v>
      </c>
      <c r="AE211" s="50">
        <v>0</v>
      </c>
      <c r="AF211" s="50">
        <v>0</v>
      </c>
      <c r="AG211" s="50">
        <v>0</v>
      </c>
      <c r="AH211" s="50">
        <v>0</v>
      </c>
      <c r="AI211" s="50">
        <v>0</v>
      </c>
      <c r="AJ211" s="50">
        <v>0</v>
      </c>
      <c r="AK211" s="52">
        <v>0</v>
      </c>
      <c r="AL211" s="50">
        <v>0</v>
      </c>
      <c r="AM211" s="48">
        <v>0</v>
      </c>
      <c r="AN211" s="49">
        <v>0</v>
      </c>
      <c r="AO211" s="49">
        <v>0</v>
      </c>
      <c r="AP211" s="49">
        <v>0</v>
      </c>
      <c r="AR211" s="50">
        <v>15</v>
      </c>
    </row>
    <row r="212" spans="1:44" x14ac:dyDescent="0.35">
      <c r="A212" s="2">
        <v>1044867074</v>
      </c>
      <c r="B212" s="2" t="s">
        <v>615</v>
      </c>
      <c r="C212" s="16" t="s">
        <v>4946</v>
      </c>
      <c r="D212" s="3" t="s">
        <v>2760</v>
      </c>
      <c r="E212" s="4">
        <v>45399</v>
      </c>
      <c r="F212" s="5">
        <v>45764</v>
      </c>
      <c r="G212" s="5">
        <v>46129</v>
      </c>
      <c r="H212" s="3" t="s">
        <v>4290</v>
      </c>
      <c r="I212" s="55">
        <v>0</v>
      </c>
      <c r="J212" s="6">
        <v>46022</v>
      </c>
      <c r="K212" s="2" t="s">
        <v>4405</v>
      </c>
      <c r="L212" s="2" t="s">
        <v>4966</v>
      </c>
      <c r="M212" s="2" t="s">
        <v>4956</v>
      </c>
      <c r="N212" s="2" t="s">
        <v>5180</v>
      </c>
      <c r="O212" s="2" t="s">
        <v>5225</v>
      </c>
      <c r="P212" s="2" t="s">
        <v>4461</v>
      </c>
      <c r="Q212" s="2" t="s">
        <v>4297</v>
      </c>
      <c r="R212" s="7"/>
      <c r="S212" s="7">
        <v>5</v>
      </c>
      <c r="T212" s="7">
        <v>24.166699999999999</v>
      </c>
      <c r="U212" s="7">
        <v>29.166699999999999</v>
      </c>
      <c r="V212" s="12">
        <v>30</v>
      </c>
      <c r="W212" s="15" t="s">
        <v>5419</v>
      </c>
      <c r="X212" s="15" t="s">
        <v>5067</v>
      </c>
      <c r="Y212" s="50">
        <v>0</v>
      </c>
      <c r="Z212" s="50">
        <v>0</v>
      </c>
      <c r="AA212" s="50">
        <v>15</v>
      </c>
      <c r="AB212" s="50">
        <v>0</v>
      </c>
      <c r="AC212" s="50">
        <v>0</v>
      </c>
      <c r="AD212" s="50">
        <v>0</v>
      </c>
      <c r="AE212" s="50">
        <v>0</v>
      </c>
      <c r="AF212" s="50">
        <v>12</v>
      </c>
      <c r="AG212" s="50">
        <v>0</v>
      </c>
      <c r="AH212" s="50">
        <v>0</v>
      </c>
      <c r="AI212" s="50">
        <v>0</v>
      </c>
      <c r="AJ212" s="50">
        <v>0</v>
      </c>
      <c r="AK212" s="52">
        <v>27</v>
      </c>
      <c r="AL212" s="50">
        <v>27</v>
      </c>
      <c r="AM212" s="48">
        <v>0.9</v>
      </c>
      <c r="AN212" s="49">
        <v>9.0000000000000011E-3</v>
      </c>
      <c r="AO212" s="49">
        <v>15</v>
      </c>
      <c r="AP212" s="49">
        <v>27</v>
      </c>
      <c r="AR212" s="50">
        <v>3</v>
      </c>
    </row>
    <row r="213" spans="1:44" x14ac:dyDescent="0.35">
      <c r="A213" s="2">
        <v>1044929783</v>
      </c>
      <c r="B213" s="2" t="s">
        <v>618</v>
      </c>
      <c r="C213" s="16" t="s">
        <v>4946</v>
      </c>
      <c r="D213" s="3" t="s">
        <v>2763</v>
      </c>
      <c r="E213" s="4">
        <v>44468</v>
      </c>
      <c r="F213" s="5">
        <v>45929</v>
      </c>
      <c r="G213" s="5">
        <v>46294</v>
      </c>
      <c r="H213" s="3" t="s">
        <v>4406</v>
      </c>
      <c r="I213" s="55">
        <v>0</v>
      </c>
      <c r="J213" s="6">
        <v>46022</v>
      </c>
      <c r="K213" s="2" t="s">
        <v>4405</v>
      </c>
      <c r="L213" s="2" t="s">
        <v>4866</v>
      </c>
      <c r="M213" s="2" t="s">
        <v>4956</v>
      </c>
      <c r="N213" s="2" t="s">
        <v>5195</v>
      </c>
      <c r="O213" s="2" t="s">
        <v>5216</v>
      </c>
      <c r="P213" s="2" t="s">
        <v>4631</v>
      </c>
      <c r="Q213" s="2" t="s">
        <v>4297</v>
      </c>
      <c r="R213" s="7"/>
      <c r="S213" s="7">
        <v>22</v>
      </c>
      <c r="T213" s="7">
        <v>7.6667000000000058</v>
      </c>
      <c r="U213" s="7">
        <v>29.666700000000006</v>
      </c>
      <c r="V213" s="12">
        <v>30</v>
      </c>
      <c r="W213" s="15" t="s">
        <v>5402</v>
      </c>
      <c r="X213" s="15" t="s">
        <v>5067</v>
      </c>
      <c r="Y213" s="50">
        <v>0</v>
      </c>
      <c r="Z213" s="50">
        <v>0</v>
      </c>
      <c r="AA213" s="50">
        <v>0</v>
      </c>
      <c r="AB213" s="50">
        <v>0</v>
      </c>
      <c r="AC213" s="50">
        <v>0</v>
      </c>
      <c r="AD213" s="50">
        <v>0</v>
      </c>
      <c r="AE213" s="50">
        <v>0</v>
      </c>
      <c r="AF213" s="50">
        <v>0</v>
      </c>
      <c r="AG213" s="50">
        <v>0</v>
      </c>
      <c r="AH213" s="50">
        <v>0</v>
      </c>
      <c r="AI213" s="50">
        <v>0</v>
      </c>
      <c r="AJ213" s="50">
        <v>0</v>
      </c>
      <c r="AK213" s="52">
        <v>0</v>
      </c>
      <c r="AL213" s="50">
        <v>0</v>
      </c>
      <c r="AM213" s="48">
        <v>0</v>
      </c>
      <c r="AN213" s="49">
        <v>0</v>
      </c>
      <c r="AO213" s="49">
        <v>0</v>
      </c>
      <c r="AP213" s="49">
        <v>0</v>
      </c>
      <c r="AR213" s="50">
        <v>30</v>
      </c>
    </row>
    <row r="214" spans="1:44" x14ac:dyDescent="0.35">
      <c r="A214" s="2">
        <v>1044934601</v>
      </c>
      <c r="B214" s="2" t="s">
        <v>619</v>
      </c>
      <c r="C214" s="16" t="s">
        <v>4946</v>
      </c>
      <c r="D214" s="3" t="s">
        <v>2764</v>
      </c>
      <c r="E214" s="4">
        <v>44126</v>
      </c>
      <c r="F214" s="5">
        <v>45952</v>
      </c>
      <c r="G214" s="5">
        <v>46317</v>
      </c>
      <c r="H214" s="3" t="s">
        <v>4294</v>
      </c>
      <c r="I214" s="55">
        <v>0</v>
      </c>
      <c r="J214" s="6">
        <v>46022</v>
      </c>
      <c r="K214" s="2" t="s">
        <v>4405</v>
      </c>
      <c r="L214" s="2" t="s">
        <v>4886</v>
      </c>
      <c r="M214" s="2" t="s">
        <v>4956</v>
      </c>
      <c r="N214" s="2" t="s">
        <v>5197</v>
      </c>
      <c r="O214" s="2" t="s">
        <v>5178</v>
      </c>
      <c r="P214" s="2" t="s">
        <v>4665</v>
      </c>
      <c r="Q214" s="2" t="s">
        <v>4297</v>
      </c>
      <c r="R214" s="7"/>
      <c r="S214" s="7">
        <v>21</v>
      </c>
      <c r="T214" s="7">
        <v>5.75</v>
      </c>
      <c r="U214" s="7">
        <v>26.75</v>
      </c>
      <c r="V214" s="12">
        <v>27</v>
      </c>
      <c r="W214" s="15" t="s">
        <v>5420</v>
      </c>
      <c r="X214" s="15" t="s">
        <v>5075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2">
        <v>0</v>
      </c>
      <c r="AL214" s="50">
        <v>0</v>
      </c>
      <c r="AM214" s="48">
        <v>0</v>
      </c>
      <c r="AN214" s="49">
        <v>0</v>
      </c>
      <c r="AO214" s="49">
        <v>0</v>
      </c>
      <c r="AP214" s="49">
        <v>0</v>
      </c>
      <c r="AR214" s="50">
        <v>27</v>
      </c>
    </row>
    <row r="215" spans="1:44" x14ac:dyDescent="0.35">
      <c r="A215" s="2">
        <v>1044985292</v>
      </c>
      <c r="B215" s="2" t="s">
        <v>625</v>
      </c>
      <c r="C215" s="16" t="s">
        <v>4946</v>
      </c>
      <c r="D215" s="3" t="s">
        <v>2770</v>
      </c>
      <c r="E215" s="4">
        <v>44838</v>
      </c>
      <c r="F215" s="5">
        <v>45934</v>
      </c>
      <c r="G215" s="5">
        <v>46299</v>
      </c>
      <c r="H215" s="3" t="s">
        <v>4406</v>
      </c>
      <c r="I215" s="55">
        <v>0</v>
      </c>
      <c r="J215" s="6">
        <v>46022</v>
      </c>
      <c r="K215" s="2" t="s">
        <v>4405</v>
      </c>
      <c r="L215" s="2" t="s">
        <v>4866</v>
      </c>
      <c r="M215" s="2" t="s">
        <v>4956</v>
      </c>
      <c r="N215" s="2" t="s">
        <v>5195</v>
      </c>
      <c r="O215" s="2" t="s">
        <v>5216</v>
      </c>
      <c r="P215" s="2" t="s">
        <v>4631</v>
      </c>
      <c r="Q215" s="2" t="s">
        <v>4297</v>
      </c>
      <c r="R215" s="7"/>
      <c r="S215" s="7">
        <v>22</v>
      </c>
      <c r="T215" s="7">
        <v>7.25</v>
      </c>
      <c r="U215" s="7">
        <v>29.25</v>
      </c>
      <c r="V215" s="12">
        <v>30</v>
      </c>
      <c r="W215" s="15" t="s">
        <v>5405</v>
      </c>
      <c r="X215" s="15" t="s">
        <v>5067</v>
      </c>
      <c r="Y215" s="50">
        <v>0</v>
      </c>
      <c r="Z215" s="50">
        <v>0</v>
      </c>
      <c r="AA215" s="50">
        <v>0</v>
      </c>
      <c r="AB215" s="50">
        <v>0</v>
      </c>
      <c r="AC215" s="50">
        <v>0</v>
      </c>
      <c r="AD215" s="50">
        <v>0</v>
      </c>
      <c r="AE215" s="50">
        <v>0</v>
      </c>
      <c r="AF215" s="50">
        <v>0</v>
      </c>
      <c r="AG215" s="50">
        <v>0</v>
      </c>
      <c r="AH215" s="50">
        <v>0</v>
      </c>
      <c r="AI215" s="50">
        <v>0</v>
      </c>
      <c r="AJ215" s="50">
        <v>0</v>
      </c>
      <c r="AK215" s="52">
        <v>0</v>
      </c>
      <c r="AL215" s="50">
        <v>0</v>
      </c>
      <c r="AM215" s="48">
        <v>0</v>
      </c>
      <c r="AN215" s="49">
        <v>0</v>
      </c>
      <c r="AO215" s="49">
        <v>0</v>
      </c>
      <c r="AP215" s="49">
        <v>0</v>
      </c>
      <c r="AR215" s="50">
        <v>30</v>
      </c>
    </row>
    <row r="216" spans="1:44" x14ac:dyDescent="0.35">
      <c r="A216" s="2">
        <v>1045057788</v>
      </c>
      <c r="B216" s="2" t="s">
        <v>629</v>
      </c>
      <c r="C216" s="16" t="s">
        <v>4946</v>
      </c>
      <c r="D216" s="3" t="s">
        <v>2774</v>
      </c>
      <c r="E216" s="4">
        <v>44630</v>
      </c>
      <c r="F216" s="5">
        <v>45726</v>
      </c>
      <c r="G216" s="5">
        <v>46091</v>
      </c>
      <c r="H216" s="3" t="s">
        <v>4290</v>
      </c>
      <c r="I216" s="55">
        <v>0</v>
      </c>
      <c r="J216" s="6">
        <v>46022</v>
      </c>
      <c r="K216" s="2" t="s">
        <v>4405</v>
      </c>
      <c r="L216" s="2" t="s">
        <v>4751</v>
      </c>
      <c r="M216" s="2" t="s">
        <v>4956</v>
      </c>
      <c r="N216" s="2" t="s">
        <v>5195</v>
      </c>
      <c r="O216" s="2" t="s">
        <v>5213</v>
      </c>
      <c r="P216" s="2" t="s">
        <v>4445</v>
      </c>
      <c r="Q216" s="2" t="s">
        <v>4297</v>
      </c>
      <c r="R216" s="7"/>
      <c r="S216" s="7">
        <v>4</v>
      </c>
      <c r="T216" s="7">
        <v>24.25</v>
      </c>
      <c r="U216" s="7">
        <v>28.25</v>
      </c>
      <c r="V216" s="12">
        <v>29</v>
      </c>
      <c r="W216" s="15" t="s">
        <v>5108</v>
      </c>
      <c r="X216" s="15" t="s">
        <v>5065</v>
      </c>
      <c r="Y216" s="50">
        <v>0</v>
      </c>
      <c r="Z216" s="50">
        <v>0</v>
      </c>
      <c r="AA216" s="50">
        <v>4</v>
      </c>
      <c r="AB216" s="50">
        <v>0</v>
      </c>
      <c r="AC216" s="50">
        <v>0</v>
      </c>
      <c r="AD216" s="50">
        <v>0</v>
      </c>
      <c r="AE216" s="50">
        <v>0</v>
      </c>
      <c r="AF216" s="50">
        <v>0</v>
      </c>
      <c r="AG216" s="50">
        <v>0</v>
      </c>
      <c r="AH216" s="50">
        <v>0</v>
      </c>
      <c r="AI216" s="50">
        <v>0</v>
      </c>
      <c r="AJ216" s="50">
        <v>0</v>
      </c>
      <c r="AK216" s="52">
        <v>4</v>
      </c>
      <c r="AL216" s="50">
        <v>4</v>
      </c>
      <c r="AM216" s="48">
        <v>0.13793103448275862</v>
      </c>
      <c r="AN216" s="49">
        <v>1.3793103448275861E-3</v>
      </c>
      <c r="AO216" s="49">
        <v>4</v>
      </c>
      <c r="AP216" s="49">
        <v>4</v>
      </c>
      <c r="AR216" s="50">
        <v>25</v>
      </c>
    </row>
    <row r="217" spans="1:44" x14ac:dyDescent="0.35">
      <c r="A217" s="2">
        <v>1045077315</v>
      </c>
      <c r="B217" s="2" t="s">
        <v>631</v>
      </c>
      <c r="C217" s="16" t="s">
        <v>4948</v>
      </c>
      <c r="D217" s="3" t="s">
        <v>2776</v>
      </c>
      <c r="E217" s="4">
        <v>45505</v>
      </c>
      <c r="F217" s="5">
        <v>45870</v>
      </c>
      <c r="G217" s="5">
        <v>46235</v>
      </c>
      <c r="H217" s="3" t="s">
        <v>4292</v>
      </c>
      <c r="I217" s="55">
        <v>0</v>
      </c>
      <c r="J217" s="6">
        <v>46022</v>
      </c>
      <c r="K217" s="2" t="s">
        <v>4405</v>
      </c>
      <c r="L217" s="2">
        <v>2001020701</v>
      </c>
      <c r="M217" s="2" t="s">
        <v>5051</v>
      </c>
      <c r="N217" s="2" t="s">
        <v>5252</v>
      </c>
      <c r="O217" s="2" t="s">
        <v>5253</v>
      </c>
      <c r="P217" s="2" t="s">
        <v>4937</v>
      </c>
      <c r="Q217" s="2" t="s">
        <v>4350</v>
      </c>
      <c r="R217" s="7"/>
      <c r="S217" s="7">
        <v>15</v>
      </c>
      <c r="T217" s="7">
        <v>10.5</v>
      </c>
      <c r="U217" s="7">
        <v>25.5</v>
      </c>
      <c r="V217" s="12">
        <v>26</v>
      </c>
      <c r="W217" s="15" t="s">
        <v>5416</v>
      </c>
      <c r="X217" s="15" t="s">
        <v>5115</v>
      </c>
      <c r="Y217" s="50">
        <v>0</v>
      </c>
      <c r="Z217" s="50">
        <v>1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2">
        <v>1</v>
      </c>
      <c r="AL217" s="50">
        <v>1</v>
      </c>
      <c r="AM217" s="48">
        <v>3.8461538461538464E-2</v>
      </c>
      <c r="AN217" s="49">
        <v>3.8461538461538462E-4</v>
      </c>
      <c r="AO217" s="49">
        <v>1</v>
      </c>
      <c r="AP217" s="49">
        <v>1</v>
      </c>
      <c r="AR217" s="50">
        <v>25</v>
      </c>
    </row>
    <row r="218" spans="1:44" x14ac:dyDescent="0.35">
      <c r="A218" s="2">
        <v>1045143633</v>
      </c>
      <c r="B218" s="2" t="s">
        <v>634</v>
      </c>
      <c r="C218" s="16" t="s">
        <v>4947</v>
      </c>
      <c r="D218" s="3" t="s">
        <v>2779</v>
      </c>
      <c r="E218" s="4">
        <v>44774</v>
      </c>
      <c r="F218" s="5">
        <v>45870</v>
      </c>
      <c r="G218" s="5">
        <v>46235</v>
      </c>
      <c r="H218" s="3" t="s">
        <v>4406</v>
      </c>
      <c r="I218" s="55">
        <v>0</v>
      </c>
      <c r="J218" s="6">
        <v>46022</v>
      </c>
      <c r="K218" s="2" t="s">
        <v>4405</v>
      </c>
      <c r="L218" s="2" t="s">
        <v>4866</v>
      </c>
      <c r="M218" s="2" t="s">
        <v>4956</v>
      </c>
      <c r="N218" s="2" t="s">
        <v>5195</v>
      </c>
      <c r="O218" s="2" t="s">
        <v>5216</v>
      </c>
      <c r="P218" s="2" t="s">
        <v>4631</v>
      </c>
      <c r="Q218" s="2" t="s">
        <v>4298</v>
      </c>
      <c r="R218" s="7"/>
      <c r="S218" s="7">
        <v>17</v>
      </c>
      <c r="T218" s="7">
        <v>12.5</v>
      </c>
      <c r="U218" s="7">
        <v>29.5</v>
      </c>
      <c r="V218" s="12">
        <v>30</v>
      </c>
      <c r="W218" s="15" t="s">
        <v>5421</v>
      </c>
      <c r="X218" s="15" t="s">
        <v>5067</v>
      </c>
      <c r="Y218" s="50">
        <v>0</v>
      </c>
      <c r="Z218" s="50">
        <v>0</v>
      </c>
      <c r="AA218" s="50">
        <v>0</v>
      </c>
      <c r="AB218" s="50">
        <v>0</v>
      </c>
      <c r="AC218" s="50">
        <v>0</v>
      </c>
      <c r="AD218" s="50">
        <v>0</v>
      </c>
      <c r="AE218" s="50">
        <v>0</v>
      </c>
      <c r="AF218" s="50">
        <v>0</v>
      </c>
      <c r="AG218" s="50">
        <v>0</v>
      </c>
      <c r="AH218" s="50">
        <v>0</v>
      </c>
      <c r="AI218" s="50">
        <v>0</v>
      </c>
      <c r="AJ218" s="50">
        <v>0</v>
      </c>
      <c r="AK218" s="52">
        <v>0</v>
      </c>
      <c r="AL218" s="50">
        <v>0</v>
      </c>
      <c r="AM218" s="48">
        <v>0</v>
      </c>
      <c r="AN218" s="49">
        <v>0</v>
      </c>
      <c r="AO218" s="49">
        <v>0</v>
      </c>
      <c r="AP218" s="49">
        <v>0</v>
      </c>
      <c r="AR218" s="50">
        <v>30</v>
      </c>
    </row>
    <row r="219" spans="1:44" x14ac:dyDescent="0.35">
      <c r="A219" s="2">
        <v>1045261189</v>
      </c>
      <c r="B219" s="2" t="s">
        <v>640</v>
      </c>
      <c r="C219" s="16" t="s">
        <v>4948</v>
      </c>
      <c r="D219" s="3" t="s">
        <v>2785</v>
      </c>
      <c r="E219" s="4">
        <v>45868</v>
      </c>
      <c r="F219" s="5">
        <v>45868</v>
      </c>
      <c r="G219" s="5">
        <v>46233</v>
      </c>
      <c r="H219" s="3" t="s">
        <v>4292</v>
      </c>
      <c r="I219" s="55">
        <v>0</v>
      </c>
      <c r="J219" s="6">
        <v>46022</v>
      </c>
      <c r="K219" s="2" t="s">
        <v>4405</v>
      </c>
      <c r="L219" s="2">
        <v>2001030500</v>
      </c>
      <c r="M219" s="2" t="s">
        <v>5051</v>
      </c>
      <c r="N219" s="2" t="s">
        <v>5252</v>
      </c>
      <c r="O219" s="2" t="s">
        <v>5275</v>
      </c>
      <c r="P219" s="2" t="s">
        <v>4670</v>
      </c>
      <c r="Q219" s="2" t="s">
        <v>4351</v>
      </c>
      <c r="R219" s="7"/>
      <c r="S219" s="7">
        <v>0</v>
      </c>
      <c r="T219" s="7">
        <v>12.583299999999999</v>
      </c>
      <c r="U219" s="7">
        <v>12.583299999999999</v>
      </c>
      <c r="V219" s="12">
        <v>13</v>
      </c>
      <c r="W219" s="15" t="s">
        <v>4738</v>
      </c>
      <c r="X219" s="15" t="s">
        <v>5407</v>
      </c>
      <c r="Y219" s="50">
        <v>0</v>
      </c>
      <c r="Z219" s="50">
        <v>0</v>
      </c>
      <c r="AA219" s="50">
        <v>0</v>
      </c>
      <c r="AB219" s="50">
        <v>0</v>
      </c>
      <c r="AC219" s="50">
        <v>0</v>
      </c>
      <c r="AD219" s="50">
        <v>0</v>
      </c>
      <c r="AE219" s="50">
        <v>0</v>
      </c>
      <c r="AF219" s="50">
        <v>0</v>
      </c>
      <c r="AG219" s="50">
        <v>0</v>
      </c>
      <c r="AH219" s="50">
        <v>0</v>
      </c>
      <c r="AI219" s="50">
        <v>0</v>
      </c>
      <c r="AJ219" s="50">
        <v>0</v>
      </c>
      <c r="AK219" s="52">
        <v>0</v>
      </c>
      <c r="AL219" s="50">
        <v>0</v>
      </c>
      <c r="AM219" s="48">
        <v>0</v>
      </c>
      <c r="AN219" s="49">
        <v>0</v>
      </c>
      <c r="AO219" s="49">
        <v>0</v>
      </c>
      <c r="AP219" s="49">
        <v>0</v>
      </c>
      <c r="AR219" s="50">
        <v>13</v>
      </c>
    </row>
    <row r="220" spans="1:44" x14ac:dyDescent="0.35">
      <c r="A220" s="2">
        <v>1045263835</v>
      </c>
      <c r="B220" s="2" t="s">
        <v>641</v>
      </c>
      <c r="C220" s="16" t="s">
        <v>4946</v>
      </c>
      <c r="D220" s="3" t="s">
        <v>2786</v>
      </c>
      <c r="E220" s="4">
        <v>45712</v>
      </c>
      <c r="F220" s="5">
        <v>45712</v>
      </c>
      <c r="G220" s="5">
        <v>46077</v>
      </c>
      <c r="H220" s="3" t="s">
        <v>4290</v>
      </c>
      <c r="I220" s="55">
        <v>0</v>
      </c>
      <c r="J220" s="6">
        <v>46022</v>
      </c>
      <c r="K220" s="2" t="s">
        <v>4405</v>
      </c>
      <c r="L220" s="2" t="s">
        <v>4984</v>
      </c>
      <c r="M220" s="2" t="s">
        <v>4956</v>
      </c>
      <c r="N220" s="2" t="s">
        <v>5197</v>
      </c>
      <c r="O220" s="2" t="s">
        <v>5228</v>
      </c>
      <c r="P220" s="2" t="s">
        <v>4506</v>
      </c>
      <c r="Q220" s="2" t="s">
        <v>4301</v>
      </c>
      <c r="R220" s="7"/>
      <c r="S220" s="7">
        <v>0</v>
      </c>
      <c r="T220" s="7">
        <v>25.583300000000001</v>
      </c>
      <c r="U220" s="7">
        <v>25.583300000000001</v>
      </c>
      <c r="V220" s="12">
        <v>26</v>
      </c>
      <c r="W220" s="15" t="s">
        <v>4738</v>
      </c>
      <c r="X220" s="15" t="s">
        <v>5115</v>
      </c>
      <c r="Y220" s="50">
        <v>0</v>
      </c>
      <c r="Z220" s="50">
        <v>0</v>
      </c>
      <c r="AA220" s="50">
        <v>0</v>
      </c>
      <c r="AB220" s="50">
        <v>0</v>
      </c>
      <c r="AC220" s="50">
        <v>0</v>
      </c>
      <c r="AD220" s="50">
        <v>0</v>
      </c>
      <c r="AE220" s="50">
        <v>0</v>
      </c>
      <c r="AF220" s="50">
        <v>0</v>
      </c>
      <c r="AG220" s="50">
        <v>0</v>
      </c>
      <c r="AH220" s="50">
        <v>0</v>
      </c>
      <c r="AI220" s="50">
        <v>0</v>
      </c>
      <c r="AJ220" s="50">
        <v>0</v>
      </c>
      <c r="AK220" s="52">
        <v>0</v>
      </c>
      <c r="AL220" s="50">
        <v>0</v>
      </c>
      <c r="AM220" s="48">
        <v>0</v>
      </c>
      <c r="AN220" s="49">
        <v>0</v>
      </c>
      <c r="AO220" s="49">
        <v>0</v>
      </c>
      <c r="AP220" s="49">
        <v>0</v>
      </c>
      <c r="AR220" s="50">
        <v>26</v>
      </c>
    </row>
    <row r="221" spans="1:44" x14ac:dyDescent="0.35">
      <c r="A221" s="2">
        <v>1045299772</v>
      </c>
      <c r="B221" s="2" t="s">
        <v>642</v>
      </c>
      <c r="C221" s="16" t="s">
        <v>4946</v>
      </c>
      <c r="D221" s="3" t="s">
        <v>2787</v>
      </c>
      <c r="E221" s="4">
        <v>45460</v>
      </c>
      <c r="F221" s="5">
        <v>45825</v>
      </c>
      <c r="G221" s="5">
        <v>46190</v>
      </c>
      <c r="H221" s="3" t="s">
        <v>4290</v>
      </c>
      <c r="I221" s="55">
        <v>0</v>
      </c>
      <c r="J221" s="6">
        <v>46022</v>
      </c>
      <c r="K221" s="2" t="s">
        <v>4405</v>
      </c>
      <c r="L221" s="2" t="s">
        <v>4993</v>
      </c>
      <c r="M221" s="2" t="s">
        <v>4956</v>
      </c>
      <c r="N221" s="2" t="s">
        <v>5195</v>
      </c>
      <c r="O221" s="2" t="s">
        <v>5211</v>
      </c>
      <c r="P221" s="2" t="s">
        <v>4531</v>
      </c>
      <c r="Q221" s="2" t="s">
        <v>4299</v>
      </c>
      <c r="R221" s="7"/>
      <c r="S221" s="7">
        <v>13</v>
      </c>
      <c r="T221" s="7">
        <v>16.166699999999999</v>
      </c>
      <c r="U221" s="7">
        <v>29.166699999999999</v>
      </c>
      <c r="V221" s="12">
        <v>30</v>
      </c>
      <c r="W221" s="15" t="s">
        <v>5422</v>
      </c>
      <c r="X221" s="15" t="s">
        <v>5067</v>
      </c>
      <c r="Y221" s="50">
        <v>0</v>
      </c>
      <c r="Z221" s="50">
        <v>6</v>
      </c>
      <c r="AA221" s="50">
        <v>1</v>
      </c>
      <c r="AB221" s="50">
        <v>7</v>
      </c>
      <c r="AC221" s="50">
        <v>0</v>
      </c>
      <c r="AD221" s="50">
        <v>0</v>
      </c>
      <c r="AE221" s="50">
        <v>0</v>
      </c>
      <c r="AF221" s="50">
        <v>0</v>
      </c>
      <c r="AG221" s="50">
        <v>0</v>
      </c>
      <c r="AH221" s="50">
        <v>0</v>
      </c>
      <c r="AI221" s="50">
        <v>0</v>
      </c>
      <c r="AJ221" s="50">
        <v>0</v>
      </c>
      <c r="AK221" s="52">
        <v>14</v>
      </c>
      <c r="AL221" s="50">
        <v>14</v>
      </c>
      <c r="AM221" s="48">
        <v>0.46666666666666667</v>
      </c>
      <c r="AN221" s="49">
        <v>4.6666666666666671E-3</v>
      </c>
      <c r="AO221" s="49">
        <v>14</v>
      </c>
      <c r="AP221" s="49">
        <v>14</v>
      </c>
      <c r="AR221" s="50">
        <v>16</v>
      </c>
    </row>
    <row r="222" spans="1:44" x14ac:dyDescent="0.35">
      <c r="A222" s="2">
        <v>1045349373</v>
      </c>
      <c r="B222" s="2" t="s">
        <v>646</v>
      </c>
      <c r="C222" s="16" t="s">
        <v>4946</v>
      </c>
      <c r="D222" s="3" t="s">
        <v>2791</v>
      </c>
      <c r="E222" s="4">
        <v>45369</v>
      </c>
      <c r="F222" s="5">
        <v>45734</v>
      </c>
      <c r="G222" s="5">
        <v>46099</v>
      </c>
      <c r="H222" s="3" t="s">
        <v>4290</v>
      </c>
      <c r="I222" s="55">
        <v>0</v>
      </c>
      <c r="J222" s="6">
        <v>46022</v>
      </c>
      <c r="K222" s="2" t="s">
        <v>4405</v>
      </c>
      <c r="L222" s="2" t="s">
        <v>4776</v>
      </c>
      <c r="M222" s="2" t="s">
        <v>4956</v>
      </c>
      <c r="N222" s="2" t="s">
        <v>5195</v>
      </c>
      <c r="O222" s="2" t="s">
        <v>5213</v>
      </c>
      <c r="P222" s="2" t="s">
        <v>4437</v>
      </c>
      <c r="Q222" s="2" t="s">
        <v>4297</v>
      </c>
      <c r="R222" s="7"/>
      <c r="S222" s="7">
        <v>0</v>
      </c>
      <c r="T222" s="7">
        <v>10.583300000000001</v>
      </c>
      <c r="U222" s="7">
        <v>10.583300000000001</v>
      </c>
      <c r="V222" s="12">
        <v>11</v>
      </c>
      <c r="W222" s="15" t="s">
        <v>4738</v>
      </c>
      <c r="X222" s="15" t="s">
        <v>5318</v>
      </c>
      <c r="Y222" s="50">
        <v>1</v>
      </c>
      <c r="Z222" s="50">
        <v>0</v>
      </c>
      <c r="AA222" s="50">
        <v>0</v>
      </c>
      <c r="AB222" s="50">
        <v>0</v>
      </c>
      <c r="AC222" s="50">
        <v>0</v>
      </c>
      <c r="AD222" s="50">
        <v>0</v>
      </c>
      <c r="AE222" s="50">
        <v>0</v>
      </c>
      <c r="AF222" s="50">
        <v>0</v>
      </c>
      <c r="AG222" s="50">
        <v>0</v>
      </c>
      <c r="AH222" s="50">
        <v>0</v>
      </c>
      <c r="AI222" s="50">
        <v>0</v>
      </c>
      <c r="AJ222" s="50">
        <v>0</v>
      </c>
      <c r="AK222" s="52">
        <v>1</v>
      </c>
      <c r="AL222" s="50">
        <v>1</v>
      </c>
      <c r="AM222" s="48">
        <v>9.0909090909090912E-2</v>
      </c>
      <c r="AN222" s="49">
        <v>9.0909090909090909E-4</v>
      </c>
      <c r="AO222" s="49">
        <v>1</v>
      </c>
      <c r="AP222" s="49">
        <v>1</v>
      </c>
      <c r="AR222" s="50">
        <v>10</v>
      </c>
    </row>
    <row r="223" spans="1:44" x14ac:dyDescent="0.35">
      <c r="A223" s="2">
        <v>1045387153</v>
      </c>
      <c r="B223" s="2" t="s">
        <v>649</v>
      </c>
      <c r="C223" s="16" t="s">
        <v>4946</v>
      </c>
      <c r="D223" s="3" t="s">
        <v>2794</v>
      </c>
      <c r="E223" s="4">
        <v>45108</v>
      </c>
      <c r="F223" s="5">
        <v>45839</v>
      </c>
      <c r="G223" s="5">
        <v>46204</v>
      </c>
      <c r="H223" s="3" t="s">
        <v>4290</v>
      </c>
      <c r="I223" s="55">
        <v>0</v>
      </c>
      <c r="J223" s="6">
        <v>46022</v>
      </c>
      <c r="K223" s="2" t="s">
        <v>4405</v>
      </c>
      <c r="L223" s="2" t="s">
        <v>4891</v>
      </c>
      <c r="M223" s="2" t="s">
        <v>4956</v>
      </c>
      <c r="N223" s="2" t="s">
        <v>5196</v>
      </c>
      <c r="O223" s="2" t="s">
        <v>5230</v>
      </c>
      <c r="P223" s="2" t="s">
        <v>4672</v>
      </c>
      <c r="Q223" s="2" t="s">
        <v>4297</v>
      </c>
      <c r="R223" s="7"/>
      <c r="S223" s="7">
        <v>15</v>
      </c>
      <c r="T223" s="7">
        <v>15</v>
      </c>
      <c r="U223" s="7">
        <v>30</v>
      </c>
      <c r="V223" s="12">
        <v>30</v>
      </c>
      <c r="W223" s="15" t="s">
        <v>5333</v>
      </c>
      <c r="X223" s="15" t="s">
        <v>5067</v>
      </c>
      <c r="Y223" s="50">
        <v>15</v>
      </c>
      <c r="Z223" s="50">
        <v>0</v>
      </c>
      <c r="AA223" s="50">
        <v>0</v>
      </c>
      <c r="AB223" s="50">
        <v>0</v>
      </c>
      <c r="AC223" s="50">
        <v>0</v>
      </c>
      <c r="AD223" s="50">
        <v>0</v>
      </c>
      <c r="AE223" s="50">
        <v>0</v>
      </c>
      <c r="AF223" s="50">
        <v>0</v>
      </c>
      <c r="AG223" s="50">
        <v>0</v>
      </c>
      <c r="AH223" s="50">
        <v>0</v>
      </c>
      <c r="AI223" s="50">
        <v>0</v>
      </c>
      <c r="AJ223" s="50">
        <v>0</v>
      </c>
      <c r="AK223" s="52">
        <v>15</v>
      </c>
      <c r="AL223" s="50">
        <v>15</v>
      </c>
      <c r="AM223" s="48">
        <v>0.5</v>
      </c>
      <c r="AN223" s="49">
        <v>5.0000000000000001E-3</v>
      </c>
      <c r="AO223" s="49">
        <v>15</v>
      </c>
      <c r="AP223" s="49">
        <v>15</v>
      </c>
      <c r="AR223" s="50">
        <v>15</v>
      </c>
    </row>
    <row r="224" spans="1:44" x14ac:dyDescent="0.35">
      <c r="A224" s="2">
        <v>1045414983</v>
      </c>
      <c r="B224" s="2" t="s">
        <v>651</v>
      </c>
      <c r="C224" s="16" t="s">
        <v>4948</v>
      </c>
      <c r="D224" s="3" t="s">
        <v>2796</v>
      </c>
      <c r="E224" s="4">
        <v>44601</v>
      </c>
      <c r="F224" s="5">
        <v>45697</v>
      </c>
      <c r="G224" s="5">
        <v>46062</v>
      </c>
      <c r="H224" s="3" t="s">
        <v>4290</v>
      </c>
      <c r="I224" s="55">
        <v>0</v>
      </c>
      <c r="J224" s="6">
        <v>46022</v>
      </c>
      <c r="K224" s="2" t="s">
        <v>4405</v>
      </c>
      <c r="L224" s="2">
        <v>2003020100</v>
      </c>
      <c r="M224" s="2" t="s">
        <v>4956</v>
      </c>
      <c r="N224" s="2" t="s">
        <v>5188</v>
      </c>
      <c r="O224" s="2" t="s">
        <v>5188</v>
      </c>
      <c r="P224" s="2" t="s">
        <v>4543</v>
      </c>
      <c r="Q224" s="2" t="s">
        <v>4323</v>
      </c>
      <c r="R224" s="7"/>
      <c r="S224" s="7">
        <v>0</v>
      </c>
      <c r="T224" s="7">
        <v>24.833299999999994</v>
      </c>
      <c r="U224" s="7">
        <v>24.833299999999994</v>
      </c>
      <c r="V224" s="12">
        <v>25</v>
      </c>
      <c r="W224" s="15" t="s">
        <v>4738</v>
      </c>
      <c r="X224" s="15" t="s">
        <v>5077</v>
      </c>
      <c r="Y224" s="50">
        <v>0</v>
      </c>
      <c r="Z224" s="50">
        <v>0</v>
      </c>
      <c r="AA224" s="50">
        <v>15</v>
      </c>
      <c r="AB224" s="50">
        <v>0</v>
      </c>
      <c r="AC224" s="50">
        <v>0</v>
      </c>
      <c r="AD224" s="50">
        <v>0</v>
      </c>
      <c r="AE224" s="50">
        <v>0</v>
      </c>
      <c r="AF224" s="50">
        <v>0</v>
      </c>
      <c r="AG224" s="50">
        <v>0</v>
      </c>
      <c r="AH224" s="50">
        <v>0</v>
      </c>
      <c r="AI224" s="50">
        <v>0</v>
      </c>
      <c r="AJ224" s="50">
        <v>0</v>
      </c>
      <c r="AK224" s="52">
        <v>15</v>
      </c>
      <c r="AL224" s="50">
        <v>15</v>
      </c>
      <c r="AM224" s="48">
        <v>0.6</v>
      </c>
      <c r="AN224" s="49">
        <v>6.0000000000000001E-3</v>
      </c>
      <c r="AO224" s="49">
        <v>15</v>
      </c>
      <c r="AP224" s="49">
        <v>15</v>
      </c>
      <c r="AR224" s="50">
        <v>10</v>
      </c>
    </row>
    <row r="225" spans="1:44" x14ac:dyDescent="0.35">
      <c r="A225" s="2">
        <v>1045435826</v>
      </c>
      <c r="B225" s="2" t="s">
        <v>654</v>
      </c>
      <c r="C225" s="16" t="s">
        <v>4947</v>
      </c>
      <c r="D225" s="3" t="s">
        <v>2799</v>
      </c>
      <c r="E225" s="4">
        <v>43160</v>
      </c>
      <c r="F225" s="5">
        <v>45717</v>
      </c>
      <c r="G225" s="5">
        <v>46082</v>
      </c>
      <c r="H225" s="3" t="s">
        <v>4290</v>
      </c>
      <c r="I225" s="55">
        <v>0</v>
      </c>
      <c r="J225" s="6">
        <v>46022</v>
      </c>
      <c r="K225" s="2" t="s">
        <v>4405</v>
      </c>
      <c r="L225" s="2" t="s">
        <v>4819</v>
      </c>
      <c r="M225" s="2" t="s">
        <v>4956</v>
      </c>
      <c r="N225" s="2" t="s">
        <v>5195</v>
      </c>
      <c r="O225" s="2" t="s">
        <v>5231</v>
      </c>
      <c r="P225" s="2" t="s">
        <v>4563</v>
      </c>
      <c r="Q225" s="2" t="s">
        <v>4298</v>
      </c>
      <c r="R225" s="7"/>
      <c r="S225" s="7">
        <v>0</v>
      </c>
      <c r="T225" s="7">
        <v>7</v>
      </c>
      <c r="U225" s="7">
        <v>7</v>
      </c>
      <c r="V225" s="12">
        <v>7</v>
      </c>
      <c r="W225" s="15" t="s">
        <v>4738</v>
      </c>
      <c r="X225" s="15" t="s">
        <v>5356</v>
      </c>
      <c r="Y225" s="50">
        <v>0</v>
      </c>
      <c r="Z225" s="50">
        <v>0</v>
      </c>
      <c r="AA225" s="50">
        <v>0</v>
      </c>
      <c r="AB225" s="50">
        <v>0</v>
      </c>
      <c r="AC225" s="50">
        <v>0</v>
      </c>
      <c r="AD225" s="50">
        <v>0</v>
      </c>
      <c r="AE225" s="50">
        <v>0</v>
      </c>
      <c r="AF225" s="50">
        <v>0</v>
      </c>
      <c r="AG225" s="50">
        <v>0</v>
      </c>
      <c r="AH225" s="50">
        <v>0</v>
      </c>
      <c r="AI225" s="50">
        <v>0</v>
      </c>
      <c r="AJ225" s="50">
        <v>0</v>
      </c>
      <c r="AK225" s="52">
        <v>0</v>
      </c>
      <c r="AL225" s="50">
        <v>0</v>
      </c>
      <c r="AM225" s="48">
        <v>0</v>
      </c>
      <c r="AN225" s="49">
        <v>0</v>
      </c>
      <c r="AO225" s="49">
        <v>0</v>
      </c>
      <c r="AP225" s="49">
        <v>0</v>
      </c>
      <c r="AR225" s="50">
        <v>7</v>
      </c>
    </row>
    <row r="226" spans="1:44" x14ac:dyDescent="0.35">
      <c r="A226" s="2">
        <v>1045489608</v>
      </c>
      <c r="B226" s="2" t="s">
        <v>657</v>
      </c>
      <c r="C226" s="16" t="s">
        <v>4947</v>
      </c>
      <c r="D226" s="3" t="s">
        <v>2802</v>
      </c>
      <c r="E226" s="4">
        <v>44961</v>
      </c>
      <c r="F226" s="5">
        <v>45692</v>
      </c>
      <c r="G226" s="5">
        <v>46057</v>
      </c>
      <c r="H226" s="3" t="s">
        <v>4290</v>
      </c>
      <c r="I226" s="55">
        <v>0</v>
      </c>
      <c r="J226" s="6">
        <v>46022</v>
      </c>
      <c r="K226" s="2" t="s">
        <v>4405</v>
      </c>
      <c r="L226" s="2" t="s">
        <v>4984</v>
      </c>
      <c r="M226" s="2" t="s">
        <v>4956</v>
      </c>
      <c r="N226" s="2" t="s">
        <v>5197</v>
      </c>
      <c r="O226" s="2" t="s">
        <v>5228</v>
      </c>
      <c r="P226" s="2" t="s">
        <v>4506</v>
      </c>
      <c r="Q226" s="2" t="s">
        <v>4298</v>
      </c>
      <c r="R226" s="7"/>
      <c r="S226" s="7">
        <v>0</v>
      </c>
      <c r="T226" s="7">
        <v>26.25</v>
      </c>
      <c r="U226" s="7">
        <v>26.25</v>
      </c>
      <c r="V226" s="12">
        <v>27</v>
      </c>
      <c r="W226" s="15" t="s">
        <v>4738</v>
      </c>
      <c r="X226" s="15" t="s">
        <v>5075</v>
      </c>
      <c r="Y226" s="50">
        <v>0</v>
      </c>
      <c r="Z226" s="50">
        <v>0</v>
      </c>
      <c r="AA226" s="50">
        <v>0</v>
      </c>
      <c r="AB226" s="50">
        <v>0</v>
      </c>
      <c r="AC226" s="50">
        <v>0</v>
      </c>
      <c r="AD226" s="50">
        <v>0</v>
      </c>
      <c r="AE226" s="50">
        <v>0</v>
      </c>
      <c r="AF226" s="50">
        <v>0</v>
      </c>
      <c r="AG226" s="50">
        <v>0</v>
      </c>
      <c r="AH226" s="50">
        <v>0</v>
      </c>
      <c r="AI226" s="50">
        <v>0</v>
      </c>
      <c r="AJ226" s="50">
        <v>0</v>
      </c>
      <c r="AK226" s="52">
        <v>0</v>
      </c>
      <c r="AL226" s="50">
        <v>0</v>
      </c>
      <c r="AM226" s="48">
        <v>0</v>
      </c>
      <c r="AN226" s="49">
        <v>0</v>
      </c>
      <c r="AO226" s="49">
        <v>0</v>
      </c>
      <c r="AP226" s="49">
        <v>0</v>
      </c>
      <c r="AR226" s="50">
        <v>27</v>
      </c>
    </row>
    <row r="227" spans="1:44" x14ac:dyDescent="0.35">
      <c r="A227" s="2">
        <v>1045514367</v>
      </c>
      <c r="B227" s="2" t="s">
        <v>658</v>
      </c>
      <c r="C227" s="16" t="s">
        <v>4946</v>
      </c>
      <c r="D227" s="3" t="s">
        <v>2803</v>
      </c>
      <c r="E227" s="4">
        <v>45733</v>
      </c>
      <c r="F227" s="5">
        <v>45733</v>
      </c>
      <c r="G227" s="5">
        <v>46098</v>
      </c>
      <c r="H227" s="3" t="s">
        <v>4290</v>
      </c>
      <c r="I227" s="55">
        <v>0</v>
      </c>
      <c r="J227" s="6">
        <v>46022</v>
      </c>
      <c r="K227" s="2" t="s">
        <v>4405</v>
      </c>
      <c r="L227" s="2" t="s">
        <v>4963</v>
      </c>
      <c r="M227" s="2" t="s">
        <v>4956</v>
      </c>
      <c r="N227" s="2" t="s">
        <v>5200</v>
      </c>
      <c r="O227" s="2" t="s">
        <v>5220</v>
      </c>
      <c r="P227" s="2" t="s">
        <v>4449</v>
      </c>
      <c r="Q227" s="2" t="s">
        <v>4297</v>
      </c>
      <c r="R227" s="7"/>
      <c r="S227" s="7">
        <v>0</v>
      </c>
      <c r="T227" s="7">
        <v>23.666699999999999</v>
      </c>
      <c r="U227" s="7">
        <v>23.666699999999999</v>
      </c>
      <c r="V227" s="12">
        <v>24</v>
      </c>
      <c r="W227" s="15" t="s">
        <v>4738</v>
      </c>
      <c r="X227" s="15" t="s">
        <v>5123</v>
      </c>
      <c r="Y227" s="50">
        <v>0</v>
      </c>
      <c r="Z227" s="50">
        <v>0</v>
      </c>
      <c r="AA227" s="50">
        <v>0</v>
      </c>
      <c r="AB227" s="50">
        <v>0</v>
      </c>
      <c r="AC227" s="50">
        <v>0</v>
      </c>
      <c r="AD227" s="50">
        <v>0</v>
      </c>
      <c r="AE227" s="50">
        <v>0</v>
      </c>
      <c r="AF227" s="50">
        <v>0</v>
      </c>
      <c r="AG227" s="50">
        <v>0</v>
      </c>
      <c r="AH227" s="50">
        <v>0</v>
      </c>
      <c r="AI227" s="50">
        <v>0</v>
      </c>
      <c r="AJ227" s="50">
        <v>0</v>
      </c>
      <c r="AK227" s="52">
        <v>0</v>
      </c>
      <c r="AL227" s="50">
        <v>0</v>
      </c>
      <c r="AM227" s="48">
        <v>0</v>
      </c>
      <c r="AN227" s="49">
        <v>0</v>
      </c>
      <c r="AO227" s="49">
        <v>0</v>
      </c>
      <c r="AP227" s="49">
        <v>0</v>
      </c>
      <c r="AR227" s="50">
        <v>24</v>
      </c>
    </row>
    <row r="228" spans="1:44" x14ac:dyDescent="0.35">
      <c r="A228" s="2">
        <v>1045571558</v>
      </c>
      <c r="B228" s="2" t="s">
        <v>661</v>
      </c>
      <c r="C228" s="16" t="s">
        <v>4948</v>
      </c>
      <c r="D228" s="3" t="s">
        <v>2806</v>
      </c>
      <c r="E228" s="4">
        <v>44835</v>
      </c>
      <c r="F228" s="5">
        <v>45931</v>
      </c>
      <c r="G228" s="5">
        <v>46296</v>
      </c>
      <c r="H228" s="3" t="s">
        <v>4292</v>
      </c>
      <c r="I228" s="55">
        <v>0</v>
      </c>
      <c r="J228" s="6">
        <v>46022</v>
      </c>
      <c r="K228" s="2" t="s">
        <v>4405</v>
      </c>
      <c r="L228" s="2">
        <v>2001030600</v>
      </c>
      <c r="M228" s="2" t="s">
        <v>5053</v>
      </c>
      <c r="N228" s="2" t="s">
        <v>5255</v>
      </c>
      <c r="O228" s="2" t="s">
        <v>5255</v>
      </c>
      <c r="P228" s="2" t="s">
        <v>4936</v>
      </c>
      <c r="Q228" s="2" t="s">
        <v>4352</v>
      </c>
      <c r="R228" s="7"/>
      <c r="S228" s="7">
        <v>22</v>
      </c>
      <c r="T228" s="7">
        <v>7.5</v>
      </c>
      <c r="U228" s="7">
        <v>29.5</v>
      </c>
      <c r="V228" s="12">
        <v>30</v>
      </c>
      <c r="W228" s="15" t="s">
        <v>5423</v>
      </c>
      <c r="X228" s="15" t="s">
        <v>5067</v>
      </c>
      <c r="Y228" s="50">
        <v>0</v>
      </c>
      <c r="Z228" s="50">
        <v>0</v>
      </c>
      <c r="AA228" s="50">
        <v>0</v>
      </c>
      <c r="AB228" s="50">
        <v>0</v>
      </c>
      <c r="AC228" s="50">
        <v>0</v>
      </c>
      <c r="AD228" s="50">
        <v>0</v>
      </c>
      <c r="AE228" s="50">
        <v>0</v>
      </c>
      <c r="AF228" s="50">
        <v>0</v>
      </c>
      <c r="AG228" s="50">
        <v>0</v>
      </c>
      <c r="AH228" s="50">
        <v>0</v>
      </c>
      <c r="AI228" s="50">
        <v>0</v>
      </c>
      <c r="AJ228" s="50">
        <v>0</v>
      </c>
      <c r="AK228" s="52">
        <v>0</v>
      </c>
      <c r="AL228" s="50">
        <v>0</v>
      </c>
      <c r="AM228" s="48">
        <v>0</v>
      </c>
      <c r="AN228" s="49">
        <v>0</v>
      </c>
      <c r="AO228" s="49">
        <v>0</v>
      </c>
      <c r="AP228" s="49">
        <v>0</v>
      </c>
      <c r="AR228" s="50">
        <v>30</v>
      </c>
    </row>
    <row r="229" spans="1:44" x14ac:dyDescent="0.35">
      <c r="A229" s="2">
        <v>1045626069</v>
      </c>
      <c r="B229" s="2" t="s">
        <v>663</v>
      </c>
      <c r="C229" s="16" t="s">
        <v>4946</v>
      </c>
      <c r="D229" s="3" t="s">
        <v>2808</v>
      </c>
      <c r="E229" s="4">
        <v>45797</v>
      </c>
      <c r="F229" s="5">
        <v>45797</v>
      </c>
      <c r="G229" s="5">
        <v>46162</v>
      </c>
      <c r="H229" s="3" t="s">
        <v>4290</v>
      </c>
      <c r="I229" s="55">
        <v>0</v>
      </c>
      <c r="J229" s="6">
        <v>46022</v>
      </c>
      <c r="K229" s="2" t="s">
        <v>4405</v>
      </c>
      <c r="L229" s="2" t="s">
        <v>4744</v>
      </c>
      <c r="M229" s="2" t="s">
        <v>4956</v>
      </c>
      <c r="N229" s="2" t="s">
        <v>5195</v>
      </c>
      <c r="O229" s="2" t="s">
        <v>5213</v>
      </c>
      <c r="P229" s="2" t="s">
        <v>4437</v>
      </c>
      <c r="Q229" s="2" t="s">
        <v>4297</v>
      </c>
      <c r="R229" s="7"/>
      <c r="S229" s="7">
        <v>0</v>
      </c>
      <c r="T229" s="7">
        <v>18.416699999999999</v>
      </c>
      <c r="U229" s="7">
        <v>18.416699999999999</v>
      </c>
      <c r="V229" s="12">
        <v>19</v>
      </c>
      <c r="W229" s="15" t="s">
        <v>4738</v>
      </c>
      <c r="X229" s="15" t="s">
        <v>5338</v>
      </c>
      <c r="Y229" s="50">
        <v>0</v>
      </c>
      <c r="Z229" s="50">
        <v>0</v>
      </c>
      <c r="AA229" s="50">
        <v>0</v>
      </c>
      <c r="AB229" s="50">
        <v>0</v>
      </c>
      <c r="AC229" s="50">
        <v>0</v>
      </c>
      <c r="AD229" s="50">
        <v>0</v>
      </c>
      <c r="AE229" s="50">
        <v>0</v>
      </c>
      <c r="AF229" s="50">
        <v>0</v>
      </c>
      <c r="AG229" s="50">
        <v>0</v>
      </c>
      <c r="AH229" s="50">
        <v>0</v>
      </c>
      <c r="AI229" s="50">
        <v>0</v>
      </c>
      <c r="AJ229" s="50">
        <v>0</v>
      </c>
      <c r="AK229" s="52">
        <v>0</v>
      </c>
      <c r="AL229" s="50">
        <v>0</v>
      </c>
      <c r="AM229" s="48">
        <v>0</v>
      </c>
      <c r="AN229" s="49">
        <v>0</v>
      </c>
      <c r="AO229" s="49">
        <v>0</v>
      </c>
      <c r="AP229" s="49">
        <v>0</v>
      </c>
      <c r="AR229" s="50">
        <v>19</v>
      </c>
    </row>
    <row r="230" spans="1:44" x14ac:dyDescent="0.35">
      <c r="A230" s="2">
        <v>1045650633</v>
      </c>
      <c r="B230" s="2" t="s">
        <v>666</v>
      </c>
      <c r="C230" s="16" t="s">
        <v>4946</v>
      </c>
      <c r="D230" s="3" t="s">
        <v>2811</v>
      </c>
      <c r="E230" s="4">
        <v>41634</v>
      </c>
      <c r="F230" s="5">
        <v>46017</v>
      </c>
      <c r="G230" s="5">
        <v>46382</v>
      </c>
      <c r="H230" s="3" t="s">
        <v>4414</v>
      </c>
      <c r="I230" s="55">
        <v>0</v>
      </c>
      <c r="J230" s="6">
        <v>46022</v>
      </c>
      <c r="K230" s="2" t="s">
        <v>4405</v>
      </c>
      <c r="L230" s="2" t="s">
        <v>4894</v>
      </c>
      <c r="M230" s="2" t="s">
        <v>4956</v>
      </c>
      <c r="N230" s="2" t="s">
        <v>5197</v>
      </c>
      <c r="O230" s="2" t="s">
        <v>5228</v>
      </c>
      <c r="P230" s="2" t="s">
        <v>4676</v>
      </c>
      <c r="Q230" s="2" t="s">
        <v>4297</v>
      </c>
      <c r="R230" s="7"/>
      <c r="S230" s="7">
        <v>0</v>
      </c>
      <c r="T230" s="7">
        <v>14.416699999999992</v>
      </c>
      <c r="U230" s="7">
        <v>14.416699999999992</v>
      </c>
      <c r="V230" s="12">
        <v>15</v>
      </c>
      <c r="W230" s="15" t="s">
        <v>4738</v>
      </c>
      <c r="X230" s="15" t="s">
        <v>5121</v>
      </c>
      <c r="Y230" s="50">
        <v>0</v>
      </c>
      <c r="Z230" s="50">
        <v>0</v>
      </c>
      <c r="AA230" s="50">
        <v>0</v>
      </c>
      <c r="AB230" s="50">
        <v>0</v>
      </c>
      <c r="AC230" s="50">
        <v>0</v>
      </c>
      <c r="AD230" s="50">
        <v>0</v>
      </c>
      <c r="AE230" s="50">
        <v>0</v>
      </c>
      <c r="AF230" s="50">
        <v>0</v>
      </c>
      <c r="AG230" s="50">
        <v>0</v>
      </c>
      <c r="AH230" s="50">
        <v>0</v>
      </c>
      <c r="AI230" s="50">
        <v>0</v>
      </c>
      <c r="AJ230" s="50">
        <v>0</v>
      </c>
      <c r="AK230" s="52">
        <v>0</v>
      </c>
      <c r="AL230" s="50">
        <v>0</v>
      </c>
      <c r="AM230" s="48">
        <v>0</v>
      </c>
      <c r="AN230" s="49">
        <v>0</v>
      </c>
      <c r="AO230" s="49">
        <v>0</v>
      </c>
      <c r="AP230" s="49">
        <v>0</v>
      </c>
      <c r="AR230" s="50">
        <v>15</v>
      </c>
    </row>
    <row r="231" spans="1:44" x14ac:dyDescent="0.35">
      <c r="A231" s="2">
        <v>1045721933</v>
      </c>
      <c r="B231" s="2" t="s">
        <v>667</v>
      </c>
      <c r="C231" s="16" t="s">
        <v>4946</v>
      </c>
      <c r="D231" s="3" t="s">
        <v>2812</v>
      </c>
      <c r="E231" s="4">
        <v>42395</v>
      </c>
      <c r="F231" s="5">
        <v>45683</v>
      </c>
      <c r="G231" s="5">
        <v>46048</v>
      </c>
      <c r="H231" s="3" t="s">
        <v>4291</v>
      </c>
      <c r="I231" s="55">
        <v>0</v>
      </c>
      <c r="J231" s="6">
        <v>46022</v>
      </c>
      <c r="K231" s="2" t="s">
        <v>4405</v>
      </c>
      <c r="L231" s="2" t="s">
        <v>4742</v>
      </c>
      <c r="M231" s="2" t="s">
        <v>4956</v>
      </c>
      <c r="N231" s="2" t="s">
        <v>5197</v>
      </c>
      <c r="O231" s="2" t="s">
        <v>5178</v>
      </c>
      <c r="P231" s="2" t="s">
        <v>4435</v>
      </c>
      <c r="Q231" s="2" t="s">
        <v>4297</v>
      </c>
      <c r="R231" s="7"/>
      <c r="S231" s="7">
        <v>0</v>
      </c>
      <c r="T231" s="7">
        <v>27.916699999999992</v>
      </c>
      <c r="U231" s="7">
        <v>27.916699999999992</v>
      </c>
      <c r="V231" s="12">
        <v>28</v>
      </c>
      <c r="W231" s="15" t="s">
        <v>4738</v>
      </c>
      <c r="X231" s="15" t="s">
        <v>5072</v>
      </c>
      <c r="Y231" s="50">
        <v>0</v>
      </c>
      <c r="Z231" s="50">
        <v>0</v>
      </c>
      <c r="AA231" s="50">
        <v>0</v>
      </c>
      <c r="AB231" s="50">
        <v>0</v>
      </c>
      <c r="AC231" s="50">
        <v>0</v>
      </c>
      <c r="AD231" s="50">
        <v>0</v>
      </c>
      <c r="AE231" s="50">
        <v>0</v>
      </c>
      <c r="AF231" s="50">
        <v>0</v>
      </c>
      <c r="AG231" s="50">
        <v>0</v>
      </c>
      <c r="AH231" s="50">
        <v>0</v>
      </c>
      <c r="AI231" s="50">
        <v>0</v>
      </c>
      <c r="AJ231" s="50">
        <v>0</v>
      </c>
      <c r="AK231" s="52">
        <v>0</v>
      </c>
      <c r="AL231" s="50">
        <v>0</v>
      </c>
      <c r="AM231" s="48">
        <v>0</v>
      </c>
      <c r="AN231" s="49">
        <v>0</v>
      </c>
      <c r="AO231" s="49">
        <v>0</v>
      </c>
      <c r="AP231" s="49">
        <v>0</v>
      </c>
      <c r="AR231" s="50">
        <v>28</v>
      </c>
    </row>
    <row r="232" spans="1:44" x14ac:dyDescent="0.35">
      <c r="A232" s="2">
        <v>1045789805</v>
      </c>
      <c r="B232" s="2" t="s">
        <v>673</v>
      </c>
      <c r="C232" s="16" t="s">
        <v>4946</v>
      </c>
      <c r="D232" s="3" t="s">
        <v>2818</v>
      </c>
      <c r="E232" s="4">
        <v>45758</v>
      </c>
      <c r="F232" s="5">
        <v>45758</v>
      </c>
      <c r="G232" s="5">
        <v>46123</v>
      </c>
      <c r="H232" s="3" t="s">
        <v>4290</v>
      </c>
      <c r="I232" s="55">
        <v>0</v>
      </c>
      <c r="J232" s="6">
        <v>46022</v>
      </c>
      <c r="K232" s="2" t="s">
        <v>4405</v>
      </c>
      <c r="L232" s="2" t="s">
        <v>4993</v>
      </c>
      <c r="M232" s="2" t="s">
        <v>4956</v>
      </c>
      <c r="N232" s="2" t="s">
        <v>5195</v>
      </c>
      <c r="O232" s="2" t="s">
        <v>5211</v>
      </c>
      <c r="P232" s="2" t="s">
        <v>4531</v>
      </c>
      <c r="Q232" s="2" t="s">
        <v>4297</v>
      </c>
      <c r="R232" s="7"/>
      <c r="S232" s="7">
        <v>0</v>
      </c>
      <c r="T232" s="7">
        <v>21.666699999999999</v>
      </c>
      <c r="U232" s="7">
        <v>21.666699999999999</v>
      </c>
      <c r="V232" s="12">
        <v>22</v>
      </c>
      <c r="W232" s="15" t="s">
        <v>4738</v>
      </c>
      <c r="X232" s="15" t="s">
        <v>5380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2">
        <v>0</v>
      </c>
      <c r="AL232" s="50">
        <v>0</v>
      </c>
      <c r="AM232" s="48">
        <v>0</v>
      </c>
      <c r="AN232" s="49">
        <v>0</v>
      </c>
      <c r="AO232" s="49">
        <v>0</v>
      </c>
      <c r="AP232" s="49">
        <v>0</v>
      </c>
      <c r="AR232" s="50">
        <v>22</v>
      </c>
    </row>
    <row r="233" spans="1:44" x14ac:dyDescent="0.35">
      <c r="A233" s="2">
        <v>1045843336</v>
      </c>
      <c r="B233" s="2" t="s">
        <v>681</v>
      </c>
      <c r="C233" s="16" t="s">
        <v>4946</v>
      </c>
      <c r="D233" s="3" t="s">
        <v>2826</v>
      </c>
      <c r="E233" s="4">
        <v>40373</v>
      </c>
      <c r="F233" s="5">
        <v>45852</v>
      </c>
      <c r="G233" s="5">
        <v>46217</v>
      </c>
      <c r="H233" s="3" t="s">
        <v>4290</v>
      </c>
      <c r="I233" s="55">
        <v>0</v>
      </c>
      <c r="J233" s="6">
        <v>46022</v>
      </c>
      <c r="K233" s="2" t="s">
        <v>4405</v>
      </c>
      <c r="L233" s="2" t="s">
        <v>4986</v>
      </c>
      <c r="M233" s="2" t="s">
        <v>4956</v>
      </c>
      <c r="N233" s="2" t="s">
        <v>5180</v>
      </c>
      <c r="O233" s="2" t="s">
        <v>5218</v>
      </c>
      <c r="P233" s="2" t="s">
        <v>4509</v>
      </c>
      <c r="Q233" s="2" t="s">
        <v>4297</v>
      </c>
      <c r="R233" s="7"/>
      <c r="S233" s="7">
        <v>0</v>
      </c>
      <c r="T233" s="7">
        <v>0.91669999999999163</v>
      </c>
      <c r="U233" s="7">
        <v>0.91669999999999163</v>
      </c>
      <c r="V233" s="12">
        <v>1</v>
      </c>
      <c r="W233" s="15" t="s">
        <v>4738</v>
      </c>
      <c r="X233" s="15" t="s">
        <v>5355</v>
      </c>
      <c r="Y233" s="50">
        <v>0</v>
      </c>
      <c r="Z233" s="50">
        <v>0</v>
      </c>
      <c r="AA233" s="50">
        <v>0</v>
      </c>
      <c r="AB233" s="50">
        <v>0</v>
      </c>
      <c r="AC233" s="50">
        <v>0</v>
      </c>
      <c r="AD233" s="50">
        <v>0</v>
      </c>
      <c r="AE233" s="50">
        <v>0</v>
      </c>
      <c r="AF233" s="50">
        <v>0</v>
      </c>
      <c r="AG233" s="50">
        <v>0</v>
      </c>
      <c r="AH233" s="50">
        <v>0</v>
      </c>
      <c r="AI233" s="50">
        <v>0</v>
      </c>
      <c r="AJ233" s="50">
        <v>0</v>
      </c>
      <c r="AK233" s="52">
        <v>0</v>
      </c>
      <c r="AL233" s="50">
        <v>0</v>
      </c>
      <c r="AM233" s="48">
        <v>0</v>
      </c>
      <c r="AN233" s="49">
        <v>0</v>
      </c>
      <c r="AO233" s="49">
        <v>0</v>
      </c>
      <c r="AP233" s="49">
        <v>0</v>
      </c>
      <c r="AR233" s="50">
        <v>1</v>
      </c>
    </row>
    <row r="234" spans="1:44" x14ac:dyDescent="0.35">
      <c r="A234" s="2">
        <v>1070041858</v>
      </c>
      <c r="B234" s="2" t="s">
        <v>1034</v>
      </c>
      <c r="C234" s="16" t="s">
        <v>4948</v>
      </c>
      <c r="D234" s="3" t="s">
        <v>3179</v>
      </c>
      <c r="E234" s="4">
        <v>45414</v>
      </c>
      <c r="F234" s="5">
        <v>45779</v>
      </c>
      <c r="G234" s="5">
        <v>46144</v>
      </c>
      <c r="H234" s="3" t="s">
        <v>4292</v>
      </c>
      <c r="I234" s="55">
        <v>0</v>
      </c>
      <c r="J234" s="6">
        <v>46022</v>
      </c>
      <c r="K234" s="2" t="s">
        <v>4405</v>
      </c>
      <c r="L234" s="2">
        <v>2001030300</v>
      </c>
      <c r="M234" s="2" t="s">
        <v>5052</v>
      </c>
      <c r="N234" s="2" t="s">
        <v>5184</v>
      </c>
      <c r="O234" s="2" t="s">
        <v>5184</v>
      </c>
      <c r="P234" s="2" t="s">
        <v>4935</v>
      </c>
      <c r="Q234" s="2" t="s">
        <v>4367</v>
      </c>
      <c r="R234" s="7"/>
      <c r="S234" s="7">
        <v>8</v>
      </c>
      <c r="T234" s="7">
        <v>19.916699999999999</v>
      </c>
      <c r="U234" s="7">
        <v>27.916699999999999</v>
      </c>
      <c r="V234" s="12">
        <v>28</v>
      </c>
      <c r="W234" s="15" t="s">
        <v>5424</v>
      </c>
      <c r="X234" s="15" t="s">
        <v>5072</v>
      </c>
      <c r="Y234" s="50">
        <v>0</v>
      </c>
      <c r="Z234" s="50">
        <v>0</v>
      </c>
      <c r="AA234" s="50">
        <v>0</v>
      </c>
      <c r="AB234" s="50">
        <v>9</v>
      </c>
      <c r="AC234" s="50">
        <v>0</v>
      </c>
      <c r="AD234" s="50">
        <v>0</v>
      </c>
      <c r="AE234" s="50">
        <v>1</v>
      </c>
      <c r="AF234" s="50">
        <v>6</v>
      </c>
      <c r="AG234" s="50">
        <v>0</v>
      </c>
      <c r="AH234" s="50">
        <v>0</v>
      </c>
      <c r="AI234" s="50">
        <v>0</v>
      </c>
      <c r="AJ234" s="50">
        <v>6</v>
      </c>
      <c r="AK234" s="52">
        <v>22</v>
      </c>
      <c r="AL234" s="50">
        <v>22</v>
      </c>
      <c r="AM234" s="48">
        <v>0.7857142857142857</v>
      </c>
      <c r="AN234" s="49">
        <v>7.8571428571428577E-3</v>
      </c>
      <c r="AO234" s="49">
        <v>9</v>
      </c>
      <c r="AP234" s="49">
        <v>22</v>
      </c>
      <c r="AR234" s="50">
        <v>6</v>
      </c>
    </row>
    <row r="235" spans="1:44" x14ac:dyDescent="0.35">
      <c r="A235" s="2">
        <v>1045892457</v>
      </c>
      <c r="B235" s="2" t="s">
        <v>686</v>
      </c>
      <c r="C235" s="16" t="s">
        <v>4947</v>
      </c>
      <c r="D235" s="3" t="s">
        <v>2831</v>
      </c>
      <c r="E235" s="4">
        <v>42853</v>
      </c>
      <c r="F235" s="5">
        <v>45775</v>
      </c>
      <c r="G235" s="5">
        <v>46140</v>
      </c>
      <c r="H235" s="3" t="s">
        <v>4290</v>
      </c>
      <c r="I235" s="55">
        <v>0</v>
      </c>
      <c r="J235" s="6">
        <v>46022</v>
      </c>
      <c r="K235" s="2" t="s">
        <v>4405</v>
      </c>
      <c r="L235" s="2">
        <v>2003020100</v>
      </c>
      <c r="M235" s="2" t="s">
        <v>4956</v>
      </c>
      <c r="N235" s="2" t="s">
        <v>5188</v>
      </c>
      <c r="O235" s="2" t="s">
        <v>5188</v>
      </c>
      <c r="P235" s="2" t="s">
        <v>4543</v>
      </c>
      <c r="Q235" s="2" t="s">
        <v>4314</v>
      </c>
      <c r="R235" s="7"/>
      <c r="S235" s="7">
        <v>6</v>
      </c>
      <c r="T235" s="7">
        <v>20.25</v>
      </c>
      <c r="U235" s="7">
        <v>26.25</v>
      </c>
      <c r="V235" s="12">
        <v>27</v>
      </c>
      <c r="W235" s="15" t="s">
        <v>5294</v>
      </c>
      <c r="X235" s="15" t="s">
        <v>5075</v>
      </c>
      <c r="Y235" s="50">
        <v>0</v>
      </c>
      <c r="Z235" s="50">
        <v>0</v>
      </c>
      <c r="AA235" s="50">
        <v>0</v>
      </c>
      <c r="AB235" s="50">
        <v>7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2">
        <v>7</v>
      </c>
      <c r="AL235" s="50">
        <v>7</v>
      </c>
      <c r="AM235" s="48">
        <v>0.25925925925925924</v>
      </c>
      <c r="AN235" s="49">
        <v>2.5925925925925925E-3</v>
      </c>
      <c r="AO235" s="49">
        <v>7</v>
      </c>
      <c r="AP235" s="49">
        <v>7</v>
      </c>
      <c r="AR235" s="50">
        <v>20</v>
      </c>
    </row>
    <row r="236" spans="1:44" x14ac:dyDescent="0.35">
      <c r="A236" s="2">
        <v>1045929075</v>
      </c>
      <c r="B236" s="2" t="s">
        <v>687</v>
      </c>
      <c r="C236" s="16" t="s">
        <v>4946</v>
      </c>
      <c r="D236" s="3" t="s">
        <v>2832</v>
      </c>
      <c r="E236" s="4">
        <v>45170</v>
      </c>
      <c r="F236" s="5">
        <v>45901</v>
      </c>
      <c r="G236" s="5">
        <v>46266</v>
      </c>
      <c r="H236" s="3" t="s">
        <v>4290</v>
      </c>
      <c r="I236" s="55">
        <v>0</v>
      </c>
      <c r="J236" s="6">
        <v>46022</v>
      </c>
      <c r="K236" s="2" t="s">
        <v>4405</v>
      </c>
      <c r="L236" s="2" t="s">
        <v>4963</v>
      </c>
      <c r="M236" s="2" t="s">
        <v>4956</v>
      </c>
      <c r="N236" s="2" t="s">
        <v>5200</v>
      </c>
      <c r="O236" s="2" t="s">
        <v>5220</v>
      </c>
      <c r="P236" s="2" t="s">
        <v>4449</v>
      </c>
      <c r="Q236" s="2" t="s">
        <v>4309</v>
      </c>
      <c r="R236" s="7"/>
      <c r="S236" s="7">
        <v>20</v>
      </c>
      <c r="T236" s="7">
        <v>10</v>
      </c>
      <c r="U236" s="7">
        <v>30</v>
      </c>
      <c r="V236" s="12">
        <v>30</v>
      </c>
      <c r="W236" s="15" t="s">
        <v>5312</v>
      </c>
      <c r="X236" s="15" t="s">
        <v>5067</v>
      </c>
      <c r="Y236" s="50">
        <v>0</v>
      </c>
      <c r="Z236" s="50">
        <v>0</v>
      </c>
      <c r="AA236" s="50">
        <v>0</v>
      </c>
      <c r="AB236" s="50">
        <v>0</v>
      </c>
      <c r="AC236" s="50">
        <v>0</v>
      </c>
      <c r="AD236" s="50">
        <v>0</v>
      </c>
      <c r="AE236" s="50">
        <v>0</v>
      </c>
      <c r="AF236" s="50">
        <v>0</v>
      </c>
      <c r="AG236" s="50">
        <v>0</v>
      </c>
      <c r="AH236" s="50">
        <v>0</v>
      </c>
      <c r="AI236" s="50">
        <v>0</v>
      </c>
      <c r="AJ236" s="50">
        <v>0</v>
      </c>
      <c r="AK236" s="52">
        <v>0</v>
      </c>
      <c r="AL236" s="50">
        <v>0</v>
      </c>
      <c r="AM236" s="48">
        <v>0</v>
      </c>
      <c r="AN236" s="49">
        <v>0</v>
      </c>
      <c r="AO236" s="49">
        <v>0</v>
      </c>
      <c r="AP236" s="49">
        <v>0</v>
      </c>
      <c r="AR236" s="50">
        <v>30</v>
      </c>
    </row>
    <row r="237" spans="1:44" x14ac:dyDescent="0.35">
      <c r="A237" s="2">
        <v>1045947518</v>
      </c>
      <c r="B237" s="2" t="s">
        <v>689</v>
      </c>
      <c r="C237" s="16" t="s">
        <v>4946</v>
      </c>
      <c r="D237" s="3" t="s">
        <v>2834</v>
      </c>
      <c r="E237" s="4">
        <v>43180</v>
      </c>
      <c r="F237" s="5">
        <v>45737</v>
      </c>
      <c r="G237" s="5">
        <v>46102</v>
      </c>
      <c r="H237" s="3" t="s">
        <v>4290</v>
      </c>
      <c r="I237" s="55">
        <v>0</v>
      </c>
      <c r="J237" s="6">
        <v>46022</v>
      </c>
      <c r="K237" s="2" t="s">
        <v>4405</v>
      </c>
      <c r="L237" s="2" t="s">
        <v>4802</v>
      </c>
      <c r="M237" s="2" t="s">
        <v>4956</v>
      </c>
      <c r="N237" s="2" t="s">
        <v>5195</v>
      </c>
      <c r="O237" s="2" t="s">
        <v>5213</v>
      </c>
      <c r="P237" s="2" t="s">
        <v>4533</v>
      </c>
      <c r="Q237" s="2" t="s">
        <v>4297</v>
      </c>
      <c r="R237" s="7"/>
      <c r="S237" s="7">
        <v>5</v>
      </c>
      <c r="T237" s="7">
        <v>23.333300000000008</v>
      </c>
      <c r="U237" s="7">
        <v>28.333300000000008</v>
      </c>
      <c r="V237" s="12">
        <v>29</v>
      </c>
      <c r="W237" s="15" t="s">
        <v>5111</v>
      </c>
      <c r="X237" s="15" t="s">
        <v>5065</v>
      </c>
      <c r="Y237" s="50">
        <v>0</v>
      </c>
      <c r="Z237" s="50">
        <v>15</v>
      </c>
      <c r="AA237" s="50">
        <v>0</v>
      </c>
      <c r="AB237" s="50">
        <v>0</v>
      </c>
      <c r="AC237" s="50">
        <v>0</v>
      </c>
      <c r="AD237" s="50">
        <v>0</v>
      </c>
      <c r="AE237" s="50">
        <v>0</v>
      </c>
      <c r="AF237" s="50">
        <v>0</v>
      </c>
      <c r="AG237" s="50">
        <v>0</v>
      </c>
      <c r="AH237" s="50">
        <v>0</v>
      </c>
      <c r="AI237" s="50">
        <v>0</v>
      </c>
      <c r="AJ237" s="50">
        <v>0</v>
      </c>
      <c r="AK237" s="52">
        <v>15</v>
      </c>
      <c r="AL237" s="50">
        <v>15</v>
      </c>
      <c r="AM237" s="48">
        <v>0.51724137931034486</v>
      </c>
      <c r="AN237" s="49">
        <v>5.1724137931034482E-3</v>
      </c>
      <c r="AO237" s="49">
        <v>15</v>
      </c>
      <c r="AP237" s="49">
        <v>15</v>
      </c>
      <c r="AR237" s="50">
        <v>14</v>
      </c>
    </row>
    <row r="238" spans="1:44" x14ac:dyDescent="0.35">
      <c r="A238" s="2">
        <v>1046015110</v>
      </c>
      <c r="B238" s="2" t="s">
        <v>692</v>
      </c>
      <c r="C238" s="16" t="s">
        <v>4948</v>
      </c>
      <c r="D238" s="3" t="s">
        <v>2837</v>
      </c>
      <c r="E238" s="4">
        <v>45775</v>
      </c>
      <c r="F238" s="5">
        <v>45775</v>
      </c>
      <c r="G238" s="5">
        <v>46140</v>
      </c>
      <c r="H238" s="3" t="s">
        <v>4292</v>
      </c>
      <c r="I238" s="55">
        <v>0</v>
      </c>
      <c r="J238" s="6">
        <v>46022</v>
      </c>
      <c r="K238" s="2" t="s">
        <v>4405</v>
      </c>
      <c r="L238" s="2">
        <v>2001020300</v>
      </c>
      <c r="M238" s="2" t="s">
        <v>5051</v>
      </c>
      <c r="N238" s="2" t="s">
        <v>5207</v>
      </c>
      <c r="O238" s="2" t="s">
        <v>5207</v>
      </c>
      <c r="P238" s="2" t="s">
        <v>4544</v>
      </c>
      <c r="Q238" s="2" t="s">
        <v>4353</v>
      </c>
      <c r="R238" s="7"/>
      <c r="S238" s="7">
        <v>0</v>
      </c>
      <c r="T238" s="7">
        <v>20.25</v>
      </c>
      <c r="U238" s="7">
        <v>20.25</v>
      </c>
      <c r="V238" s="12">
        <v>21</v>
      </c>
      <c r="W238" s="15" t="s">
        <v>4738</v>
      </c>
      <c r="X238" s="15" t="s">
        <v>5353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2">
        <v>0</v>
      </c>
      <c r="AL238" s="50">
        <v>0</v>
      </c>
      <c r="AM238" s="48">
        <v>0</v>
      </c>
      <c r="AN238" s="49">
        <v>0</v>
      </c>
      <c r="AO238" s="49">
        <v>0</v>
      </c>
      <c r="AP238" s="49">
        <v>0</v>
      </c>
      <c r="AR238" s="50">
        <v>21</v>
      </c>
    </row>
    <row r="239" spans="1:44" x14ac:dyDescent="0.35">
      <c r="A239" s="2">
        <v>1046038497</v>
      </c>
      <c r="B239" s="2" t="s">
        <v>694</v>
      </c>
      <c r="C239" s="16" t="s">
        <v>4946</v>
      </c>
      <c r="D239" s="3" t="s">
        <v>2839</v>
      </c>
      <c r="E239" s="4">
        <v>45992</v>
      </c>
      <c r="F239" s="5">
        <v>45992</v>
      </c>
      <c r="G239" s="5">
        <v>46357</v>
      </c>
      <c r="H239" s="3" t="s">
        <v>4418</v>
      </c>
      <c r="I239" s="55">
        <v>0</v>
      </c>
      <c r="J239" s="6">
        <v>46022</v>
      </c>
      <c r="K239" s="2" t="s">
        <v>4405</v>
      </c>
      <c r="L239" s="2" t="s">
        <v>4862</v>
      </c>
      <c r="M239" s="2" t="s">
        <v>4956</v>
      </c>
      <c r="N239" s="2" t="s">
        <v>5197</v>
      </c>
      <c r="O239" s="2" t="s">
        <v>5228</v>
      </c>
      <c r="P239" s="2" t="s">
        <v>4627</v>
      </c>
      <c r="Q239" s="2" t="s">
        <v>4297</v>
      </c>
      <c r="R239" s="7"/>
      <c r="S239" s="7">
        <v>0</v>
      </c>
      <c r="T239" s="7">
        <v>2.5</v>
      </c>
      <c r="U239" s="7">
        <v>2.5</v>
      </c>
      <c r="V239" s="12">
        <v>3</v>
      </c>
      <c r="W239" s="15" t="s">
        <v>4738</v>
      </c>
      <c r="X239" s="15" t="s">
        <v>5339</v>
      </c>
      <c r="Y239" s="50">
        <v>0</v>
      </c>
      <c r="Z239" s="50">
        <v>0</v>
      </c>
      <c r="AA239" s="50">
        <v>0</v>
      </c>
      <c r="AB239" s="50">
        <v>0</v>
      </c>
      <c r="AC239" s="50">
        <v>0</v>
      </c>
      <c r="AD239" s="50">
        <v>0</v>
      </c>
      <c r="AE239" s="50">
        <v>0</v>
      </c>
      <c r="AF239" s="50">
        <v>0</v>
      </c>
      <c r="AG239" s="50">
        <v>0</v>
      </c>
      <c r="AH239" s="50">
        <v>0</v>
      </c>
      <c r="AI239" s="50">
        <v>0</v>
      </c>
      <c r="AJ239" s="50">
        <v>0</v>
      </c>
      <c r="AK239" s="52">
        <v>0</v>
      </c>
      <c r="AL239" s="50">
        <v>0</v>
      </c>
      <c r="AM239" s="48">
        <v>0</v>
      </c>
      <c r="AN239" s="49">
        <v>0</v>
      </c>
      <c r="AO239" s="49">
        <v>0</v>
      </c>
      <c r="AP239" s="49">
        <v>0</v>
      </c>
      <c r="AR239" s="50">
        <v>3</v>
      </c>
    </row>
    <row r="240" spans="1:44" x14ac:dyDescent="0.35">
      <c r="A240" s="2">
        <v>1046091782</v>
      </c>
      <c r="B240" s="2" t="s">
        <v>697</v>
      </c>
      <c r="C240" s="16" t="s">
        <v>4946</v>
      </c>
      <c r="D240" s="3" t="s">
        <v>2842</v>
      </c>
      <c r="E240" s="4">
        <v>44244</v>
      </c>
      <c r="F240" s="5">
        <v>45705</v>
      </c>
      <c r="G240" s="5">
        <v>46070</v>
      </c>
      <c r="H240" s="3" t="s">
        <v>4290</v>
      </c>
      <c r="I240" s="55">
        <v>0</v>
      </c>
      <c r="J240" s="6">
        <v>46022</v>
      </c>
      <c r="K240" s="2" t="s">
        <v>4405</v>
      </c>
      <c r="L240" s="2" t="s">
        <v>4796</v>
      </c>
      <c r="M240" s="2" t="s">
        <v>4956</v>
      </c>
      <c r="N240" s="2" t="s">
        <v>5195</v>
      </c>
      <c r="O240" s="2" t="s">
        <v>5231</v>
      </c>
      <c r="P240" s="2" t="s">
        <v>4525</v>
      </c>
      <c r="Q240" s="2" t="s">
        <v>4297</v>
      </c>
      <c r="R240" s="7"/>
      <c r="S240" s="7">
        <v>0</v>
      </c>
      <c r="T240" s="7">
        <v>25.166699999999992</v>
      </c>
      <c r="U240" s="7">
        <v>25.166699999999992</v>
      </c>
      <c r="V240" s="12">
        <v>26</v>
      </c>
      <c r="W240" s="15" t="s">
        <v>4738</v>
      </c>
      <c r="X240" s="15" t="s">
        <v>5115</v>
      </c>
      <c r="Y240" s="50">
        <v>0</v>
      </c>
      <c r="Z240" s="50">
        <v>12</v>
      </c>
      <c r="AA240" s="50">
        <v>3</v>
      </c>
      <c r="AB240" s="50">
        <v>0</v>
      </c>
      <c r="AC240" s="50">
        <v>0</v>
      </c>
      <c r="AD240" s="50">
        <v>0</v>
      </c>
      <c r="AE240" s="50">
        <v>0</v>
      </c>
      <c r="AF240" s="50">
        <v>0</v>
      </c>
      <c r="AG240" s="50">
        <v>0</v>
      </c>
      <c r="AH240" s="50">
        <v>0</v>
      </c>
      <c r="AI240" s="50">
        <v>0</v>
      </c>
      <c r="AJ240" s="50">
        <v>0</v>
      </c>
      <c r="AK240" s="52">
        <v>15</v>
      </c>
      <c r="AL240" s="50">
        <v>15</v>
      </c>
      <c r="AM240" s="48">
        <v>0.57692307692307687</v>
      </c>
      <c r="AN240" s="49">
        <v>5.7692307692307687E-3</v>
      </c>
      <c r="AO240" s="49">
        <v>15</v>
      </c>
      <c r="AP240" s="49">
        <v>15</v>
      </c>
      <c r="AR240" s="50">
        <v>11</v>
      </c>
    </row>
    <row r="241" spans="1:44" x14ac:dyDescent="0.35">
      <c r="A241" s="2">
        <v>1046099536</v>
      </c>
      <c r="B241" s="2" t="s">
        <v>698</v>
      </c>
      <c r="C241" s="16" t="s">
        <v>4947</v>
      </c>
      <c r="D241" s="3" t="s">
        <v>2843</v>
      </c>
      <c r="E241" s="4">
        <v>44835</v>
      </c>
      <c r="F241" s="5">
        <v>45931</v>
      </c>
      <c r="G241" s="5">
        <v>46296</v>
      </c>
      <c r="H241" s="3" t="s">
        <v>4290</v>
      </c>
      <c r="I241" s="55">
        <v>0</v>
      </c>
      <c r="J241" s="6">
        <v>46022</v>
      </c>
      <c r="K241" s="2" t="s">
        <v>4405</v>
      </c>
      <c r="L241" s="2" t="s">
        <v>4963</v>
      </c>
      <c r="M241" s="2" t="s">
        <v>4956</v>
      </c>
      <c r="N241" s="2" t="s">
        <v>5200</v>
      </c>
      <c r="O241" s="2" t="s">
        <v>5220</v>
      </c>
      <c r="P241" s="2" t="s">
        <v>4449</v>
      </c>
      <c r="Q241" s="2" t="s">
        <v>4298</v>
      </c>
      <c r="R241" s="7"/>
      <c r="S241" s="7">
        <v>22</v>
      </c>
      <c r="T241" s="7">
        <v>7.5</v>
      </c>
      <c r="U241" s="7">
        <v>29.5</v>
      </c>
      <c r="V241" s="12">
        <v>30</v>
      </c>
      <c r="W241" s="15" t="s">
        <v>5423</v>
      </c>
      <c r="X241" s="15" t="s">
        <v>5067</v>
      </c>
      <c r="Y241" s="50">
        <v>0</v>
      </c>
      <c r="Z241" s="50">
        <v>0</v>
      </c>
      <c r="AA241" s="50">
        <v>0</v>
      </c>
      <c r="AB241" s="50">
        <v>0</v>
      </c>
      <c r="AC241" s="50">
        <v>0</v>
      </c>
      <c r="AD241" s="50">
        <v>0</v>
      </c>
      <c r="AE241" s="50">
        <v>0</v>
      </c>
      <c r="AF241" s="50">
        <v>0</v>
      </c>
      <c r="AG241" s="50">
        <v>0</v>
      </c>
      <c r="AH241" s="50">
        <v>0</v>
      </c>
      <c r="AI241" s="50">
        <v>0</v>
      </c>
      <c r="AJ241" s="50">
        <v>0</v>
      </c>
      <c r="AK241" s="52">
        <v>0</v>
      </c>
      <c r="AL241" s="50">
        <v>0</v>
      </c>
      <c r="AM241" s="48">
        <v>0</v>
      </c>
      <c r="AN241" s="49">
        <v>0</v>
      </c>
      <c r="AO241" s="49">
        <v>0</v>
      </c>
      <c r="AP241" s="49">
        <v>0</v>
      </c>
      <c r="AR241" s="50">
        <v>30</v>
      </c>
    </row>
    <row r="242" spans="1:44" x14ac:dyDescent="0.35">
      <c r="A242" s="2">
        <v>1046169049</v>
      </c>
      <c r="B242" s="2" t="s">
        <v>706</v>
      </c>
      <c r="C242" s="16" t="s">
        <v>4946</v>
      </c>
      <c r="D242" s="3" t="s">
        <v>2851</v>
      </c>
      <c r="E242" s="4">
        <v>44068</v>
      </c>
      <c r="F242" s="5">
        <v>45894</v>
      </c>
      <c r="G242" s="5">
        <v>46259</v>
      </c>
      <c r="H242" s="3" t="s">
        <v>4290</v>
      </c>
      <c r="I242" s="55">
        <v>0</v>
      </c>
      <c r="J242" s="6">
        <v>46022</v>
      </c>
      <c r="K242" s="2" t="s">
        <v>4405</v>
      </c>
      <c r="L242" s="2" t="s">
        <v>4977</v>
      </c>
      <c r="M242" s="2" t="s">
        <v>4956</v>
      </c>
      <c r="N242" s="2" t="s">
        <v>5195</v>
      </c>
      <c r="O242" s="2" t="s">
        <v>5216</v>
      </c>
      <c r="P242" s="2" t="s">
        <v>4489</v>
      </c>
      <c r="Q242" s="2" t="s">
        <v>4297</v>
      </c>
      <c r="R242" s="7"/>
      <c r="S242" s="7">
        <v>17</v>
      </c>
      <c r="T242" s="7">
        <v>10.5</v>
      </c>
      <c r="U242" s="7">
        <v>27.5</v>
      </c>
      <c r="V242" s="12">
        <v>28</v>
      </c>
      <c r="W242" s="15" t="s">
        <v>5425</v>
      </c>
      <c r="X242" s="15" t="s">
        <v>5072</v>
      </c>
      <c r="Y242" s="50">
        <v>0</v>
      </c>
      <c r="Z242" s="50">
        <v>15</v>
      </c>
      <c r="AA242" s="50">
        <v>0</v>
      </c>
      <c r="AB242" s="50">
        <v>0</v>
      </c>
      <c r="AC242" s="50">
        <v>0</v>
      </c>
      <c r="AD242" s="50">
        <v>0</v>
      </c>
      <c r="AE242" s="50">
        <v>0</v>
      </c>
      <c r="AF242" s="50">
        <v>0</v>
      </c>
      <c r="AG242" s="50">
        <v>0</v>
      </c>
      <c r="AH242" s="50">
        <v>0</v>
      </c>
      <c r="AI242" s="50">
        <v>0</v>
      </c>
      <c r="AJ242" s="50">
        <v>0</v>
      </c>
      <c r="AK242" s="52">
        <v>15</v>
      </c>
      <c r="AL242" s="50">
        <v>15</v>
      </c>
      <c r="AM242" s="48">
        <v>0.5357142857142857</v>
      </c>
      <c r="AN242" s="49">
        <v>5.3571428571428572E-3</v>
      </c>
      <c r="AO242" s="49">
        <v>15</v>
      </c>
      <c r="AP242" s="49">
        <v>15</v>
      </c>
      <c r="AR242" s="50">
        <v>13</v>
      </c>
    </row>
    <row r="243" spans="1:44" x14ac:dyDescent="0.35">
      <c r="A243" s="2">
        <v>1046196265</v>
      </c>
      <c r="B243" s="2" t="s">
        <v>708</v>
      </c>
      <c r="C243" s="16" t="s">
        <v>4946</v>
      </c>
      <c r="D243" s="3" t="s">
        <v>2853</v>
      </c>
      <c r="E243" s="4">
        <v>44692</v>
      </c>
      <c r="F243" s="5">
        <v>45788</v>
      </c>
      <c r="G243" s="5">
        <v>46153</v>
      </c>
      <c r="H243" s="3" t="s">
        <v>4290</v>
      </c>
      <c r="I243" s="55">
        <v>0</v>
      </c>
      <c r="J243" s="6">
        <v>46022</v>
      </c>
      <c r="K243" s="2" t="s">
        <v>4405</v>
      </c>
      <c r="L243" s="2" t="s">
        <v>5000</v>
      </c>
      <c r="M243" s="2" t="s">
        <v>4957</v>
      </c>
      <c r="N243" s="2" t="s">
        <v>5199</v>
      </c>
      <c r="O243" s="2" t="s">
        <v>5227</v>
      </c>
      <c r="P243" s="2" t="s">
        <v>4558</v>
      </c>
      <c r="Q243" s="2" t="s">
        <v>4297</v>
      </c>
      <c r="R243" s="7"/>
      <c r="S243" s="7">
        <v>0</v>
      </c>
      <c r="T243" s="7">
        <v>19.166700000000006</v>
      </c>
      <c r="U243" s="7">
        <v>19.166700000000006</v>
      </c>
      <c r="V243" s="12">
        <v>20</v>
      </c>
      <c r="W243" s="15" t="s">
        <v>4738</v>
      </c>
      <c r="X243" s="15" t="s">
        <v>5359</v>
      </c>
      <c r="Y243" s="50">
        <v>0</v>
      </c>
      <c r="Z243" s="50">
        <v>0</v>
      </c>
      <c r="AA243" s="50">
        <v>0</v>
      </c>
      <c r="AB243" s="50">
        <v>0</v>
      </c>
      <c r="AC243" s="50">
        <v>0</v>
      </c>
      <c r="AD243" s="50">
        <v>0</v>
      </c>
      <c r="AE243" s="50">
        <v>0</v>
      </c>
      <c r="AF243" s="50">
        <v>0</v>
      </c>
      <c r="AG243" s="50">
        <v>0</v>
      </c>
      <c r="AH243" s="50">
        <v>0</v>
      </c>
      <c r="AI243" s="50">
        <v>0</v>
      </c>
      <c r="AJ243" s="50">
        <v>0</v>
      </c>
      <c r="AK243" s="52">
        <v>0</v>
      </c>
      <c r="AL243" s="50">
        <v>0</v>
      </c>
      <c r="AM243" s="48">
        <v>0</v>
      </c>
      <c r="AN243" s="49">
        <v>0</v>
      </c>
      <c r="AO243" s="49">
        <v>0</v>
      </c>
      <c r="AP243" s="49">
        <v>0</v>
      </c>
      <c r="AR243" s="50">
        <v>20</v>
      </c>
    </row>
    <row r="244" spans="1:44" x14ac:dyDescent="0.35">
      <c r="A244" s="2">
        <v>1046200026</v>
      </c>
      <c r="B244" s="2" t="s">
        <v>709</v>
      </c>
      <c r="C244" s="16" t="s">
        <v>4948</v>
      </c>
      <c r="D244" s="3" t="s">
        <v>2854</v>
      </c>
      <c r="E244" s="4">
        <v>45763</v>
      </c>
      <c r="F244" s="5">
        <v>45763</v>
      </c>
      <c r="G244" s="5">
        <v>46128</v>
      </c>
      <c r="H244" s="3" t="s">
        <v>4290</v>
      </c>
      <c r="I244" s="55">
        <v>0</v>
      </c>
      <c r="J244" s="6">
        <v>46022</v>
      </c>
      <c r="K244" s="2" t="s">
        <v>4405</v>
      </c>
      <c r="L244" s="2">
        <v>2003020100</v>
      </c>
      <c r="M244" s="2" t="s">
        <v>4956</v>
      </c>
      <c r="N244" s="2" t="s">
        <v>5197</v>
      </c>
      <c r="O244" s="2" t="s">
        <v>5243</v>
      </c>
      <c r="P244" s="2" t="s">
        <v>4575</v>
      </c>
      <c r="Q244" s="2" t="s">
        <v>4336</v>
      </c>
      <c r="R244" s="7"/>
      <c r="S244" s="7">
        <v>0</v>
      </c>
      <c r="T244" s="7">
        <v>21.25</v>
      </c>
      <c r="U244" s="7">
        <v>21.25</v>
      </c>
      <c r="V244" s="12">
        <v>22</v>
      </c>
      <c r="W244" s="15" t="s">
        <v>4738</v>
      </c>
      <c r="X244" s="15" t="s">
        <v>5380</v>
      </c>
      <c r="Y244" s="50">
        <v>0</v>
      </c>
      <c r="Z244" s="50">
        <v>0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v>0</v>
      </c>
      <c r="AK244" s="52">
        <v>0</v>
      </c>
      <c r="AL244" s="50">
        <v>0</v>
      </c>
      <c r="AM244" s="48">
        <v>0</v>
      </c>
      <c r="AN244" s="49">
        <v>0</v>
      </c>
      <c r="AO244" s="49">
        <v>0</v>
      </c>
      <c r="AP244" s="49">
        <v>0</v>
      </c>
      <c r="AR244" s="50">
        <v>22</v>
      </c>
    </row>
    <row r="245" spans="1:44" x14ac:dyDescent="0.35">
      <c r="A245" s="2">
        <v>1046227601</v>
      </c>
      <c r="B245" s="2" t="s">
        <v>712</v>
      </c>
      <c r="C245" s="16" t="s">
        <v>4946</v>
      </c>
      <c r="D245" s="3" t="s">
        <v>2857</v>
      </c>
      <c r="E245" s="4">
        <v>45159</v>
      </c>
      <c r="F245" s="5">
        <v>45890</v>
      </c>
      <c r="G245" s="5">
        <v>46255</v>
      </c>
      <c r="H245" s="3" t="s">
        <v>4290</v>
      </c>
      <c r="I245" s="55">
        <v>0</v>
      </c>
      <c r="J245" s="6">
        <v>46022</v>
      </c>
      <c r="K245" s="2" t="s">
        <v>4405</v>
      </c>
      <c r="L245" s="2" t="s">
        <v>4805</v>
      </c>
      <c r="M245" s="2" t="s">
        <v>4956</v>
      </c>
      <c r="N245" s="2" t="s">
        <v>5195</v>
      </c>
      <c r="O245" s="2" t="s">
        <v>5216</v>
      </c>
      <c r="P245" s="2" t="s">
        <v>4540</v>
      </c>
      <c r="Q245" s="2" t="s">
        <v>4297</v>
      </c>
      <c r="R245" s="7"/>
      <c r="S245" s="7">
        <v>18</v>
      </c>
      <c r="T245" s="7">
        <v>-0.16670000000000584</v>
      </c>
      <c r="U245" s="7">
        <v>17.833299999999994</v>
      </c>
      <c r="V245" s="12">
        <v>18</v>
      </c>
      <c r="W245" s="15" t="s">
        <v>5426</v>
      </c>
      <c r="X245" s="15" t="s">
        <v>5321</v>
      </c>
      <c r="Y245" s="50">
        <v>0</v>
      </c>
      <c r="Z245" s="50">
        <v>14</v>
      </c>
      <c r="AA245" s="50">
        <v>0</v>
      </c>
      <c r="AB245" s="50">
        <v>0</v>
      </c>
      <c r="AC245" s="50">
        <v>0</v>
      </c>
      <c r="AD245" s="50">
        <v>0</v>
      </c>
      <c r="AE245" s="50">
        <v>0</v>
      </c>
      <c r="AF245" s="50">
        <v>0</v>
      </c>
      <c r="AG245" s="50">
        <v>0</v>
      </c>
      <c r="AH245" s="50">
        <v>0</v>
      </c>
      <c r="AI245" s="50">
        <v>0</v>
      </c>
      <c r="AJ245" s="50">
        <v>0</v>
      </c>
      <c r="AK245" s="52">
        <v>14</v>
      </c>
      <c r="AL245" s="50">
        <v>14</v>
      </c>
      <c r="AM245" s="48">
        <v>0.77777777777777779</v>
      </c>
      <c r="AN245" s="49">
        <v>7.7777777777777776E-3</v>
      </c>
      <c r="AO245" s="49">
        <v>14</v>
      </c>
      <c r="AP245" s="49">
        <v>14</v>
      </c>
      <c r="AR245" s="50">
        <v>4</v>
      </c>
    </row>
    <row r="246" spans="1:44" x14ac:dyDescent="0.35">
      <c r="A246" s="2">
        <v>1046260096</v>
      </c>
      <c r="B246" s="2" t="s">
        <v>716</v>
      </c>
      <c r="C246" s="16" t="s">
        <v>4946</v>
      </c>
      <c r="D246" s="3" t="s">
        <v>2861</v>
      </c>
      <c r="E246" s="4">
        <v>42069</v>
      </c>
      <c r="F246" s="5">
        <v>45722</v>
      </c>
      <c r="G246" s="5">
        <v>46087</v>
      </c>
      <c r="H246" s="3" t="s">
        <v>4290</v>
      </c>
      <c r="I246" s="55">
        <v>0</v>
      </c>
      <c r="J246" s="6">
        <v>46022</v>
      </c>
      <c r="K246" s="2" t="s">
        <v>4405</v>
      </c>
      <c r="L246" s="2" t="s">
        <v>5000</v>
      </c>
      <c r="M246" s="2" t="s">
        <v>4957</v>
      </c>
      <c r="N246" s="2" t="s">
        <v>5199</v>
      </c>
      <c r="O246" s="2" t="s">
        <v>5227</v>
      </c>
      <c r="P246" s="2" t="s">
        <v>4580</v>
      </c>
      <c r="Q246" s="2" t="s">
        <v>4297</v>
      </c>
      <c r="R246" s="7"/>
      <c r="S246" s="7">
        <v>0</v>
      </c>
      <c r="T246" s="7">
        <v>23.583300000000008</v>
      </c>
      <c r="U246" s="7">
        <v>23.583300000000008</v>
      </c>
      <c r="V246" s="12">
        <v>24</v>
      </c>
      <c r="W246" s="15" t="s">
        <v>4738</v>
      </c>
      <c r="X246" s="15" t="s">
        <v>5123</v>
      </c>
      <c r="Y246" s="50">
        <v>0</v>
      </c>
      <c r="Z246" s="50">
        <v>0</v>
      </c>
      <c r="AA246" s="50">
        <v>0</v>
      </c>
      <c r="AB246" s="50">
        <v>0</v>
      </c>
      <c r="AC246" s="50">
        <v>0</v>
      </c>
      <c r="AD246" s="50">
        <v>0</v>
      </c>
      <c r="AE246" s="50">
        <v>0</v>
      </c>
      <c r="AF246" s="50">
        <v>0</v>
      </c>
      <c r="AG246" s="50">
        <v>0</v>
      </c>
      <c r="AH246" s="50">
        <v>0</v>
      </c>
      <c r="AI246" s="50">
        <v>0</v>
      </c>
      <c r="AJ246" s="50">
        <v>0</v>
      </c>
      <c r="AK246" s="52">
        <v>0</v>
      </c>
      <c r="AL246" s="50">
        <v>0</v>
      </c>
      <c r="AM246" s="48">
        <v>0</v>
      </c>
      <c r="AN246" s="49">
        <v>0</v>
      </c>
      <c r="AO246" s="49">
        <v>0</v>
      </c>
      <c r="AP246" s="49">
        <v>0</v>
      </c>
      <c r="AR246" s="50">
        <v>24</v>
      </c>
    </row>
    <row r="247" spans="1:44" x14ac:dyDescent="0.35">
      <c r="A247" s="2">
        <v>1046355479</v>
      </c>
      <c r="B247" s="2" t="s">
        <v>724</v>
      </c>
      <c r="C247" s="16" t="s">
        <v>4947</v>
      </c>
      <c r="D247" s="3" t="s">
        <v>2869</v>
      </c>
      <c r="E247" s="4">
        <v>42100</v>
      </c>
      <c r="F247" s="5">
        <v>45753</v>
      </c>
      <c r="G247" s="5">
        <v>46118</v>
      </c>
      <c r="H247" s="3" t="s">
        <v>4291</v>
      </c>
      <c r="I247" s="55">
        <v>0</v>
      </c>
      <c r="J247" s="6">
        <v>46022</v>
      </c>
      <c r="K247" s="2" t="s">
        <v>4405</v>
      </c>
      <c r="L247" s="2" t="s">
        <v>4901</v>
      </c>
      <c r="M247" s="2" t="s">
        <v>4956</v>
      </c>
      <c r="N247" s="2" t="s">
        <v>5197</v>
      </c>
      <c r="O247" s="2" t="s">
        <v>5178</v>
      </c>
      <c r="P247" s="2" t="s">
        <v>4683</v>
      </c>
      <c r="Q247" s="2" t="s">
        <v>4298</v>
      </c>
      <c r="R247" s="7"/>
      <c r="S247" s="7">
        <v>7</v>
      </c>
      <c r="T247" s="7">
        <v>22.083300000000008</v>
      </c>
      <c r="U247" s="7">
        <v>29.083300000000008</v>
      </c>
      <c r="V247" s="12">
        <v>30</v>
      </c>
      <c r="W247" s="15" t="s">
        <v>5295</v>
      </c>
      <c r="X247" s="15" t="s">
        <v>5067</v>
      </c>
      <c r="Y247" s="50">
        <v>0</v>
      </c>
      <c r="Z247" s="50">
        <v>0</v>
      </c>
      <c r="AA247" s="50">
        <v>5</v>
      </c>
      <c r="AB247" s="50">
        <v>3</v>
      </c>
      <c r="AC247" s="50">
        <v>0</v>
      </c>
      <c r="AD247" s="50">
        <v>0</v>
      </c>
      <c r="AE247" s="50">
        <v>0</v>
      </c>
      <c r="AF247" s="50">
        <v>0</v>
      </c>
      <c r="AG247" s="50">
        <v>0</v>
      </c>
      <c r="AH247" s="50">
        <v>0</v>
      </c>
      <c r="AI247" s="50">
        <v>0</v>
      </c>
      <c r="AJ247" s="50">
        <v>0</v>
      </c>
      <c r="AK247" s="52">
        <v>8</v>
      </c>
      <c r="AL247" s="50">
        <v>8</v>
      </c>
      <c r="AM247" s="48">
        <v>0.26666666666666666</v>
      </c>
      <c r="AN247" s="49">
        <v>2.6666666666666666E-3</v>
      </c>
      <c r="AO247" s="49">
        <v>8</v>
      </c>
      <c r="AP247" s="49">
        <v>8</v>
      </c>
      <c r="AR247" s="50">
        <v>22</v>
      </c>
    </row>
    <row r="248" spans="1:44" x14ac:dyDescent="0.35">
      <c r="A248" s="2">
        <v>1046409274</v>
      </c>
      <c r="B248" s="2" t="s">
        <v>727</v>
      </c>
      <c r="C248" s="16" t="s">
        <v>4948</v>
      </c>
      <c r="D248" s="3" t="s">
        <v>2872</v>
      </c>
      <c r="E248" s="4">
        <v>45341</v>
      </c>
      <c r="F248" s="5">
        <v>45707</v>
      </c>
      <c r="G248" s="5">
        <v>46072</v>
      </c>
      <c r="H248" s="3" t="s">
        <v>4292</v>
      </c>
      <c r="I248" s="55">
        <v>0</v>
      </c>
      <c r="J248" s="6">
        <v>46022</v>
      </c>
      <c r="K248" s="2" t="s">
        <v>4405</v>
      </c>
      <c r="L248" s="2">
        <v>2001020400</v>
      </c>
      <c r="M248" s="2" t="s">
        <v>5051</v>
      </c>
      <c r="N248" s="2" t="s">
        <v>5179</v>
      </c>
      <c r="O248" s="2" t="s">
        <v>5179</v>
      </c>
      <c r="P248" s="2" t="s">
        <v>4938</v>
      </c>
      <c r="Q248" s="2" t="s">
        <v>4356</v>
      </c>
      <c r="R248" s="7"/>
      <c r="S248" s="7">
        <v>3</v>
      </c>
      <c r="T248" s="7">
        <v>26</v>
      </c>
      <c r="U248" s="7">
        <v>29</v>
      </c>
      <c r="V248" s="12">
        <v>29</v>
      </c>
      <c r="W248" s="15" t="s">
        <v>5116</v>
      </c>
      <c r="X248" s="15" t="s">
        <v>5065</v>
      </c>
      <c r="Y248" s="50">
        <v>0</v>
      </c>
      <c r="Z248" s="50">
        <v>3</v>
      </c>
      <c r="AA248" s="50">
        <v>0</v>
      </c>
      <c r="AB248" s="50">
        <v>0</v>
      </c>
      <c r="AC248" s="50">
        <v>0</v>
      </c>
      <c r="AD248" s="50">
        <v>0</v>
      </c>
      <c r="AE248" s="50">
        <v>0</v>
      </c>
      <c r="AF248" s="50">
        <v>0</v>
      </c>
      <c r="AG248" s="50">
        <v>0</v>
      </c>
      <c r="AH248" s="50">
        <v>0</v>
      </c>
      <c r="AI248" s="50">
        <v>0</v>
      </c>
      <c r="AJ248" s="50">
        <v>0</v>
      </c>
      <c r="AK248" s="52">
        <v>3</v>
      </c>
      <c r="AL248" s="50">
        <v>3</v>
      </c>
      <c r="AM248" s="48">
        <v>0.10344827586206896</v>
      </c>
      <c r="AN248" s="49">
        <v>1.0344827586206897E-3</v>
      </c>
      <c r="AO248" s="49">
        <v>3</v>
      </c>
      <c r="AP248" s="49">
        <v>3</v>
      </c>
      <c r="AR248" s="50">
        <v>26</v>
      </c>
    </row>
    <row r="249" spans="1:44" x14ac:dyDescent="0.35">
      <c r="A249" s="2">
        <v>1046412143</v>
      </c>
      <c r="B249" s="2" t="s">
        <v>728</v>
      </c>
      <c r="C249" s="16" t="s">
        <v>4946</v>
      </c>
      <c r="D249" s="3" t="s">
        <v>2873</v>
      </c>
      <c r="E249" s="4">
        <v>42006</v>
      </c>
      <c r="F249" s="5">
        <v>45659</v>
      </c>
      <c r="G249" s="5">
        <v>46024</v>
      </c>
      <c r="H249" s="3" t="s">
        <v>4409</v>
      </c>
      <c r="I249" s="55">
        <v>0</v>
      </c>
      <c r="J249" s="6">
        <v>46022</v>
      </c>
      <c r="K249" s="2" t="s">
        <v>4405</v>
      </c>
      <c r="L249" s="2" t="s">
        <v>5008</v>
      </c>
      <c r="M249" s="2" t="s">
        <v>4956</v>
      </c>
      <c r="N249" s="2" t="s">
        <v>5195</v>
      </c>
      <c r="O249" s="2" t="s">
        <v>5216</v>
      </c>
      <c r="P249" s="2" t="s">
        <v>4585</v>
      </c>
      <c r="Q249" s="2" t="s">
        <v>4297</v>
      </c>
      <c r="R249" s="7"/>
      <c r="S249" s="7">
        <v>0</v>
      </c>
      <c r="T249" s="7">
        <v>29.916699999999992</v>
      </c>
      <c r="U249" s="7">
        <v>29.916699999999992</v>
      </c>
      <c r="V249" s="12">
        <v>30</v>
      </c>
      <c r="W249" s="15" t="s">
        <v>4738</v>
      </c>
      <c r="X249" s="15" t="s">
        <v>5067</v>
      </c>
      <c r="Y249" s="50">
        <v>0</v>
      </c>
      <c r="Z249" s="50">
        <v>4</v>
      </c>
      <c r="AA249" s="50">
        <v>11</v>
      </c>
      <c r="AB249" s="50">
        <v>0</v>
      </c>
      <c r="AC249" s="50">
        <v>0</v>
      </c>
      <c r="AD249" s="50">
        <v>0</v>
      </c>
      <c r="AE249" s="50">
        <v>0</v>
      </c>
      <c r="AF249" s="50">
        <v>0</v>
      </c>
      <c r="AG249" s="50">
        <v>0</v>
      </c>
      <c r="AH249" s="50">
        <v>0</v>
      </c>
      <c r="AI249" s="50">
        <v>0</v>
      </c>
      <c r="AJ249" s="50">
        <v>0</v>
      </c>
      <c r="AK249" s="52">
        <v>15</v>
      </c>
      <c r="AL249" s="50">
        <v>15</v>
      </c>
      <c r="AM249" s="48">
        <v>0.5</v>
      </c>
      <c r="AN249" s="49">
        <v>5.0000000000000001E-3</v>
      </c>
      <c r="AO249" s="49">
        <v>15</v>
      </c>
      <c r="AP249" s="49">
        <v>15</v>
      </c>
      <c r="AR249" s="50">
        <v>15</v>
      </c>
    </row>
    <row r="250" spans="1:44" x14ac:dyDescent="0.35">
      <c r="A250" s="2">
        <v>1046427125</v>
      </c>
      <c r="B250" s="2" t="s">
        <v>729</v>
      </c>
      <c r="C250" s="16" t="s">
        <v>4946</v>
      </c>
      <c r="D250" s="3" t="s">
        <v>2874</v>
      </c>
      <c r="E250" s="4">
        <v>45142</v>
      </c>
      <c r="F250" s="5">
        <v>45873</v>
      </c>
      <c r="G250" s="5">
        <v>46238</v>
      </c>
      <c r="H250" s="3" t="s">
        <v>4290</v>
      </c>
      <c r="I250" s="55">
        <v>0</v>
      </c>
      <c r="J250" s="6">
        <v>46022</v>
      </c>
      <c r="K250" s="2" t="s">
        <v>4405</v>
      </c>
      <c r="L250" s="2" t="s">
        <v>4975</v>
      </c>
      <c r="M250" s="2" t="s">
        <v>4956</v>
      </c>
      <c r="N250" s="2" t="s">
        <v>5180</v>
      </c>
      <c r="O250" s="2" t="s">
        <v>5187</v>
      </c>
      <c r="P250" s="2" t="s">
        <v>4483</v>
      </c>
      <c r="Q250" s="2" t="s">
        <v>4297</v>
      </c>
      <c r="R250" s="7"/>
      <c r="S250" s="7">
        <v>16</v>
      </c>
      <c r="T250" s="7">
        <v>12.25</v>
      </c>
      <c r="U250" s="7">
        <v>28.25</v>
      </c>
      <c r="V250" s="12">
        <v>29</v>
      </c>
      <c r="W250" s="15" t="s">
        <v>5427</v>
      </c>
      <c r="X250" s="15" t="s">
        <v>5065</v>
      </c>
      <c r="Y250" s="50">
        <v>6</v>
      </c>
      <c r="Z250" s="50">
        <v>19</v>
      </c>
      <c r="AA250" s="50">
        <v>0</v>
      </c>
      <c r="AB250" s="50">
        <v>0</v>
      </c>
      <c r="AC250" s="50">
        <v>0</v>
      </c>
      <c r="AD250" s="50">
        <v>0</v>
      </c>
      <c r="AE250" s="50">
        <v>0</v>
      </c>
      <c r="AF250" s="50">
        <v>0</v>
      </c>
      <c r="AG250" s="50">
        <v>0</v>
      </c>
      <c r="AH250" s="50">
        <v>0</v>
      </c>
      <c r="AI250" s="50">
        <v>0</v>
      </c>
      <c r="AJ250" s="50">
        <v>0</v>
      </c>
      <c r="AK250" s="52">
        <v>25</v>
      </c>
      <c r="AL250" s="50">
        <v>25</v>
      </c>
      <c r="AM250" s="48">
        <v>0.86206896551724133</v>
      </c>
      <c r="AN250" s="49">
        <v>8.6206896551724137E-3</v>
      </c>
      <c r="AO250" s="49">
        <v>25</v>
      </c>
      <c r="AP250" s="49">
        <v>25</v>
      </c>
      <c r="AR250" s="50">
        <v>4</v>
      </c>
    </row>
    <row r="251" spans="1:44" x14ac:dyDescent="0.35">
      <c r="A251" s="2">
        <v>1046485872</v>
      </c>
      <c r="B251" s="2" t="s">
        <v>738</v>
      </c>
      <c r="C251" s="16" t="s">
        <v>4946</v>
      </c>
      <c r="D251" s="3" t="s">
        <v>2883</v>
      </c>
      <c r="E251" s="4">
        <v>45837</v>
      </c>
      <c r="F251" s="5">
        <v>45837</v>
      </c>
      <c r="G251" s="5">
        <v>46202</v>
      </c>
      <c r="H251" s="3" t="s">
        <v>4290</v>
      </c>
      <c r="I251" s="55">
        <v>0</v>
      </c>
      <c r="J251" s="6">
        <v>46022</v>
      </c>
      <c r="K251" s="2" t="s">
        <v>4405</v>
      </c>
      <c r="L251" s="2" t="s">
        <v>4977</v>
      </c>
      <c r="M251" s="2" t="s">
        <v>4956</v>
      </c>
      <c r="N251" s="2" t="s">
        <v>5195</v>
      </c>
      <c r="O251" s="2" t="s">
        <v>5216</v>
      </c>
      <c r="P251" s="2" t="s">
        <v>4489</v>
      </c>
      <c r="Q251" s="2" t="s">
        <v>4297</v>
      </c>
      <c r="R251" s="7"/>
      <c r="S251" s="7">
        <v>0</v>
      </c>
      <c r="T251" s="7">
        <v>15.166700000000001</v>
      </c>
      <c r="U251" s="7">
        <v>15.166700000000001</v>
      </c>
      <c r="V251" s="12">
        <v>16</v>
      </c>
      <c r="W251" s="15" t="s">
        <v>4738</v>
      </c>
      <c r="X251" s="15" t="s">
        <v>5337</v>
      </c>
      <c r="Y251" s="50">
        <v>0</v>
      </c>
      <c r="Z251" s="50">
        <v>0</v>
      </c>
      <c r="AA251" s="50">
        <v>0</v>
      </c>
      <c r="AB251" s="50">
        <v>0</v>
      </c>
      <c r="AC251" s="50">
        <v>0</v>
      </c>
      <c r="AD251" s="50">
        <v>0</v>
      </c>
      <c r="AE251" s="50">
        <v>0</v>
      </c>
      <c r="AF251" s="50">
        <v>0</v>
      </c>
      <c r="AG251" s="50">
        <v>0</v>
      </c>
      <c r="AH251" s="50">
        <v>0</v>
      </c>
      <c r="AI251" s="50">
        <v>0</v>
      </c>
      <c r="AJ251" s="50">
        <v>0</v>
      </c>
      <c r="AK251" s="52">
        <v>0</v>
      </c>
      <c r="AL251" s="50">
        <v>0</v>
      </c>
      <c r="AM251" s="48">
        <v>0</v>
      </c>
      <c r="AN251" s="49">
        <v>0</v>
      </c>
      <c r="AO251" s="49">
        <v>0</v>
      </c>
      <c r="AP251" s="49">
        <v>0</v>
      </c>
      <c r="AR251" s="50">
        <v>16</v>
      </c>
    </row>
    <row r="252" spans="1:44" x14ac:dyDescent="0.35">
      <c r="A252" s="2">
        <v>1046499681</v>
      </c>
      <c r="B252" s="2" t="s">
        <v>740</v>
      </c>
      <c r="C252" s="16" t="s">
        <v>4946</v>
      </c>
      <c r="D252" s="3" t="s">
        <v>2885</v>
      </c>
      <c r="E252" s="4">
        <v>45884</v>
      </c>
      <c r="F252" s="5">
        <v>45884</v>
      </c>
      <c r="G252" s="5">
        <v>46249</v>
      </c>
      <c r="H252" s="3" t="s">
        <v>4290</v>
      </c>
      <c r="I252" s="55">
        <v>0</v>
      </c>
      <c r="J252" s="6">
        <v>46022</v>
      </c>
      <c r="K252" s="2" t="s">
        <v>4405</v>
      </c>
      <c r="L252" s="2" t="s">
        <v>4998</v>
      </c>
      <c r="M252" s="2" t="s">
        <v>4956</v>
      </c>
      <c r="N252" s="2" t="s">
        <v>5180</v>
      </c>
      <c r="O252" s="2" t="s">
        <v>5226</v>
      </c>
      <c r="P252" s="2" t="s">
        <v>4545</v>
      </c>
      <c r="Q252" s="2" t="s">
        <v>4308</v>
      </c>
      <c r="R252" s="7"/>
      <c r="S252" s="7">
        <v>0</v>
      </c>
      <c r="T252" s="7">
        <v>11.333299999999999</v>
      </c>
      <c r="U252" s="7">
        <v>11.333299999999999</v>
      </c>
      <c r="V252" s="12">
        <v>12</v>
      </c>
      <c r="W252" s="15" t="s">
        <v>4738</v>
      </c>
      <c r="X252" s="15" t="s">
        <v>5325</v>
      </c>
      <c r="Y252" s="50">
        <v>0</v>
      </c>
      <c r="Z252" s="50">
        <v>0</v>
      </c>
      <c r="AA252" s="50">
        <v>0</v>
      </c>
      <c r="AB252" s="50">
        <v>0</v>
      </c>
      <c r="AC252" s="50">
        <v>0</v>
      </c>
      <c r="AD252" s="50">
        <v>0</v>
      </c>
      <c r="AE252" s="50">
        <v>0</v>
      </c>
      <c r="AF252" s="50">
        <v>0</v>
      </c>
      <c r="AG252" s="50">
        <v>0</v>
      </c>
      <c r="AH252" s="50">
        <v>0</v>
      </c>
      <c r="AI252" s="50">
        <v>0</v>
      </c>
      <c r="AJ252" s="50">
        <v>0</v>
      </c>
      <c r="AK252" s="52">
        <v>0</v>
      </c>
      <c r="AL252" s="50">
        <v>0</v>
      </c>
      <c r="AM252" s="48">
        <v>0</v>
      </c>
      <c r="AN252" s="49">
        <v>0</v>
      </c>
      <c r="AO252" s="49">
        <v>0</v>
      </c>
      <c r="AP252" s="49">
        <v>0</v>
      </c>
      <c r="AR252" s="50">
        <v>12</v>
      </c>
    </row>
    <row r="253" spans="1:44" x14ac:dyDescent="0.35">
      <c r="A253" s="2">
        <v>1046601759</v>
      </c>
      <c r="B253" s="2" t="s">
        <v>746</v>
      </c>
      <c r="C253" s="16" t="s">
        <v>4946</v>
      </c>
      <c r="D253" s="3" t="s">
        <v>2891</v>
      </c>
      <c r="E253" s="4">
        <v>45752</v>
      </c>
      <c r="F253" s="5">
        <v>45752</v>
      </c>
      <c r="G253" s="5">
        <v>46117</v>
      </c>
      <c r="H253" s="3" t="s">
        <v>4290</v>
      </c>
      <c r="I253" s="55">
        <v>0</v>
      </c>
      <c r="J253" s="6">
        <v>46022</v>
      </c>
      <c r="K253" s="2" t="s">
        <v>4431</v>
      </c>
      <c r="L253" s="2" t="s">
        <v>4786</v>
      </c>
      <c r="M253" s="2" t="s">
        <v>4956</v>
      </c>
      <c r="N253" s="2" t="s">
        <v>5197</v>
      </c>
      <c r="O253" s="2" t="s">
        <v>5222</v>
      </c>
      <c r="P253" s="2" t="s">
        <v>4508</v>
      </c>
      <c r="Q253" s="2" t="s">
        <v>4326</v>
      </c>
      <c r="R253" s="7"/>
      <c r="S253" s="7">
        <v>0</v>
      </c>
      <c r="T253" s="7">
        <v>4.4333</v>
      </c>
      <c r="U253" s="7">
        <v>4.4333</v>
      </c>
      <c r="V253" s="12">
        <v>5</v>
      </c>
      <c r="W253" s="15" t="s">
        <v>4738</v>
      </c>
      <c r="X253" s="15" t="s">
        <v>5367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0</v>
      </c>
      <c r="AF253" s="50">
        <v>0</v>
      </c>
      <c r="AG253" s="50">
        <v>0</v>
      </c>
      <c r="AH253" s="50">
        <v>0</v>
      </c>
      <c r="AI253" s="50">
        <v>0</v>
      </c>
      <c r="AJ253" s="50">
        <v>0</v>
      </c>
      <c r="AK253" s="52">
        <v>0</v>
      </c>
      <c r="AL253" s="50">
        <v>0</v>
      </c>
      <c r="AM253" s="48">
        <v>0</v>
      </c>
      <c r="AN253" s="49">
        <v>0</v>
      </c>
      <c r="AO253" s="49">
        <v>0</v>
      </c>
      <c r="AP253" s="49">
        <v>0</v>
      </c>
      <c r="AR253" s="50">
        <v>5</v>
      </c>
    </row>
    <row r="254" spans="1:44" x14ac:dyDescent="0.35">
      <c r="A254" s="2">
        <v>1046607444</v>
      </c>
      <c r="B254" s="2" t="s">
        <v>748</v>
      </c>
      <c r="C254" s="16" t="s">
        <v>4946</v>
      </c>
      <c r="D254" s="3" t="s">
        <v>2893</v>
      </c>
      <c r="E254" s="4">
        <v>45231</v>
      </c>
      <c r="F254" s="5">
        <v>45962</v>
      </c>
      <c r="G254" s="5">
        <v>46327</v>
      </c>
      <c r="H254" s="3" t="s">
        <v>4290</v>
      </c>
      <c r="I254" s="55">
        <v>0</v>
      </c>
      <c r="J254" s="6">
        <v>46022</v>
      </c>
      <c r="K254" s="2" t="s">
        <v>4405</v>
      </c>
      <c r="L254" s="2" t="s">
        <v>4975</v>
      </c>
      <c r="M254" s="2" t="s">
        <v>4956</v>
      </c>
      <c r="N254" s="2" t="s">
        <v>5180</v>
      </c>
      <c r="O254" s="2" t="s">
        <v>5187</v>
      </c>
      <c r="P254" s="2" t="s">
        <v>4483</v>
      </c>
      <c r="Q254" s="2" t="s">
        <v>4300</v>
      </c>
      <c r="R254" s="7"/>
      <c r="S254" s="7">
        <v>12</v>
      </c>
      <c r="T254" s="7">
        <v>5</v>
      </c>
      <c r="U254" s="7">
        <v>17</v>
      </c>
      <c r="V254" s="12">
        <v>17</v>
      </c>
      <c r="W254" s="15" t="s">
        <v>5428</v>
      </c>
      <c r="X254" s="15" t="s">
        <v>5063</v>
      </c>
      <c r="Y254" s="50">
        <v>0</v>
      </c>
      <c r="Z254" s="50">
        <v>0</v>
      </c>
      <c r="AA254" s="50">
        <v>0</v>
      </c>
      <c r="AB254" s="50">
        <v>0</v>
      </c>
      <c r="AC254" s="50">
        <v>0</v>
      </c>
      <c r="AD254" s="50">
        <v>0</v>
      </c>
      <c r="AE254" s="50">
        <v>0</v>
      </c>
      <c r="AF254" s="50">
        <v>0</v>
      </c>
      <c r="AG254" s="50">
        <v>0</v>
      </c>
      <c r="AH254" s="50">
        <v>0</v>
      </c>
      <c r="AI254" s="50">
        <v>0</v>
      </c>
      <c r="AJ254" s="50">
        <v>0</v>
      </c>
      <c r="AK254" s="52">
        <v>0</v>
      </c>
      <c r="AL254" s="50">
        <v>0</v>
      </c>
      <c r="AM254" s="48">
        <v>0</v>
      </c>
      <c r="AN254" s="49">
        <v>0</v>
      </c>
      <c r="AO254" s="49">
        <v>0</v>
      </c>
      <c r="AP254" s="49">
        <v>0</v>
      </c>
      <c r="AR254" s="50">
        <v>17</v>
      </c>
    </row>
    <row r="255" spans="1:44" x14ac:dyDescent="0.35">
      <c r="A255" s="2">
        <v>1046635417</v>
      </c>
      <c r="B255" s="2" t="s">
        <v>749</v>
      </c>
      <c r="C255" s="16" t="s">
        <v>4946</v>
      </c>
      <c r="D255" s="3" t="s">
        <v>2894</v>
      </c>
      <c r="E255" s="4">
        <v>44414</v>
      </c>
      <c r="F255" s="5">
        <v>45875</v>
      </c>
      <c r="G255" s="5">
        <v>46240</v>
      </c>
      <c r="H255" s="3" t="s">
        <v>4415</v>
      </c>
      <c r="I255" s="55">
        <v>0</v>
      </c>
      <c r="J255" s="6">
        <v>46022</v>
      </c>
      <c r="K255" s="2" t="s">
        <v>4405</v>
      </c>
      <c r="L255" s="2" t="s">
        <v>4844</v>
      </c>
      <c r="M255" s="2" t="s">
        <v>4956</v>
      </c>
      <c r="N255" s="2" t="s">
        <v>5180</v>
      </c>
      <c r="O255" s="2" t="s">
        <v>5248</v>
      </c>
      <c r="P255" s="2" t="s">
        <v>4600</v>
      </c>
      <c r="Q255" s="2" t="s">
        <v>4297</v>
      </c>
      <c r="R255" s="7"/>
      <c r="S255" s="7">
        <v>17</v>
      </c>
      <c r="T255" s="7">
        <v>12.083300000000008</v>
      </c>
      <c r="U255" s="7">
        <v>29.083300000000008</v>
      </c>
      <c r="V255" s="12">
        <v>30</v>
      </c>
      <c r="W255" s="15" t="s">
        <v>5429</v>
      </c>
      <c r="X255" s="15" t="s">
        <v>5067</v>
      </c>
      <c r="Y255" s="50">
        <v>0</v>
      </c>
      <c r="Z255" s="50">
        <v>0</v>
      </c>
      <c r="AA255" s="50">
        <v>0</v>
      </c>
      <c r="AB255" s="50">
        <v>0</v>
      </c>
      <c r="AC255" s="50">
        <v>0</v>
      </c>
      <c r="AD255" s="50">
        <v>0</v>
      </c>
      <c r="AE255" s="50">
        <v>0</v>
      </c>
      <c r="AF255" s="50">
        <v>0</v>
      </c>
      <c r="AG255" s="50">
        <v>0</v>
      </c>
      <c r="AH255" s="50">
        <v>0</v>
      </c>
      <c r="AI255" s="50">
        <v>0</v>
      </c>
      <c r="AJ255" s="50">
        <v>0</v>
      </c>
      <c r="AK255" s="52">
        <v>0</v>
      </c>
      <c r="AL255" s="50">
        <v>0</v>
      </c>
      <c r="AM255" s="48">
        <v>0</v>
      </c>
      <c r="AN255" s="49">
        <v>0</v>
      </c>
      <c r="AO255" s="49">
        <v>0</v>
      </c>
      <c r="AP255" s="49">
        <v>0</v>
      </c>
      <c r="AR255" s="50">
        <v>30</v>
      </c>
    </row>
    <row r="256" spans="1:44" x14ac:dyDescent="0.35">
      <c r="A256" s="2">
        <v>1046637758</v>
      </c>
      <c r="B256" s="2" t="s">
        <v>751</v>
      </c>
      <c r="C256" s="16" t="s">
        <v>4946</v>
      </c>
      <c r="D256" s="3" t="s">
        <v>2896</v>
      </c>
      <c r="E256" s="4">
        <v>44022</v>
      </c>
      <c r="F256" s="5">
        <v>45848</v>
      </c>
      <c r="G256" s="5">
        <v>46213</v>
      </c>
      <c r="H256" s="3" t="s">
        <v>4290</v>
      </c>
      <c r="I256" s="55">
        <v>0</v>
      </c>
      <c r="J256" s="6">
        <v>46022</v>
      </c>
      <c r="K256" s="2" t="s">
        <v>4405</v>
      </c>
      <c r="L256" s="2" t="s">
        <v>4850</v>
      </c>
      <c r="M256" s="2" t="s">
        <v>4956</v>
      </c>
      <c r="N256" s="2" t="s">
        <v>5197</v>
      </c>
      <c r="O256" s="2" t="s">
        <v>5228</v>
      </c>
      <c r="P256" s="2" t="s">
        <v>4612</v>
      </c>
      <c r="Q256" s="2" t="s">
        <v>4297</v>
      </c>
      <c r="R256" s="7"/>
      <c r="S256" s="7">
        <v>8</v>
      </c>
      <c r="T256" s="7">
        <v>14.25</v>
      </c>
      <c r="U256" s="7">
        <v>22.25</v>
      </c>
      <c r="V256" s="12">
        <v>23</v>
      </c>
      <c r="W256" s="15" t="s">
        <v>5430</v>
      </c>
      <c r="X256" s="15" t="s">
        <v>5324</v>
      </c>
      <c r="Y256" s="50">
        <v>0</v>
      </c>
      <c r="Z256" s="50">
        <v>0</v>
      </c>
      <c r="AA256" s="50">
        <v>0</v>
      </c>
      <c r="AB256" s="50">
        <v>15</v>
      </c>
      <c r="AC256" s="50">
        <v>0</v>
      </c>
      <c r="AD256" s="50">
        <v>0</v>
      </c>
      <c r="AE256" s="50">
        <v>7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2">
        <v>22</v>
      </c>
      <c r="AL256" s="50">
        <v>22</v>
      </c>
      <c r="AM256" s="48">
        <v>0.95652173913043481</v>
      </c>
      <c r="AN256" s="49">
        <v>9.5652173913043474E-3</v>
      </c>
      <c r="AO256" s="49">
        <v>15</v>
      </c>
      <c r="AP256" s="49">
        <v>22</v>
      </c>
      <c r="AR256" s="50">
        <v>1</v>
      </c>
    </row>
    <row r="257" spans="1:44" x14ac:dyDescent="0.35">
      <c r="A257" s="2">
        <v>1046661809</v>
      </c>
      <c r="B257" s="2" t="s">
        <v>754</v>
      </c>
      <c r="C257" s="16" t="s">
        <v>4947</v>
      </c>
      <c r="D257" s="3" t="s">
        <v>2899</v>
      </c>
      <c r="E257" s="4">
        <v>44027</v>
      </c>
      <c r="F257" s="5">
        <v>45853</v>
      </c>
      <c r="G257" s="5">
        <v>46218</v>
      </c>
      <c r="H257" s="3" t="s">
        <v>4290</v>
      </c>
      <c r="I257" s="55">
        <v>0</v>
      </c>
      <c r="J257" s="6">
        <v>46022</v>
      </c>
      <c r="K257" s="2" t="s">
        <v>4405</v>
      </c>
      <c r="L257" s="2" t="s">
        <v>4964</v>
      </c>
      <c r="M257" s="2" t="s">
        <v>4956</v>
      </c>
      <c r="N257" s="2" t="s">
        <v>5180</v>
      </c>
      <c r="O257" s="2" t="s">
        <v>5221</v>
      </c>
      <c r="P257" s="2" t="s">
        <v>4450</v>
      </c>
      <c r="Q257" s="2" t="s">
        <v>4338</v>
      </c>
      <c r="R257" s="7"/>
      <c r="S257" s="7">
        <v>15</v>
      </c>
      <c r="T257" s="7">
        <v>13.833300000000008</v>
      </c>
      <c r="U257" s="7">
        <v>28.833300000000008</v>
      </c>
      <c r="V257" s="12">
        <v>29</v>
      </c>
      <c r="W257" s="15" t="s">
        <v>5431</v>
      </c>
      <c r="X257" s="15" t="s">
        <v>5065</v>
      </c>
      <c r="Y257" s="50">
        <v>0</v>
      </c>
      <c r="Z257" s="50">
        <v>0</v>
      </c>
      <c r="AA257" s="50">
        <v>0</v>
      </c>
      <c r="AB257" s="50">
        <v>0</v>
      </c>
      <c r="AC257" s="50">
        <v>18</v>
      </c>
      <c r="AD257" s="50">
        <v>0</v>
      </c>
      <c r="AE257" s="50">
        <v>0</v>
      </c>
      <c r="AF257" s="50">
        <v>0</v>
      </c>
      <c r="AG257" s="50">
        <v>0</v>
      </c>
      <c r="AH257" s="50">
        <v>0</v>
      </c>
      <c r="AI257" s="50">
        <v>0</v>
      </c>
      <c r="AJ257" s="50">
        <v>0</v>
      </c>
      <c r="AK257" s="52">
        <v>18</v>
      </c>
      <c r="AL257" s="50">
        <v>18</v>
      </c>
      <c r="AM257" s="48">
        <v>0.62068965517241381</v>
      </c>
      <c r="AN257" s="49">
        <v>6.2068965517241385E-3</v>
      </c>
      <c r="AO257" s="49">
        <v>0</v>
      </c>
      <c r="AP257" s="49">
        <v>18</v>
      </c>
      <c r="AR257" s="50">
        <v>11</v>
      </c>
    </row>
    <row r="258" spans="1:44" x14ac:dyDescent="0.35">
      <c r="A258" s="2">
        <v>1046670475</v>
      </c>
      <c r="B258" s="2" t="s">
        <v>756</v>
      </c>
      <c r="C258" s="16" t="s">
        <v>4948</v>
      </c>
      <c r="D258" s="3" t="s">
        <v>2901</v>
      </c>
      <c r="E258" s="4">
        <v>45001</v>
      </c>
      <c r="F258" s="5">
        <v>45732</v>
      </c>
      <c r="G258" s="5">
        <v>46097</v>
      </c>
      <c r="H258" s="3" t="s">
        <v>4290</v>
      </c>
      <c r="I258" s="55">
        <v>0</v>
      </c>
      <c r="J258" s="6">
        <v>46022</v>
      </c>
      <c r="K258" s="2" t="s">
        <v>4405</v>
      </c>
      <c r="L258" s="2" t="s">
        <v>4966</v>
      </c>
      <c r="M258" s="2" t="s">
        <v>4956</v>
      </c>
      <c r="N258" s="2" t="s">
        <v>5180</v>
      </c>
      <c r="O258" s="2" t="s">
        <v>5225</v>
      </c>
      <c r="P258" s="2" t="s">
        <v>4461</v>
      </c>
      <c r="Q258" s="2" t="s">
        <v>4323</v>
      </c>
      <c r="R258" s="7"/>
      <c r="S258" s="7">
        <v>6</v>
      </c>
      <c r="T258" s="7">
        <v>23.75</v>
      </c>
      <c r="U258" s="7">
        <v>29.75</v>
      </c>
      <c r="V258" s="12">
        <v>30</v>
      </c>
      <c r="W258" s="15" t="s">
        <v>5118</v>
      </c>
      <c r="X258" s="15" t="s">
        <v>5067</v>
      </c>
      <c r="Y258" s="50">
        <v>0</v>
      </c>
      <c r="Z258" s="50">
        <v>0</v>
      </c>
      <c r="AA258" s="50">
        <v>0</v>
      </c>
      <c r="AB258" s="50">
        <v>0</v>
      </c>
      <c r="AC258" s="50">
        <v>0</v>
      </c>
      <c r="AD258" s="50">
        <v>0</v>
      </c>
      <c r="AE258" s="50">
        <v>0</v>
      </c>
      <c r="AF258" s="50">
        <v>0</v>
      </c>
      <c r="AG258" s="50">
        <v>0</v>
      </c>
      <c r="AH258" s="50">
        <v>0</v>
      </c>
      <c r="AI258" s="50">
        <v>0</v>
      </c>
      <c r="AJ258" s="50">
        <v>0</v>
      </c>
      <c r="AK258" s="52">
        <v>0</v>
      </c>
      <c r="AL258" s="50">
        <v>0</v>
      </c>
      <c r="AM258" s="48">
        <v>0</v>
      </c>
      <c r="AN258" s="49">
        <v>0</v>
      </c>
      <c r="AO258" s="49">
        <v>0</v>
      </c>
      <c r="AP258" s="49">
        <v>0</v>
      </c>
      <c r="AR258" s="50">
        <v>30</v>
      </c>
    </row>
    <row r="259" spans="1:44" x14ac:dyDescent="0.35">
      <c r="A259" s="2">
        <v>1046737077</v>
      </c>
      <c r="B259" s="2" t="s">
        <v>764</v>
      </c>
      <c r="C259" s="16" t="s">
        <v>4946</v>
      </c>
      <c r="D259" s="3" t="s">
        <v>2909</v>
      </c>
      <c r="E259" s="4">
        <v>42705</v>
      </c>
      <c r="F259" s="5">
        <v>45992</v>
      </c>
      <c r="G259" s="5">
        <v>46357</v>
      </c>
      <c r="H259" s="3" t="s">
        <v>4290</v>
      </c>
      <c r="I259" s="55">
        <v>0</v>
      </c>
      <c r="J259" s="6">
        <v>46022</v>
      </c>
      <c r="K259" s="2" t="s">
        <v>4405</v>
      </c>
      <c r="L259" s="2" t="s">
        <v>4871</v>
      </c>
      <c r="M259" s="2" t="s">
        <v>4956</v>
      </c>
      <c r="N259" s="2" t="s">
        <v>5195</v>
      </c>
      <c r="O259" s="2" t="s">
        <v>5213</v>
      </c>
      <c r="P259" s="2" t="s">
        <v>4639</v>
      </c>
      <c r="Q259" s="2" t="s">
        <v>4297</v>
      </c>
      <c r="R259" s="7"/>
      <c r="S259" s="7">
        <v>27</v>
      </c>
      <c r="T259" s="7">
        <v>2.5</v>
      </c>
      <c r="U259" s="7">
        <v>29.5</v>
      </c>
      <c r="V259" s="12">
        <v>30</v>
      </c>
      <c r="W259" s="15" t="s">
        <v>5360</v>
      </c>
      <c r="X259" s="15" t="s">
        <v>5067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0</v>
      </c>
      <c r="AE259" s="50">
        <v>0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2">
        <v>0</v>
      </c>
      <c r="AL259" s="50">
        <v>0</v>
      </c>
      <c r="AM259" s="48">
        <v>0</v>
      </c>
      <c r="AN259" s="49">
        <v>0</v>
      </c>
      <c r="AO259" s="49">
        <v>0</v>
      </c>
      <c r="AP259" s="49">
        <v>0</v>
      </c>
      <c r="AR259" s="50">
        <v>30</v>
      </c>
    </row>
    <row r="260" spans="1:44" x14ac:dyDescent="0.35">
      <c r="A260" s="2">
        <v>1046813654</v>
      </c>
      <c r="B260" s="2" t="s">
        <v>768</v>
      </c>
      <c r="C260" s="16" t="s">
        <v>4946</v>
      </c>
      <c r="D260" s="3" t="s">
        <v>2913</v>
      </c>
      <c r="E260" s="4">
        <v>45891</v>
      </c>
      <c r="F260" s="5">
        <v>45891</v>
      </c>
      <c r="G260" s="5">
        <v>46256</v>
      </c>
      <c r="H260" s="3" t="s">
        <v>4290</v>
      </c>
      <c r="I260" s="55">
        <v>0</v>
      </c>
      <c r="J260" s="6">
        <v>46022</v>
      </c>
      <c r="K260" s="2" t="s">
        <v>4405</v>
      </c>
      <c r="L260" s="2" t="s">
        <v>4821</v>
      </c>
      <c r="M260" s="2" t="s">
        <v>4956</v>
      </c>
      <c r="N260" s="2" t="s">
        <v>5195</v>
      </c>
      <c r="O260" s="2" t="s">
        <v>5216</v>
      </c>
      <c r="P260" s="2" t="s">
        <v>4568</v>
      </c>
      <c r="Q260" s="2" t="s">
        <v>4297</v>
      </c>
      <c r="R260" s="7"/>
      <c r="S260" s="7">
        <v>0</v>
      </c>
      <c r="T260" s="7">
        <v>10.75</v>
      </c>
      <c r="U260" s="7">
        <v>10.75</v>
      </c>
      <c r="V260" s="12">
        <v>11</v>
      </c>
      <c r="W260" s="15" t="s">
        <v>4738</v>
      </c>
      <c r="X260" s="15" t="s">
        <v>5318</v>
      </c>
      <c r="Y260" s="50">
        <v>0</v>
      </c>
      <c r="Z260" s="50">
        <v>0</v>
      </c>
      <c r="AA260" s="50">
        <v>0</v>
      </c>
      <c r="AB260" s="50">
        <v>0</v>
      </c>
      <c r="AC260" s="50">
        <v>0</v>
      </c>
      <c r="AD260" s="50">
        <v>0</v>
      </c>
      <c r="AE260" s="50">
        <v>0</v>
      </c>
      <c r="AF260" s="50">
        <v>0</v>
      </c>
      <c r="AG260" s="50">
        <v>0</v>
      </c>
      <c r="AH260" s="50">
        <v>0</v>
      </c>
      <c r="AI260" s="50">
        <v>0</v>
      </c>
      <c r="AJ260" s="50">
        <v>0</v>
      </c>
      <c r="AK260" s="52">
        <v>0</v>
      </c>
      <c r="AL260" s="50">
        <v>0</v>
      </c>
      <c r="AM260" s="48">
        <v>0</v>
      </c>
      <c r="AN260" s="49">
        <v>0</v>
      </c>
      <c r="AO260" s="49">
        <v>0</v>
      </c>
      <c r="AP260" s="49">
        <v>0</v>
      </c>
      <c r="AR260" s="50">
        <v>11</v>
      </c>
    </row>
    <row r="261" spans="1:44" x14ac:dyDescent="0.35">
      <c r="A261" s="2">
        <v>1046915988</v>
      </c>
      <c r="B261" s="2" t="s">
        <v>776</v>
      </c>
      <c r="C261" s="16" t="s">
        <v>4946</v>
      </c>
      <c r="D261" s="3" t="s">
        <v>2921</v>
      </c>
      <c r="E261" s="4">
        <v>45937</v>
      </c>
      <c r="F261" s="5">
        <v>45937</v>
      </c>
      <c r="G261" s="5">
        <v>46302</v>
      </c>
      <c r="H261" s="3" t="s">
        <v>4290</v>
      </c>
      <c r="I261" s="55">
        <v>0</v>
      </c>
      <c r="J261" s="6">
        <v>46022</v>
      </c>
      <c r="K261" s="2" t="s">
        <v>4405</v>
      </c>
      <c r="L261" s="2" t="s">
        <v>4977</v>
      </c>
      <c r="M261" s="2" t="s">
        <v>4956</v>
      </c>
      <c r="N261" s="2" t="s">
        <v>5195</v>
      </c>
      <c r="O261" s="2" t="s">
        <v>5216</v>
      </c>
      <c r="P261" s="2" t="s">
        <v>4489</v>
      </c>
      <c r="Q261" s="2" t="s">
        <v>4297</v>
      </c>
      <c r="R261" s="7"/>
      <c r="S261" s="7">
        <v>0</v>
      </c>
      <c r="T261" s="7">
        <v>7</v>
      </c>
      <c r="U261" s="7">
        <v>7</v>
      </c>
      <c r="V261" s="12">
        <v>7</v>
      </c>
      <c r="W261" s="15" t="s">
        <v>4738</v>
      </c>
      <c r="X261" s="15" t="s">
        <v>5356</v>
      </c>
      <c r="Y261" s="50">
        <v>0</v>
      </c>
      <c r="Z261" s="50">
        <v>0</v>
      </c>
      <c r="AA261" s="50">
        <v>0</v>
      </c>
      <c r="AB261" s="50">
        <v>0</v>
      </c>
      <c r="AC261" s="50">
        <v>0</v>
      </c>
      <c r="AD261" s="50">
        <v>0</v>
      </c>
      <c r="AE261" s="50">
        <v>0</v>
      </c>
      <c r="AF261" s="50">
        <v>0</v>
      </c>
      <c r="AG261" s="50">
        <v>0</v>
      </c>
      <c r="AH261" s="50">
        <v>0</v>
      </c>
      <c r="AI261" s="50">
        <v>0</v>
      </c>
      <c r="AJ261" s="50">
        <v>0</v>
      </c>
      <c r="AK261" s="52">
        <v>0</v>
      </c>
      <c r="AL261" s="50">
        <v>0</v>
      </c>
      <c r="AM261" s="48">
        <v>0</v>
      </c>
      <c r="AN261" s="49">
        <v>0</v>
      </c>
      <c r="AO261" s="49">
        <v>0</v>
      </c>
      <c r="AP261" s="49">
        <v>0</v>
      </c>
      <c r="AR261" s="50">
        <v>7</v>
      </c>
    </row>
    <row r="262" spans="1:44" x14ac:dyDescent="0.35">
      <c r="A262" s="2">
        <v>1046950035</v>
      </c>
      <c r="B262" s="2" t="s">
        <v>778</v>
      </c>
      <c r="C262" s="16" t="s">
        <v>4946</v>
      </c>
      <c r="D262" s="3" t="s">
        <v>2923</v>
      </c>
      <c r="E262" s="4">
        <v>45527</v>
      </c>
      <c r="F262" s="5">
        <v>45892</v>
      </c>
      <c r="G262" s="5">
        <v>46257</v>
      </c>
      <c r="H262" s="3" t="s">
        <v>4290</v>
      </c>
      <c r="I262" s="55">
        <v>0</v>
      </c>
      <c r="J262" s="6">
        <v>46022</v>
      </c>
      <c r="K262" s="2" t="s">
        <v>4405</v>
      </c>
      <c r="L262" s="2" t="s">
        <v>4963</v>
      </c>
      <c r="M262" s="2" t="s">
        <v>4956</v>
      </c>
      <c r="N262" s="2" t="s">
        <v>5200</v>
      </c>
      <c r="O262" s="2" t="s">
        <v>5220</v>
      </c>
      <c r="P262" s="2" t="s">
        <v>4449</v>
      </c>
      <c r="Q262" s="2" t="s">
        <v>4297</v>
      </c>
      <c r="R262" s="7"/>
      <c r="S262" s="7">
        <v>19</v>
      </c>
      <c r="T262" s="7">
        <v>10.666699999999999</v>
      </c>
      <c r="U262" s="7">
        <v>29.666699999999999</v>
      </c>
      <c r="V262" s="12">
        <v>30</v>
      </c>
      <c r="W262" s="15" t="s">
        <v>5432</v>
      </c>
      <c r="X262" s="15" t="s">
        <v>5067</v>
      </c>
      <c r="Y262" s="50">
        <v>0</v>
      </c>
      <c r="Z262" s="50">
        <v>19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2">
        <v>19</v>
      </c>
      <c r="AL262" s="50">
        <v>19</v>
      </c>
      <c r="AM262" s="48">
        <v>0.6333333333333333</v>
      </c>
      <c r="AN262" s="49">
        <v>6.3333333333333332E-3</v>
      </c>
      <c r="AO262" s="49">
        <v>19</v>
      </c>
      <c r="AP262" s="49">
        <v>19</v>
      </c>
      <c r="AR262" s="50">
        <v>11</v>
      </c>
    </row>
    <row r="263" spans="1:44" x14ac:dyDescent="0.35">
      <c r="A263" s="2">
        <v>1047026201</v>
      </c>
      <c r="B263" s="2" t="s">
        <v>781</v>
      </c>
      <c r="C263" s="16" t="s">
        <v>4947</v>
      </c>
      <c r="D263" s="3" t="s">
        <v>2926</v>
      </c>
      <c r="E263" s="4">
        <v>45108</v>
      </c>
      <c r="F263" s="5">
        <v>45839</v>
      </c>
      <c r="G263" s="5">
        <v>46204</v>
      </c>
      <c r="H263" s="3" t="s">
        <v>4291</v>
      </c>
      <c r="I263" s="55">
        <v>0</v>
      </c>
      <c r="J263" s="6">
        <v>46022</v>
      </c>
      <c r="K263" s="2" t="s">
        <v>4405</v>
      </c>
      <c r="L263" s="2" t="s">
        <v>4745</v>
      </c>
      <c r="M263" s="2" t="s">
        <v>4956</v>
      </c>
      <c r="N263" s="2" t="s">
        <v>5196</v>
      </c>
      <c r="O263" s="2" t="s">
        <v>5214</v>
      </c>
      <c r="P263" s="2" t="s">
        <v>4438</v>
      </c>
      <c r="Q263" s="2" t="s">
        <v>4298</v>
      </c>
      <c r="R263" s="7"/>
      <c r="S263" s="7">
        <v>15</v>
      </c>
      <c r="T263" s="7">
        <v>15</v>
      </c>
      <c r="U263" s="7">
        <v>30</v>
      </c>
      <c r="V263" s="12">
        <v>30</v>
      </c>
      <c r="W263" s="15" t="s">
        <v>5333</v>
      </c>
      <c r="X263" s="15" t="s">
        <v>5067</v>
      </c>
      <c r="Y263" s="50">
        <v>0</v>
      </c>
      <c r="Z263" s="50">
        <v>15</v>
      </c>
      <c r="AA263" s="50">
        <v>0</v>
      </c>
      <c r="AB263" s="50">
        <v>0</v>
      </c>
      <c r="AC263" s="50">
        <v>0</v>
      </c>
      <c r="AD263" s="50">
        <v>0</v>
      </c>
      <c r="AE263" s="50">
        <v>0</v>
      </c>
      <c r="AF263" s="50">
        <v>0</v>
      </c>
      <c r="AG263" s="50">
        <v>0</v>
      </c>
      <c r="AH263" s="50">
        <v>0</v>
      </c>
      <c r="AI263" s="50">
        <v>0</v>
      </c>
      <c r="AJ263" s="50">
        <v>0</v>
      </c>
      <c r="AK263" s="52">
        <v>15</v>
      </c>
      <c r="AL263" s="50">
        <v>15</v>
      </c>
      <c r="AM263" s="48">
        <v>0.5</v>
      </c>
      <c r="AN263" s="49">
        <v>5.0000000000000001E-3</v>
      </c>
      <c r="AO263" s="49">
        <v>15</v>
      </c>
      <c r="AP263" s="49">
        <v>15</v>
      </c>
      <c r="AR263" s="50">
        <v>15</v>
      </c>
    </row>
    <row r="264" spans="1:44" x14ac:dyDescent="0.35">
      <c r="A264" s="2">
        <v>1075308669</v>
      </c>
      <c r="B264" s="2" t="s">
        <v>1774</v>
      </c>
      <c r="C264" s="16" t="s">
        <v>4948</v>
      </c>
      <c r="D264" s="3" t="s">
        <v>3919</v>
      </c>
      <c r="E264" s="4">
        <v>45978</v>
      </c>
      <c r="F264" s="5">
        <v>45978</v>
      </c>
      <c r="G264" s="5">
        <v>46343</v>
      </c>
      <c r="H264" s="3" t="s">
        <v>4290</v>
      </c>
      <c r="I264" s="55">
        <v>0</v>
      </c>
      <c r="J264" s="6">
        <v>46022</v>
      </c>
      <c r="K264" s="2" t="s">
        <v>4405</v>
      </c>
      <c r="L264" s="2">
        <v>2002010100</v>
      </c>
      <c r="M264" s="2" t="s">
        <v>4955</v>
      </c>
      <c r="N264" s="2" t="s">
        <v>5204</v>
      </c>
      <c r="O264" s="2" t="s">
        <v>5204</v>
      </c>
      <c r="P264" s="2" t="s">
        <v>4610</v>
      </c>
      <c r="Q264" s="2" t="s">
        <v>4394</v>
      </c>
      <c r="R264" s="7"/>
      <c r="S264" s="7">
        <v>0</v>
      </c>
      <c r="T264" s="7">
        <v>3.6667000000000001</v>
      </c>
      <c r="U264" s="7">
        <v>3.6667000000000001</v>
      </c>
      <c r="V264" s="12">
        <v>4</v>
      </c>
      <c r="W264" s="15" t="s">
        <v>4738</v>
      </c>
      <c r="X264" s="15" t="s">
        <v>5351</v>
      </c>
      <c r="Y264" s="50">
        <v>0</v>
      </c>
      <c r="Z264" s="50">
        <v>0</v>
      </c>
      <c r="AA264" s="50">
        <v>0</v>
      </c>
      <c r="AB264" s="50">
        <v>3</v>
      </c>
      <c r="AC264" s="50">
        <v>0</v>
      </c>
      <c r="AD264" s="50">
        <v>0</v>
      </c>
      <c r="AE264" s="50">
        <v>0</v>
      </c>
      <c r="AF264" s="50">
        <v>0</v>
      </c>
      <c r="AG264" s="50">
        <v>0</v>
      </c>
      <c r="AH264" s="50">
        <v>0</v>
      </c>
      <c r="AI264" s="50">
        <v>0</v>
      </c>
      <c r="AJ264" s="50">
        <v>0</v>
      </c>
      <c r="AK264" s="52">
        <v>3</v>
      </c>
      <c r="AL264" s="50">
        <v>3</v>
      </c>
      <c r="AM264" s="48">
        <v>0.75</v>
      </c>
      <c r="AN264" s="49">
        <v>7.4999999999999997E-3</v>
      </c>
      <c r="AO264" s="49">
        <v>3</v>
      </c>
      <c r="AP264" s="49">
        <v>3</v>
      </c>
      <c r="AR264" s="50">
        <v>1</v>
      </c>
    </row>
    <row r="265" spans="1:44" x14ac:dyDescent="0.35">
      <c r="A265" s="2">
        <v>1047083587</v>
      </c>
      <c r="B265" s="2" t="s">
        <v>786</v>
      </c>
      <c r="C265" s="16" t="s">
        <v>4948</v>
      </c>
      <c r="D265" s="3" t="s">
        <v>2931</v>
      </c>
      <c r="E265" s="4">
        <v>44593</v>
      </c>
      <c r="F265" s="5">
        <v>45689</v>
      </c>
      <c r="G265" s="5">
        <v>46054</v>
      </c>
      <c r="H265" s="3" t="s">
        <v>4290</v>
      </c>
      <c r="I265" s="55">
        <v>0</v>
      </c>
      <c r="J265" s="6">
        <v>46022</v>
      </c>
      <c r="K265" s="2" t="s">
        <v>4405</v>
      </c>
      <c r="L265" s="2">
        <v>2003020100</v>
      </c>
      <c r="M265" s="2" t="s">
        <v>4956</v>
      </c>
      <c r="N265" s="2" t="s">
        <v>5188</v>
      </c>
      <c r="O265" s="2" t="s">
        <v>5188</v>
      </c>
      <c r="P265" s="2" t="s">
        <v>4543</v>
      </c>
      <c r="Q265" s="2" t="s">
        <v>4323</v>
      </c>
      <c r="R265" s="7"/>
      <c r="S265" s="7">
        <v>0</v>
      </c>
      <c r="T265" s="7">
        <v>21.5</v>
      </c>
      <c r="U265" s="7">
        <v>21.5</v>
      </c>
      <c r="V265" s="12">
        <v>22</v>
      </c>
      <c r="W265" s="15" t="s">
        <v>4738</v>
      </c>
      <c r="X265" s="15" t="s">
        <v>5380</v>
      </c>
      <c r="Y265" s="50">
        <v>0</v>
      </c>
      <c r="Z265" s="50">
        <v>0</v>
      </c>
      <c r="AA265" s="50">
        <v>12</v>
      </c>
      <c r="AB265" s="50">
        <v>0</v>
      </c>
      <c r="AC265" s="50">
        <v>0</v>
      </c>
      <c r="AD265" s="50">
        <v>0</v>
      </c>
      <c r="AE265" s="50">
        <v>0</v>
      </c>
      <c r="AF265" s="50">
        <v>0</v>
      </c>
      <c r="AG265" s="50">
        <v>0</v>
      </c>
      <c r="AH265" s="50">
        <v>0</v>
      </c>
      <c r="AI265" s="50">
        <v>0</v>
      </c>
      <c r="AJ265" s="50">
        <v>0</v>
      </c>
      <c r="AK265" s="52">
        <v>12</v>
      </c>
      <c r="AL265" s="50">
        <v>12</v>
      </c>
      <c r="AM265" s="48">
        <v>0.54545454545454541</v>
      </c>
      <c r="AN265" s="49">
        <v>5.4545454545454541E-3</v>
      </c>
      <c r="AO265" s="49">
        <v>12</v>
      </c>
      <c r="AP265" s="49">
        <v>12</v>
      </c>
      <c r="AR265" s="50">
        <v>10</v>
      </c>
    </row>
    <row r="266" spans="1:44" x14ac:dyDescent="0.35">
      <c r="A266" s="2">
        <v>1047087467</v>
      </c>
      <c r="B266" s="2" t="s">
        <v>787</v>
      </c>
      <c r="C266" s="16" t="s">
        <v>4946</v>
      </c>
      <c r="D266" s="3" t="s">
        <v>2932</v>
      </c>
      <c r="E266" s="4">
        <v>45817</v>
      </c>
      <c r="F266" s="5">
        <v>45817</v>
      </c>
      <c r="G266" s="5">
        <v>46182</v>
      </c>
      <c r="H266" s="3" t="s">
        <v>4290</v>
      </c>
      <c r="I266" s="55">
        <v>0</v>
      </c>
      <c r="J266" s="6">
        <v>46022</v>
      </c>
      <c r="K266" s="2" t="s">
        <v>4431</v>
      </c>
      <c r="L266" s="2" t="s">
        <v>4808</v>
      </c>
      <c r="M266" s="2" t="s">
        <v>4956</v>
      </c>
      <c r="N266" s="2" t="s">
        <v>5195</v>
      </c>
      <c r="O266" s="2" t="s">
        <v>5216</v>
      </c>
      <c r="P266" s="2" t="s">
        <v>4548</v>
      </c>
      <c r="Q266" s="2" t="s">
        <v>4326</v>
      </c>
      <c r="R266" s="7"/>
      <c r="S266" s="7">
        <v>0</v>
      </c>
      <c r="T266" s="7">
        <v>3.3666999999999998</v>
      </c>
      <c r="U266" s="7">
        <v>3.3666999999999998</v>
      </c>
      <c r="V266" s="12">
        <v>4</v>
      </c>
      <c r="W266" s="15" t="s">
        <v>4738</v>
      </c>
      <c r="X266" s="15" t="s">
        <v>5351</v>
      </c>
      <c r="Y266" s="50">
        <v>0</v>
      </c>
      <c r="Z266" s="50">
        <v>0</v>
      </c>
      <c r="AA266" s="50">
        <v>0</v>
      </c>
      <c r="AB266" s="50">
        <v>0</v>
      </c>
      <c r="AC266" s="50">
        <v>0</v>
      </c>
      <c r="AD266" s="50">
        <v>0</v>
      </c>
      <c r="AE266" s="50">
        <v>0</v>
      </c>
      <c r="AF266" s="50">
        <v>0</v>
      </c>
      <c r="AG266" s="50">
        <v>0</v>
      </c>
      <c r="AH266" s="50">
        <v>0</v>
      </c>
      <c r="AI266" s="50">
        <v>0</v>
      </c>
      <c r="AJ266" s="50">
        <v>0</v>
      </c>
      <c r="AK266" s="52">
        <v>0</v>
      </c>
      <c r="AL266" s="50">
        <v>0</v>
      </c>
      <c r="AM266" s="48">
        <v>0</v>
      </c>
      <c r="AN266" s="49">
        <v>0</v>
      </c>
      <c r="AO266" s="49">
        <v>0</v>
      </c>
      <c r="AP266" s="49">
        <v>0</v>
      </c>
      <c r="AR266" s="50">
        <v>4</v>
      </c>
    </row>
    <row r="267" spans="1:44" x14ac:dyDescent="0.35">
      <c r="A267" s="2">
        <v>1047115433</v>
      </c>
      <c r="B267" s="2" t="s">
        <v>792</v>
      </c>
      <c r="C267" s="16" t="s">
        <v>4947</v>
      </c>
      <c r="D267" s="3" t="s">
        <v>2937</v>
      </c>
      <c r="E267" s="4">
        <v>40665</v>
      </c>
      <c r="F267" s="5">
        <v>45779</v>
      </c>
      <c r="G267" s="5">
        <v>46144</v>
      </c>
      <c r="H267" s="3" t="s">
        <v>4290</v>
      </c>
      <c r="I267" s="55">
        <v>0</v>
      </c>
      <c r="J267" s="6">
        <v>46022</v>
      </c>
      <c r="K267" s="2" t="s">
        <v>4405</v>
      </c>
      <c r="L267" s="2" t="s">
        <v>4871</v>
      </c>
      <c r="M267" s="2" t="s">
        <v>4956</v>
      </c>
      <c r="N267" s="2" t="s">
        <v>5195</v>
      </c>
      <c r="O267" s="2" t="s">
        <v>5213</v>
      </c>
      <c r="P267" s="2" t="s">
        <v>4639</v>
      </c>
      <c r="Q267" s="2" t="s">
        <v>4298</v>
      </c>
      <c r="R267" s="7"/>
      <c r="S267" s="7">
        <v>10</v>
      </c>
      <c r="T267" s="7">
        <v>19.916699999999992</v>
      </c>
      <c r="U267" s="7">
        <v>29.916699999999992</v>
      </c>
      <c r="V267" s="12">
        <v>30</v>
      </c>
      <c r="W267" s="15" t="s">
        <v>5433</v>
      </c>
      <c r="X267" s="15" t="s">
        <v>5067</v>
      </c>
      <c r="Y267" s="50">
        <v>0</v>
      </c>
      <c r="Z267" s="50">
        <v>10</v>
      </c>
      <c r="AA267" s="50">
        <v>0</v>
      </c>
      <c r="AB267" s="50">
        <v>0</v>
      </c>
      <c r="AC267" s="50">
        <v>0</v>
      </c>
      <c r="AD267" s="50">
        <v>0</v>
      </c>
      <c r="AE267" s="50">
        <v>0</v>
      </c>
      <c r="AF267" s="50">
        <v>0</v>
      </c>
      <c r="AG267" s="50">
        <v>0</v>
      </c>
      <c r="AH267" s="50">
        <v>0</v>
      </c>
      <c r="AI267" s="50">
        <v>0</v>
      </c>
      <c r="AJ267" s="50">
        <v>0</v>
      </c>
      <c r="AK267" s="52">
        <v>10</v>
      </c>
      <c r="AL267" s="50">
        <v>10</v>
      </c>
      <c r="AM267" s="48">
        <v>0.33333333333333331</v>
      </c>
      <c r="AN267" s="49">
        <v>3.3333333333333331E-3</v>
      </c>
      <c r="AO267" s="49">
        <v>10</v>
      </c>
      <c r="AP267" s="49">
        <v>10</v>
      </c>
      <c r="AR267" s="50">
        <v>20</v>
      </c>
    </row>
    <row r="268" spans="1:44" x14ac:dyDescent="0.35">
      <c r="A268" s="2">
        <v>1047116792</v>
      </c>
      <c r="B268" s="2" t="s">
        <v>793</v>
      </c>
      <c r="C268" s="16" t="s">
        <v>4946</v>
      </c>
      <c r="D268" s="3" t="s">
        <v>2938</v>
      </c>
      <c r="E268" s="4">
        <v>45108</v>
      </c>
      <c r="F268" s="5">
        <v>45839</v>
      </c>
      <c r="G268" s="5">
        <v>46204</v>
      </c>
      <c r="H268" s="3" t="s">
        <v>4417</v>
      </c>
      <c r="I268" s="55">
        <v>0</v>
      </c>
      <c r="J268" s="6">
        <v>46022</v>
      </c>
      <c r="K268" s="2" t="s">
        <v>4405</v>
      </c>
      <c r="L268" s="2" t="s">
        <v>4860</v>
      </c>
      <c r="M268" s="2" t="s">
        <v>4956</v>
      </c>
      <c r="N268" s="2" t="s">
        <v>5196</v>
      </c>
      <c r="O268" s="2" t="s">
        <v>5234</v>
      </c>
      <c r="P268" s="2" t="s">
        <v>4625</v>
      </c>
      <c r="Q268" s="2" t="s">
        <v>4297</v>
      </c>
      <c r="R268" s="7"/>
      <c r="S268" s="7">
        <v>15</v>
      </c>
      <c r="T268" s="7">
        <v>15</v>
      </c>
      <c r="U268" s="7">
        <v>30</v>
      </c>
      <c r="V268" s="12">
        <v>30</v>
      </c>
      <c r="W268" s="15" t="s">
        <v>5333</v>
      </c>
      <c r="X268" s="15" t="s">
        <v>5067</v>
      </c>
      <c r="Y268" s="50">
        <v>0</v>
      </c>
      <c r="Z268" s="50">
        <v>0</v>
      </c>
      <c r="AA268" s="50">
        <v>0</v>
      </c>
      <c r="AB268" s="50">
        <v>17</v>
      </c>
      <c r="AC268" s="50">
        <v>12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2">
        <v>29</v>
      </c>
      <c r="AL268" s="50">
        <v>29</v>
      </c>
      <c r="AM268" s="48">
        <v>0.96666666666666667</v>
      </c>
      <c r="AN268" s="49">
        <v>9.6666666666666672E-3</v>
      </c>
      <c r="AO268" s="49">
        <v>17</v>
      </c>
      <c r="AP268" s="49">
        <v>29</v>
      </c>
      <c r="AR268" s="50">
        <v>1</v>
      </c>
    </row>
    <row r="269" spans="1:44" x14ac:dyDescent="0.35">
      <c r="A269" s="2">
        <v>1047187986</v>
      </c>
      <c r="B269" s="2" t="s">
        <v>798</v>
      </c>
      <c r="C269" s="16" t="s">
        <v>4948</v>
      </c>
      <c r="D269" s="3" t="s">
        <v>2943</v>
      </c>
      <c r="E269" s="4">
        <v>44032</v>
      </c>
      <c r="F269" s="5">
        <v>45858</v>
      </c>
      <c r="G269" s="5">
        <v>46223</v>
      </c>
      <c r="H269" s="3" t="s">
        <v>4420</v>
      </c>
      <c r="I269" s="55">
        <v>0</v>
      </c>
      <c r="J269" s="6">
        <v>46022</v>
      </c>
      <c r="K269" s="2" t="s">
        <v>4405</v>
      </c>
      <c r="L269" s="2" t="s">
        <v>4879</v>
      </c>
      <c r="M269" s="2" t="s">
        <v>4956</v>
      </c>
      <c r="N269" s="2" t="s">
        <v>5196</v>
      </c>
      <c r="O269" s="2" t="s">
        <v>5249</v>
      </c>
      <c r="P269" s="2" t="s">
        <v>4651</v>
      </c>
      <c r="Q269" s="2" t="s">
        <v>4336</v>
      </c>
      <c r="R269" s="7"/>
      <c r="S269" s="7">
        <v>16</v>
      </c>
      <c r="T269" s="7">
        <v>13.416699999999992</v>
      </c>
      <c r="U269" s="7">
        <v>29.416699999999992</v>
      </c>
      <c r="V269" s="12">
        <v>30</v>
      </c>
      <c r="W269" s="15" t="s">
        <v>5434</v>
      </c>
      <c r="X269" s="15" t="s">
        <v>5067</v>
      </c>
      <c r="Y269" s="50">
        <v>0</v>
      </c>
      <c r="Z269" s="50">
        <v>0</v>
      </c>
      <c r="AA269" s="50">
        <v>16</v>
      </c>
      <c r="AB269" s="50">
        <v>0</v>
      </c>
      <c r="AC269" s="50">
        <v>0</v>
      </c>
      <c r="AD269" s="50">
        <v>0</v>
      </c>
      <c r="AE269" s="50">
        <v>0</v>
      </c>
      <c r="AF269" s="50">
        <v>0</v>
      </c>
      <c r="AG269" s="50">
        <v>0</v>
      </c>
      <c r="AH269" s="50">
        <v>0</v>
      </c>
      <c r="AI269" s="50">
        <v>0</v>
      </c>
      <c r="AJ269" s="50">
        <v>0</v>
      </c>
      <c r="AK269" s="52">
        <v>16</v>
      </c>
      <c r="AL269" s="50">
        <v>16</v>
      </c>
      <c r="AM269" s="48">
        <v>0.53333333333333333</v>
      </c>
      <c r="AN269" s="49">
        <v>5.3333333333333332E-3</v>
      </c>
      <c r="AO269" s="49">
        <v>16</v>
      </c>
      <c r="AP269" s="49">
        <v>16</v>
      </c>
      <c r="AR269" s="50">
        <v>14</v>
      </c>
    </row>
    <row r="270" spans="1:44" x14ac:dyDescent="0.35">
      <c r="A270" s="2">
        <v>1047199719</v>
      </c>
      <c r="B270" s="2" t="s">
        <v>799</v>
      </c>
      <c r="C270" s="16" t="s">
        <v>4946</v>
      </c>
      <c r="D270" s="3" t="s">
        <v>2944</v>
      </c>
      <c r="E270" s="4">
        <v>44688</v>
      </c>
      <c r="F270" s="5">
        <v>45784</v>
      </c>
      <c r="G270" s="5">
        <v>46149</v>
      </c>
      <c r="H270" s="3" t="s">
        <v>4290</v>
      </c>
      <c r="I270" s="55">
        <v>0</v>
      </c>
      <c r="J270" s="6">
        <v>46022</v>
      </c>
      <c r="K270" s="2" t="s">
        <v>4405</v>
      </c>
      <c r="L270" s="2" t="s">
        <v>4999</v>
      </c>
      <c r="M270" s="2" t="s">
        <v>4957</v>
      </c>
      <c r="N270" s="2" t="s">
        <v>5199</v>
      </c>
      <c r="O270" s="2" t="s">
        <v>5227</v>
      </c>
      <c r="P270" s="2" t="s">
        <v>4550</v>
      </c>
      <c r="Q270" s="2" t="s">
        <v>4297</v>
      </c>
      <c r="R270" s="7"/>
      <c r="S270" s="7">
        <v>0</v>
      </c>
      <c r="T270" s="7">
        <v>19.5</v>
      </c>
      <c r="U270" s="7">
        <v>19.5</v>
      </c>
      <c r="V270" s="12">
        <v>20</v>
      </c>
      <c r="W270" s="15" t="s">
        <v>4738</v>
      </c>
      <c r="X270" s="15" t="s">
        <v>5359</v>
      </c>
      <c r="Y270" s="50">
        <v>0</v>
      </c>
      <c r="Z270" s="50">
        <v>0</v>
      </c>
      <c r="AA270" s="50">
        <v>8</v>
      </c>
      <c r="AB270" s="50">
        <v>0</v>
      </c>
      <c r="AC270" s="50">
        <v>0</v>
      </c>
      <c r="AD270" s="50">
        <v>0</v>
      </c>
      <c r="AE270" s="50">
        <v>0</v>
      </c>
      <c r="AF270" s="50">
        <v>0</v>
      </c>
      <c r="AG270" s="50">
        <v>0</v>
      </c>
      <c r="AH270" s="50">
        <v>0</v>
      </c>
      <c r="AI270" s="50">
        <v>0</v>
      </c>
      <c r="AJ270" s="50">
        <v>0</v>
      </c>
      <c r="AK270" s="52">
        <v>8</v>
      </c>
      <c r="AL270" s="50">
        <v>8</v>
      </c>
      <c r="AM270" s="48">
        <v>0.4</v>
      </c>
      <c r="AN270" s="49">
        <v>4.0000000000000001E-3</v>
      </c>
      <c r="AO270" s="49">
        <v>8</v>
      </c>
      <c r="AP270" s="49">
        <v>8</v>
      </c>
      <c r="AR270" s="50">
        <v>12</v>
      </c>
    </row>
    <row r="271" spans="1:44" x14ac:dyDescent="0.35">
      <c r="A271" s="2">
        <v>1047231713</v>
      </c>
      <c r="B271" s="2" t="s">
        <v>801</v>
      </c>
      <c r="C271" s="16" t="s">
        <v>4946</v>
      </c>
      <c r="D271" s="3" t="s">
        <v>2946</v>
      </c>
      <c r="E271" s="4">
        <v>45873</v>
      </c>
      <c r="F271" s="5">
        <v>45873</v>
      </c>
      <c r="G271" s="5">
        <v>46238</v>
      </c>
      <c r="H271" s="3" t="s">
        <v>4290</v>
      </c>
      <c r="I271" s="55">
        <v>0</v>
      </c>
      <c r="J271" s="6">
        <v>46022</v>
      </c>
      <c r="K271" s="2" t="s">
        <v>4405</v>
      </c>
      <c r="L271" s="2" t="s">
        <v>4964</v>
      </c>
      <c r="M271" s="2" t="s">
        <v>4956</v>
      </c>
      <c r="N271" s="2" t="s">
        <v>5180</v>
      </c>
      <c r="O271" s="2" t="s">
        <v>5221</v>
      </c>
      <c r="P271" s="2" t="s">
        <v>4450</v>
      </c>
      <c r="Q271" s="2" t="s">
        <v>4297</v>
      </c>
      <c r="R271" s="7"/>
      <c r="S271" s="7">
        <v>0</v>
      </c>
      <c r="T271" s="7">
        <v>12.25</v>
      </c>
      <c r="U271" s="7">
        <v>12.25</v>
      </c>
      <c r="V271" s="12">
        <v>13</v>
      </c>
      <c r="W271" s="15" t="s">
        <v>4738</v>
      </c>
      <c r="X271" s="15" t="s">
        <v>5407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2">
        <v>0</v>
      </c>
      <c r="AL271" s="50">
        <v>0</v>
      </c>
      <c r="AM271" s="48">
        <v>0</v>
      </c>
      <c r="AN271" s="49">
        <v>0</v>
      </c>
      <c r="AO271" s="49">
        <v>0</v>
      </c>
      <c r="AP271" s="49">
        <v>0</v>
      </c>
      <c r="AR271" s="50">
        <v>13</v>
      </c>
    </row>
    <row r="272" spans="1:44" x14ac:dyDescent="0.35">
      <c r="A272" s="2">
        <v>1047265898</v>
      </c>
      <c r="B272" s="2" t="s">
        <v>805</v>
      </c>
      <c r="C272" s="16" t="s">
        <v>4946</v>
      </c>
      <c r="D272" s="3" t="s">
        <v>2950</v>
      </c>
      <c r="E272" s="4">
        <v>45009</v>
      </c>
      <c r="F272" s="5">
        <v>45740</v>
      </c>
      <c r="G272" s="5">
        <v>46105</v>
      </c>
      <c r="H272" s="3" t="s">
        <v>4290</v>
      </c>
      <c r="I272" s="55">
        <v>0</v>
      </c>
      <c r="J272" s="6">
        <v>46022</v>
      </c>
      <c r="K272" s="2" t="s">
        <v>4405</v>
      </c>
      <c r="L272" s="2" t="s">
        <v>4989</v>
      </c>
      <c r="M272" s="2" t="s">
        <v>4956</v>
      </c>
      <c r="N272" s="2" t="s">
        <v>5197</v>
      </c>
      <c r="O272" s="2" t="s">
        <v>5228</v>
      </c>
      <c r="P272" s="2" t="s">
        <v>4517</v>
      </c>
      <c r="Q272" s="2" t="s">
        <v>4297</v>
      </c>
      <c r="R272" s="7"/>
      <c r="S272" s="7">
        <v>6</v>
      </c>
      <c r="T272" s="7">
        <v>8.0832999999999942</v>
      </c>
      <c r="U272" s="7">
        <v>14.083299999999994</v>
      </c>
      <c r="V272" s="12">
        <v>15</v>
      </c>
      <c r="W272" s="15" t="s">
        <v>5096</v>
      </c>
      <c r="X272" s="15" t="s">
        <v>5121</v>
      </c>
      <c r="Y272" s="50">
        <v>11</v>
      </c>
      <c r="Z272" s="50">
        <v>0</v>
      </c>
      <c r="AA272" s="50">
        <v>0</v>
      </c>
      <c r="AB272" s="50">
        <v>0</v>
      </c>
      <c r="AC272" s="50">
        <v>0</v>
      </c>
      <c r="AD272" s="50">
        <v>0</v>
      </c>
      <c r="AE272" s="50">
        <v>0</v>
      </c>
      <c r="AF272" s="50">
        <v>0</v>
      </c>
      <c r="AG272" s="50">
        <v>0</v>
      </c>
      <c r="AH272" s="50">
        <v>0</v>
      </c>
      <c r="AI272" s="50">
        <v>0</v>
      </c>
      <c r="AJ272" s="50">
        <v>0</v>
      </c>
      <c r="AK272" s="52">
        <v>11</v>
      </c>
      <c r="AL272" s="50">
        <v>11</v>
      </c>
      <c r="AM272" s="48">
        <v>0.73333333333333328</v>
      </c>
      <c r="AN272" s="49">
        <v>7.3333333333333332E-3</v>
      </c>
      <c r="AO272" s="49">
        <v>11</v>
      </c>
      <c r="AP272" s="49">
        <v>11</v>
      </c>
      <c r="AR272" s="50">
        <v>4</v>
      </c>
    </row>
    <row r="273" spans="1:44" x14ac:dyDescent="0.35">
      <c r="A273" s="2">
        <v>1047273272</v>
      </c>
      <c r="B273" s="2" t="s">
        <v>808</v>
      </c>
      <c r="C273" s="16" t="s">
        <v>4946</v>
      </c>
      <c r="D273" s="3" t="s">
        <v>2953</v>
      </c>
      <c r="E273" s="4">
        <v>45859</v>
      </c>
      <c r="F273" s="5">
        <v>45859</v>
      </c>
      <c r="G273" s="5">
        <v>46224</v>
      </c>
      <c r="H273" s="3" t="s">
        <v>4290</v>
      </c>
      <c r="I273" s="55">
        <v>0</v>
      </c>
      <c r="J273" s="6">
        <v>46022</v>
      </c>
      <c r="K273" s="2" t="s">
        <v>4405</v>
      </c>
      <c r="L273" s="2" t="s">
        <v>4838</v>
      </c>
      <c r="M273" s="2" t="s">
        <v>4956</v>
      </c>
      <c r="N273" s="2" t="s">
        <v>5196</v>
      </c>
      <c r="O273" s="2" t="s">
        <v>5215</v>
      </c>
      <c r="P273" s="2" t="s">
        <v>4593</v>
      </c>
      <c r="Q273" s="2" t="s">
        <v>4297</v>
      </c>
      <c r="R273" s="7"/>
      <c r="S273" s="7">
        <v>0</v>
      </c>
      <c r="T273" s="7">
        <v>13.333299999999999</v>
      </c>
      <c r="U273" s="7">
        <v>13.333299999999999</v>
      </c>
      <c r="V273" s="12">
        <v>14</v>
      </c>
      <c r="W273" s="15" t="s">
        <v>4738</v>
      </c>
      <c r="X273" s="15" t="s">
        <v>5316</v>
      </c>
      <c r="Y273" s="50">
        <v>0</v>
      </c>
      <c r="Z273" s="50">
        <v>0</v>
      </c>
      <c r="AA273" s="50">
        <v>0</v>
      </c>
      <c r="AB273" s="50">
        <v>0</v>
      </c>
      <c r="AC273" s="50">
        <v>0</v>
      </c>
      <c r="AD273" s="50">
        <v>0</v>
      </c>
      <c r="AE273" s="50">
        <v>0</v>
      </c>
      <c r="AF273" s="50">
        <v>0</v>
      </c>
      <c r="AG273" s="50">
        <v>0</v>
      </c>
      <c r="AH273" s="50">
        <v>0</v>
      </c>
      <c r="AI273" s="50">
        <v>0</v>
      </c>
      <c r="AJ273" s="50">
        <v>0</v>
      </c>
      <c r="AK273" s="52">
        <v>0</v>
      </c>
      <c r="AL273" s="50">
        <v>0</v>
      </c>
      <c r="AM273" s="48">
        <v>0</v>
      </c>
      <c r="AN273" s="49">
        <v>0</v>
      </c>
      <c r="AO273" s="49">
        <v>0</v>
      </c>
      <c r="AP273" s="49">
        <v>0</v>
      </c>
      <c r="AR273" s="50">
        <v>14</v>
      </c>
    </row>
    <row r="274" spans="1:44" x14ac:dyDescent="0.35">
      <c r="A274" s="2">
        <v>1070479662</v>
      </c>
      <c r="B274" s="2" t="s">
        <v>1076</v>
      </c>
      <c r="C274" s="16" t="s">
        <v>4948</v>
      </c>
      <c r="D274" s="3" t="s">
        <v>3221</v>
      </c>
      <c r="E274" s="4">
        <v>45201</v>
      </c>
      <c r="F274" s="5">
        <v>45932</v>
      </c>
      <c r="G274" s="5">
        <v>46297</v>
      </c>
      <c r="H274" s="3" t="s">
        <v>4292</v>
      </c>
      <c r="I274" s="55">
        <v>0</v>
      </c>
      <c r="J274" s="6">
        <v>46022</v>
      </c>
      <c r="K274" s="2" t="s">
        <v>4405</v>
      </c>
      <c r="L274" s="2">
        <v>2001030300</v>
      </c>
      <c r="M274" s="2" t="s">
        <v>5052</v>
      </c>
      <c r="N274" s="2" t="s">
        <v>5184</v>
      </c>
      <c r="O274" s="2" t="s">
        <v>5184</v>
      </c>
      <c r="P274" s="2" t="s">
        <v>4935</v>
      </c>
      <c r="Q274" s="2" t="s">
        <v>4371</v>
      </c>
      <c r="R274" s="7"/>
      <c r="S274" s="7">
        <v>22</v>
      </c>
      <c r="T274" s="7">
        <v>7.4167000000000058</v>
      </c>
      <c r="U274" s="7">
        <v>29.416700000000006</v>
      </c>
      <c r="V274" s="12">
        <v>30</v>
      </c>
      <c r="W274" s="15" t="s">
        <v>5435</v>
      </c>
      <c r="X274" s="15" t="s">
        <v>5067</v>
      </c>
      <c r="Y274" s="50">
        <v>0</v>
      </c>
      <c r="Z274" s="50">
        <v>0</v>
      </c>
      <c r="AA274" s="50">
        <v>7</v>
      </c>
      <c r="AB274" s="50">
        <v>0</v>
      </c>
      <c r="AC274" s="50">
        <v>0</v>
      </c>
      <c r="AD274" s="50">
        <v>0</v>
      </c>
      <c r="AE274" s="50">
        <v>2</v>
      </c>
      <c r="AF274" s="50">
        <v>9</v>
      </c>
      <c r="AG274" s="50">
        <v>0</v>
      </c>
      <c r="AH274" s="50">
        <v>0</v>
      </c>
      <c r="AI274" s="50">
        <v>0</v>
      </c>
      <c r="AJ274" s="50">
        <v>0</v>
      </c>
      <c r="AK274" s="52">
        <v>18</v>
      </c>
      <c r="AL274" s="50">
        <v>18</v>
      </c>
      <c r="AM274" s="48">
        <v>0.6</v>
      </c>
      <c r="AN274" s="49">
        <v>6.0000000000000001E-3</v>
      </c>
      <c r="AO274" s="49">
        <v>7</v>
      </c>
      <c r="AP274" s="49">
        <v>18</v>
      </c>
      <c r="AR274" s="50">
        <v>12</v>
      </c>
    </row>
    <row r="275" spans="1:44" x14ac:dyDescent="0.35">
      <c r="A275" s="2">
        <v>1047302953</v>
      </c>
      <c r="B275" s="2" t="s">
        <v>812</v>
      </c>
      <c r="C275" s="16" t="s">
        <v>4946</v>
      </c>
      <c r="D275" s="3" t="s">
        <v>2957</v>
      </c>
      <c r="E275" s="4">
        <v>44896</v>
      </c>
      <c r="F275" s="5">
        <v>45992</v>
      </c>
      <c r="G275" s="5">
        <v>46357</v>
      </c>
      <c r="H275" s="3" t="s">
        <v>4290</v>
      </c>
      <c r="I275" s="55">
        <v>0</v>
      </c>
      <c r="J275" s="6">
        <v>46022</v>
      </c>
      <c r="K275" s="2" t="s">
        <v>4405</v>
      </c>
      <c r="L275" s="2" t="s">
        <v>4859</v>
      </c>
      <c r="M275" s="2" t="s">
        <v>4956</v>
      </c>
      <c r="N275" s="2" t="s">
        <v>5195</v>
      </c>
      <c r="O275" s="2" t="s">
        <v>5213</v>
      </c>
      <c r="P275" s="2" t="s">
        <v>4624</v>
      </c>
      <c r="Q275" s="2" t="s">
        <v>4297</v>
      </c>
      <c r="R275" s="7"/>
      <c r="S275" s="7">
        <v>27</v>
      </c>
      <c r="T275" s="7">
        <v>2.5</v>
      </c>
      <c r="U275" s="7">
        <v>29.5</v>
      </c>
      <c r="V275" s="12">
        <v>30</v>
      </c>
      <c r="W275" s="15" t="s">
        <v>5360</v>
      </c>
      <c r="X275" s="15" t="s">
        <v>5067</v>
      </c>
      <c r="Y275" s="50">
        <v>0</v>
      </c>
      <c r="Z275" s="50">
        <v>0</v>
      </c>
      <c r="AA275" s="50">
        <v>0</v>
      </c>
      <c r="AB275" s="50">
        <v>0</v>
      </c>
      <c r="AC275" s="50">
        <v>0</v>
      </c>
      <c r="AD275" s="50">
        <v>0</v>
      </c>
      <c r="AE275" s="50">
        <v>0</v>
      </c>
      <c r="AF275" s="50">
        <v>0</v>
      </c>
      <c r="AG275" s="50">
        <v>0</v>
      </c>
      <c r="AH275" s="50">
        <v>0</v>
      </c>
      <c r="AI275" s="50">
        <v>0</v>
      </c>
      <c r="AJ275" s="50">
        <v>0</v>
      </c>
      <c r="AK275" s="52">
        <v>0</v>
      </c>
      <c r="AL275" s="50">
        <v>0</v>
      </c>
      <c r="AM275" s="48">
        <v>0</v>
      </c>
      <c r="AN275" s="49">
        <v>0</v>
      </c>
      <c r="AO275" s="49">
        <v>0</v>
      </c>
      <c r="AP275" s="49">
        <v>0</v>
      </c>
      <c r="AR275" s="50">
        <v>30</v>
      </c>
    </row>
    <row r="276" spans="1:44" x14ac:dyDescent="0.35">
      <c r="A276" s="2">
        <v>1072854175</v>
      </c>
      <c r="B276" s="2" t="s">
        <v>1382</v>
      </c>
      <c r="C276" s="16" t="s">
        <v>4948</v>
      </c>
      <c r="D276" s="3" t="s">
        <v>3527</v>
      </c>
      <c r="E276" s="4">
        <v>45201</v>
      </c>
      <c r="F276" s="5">
        <v>45932</v>
      </c>
      <c r="G276" s="5">
        <v>46297</v>
      </c>
      <c r="H276" s="3" t="s">
        <v>4292</v>
      </c>
      <c r="I276" s="55">
        <v>0</v>
      </c>
      <c r="J276" s="6">
        <v>46022</v>
      </c>
      <c r="K276" s="2" t="s">
        <v>4405</v>
      </c>
      <c r="L276" s="2">
        <v>2001030300</v>
      </c>
      <c r="M276" s="2" t="s">
        <v>5052</v>
      </c>
      <c r="N276" s="2" t="s">
        <v>5184</v>
      </c>
      <c r="O276" s="2" t="s">
        <v>5184</v>
      </c>
      <c r="P276" s="2" t="s">
        <v>4935</v>
      </c>
      <c r="Q276" s="2" t="s">
        <v>4371</v>
      </c>
      <c r="R276" s="7"/>
      <c r="S276" s="7">
        <v>22</v>
      </c>
      <c r="T276" s="7">
        <v>7.4167000000000058</v>
      </c>
      <c r="U276" s="7">
        <v>29.416700000000006</v>
      </c>
      <c r="V276" s="12">
        <v>30</v>
      </c>
      <c r="W276" s="15" t="s">
        <v>5435</v>
      </c>
      <c r="X276" s="15" t="s">
        <v>5067</v>
      </c>
      <c r="Y276" s="50">
        <v>0</v>
      </c>
      <c r="Z276" s="50">
        <v>0</v>
      </c>
      <c r="AA276" s="50">
        <v>1</v>
      </c>
      <c r="AB276" s="50">
        <v>1</v>
      </c>
      <c r="AC276" s="50">
        <v>7</v>
      </c>
      <c r="AD276" s="50">
        <v>0</v>
      </c>
      <c r="AE276" s="50">
        <v>5</v>
      </c>
      <c r="AF276" s="50">
        <v>5</v>
      </c>
      <c r="AG276" s="50">
        <v>1</v>
      </c>
      <c r="AH276" s="50">
        <v>2</v>
      </c>
      <c r="AI276" s="50">
        <v>0</v>
      </c>
      <c r="AJ276" s="50">
        <v>4</v>
      </c>
      <c r="AK276" s="52">
        <v>26</v>
      </c>
      <c r="AL276" s="50">
        <v>26</v>
      </c>
      <c r="AM276" s="48">
        <v>0.8666666666666667</v>
      </c>
      <c r="AN276" s="49">
        <v>8.6666666666666663E-3</v>
      </c>
      <c r="AO276" s="49">
        <v>2</v>
      </c>
      <c r="AP276" s="49">
        <v>26</v>
      </c>
      <c r="AR276" s="50">
        <v>4</v>
      </c>
    </row>
    <row r="277" spans="1:44" x14ac:dyDescent="0.35">
      <c r="A277" s="2">
        <v>1047361544</v>
      </c>
      <c r="B277" s="2" t="s">
        <v>819</v>
      </c>
      <c r="C277" s="16" t="s">
        <v>4946</v>
      </c>
      <c r="D277" s="3" t="s">
        <v>2964</v>
      </c>
      <c r="E277" s="4">
        <v>45782</v>
      </c>
      <c r="F277" s="5">
        <v>45782</v>
      </c>
      <c r="G277" s="5">
        <v>46147</v>
      </c>
      <c r="H277" s="3" t="s">
        <v>4290</v>
      </c>
      <c r="I277" s="55">
        <v>0</v>
      </c>
      <c r="J277" s="6">
        <v>46022</v>
      </c>
      <c r="K277" s="2" t="s">
        <v>4405</v>
      </c>
      <c r="L277" s="2" t="s">
        <v>4789</v>
      </c>
      <c r="M277" s="2" t="s">
        <v>4956</v>
      </c>
      <c r="N277" s="2" t="s">
        <v>5196</v>
      </c>
      <c r="O277" s="2" t="s">
        <v>5230</v>
      </c>
      <c r="P277" s="2" t="s">
        <v>4513</v>
      </c>
      <c r="Q277" s="2" t="s">
        <v>4306</v>
      </c>
      <c r="R277" s="7"/>
      <c r="S277" s="7">
        <v>0</v>
      </c>
      <c r="T277" s="7">
        <v>19.666699999999999</v>
      </c>
      <c r="U277" s="7">
        <v>19.666699999999999</v>
      </c>
      <c r="V277" s="12">
        <v>20</v>
      </c>
      <c r="W277" s="15" t="s">
        <v>4738</v>
      </c>
      <c r="X277" s="15" t="s">
        <v>5359</v>
      </c>
      <c r="Y277" s="50">
        <v>0</v>
      </c>
      <c r="Z277" s="50">
        <v>6</v>
      </c>
      <c r="AA277" s="50">
        <v>4</v>
      </c>
      <c r="AB277" s="50">
        <v>0</v>
      </c>
      <c r="AC277" s="50">
        <v>0</v>
      </c>
      <c r="AD277" s="50">
        <v>0</v>
      </c>
      <c r="AE277" s="50">
        <v>0</v>
      </c>
      <c r="AF277" s="50">
        <v>0</v>
      </c>
      <c r="AG277" s="50">
        <v>0</v>
      </c>
      <c r="AH277" s="50">
        <v>0</v>
      </c>
      <c r="AI277" s="50">
        <v>0</v>
      </c>
      <c r="AJ277" s="50">
        <v>0</v>
      </c>
      <c r="AK277" s="52">
        <v>10</v>
      </c>
      <c r="AL277" s="50">
        <v>10</v>
      </c>
      <c r="AM277" s="48">
        <v>0.5</v>
      </c>
      <c r="AN277" s="49">
        <v>5.0000000000000001E-3</v>
      </c>
      <c r="AO277" s="49">
        <v>10</v>
      </c>
      <c r="AP277" s="49">
        <v>10</v>
      </c>
      <c r="AR277" s="50">
        <v>10</v>
      </c>
    </row>
    <row r="278" spans="1:44" x14ac:dyDescent="0.35">
      <c r="A278" s="2">
        <v>1047399754</v>
      </c>
      <c r="B278" s="2" t="s">
        <v>822</v>
      </c>
      <c r="C278" s="16" t="s">
        <v>4947</v>
      </c>
      <c r="D278" s="3" t="s">
        <v>2967</v>
      </c>
      <c r="E278" s="4">
        <v>42614</v>
      </c>
      <c r="F278" s="5">
        <v>45901</v>
      </c>
      <c r="G278" s="5">
        <v>46266</v>
      </c>
      <c r="H278" s="3" t="s">
        <v>4290</v>
      </c>
      <c r="I278" s="55">
        <v>0</v>
      </c>
      <c r="J278" s="6">
        <v>46022</v>
      </c>
      <c r="K278" s="2" t="s">
        <v>4405</v>
      </c>
      <c r="L278" s="2" t="s">
        <v>4963</v>
      </c>
      <c r="M278" s="2" t="s">
        <v>4956</v>
      </c>
      <c r="N278" s="2" t="s">
        <v>5200</v>
      </c>
      <c r="O278" s="2" t="s">
        <v>5220</v>
      </c>
      <c r="P278" s="2" t="s">
        <v>4449</v>
      </c>
      <c r="Q278" s="2" t="s">
        <v>4298</v>
      </c>
      <c r="R278" s="7"/>
      <c r="S278" s="7">
        <v>19</v>
      </c>
      <c r="T278" s="7">
        <v>10</v>
      </c>
      <c r="U278" s="7">
        <v>29</v>
      </c>
      <c r="V278" s="12">
        <v>29</v>
      </c>
      <c r="W278" s="15" t="s">
        <v>5436</v>
      </c>
      <c r="X278" s="15" t="s">
        <v>5065</v>
      </c>
      <c r="Y278" s="50">
        <v>0</v>
      </c>
      <c r="Z278" s="50">
        <v>0</v>
      </c>
      <c r="AA278" s="50">
        <v>1</v>
      </c>
      <c r="AB278" s="50">
        <v>0</v>
      </c>
      <c r="AC278" s="50">
        <v>0</v>
      </c>
      <c r="AD278" s="50">
        <v>0</v>
      </c>
      <c r="AE278" s="50">
        <v>0</v>
      </c>
      <c r="AF278" s="50">
        <v>0</v>
      </c>
      <c r="AG278" s="50">
        <v>0</v>
      </c>
      <c r="AH278" s="50">
        <v>0</v>
      </c>
      <c r="AI278" s="50">
        <v>0</v>
      </c>
      <c r="AJ278" s="50">
        <v>0</v>
      </c>
      <c r="AK278" s="52">
        <v>1</v>
      </c>
      <c r="AL278" s="50">
        <v>1</v>
      </c>
      <c r="AM278" s="48">
        <v>3.4482758620689655E-2</v>
      </c>
      <c r="AN278" s="49">
        <v>3.4482758620689653E-4</v>
      </c>
      <c r="AO278" s="49">
        <v>1</v>
      </c>
      <c r="AP278" s="49">
        <v>1</v>
      </c>
      <c r="AR278" s="50">
        <v>28</v>
      </c>
    </row>
    <row r="279" spans="1:44" x14ac:dyDescent="0.35">
      <c r="A279" s="2">
        <v>1047415505</v>
      </c>
      <c r="B279" s="2" t="s">
        <v>824</v>
      </c>
      <c r="C279" s="16" t="s">
        <v>4946</v>
      </c>
      <c r="D279" s="3" t="s">
        <v>2969</v>
      </c>
      <c r="E279" s="4">
        <v>45870</v>
      </c>
      <c r="F279" s="5">
        <v>45870</v>
      </c>
      <c r="G279" s="5">
        <v>46235</v>
      </c>
      <c r="H279" s="3" t="s">
        <v>4290</v>
      </c>
      <c r="I279" s="55">
        <v>0</v>
      </c>
      <c r="J279" s="6">
        <v>46022</v>
      </c>
      <c r="K279" s="2" t="s">
        <v>4405</v>
      </c>
      <c r="L279" s="2" t="s">
        <v>4977</v>
      </c>
      <c r="M279" s="2" t="s">
        <v>4956</v>
      </c>
      <c r="N279" s="2" t="s">
        <v>5195</v>
      </c>
      <c r="O279" s="2" t="s">
        <v>5216</v>
      </c>
      <c r="P279" s="2" t="s">
        <v>4489</v>
      </c>
      <c r="Q279" s="2" t="s">
        <v>4297</v>
      </c>
      <c r="R279" s="7"/>
      <c r="S279" s="7">
        <v>0</v>
      </c>
      <c r="T279" s="7">
        <v>12.5</v>
      </c>
      <c r="U279" s="7">
        <v>12.5</v>
      </c>
      <c r="V279" s="12">
        <v>13</v>
      </c>
      <c r="W279" s="15" t="s">
        <v>4738</v>
      </c>
      <c r="X279" s="15" t="s">
        <v>5407</v>
      </c>
      <c r="Y279" s="50">
        <v>0</v>
      </c>
      <c r="Z279" s="50">
        <v>0</v>
      </c>
      <c r="AA279" s="50">
        <v>0</v>
      </c>
      <c r="AB279" s="50">
        <v>0</v>
      </c>
      <c r="AC279" s="50">
        <v>0</v>
      </c>
      <c r="AD279" s="50">
        <v>0</v>
      </c>
      <c r="AE279" s="50">
        <v>0</v>
      </c>
      <c r="AF279" s="50">
        <v>0</v>
      </c>
      <c r="AG279" s="50">
        <v>0</v>
      </c>
      <c r="AH279" s="50">
        <v>0</v>
      </c>
      <c r="AI279" s="50">
        <v>0</v>
      </c>
      <c r="AJ279" s="50">
        <v>0</v>
      </c>
      <c r="AK279" s="52">
        <v>0</v>
      </c>
      <c r="AL279" s="50">
        <v>0</v>
      </c>
      <c r="AM279" s="48">
        <v>0</v>
      </c>
      <c r="AN279" s="49">
        <v>0</v>
      </c>
      <c r="AO279" s="49">
        <v>0</v>
      </c>
      <c r="AP279" s="49">
        <v>0</v>
      </c>
      <c r="AR279" s="50">
        <v>13</v>
      </c>
    </row>
    <row r="280" spans="1:44" x14ac:dyDescent="0.35">
      <c r="A280" s="2">
        <v>1047472033</v>
      </c>
      <c r="B280" s="2" t="s">
        <v>827</v>
      </c>
      <c r="C280" s="16" t="s">
        <v>4946</v>
      </c>
      <c r="D280" s="3" t="s">
        <v>2972</v>
      </c>
      <c r="E280" s="4">
        <v>45689</v>
      </c>
      <c r="F280" s="5">
        <v>45689</v>
      </c>
      <c r="G280" s="5">
        <v>46054</v>
      </c>
      <c r="H280" s="3" t="s">
        <v>4291</v>
      </c>
      <c r="I280" s="55">
        <v>0</v>
      </c>
      <c r="J280" s="6">
        <v>46022</v>
      </c>
      <c r="K280" s="2" t="s">
        <v>4405</v>
      </c>
      <c r="L280" s="2" t="s">
        <v>4885</v>
      </c>
      <c r="M280" s="2" t="s">
        <v>4956</v>
      </c>
      <c r="N280" s="2" t="s">
        <v>5196</v>
      </c>
      <c r="O280" s="2" t="s">
        <v>5238</v>
      </c>
      <c r="P280" s="2" t="s">
        <v>4664</v>
      </c>
      <c r="Q280" s="2" t="s">
        <v>4297</v>
      </c>
      <c r="R280" s="7"/>
      <c r="S280" s="7">
        <v>0</v>
      </c>
      <c r="T280" s="7">
        <v>22.5</v>
      </c>
      <c r="U280" s="7">
        <v>22.5</v>
      </c>
      <c r="V280" s="12">
        <v>23</v>
      </c>
      <c r="W280" s="15" t="s">
        <v>4738</v>
      </c>
      <c r="X280" s="15" t="s">
        <v>5324</v>
      </c>
      <c r="Y280" s="50">
        <v>0</v>
      </c>
      <c r="Z280" s="50">
        <v>0</v>
      </c>
      <c r="AA280" s="50">
        <v>0</v>
      </c>
      <c r="AB280" s="50">
        <v>0</v>
      </c>
      <c r="AC280" s="50">
        <v>0</v>
      </c>
      <c r="AD280" s="50">
        <v>13</v>
      </c>
      <c r="AE280" s="50">
        <v>0</v>
      </c>
      <c r="AF280" s="50">
        <v>0</v>
      </c>
      <c r="AG280" s="50">
        <v>0</v>
      </c>
      <c r="AH280" s="50">
        <v>0</v>
      </c>
      <c r="AI280" s="50">
        <v>0</v>
      </c>
      <c r="AJ280" s="50">
        <v>0</v>
      </c>
      <c r="AK280" s="52">
        <v>13</v>
      </c>
      <c r="AL280" s="50">
        <v>13</v>
      </c>
      <c r="AM280" s="48">
        <v>0.56521739130434778</v>
      </c>
      <c r="AN280" s="49">
        <v>5.6521739130434775E-3</v>
      </c>
      <c r="AO280" s="49">
        <v>0</v>
      </c>
      <c r="AP280" s="49">
        <v>13</v>
      </c>
      <c r="AR280" s="50">
        <v>10</v>
      </c>
    </row>
    <row r="281" spans="1:44" x14ac:dyDescent="0.35">
      <c r="A281" s="2">
        <v>1047717867</v>
      </c>
      <c r="B281" s="2" t="s">
        <v>842</v>
      </c>
      <c r="C281" s="16" t="s">
        <v>4946</v>
      </c>
      <c r="D281" s="3" t="s">
        <v>2987</v>
      </c>
      <c r="E281" s="4">
        <v>45748</v>
      </c>
      <c r="F281" s="5">
        <v>45748</v>
      </c>
      <c r="G281" s="5">
        <v>46113</v>
      </c>
      <c r="H281" s="3" t="s">
        <v>4290</v>
      </c>
      <c r="I281" s="55">
        <v>0</v>
      </c>
      <c r="J281" s="6">
        <v>46022</v>
      </c>
      <c r="K281" s="2" t="s">
        <v>4405</v>
      </c>
      <c r="L281" s="2" t="s">
        <v>4747</v>
      </c>
      <c r="M281" s="2" t="s">
        <v>4956</v>
      </c>
      <c r="N281" s="2" t="s">
        <v>5195</v>
      </c>
      <c r="O281" s="2" t="s">
        <v>5216</v>
      </c>
      <c r="P281" s="2" t="s">
        <v>4440</v>
      </c>
      <c r="Q281" s="2" t="s">
        <v>4297</v>
      </c>
      <c r="R281" s="7"/>
      <c r="S281" s="7">
        <v>0</v>
      </c>
      <c r="T281" s="7">
        <v>22.5</v>
      </c>
      <c r="U281" s="7">
        <v>22.5</v>
      </c>
      <c r="V281" s="12">
        <v>23</v>
      </c>
      <c r="W281" s="15" t="s">
        <v>4738</v>
      </c>
      <c r="X281" s="15" t="s">
        <v>5324</v>
      </c>
      <c r="Y281" s="50">
        <v>0</v>
      </c>
      <c r="Z281" s="50">
        <v>0</v>
      </c>
      <c r="AA281" s="50">
        <v>0</v>
      </c>
      <c r="AB281" s="50">
        <v>0</v>
      </c>
      <c r="AC281" s="50">
        <v>0</v>
      </c>
      <c r="AD281" s="50">
        <v>0</v>
      </c>
      <c r="AE281" s="50">
        <v>0</v>
      </c>
      <c r="AF281" s="50">
        <v>0</v>
      </c>
      <c r="AG281" s="50">
        <v>0</v>
      </c>
      <c r="AH281" s="50">
        <v>0</v>
      </c>
      <c r="AI281" s="50">
        <v>0</v>
      </c>
      <c r="AJ281" s="50">
        <v>0</v>
      </c>
      <c r="AK281" s="52">
        <v>0</v>
      </c>
      <c r="AL281" s="50">
        <v>0</v>
      </c>
      <c r="AM281" s="48">
        <v>0</v>
      </c>
      <c r="AN281" s="49">
        <v>0</v>
      </c>
      <c r="AO281" s="49">
        <v>0</v>
      </c>
      <c r="AP281" s="49">
        <v>0</v>
      </c>
      <c r="AR281" s="50">
        <v>23</v>
      </c>
    </row>
    <row r="282" spans="1:44" x14ac:dyDescent="0.35">
      <c r="A282" s="2">
        <v>1047743725</v>
      </c>
      <c r="B282" s="2" t="s">
        <v>843</v>
      </c>
      <c r="C282" s="16" t="s">
        <v>4948</v>
      </c>
      <c r="D282" s="3" t="s">
        <v>2988</v>
      </c>
      <c r="E282" s="4">
        <v>42965</v>
      </c>
      <c r="F282" s="5">
        <v>45887</v>
      </c>
      <c r="G282" s="5">
        <v>46252</v>
      </c>
      <c r="H282" s="3" t="s">
        <v>4292</v>
      </c>
      <c r="I282" s="55">
        <v>0</v>
      </c>
      <c r="J282" s="6">
        <v>46022</v>
      </c>
      <c r="K282" s="2" t="s">
        <v>4405</v>
      </c>
      <c r="L282" s="2">
        <v>2001030200</v>
      </c>
      <c r="M282" s="2" t="s">
        <v>4944</v>
      </c>
      <c r="N282" s="2" t="s">
        <v>5202</v>
      </c>
      <c r="O282" s="2" t="s">
        <v>5202</v>
      </c>
      <c r="P282" s="2" t="s">
        <v>4944</v>
      </c>
      <c r="Q282" s="2" t="s">
        <v>5260</v>
      </c>
      <c r="R282" s="7"/>
      <c r="S282" s="7">
        <v>18</v>
      </c>
      <c r="T282" s="7">
        <v>11.083300000000008</v>
      </c>
      <c r="U282" s="7">
        <v>29.083300000000008</v>
      </c>
      <c r="V282" s="12">
        <v>30</v>
      </c>
      <c r="W282" s="15" t="s">
        <v>5437</v>
      </c>
      <c r="X282" s="15" t="s">
        <v>5067</v>
      </c>
      <c r="Y282" s="50">
        <v>0</v>
      </c>
      <c r="Z282" s="50">
        <v>6</v>
      </c>
      <c r="AA282" s="50">
        <v>1</v>
      </c>
      <c r="AB282" s="50">
        <v>0</v>
      </c>
      <c r="AC282" s="50">
        <v>0</v>
      </c>
      <c r="AD282" s="50">
        <v>0</v>
      </c>
      <c r="AE282" s="50">
        <v>9</v>
      </c>
      <c r="AF282" s="50">
        <v>2</v>
      </c>
      <c r="AG282" s="50">
        <v>0</v>
      </c>
      <c r="AH282" s="50">
        <v>3</v>
      </c>
      <c r="AI282" s="50">
        <v>0</v>
      </c>
      <c r="AJ282" s="50">
        <v>8</v>
      </c>
      <c r="AK282" s="52">
        <v>29</v>
      </c>
      <c r="AL282" s="50">
        <v>29</v>
      </c>
      <c r="AM282" s="48">
        <v>0.96666666666666667</v>
      </c>
      <c r="AN282" s="49">
        <v>9.6666666666666672E-3</v>
      </c>
      <c r="AO282" s="49">
        <v>7</v>
      </c>
      <c r="AP282" s="49">
        <v>29</v>
      </c>
      <c r="AR282" s="50">
        <v>1</v>
      </c>
    </row>
    <row r="283" spans="1:44" x14ac:dyDescent="0.35">
      <c r="A283" s="2">
        <v>1047787868</v>
      </c>
      <c r="B283" s="2" t="s">
        <v>846</v>
      </c>
      <c r="C283" s="16" t="s">
        <v>4948</v>
      </c>
      <c r="D283" s="3" t="s">
        <v>2991</v>
      </c>
      <c r="E283" s="4">
        <v>45559</v>
      </c>
      <c r="F283" s="5">
        <v>45924</v>
      </c>
      <c r="G283" s="5">
        <v>46289</v>
      </c>
      <c r="H283" s="3" t="s">
        <v>4291</v>
      </c>
      <c r="I283" s="55">
        <v>0</v>
      </c>
      <c r="J283" s="6">
        <v>46022</v>
      </c>
      <c r="K283" s="2" t="s">
        <v>4405</v>
      </c>
      <c r="L283" s="2" t="s">
        <v>4745</v>
      </c>
      <c r="M283" s="2" t="s">
        <v>4956</v>
      </c>
      <c r="N283" s="2" t="s">
        <v>5196</v>
      </c>
      <c r="O283" s="2" t="s">
        <v>5214</v>
      </c>
      <c r="P283" s="2" t="s">
        <v>4438</v>
      </c>
      <c r="Q283" s="2" t="s">
        <v>4336</v>
      </c>
      <c r="R283" s="7"/>
      <c r="S283" s="7">
        <v>14</v>
      </c>
      <c r="T283" s="7">
        <v>8.0833000000000013</v>
      </c>
      <c r="U283" s="7">
        <v>22.083300000000001</v>
      </c>
      <c r="V283" s="12">
        <v>23</v>
      </c>
      <c r="W283" s="15" t="s">
        <v>5438</v>
      </c>
      <c r="X283" s="15" t="s">
        <v>5324</v>
      </c>
      <c r="Y283" s="50">
        <v>0</v>
      </c>
      <c r="Z283" s="50">
        <v>6</v>
      </c>
      <c r="AA283" s="50">
        <v>0</v>
      </c>
      <c r="AB283" s="50">
        <v>0</v>
      </c>
      <c r="AC283" s="50">
        <v>0</v>
      </c>
      <c r="AD283" s="50">
        <v>0</v>
      </c>
      <c r="AE283" s="50">
        <v>0</v>
      </c>
      <c r="AF283" s="50">
        <v>0</v>
      </c>
      <c r="AG283" s="50">
        <v>0</v>
      </c>
      <c r="AH283" s="50">
        <v>0</v>
      </c>
      <c r="AI283" s="50">
        <v>0</v>
      </c>
      <c r="AJ283" s="50">
        <v>0</v>
      </c>
      <c r="AK283" s="52">
        <v>6</v>
      </c>
      <c r="AL283" s="50">
        <v>6</v>
      </c>
      <c r="AM283" s="48">
        <v>0.2608695652173913</v>
      </c>
      <c r="AN283" s="49">
        <v>2.6086956521739128E-3</v>
      </c>
      <c r="AO283" s="49">
        <v>6</v>
      </c>
      <c r="AP283" s="49">
        <v>6</v>
      </c>
      <c r="AR283" s="50">
        <v>17</v>
      </c>
    </row>
    <row r="284" spans="1:44" x14ac:dyDescent="0.35">
      <c r="A284" s="2">
        <v>1047800028</v>
      </c>
      <c r="B284" s="2" t="s">
        <v>847</v>
      </c>
      <c r="C284" s="16" t="s">
        <v>4946</v>
      </c>
      <c r="D284" s="3" t="s">
        <v>2992</v>
      </c>
      <c r="E284" s="4">
        <v>45309</v>
      </c>
      <c r="F284" s="5">
        <v>45675</v>
      </c>
      <c r="G284" s="5">
        <v>46040</v>
      </c>
      <c r="H284" s="3" t="s">
        <v>4290</v>
      </c>
      <c r="I284" s="55">
        <v>0</v>
      </c>
      <c r="J284" s="6">
        <v>46022</v>
      </c>
      <c r="K284" s="2" t="s">
        <v>4405</v>
      </c>
      <c r="L284" s="2" t="s">
        <v>5035</v>
      </c>
      <c r="M284" s="2" t="s">
        <v>4957</v>
      </c>
      <c r="N284" s="2" t="s">
        <v>5199</v>
      </c>
      <c r="O284" s="2" t="s">
        <v>5227</v>
      </c>
      <c r="P284" s="2" t="s">
        <v>4693</v>
      </c>
      <c r="Q284" s="2" t="s">
        <v>4301</v>
      </c>
      <c r="R284" s="7"/>
      <c r="S284" s="7">
        <v>0</v>
      </c>
      <c r="T284" s="7">
        <v>28.583300000000001</v>
      </c>
      <c r="U284" s="7">
        <v>28.583300000000001</v>
      </c>
      <c r="V284" s="12">
        <v>29</v>
      </c>
      <c r="W284" s="15" t="s">
        <v>4738</v>
      </c>
      <c r="X284" s="15" t="s">
        <v>5065</v>
      </c>
      <c r="Y284" s="50">
        <v>0</v>
      </c>
      <c r="Z284" s="50">
        <v>0</v>
      </c>
      <c r="AA284" s="50">
        <v>0</v>
      </c>
      <c r="AB284" s="50">
        <v>0</v>
      </c>
      <c r="AC284" s="50">
        <v>0</v>
      </c>
      <c r="AD284" s="50">
        <v>0</v>
      </c>
      <c r="AE284" s="50">
        <v>0</v>
      </c>
      <c r="AF284" s="50">
        <v>0</v>
      </c>
      <c r="AG284" s="50">
        <v>0</v>
      </c>
      <c r="AH284" s="50">
        <v>0</v>
      </c>
      <c r="AI284" s="50">
        <v>0</v>
      </c>
      <c r="AJ284" s="50">
        <v>0</v>
      </c>
      <c r="AK284" s="52">
        <v>0</v>
      </c>
      <c r="AL284" s="50">
        <v>0</v>
      </c>
      <c r="AM284" s="48">
        <v>0</v>
      </c>
      <c r="AN284" s="49">
        <v>0</v>
      </c>
      <c r="AO284" s="49">
        <v>0</v>
      </c>
      <c r="AP284" s="49">
        <v>0</v>
      </c>
      <c r="AR284" s="50">
        <v>29</v>
      </c>
    </row>
    <row r="285" spans="1:44" x14ac:dyDescent="0.35">
      <c r="A285" s="2">
        <v>1047822683</v>
      </c>
      <c r="B285" s="2" t="s">
        <v>850</v>
      </c>
      <c r="C285" s="16" t="s">
        <v>4946</v>
      </c>
      <c r="D285" s="3" t="s">
        <v>2995</v>
      </c>
      <c r="E285" s="4">
        <v>44086</v>
      </c>
      <c r="F285" s="5">
        <v>45912</v>
      </c>
      <c r="G285" s="5">
        <v>46277</v>
      </c>
      <c r="H285" s="3" t="s">
        <v>4291</v>
      </c>
      <c r="I285" s="55">
        <v>0</v>
      </c>
      <c r="J285" s="6">
        <v>46022</v>
      </c>
      <c r="K285" s="2" t="s">
        <v>4405</v>
      </c>
      <c r="L285" s="2" t="s">
        <v>4742</v>
      </c>
      <c r="M285" s="2" t="s">
        <v>4956</v>
      </c>
      <c r="N285" s="2" t="s">
        <v>5197</v>
      </c>
      <c r="O285" s="2" t="s">
        <v>5178</v>
      </c>
      <c r="P285" s="2" t="s">
        <v>4435</v>
      </c>
      <c r="Q285" s="2" t="s">
        <v>4297</v>
      </c>
      <c r="R285" s="7"/>
      <c r="S285" s="7">
        <v>20</v>
      </c>
      <c r="T285" s="7">
        <v>9.0833000000000084</v>
      </c>
      <c r="U285" s="7">
        <v>29.083300000000008</v>
      </c>
      <c r="V285" s="12">
        <v>30</v>
      </c>
      <c r="W285" s="15" t="s">
        <v>5439</v>
      </c>
      <c r="X285" s="15" t="s">
        <v>5067</v>
      </c>
      <c r="Y285" s="50">
        <v>0</v>
      </c>
      <c r="Z285" s="50">
        <v>0</v>
      </c>
      <c r="AA285" s="50">
        <v>0</v>
      </c>
      <c r="AB285" s="50">
        <v>0</v>
      </c>
      <c r="AC285" s="50">
        <v>0</v>
      </c>
      <c r="AD285" s="50">
        <v>0</v>
      </c>
      <c r="AE285" s="50">
        <v>0</v>
      </c>
      <c r="AF285" s="50">
        <v>0</v>
      </c>
      <c r="AG285" s="50">
        <v>0</v>
      </c>
      <c r="AH285" s="50">
        <v>0</v>
      </c>
      <c r="AI285" s="50">
        <v>0</v>
      </c>
      <c r="AJ285" s="50">
        <v>0</v>
      </c>
      <c r="AK285" s="52">
        <v>0</v>
      </c>
      <c r="AL285" s="50">
        <v>0</v>
      </c>
      <c r="AM285" s="48">
        <v>0</v>
      </c>
      <c r="AN285" s="49">
        <v>0</v>
      </c>
      <c r="AO285" s="49">
        <v>0</v>
      </c>
      <c r="AP285" s="49">
        <v>0</v>
      </c>
      <c r="AR285" s="50">
        <v>30</v>
      </c>
    </row>
    <row r="286" spans="1:44" x14ac:dyDescent="0.35">
      <c r="A286" s="2">
        <v>1047833095</v>
      </c>
      <c r="B286" s="2" t="s">
        <v>852</v>
      </c>
      <c r="C286" s="16" t="s">
        <v>4946</v>
      </c>
      <c r="D286" s="3" t="s">
        <v>2997</v>
      </c>
      <c r="E286" s="4">
        <v>45793</v>
      </c>
      <c r="F286" s="5">
        <v>45793</v>
      </c>
      <c r="G286" s="5">
        <v>46158</v>
      </c>
      <c r="H286" s="3" t="s">
        <v>4290</v>
      </c>
      <c r="I286" s="55">
        <v>0</v>
      </c>
      <c r="J286" s="6">
        <v>46022</v>
      </c>
      <c r="K286" s="2" t="s">
        <v>4405</v>
      </c>
      <c r="L286" s="2" t="s">
        <v>4909</v>
      </c>
      <c r="M286" s="2" t="s">
        <v>4956</v>
      </c>
      <c r="N286" s="2" t="s">
        <v>5180</v>
      </c>
      <c r="O286" s="2" t="s">
        <v>5248</v>
      </c>
      <c r="P286" s="2" t="s">
        <v>4694</v>
      </c>
      <c r="Q286" s="2" t="s">
        <v>4297</v>
      </c>
      <c r="R286" s="7"/>
      <c r="S286" s="7">
        <v>0</v>
      </c>
      <c r="T286" s="7">
        <v>18.75</v>
      </c>
      <c r="U286" s="7">
        <v>18.75</v>
      </c>
      <c r="V286" s="12">
        <v>19</v>
      </c>
      <c r="W286" s="15" t="s">
        <v>4738</v>
      </c>
      <c r="X286" s="15" t="s">
        <v>5338</v>
      </c>
      <c r="Y286" s="50">
        <v>0</v>
      </c>
      <c r="Z286" s="50">
        <v>0</v>
      </c>
      <c r="AA286" s="50">
        <v>0</v>
      </c>
      <c r="AB286" s="50">
        <v>9</v>
      </c>
      <c r="AC286" s="50">
        <v>9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2">
        <v>18</v>
      </c>
      <c r="AL286" s="50">
        <v>18</v>
      </c>
      <c r="AM286" s="48">
        <v>0.94736842105263153</v>
      </c>
      <c r="AN286" s="49">
        <v>9.4736842105263147E-3</v>
      </c>
      <c r="AO286" s="49">
        <v>9</v>
      </c>
      <c r="AP286" s="49">
        <v>18</v>
      </c>
      <c r="AR286" s="50">
        <v>1</v>
      </c>
    </row>
    <row r="287" spans="1:44" x14ac:dyDescent="0.35">
      <c r="A287" s="2">
        <v>1047864938</v>
      </c>
      <c r="B287" s="2" t="s">
        <v>855</v>
      </c>
      <c r="C287" s="16" t="s">
        <v>4946</v>
      </c>
      <c r="D287" s="3" t="s">
        <v>3000</v>
      </c>
      <c r="E287" s="4">
        <v>45028</v>
      </c>
      <c r="F287" s="5">
        <v>45759</v>
      </c>
      <c r="G287" s="5">
        <v>46124</v>
      </c>
      <c r="H287" s="3" t="s">
        <v>4290</v>
      </c>
      <c r="I287" s="55">
        <v>0</v>
      </c>
      <c r="J287" s="6">
        <v>46022</v>
      </c>
      <c r="K287" s="2" t="s">
        <v>4431</v>
      </c>
      <c r="L287" s="2" t="s">
        <v>5023</v>
      </c>
      <c r="M287" s="2" t="s">
        <v>4956</v>
      </c>
      <c r="N287" s="2" t="s">
        <v>5180</v>
      </c>
      <c r="O287" s="2" t="s">
        <v>5218</v>
      </c>
      <c r="P287" s="2" t="s">
        <v>4643</v>
      </c>
      <c r="Q287" s="2" t="s">
        <v>4326</v>
      </c>
      <c r="R287" s="7"/>
      <c r="S287" s="7">
        <v>1</v>
      </c>
      <c r="T287" s="7">
        <v>4.3167000000000009</v>
      </c>
      <c r="U287" s="7">
        <v>5.3167000000000009</v>
      </c>
      <c r="V287" s="12">
        <v>6</v>
      </c>
      <c r="W287" s="15" t="s">
        <v>5297</v>
      </c>
      <c r="X287" s="15" t="s">
        <v>5340</v>
      </c>
      <c r="Y287" s="50">
        <v>0</v>
      </c>
      <c r="Z287" s="50">
        <v>0</v>
      </c>
      <c r="AA287" s="50">
        <v>1</v>
      </c>
      <c r="AB287" s="50">
        <v>0</v>
      </c>
      <c r="AC287" s="50">
        <v>0</v>
      </c>
      <c r="AD287" s="50">
        <v>0</v>
      </c>
      <c r="AE287" s="50">
        <v>0</v>
      </c>
      <c r="AF287" s="50">
        <v>0</v>
      </c>
      <c r="AG287" s="50">
        <v>0</v>
      </c>
      <c r="AH287" s="50">
        <v>0</v>
      </c>
      <c r="AI287" s="50">
        <v>0</v>
      </c>
      <c r="AJ287" s="50">
        <v>0</v>
      </c>
      <c r="AK287" s="52">
        <v>1</v>
      </c>
      <c r="AL287" s="50">
        <v>1</v>
      </c>
      <c r="AM287" s="48">
        <v>0.16666666666666666</v>
      </c>
      <c r="AN287" s="49">
        <v>1.6666666666666666E-3</v>
      </c>
      <c r="AO287" s="49">
        <v>1</v>
      </c>
      <c r="AP287" s="49">
        <v>1</v>
      </c>
      <c r="AR287" s="50">
        <v>5</v>
      </c>
    </row>
    <row r="288" spans="1:44" x14ac:dyDescent="0.35">
      <c r="A288" s="2">
        <v>1047982476</v>
      </c>
      <c r="B288" s="2" t="s">
        <v>859</v>
      </c>
      <c r="C288" s="16" t="s">
        <v>4946</v>
      </c>
      <c r="D288" s="3" t="s">
        <v>3004</v>
      </c>
      <c r="E288" s="4">
        <v>45444</v>
      </c>
      <c r="F288" s="5">
        <v>45809</v>
      </c>
      <c r="G288" s="5">
        <v>46174</v>
      </c>
      <c r="H288" s="3" t="s">
        <v>4290</v>
      </c>
      <c r="I288" s="55">
        <v>0</v>
      </c>
      <c r="J288" s="6">
        <v>46022</v>
      </c>
      <c r="K288" s="2" t="s">
        <v>4405</v>
      </c>
      <c r="L288" s="2" t="s">
        <v>4752</v>
      </c>
      <c r="M288" s="2" t="s">
        <v>4956</v>
      </c>
      <c r="N288" s="2" t="s">
        <v>5195</v>
      </c>
      <c r="O288" s="2" t="s">
        <v>5216</v>
      </c>
      <c r="P288" s="2" t="s">
        <v>4446</v>
      </c>
      <c r="Q288" s="2" t="s">
        <v>4297</v>
      </c>
      <c r="R288" s="7"/>
      <c r="S288" s="7">
        <v>12</v>
      </c>
      <c r="T288" s="7">
        <v>17.5</v>
      </c>
      <c r="U288" s="7">
        <v>29.5</v>
      </c>
      <c r="V288" s="12">
        <v>30</v>
      </c>
      <c r="W288" s="15" t="s">
        <v>5328</v>
      </c>
      <c r="X288" s="15" t="s">
        <v>5067</v>
      </c>
      <c r="Y288" s="50">
        <v>0</v>
      </c>
      <c r="Z288" s="50">
        <v>7</v>
      </c>
      <c r="AA288" s="50">
        <v>15</v>
      </c>
      <c r="AB288" s="50">
        <v>0</v>
      </c>
      <c r="AC288" s="50">
        <v>0</v>
      </c>
      <c r="AD288" s="50">
        <v>0</v>
      </c>
      <c r="AE288" s="50">
        <v>0</v>
      </c>
      <c r="AF288" s="50">
        <v>0</v>
      </c>
      <c r="AG288" s="50">
        <v>0</v>
      </c>
      <c r="AH288" s="50">
        <v>0</v>
      </c>
      <c r="AI288" s="50">
        <v>0</v>
      </c>
      <c r="AJ288" s="50">
        <v>0</v>
      </c>
      <c r="AK288" s="52">
        <v>22</v>
      </c>
      <c r="AL288" s="50">
        <v>22</v>
      </c>
      <c r="AM288" s="48">
        <v>0.73333333333333328</v>
      </c>
      <c r="AN288" s="49">
        <v>7.3333333333333332E-3</v>
      </c>
      <c r="AO288" s="49">
        <v>22</v>
      </c>
      <c r="AP288" s="49">
        <v>22</v>
      </c>
      <c r="AR288" s="50">
        <v>8</v>
      </c>
    </row>
    <row r="289" spans="1:44" x14ac:dyDescent="0.35">
      <c r="A289" s="2">
        <v>1047988548</v>
      </c>
      <c r="B289" s="2" t="s">
        <v>860</v>
      </c>
      <c r="C289" s="16" t="s">
        <v>4947</v>
      </c>
      <c r="D289" s="3" t="s">
        <v>3005</v>
      </c>
      <c r="E289" s="4">
        <v>42250</v>
      </c>
      <c r="F289" s="5">
        <v>45903</v>
      </c>
      <c r="G289" s="5">
        <v>46268</v>
      </c>
      <c r="H289" s="3" t="s">
        <v>4415</v>
      </c>
      <c r="I289" s="55">
        <v>0</v>
      </c>
      <c r="J289" s="6">
        <v>46022</v>
      </c>
      <c r="K289" s="2" t="s">
        <v>4405</v>
      </c>
      <c r="L289" s="2" t="s">
        <v>4910</v>
      </c>
      <c r="M289" s="2" t="s">
        <v>4956</v>
      </c>
      <c r="N289" s="2" t="s">
        <v>5197</v>
      </c>
      <c r="O289" s="2" t="s">
        <v>5178</v>
      </c>
      <c r="P289" s="2" t="s">
        <v>4695</v>
      </c>
      <c r="Q289" s="2" t="s">
        <v>4298</v>
      </c>
      <c r="R289" s="7"/>
      <c r="S289" s="7">
        <v>20</v>
      </c>
      <c r="T289" s="7">
        <v>9.8333000000000084</v>
      </c>
      <c r="U289" s="7">
        <v>29.833300000000008</v>
      </c>
      <c r="V289" s="12">
        <v>30</v>
      </c>
      <c r="W289" s="15" t="s">
        <v>5440</v>
      </c>
      <c r="X289" s="15" t="s">
        <v>5067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2">
        <v>0</v>
      </c>
      <c r="AL289" s="50">
        <v>0</v>
      </c>
      <c r="AM289" s="48">
        <v>0</v>
      </c>
      <c r="AN289" s="49">
        <v>0</v>
      </c>
      <c r="AO289" s="49">
        <v>0</v>
      </c>
      <c r="AP289" s="49">
        <v>0</v>
      </c>
      <c r="AR289" s="50">
        <v>30</v>
      </c>
    </row>
    <row r="290" spans="1:44" x14ac:dyDescent="0.35">
      <c r="A290" s="2">
        <v>1048070163</v>
      </c>
      <c r="B290" s="2" t="s">
        <v>865</v>
      </c>
      <c r="C290" s="16" t="s">
        <v>4946</v>
      </c>
      <c r="D290" s="3" t="s">
        <v>3010</v>
      </c>
      <c r="E290" s="4">
        <v>45383</v>
      </c>
      <c r="F290" s="5">
        <v>45748</v>
      </c>
      <c r="G290" s="5">
        <v>46113</v>
      </c>
      <c r="H290" s="3" t="s">
        <v>4291</v>
      </c>
      <c r="I290" s="55">
        <v>0</v>
      </c>
      <c r="J290" s="6">
        <v>46022</v>
      </c>
      <c r="K290" s="2" t="s">
        <v>4405</v>
      </c>
      <c r="L290" s="2" t="s">
        <v>4743</v>
      </c>
      <c r="M290" s="2" t="s">
        <v>4956</v>
      </c>
      <c r="N290" s="2" t="s">
        <v>5195</v>
      </c>
      <c r="O290" s="2" t="s">
        <v>5213</v>
      </c>
      <c r="P290" s="2" t="s">
        <v>4436</v>
      </c>
      <c r="Q290" s="2" t="s">
        <v>4297</v>
      </c>
      <c r="R290" s="7"/>
      <c r="S290" s="7">
        <v>7</v>
      </c>
      <c r="T290" s="7">
        <v>22.5</v>
      </c>
      <c r="U290" s="7">
        <v>29.5</v>
      </c>
      <c r="V290" s="12">
        <v>30</v>
      </c>
      <c r="W290" s="15" t="s">
        <v>5282</v>
      </c>
      <c r="X290" s="15" t="s">
        <v>5067</v>
      </c>
      <c r="Y290" s="50">
        <v>13</v>
      </c>
      <c r="Z290" s="50">
        <v>10</v>
      </c>
      <c r="AA290" s="50">
        <v>0</v>
      </c>
      <c r="AB290" s="50">
        <v>0</v>
      </c>
      <c r="AC290" s="50">
        <v>0</v>
      </c>
      <c r="AD290" s="50">
        <v>0</v>
      </c>
      <c r="AE290" s="50">
        <v>0</v>
      </c>
      <c r="AF290" s="50">
        <v>0</v>
      </c>
      <c r="AG290" s="50">
        <v>0</v>
      </c>
      <c r="AH290" s="50">
        <v>0</v>
      </c>
      <c r="AI290" s="50">
        <v>0</v>
      </c>
      <c r="AJ290" s="50">
        <v>0</v>
      </c>
      <c r="AK290" s="52">
        <v>23</v>
      </c>
      <c r="AL290" s="50">
        <v>23</v>
      </c>
      <c r="AM290" s="48">
        <v>0.76666666666666672</v>
      </c>
      <c r="AN290" s="49">
        <v>7.6666666666666671E-3</v>
      </c>
      <c r="AO290" s="49">
        <v>23</v>
      </c>
      <c r="AP290" s="49">
        <v>23</v>
      </c>
      <c r="AR290" s="50">
        <v>7</v>
      </c>
    </row>
    <row r="291" spans="1:44" x14ac:dyDescent="0.35">
      <c r="A291" s="2">
        <v>1048075362</v>
      </c>
      <c r="B291" s="2" t="s">
        <v>866</v>
      </c>
      <c r="C291" s="16" t="s">
        <v>4946</v>
      </c>
      <c r="D291" s="3" t="s">
        <v>3011</v>
      </c>
      <c r="E291" s="4">
        <v>45366</v>
      </c>
      <c r="F291" s="5">
        <v>45731</v>
      </c>
      <c r="G291" s="5">
        <v>46096</v>
      </c>
      <c r="H291" s="3" t="s">
        <v>4291</v>
      </c>
      <c r="I291" s="55">
        <v>0</v>
      </c>
      <c r="J291" s="6">
        <v>46022</v>
      </c>
      <c r="K291" s="2" t="s">
        <v>4405</v>
      </c>
      <c r="L291" s="2" t="s">
        <v>4745</v>
      </c>
      <c r="M291" s="2" t="s">
        <v>4956</v>
      </c>
      <c r="N291" s="2" t="s">
        <v>5196</v>
      </c>
      <c r="O291" s="2" t="s">
        <v>5214</v>
      </c>
      <c r="P291" s="2" t="s">
        <v>4438</v>
      </c>
      <c r="Q291" s="2" t="s">
        <v>4297</v>
      </c>
      <c r="R291" s="7"/>
      <c r="S291" s="7">
        <v>0</v>
      </c>
      <c r="T291" s="7">
        <v>21.833300000000001</v>
      </c>
      <c r="U291" s="7">
        <v>21.833300000000001</v>
      </c>
      <c r="V291" s="12">
        <v>22</v>
      </c>
      <c r="W291" s="15" t="s">
        <v>4738</v>
      </c>
      <c r="X291" s="15" t="s">
        <v>5380</v>
      </c>
      <c r="Y291" s="50">
        <v>0</v>
      </c>
      <c r="Z291" s="50">
        <v>0</v>
      </c>
      <c r="AA291" s="50">
        <v>0</v>
      </c>
      <c r="AB291" s="50">
        <v>0</v>
      </c>
      <c r="AC291" s="50">
        <v>0</v>
      </c>
      <c r="AD291" s="50">
        <v>0</v>
      </c>
      <c r="AE291" s="50">
        <v>0</v>
      </c>
      <c r="AF291" s="50">
        <v>0</v>
      </c>
      <c r="AG291" s="50">
        <v>0</v>
      </c>
      <c r="AH291" s="50">
        <v>0</v>
      </c>
      <c r="AI291" s="50">
        <v>0</v>
      </c>
      <c r="AJ291" s="50">
        <v>0</v>
      </c>
      <c r="AK291" s="52">
        <v>0</v>
      </c>
      <c r="AL291" s="50">
        <v>0</v>
      </c>
      <c r="AM291" s="48">
        <v>0</v>
      </c>
      <c r="AN291" s="49">
        <v>0</v>
      </c>
      <c r="AO291" s="49">
        <v>0</v>
      </c>
      <c r="AP291" s="49">
        <v>0</v>
      </c>
      <c r="AR291" s="50">
        <v>22</v>
      </c>
    </row>
    <row r="292" spans="1:44" x14ac:dyDescent="0.35">
      <c r="A292" s="2">
        <v>1048090208</v>
      </c>
      <c r="B292" s="2" t="s">
        <v>867</v>
      </c>
      <c r="C292" s="16" t="s">
        <v>4946</v>
      </c>
      <c r="D292" s="3" t="s">
        <v>3012</v>
      </c>
      <c r="E292" s="4">
        <v>45576</v>
      </c>
      <c r="F292" s="5">
        <v>45941</v>
      </c>
      <c r="G292" s="5">
        <v>46306</v>
      </c>
      <c r="H292" s="3" t="s">
        <v>4290</v>
      </c>
      <c r="I292" s="55">
        <v>0</v>
      </c>
      <c r="J292" s="6">
        <v>46022</v>
      </c>
      <c r="K292" s="2" t="s">
        <v>4405</v>
      </c>
      <c r="L292" s="2" t="s">
        <v>5036</v>
      </c>
      <c r="M292" s="2" t="s">
        <v>4957</v>
      </c>
      <c r="N292" s="2" t="s">
        <v>5199</v>
      </c>
      <c r="O292" s="2" t="s">
        <v>5227</v>
      </c>
      <c r="P292" s="2" t="s">
        <v>4696</v>
      </c>
      <c r="Q292" s="2" t="s">
        <v>4301</v>
      </c>
      <c r="R292" s="7"/>
      <c r="S292" s="7">
        <v>17</v>
      </c>
      <c r="T292" s="7">
        <v>6.6666999999999987</v>
      </c>
      <c r="U292" s="7">
        <v>23.666699999999999</v>
      </c>
      <c r="V292" s="12">
        <v>24</v>
      </c>
      <c r="W292" s="15" t="s">
        <v>5441</v>
      </c>
      <c r="X292" s="15" t="s">
        <v>5123</v>
      </c>
      <c r="Y292" s="50">
        <v>17</v>
      </c>
      <c r="Z292" s="50">
        <v>0</v>
      </c>
      <c r="AA292" s="50">
        <v>0</v>
      </c>
      <c r="AB292" s="50">
        <v>0</v>
      </c>
      <c r="AC292" s="50">
        <v>0</v>
      </c>
      <c r="AD292" s="50">
        <v>0</v>
      </c>
      <c r="AE292" s="50">
        <v>0</v>
      </c>
      <c r="AF292" s="50">
        <v>0</v>
      </c>
      <c r="AG292" s="50">
        <v>0</v>
      </c>
      <c r="AH292" s="50">
        <v>0</v>
      </c>
      <c r="AI292" s="50">
        <v>0</v>
      </c>
      <c r="AJ292" s="50">
        <v>0</v>
      </c>
      <c r="AK292" s="52">
        <v>17</v>
      </c>
      <c r="AL292" s="50">
        <v>17</v>
      </c>
      <c r="AM292" s="48">
        <v>0.70833333333333337</v>
      </c>
      <c r="AN292" s="49">
        <v>7.0833333333333338E-3</v>
      </c>
      <c r="AO292" s="49">
        <v>17</v>
      </c>
      <c r="AP292" s="49">
        <v>17</v>
      </c>
      <c r="AR292" s="50">
        <v>7</v>
      </c>
    </row>
    <row r="293" spans="1:44" x14ac:dyDescent="0.35">
      <c r="A293" s="2">
        <v>1048100171</v>
      </c>
      <c r="B293" s="2" t="s">
        <v>868</v>
      </c>
      <c r="C293" s="16" t="s">
        <v>4946</v>
      </c>
      <c r="D293" s="3" t="s">
        <v>3013</v>
      </c>
      <c r="E293" s="4">
        <v>45022</v>
      </c>
      <c r="F293" s="5">
        <v>45753</v>
      </c>
      <c r="G293" s="5">
        <v>46118</v>
      </c>
      <c r="H293" s="3" t="s">
        <v>4290</v>
      </c>
      <c r="I293" s="55">
        <v>0</v>
      </c>
      <c r="J293" s="6">
        <v>46022</v>
      </c>
      <c r="K293" s="2" t="s">
        <v>4405</v>
      </c>
      <c r="L293" s="2" t="s">
        <v>4764</v>
      </c>
      <c r="M293" s="2" t="s">
        <v>4956</v>
      </c>
      <c r="N293" s="2" t="s">
        <v>5197</v>
      </c>
      <c r="O293" s="2" t="s">
        <v>5228</v>
      </c>
      <c r="P293" s="2" t="s">
        <v>4466</v>
      </c>
      <c r="Q293" s="2" t="s">
        <v>4303</v>
      </c>
      <c r="R293" s="7"/>
      <c r="S293" s="7">
        <v>7</v>
      </c>
      <c r="T293" s="7">
        <v>22.083299999999994</v>
      </c>
      <c r="U293" s="7">
        <v>29.083299999999994</v>
      </c>
      <c r="V293" s="12">
        <v>30</v>
      </c>
      <c r="W293" s="15" t="s">
        <v>5295</v>
      </c>
      <c r="X293" s="15" t="s">
        <v>5067</v>
      </c>
      <c r="Y293" s="50">
        <v>7</v>
      </c>
      <c r="Z293" s="50">
        <v>0</v>
      </c>
      <c r="AA293" s="50">
        <v>0</v>
      </c>
      <c r="AB293" s="50">
        <v>0</v>
      </c>
      <c r="AC293" s="50">
        <v>0</v>
      </c>
      <c r="AD293" s="50">
        <v>0</v>
      </c>
      <c r="AE293" s="50">
        <v>0</v>
      </c>
      <c r="AF293" s="50">
        <v>0</v>
      </c>
      <c r="AG293" s="50">
        <v>0</v>
      </c>
      <c r="AH293" s="50">
        <v>0</v>
      </c>
      <c r="AI293" s="50">
        <v>0</v>
      </c>
      <c r="AJ293" s="50">
        <v>0</v>
      </c>
      <c r="AK293" s="52">
        <v>7</v>
      </c>
      <c r="AL293" s="50">
        <v>7</v>
      </c>
      <c r="AM293" s="48">
        <v>0.23333333333333334</v>
      </c>
      <c r="AN293" s="49">
        <v>2.3333333333333335E-3</v>
      </c>
      <c r="AO293" s="49">
        <v>7</v>
      </c>
      <c r="AP293" s="49">
        <v>7</v>
      </c>
      <c r="AR293" s="50">
        <v>23</v>
      </c>
    </row>
    <row r="294" spans="1:44" x14ac:dyDescent="0.35">
      <c r="A294" s="2">
        <v>1048172004</v>
      </c>
      <c r="B294" s="2" t="s">
        <v>872</v>
      </c>
      <c r="C294" s="16" t="s">
        <v>4946</v>
      </c>
      <c r="D294" s="3" t="s">
        <v>3017</v>
      </c>
      <c r="E294" s="4">
        <v>45108</v>
      </c>
      <c r="F294" s="5">
        <v>45839</v>
      </c>
      <c r="G294" s="5">
        <v>46204</v>
      </c>
      <c r="H294" s="3" t="s">
        <v>4290</v>
      </c>
      <c r="I294" s="55">
        <v>0</v>
      </c>
      <c r="J294" s="6">
        <v>46022</v>
      </c>
      <c r="K294" s="2" t="s">
        <v>4405</v>
      </c>
      <c r="L294" s="2" t="s">
        <v>4777</v>
      </c>
      <c r="M294" s="2" t="s">
        <v>4956</v>
      </c>
      <c r="N294" s="2" t="s">
        <v>5196</v>
      </c>
      <c r="O294" s="2" t="s">
        <v>5215</v>
      </c>
      <c r="P294" s="2" t="s">
        <v>4492</v>
      </c>
      <c r="Q294" s="2" t="s">
        <v>4297</v>
      </c>
      <c r="R294" s="7"/>
      <c r="S294" s="7">
        <v>15</v>
      </c>
      <c r="T294" s="7">
        <v>15</v>
      </c>
      <c r="U294" s="7">
        <v>30</v>
      </c>
      <c r="V294" s="12">
        <v>30</v>
      </c>
      <c r="W294" s="15" t="s">
        <v>5333</v>
      </c>
      <c r="X294" s="15" t="s">
        <v>5067</v>
      </c>
      <c r="Y294" s="50">
        <v>0</v>
      </c>
      <c r="Z294" s="50">
        <v>0</v>
      </c>
      <c r="AA294" s="50">
        <v>0</v>
      </c>
      <c r="AB294" s="50">
        <v>0</v>
      </c>
      <c r="AC294" s="50">
        <v>15</v>
      </c>
      <c r="AD294" s="50">
        <v>0</v>
      </c>
      <c r="AE294" s="50">
        <v>0</v>
      </c>
      <c r="AF294" s="50">
        <v>0</v>
      </c>
      <c r="AG294" s="50">
        <v>0</v>
      </c>
      <c r="AH294" s="50">
        <v>0</v>
      </c>
      <c r="AI294" s="50">
        <v>0</v>
      </c>
      <c r="AJ294" s="50">
        <v>0</v>
      </c>
      <c r="AK294" s="52">
        <v>15</v>
      </c>
      <c r="AL294" s="50">
        <v>15</v>
      </c>
      <c r="AM294" s="48">
        <v>0.5</v>
      </c>
      <c r="AN294" s="49">
        <v>5.0000000000000001E-3</v>
      </c>
      <c r="AO294" s="49">
        <v>0</v>
      </c>
      <c r="AP294" s="49">
        <v>15</v>
      </c>
      <c r="AR294" s="50">
        <v>15</v>
      </c>
    </row>
    <row r="295" spans="1:44" x14ac:dyDescent="0.35">
      <c r="A295" s="2">
        <v>1048201536</v>
      </c>
      <c r="B295" s="2" t="s">
        <v>873</v>
      </c>
      <c r="C295" s="16" t="s">
        <v>4946</v>
      </c>
      <c r="D295" s="3" t="s">
        <v>3018</v>
      </c>
      <c r="E295" s="4">
        <v>43111</v>
      </c>
      <c r="F295" s="5">
        <v>45668</v>
      </c>
      <c r="G295" s="5">
        <v>46033</v>
      </c>
      <c r="H295" s="3" t="s">
        <v>4290</v>
      </c>
      <c r="I295" s="55">
        <v>0</v>
      </c>
      <c r="J295" s="6">
        <v>46022</v>
      </c>
      <c r="K295" s="2" t="s">
        <v>4405</v>
      </c>
      <c r="L295" s="2" t="s">
        <v>4963</v>
      </c>
      <c r="M295" s="2" t="s">
        <v>4956</v>
      </c>
      <c r="N295" s="2" t="s">
        <v>5200</v>
      </c>
      <c r="O295" s="2" t="s">
        <v>5220</v>
      </c>
      <c r="P295" s="2" t="s">
        <v>4449</v>
      </c>
      <c r="Q295" s="2" t="s">
        <v>4297</v>
      </c>
      <c r="R295" s="7"/>
      <c r="S295" s="7">
        <v>0</v>
      </c>
      <c r="T295" s="7">
        <v>28.166699999999992</v>
      </c>
      <c r="U295" s="7">
        <v>28.166699999999992</v>
      </c>
      <c r="V295" s="12">
        <v>29</v>
      </c>
      <c r="W295" s="15" t="s">
        <v>4738</v>
      </c>
      <c r="X295" s="15" t="s">
        <v>5065</v>
      </c>
      <c r="Y295" s="50">
        <v>0</v>
      </c>
      <c r="Z295" s="50">
        <v>0</v>
      </c>
      <c r="AA295" s="50">
        <v>0</v>
      </c>
      <c r="AB295" s="50">
        <v>0</v>
      </c>
      <c r="AC295" s="50">
        <v>0</v>
      </c>
      <c r="AD295" s="50">
        <v>0</v>
      </c>
      <c r="AE295" s="50">
        <v>0</v>
      </c>
      <c r="AF295" s="50">
        <v>0</v>
      </c>
      <c r="AG295" s="50">
        <v>0</v>
      </c>
      <c r="AH295" s="50">
        <v>0</v>
      </c>
      <c r="AI295" s="50">
        <v>0</v>
      </c>
      <c r="AJ295" s="50">
        <v>0</v>
      </c>
      <c r="AK295" s="52">
        <v>0</v>
      </c>
      <c r="AL295" s="50">
        <v>0</v>
      </c>
      <c r="AM295" s="48">
        <v>0</v>
      </c>
      <c r="AN295" s="49">
        <v>0</v>
      </c>
      <c r="AO295" s="49">
        <v>0</v>
      </c>
      <c r="AP295" s="49">
        <v>0</v>
      </c>
      <c r="AR295" s="50">
        <v>29</v>
      </c>
    </row>
    <row r="296" spans="1:44" x14ac:dyDescent="0.35">
      <c r="A296" s="2">
        <v>1048247292</v>
      </c>
      <c r="B296" s="2" t="s">
        <v>875</v>
      </c>
      <c r="C296" s="16" t="s">
        <v>4946</v>
      </c>
      <c r="D296" s="3" t="s">
        <v>3020</v>
      </c>
      <c r="E296" s="4">
        <v>45341</v>
      </c>
      <c r="F296" s="5">
        <v>45707</v>
      </c>
      <c r="G296" s="5">
        <v>46072</v>
      </c>
      <c r="H296" s="3" t="s">
        <v>4290</v>
      </c>
      <c r="I296" s="55">
        <v>0</v>
      </c>
      <c r="J296" s="6">
        <v>46022</v>
      </c>
      <c r="K296" s="2" t="s">
        <v>4405</v>
      </c>
      <c r="L296" s="2" t="s">
        <v>4764</v>
      </c>
      <c r="M296" s="2" t="s">
        <v>4956</v>
      </c>
      <c r="N296" s="2" t="s">
        <v>5197</v>
      </c>
      <c r="O296" s="2" t="s">
        <v>5228</v>
      </c>
      <c r="P296" s="2" t="s">
        <v>4466</v>
      </c>
      <c r="Q296" s="2" t="s">
        <v>4297</v>
      </c>
      <c r="R296" s="7"/>
      <c r="S296" s="7">
        <v>4</v>
      </c>
      <c r="T296" s="7">
        <v>26</v>
      </c>
      <c r="U296" s="7">
        <v>30</v>
      </c>
      <c r="V296" s="12">
        <v>30</v>
      </c>
      <c r="W296" s="15" t="s">
        <v>5113</v>
      </c>
      <c r="X296" s="15" t="s">
        <v>5067</v>
      </c>
      <c r="Y296" s="50">
        <v>0</v>
      </c>
      <c r="Z296" s="50">
        <v>0</v>
      </c>
      <c r="AA296" s="50">
        <v>0</v>
      </c>
      <c r="AB296" s="50">
        <v>0</v>
      </c>
      <c r="AC296" s="50">
        <v>0</v>
      </c>
      <c r="AD296" s="50">
        <v>1</v>
      </c>
      <c r="AE296" s="50">
        <v>26</v>
      </c>
      <c r="AF296" s="50">
        <v>0</v>
      </c>
      <c r="AG296" s="50">
        <v>0</v>
      </c>
      <c r="AH296" s="50">
        <v>0</v>
      </c>
      <c r="AI296" s="50">
        <v>0</v>
      </c>
      <c r="AJ296" s="50">
        <v>0</v>
      </c>
      <c r="AK296" s="52">
        <v>27</v>
      </c>
      <c r="AL296" s="50">
        <v>27</v>
      </c>
      <c r="AM296" s="48">
        <v>0.9</v>
      </c>
      <c r="AN296" s="49">
        <v>9.0000000000000011E-3</v>
      </c>
      <c r="AO296" s="49">
        <v>0</v>
      </c>
      <c r="AP296" s="49">
        <v>27</v>
      </c>
      <c r="AR296" s="50">
        <v>3</v>
      </c>
    </row>
    <row r="297" spans="1:44" x14ac:dyDescent="0.35">
      <c r="A297" s="2">
        <v>1048283886</v>
      </c>
      <c r="B297" s="2" t="s">
        <v>879</v>
      </c>
      <c r="C297" s="16" t="s">
        <v>4946</v>
      </c>
      <c r="D297" s="3" t="s">
        <v>3024</v>
      </c>
      <c r="E297" s="4">
        <v>45986</v>
      </c>
      <c r="F297" s="5">
        <v>45986</v>
      </c>
      <c r="G297" s="5">
        <v>46351</v>
      </c>
      <c r="H297" s="3" t="s">
        <v>4290</v>
      </c>
      <c r="I297" s="55">
        <v>0</v>
      </c>
      <c r="J297" s="6">
        <v>46022</v>
      </c>
      <c r="K297" s="2" t="s">
        <v>4405</v>
      </c>
      <c r="L297" s="2" t="s">
        <v>4993</v>
      </c>
      <c r="M297" s="2" t="s">
        <v>4956</v>
      </c>
      <c r="N297" s="2" t="s">
        <v>5195</v>
      </c>
      <c r="O297" s="2" t="s">
        <v>5211</v>
      </c>
      <c r="P297" s="2" t="s">
        <v>4531</v>
      </c>
      <c r="Q297" s="2" t="s">
        <v>4297</v>
      </c>
      <c r="R297" s="7"/>
      <c r="S297" s="7">
        <v>0</v>
      </c>
      <c r="T297" s="7">
        <v>3</v>
      </c>
      <c r="U297" s="7">
        <v>3</v>
      </c>
      <c r="V297" s="12">
        <v>3</v>
      </c>
      <c r="W297" s="15" t="s">
        <v>4738</v>
      </c>
      <c r="X297" s="15" t="s">
        <v>5339</v>
      </c>
      <c r="Y297" s="50">
        <v>0</v>
      </c>
      <c r="Z297" s="50">
        <v>0</v>
      </c>
      <c r="AA297" s="50">
        <v>0</v>
      </c>
      <c r="AB297" s="50">
        <v>0</v>
      </c>
      <c r="AC297" s="50">
        <v>0</v>
      </c>
      <c r="AD297" s="50">
        <v>0</v>
      </c>
      <c r="AE297" s="50">
        <v>0</v>
      </c>
      <c r="AF297" s="50">
        <v>0</v>
      </c>
      <c r="AG297" s="50">
        <v>0</v>
      </c>
      <c r="AH297" s="50">
        <v>0</v>
      </c>
      <c r="AI297" s="50">
        <v>0</v>
      </c>
      <c r="AJ297" s="50">
        <v>0</v>
      </c>
      <c r="AK297" s="52">
        <v>0</v>
      </c>
      <c r="AL297" s="50">
        <v>0</v>
      </c>
      <c r="AM297" s="48">
        <v>0</v>
      </c>
      <c r="AN297" s="49">
        <v>0</v>
      </c>
      <c r="AO297" s="49">
        <v>0</v>
      </c>
      <c r="AP297" s="49">
        <v>0</v>
      </c>
      <c r="AR297" s="50">
        <v>3</v>
      </c>
    </row>
    <row r="298" spans="1:44" x14ac:dyDescent="0.35">
      <c r="A298" s="2">
        <v>1048319286</v>
      </c>
      <c r="B298" s="2" t="s">
        <v>884</v>
      </c>
      <c r="C298" s="16" t="s">
        <v>4946</v>
      </c>
      <c r="D298" s="3" t="s">
        <v>3029</v>
      </c>
      <c r="E298" s="4">
        <v>42859</v>
      </c>
      <c r="F298" s="5">
        <v>45781</v>
      </c>
      <c r="G298" s="5">
        <v>46146</v>
      </c>
      <c r="H298" s="3" t="s">
        <v>4290</v>
      </c>
      <c r="I298" s="55">
        <v>0</v>
      </c>
      <c r="J298" s="6">
        <v>46022</v>
      </c>
      <c r="K298" s="2" t="s">
        <v>4405</v>
      </c>
      <c r="L298" s="2" t="s">
        <v>4786</v>
      </c>
      <c r="M298" s="2" t="s">
        <v>4956</v>
      </c>
      <c r="N298" s="2" t="s">
        <v>5197</v>
      </c>
      <c r="O298" s="2" t="s">
        <v>5222</v>
      </c>
      <c r="P298" s="2" t="s">
        <v>4508</v>
      </c>
      <c r="Q298" s="2" t="s">
        <v>4297</v>
      </c>
      <c r="R298" s="7"/>
      <c r="S298" s="7">
        <v>0</v>
      </c>
      <c r="T298" s="7">
        <v>28.75</v>
      </c>
      <c r="U298" s="7">
        <v>28.75</v>
      </c>
      <c r="V298" s="12">
        <v>29</v>
      </c>
      <c r="W298" s="15" t="s">
        <v>4738</v>
      </c>
      <c r="X298" s="15" t="s">
        <v>5065</v>
      </c>
      <c r="Y298" s="50">
        <v>0</v>
      </c>
      <c r="Z298" s="50">
        <v>0</v>
      </c>
      <c r="AA298" s="50">
        <v>0</v>
      </c>
      <c r="AB298" s="50">
        <v>14</v>
      </c>
      <c r="AC298" s="50">
        <v>1</v>
      </c>
      <c r="AD298" s="50">
        <v>0</v>
      </c>
      <c r="AE298" s="50">
        <v>0</v>
      </c>
      <c r="AF298" s="50">
        <v>0</v>
      </c>
      <c r="AG298" s="50">
        <v>0</v>
      </c>
      <c r="AH298" s="50">
        <v>0</v>
      </c>
      <c r="AI298" s="50">
        <v>0</v>
      </c>
      <c r="AJ298" s="50">
        <v>0</v>
      </c>
      <c r="AK298" s="52">
        <v>15</v>
      </c>
      <c r="AL298" s="50">
        <v>15</v>
      </c>
      <c r="AM298" s="48">
        <v>0.51724137931034486</v>
      </c>
      <c r="AN298" s="49">
        <v>5.1724137931034482E-3</v>
      </c>
      <c r="AO298" s="49">
        <v>14</v>
      </c>
      <c r="AP298" s="49">
        <v>15</v>
      </c>
      <c r="AR298" s="50">
        <v>14</v>
      </c>
    </row>
    <row r="299" spans="1:44" x14ac:dyDescent="0.35">
      <c r="A299" s="2">
        <v>1048319913</v>
      </c>
      <c r="B299" s="2" t="s">
        <v>885</v>
      </c>
      <c r="C299" s="16" t="s">
        <v>4946</v>
      </c>
      <c r="D299" s="3" t="s">
        <v>3030</v>
      </c>
      <c r="E299" s="4">
        <v>45756</v>
      </c>
      <c r="F299" s="5">
        <v>45756</v>
      </c>
      <c r="G299" s="5">
        <v>46121</v>
      </c>
      <c r="H299" s="3" t="s">
        <v>4290</v>
      </c>
      <c r="I299" s="55">
        <v>0</v>
      </c>
      <c r="J299" s="6">
        <v>46022</v>
      </c>
      <c r="K299" s="2" t="s">
        <v>4405</v>
      </c>
      <c r="L299" s="2" t="s">
        <v>4911</v>
      </c>
      <c r="M299" s="2" t="s">
        <v>4956</v>
      </c>
      <c r="N299" s="2" t="s">
        <v>5196</v>
      </c>
      <c r="O299" s="2" t="s">
        <v>5230</v>
      </c>
      <c r="P299" s="2" t="s">
        <v>4698</v>
      </c>
      <c r="Q299" s="2" t="s">
        <v>4297</v>
      </c>
      <c r="R299" s="7"/>
      <c r="S299" s="7">
        <v>0</v>
      </c>
      <c r="T299" s="7">
        <v>21.833300000000001</v>
      </c>
      <c r="U299" s="7">
        <v>21.833300000000001</v>
      </c>
      <c r="V299" s="12">
        <v>22</v>
      </c>
      <c r="W299" s="15" t="s">
        <v>4738</v>
      </c>
      <c r="X299" s="15" t="s">
        <v>5380</v>
      </c>
      <c r="Y299" s="50">
        <v>0</v>
      </c>
      <c r="Z299" s="50">
        <v>15</v>
      </c>
      <c r="AA299" s="50">
        <v>0</v>
      </c>
      <c r="AB299" s="50">
        <v>0</v>
      </c>
      <c r="AC299" s="50">
        <v>0</v>
      </c>
      <c r="AD299" s="50">
        <v>0</v>
      </c>
      <c r="AE299" s="50">
        <v>0</v>
      </c>
      <c r="AF299" s="50">
        <v>0</v>
      </c>
      <c r="AG299" s="50">
        <v>0</v>
      </c>
      <c r="AH299" s="50">
        <v>0</v>
      </c>
      <c r="AI299" s="50">
        <v>0</v>
      </c>
      <c r="AJ299" s="50">
        <v>0</v>
      </c>
      <c r="AK299" s="52">
        <v>15</v>
      </c>
      <c r="AL299" s="50">
        <v>15</v>
      </c>
      <c r="AM299" s="48">
        <v>0.68181818181818177</v>
      </c>
      <c r="AN299" s="49">
        <v>6.8181818181818179E-3</v>
      </c>
      <c r="AO299" s="49">
        <v>15</v>
      </c>
      <c r="AP299" s="49">
        <v>15</v>
      </c>
      <c r="AR299" s="50">
        <v>7</v>
      </c>
    </row>
    <row r="300" spans="1:44" x14ac:dyDescent="0.35">
      <c r="A300" s="2">
        <v>1048381345</v>
      </c>
      <c r="B300" s="2" t="s">
        <v>891</v>
      </c>
      <c r="C300" s="16" t="s">
        <v>4946</v>
      </c>
      <c r="D300" s="3" t="s">
        <v>3036</v>
      </c>
      <c r="E300" s="4">
        <v>45386</v>
      </c>
      <c r="F300" s="5">
        <v>45751</v>
      </c>
      <c r="G300" s="5">
        <v>46116</v>
      </c>
      <c r="H300" s="3" t="s">
        <v>4290</v>
      </c>
      <c r="I300" s="55">
        <v>0</v>
      </c>
      <c r="J300" s="6">
        <v>46022</v>
      </c>
      <c r="K300" s="2" t="s">
        <v>4405</v>
      </c>
      <c r="L300" s="2" t="s">
        <v>4842</v>
      </c>
      <c r="M300" s="2" t="s">
        <v>4956</v>
      </c>
      <c r="N300" s="2" t="s">
        <v>5196</v>
      </c>
      <c r="O300" s="2" t="s">
        <v>5234</v>
      </c>
      <c r="P300" s="2" t="s">
        <v>4598</v>
      </c>
      <c r="Q300" s="2" t="s">
        <v>4297</v>
      </c>
      <c r="R300" s="7"/>
      <c r="S300" s="7">
        <v>0</v>
      </c>
      <c r="T300" s="7">
        <v>19.25</v>
      </c>
      <c r="U300" s="7">
        <v>19.25</v>
      </c>
      <c r="V300" s="12">
        <v>20</v>
      </c>
      <c r="W300" s="15" t="s">
        <v>4738</v>
      </c>
      <c r="X300" s="15" t="s">
        <v>5359</v>
      </c>
      <c r="Y300" s="50">
        <v>0</v>
      </c>
      <c r="Z300" s="50">
        <v>0</v>
      </c>
      <c r="AA300" s="50">
        <v>0</v>
      </c>
      <c r="AB300" s="50">
        <v>19</v>
      </c>
      <c r="AC300" s="50">
        <v>0</v>
      </c>
      <c r="AD300" s="50">
        <v>0</v>
      </c>
      <c r="AE300" s="50">
        <v>0</v>
      </c>
      <c r="AF300" s="50">
        <v>0</v>
      </c>
      <c r="AG300" s="50">
        <v>0</v>
      </c>
      <c r="AH300" s="50">
        <v>0</v>
      </c>
      <c r="AI300" s="50">
        <v>0</v>
      </c>
      <c r="AJ300" s="50">
        <v>0</v>
      </c>
      <c r="AK300" s="52">
        <v>19</v>
      </c>
      <c r="AL300" s="50">
        <v>19</v>
      </c>
      <c r="AM300" s="48">
        <v>0.95</v>
      </c>
      <c r="AN300" s="49">
        <v>9.4999999999999998E-3</v>
      </c>
      <c r="AO300" s="49">
        <v>19</v>
      </c>
      <c r="AP300" s="49">
        <v>19</v>
      </c>
      <c r="AR300" s="50">
        <v>1</v>
      </c>
    </row>
    <row r="301" spans="1:44" x14ac:dyDescent="0.35">
      <c r="A301" s="2">
        <v>1048421066</v>
      </c>
      <c r="B301" s="2" t="s">
        <v>895</v>
      </c>
      <c r="C301" s="16" t="s">
        <v>4946</v>
      </c>
      <c r="D301" s="3" t="s">
        <v>3040</v>
      </c>
      <c r="E301" s="4">
        <v>45820</v>
      </c>
      <c r="F301" s="5">
        <v>45820</v>
      </c>
      <c r="G301" s="5">
        <v>46185</v>
      </c>
      <c r="H301" s="3" t="s">
        <v>4290</v>
      </c>
      <c r="I301" s="55">
        <v>0</v>
      </c>
      <c r="J301" s="6">
        <v>46022</v>
      </c>
      <c r="K301" s="2" t="s">
        <v>4405</v>
      </c>
      <c r="L301" s="2" t="s">
        <v>4808</v>
      </c>
      <c r="M301" s="2" t="s">
        <v>4956</v>
      </c>
      <c r="N301" s="2" t="s">
        <v>5195</v>
      </c>
      <c r="O301" s="2" t="s">
        <v>5216</v>
      </c>
      <c r="P301" s="2" t="s">
        <v>4548</v>
      </c>
      <c r="Q301" s="2" t="s">
        <v>4297</v>
      </c>
      <c r="R301" s="7"/>
      <c r="S301" s="7">
        <v>0</v>
      </c>
      <c r="T301" s="7">
        <v>16.583300000000001</v>
      </c>
      <c r="U301" s="7">
        <v>16.583300000000001</v>
      </c>
      <c r="V301" s="12">
        <v>17</v>
      </c>
      <c r="W301" s="15" t="s">
        <v>4738</v>
      </c>
      <c r="X301" s="15" t="s">
        <v>5063</v>
      </c>
      <c r="Y301" s="50">
        <v>0</v>
      </c>
      <c r="Z301" s="50">
        <v>0</v>
      </c>
      <c r="AA301" s="50">
        <v>0</v>
      </c>
      <c r="AB301" s="50">
        <v>0</v>
      </c>
      <c r="AC301" s="50">
        <v>0</v>
      </c>
      <c r="AD301" s="50">
        <v>0</v>
      </c>
      <c r="AE301" s="50">
        <v>0</v>
      </c>
      <c r="AF301" s="50">
        <v>0</v>
      </c>
      <c r="AG301" s="50">
        <v>0</v>
      </c>
      <c r="AH301" s="50">
        <v>0</v>
      </c>
      <c r="AI301" s="50">
        <v>0</v>
      </c>
      <c r="AJ301" s="50">
        <v>0</v>
      </c>
      <c r="AK301" s="52">
        <v>0</v>
      </c>
      <c r="AL301" s="50">
        <v>0</v>
      </c>
      <c r="AM301" s="48">
        <v>0</v>
      </c>
      <c r="AN301" s="49">
        <v>0</v>
      </c>
      <c r="AO301" s="49">
        <v>0</v>
      </c>
      <c r="AP301" s="49">
        <v>0</v>
      </c>
      <c r="AR301" s="50">
        <v>17</v>
      </c>
    </row>
    <row r="302" spans="1:44" x14ac:dyDescent="0.35">
      <c r="A302" s="2">
        <v>1048461494</v>
      </c>
      <c r="B302" s="2" t="s">
        <v>897</v>
      </c>
      <c r="C302" s="16" t="s">
        <v>4947</v>
      </c>
      <c r="D302" s="3" t="s">
        <v>3042</v>
      </c>
      <c r="E302" s="4">
        <v>44621</v>
      </c>
      <c r="F302" s="5">
        <v>45717</v>
      </c>
      <c r="G302" s="5">
        <v>46082</v>
      </c>
      <c r="H302" s="3" t="s">
        <v>4290</v>
      </c>
      <c r="I302" s="55">
        <v>0</v>
      </c>
      <c r="J302" s="6">
        <v>46022</v>
      </c>
      <c r="K302" s="2" t="s">
        <v>4405</v>
      </c>
      <c r="L302" s="2" t="s">
        <v>4975</v>
      </c>
      <c r="M302" s="2" t="s">
        <v>4956</v>
      </c>
      <c r="N302" s="2" t="s">
        <v>5180</v>
      </c>
      <c r="O302" s="2" t="s">
        <v>5187</v>
      </c>
      <c r="P302" s="2" t="s">
        <v>4483</v>
      </c>
      <c r="Q302" s="2" t="s">
        <v>4310</v>
      </c>
      <c r="R302" s="7"/>
      <c r="S302" s="7">
        <v>3</v>
      </c>
      <c r="T302" s="7">
        <v>25</v>
      </c>
      <c r="U302" s="7">
        <v>28</v>
      </c>
      <c r="V302" s="12">
        <v>28</v>
      </c>
      <c r="W302" s="15" t="s">
        <v>5124</v>
      </c>
      <c r="X302" s="15" t="s">
        <v>5072</v>
      </c>
      <c r="Y302" s="50">
        <v>15</v>
      </c>
      <c r="Z302" s="50">
        <v>0</v>
      </c>
      <c r="AA302" s="50">
        <v>0</v>
      </c>
      <c r="AB302" s="50">
        <v>0</v>
      </c>
      <c r="AC302" s="50">
        <v>0</v>
      </c>
      <c r="AD302" s="50">
        <v>0</v>
      </c>
      <c r="AE302" s="50">
        <v>0</v>
      </c>
      <c r="AF302" s="50">
        <v>0</v>
      </c>
      <c r="AG302" s="50">
        <v>0</v>
      </c>
      <c r="AH302" s="50">
        <v>0</v>
      </c>
      <c r="AI302" s="50">
        <v>0</v>
      </c>
      <c r="AJ302" s="50">
        <v>0</v>
      </c>
      <c r="AK302" s="52">
        <v>15</v>
      </c>
      <c r="AL302" s="50">
        <v>15</v>
      </c>
      <c r="AM302" s="48">
        <v>0.5357142857142857</v>
      </c>
      <c r="AN302" s="49">
        <v>5.3571428571428572E-3</v>
      </c>
      <c r="AO302" s="49">
        <v>15</v>
      </c>
      <c r="AP302" s="49">
        <v>15</v>
      </c>
      <c r="AR302" s="50">
        <v>13</v>
      </c>
    </row>
    <row r="303" spans="1:44" x14ac:dyDescent="0.35">
      <c r="A303" s="2">
        <v>1048494804</v>
      </c>
      <c r="B303" s="2" t="s">
        <v>902</v>
      </c>
      <c r="C303" s="16" t="s">
        <v>4946</v>
      </c>
      <c r="D303" s="3" t="s">
        <v>3047</v>
      </c>
      <c r="E303" s="4">
        <v>45119</v>
      </c>
      <c r="F303" s="5">
        <v>45850</v>
      </c>
      <c r="G303" s="5">
        <v>46215</v>
      </c>
      <c r="H303" s="3" t="s">
        <v>4290</v>
      </c>
      <c r="I303" s="55">
        <v>0</v>
      </c>
      <c r="J303" s="6">
        <v>46022</v>
      </c>
      <c r="K303" s="2" t="s">
        <v>4405</v>
      </c>
      <c r="L303" s="2" t="s">
        <v>4801</v>
      </c>
      <c r="M303" s="2" t="s">
        <v>4956</v>
      </c>
      <c r="N303" s="2" t="s">
        <v>5196</v>
      </c>
      <c r="O303" s="2" t="s">
        <v>5230</v>
      </c>
      <c r="P303" s="2" t="s">
        <v>4532</v>
      </c>
      <c r="Q303" s="2" t="s">
        <v>4297</v>
      </c>
      <c r="R303" s="7"/>
      <c r="S303" s="7">
        <v>15</v>
      </c>
      <c r="T303" s="7">
        <v>14.083299999999994</v>
      </c>
      <c r="U303" s="7">
        <v>29.083299999999994</v>
      </c>
      <c r="V303" s="12">
        <v>30</v>
      </c>
      <c r="W303" s="15" t="s">
        <v>5442</v>
      </c>
      <c r="X303" s="15" t="s">
        <v>5067</v>
      </c>
      <c r="Y303" s="50">
        <v>0</v>
      </c>
      <c r="Z303" s="50">
        <v>22</v>
      </c>
      <c r="AA303" s="50">
        <v>0</v>
      </c>
      <c r="AB303" s="50">
        <v>0</v>
      </c>
      <c r="AC303" s="50">
        <v>0</v>
      </c>
      <c r="AD303" s="50">
        <v>0</v>
      </c>
      <c r="AE303" s="50">
        <v>0</v>
      </c>
      <c r="AF303" s="50">
        <v>0</v>
      </c>
      <c r="AG303" s="50">
        <v>0</v>
      </c>
      <c r="AH303" s="50">
        <v>0</v>
      </c>
      <c r="AI303" s="50">
        <v>0</v>
      </c>
      <c r="AJ303" s="50">
        <v>0</v>
      </c>
      <c r="AK303" s="52">
        <v>22</v>
      </c>
      <c r="AL303" s="50">
        <v>22</v>
      </c>
      <c r="AM303" s="48">
        <v>0.73333333333333328</v>
      </c>
      <c r="AN303" s="49">
        <v>7.3333333333333332E-3</v>
      </c>
      <c r="AO303" s="49">
        <v>22</v>
      </c>
      <c r="AP303" s="49">
        <v>22</v>
      </c>
      <c r="AR303" s="50">
        <v>8</v>
      </c>
    </row>
    <row r="304" spans="1:44" x14ac:dyDescent="0.35">
      <c r="A304" s="2">
        <v>1048530399</v>
      </c>
      <c r="B304" s="2" t="s">
        <v>905</v>
      </c>
      <c r="C304" s="16" t="s">
        <v>4948</v>
      </c>
      <c r="D304" s="3" t="s">
        <v>3050</v>
      </c>
      <c r="E304" s="4">
        <v>45154</v>
      </c>
      <c r="F304" s="5">
        <v>45885</v>
      </c>
      <c r="G304" s="5">
        <v>46250</v>
      </c>
      <c r="H304" s="3" t="s">
        <v>4290</v>
      </c>
      <c r="I304" s="55">
        <v>0</v>
      </c>
      <c r="J304" s="6">
        <v>46022</v>
      </c>
      <c r="K304" s="2" t="s">
        <v>4405</v>
      </c>
      <c r="L304" s="2">
        <v>2003020100</v>
      </c>
      <c r="M304" s="2" t="s">
        <v>4956</v>
      </c>
      <c r="N304" s="2" t="s">
        <v>5188</v>
      </c>
      <c r="O304" s="2" t="s">
        <v>5188</v>
      </c>
      <c r="P304" s="2" t="s">
        <v>4543</v>
      </c>
      <c r="Q304" s="2" t="s">
        <v>5263</v>
      </c>
      <c r="R304" s="7"/>
      <c r="S304" s="7">
        <v>18</v>
      </c>
      <c r="T304" s="7">
        <v>11.25</v>
      </c>
      <c r="U304" s="7">
        <v>29.25</v>
      </c>
      <c r="V304" s="12">
        <v>30</v>
      </c>
      <c r="W304" s="15" t="s">
        <v>5392</v>
      </c>
      <c r="X304" s="15" t="s">
        <v>5067</v>
      </c>
      <c r="Y304" s="50">
        <v>0</v>
      </c>
      <c r="Z304" s="50">
        <v>0</v>
      </c>
      <c r="AA304" s="50">
        <v>0</v>
      </c>
      <c r="AB304" s="50">
        <v>0</v>
      </c>
      <c r="AC304" s="50">
        <v>0</v>
      </c>
      <c r="AD304" s="50">
        <v>0</v>
      </c>
      <c r="AE304" s="50">
        <v>10</v>
      </c>
      <c r="AF304" s="50">
        <v>0</v>
      </c>
      <c r="AG304" s="50">
        <v>0</v>
      </c>
      <c r="AH304" s="50">
        <v>0</v>
      </c>
      <c r="AI304" s="50">
        <v>10</v>
      </c>
      <c r="AJ304" s="50">
        <v>0</v>
      </c>
      <c r="AK304" s="52">
        <v>20</v>
      </c>
      <c r="AL304" s="50">
        <v>20</v>
      </c>
      <c r="AM304" s="48">
        <v>0.66666666666666663</v>
      </c>
      <c r="AN304" s="49">
        <v>6.6666666666666662E-3</v>
      </c>
      <c r="AO304" s="49">
        <v>0</v>
      </c>
      <c r="AP304" s="49">
        <v>20</v>
      </c>
      <c r="AR304" s="50">
        <v>10</v>
      </c>
    </row>
    <row r="305" spans="1:44" x14ac:dyDescent="0.35">
      <c r="A305" s="2">
        <v>1048530855</v>
      </c>
      <c r="B305" s="2" t="s">
        <v>906</v>
      </c>
      <c r="C305" s="16" t="s">
        <v>4946</v>
      </c>
      <c r="D305" s="3" t="s">
        <v>3051</v>
      </c>
      <c r="E305" s="4">
        <v>45320</v>
      </c>
      <c r="F305" s="5">
        <v>45686</v>
      </c>
      <c r="G305" s="5">
        <v>46051</v>
      </c>
      <c r="H305" s="3" t="s">
        <v>4407</v>
      </c>
      <c r="I305" s="55">
        <v>0</v>
      </c>
      <c r="J305" s="6">
        <v>46022</v>
      </c>
      <c r="K305" s="2" t="s">
        <v>4405</v>
      </c>
      <c r="L305" s="2" t="s">
        <v>4809</v>
      </c>
      <c r="M305" s="2" t="s">
        <v>4956</v>
      </c>
      <c r="N305" s="2" t="s">
        <v>5197</v>
      </c>
      <c r="O305" s="2" t="s">
        <v>5236</v>
      </c>
      <c r="P305" s="2" t="s">
        <v>4549</v>
      </c>
      <c r="Q305" s="2" t="s">
        <v>4297</v>
      </c>
      <c r="R305" s="7"/>
      <c r="S305" s="7">
        <v>2</v>
      </c>
      <c r="T305" s="7">
        <v>27.666699999999999</v>
      </c>
      <c r="U305" s="7">
        <v>29.666699999999999</v>
      </c>
      <c r="V305" s="12">
        <v>30</v>
      </c>
      <c r="W305" s="15" t="s">
        <v>5125</v>
      </c>
      <c r="X305" s="15" t="s">
        <v>5067</v>
      </c>
      <c r="Y305" s="50">
        <v>7</v>
      </c>
      <c r="Z305" s="50">
        <v>0</v>
      </c>
      <c r="AA305" s="50">
        <v>0</v>
      </c>
      <c r="AB305" s="50">
        <v>7</v>
      </c>
      <c r="AC305" s="50">
        <v>0</v>
      </c>
      <c r="AD305" s="50">
        <v>2</v>
      </c>
      <c r="AE305" s="50">
        <v>5</v>
      </c>
      <c r="AF305" s="50">
        <v>0</v>
      </c>
      <c r="AG305" s="50">
        <v>7</v>
      </c>
      <c r="AH305" s="50">
        <v>0</v>
      </c>
      <c r="AI305" s="50">
        <v>0</v>
      </c>
      <c r="AJ305" s="50">
        <v>0</v>
      </c>
      <c r="AK305" s="52">
        <v>28</v>
      </c>
      <c r="AL305" s="50">
        <v>28</v>
      </c>
      <c r="AM305" s="48">
        <v>0.93333333333333335</v>
      </c>
      <c r="AN305" s="49">
        <v>9.3333333333333341E-3</v>
      </c>
      <c r="AO305" s="49">
        <v>14</v>
      </c>
      <c r="AP305" s="49">
        <v>28</v>
      </c>
      <c r="AR305" s="50">
        <v>2</v>
      </c>
    </row>
    <row r="306" spans="1:44" x14ac:dyDescent="0.35">
      <c r="A306" s="2">
        <v>1048625090</v>
      </c>
      <c r="B306" s="2" t="s">
        <v>911</v>
      </c>
      <c r="C306" s="16" t="s">
        <v>4946</v>
      </c>
      <c r="D306" s="3" t="s">
        <v>3056</v>
      </c>
      <c r="E306" s="4">
        <v>45383</v>
      </c>
      <c r="F306" s="5">
        <v>45748</v>
      </c>
      <c r="G306" s="5">
        <v>46113</v>
      </c>
      <c r="H306" s="3" t="s">
        <v>4407</v>
      </c>
      <c r="I306" s="55">
        <v>0</v>
      </c>
      <c r="J306" s="6">
        <v>46022</v>
      </c>
      <c r="K306" s="2" t="s">
        <v>4405</v>
      </c>
      <c r="L306" s="2" t="s">
        <v>4811</v>
      </c>
      <c r="M306" s="2" t="s">
        <v>4956</v>
      </c>
      <c r="N306" s="2" t="s">
        <v>5196</v>
      </c>
      <c r="O306" s="2" t="s">
        <v>5237</v>
      </c>
      <c r="P306" s="2" t="s">
        <v>4552</v>
      </c>
      <c r="Q306" s="2" t="s">
        <v>4308</v>
      </c>
      <c r="R306" s="7"/>
      <c r="S306" s="7">
        <v>0</v>
      </c>
      <c r="T306" s="7">
        <v>29.5</v>
      </c>
      <c r="U306" s="7">
        <v>29.5</v>
      </c>
      <c r="V306" s="12">
        <v>30</v>
      </c>
      <c r="W306" s="15" t="s">
        <v>4738</v>
      </c>
      <c r="X306" s="15" t="s">
        <v>5067</v>
      </c>
      <c r="Y306" s="50">
        <v>0</v>
      </c>
      <c r="Z306" s="50">
        <v>0</v>
      </c>
      <c r="AA306" s="50">
        <v>0</v>
      </c>
      <c r="AB306" s="50">
        <v>0</v>
      </c>
      <c r="AC306" s="50">
        <v>11</v>
      </c>
      <c r="AD306" s="50">
        <v>4</v>
      </c>
      <c r="AE306" s="50">
        <v>0</v>
      </c>
      <c r="AF306" s="50">
        <v>0</v>
      </c>
      <c r="AG306" s="50">
        <v>0</v>
      </c>
      <c r="AH306" s="50">
        <v>0</v>
      </c>
      <c r="AI306" s="50">
        <v>0</v>
      </c>
      <c r="AJ306" s="50">
        <v>0</v>
      </c>
      <c r="AK306" s="52">
        <v>15</v>
      </c>
      <c r="AL306" s="50">
        <v>15</v>
      </c>
      <c r="AM306" s="48">
        <v>0.5</v>
      </c>
      <c r="AN306" s="49">
        <v>5.0000000000000001E-3</v>
      </c>
      <c r="AO306" s="49">
        <v>0</v>
      </c>
      <c r="AP306" s="49">
        <v>15</v>
      </c>
      <c r="AR306" s="50">
        <v>15</v>
      </c>
    </row>
    <row r="307" spans="1:44" x14ac:dyDescent="0.35">
      <c r="A307" s="2">
        <v>1048649154</v>
      </c>
      <c r="B307" s="2" t="s">
        <v>914</v>
      </c>
      <c r="C307" s="16" t="s">
        <v>4946</v>
      </c>
      <c r="D307" s="3" t="s">
        <v>3059</v>
      </c>
      <c r="E307" s="4">
        <v>45017</v>
      </c>
      <c r="F307" s="5">
        <v>45748</v>
      </c>
      <c r="G307" s="5">
        <v>46113</v>
      </c>
      <c r="H307" s="3" t="s">
        <v>4291</v>
      </c>
      <c r="I307" s="55">
        <v>0</v>
      </c>
      <c r="J307" s="6">
        <v>46022</v>
      </c>
      <c r="K307" s="2" t="s">
        <v>4405</v>
      </c>
      <c r="L307" s="2" t="s">
        <v>4743</v>
      </c>
      <c r="M307" s="2" t="s">
        <v>4956</v>
      </c>
      <c r="N307" s="2" t="s">
        <v>5195</v>
      </c>
      <c r="O307" s="2" t="s">
        <v>5213</v>
      </c>
      <c r="P307" s="2" t="s">
        <v>4436</v>
      </c>
      <c r="Q307" s="2" t="s">
        <v>4297</v>
      </c>
      <c r="R307" s="7"/>
      <c r="S307" s="7">
        <v>7</v>
      </c>
      <c r="T307" s="7">
        <v>22.5</v>
      </c>
      <c r="U307" s="7">
        <v>29.5</v>
      </c>
      <c r="V307" s="12">
        <v>30</v>
      </c>
      <c r="W307" s="15" t="s">
        <v>5282</v>
      </c>
      <c r="X307" s="15" t="s">
        <v>5067</v>
      </c>
      <c r="Y307" s="50">
        <v>0</v>
      </c>
      <c r="Z307" s="50">
        <v>0</v>
      </c>
      <c r="AA307" s="50">
        <v>0</v>
      </c>
      <c r="AB307" s="50">
        <v>5</v>
      </c>
      <c r="AC307" s="50">
        <v>2</v>
      </c>
      <c r="AD307" s="50">
        <v>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2">
        <v>7</v>
      </c>
      <c r="AL307" s="50">
        <v>7</v>
      </c>
      <c r="AM307" s="48">
        <v>0.23333333333333334</v>
      </c>
      <c r="AN307" s="49">
        <v>2.3333333333333335E-3</v>
      </c>
      <c r="AO307" s="49">
        <v>5</v>
      </c>
      <c r="AP307" s="49">
        <v>7</v>
      </c>
      <c r="AR307" s="50">
        <v>23</v>
      </c>
    </row>
    <row r="308" spans="1:44" x14ac:dyDescent="0.35">
      <c r="A308" s="2">
        <v>1048703300</v>
      </c>
      <c r="B308" s="2" t="s">
        <v>919</v>
      </c>
      <c r="C308" s="16" t="s">
        <v>4946</v>
      </c>
      <c r="D308" s="3" t="s">
        <v>3064</v>
      </c>
      <c r="E308" s="4">
        <v>44601</v>
      </c>
      <c r="F308" s="5">
        <v>45697</v>
      </c>
      <c r="G308" s="5">
        <v>46062</v>
      </c>
      <c r="H308" s="3" t="s">
        <v>4291</v>
      </c>
      <c r="I308" s="55">
        <v>0</v>
      </c>
      <c r="J308" s="6">
        <v>46022</v>
      </c>
      <c r="K308" s="2" t="s">
        <v>4405</v>
      </c>
      <c r="L308" s="2" t="s">
        <v>4743</v>
      </c>
      <c r="M308" s="2" t="s">
        <v>4956</v>
      </c>
      <c r="N308" s="2" t="s">
        <v>5195</v>
      </c>
      <c r="O308" s="2" t="s">
        <v>5213</v>
      </c>
      <c r="P308" s="2" t="s">
        <v>4436</v>
      </c>
      <c r="Q308" s="2" t="s">
        <v>4297</v>
      </c>
      <c r="R308" s="7"/>
      <c r="S308" s="7">
        <v>2</v>
      </c>
      <c r="T308" s="7">
        <v>26.833299999999994</v>
      </c>
      <c r="U308" s="7">
        <v>28.833299999999994</v>
      </c>
      <c r="V308" s="12">
        <v>29</v>
      </c>
      <c r="W308" s="15" t="s">
        <v>5126</v>
      </c>
      <c r="X308" s="15" t="s">
        <v>5065</v>
      </c>
      <c r="Y308" s="50">
        <v>0</v>
      </c>
      <c r="Z308" s="50">
        <v>2</v>
      </c>
      <c r="AA308" s="50">
        <v>0</v>
      </c>
      <c r="AB308" s="50">
        <v>0</v>
      </c>
      <c r="AC308" s="50">
        <v>0</v>
      </c>
      <c r="AD308" s="50">
        <v>3</v>
      </c>
      <c r="AE308" s="50">
        <v>6</v>
      </c>
      <c r="AF308" s="50">
        <v>0</v>
      </c>
      <c r="AG308" s="50">
        <v>0</v>
      </c>
      <c r="AH308" s="50">
        <v>0</v>
      </c>
      <c r="AI308" s="50">
        <v>0</v>
      </c>
      <c r="AJ308" s="50">
        <v>0</v>
      </c>
      <c r="AK308" s="52">
        <v>11</v>
      </c>
      <c r="AL308" s="50">
        <v>11</v>
      </c>
      <c r="AM308" s="48">
        <v>0.37931034482758619</v>
      </c>
      <c r="AN308" s="49">
        <v>3.7931034482758617E-3</v>
      </c>
      <c r="AO308" s="49">
        <v>2</v>
      </c>
      <c r="AP308" s="49">
        <v>11</v>
      </c>
      <c r="AR308" s="50">
        <v>18</v>
      </c>
    </row>
    <row r="309" spans="1:44" x14ac:dyDescent="0.35">
      <c r="A309" s="2">
        <v>1048888992</v>
      </c>
      <c r="B309" s="2" t="s">
        <v>925</v>
      </c>
      <c r="C309" s="16" t="s">
        <v>4946</v>
      </c>
      <c r="D309" s="3" t="s">
        <v>3070</v>
      </c>
      <c r="E309" s="4">
        <v>45621</v>
      </c>
      <c r="F309" s="5">
        <v>45986</v>
      </c>
      <c r="G309" s="5">
        <v>46351</v>
      </c>
      <c r="H309" s="3" t="s">
        <v>4418</v>
      </c>
      <c r="I309" s="55">
        <v>0</v>
      </c>
      <c r="J309" s="6">
        <v>46022</v>
      </c>
      <c r="K309" s="2" t="s">
        <v>4405</v>
      </c>
      <c r="L309" s="2" t="s">
        <v>4862</v>
      </c>
      <c r="M309" s="2" t="s">
        <v>4956</v>
      </c>
      <c r="N309" s="2" t="s">
        <v>5197</v>
      </c>
      <c r="O309" s="2" t="s">
        <v>5228</v>
      </c>
      <c r="P309" s="2" t="s">
        <v>4627</v>
      </c>
      <c r="Q309" s="2" t="s">
        <v>4297</v>
      </c>
      <c r="R309" s="7"/>
      <c r="S309" s="7">
        <v>27</v>
      </c>
      <c r="T309" s="7">
        <v>3</v>
      </c>
      <c r="U309" s="7">
        <v>30</v>
      </c>
      <c r="V309" s="12">
        <v>30</v>
      </c>
      <c r="W309" s="15" t="s">
        <v>5443</v>
      </c>
      <c r="X309" s="15" t="s">
        <v>5067</v>
      </c>
      <c r="Y309" s="50">
        <v>0</v>
      </c>
      <c r="Z309" s="50">
        <v>16</v>
      </c>
      <c r="AA309" s="50">
        <v>1</v>
      </c>
      <c r="AB309" s="50">
        <v>0</v>
      </c>
      <c r="AC309" s="50">
        <v>0</v>
      </c>
      <c r="AD309" s="50">
        <v>0</v>
      </c>
      <c r="AE309" s="50">
        <v>0</v>
      </c>
      <c r="AF309" s="50">
        <v>0</v>
      </c>
      <c r="AG309" s="50">
        <v>0</v>
      </c>
      <c r="AH309" s="50">
        <v>0</v>
      </c>
      <c r="AI309" s="50">
        <v>0</v>
      </c>
      <c r="AJ309" s="50">
        <v>0</v>
      </c>
      <c r="AK309" s="52">
        <v>17</v>
      </c>
      <c r="AL309" s="50">
        <v>17</v>
      </c>
      <c r="AM309" s="48">
        <v>0.56666666666666665</v>
      </c>
      <c r="AN309" s="49">
        <v>5.6666666666666662E-3</v>
      </c>
      <c r="AO309" s="49">
        <v>17</v>
      </c>
      <c r="AP309" s="49">
        <v>17</v>
      </c>
      <c r="AR309" s="50">
        <v>13</v>
      </c>
    </row>
    <row r="310" spans="1:44" x14ac:dyDescent="0.35">
      <c r="A310" s="2">
        <v>1060194067</v>
      </c>
      <c r="B310" s="2" t="s">
        <v>934</v>
      </c>
      <c r="C310" s="16" t="s">
        <v>4946</v>
      </c>
      <c r="D310" s="3" t="s">
        <v>3079</v>
      </c>
      <c r="E310" s="4">
        <v>45841</v>
      </c>
      <c r="F310" s="5">
        <v>45841</v>
      </c>
      <c r="G310" s="5">
        <v>46206</v>
      </c>
      <c r="H310" s="3" t="s">
        <v>4290</v>
      </c>
      <c r="I310" s="55">
        <v>0</v>
      </c>
      <c r="J310" s="6">
        <v>46022</v>
      </c>
      <c r="K310" s="2" t="s">
        <v>4405</v>
      </c>
      <c r="L310" s="2" t="s">
        <v>4964</v>
      </c>
      <c r="M310" s="2" t="s">
        <v>4956</v>
      </c>
      <c r="N310" s="2" t="s">
        <v>5180</v>
      </c>
      <c r="O310" s="2" t="s">
        <v>5221</v>
      </c>
      <c r="P310" s="2" t="s">
        <v>4450</v>
      </c>
      <c r="Q310" s="2" t="s">
        <v>4300</v>
      </c>
      <c r="R310" s="7"/>
      <c r="S310" s="7">
        <v>0</v>
      </c>
      <c r="T310" s="7">
        <v>14.833299999999999</v>
      </c>
      <c r="U310" s="7">
        <v>14.833299999999999</v>
      </c>
      <c r="V310" s="12">
        <v>15</v>
      </c>
      <c r="W310" s="15" t="s">
        <v>4738</v>
      </c>
      <c r="X310" s="15" t="s">
        <v>5121</v>
      </c>
      <c r="Y310" s="50">
        <v>0</v>
      </c>
      <c r="Z310" s="50">
        <v>0</v>
      </c>
      <c r="AA310" s="50">
        <v>0</v>
      </c>
      <c r="AB310" s="50">
        <v>0</v>
      </c>
      <c r="AC310" s="50">
        <v>0</v>
      </c>
      <c r="AD310" s="50">
        <v>0</v>
      </c>
      <c r="AE310" s="50">
        <v>0</v>
      </c>
      <c r="AF310" s="50">
        <v>0</v>
      </c>
      <c r="AG310" s="50">
        <v>0</v>
      </c>
      <c r="AH310" s="50">
        <v>0</v>
      </c>
      <c r="AI310" s="50">
        <v>0</v>
      </c>
      <c r="AJ310" s="50">
        <v>0</v>
      </c>
      <c r="AK310" s="52">
        <v>0</v>
      </c>
      <c r="AL310" s="50">
        <v>0</v>
      </c>
      <c r="AM310" s="48">
        <v>0</v>
      </c>
      <c r="AN310" s="49">
        <v>0</v>
      </c>
      <c r="AO310" s="49">
        <v>0</v>
      </c>
      <c r="AP310" s="49">
        <v>0</v>
      </c>
      <c r="AR310" s="50">
        <v>15</v>
      </c>
    </row>
    <row r="311" spans="1:44" x14ac:dyDescent="0.35">
      <c r="A311" s="2">
        <v>1060433882</v>
      </c>
      <c r="B311" s="2" t="s">
        <v>938</v>
      </c>
      <c r="C311" s="16" t="s">
        <v>4946</v>
      </c>
      <c r="D311" s="3" t="s">
        <v>3083</v>
      </c>
      <c r="E311" s="4">
        <v>45833</v>
      </c>
      <c r="F311" s="5">
        <v>45833</v>
      </c>
      <c r="G311" s="5">
        <v>46198</v>
      </c>
      <c r="H311" s="3" t="s">
        <v>4290</v>
      </c>
      <c r="I311" s="55">
        <v>0</v>
      </c>
      <c r="J311" s="6">
        <v>46022</v>
      </c>
      <c r="K311" s="2" t="s">
        <v>4405</v>
      </c>
      <c r="L311" s="2" t="s">
        <v>4975</v>
      </c>
      <c r="M311" s="2" t="s">
        <v>4956</v>
      </c>
      <c r="N311" s="2" t="s">
        <v>5180</v>
      </c>
      <c r="O311" s="2" t="s">
        <v>5187</v>
      </c>
      <c r="P311" s="2" t="s">
        <v>4483</v>
      </c>
      <c r="Q311" s="2" t="s">
        <v>4297</v>
      </c>
      <c r="R311" s="7"/>
      <c r="S311" s="7">
        <v>0</v>
      </c>
      <c r="T311" s="7">
        <v>15.5</v>
      </c>
      <c r="U311" s="7">
        <v>15.5</v>
      </c>
      <c r="V311" s="12">
        <v>16</v>
      </c>
      <c r="W311" s="15" t="s">
        <v>4738</v>
      </c>
      <c r="X311" s="15" t="s">
        <v>5337</v>
      </c>
      <c r="Y311" s="50">
        <v>0</v>
      </c>
      <c r="Z311" s="50">
        <v>0</v>
      </c>
      <c r="AA311" s="50">
        <v>0</v>
      </c>
      <c r="AB311" s="50">
        <v>0</v>
      </c>
      <c r="AC311" s="50">
        <v>0</v>
      </c>
      <c r="AD311" s="50">
        <v>0</v>
      </c>
      <c r="AE311" s="50">
        <v>0</v>
      </c>
      <c r="AF311" s="50">
        <v>0</v>
      </c>
      <c r="AG311" s="50">
        <v>0</v>
      </c>
      <c r="AH311" s="50">
        <v>0</v>
      </c>
      <c r="AI311" s="50">
        <v>0</v>
      </c>
      <c r="AJ311" s="50">
        <v>0</v>
      </c>
      <c r="AK311" s="52">
        <v>0</v>
      </c>
      <c r="AL311" s="50">
        <v>0</v>
      </c>
      <c r="AM311" s="48">
        <v>0</v>
      </c>
      <c r="AN311" s="49">
        <v>0</v>
      </c>
      <c r="AO311" s="49">
        <v>0</v>
      </c>
      <c r="AP311" s="49">
        <v>0</v>
      </c>
      <c r="AR311" s="50">
        <v>16</v>
      </c>
    </row>
    <row r="312" spans="1:44" x14ac:dyDescent="0.35">
      <c r="A312" s="2">
        <v>1060748593</v>
      </c>
      <c r="B312" s="2" t="s">
        <v>948</v>
      </c>
      <c r="C312" s="16" t="s">
        <v>4946</v>
      </c>
      <c r="D312" s="3" t="s">
        <v>3093</v>
      </c>
      <c r="E312" s="4">
        <v>45655</v>
      </c>
      <c r="F312" s="5">
        <v>46020</v>
      </c>
      <c r="G312" s="5">
        <v>46385</v>
      </c>
      <c r="H312" s="3" t="s">
        <v>4290</v>
      </c>
      <c r="I312" s="55">
        <v>0</v>
      </c>
      <c r="J312" s="6">
        <v>46022</v>
      </c>
      <c r="K312" s="2" t="s">
        <v>4405</v>
      </c>
      <c r="L312" s="2" t="s">
        <v>4853</v>
      </c>
      <c r="M312" s="2" t="s">
        <v>4956</v>
      </c>
      <c r="N312" s="2" t="s">
        <v>5196</v>
      </c>
      <c r="O312" s="2" t="s">
        <v>5246</v>
      </c>
      <c r="P312" s="2" t="s">
        <v>4616</v>
      </c>
      <c r="Q312" s="2" t="s">
        <v>4297</v>
      </c>
      <c r="R312" s="7"/>
      <c r="S312" s="7">
        <v>30</v>
      </c>
      <c r="T312" s="7">
        <v>0.16669999999999874</v>
      </c>
      <c r="U312" s="7">
        <v>30.166699999999999</v>
      </c>
      <c r="V312" s="12">
        <v>31</v>
      </c>
      <c r="W312" s="15" t="s">
        <v>5444</v>
      </c>
      <c r="X312" s="15" t="s">
        <v>5090</v>
      </c>
      <c r="Y312" s="50">
        <v>0</v>
      </c>
      <c r="Z312" s="50">
        <v>0</v>
      </c>
      <c r="AA312" s="50">
        <v>0</v>
      </c>
      <c r="AB312" s="50">
        <v>0</v>
      </c>
      <c r="AC312" s="50">
        <v>0</v>
      </c>
      <c r="AD312" s="50">
        <v>0</v>
      </c>
      <c r="AE312" s="50">
        <v>0</v>
      </c>
      <c r="AF312" s="50">
        <v>0</v>
      </c>
      <c r="AG312" s="50">
        <v>0</v>
      </c>
      <c r="AH312" s="50">
        <v>0</v>
      </c>
      <c r="AI312" s="50">
        <v>0</v>
      </c>
      <c r="AJ312" s="50">
        <v>0</v>
      </c>
      <c r="AK312" s="52">
        <v>0</v>
      </c>
      <c r="AL312" s="50">
        <v>0</v>
      </c>
      <c r="AM312" s="48">
        <v>0</v>
      </c>
      <c r="AN312" s="49">
        <v>0</v>
      </c>
      <c r="AO312" s="49">
        <v>0</v>
      </c>
      <c r="AP312" s="49">
        <v>0</v>
      </c>
      <c r="AR312" s="50">
        <v>31</v>
      </c>
    </row>
    <row r="313" spans="1:44" x14ac:dyDescent="0.35">
      <c r="A313" s="2">
        <v>1060768472</v>
      </c>
      <c r="B313" s="2" t="s">
        <v>952</v>
      </c>
      <c r="C313" s="16" t="s">
        <v>4946</v>
      </c>
      <c r="D313" s="3" t="s">
        <v>3097</v>
      </c>
      <c r="E313" s="4">
        <v>45966</v>
      </c>
      <c r="F313" s="5">
        <v>45966</v>
      </c>
      <c r="G313" s="5">
        <v>46331</v>
      </c>
      <c r="H313" s="3" t="s">
        <v>4290</v>
      </c>
      <c r="I313" s="55">
        <v>0</v>
      </c>
      <c r="J313" s="6">
        <v>46022</v>
      </c>
      <c r="K313" s="2" t="s">
        <v>4405</v>
      </c>
      <c r="L313" s="2" t="s">
        <v>4751</v>
      </c>
      <c r="M313" s="2" t="s">
        <v>4956</v>
      </c>
      <c r="N313" s="2" t="s">
        <v>5195</v>
      </c>
      <c r="O313" s="2" t="s">
        <v>5213</v>
      </c>
      <c r="P313" s="2" t="s">
        <v>4445</v>
      </c>
      <c r="Q313" s="2" t="s">
        <v>4299</v>
      </c>
      <c r="R313" s="7"/>
      <c r="S313" s="7">
        <v>0</v>
      </c>
      <c r="T313" s="7">
        <v>4.6666999999999996</v>
      </c>
      <c r="U313" s="7">
        <v>4.6666999999999996</v>
      </c>
      <c r="V313" s="12">
        <v>5</v>
      </c>
      <c r="W313" s="15" t="s">
        <v>4738</v>
      </c>
      <c r="X313" s="15" t="s">
        <v>5367</v>
      </c>
      <c r="Y313" s="50">
        <v>0</v>
      </c>
      <c r="Z313" s="50">
        <v>0</v>
      </c>
      <c r="AA313" s="50">
        <v>0</v>
      </c>
      <c r="AB313" s="50">
        <v>0</v>
      </c>
      <c r="AC313" s="50">
        <v>0</v>
      </c>
      <c r="AD313" s="50">
        <v>0</v>
      </c>
      <c r="AE313" s="50">
        <v>0</v>
      </c>
      <c r="AF313" s="50">
        <v>0</v>
      </c>
      <c r="AG313" s="50">
        <v>0</v>
      </c>
      <c r="AH313" s="50">
        <v>0</v>
      </c>
      <c r="AI313" s="50">
        <v>0</v>
      </c>
      <c r="AJ313" s="50">
        <v>0</v>
      </c>
      <c r="AK313" s="52">
        <v>0</v>
      </c>
      <c r="AL313" s="50">
        <v>0</v>
      </c>
      <c r="AM313" s="48">
        <v>0</v>
      </c>
      <c r="AN313" s="49">
        <v>0</v>
      </c>
      <c r="AO313" s="49">
        <v>0</v>
      </c>
      <c r="AP313" s="49">
        <v>0</v>
      </c>
      <c r="AR313" s="50">
        <v>5</v>
      </c>
    </row>
    <row r="314" spans="1:44" x14ac:dyDescent="0.35">
      <c r="A314" s="2">
        <v>1060847652</v>
      </c>
      <c r="B314" s="2" t="s">
        <v>960</v>
      </c>
      <c r="C314" s="16" t="s">
        <v>4946</v>
      </c>
      <c r="D314" s="3" t="s">
        <v>3105</v>
      </c>
      <c r="E314" s="4">
        <v>45939</v>
      </c>
      <c r="F314" s="5">
        <v>45939</v>
      </c>
      <c r="G314" s="5">
        <v>46304</v>
      </c>
      <c r="H314" s="3" t="s">
        <v>4291</v>
      </c>
      <c r="I314" s="55">
        <v>0</v>
      </c>
      <c r="J314" s="6">
        <v>46022</v>
      </c>
      <c r="K314" s="2" t="s">
        <v>4405</v>
      </c>
      <c r="L314" s="2" t="s">
        <v>4854</v>
      </c>
      <c r="M314" s="2" t="s">
        <v>4956</v>
      </c>
      <c r="N314" s="2" t="s">
        <v>5197</v>
      </c>
      <c r="O314" s="2" t="s">
        <v>5178</v>
      </c>
      <c r="P314" s="2" t="s">
        <v>4617</v>
      </c>
      <c r="Q314" s="2" t="s">
        <v>4297</v>
      </c>
      <c r="R314" s="7"/>
      <c r="S314" s="7">
        <v>0</v>
      </c>
      <c r="T314" s="7">
        <v>6.8333000000000004</v>
      </c>
      <c r="U314" s="7">
        <v>6.8333000000000004</v>
      </c>
      <c r="V314" s="12">
        <v>7</v>
      </c>
      <c r="W314" s="15" t="s">
        <v>4738</v>
      </c>
      <c r="X314" s="15" t="s">
        <v>5356</v>
      </c>
      <c r="Y314" s="50">
        <v>0</v>
      </c>
      <c r="Z314" s="50">
        <v>0</v>
      </c>
      <c r="AA314" s="50">
        <v>0</v>
      </c>
      <c r="AB314" s="50">
        <v>0</v>
      </c>
      <c r="AC314" s="50">
        <v>0</v>
      </c>
      <c r="AD314" s="50">
        <v>0</v>
      </c>
      <c r="AE314" s="50">
        <v>0</v>
      </c>
      <c r="AF314" s="50">
        <v>0</v>
      </c>
      <c r="AG314" s="50">
        <v>0</v>
      </c>
      <c r="AH314" s="50">
        <v>0</v>
      </c>
      <c r="AI314" s="50">
        <v>0</v>
      </c>
      <c r="AJ314" s="50">
        <v>0</v>
      </c>
      <c r="AK314" s="52">
        <v>0</v>
      </c>
      <c r="AL314" s="50">
        <v>0</v>
      </c>
      <c r="AM314" s="48">
        <v>0</v>
      </c>
      <c r="AN314" s="49">
        <v>0</v>
      </c>
      <c r="AO314" s="49">
        <v>0</v>
      </c>
      <c r="AP314" s="49">
        <v>0</v>
      </c>
      <c r="AR314" s="50">
        <v>7</v>
      </c>
    </row>
    <row r="315" spans="1:44" x14ac:dyDescent="0.35">
      <c r="A315" s="2">
        <v>1060896008</v>
      </c>
      <c r="B315" s="2" t="s">
        <v>967</v>
      </c>
      <c r="C315" s="16" t="s">
        <v>4946</v>
      </c>
      <c r="D315" s="3" t="s">
        <v>3112</v>
      </c>
      <c r="E315" s="4">
        <v>45992</v>
      </c>
      <c r="F315" s="5">
        <v>45992</v>
      </c>
      <c r="G315" s="5">
        <v>46357</v>
      </c>
      <c r="H315" s="3" t="s">
        <v>4290</v>
      </c>
      <c r="I315" s="55">
        <v>0</v>
      </c>
      <c r="J315" s="6">
        <v>46022</v>
      </c>
      <c r="K315" s="2" t="s">
        <v>4405</v>
      </c>
      <c r="L315" s="2" t="s">
        <v>4802</v>
      </c>
      <c r="M315" s="2" t="s">
        <v>4956</v>
      </c>
      <c r="N315" s="2" t="s">
        <v>5195</v>
      </c>
      <c r="O315" s="2" t="s">
        <v>5213</v>
      </c>
      <c r="P315" s="2" t="s">
        <v>4533</v>
      </c>
      <c r="Q315" s="2" t="s">
        <v>4297</v>
      </c>
      <c r="R315" s="7"/>
      <c r="S315" s="7">
        <v>0</v>
      </c>
      <c r="T315" s="7">
        <v>2.5</v>
      </c>
      <c r="U315" s="7">
        <v>2.5</v>
      </c>
      <c r="V315" s="12">
        <v>3</v>
      </c>
      <c r="W315" s="15" t="s">
        <v>4738</v>
      </c>
      <c r="X315" s="15" t="s">
        <v>5339</v>
      </c>
      <c r="Y315" s="50">
        <v>0</v>
      </c>
      <c r="Z315" s="50">
        <v>0</v>
      </c>
      <c r="AA315" s="50">
        <v>0</v>
      </c>
      <c r="AB315" s="50">
        <v>0</v>
      </c>
      <c r="AC315" s="50">
        <v>0</v>
      </c>
      <c r="AD315" s="50">
        <v>0</v>
      </c>
      <c r="AE315" s="50">
        <v>0</v>
      </c>
      <c r="AF315" s="50">
        <v>0</v>
      </c>
      <c r="AG315" s="50">
        <v>0</v>
      </c>
      <c r="AH315" s="50">
        <v>0</v>
      </c>
      <c r="AI315" s="50">
        <v>0</v>
      </c>
      <c r="AJ315" s="50">
        <v>0</v>
      </c>
      <c r="AK315" s="52">
        <v>0</v>
      </c>
      <c r="AL315" s="50">
        <v>0</v>
      </c>
      <c r="AM315" s="48">
        <v>0</v>
      </c>
      <c r="AN315" s="49">
        <v>0</v>
      </c>
      <c r="AO315" s="49">
        <v>0</v>
      </c>
      <c r="AP315" s="49">
        <v>0</v>
      </c>
      <c r="AR315" s="50">
        <v>3</v>
      </c>
    </row>
    <row r="316" spans="1:44" x14ac:dyDescent="0.35">
      <c r="A316" s="2">
        <v>1060898363</v>
      </c>
      <c r="B316" s="2" t="s">
        <v>968</v>
      </c>
      <c r="C316" s="16" t="s">
        <v>4946</v>
      </c>
      <c r="D316" s="3" t="s">
        <v>3113</v>
      </c>
      <c r="E316" s="4">
        <v>45901</v>
      </c>
      <c r="F316" s="5">
        <v>45901</v>
      </c>
      <c r="G316" s="5">
        <v>46266</v>
      </c>
      <c r="H316" s="3" t="s">
        <v>4290</v>
      </c>
      <c r="I316" s="55">
        <v>0</v>
      </c>
      <c r="J316" s="6">
        <v>46022</v>
      </c>
      <c r="K316" s="2" t="s">
        <v>4405</v>
      </c>
      <c r="L316" s="2" t="s">
        <v>4747</v>
      </c>
      <c r="M316" s="2" t="s">
        <v>4956</v>
      </c>
      <c r="N316" s="2" t="s">
        <v>5195</v>
      </c>
      <c r="O316" s="2" t="s">
        <v>5216</v>
      </c>
      <c r="P316" s="2" t="s">
        <v>4440</v>
      </c>
      <c r="Q316" s="2" t="s">
        <v>4297</v>
      </c>
      <c r="R316" s="7"/>
      <c r="S316" s="7">
        <v>0</v>
      </c>
      <c r="T316" s="7">
        <v>10</v>
      </c>
      <c r="U316" s="7">
        <v>10</v>
      </c>
      <c r="V316" s="12">
        <v>10</v>
      </c>
      <c r="W316" s="15" t="s">
        <v>4738</v>
      </c>
      <c r="X316" s="15" t="s">
        <v>5348</v>
      </c>
      <c r="Y316" s="50">
        <v>0</v>
      </c>
      <c r="Z316" s="50">
        <v>0</v>
      </c>
      <c r="AA316" s="50">
        <v>0</v>
      </c>
      <c r="AB316" s="50">
        <v>0</v>
      </c>
      <c r="AC316" s="50">
        <v>0</v>
      </c>
      <c r="AD316" s="50">
        <v>0</v>
      </c>
      <c r="AE316" s="50">
        <v>0</v>
      </c>
      <c r="AF316" s="50">
        <v>0</v>
      </c>
      <c r="AG316" s="50">
        <v>0</v>
      </c>
      <c r="AH316" s="50">
        <v>0</v>
      </c>
      <c r="AI316" s="50">
        <v>0</v>
      </c>
      <c r="AJ316" s="50">
        <v>0</v>
      </c>
      <c r="AK316" s="52">
        <v>0</v>
      </c>
      <c r="AL316" s="50">
        <v>0</v>
      </c>
      <c r="AM316" s="48">
        <v>0</v>
      </c>
      <c r="AN316" s="49">
        <v>0</v>
      </c>
      <c r="AO316" s="49">
        <v>0</v>
      </c>
      <c r="AP316" s="49">
        <v>0</v>
      </c>
      <c r="AR316" s="50">
        <v>10</v>
      </c>
    </row>
    <row r="317" spans="1:44" x14ac:dyDescent="0.35">
      <c r="A317" s="2">
        <v>1060946760</v>
      </c>
      <c r="B317" s="2" t="s">
        <v>971</v>
      </c>
      <c r="C317" s="16" t="s">
        <v>4946</v>
      </c>
      <c r="D317" s="3" t="s">
        <v>3116</v>
      </c>
      <c r="E317" s="4">
        <v>45749</v>
      </c>
      <c r="F317" s="5">
        <v>45749</v>
      </c>
      <c r="G317" s="5">
        <v>46114</v>
      </c>
      <c r="H317" s="3" t="s">
        <v>4290</v>
      </c>
      <c r="I317" s="55">
        <v>0</v>
      </c>
      <c r="J317" s="6">
        <v>46022</v>
      </c>
      <c r="K317" s="2" t="s">
        <v>4405</v>
      </c>
      <c r="L317" s="2" t="s">
        <v>4821</v>
      </c>
      <c r="M317" s="2" t="s">
        <v>4956</v>
      </c>
      <c r="N317" s="2" t="s">
        <v>5195</v>
      </c>
      <c r="O317" s="2" t="s">
        <v>5216</v>
      </c>
      <c r="P317" s="2" t="s">
        <v>4568</v>
      </c>
      <c r="Q317" s="2" t="s">
        <v>4297</v>
      </c>
      <c r="R317" s="7"/>
      <c r="S317" s="7">
        <v>0</v>
      </c>
      <c r="T317" s="7">
        <v>22.416699999999999</v>
      </c>
      <c r="U317" s="7">
        <v>22.416699999999999</v>
      </c>
      <c r="V317" s="12">
        <v>23</v>
      </c>
      <c r="W317" s="15" t="s">
        <v>4738</v>
      </c>
      <c r="X317" s="15" t="s">
        <v>5324</v>
      </c>
      <c r="Y317" s="50">
        <v>0</v>
      </c>
      <c r="Z317" s="50">
        <v>0</v>
      </c>
      <c r="AA317" s="50">
        <v>0</v>
      </c>
      <c r="AB317" s="50">
        <v>0</v>
      </c>
      <c r="AC317" s="50">
        <v>0</v>
      </c>
      <c r="AD317" s="50">
        <v>0</v>
      </c>
      <c r="AE317" s="50">
        <v>0</v>
      </c>
      <c r="AF317" s="50">
        <v>0</v>
      </c>
      <c r="AG317" s="50">
        <v>0</v>
      </c>
      <c r="AH317" s="50">
        <v>0</v>
      </c>
      <c r="AI317" s="50">
        <v>0</v>
      </c>
      <c r="AJ317" s="50">
        <v>0</v>
      </c>
      <c r="AK317" s="52">
        <v>0</v>
      </c>
      <c r="AL317" s="50">
        <v>0</v>
      </c>
      <c r="AM317" s="48">
        <v>0</v>
      </c>
      <c r="AN317" s="49">
        <v>0</v>
      </c>
      <c r="AO317" s="49">
        <v>0</v>
      </c>
      <c r="AP317" s="49">
        <v>0</v>
      </c>
      <c r="AR317" s="50">
        <v>23</v>
      </c>
    </row>
    <row r="318" spans="1:44" x14ac:dyDescent="0.35">
      <c r="A318" s="2">
        <v>1060960749</v>
      </c>
      <c r="B318" s="2" t="s">
        <v>974</v>
      </c>
      <c r="C318" s="16" t="s">
        <v>4946</v>
      </c>
      <c r="D318" s="3" t="s">
        <v>3119</v>
      </c>
      <c r="E318" s="4">
        <v>45940</v>
      </c>
      <c r="F318" s="5">
        <v>45940</v>
      </c>
      <c r="G318" s="5">
        <v>46305</v>
      </c>
      <c r="H318" s="3" t="s">
        <v>4290</v>
      </c>
      <c r="I318" s="55">
        <v>0</v>
      </c>
      <c r="J318" s="6">
        <v>46022</v>
      </c>
      <c r="K318" s="2" t="s">
        <v>4405</v>
      </c>
      <c r="L318" s="2" t="s">
        <v>4762</v>
      </c>
      <c r="M318" s="2" t="s">
        <v>4956</v>
      </c>
      <c r="N318" s="2" t="s">
        <v>5180</v>
      </c>
      <c r="O318" s="2" t="s">
        <v>5226</v>
      </c>
      <c r="P318" s="2" t="s">
        <v>4463</v>
      </c>
      <c r="Q318" s="2" t="s">
        <v>4297</v>
      </c>
      <c r="R318" s="7"/>
      <c r="S318" s="7">
        <v>0</v>
      </c>
      <c r="T318" s="7">
        <v>6.75</v>
      </c>
      <c r="U318" s="7">
        <v>6.75</v>
      </c>
      <c r="V318" s="12">
        <v>7</v>
      </c>
      <c r="W318" s="15" t="s">
        <v>4738</v>
      </c>
      <c r="X318" s="15" t="s">
        <v>5356</v>
      </c>
      <c r="Y318" s="50">
        <v>0</v>
      </c>
      <c r="Z318" s="50">
        <v>0</v>
      </c>
      <c r="AA318" s="50">
        <v>0</v>
      </c>
      <c r="AB318" s="50">
        <v>0</v>
      </c>
      <c r="AC318" s="50">
        <v>0</v>
      </c>
      <c r="AD318" s="50">
        <v>0</v>
      </c>
      <c r="AE318" s="50">
        <v>0</v>
      </c>
      <c r="AF318" s="50">
        <v>0</v>
      </c>
      <c r="AG318" s="50">
        <v>0</v>
      </c>
      <c r="AH318" s="50">
        <v>0</v>
      </c>
      <c r="AI318" s="50">
        <v>0</v>
      </c>
      <c r="AJ318" s="50">
        <v>0</v>
      </c>
      <c r="AK318" s="52">
        <v>0</v>
      </c>
      <c r="AL318" s="50">
        <v>0</v>
      </c>
      <c r="AM318" s="48">
        <v>0</v>
      </c>
      <c r="AN318" s="49">
        <v>0</v>
      </c>
      <c r="AO318" s="49">
        <v>0</v>
      </c>
      <c r="AP318" s="49">
        <v>0</v>
      </c>
      <c r="AR318" s="50">
        <v>7</v>
      </c>
    </row>
    <row r="319" spans="1:44" x14ac:dyDescent="0.35">
      <c r="A319" s="2">
        <v>1061143183</v>
      </c>
      <c r="B319" s="2" t="s">
        <v>990</v>
      </c>
      <c r="C319" s="16" t="s">
        <v>4946</v>
      </c>
      <c r="D319" s="3" t="s">
        <v>3135</v>
      </c>
      <c r="E319" s="4">
        <v>45968</v>
      </c>
      <c r="F319" s="5">
        <v>45968</v>
      </c>
      <c r="G319" s="5">
        <v>46333</v>
      </c>
      <c r="H319" s="3" t="s">
        <v>4290</v>
      </c>
      <c r="I319" s="55">
        <v>0</v>
      </c>
      <c r="J319" s="6">
        <v>46022</v>
      </c>
      <c r="K319" s="2" t="s">
        <v>4405</v>
      </c>
      <c r="L319" s="2" t="s">
        <v>4976</v>
      </c>
      <c r="M319" s="2" t="s">
        <v>4957</v>
      </c>
      <c r="N319" s="2" t="s">
        <v>5199</v>
      </c>
      <c r="O319" s="2" t="s">
        <v>5232</v>
      </c>
      <c r="P319" s="2" t="s">
        <v>4487</v>
      </c>
      <c r="Q319" s="2" t="s">
        <v>4297</v>
      </c>
      <c r="R319" s="7"/>
      <c r="S319" s="7">
        <v>0</v>
      </c>
      <c r="T319" s="7">
        <v>4.5</v>
      </c>
      <c r="U319" s="7">
        <v>4.5</v>
      </c>
      <c r="V319" s="12">
        <v>5</v>
      </c>
      <c r="W319" s="15" t="s">
        <v>4738</v>
      </c>
      <c r="X319" s="15" t="s">
        <v>5367</v>
      </c>
      <c r="Y319" s="50">
        <v>0</v>
      </c>
      <c r="Z319" s="50">
        <v>0</v>
      </c>
      <c r="AA319" s="50">
        <v>0</v>
      </c>
      <c r="AB319" s="50">
        <v>0</v>
      </c>
      <c r="AC319" s="50">
        <v>0</v>
      </c>
      <c r="AD319" s="50">
        <v>0</v>
      </c>
      <c r="AE319" s="50">
        <v>0</v>
      </c>
      <c r="AF319" s="50">
        <v>0</v>
      </c>
      <c r="AG319" s="50">
        <v>0</v>
      </c>
      <c r="AH319" s="50">
        <v>0</v>
      </c>
      <c r="AI319" s="50">
        <v>0</v>
      </c>
      <c r="AJ319" s="50">
        <v>0</v>
      </c>
      <c r="AK319" s="52">
        <v>0</v>
      </c>
      <c r="AL319" s="50">
        <v>0</v>
      </c>
      <c r="AM319" s="48">
        <v>0</v>
      </c>
      <c r="AN319" s="49">
        <v>0</v>
      </c>
      <c r="AO319" s="49">
        <v>0</v>
      </c>
      <c r="AP319" s="49">
        <v>0</v>
      </c>
      <c r="AR319" s="50">
        <v>5</v>
      </c>
    </row>
    <row r="320" spans="1:44" x14ac:dyDescent="0.35">
      <c r="A320" s="2">
        <v>1061243141</v>
      </c>
      <c r="B320" s="2" t="s">
        <v>998</v>
      </c>
      <c r="C320" s="16" t="s">
        <v>4946</v>
      </c>
      <c r="D320" s="3" t="s">
        <v>3143</v>
      </c>
      <c r="E320" s="4">
        <v>45993</v>
      </c>
      <c r="F320" s="5">
        <v>45993</v>
      </c>
      <c r="G320" s="5">
        <v>46358</v>
      </c>
      <c r="H320" s="3" t="s">
        <v>4418</v>
      </c>
      <c r="I320" s="55">
        <v>0</v>
      </c>
      <c r="J320" s="6">
        <v>46022</v>
      </c>
      <c r="K320" s="2" t="s">
        <v>4405</v>
      </c>
      <c r="L320" s="2" t="s">
        <v>4862</v>
      </c>
      <c r="M320" s="2" t="s">
        <v>4956</v>
      </c>
      <c r="N320" s="2" t="s">
        <v>5197</v>
      </c>
      <c r="O320" s="2" t="s">
        <v>5228</v>
      </c>
      <c r="P320" s="2" t="s">
        <v>4627</v>
      </c>
      <c r="Q320" s="2" t="s">
        <v>4299</v>
      </c>
      <c r="R320" s="7"/>
      <c r="S320" s="7">
        <v>0</v>
      </c>
      <c r="T320" s="7">
        <v>2.4167000000000001</v>
      </c>
      <c r="U320" s="7">
        <v>2.4167000000000001</v>
      </c>
      <c r="V320" s="12">
        <v>3</v>
      </c>
      <c r="W320" s="15" t="s">
        <v>4738</v>
      </c>
      <c r="X320" s="15" t="s">
        <v>5339</v>
      </c>
      <c r="Y320" s="50">
        <v>0</v>
      </c>
      <c r="Z320" s="50">
        <v>0</v>
      </c>
      <c r="AA320" s="50">
        <v>0</v>
      </c>
      <c r="AB320" s="50">
        <v>0</v>
      </c>
      <c r="AC320" s="50">
        <v>0</v>
      </c>
      <c r="AD320" s="50">
        <v>0</v>
      </c>
      <c r="AE320" s="50">
        <v>0</v>
      </c>
      <c r="AF320" s="50">
        <v>0</v>
      </c>
      <c r="AG320" s="50">
        <v>0</v>
      </c>
      <c r="AH320" s="50">
        <v>0</v>
      </c>
      <c r="AI320" s="50">
        <v>0</v>
      </c>
      <c r="AJ320" s="50">
        <v>0</v>
      </c>
      <c r="AK320" s="52">
        <v>0</v>
      </c>
      <c r="AL320" s="50">
        <v>0</v>
      </c>
      <c r="AM320" s="48">
        <v>0</v>
      </c>
      <c r="AN320" s="49">
        <v>0</v>
      </c>
      <c r="AO320" s="49">
        <v>0</v>
      </c>
      <c r="AP320" s="49">
        <v>0</v>
      </c>
      <c r="AR320" s="50">
        <v>3</v>
      </c>
    </row>
    <row r="321" spans="1:44" x14ac:dyDescent="0.35">
      <c r="A321" s="2">
        <v>1061249994</v>
      </c>
      <c r="B321" s="2" t="s">
        <v>999</v>
      </c>
      <c r="C321" s="16" t="s">
        <v>4946</v>
      </c>
      <c r="D321" s="3" t="s">
        <v>3144</v>
      </c>
      <c r="E321" s="4">
        <v>45302</v>
      </c>
      <c r="F321" s="5">
        <v>45668</v>
      </c>
      <c r="G321" s="5">
        <v>46033</v>
      </c>
      <c r="H321" s="3" t="s">
        <v>4290</v>
      </c>
      <c r="I321" s="55">
        <v>0</v>
      </c>
      <c r="J321" s="6">
        <v>46022</v>
      </c>
      <c r="K321" s="2" t="s">
        <v>4405</v>
      </c>
      <c r="L321" s="2" t="s">
        <v>4966</v>
      </c>
      <c r="M321" s="2" t="s">
        <v>4956</v>
      </c>
      <c r="N321" s="2" t="s">
        <v>5180</v>
      </c>
      <c r="O321" s="2" t="s">
        <v>5221</v>
      </c>
      <c r="P321" s="2" t="s">
        <v>4450</v>
      </c>
      <c r="Q321" s="2" t="s">
        <v>4298</v>
      </c>
      <c r="R321" s="7"/>
      <c r="S321" s="7">
        <v>0</v>
      </c>
      <c r="T321" s="7">
        <v>28.166699999999999</v>
      </c>
      <c r="U321" s="7">
        <v>28.166699999999999</v>
      </c>
      <c r="V321" s="12">
        <v>29</v>
      </c>
      <c r="W321" s="15" t="s">
        <v>4738</v>
      </c>
      <c r="X321" s="15" t="s">
        <v>5065</v>
      </c>
      <c r="Y321" s="50">
        <v>0</v>
      </c>
      <c r="Z321" s="50">
        <v>0</v>
      </c>
      <c r="AA321" s="50">
        <v>0</v>
      </c>
      <c r="AB321" s="50">
        <v>0</v>
      </c>
      <c r="AC321" s="50">
        <v>9</v>
      </c>
      <c r="AD321" s="50">
        <v>0</v>
      </c>
      <c r="AE321" s="50">
        <v>0</v>
      </c>
      <c r="AF321" s="50">
        <v>0</v>
      </c>
      <c r="AG321" s="50">
        <v>0</v>
      </c>
      <c r="AH321" s="50">
        <v>0</v>
      </c>
      <c r="AI321" s="50">
        <v>0</v>
      </c>
      <c r="AJ321" s="50">
        <v>0</v>
      </c>
      <c r="AK321" s="52">
        <v>9</v>
      </c>
      <c r="AL321" s="50">
        <v>9</v>
      </c>
      <c r="AM321" s="48">
        <v>0.31034482758620691</v>
      </c>
      <c r="AN321" s="49">
        <v>3.1034482758620693E-3</v>
      </c>
      <c r="AO321" s="49">
        <v>0</v>
      </c>
      <c r="AP321" s="49">
        <v>9</v>
      </c>
      <c r="AR321" s="50">
        <v>20</v>
      </c>
    </row>
    <row r="322" spans="1:44" x14ac:dyDescent="0.35">
      <c r="A322" s="2">
        <v>1061252189</v>
      </c>
      <c r="B322" s="2" t="s">
        <v>1000</v>
      </c>
      <c r="C322" s="16" t="s">
        <v>4946</v>
      </c>
      <c r="D322" s="3" t="s">
        <v>3145</v>
      </c>
      <c r="E322" s="4">
        <v>45646</v>
      </c>
      <c r="F322" s="5">
        <v>46011</v>
      </c>
      <c r="G322" s="5">
        <v>46376</v>
      </c>
      <c r="H322" s="3" t="s">
        <v>4290</v>
      </c>
      <c r="I322" s="55">
        <v>0</v>
      </c>
      <c r="J322" s="6">
        <v>46022</v>
      </c>
      <c r="K322" s="2" t="s">
        <v>4405</v>
      </c>
      <c r="L322" s="2" t="s">
        <v>4973</v>
      </c>
      <c r="M322" s="2" t="s">
        <v>4956</v>
      </c>
      <c r="N322" s="2" t="s">
        <v>5180</v>
      </c>
      <c r="O322" s="2" t="s">
        <v>5226</v>
      </c>
      <c r="P322" s="2" t="s">
        <v>4481</v>
      </c>
      <c r="Q322" s="2" t="s">
        <v>4297</v>
      </c>
      <c r="R322" s="7"/>
      <c r="S322" s="7">
        <v>29</v>
      </c>
      <c r="T322" s="7">
        <v>0.91669999999999874</v>
      </c>
      <c r="U322" s="7">
        <v>29.916699999999999</v>
      </c>
      <c r="V322" s="12">
        <v>30</v>
      </c>
      <c r="W322" s="15" t="s">
        <v>5445</v>
      </c>
      <c r="X322" s="15" t="s">
        <v>5067</v>
      </c>
      <c r="Y322" s="50">
        <v>0</v>
      </c>
      <c r="Z322" s="50">
        <v>0</v>
      </c>
      <c r="AA322" s="50">
        <v>0</v>
      </c>
      <c r="AB322" s="50">
        <v>0</v>
      </c>
      <c r="AC322" s="50">
        <v>0</v>
      </c>
      <c r="AD322" s="50">
        <v>0</v>
      </c>
      <c r="AE322" s="50">
        <v>0</v>
      </c>
      <c r="AF322" s="50">
        <v>0</v>
      </c>
      <c r="AG322" s="50">
        <v>0</v>
      </c>
      <c r="AH322" s="50">
        <v>0</v>
      </c>
      <c r="AI322" s="50">
        <v>0</v>
      </c>
      <c r="AJ322" s="50">
        <v>0</v>
      </c>
      <c r="AK322" s="52">
        <v>0</v>
      </c>
      <c r="AL322" s="50">
        <v>0</v>
      </c>
      <c r="AM322" s="48">
        <v>0</v>
      </c>
      <c r="AN322" s="49">
        <v>0</v>
      </c>
      <c r="AO322" s="49">
        <v>0</v>
      </c>
      <c r="AP322" s="49">
        <v>0</v>
      </c>
      <c r="AR322" s="50">
        <v>30</v>
      </c>
    </row>
    <row r="323" spans="1:44" x14ac:dyDescent="0.35">
      <c r="A323" s="2">
        <v>1061319437</v>
      </c>
      <c r="B323" s="2" t="s">
        <v>1002</v>
      </c>
      <c r="C323" s="16" t="s">
        <v>4946</v>
      </c>
      <c r="D323" s="3" t="s">
        <v>3147</v>
      </c>
      <c r="E323" s="4">
        <v>45201</v>
      </c>
      <c r="F323" s="5">
        <v>45932</v>
      </c>
      <c r="G323" s="5">
        <v>46297</v>
      </c>
      <c r="H323" s="3" t="s">
        <v>4418</v>
      </c>
      <c r="I323" s="55">
        <v>0</v>
      </c>
      <c r="J323" s="6">
        <v>46022</v>
      </c>
      <c r="K323" s="2" t="s">
        <v>4405</v>
      </c>
      <c r="L323" s="2" t="s">
        <v>4862</v>
      </c>
      <c r="M323" s="2" t="s">
        <v>4956</v>
      </c>
      <c r="N323" s="2" t="s">
        <v>5197</v>
      </c>
      <c r="O323" s="2" t="s">
        <v>5228</v>
      </c>
      <c r="P323" s="2" t="s">
        <v>4627</v>
      </c>
      <c r="Q323" s="2" t="s">
        <v>4297</v>
      </c>
      <c r="R323" s="7"/>
      <c r="S323" s="7">
        <v>22</v>
      </c>
      <c r="T323" s="7">
        <v>7.4167000000000058</v>
      </c>
      <c r="U323" s="7">
        <v>29.416700000000006</v>
      </c>
      <c r="V323" s="12">
        <v>30</v>
      </c>
      <c r="W323" s="15" t="s">
        <v>5435</v>
      </c>
      <c r="X323" s="15" t="s">
        <v>5067</v>
      </c>
      <c r="Y323" s="50">
        <v>0</v>
      </c>
      <c r="Z323" s="50">
        <v>0</v>
      </c>
      <c r="AA323" s="50">
        <v>0</v>
      </c>
      <c r="AB323" s="50">
        <v>0</v>
      </c>
      <c r="AC323" s="50">
        <v>15</v>
      </c>
      <c r="AD323" s="50">
        <v>1</v>
      </c>
      <c r="AE323" s="50">
        <v>0</v>
      </c>
      <c r="AF323" s="50">
        <v>0</v>
      </c>
      <c r="AG323" s="50">
        <v>0</v>
      </c>
      <c r="AH323" s="50">
        <v>0</v>
      </c>
      <c r="AI323" s="50">
        <v>0</v>
      </c>
      <c r="AJ323" s="50">
        <v>0</v>
      </c>
      <c r="AK323" s="52">
        <v>16</v>
      </c>
      <c r="AL323" s="50">
        <v>16</v>
      </c>
      <c r="AM323" s="48">
        <v>0.53333333333333333</v>
      </c>
      <c r="AN323" s="49">
        <v>5.3333333333333332E-3</v>
      </c>
      <c r="AO323" s="49">
        <v>0</v>
      </c>
      <c r="AP323" s="49">
        <v>16</v>
      </c>
      <c r="AR323" s="50">
        <v>14</v>
      </c>
    </row>
    <row r="324" spans="1:44" x14ac:dyDescent="0.35">
      <c r="A324" s="2">
        <v>1061338925</v>
      </c>
      <c r="B324" s="2" t="s">
        <v>1003</v>
      </c>
      <c r="C324" s="16" t="s">
        <v>4946</v>
      </c>
      <c r="D324" s="3" t="s">
        <v>3148</v>
      </c>
      <c r="E324" s="4">
        <v>45695</v>
      </c>
      <c r="F324" s="5">
        <v>45695</v>
      </c>
      <c r="G324" s="5">
        <v>46060</v>
      </c>
      <c r="H324" s="3" t="s">
        <v>4290</v>
      </c>
      <c r="I324" s="55">
        <v>0</v>
      </c>
      <c r="J324" s="6">
        <v>46022</v>
      </c>
      <c r="K324" s="2" t="s">
        <v>4405</v>
      </c>
      <c r="L324" s="2" t="s">
        <v>4993</v>
      </c>
      <c r="M324" s="2" t="s">
        <v>4956</v>
      </c>
      <c r="N324" s="2" t="s">
        <v>5195</v>
      </c>
      <c r="O324" s="2" t="s">
        <v>5211</v>
      </c>
      <c r="P324" s="2" t="s">
        <v>4531</v>
      </c>
      <c r="Q324" s="2" t="s">
        <v>4297</v>
      </c>
      <c r="R324" s="7"/>
      <c r="S324" s="7">
        <v>0</v>
      </c>
      <c r="T324" s="7">
        <v>27</v>
      </c>
      <c r="U324" s="7">
        <v>27</v>
      </c>
      <c r="V324" s="12">
        <v>27</v>
      </c>
      <c r="W324" s="15" t="s">
        <v>4738</v>
      </c>
      <c r="X324" s="15" t="s">
        <v>5075</v>
      </c>
      <c r="Y324" s="50">
        <v>0</v>
      </c>
      <c r="Z324" s="50">
        <v>0</v>
      </c>
      <c r="AA324" s="50">
        <v>0</v>
      </c>
      <c r="AB324" s="50">
        <v>0</v>
      </c>
      <c r="AC324" s="50">
        <v>0</v>
      </c>
      <c r="AD324" s="50">
        <v>0</v>
      </c>
      <c r="AE324" s="50">
        <v>0</v>
      </c>
      <c r="AF324" s="50">
        <v>0</v>
      </c>
      <c r="AG324" s="50">
        <v>0</v>
      </c>
      <c r="AH324" s="50">
        <v>0</v>
      </c>
      <c r="AI324" s="50">
        <v>0</v>
      </c>
      <c r="AJ324" s="50">
        <v>0</v>
      </c>
      <c r="AK324" s="52">
        <v>0</v>
      </c>
      <c r="AL324" s="50">
        <v>0</v>
      </c>
      <c r="AM324" s="48">
        <v>0</v>
      </c>
      <c r="AN324" s="49">
        <v>0</v>
      </c>
      <c r="AO324" s="49">
        <v>0</v>
      </c>
      <c r="AP324" s="49">
        <v>0</v>
      </c>
      <c r="AR324" s="50">
        <v>27</v>
      </c>
    </row>
    <row r="325" spans="1:44" x14ac:dyDescent="0.35">
      <c r="A325" s="2">
        <v>1061528280</v>
      </c>
      <c r="B325" s="2" t="s">
        <v>1006</v>
      </c>
      <c r="C325" s="16" t="s">
        <v>4946</v>
      </c>
      <c r="D325" s="3" t="s">
        <v>3151</v>
      </c>
      <c r="E325" s="4">
        <v>45943</v>
      </c>
      <c r="F325" s="5">
        <v>45943</v>
      </c>
      <c r="G325" s="5">
        <v>46308</v>
      </c>
      <c r="H325" s="3" t="s">
        <v>4290</v>
      </c>
      <c r="I325" s="55">
        <v>0</v>
      </c>
      <c r="J325" s="6">
        <v>46022</v>
      </c>
      <c r="K325" s="2" t="s">
        <v>4405</v>
      </c>
      <c r="L325" s="2" t="s">
        <v>4874</v>
      </c>
      <c r="M325" s="2" t="s">
        <v>4956</v>
      </c>
      <c r="N325" s="2" t="s">
        <v>5195</v>
      </c>
      <c r="O325" s="2" t="s">
        <v>5216</v>
      </c>
      <c r="P325" s="2" t="s">
        <v>4646</v>
      </c>
      <c r="Q325" s="2" t="s">
        <v>4297</v>
      </c>
      <c r="R325" s="7"/>
      <c r="S325" s="7">
        <v>0</v>
      </c>
      <c r="T325" s="7">
        <v>6.5</v>
      </c>
      <c r="U325" s="7">
        <v>6.5</v>
      </c>
      <c r="V325" s="12">
        <v>7</v>
      </c>
      <c r="W325" s="15" t="s">
        <v>4738</v>
      </c>
      <c r="X325" s="15" t="s">
        <v>5356</v>
      </c>
      <c r="Y325" s="50">
        <v>0</v>
      </c>
      <c r="Z325" s="50">
        <v>0</v>
      </c>
      <c r="AA325" s="50">
        <v>0</v>
      </c>
      <c r="AB325" s="50">
        <v>0</v>
      </c>
      <c r="AC325" s="50">
        <v>0</v>
      </c>
      <c r="AD325" s="50">
        <v>0</v>
      </c>
      <c r="AE325" s="50">
        <v>0</v>
      </c>
      <c r="AF325" s="50">
        <v>0</v>
      </c>
      <c r="AG325" s="50">
        <v>0</v>
      </c>
      <c r="AH325" s="50">
        <v>0</v>
      </c>
      <c r="AI325" s="50">
        <v>0</v>
      </c>
      <c r="AJ325" s="50">
        <v>0</v>
      </c>
      <c r="AK325" s="52">
        <v>0</v>
      </c>
      <c r="AL325" s="50">
        <v>0</v>
      </c>
      <c r="AM325" s="48">
        <v>0</v>
      </c>
      <c r="AN325" s="49">
        <v>0</v>
      </c>
      <c r="AO325" s="49">
        <v>0</v>
      </c>
      <c r="AP325" s="49">
        <v>0</v>
      </c>
      <c r="AR325" s="50">
        <v>7</v>
      </c>
    </row>
    <row r="326" spans="1:44" x14ac:dyDescent="0.35">
      <c r="A326" s="2">
        <v>1061846565</v>
      </c>
      <c r="B326" s="2" t="s">
        <v>1010</v>
      </c>
      <c r="C326" s="16" t="s">
        <v>4946</v>
      </c>
      <c r="D326" s="3" t="s">
        <v>3155</v>
      </c>
      <c r="E326" s="4">
        <v>45474</v>
      </c>
      <c r="F326" s="5">
        <v>45839</v>
      </c>
      <c r="G326" s="5">
        <v>46204</v>
      </c>
      <c r="H326" s="3" t="s">
        <v>4291</v>
      </c>
      <c r="I326" s="55">
        <v>0</v>
      </c>
      <c r="J326" s="6">
        <v>46022</v>
      </c>
      <c r="K326" s="2" t="s">
        <v>4405</v>
      </c>
      <c r="L326" s="2" t="s">
        <v>4745</v>
      </c>
      <c r="M326" s="2" t="s">
        <v>4956</v>
      </c>
      <c r="N326" s="2" t="s">
        <v>5196</v>
      </c>
      <c r="O326" s="2" t="s">
        <v>5214</v>
      </c>
      <c r="P326" s="2" t="s">
        <v>4438</v>
      </c>
      <c r="Q326" s="2" t="s">
        <v>4297</v>
      </c>
      <c r="R326" s="7"/>
      <c r="S326" s="7">
        <v>15</v>
      </c>
      <c r="T326" s="7">
        <v>15</v>
      </c>
      <c r="U326" s="7">
        <v>30</v>
      </c>
      <c r="V326" s="12">
        <v>30</v>
      </c>
      <c r="W326" s="15" t="s">
        <v>5333</v>
      </c>
      <c r="X326" s="15" t="s">
        <v>5067</v>
      </c>
      <c r="Y326" s="50">
        <v>0</v>
      </c>
      <c r="Z326" s="50">
        <v>0</v>
      </c>
      <c r="AA326" s="50">
        <v>6</v>
      </c>
      <c r="AB326" s="50">
        <v>9</v>
      </c>
      <c r="AC326" s="50">
        <v>0</v>
      </c>
      <c r="AD326" s="50">
        <v>0</v>
      </c>
      <c r="AE326" s="50">
        <v>0</v>
      </c>
      <c r="AF326" s="50">
        <v>0</v>
      </c>
      <c r="AG326" s="50">
        <v>0</v>
      </c>
      <c r="AH326" s="50">
        <v>0</v>
      </c>
      <c r="AI326" s="50">
        <v>0</v>
      </c>
      <c r="AJ326" s="50">
        <v>0</v>
      </c>
      <c r="AK326" s="52">
        <v>15</v>
      </c>
      <c r="AL326" s="50">
        <v>15</v>
      </c>
      <c r="AM326" s="48">
        <v>0.5</v>
      </c>
      <c r="AN326" s="49">
        <v>5.0000000000000001E-3</v>
      </c>
      <c r="AO326" s="49">
        <v>15</v>
      </c>
      <c r="AP326" s="49">
        <v>15</v>
      </c>
      <c r="AR326" s="50">
        <v>15</v>
      </c>
    </row>
    <row r="327" spans="1:44" x14ac:dyDescent="0.35">
      <c r="A327" s="2">
        <v>1062375892</v>
      </c>
      <c r="B327" s="2" t="s">
        <v>1015</v>
      </c>
      <c r="C327" s="16" t="s">
        <v>4946</v>
      </c>
      <c r="D327" s="3" t="s">
        <v>3160</v>
      </c>
      <c r="E327" s="4">
        <v>45792</v>
      </c>
      <c r="F327" s="5">
        <v>45792</v>
      </c>
      <c r="G327" s="5">
        <v>46157</v>
      </c>
      <c r="H327" s="3" t="s">
        <v>4290</v>
      </c>
      <c r="I327" s="55">
        <v>0</v>
      </c>
      <c r="J327" s="6">
        <v>46022</v>
      </c>
      <c r="K327" s="2" t="s">
        <v>4405</v>
      </c>
      <c r="L327" s="2" t="s">
        <v>4775</v>
      </c>
      <c r="M327" s="2" t="s">
        <v>4956</v>
      </c>
      <c r="N327" s="2" t="s">
        <v>5195</v>
      </c>
      <c r="O327" s="2" t="s">
        <v>5211</v>
      </c>
      <c r="P327" s="2" t="s">
        <v>4488</v>
      </c>
      <c r="Q327" s="2" t="s">
        <v>4297</v>
      </c>
      <c r="R327" s="7"/>
      <c r="S327" s="7">
        <v>0</v>
      </c>
      <c r="T327" s="7">
        <v>18.833300000000001</v>
      </c>
      <c r="U327" s="7">
        <v>18.833300000000001</v>
      </c>
      <c r="V327" s="12">
        <v>19</v>
      </c>
      <c r="W327" s="15" t="s">
        <v>4738</v>
      </c>
      <c r="X327" s="15" t="s">
        <v>5338</v>
      </c>
      <c r="Y327" s="50">
        <v>0</v>
      </c>
      <c r="Z327" s="50">
        <v>0</v>
      </c>
      <c r="AA327" s="50">
        <v>0</v>
      </c>
      <c r="AB327" s="50">
        <v>0</v>
      </c>
      <c r="AC327" s="50">
        <v>0</v>
      </c>
      <c r="AD327" s="50">
        <v>0</v>
      </c>
      <c r="AE327" s="50">
        <v>0</v>
      </c>
      <c r="AF327" s="50">
        <v>0</v>
      </c>
      <c r="AG327" s="50">
        <v>0</v>
      </c>
      <c r="AH327" s="50">
        <v>0</v>
      </c>
      <c r="AI327" s="50">
        <v>0</v>
      </c>
      <c r="AJ327" s="50">
        <v>0</v>
      </c>
      <c r="AK327" s="52">
        <v>0</v>
      </c>
      <c r="AL327" s="50">
        <v>0</v>
      </c>
      <c r="AM327" s="48">
        <v>0</v>
      </c>
      <c r="AN327" s="49">
        <v>0</v>
      </c>
      <c r="AO327" s="49">
        <v>0</v>
      </c>
      <c r="AP327" s="49">
        <v>0</v>
      </c>
      <c r="AR327" s="50">
        <v>19</v>
      </c>
    </row>
    <row r="328" spans="1:44" x14ac:dyDescent="0.35">
      <c r="A328" s="2">
        <v>1070022351</v>
      </c>
      <c r="B328" s="2" t="s">
        <v>1026</v>
      </c>
      <c r="C328" s="16" t="s">
        <v>4948</v>
      </c>
      <c r="D328" s="3" t="s">
        <v>3171</v>
      </c>
      <c r="E328" s="4">
        <v>45191</v>
      </c>
      <c r="F328" s="5">
        <v>45922</v>
      </c>
      <c r="G328" s="5">
        <v>46287</v>
      </c>
      <c r="H328" s="3" t="s">
        <v>4290</v>
      </c>
      <c r="I328" s="55">
        <v>0</v>
      </c>
      <c r="J328" s="6">
        <v>46022</v>
      </c>
      <c r="K328" s="2" t="s">
        <v>4405</v>
      </c>
      <c r="L328" s="2" t="s">
        <v>4757</v>
      </c>
      <c r="M328" s="2" t="s">
        <v>4956</v>
      </c>
      <c r="N328" s="2" t="s">
        <v>5197</v>
      </c>
      <c r="O328" s="2" t="s">
        <v>5223</v>
      </c>
      <c r="P328" s="2" t="s">
        <v>4455</v>
      </c>
      <c r="Q328" s="2" t="s">
        <v>4323</v>
      </c>
      <c r="R328" s="7"/>
      <c r="S328" s="7">
        <v>10</v>
      </c>
      <c r="T328" s="7">
        <v>8.25</v>
      </c>
      <c r="U328" s="7">
        <v>18.25</v>
      </c>
      <c r="V328" s="12">
        <v>19</v>
      </c>
      <c r="W328" s="15" t="s">
        <v>5446</v>
      </c>
      <c r="X328" s="15" t="s">
        <v>5338</v>
      </c>
      <c r="Y328" s="50">
        <v>0</v>
      </c>
      <c r="Z328" s="50">
        <v>8</v>
      </c>
      <c r="AA328" s="50">
        <v>6</v>
      </c>
      <c r="AB328" s="50">
        <v>0</v>
      </c>
      <c r="AC328" s="50">
        <v>0</v>
      </c>
      <c r="AD328" s="50">
        <v>0</v>
      </c>
      <c r="AE328" s="50">
        <v>0</v>
      </c>
      <c r="AF328" s="50">
        <v>0</v>
      </c>
      <c r="AG328" s="50">
        <v>0</v>
      </c>
      <c r="AH328" s="50">
        <v>0</v>
      </c>
      <c r="AI328" s="50">
        <v>0</v>
      </c>
      <c r="AJ328" s="50">
        <v>0</v>
      </c>
      <c r="AK328" s="52">
        <v>14</v>
      </c>
      <c r="AL328" s="50">
        <v>14</v>
      </c>
      <c r="AM328" s="48">
        <v>0.73684210526315785</v>
      </c>
      <c r="AN328" s="49">
        <v>7.3684210526315788E-3</v>
      </c>
      <c r="AO328" s="49">
        <v>14</v>
      </c>
      <c r="AP328" s="49">
        <v>14</v>
      </c>
      <c r="AR328" s="50">
        <v>5</v>
      </c>
    </row>
    <row r="329" spans="1:44" x14ac:dyDescent="0.35">
      <c r="A329" s="2">
        <v>1070026502</v>
      </c>
      <c r="B329" s="2" t="s">
        <v>1030</v>
      </c>
      <c r="C329" s="16" t="s">
        <v>4946</v>
      </c>
      <c r="D329" s="3" t="s">
        <v>3175</v>
      </c>
      <c r="E329" s="4">
        <v>45792</v>
      </c>
      <c r="F329" s="5">
        <v>45792</v>
      </c>
      <c r="G329" s="5">
        <v>46157</v>
      </c>
      <c r="H329" s="3" t="s">
        <v>4290</v>
      </c>
      <c r="I329" s="55">
        <v>0</v>
      </c>
      <c r="J329" s="6">
        <v>46022</v>
      </c>
      <c r="K329" s="2" t="s">
        <v>4405</v>
      </c>
      <c r="L329" s="2" t="s">
        <v>4762</v>
      </c>
      <c r="M329" s="2" t="s">
        <v>4956</v>
      </c>
      <c r="N329" s="2" t="s">
        <v>5180</v>
      </c>
      <c r="O329" s="2" t="s">
        <v>5226</v>
      </c>
      <c r="P329" s="2" t="s">
        <v>4463</v>
      </c>
      <c r="Q329" s="2" t="s">
        <v>4297</v>
      </c>
      <c r="R329" s="7"/>
      <c r="S329" s="7">
        <v>0</v>
      </c>
      <c r="T329" s="7">
        <v>18.833300000000001</v>
      </c>
      <c r="U329" s="7">
        <v>18.833300000000001</v>
      </c>
      <c r="V329" s="12">
        <v>19</v>
      </c>
      <c r="W329" s="15" t="s">
        <v>4738</v>
      </c>
      <c r="X329" s="15" t="s">
        <v>5338</v>
      </c>
      <c r="Y329" s="50">
        <v>0</v>
      </c>
      <c r="Z329" s="50">
        <v>0</v>
      </c>
      <c r="AA329" s="50">
        <v>0</v>
      </c>
      <c r="AB329" s="50">
        <v>0</v>
      </c>
      <c r="AC329" s="50">
        <v>0</v>
      </c>
      <c r="AD329" s="50">
        <v>0</v>
      </c>
      <c r="AE329" s="50">
        <v>0</v>
      </c>
      <c r="AF329" s="50">
        <v>0</v>
      </c>
      <c r="AG329" s="50">
        <v>0</v>
      </c>
      <c r="AH329" s="50">
        <v>0</v>
      </c>
      <c r="AI329" s="50">
        <v>0</v>
      </c>
      <c r="AJ329" s="50">
        <v>0</v>
      </c>
      <c r="AK329" s="52">
        <v>0</v>
      </c>
      <c r="AL329" s="50">
        <v>0</v>
      </c>
      <c r="AM329" s="48">
        <v>0</v>
      </c>
      <c r="AN329" s="49">
        <v>0</v>
      </c>
      <c r="AO329" s="49">
        <v>0</v>
      </c>
      <c r="AP329" s="49">
        <v>0</v>
      </c>
      <c r="AR329" s="50">
        <v>19</v>
      </c>
    </row>
    <row r="330" spans="1:44" x14ac:dyDescent="0.35">
      <c r="A330" s="2">
        <v>1070028399</v>
      </c>
      <c r="B330" s="2" t="s">
        <v>1032</v>
      </c>
      <c r="C330" s="16" t="s">
        <v>4946</v>
      </c>
      <c r="D330" s="3" t="s">
        <v>3177</v>
      </c>
      <c r="E330" s="4">
        <v>41869</v>
      </c>
      <c r="F330" s="5">
        <v>45887</v>
      </c>
      <c r="G330" s="5">
        <v>46252</v>
      </c>
      <c r="H330" s="3" t="s">
        <v>4290</v>
      </c>
      <c r="I330" s="55">
        <v>0</v>
      </c>
      <c r="J330" s="6">
        <v>46022</v>
      </c>
      <c r="K330" s="2" t="s">
        <v>4405</v>
      </c>
      <c r="L330" s="2" t="s">
        <v>4963</v>
      </c>
      <c r="M330" s="2" t="s">
        <v>4956</v>
      </c>
      <c r="N330" s="2" t="s">
        <v>5200</v>
      </c>
      <c r="O330" s="2" t="s">
        <v>5220</v>
      </c>
      <c r="P330" s="2" t="s">
        <v>4449</v>
      </c>
      <c r="Q330" s="2" t="s">
        <v>4297</v>
      </c>
      <c r="R330" s="7"/>
      <c r="S330" s="7">
        <v>15</v>
      </c>
      <c r="T330" s="7">
        <v>11.083300000000008</v>
      </c>
      <c r="U330" s="7">
        <v>26.083300000000008</v>
      </c>
      <c r="V330" s="12">
        <v>27</v>
      </c>
      <c r="W330" s="15" t="s">
        <v>5447</v>
      </c>
      <c r="X330" s="15" t="s">
        <v>5075</v>
      </c>
      <c r="Y330" s="50">
        <v>0</v>
      </c>
      <c r="Z330" s="50">
        <v>0</v>
      </c>
      <c r="AA330" s="50">
        <v>0</v>
      </c>
      <c r="AB330" s="50">
        <v>0</v>
      </c>
      <c r="AC330" s="50">
        <v>0</v>
      </c>
      <c r="AD330" s="50">
        <v>0</v>
      </c>
      <c r="AE330" s="50">
        <v>0</v>
      </c>
      <c r="AF330" s="50">
        <v>0</v>
      </c>
      <c r="AG330" s="50">
        <v>0</v>
      </c>
      <c r="AH330" s="50">
        <v>0</v>
      </c>
      <c r="AI330" s="50">
        <v>0</v>
      </c>
      <c r="AJ330" s="50">
        <v>0</v>
      </c>
      <c r="AK330" s="52">
        <v>0</v>
      </c>
      <c r="AL330" s="50">
        <v>0</v>
      </c>
      <c r="AM330" s="48">
        <v>0</v>
      </c>
      <c r="AN330" s="49">
        <v>0</v>
      </c>
      <c r="AO330" s="49">
        <v>0</v>
      </c>
      <c r="AP330" s="49">
        <v>0</v>
      </c>
      <c r="AR330" s="50">
        <v>27</v>
      </c>
    </row>
    <row r="331" spans="1:44" x14ac:dyDescent="0.35">
      <c r="A331" s="2">
        <v>1010630398</v>
      </c>
      <c r="B331" s="2" t="s">
        <v>163</v>
      </c>
      <c r="C331" s="16" t="s">
        <v>4948</v>
      </c>
      <c r="D331" s="3" t="s">
        <v>2308</v>
      </c>
      <c r="E331" s="4">
        <v>45245</v>
      </c>
      <c r="F331" s="5">
        <v>45976</v>
      </c>
      <c r="G331" s="5">
        <v>46341</v>
      </c>
      <c r="H331" s="3" t="s">
        <v>4292</v>
      </c>
      <c r="I331" s="55">
        <v>0</v>
      </c>
      <c r="J331" s="6">
        <v>46022</v>
      </c>
      <c r="K331" s="2" t="s">
        <v>4405</v>
      </c>
      <c r="L331" s="2">
        <v>2003030100</v>
      </c>
      <c r="M331" s="2" t="s">
        <v>5052</v>
      </c>
      <c r="N331" s="2" t="s">
        <v>5184</v>
      </c>
      <c r="O331" s="2" t="s">
        <v>5184</v>
      </c>
      <c r="P331" s="2" t="s">
        <v>4535</v>
      </c>
      <c r="Q331" s="2" t="s">
        <v>4320</v>
      </c>
      <c r="R331" s="7"/>
      <c r="S331" s="7">
        <v>12</v>
      </c>
      <c r="T331" s="7">
        <v>3.8333000000000013</v>
      </c>
      <c r="U331" s="7">
        <v>15.833300000000001</v>
      </c>
      <c r="V331" s="12">
        <v>16</v>
      </c>
      <c r="W331" s="15" t="s">
        <v>5448</v>
      </c>
      <c r="X331" s="15" t="s">
        <v>5337</v>
      </c>
      <c r="Y331" s="50">
        <v>0</v>
      </c>
      <c r="Z331" s="50">
        <v>0</v>
      </c>
      <c r="AA331" s="50">
        <v>12</v>
      </c>
      <c r="AB331" s="50">
        <v>0</v>
      </c>
      <c r="AC331" s="50">
        <v>0</v>
      </c>
      <c r="AD331" s="50">
        <v>0</v>
      </c>
      <c r="AE331" s="50">
        <v>0</v>
      </c>
      <c r="AF331" s="50">
        <v>0</v>
      </c>
      <c r="AG331" s="50">
        <v>0</v>
      </c>
      <c r="AH331" s="50">
        <v>0</v>
      </c>
      <c r="AI331" s="50">
        <v>0</v>
      </c>
      <c r="AJ331" s="50">
        <v>0</v>
      </c>
      <c r="AK331" s="52">
        <v>12</v>
      </c>
      <c r="AL331" s="50">
        <v>12</v>
      </c>
      <c r="AM331" s="48">
        <v>0.75</v>
      </c>
      <c r="AN331" s="49">
        <v>7.4999999999999997E-3</v>
      </c>
      <c r="AO331" s="49">
        <v>12</v>
      </c>
      <c r="AP331" s="49">
        <v>12</v>
      </c>
      <c r="AR331" s="50">
        <v>4</v>
      </c>
    </row>
    <row r="332" spans="1:44" x14ac:dyDescent="0.35">
      <c r="A332" s="2">
        <v>1070058438</v>
      </c>
      <c r="B332" s="2" t="s">
        <v>1035</v>
      </c>
      <c r="C332" s="16" t="s">
        <v>4948</v>
      </c>
      <c r="D332" s="3" t="s">
        <v>3180</v>
      </c>
      <c r="E332" s="4">
        <v>45162</v>
      </c>
      <c r="F332" s="5">
        <v>45893</v>
      </c>
      <c r="G332" s="5">
        <v>46258</v>
      </c>
      <c r="H332" s="3" t="s">
        <v>4420</v>
      </c>
      <c r="I332" s="55">
        <v>0</v>
      </c>
      <c r="J332" s="6">
        <v>46022</v>
      </c>
      <c r="K332" s="2" t="s">
        <v>4405</v>
      </c>
      <c r="L332" s="2">
        <v>2003020100</v>
      </c>
      <c r="M332" s="2" t="s">
        <v>4956</v>
      </c>
      <c r="N332" s="2" t="s">
        <v>5188</v>
      </c>
      <c r="O332" s="2" t="s">
        <v>5188</v>
      </c>
      <c r="P332" s="2" t="s">
        <v>4543</v>
      </c>
      <c r="Q332" s="2" t="s">
        <v>4323</v>
      </c>
      <c r="R332" s="7"/>
      <c r="S332" s="7">
        <v>19</v>
      </c>
      <c r="T332" s="7">
        <v>10.583299999999994</v>
      </c>
      <c r="U332" s="7">
        <v>29.583299999999994</v>
      </c>
      <c r="V332" s="12">
        <v>30</v>
      </c>
      <c r="W332" s="15" t="s">
        <v>5449</v>
      </c>
      <c r="X332" s="15" t="s">
        <v>5067</v>
      </c>
      <c r="Y332" s="50">
        <v>0</v>
      </c>
      <c r="Z332" s="50">
        <v>0</v>
      </c>
      <c r="AA332" s="50">
        <v>0</v>
      </c>
      <c r="AB332" s="50">
        <v>0</v>
      </c>
      <c r="AC332" s="50">
        <v>0</v>
      </c>
      <c r="AD332" s="50">
        <v>0</v>
      </c>
      <c r="AE332" s="50">
        <v>0</v>
      </c>
      <c r="AF332" s="50">
        <v>0</v>
      </c>
      <c r="AG332" s="50">
        <v>0</v>
      </c>
      <c r="AH332" s="50">
        <v>0</v>
      </c>
      <c r="AI332" s="50">
        <v>0</v>
      </c>
      <c r="AJ332" s="50">
        <v>0</v>
      </c>
      <c r="AK332" s="52">
        <v>0</v>
      </c>
      <c r="AL332" s="50">
        <v>0</v>
      </c>
      <c r="AM332" s="48">
        <v>0</v>
      </c>
      <c r="AN332" s="49">
        <v>0</v>
      </c>
      <c r="AO332" s="49">
        <v>0</v>
      </c>
      <c r="AP332" s="49">
        <v>0</v>
      </c>
      <c r="AR332" s="50">
        <v>30</v>
      </c>
    </row>
    <row r="333" spans="1:44" x14ac:dyDescent="0.35">
      <c r="A333" s="2">
        <v>1070062559</v>
      </c>
      <c r="B333" s="2" t="s">
        <v>1037</v>
      </c>
      <c r="C333" s="16" t="s">
        <v>4946</v>
      </c>
      <c r="D333" s="3" t="s">
        <v>3182</v>
      </c>
      <c r="E333" s="4">
        <v>45800</v>
      </c>
      <c r="F333" s="5">
        <v>45800</v>
      </c>
      <c r="G333" s="5">
        <v>46165</v>
      </c>
      <c r="H333" s="3" t="s">
        <v>4291</v>
      </c>
      <c r="I333" s="55">
        <v>0</v>
      </c>
      <c r="J333" s="6">
        <v>46022</v>
      </c>
      <c r="K333" s="2" t="s">
        <v>4405</v>
      </c>
      <c r="L333" s="2" t="s">
        <v>4745</v>
      </c>
      <c r="M333" s="2" t="s">
        <v>4956</v>
      </c>
      <c r="N333" s="2" t="s">
        <v>5196</v>
      </c>
      <c r="O333" s="2" t="s">
        <v>5214</v>
      </c>
      <c r="P333" s="2" t="s">
        <v>4438</v>
      </c>
      <c r="Q333" s="2" t="s">
        <v>4297</v>
      </c>
      <c r="R333" s="7"/>
      <c r="S333" s="7">
        <v>0</v>
      </c>
      <c r="T333" s="7">
        <v>18.166699999999999</v>
      </c>
      <c r="U333" s="7">
        <v>18.166699999999999</v>
      </c>
      <c r="V333" s="12">
        <v>19</v>
      </c>
      <c r="W333" s="15" t="s">
        <v>4738</v>
      </c>
      <c r="X333" s="15" t="s">
        <v>5338</v>
      </c>
      <c r="Y333" s="50">
        <v>0</v>
      </c>
      <c r="Z333" s="50">
        <v>0</v>
      </c>
      <c r="AA333" s="50">
        <v>0</v>
      </c>
      <c r="AB333" s="50">
        <v>0</v>
      </c>
      <c r="AC333" s="50">
        <v>0</v>
      </c>
      <c r="AD333" s="50">
        <v>0</v>
      </c>
      <c r="AE333" s="50">
        <v>0</v>
      </c>
      <c r="AF333" s="50">
        <v>0</v>
      </c>
      <c r="AG333" s="50">
        <v>0</v>
      </c>
      <c r="AH333" s="50">
        <v>0</v>
      </c>
      <c r="AI333" s="50">
        <v>0</v>
      </c>
      <c r="AJ333" s="50">
        <v>0</v>
      </c>
      <c r="AK333" s="52">
        <v>0</v>
      </c>
      <c r="AL333" s="50">
        <v>0</v>
      </c>
      <c r="AM333" s="48">
        <v>0</v>
      </c>
      <c r="AN333" s="49">
        <v>0</v>
      </c>
      <c r="AO333" s="49">
        <v>0</v>
      </c>
      <c r="AP333" s="49">
        <v>0</v>
      </c>
      <c r="AR333" s="50">
        <v>19</v>
      </c>
    </row>
    <row r="334" spans="1:44" x14ac:dyDescent="0.35">
      <c r="A334" s="2">
        <v>1070068242</v>
      </c>
      <c r="B334" s="2" t="s">
        <v>1038</v>
      </c>
      <c r="C334" s="16" t="s">
        <v>4946</v>
      </c>
      <c r="D334" s="3" t="s">
        <v>3183</v>
      </c>
      <c r="E334" s="4">
        <v>45975</v>
      </c>
      <c r="F334" s="5">
        <v>45975</v>
      </c>
      <c r="G334" s="5">
        <v>46340</v>
      </c>
      <c r="H334" s="3" t="s">
        <v>4290</v>
      </c>
      <c r="I334" s="55">
        <v>0</v>
      </c>
      <c r="J334" s="6">
        <v>46022</v>
      </c>
      <c r="K334" s="2" t="s">
        <v>4405</v>
      </c>
      <c r="L334" s="2" t="s">
        <v>4975</v>
      </c>
      <c r="M334" s="2" t="s">
        <v>4956</v>
      </c>
      <c r="N334" s="2" t="s">
        <v>5180</v>
      </c>
      <c r="O334" s="2" t="s">
        <v>5187</v>
      </c>
      <c r="P334" s="2" t="s">
        <v>4483</v>
      </c>
      <c r="Q334" s="2" t="s">
        <v>4306</v>
      </c>
      <c r="R334" s="7"/>
      <c r="S334" s="7">
        <v>0</v>
      </c>
      <c r="T334" s="7">
        <v>3.9167000000000001</v>
      </c>
      <c r="U334" s="7">
        <v>3.9167000000000001</v>
      </c>
      <c r="V334" s="12">
        <v>4</v>
      </c>
      <c r="W334" s="15" t="s">
        <v>4738</v>
      </c>
      <c r="X334" s="15" t="s">
        <v>5351</v>
      </c>
      <c r="Y334" s="50">
        <v>0</v>
      </c>
      <c r="Z334" s="50">
        <v>0</v>
      </c>
      <c r="AA334" s="50">
        <v>0</v>
      </c>
      <c r="AB334" s="50">
        <v>0</v>
      </c>
      <c r="AC334" s="50">
        <v>0</v>
      </c>
      <c r="AD334" s="50">
        <v>0</v>
      </c>
      <c r="AE334" s="50">
        <v>0</v>
      </c>
      <c r="AF334" s="50">
        <v>0</v>
      </c>
      <c r="AG334" s="50">
        <v>0</v>
      </c>
      <c r="AH334" s="50">
        <v>0</v>
      </c>
      <c r="AI334" s="50">
        <v>0</v>
      </c>
      <c r="AJ334" s="50">
        <v>0</v>
      </c>
      <c r="AK334" s="52">
        <v>0</v>
      </c>
      <c r="AL334" s="50">
        <v>0</v>
      </c>
      <c r="AM334" s="48">
        <v>0</v>
      </c>
      <c r="AN334" s="49">
        <v>0</v>
      </c>
      <c r="AO334" s="49">
        <v>0</v>
      </c>
      <c r="AP334" s="49">
        <v>0</v>
      </c>
      <c r="AR334" s="50">
        <v>4</v>
      </c>
    </row>
    <row r="335" spans="1:44" x14ac:dyDescent="0.35">
      <c r="A335" s="2">
        <v>1070172564</v>
      </c>
      <c r="B335" s="2" t="s">
        <v>1042</v>
      </c>
      <c r="C335" s="16" t="s">
        <v>4946</v>
      </c>
      <c r="D335" s="3" t="s">
        <v>3187</v>
      </c>
      <c r="E335" s="4">
        <v>44958</v>
      </c>
      <c r="F335" s="5">
        <v>45689</v>
      </c>
      <c r="G335" s="5">
        <v>46054</v>
      </c>
      <c r="H335" s="3" t="s">
        <v>4290</v>
      </c>
      <c r="I335" s="55">
        <v>0</v>
      </c>
      <c r="J335" s="6">
        <v>46022</v>
      </c>
      <c r="K335" s="2" t="s">
        <v>4405</v>
      </c>
      <c r="L335" s="2" t="s">
        <v>4963</v>
      </c>
      <c r="M335" s="2" t="s">
        <v>4956</v>
      </c>
      <c r="N335" s="2" t="s">
        <v>5200</v>
      </c>
      <c r="O335" s="2" t="s">
        <v>5220</v>
      </c>
      <c r="P335" s="2" t="s">
        <v>4449</v>
      </c>
      <c r="Q335" s="2" t="s">
        <v>4300</v>
      </c>
      <c r="R335" s="7"/>
      <c r="S335" s="7">
        <v>10</v>
      </c>
      <c r="T335" s="7">
        <v>17.5</v>
      </c>
      <c r="U335" s="7">
        <v>27.5</v>
      </c>
      <c r="V335" s="12">
        <v>28</v>
      </c>
      <c r="W335" s="15" t="s">
        <v>5127</v>
      </c>
      <c r="X335" s="15" t="s">
        <v>5072</v>
      </c>
      <c r="Y335" s="50">
        <v>14</v>
      </c>
      <c r="Z335" s="50">
        <v>7</v>
      </c>
      <c r="AA335" s="50">
        <v>0</v>
      </c>
      <c r="AB335" s="50">
        <v>0</v>
      </c>
      <c r="AC335" s="50">
        <v>0</v>
      </c>
      <c r="AD335" s="50">
        <v>0</v>
      </c>
      <c r="AE335" s="50">
        <v>0</v>
      </c>
      <c r="AF335" s="50">
        <v>0</v>
      </c>
      <c r="AG335" s="50">
        <v>0</v>
      </c>
      <c r="AH335" s="50">
        <v>0</v>
      </c>
      <c r="AI335" s="50">
        <v>0</v>
      </c>
      <c r="AJ335" s="50">
        <v>0</v>
      </c>
      <c r="AK335" s="52">
        <v>21</v>
      </c>
      <c r="AL335" s="50">
        <v>21</v>
      </c>
      <c r="AM335" s="48">
        <v>0.75</v>
      </c>
      <c r="AN335" s="49">
        <v>7.4999999999999997E-3</v>
      </c>
      <c r="AO335" s="49">
        <v>21</v>
      </c>
      <c r="AP335" s="49">
        <v>21</v>
      </c>
      <c r="AR335" s="50">
        <v>7</v>
      </c>
    </row>
    <row r="336" spans="1:44" x14ac:dyDescent="0.35">
      <c r="A336" s="2">
        <v>1070253030</v>
      </c>
      <c r="B336" s="2" t="s">
        <v>1047</v>
      </c>
      <c r="C336" s="16" t="s">
        <v>4946</v>
      </c>
      <c r="D336" s="3" t="s">
        <v>3192</v>
      </c>
      <c r="E336" s="4">
        <v>45749</v>
      </c>
      <c r="F336" s="5">
        <v>45749</v>
      </c>
      <c r="G336" s="5">
        <v>46114</v>
      </c>
      <c r="H336" s="3" t="s">
        <v>4414</v>
      </c>
      <c r="I336" s="55">
        <v>0</v>
      </c>
      <c r="J336" s="6">
        <v>46022</v>
      </c>
      <c r="K336" s="2" t="s">
        <v>4405</v>
      </c>
      <c r="L336" s="2" t="s">
        <v>4843</v>
      </c>
      <c r="M336" s="2" t="s">
        <v>4956</v>
      </c>
      <c r="N336" s="2" t="s">
        <v>5195</v>
      </c>
      <c r="O336" s="2" t="s">
        <v>5216</v>
      </c>
      <c r="P336" s="2" t="s">
        <v>4599</v>
      </c>
      <c r="Q336" s="2" t="s">
        <v>4299</v>
      </c>
      <c r="R336" s="7"/>
      <c r="S336" s="7">
        <v>0</v>
      </c>
      <c r="T336" s="7">
        <v>22.416699999999999</v>
      </c>
      <c r="U336" s="7">
        <v>22.416699999999999</v>
      </c>
      <c r="V336" s="12">
        <v>23</v>
      </c>
      <c r="W336" s="15" t="s">
        <v>4738</v>
      </c>
      <c r="X336" s="15" t="s">
        <v>5324</v>
      </c>
      <c r="Y336" s="50">
        <v>0</v>
      </c>
      <c r="Z336" s="50">
        <v>0</v>
      </c>
      <c r="AA336" s="50">
        <v>0</v>
      </c>
      <c r="AB336" s="50">
        <v>0</v>
      </c>
      <c r="AC336" s="50">
        <v>0</v>
      </c>
      <c r="AD336" s="50">
        <v>0</v>
      </c>
      <c r="AE336" s="50">
        <v>0</v>
      </c>
      <c r="AF336" s="50">
        <v>0</v>
      </c>
      <c r="AG336" s="50">
        <v>0</v>
      </c>
      <c r="AH336" s="50">
        <v>0</v>
      </c>
      <c r="AI336" s="50">
        <v>0</v>
      </c>
      <c r="AJ336" s="50">
        <v>0</v>
      </c>
      <c r="AK336" s="52">
        <v>0</v>
      </c>
      <c r="AL336" s="50">
        <v>0</v>
      </c>
      <c r="AM336" s="48">
        <v>0</v>
      </c>
      <c r="AN336" s="49">
        <v>0</v>
      </c>
      <c r="AO336" s="49">
        <v>0</v>
      </c>
      <c r="AP336" s="49">
        <v>0</v>
      </c>
      <c r="AR336" s="50">
        <v>23</v>
      </c>
    </row>
    <row r="337" spans="1:44" x14ac:dyDescent="0.35">
      <c r="A337" s="2">
        <v>1070280962</v>
      </c>
      <c r="B337" s="2" t="s">
        <v>1049</v>
      </c>
      <c r="C337" s="16" t="s">
        <v>4946</v>
      </c>
      <c r="D337" s="3" t="s">
        <v>3194</v>
      </c>
      <c r="E337" s="4">
        <v>44743</v>
      </c>
      <c r="F337" s="5">
        <v>45839</v>
      </c>
      <c r="G337" s="5">
        <v>46204</v>
      </c>
      <c r="H337" s="3" t="s">
        <v>4290</v>
      </c>
      <c r="I337" s="55">
        <v>0</v>
      </c>
      <c r="J337" s="6">
        <v>46022</v>
      </c>
      <c r="K337" s="2" t="s">
        <v>4405</v>
      </c>
      <c r="L337" s="2" t="s">
        <v>4744</v>
      </c>
      <c r="M337" s="2" t="s">
        <v>4956</v>
      </c>
      <c r="N337" s="2" t="s">
        <v>5195</v>
      </c>
      <c r="O337" s="2" t="s">
        <v>5213</v>
      </c>
      <c r="P337" s="2" t="s">
        <v>4437</v>
      </c>
      <c r="Q337" s="2" t="s">
        <v>4297</v>
      </c>
      <c r="R337" s="7"/>
      <c r="S337" s="7">
        <v>15</v>
      </c>
      <c r="T337" s="7">
        <v>15</v>
      </c>
      <c r="U337" s="7">
        <v>30</v>
      </c>
      <c r="V337" s="12">
        <v>30</v>
      </c>
      <c r="W337" s="15" t="s">
        <v>5333</v>
      </c>
      <c r="X337" s="15" t="s">
        <v>5067</v>
      </c>
      <c r="Y337" s="50">
        <v>0</v>
      </c>
      <c r="Z337" s="50">
        <v>0</v>
      </c>
      <c r="AA337" s="50">
        <v>0</v>
      </c>
      <c r="AB337" s="50">
        <v>0</v>
      </c>
      <c r="AC337" s="50">
        <v>15</v>
      </c>
      <c r="AD337" s="50">
        <v>0</v>
      </c>
      <c r="AE337" s="50">
        <v>0</v>
      </c>
      <c r="AF337" s="50">
        <v>0</v>
      </c>
      <c r="AG337" s="50">
        <v>0</v>
      </c>
      <c r="AH337" s="50">
        <v>0</v>
      </c>
      <c r="AI337" s="50">
        <v>0</v>
      </c>
      <c r="AJ337" s="50">
        <v>0</v>
      </c>
      <c r="AK337" s="52">
        <v>15</v>
      </c>
      <c r="AL337" s="50">
        <v>15</v>
      </c>
      <c r="AM337" s="48">
        <v>0.5</v>
      </c>
      <c r="AN337" s="49">
        <v>5.0000000000000001E-3</v>
      </c>
      <c r="AO337" s="49">
        <v>0</v>
      </c>
      <c r="AP337" s="49">
        <v>15</v>
      </c>
      <c r="AR337" s="50">
        <v>15</v>
      </c>
    </row>
    <row r="338" spans="1:44" x14ac:dyDescent="0.35">
      <c r="A338" s="2">
        <v>1070284420</v>
      </c>
      <c r="B338" s="2" t="s">
        <v>1050</v>
      </c>
      <c r="C338" s="16" t="s">
        <v>4946</v>
      </c>
      <c r="D338" s="3" t="s">
        <v>3195</v>
      </c>
      <c r="E338" s="4">
        <v>45192</v>
      </c>
      <c r="F338" s="5">
        <v>45923</v>
      </c>
      <c r="G338" s="5">
        <v>46288</v>
      </c>
      <c r="H338" s="3" t="s">
        <v>4290</v>
      </c>
      <c r="I338" s="55">
        <v>0</v>
      </c>
      <c r="J338" s="6">
        <v>46022</v>
      </c>
      <c r="K338" s="2" t="s">
        <v>4405</v>
      </c>
      <c r="L338" s="2" t="s">
        <v>4964</v>
      </c>
      <c r="M338" s="2" t="s">
        <v>4956</v>
      </c>
      <c r="N338" s="2" t="s">
        <v>5180</v>
      </c>
      <c r="O338" s="2" t="s">
        <v>5221</v>
      </c>
      <c r="P338" s="2" t="s">
        <v>4450</v>
      </c>
      <c r="Q338" s="2" t="s">
        <v>4300</v>
      </c>
      <c r="R338" s="7"/>
      <c r="S338" s="7">
        <v>21</v>
      </c>
      <c r="T338" s="7">
        <v>8.1667000000000058</v>
      </c>
      <c r="U338" s="7">
        <v>29.166700000000006</v>
      </c>
      <c r="V338" s="12">
        <v>30</v>
      </c>
      <c r="W338" s="15" t="s">
        <v>5450</v>
      </c>
      <c r="X338" s="15" t="s">
        <v>5067</v>
      </c>
      <c r="Y338" s="50">
        <v>0</v>
      </c>
      <c r="Z338" s="50">
        <v>0</v>
      </c>
      <c r="AA338" s="50">
        <v>3</v>
      </c>
      <c r="AB338" s="50">
        <v>0</v>
      </c>
      <c r="AC338" s="50">
        <v>0</v>
      </c>
      <c r="AD338" s="50">
        <v>0</v>
      </c>
      <c r="AE338" s="50">
        <v>0</v>
      </c>
      <c r="AF338" s="50">
        <v>0</v>
      </c>
      <c r="AG338" s="50">
        <v>0</v>
      </c>
      <c r="AH338" s="50">
        <v>0</v>
      </c>
      <c r="AI338" s="50">
        <v>0</v>
      </c>
      <c r="AJ338" s="50">
        <v>0</v>
      </c>
      <c r="AK338" s="52">
        <v>3</v>
      </c>
      <c r="AL338" s="50">
        <v>3</v>
      </c>
      <c r="AM338" s="48">
        <v>0.1</v>
      </c>
      <c r="AN338" s="49">
        <v>1E-3</v>
      </c>
      <c r="AO338" s="49">
        <v>3</v>
      </c>
      <c r="AP338" s="49">
        <v>3</v>
      </c>
      <c r="AR338" s="50">
        <v>27</v>
      </c>
    </row>
    <row r="339" spans="1:44" x14ac:dyDescent="0.35">
      <c r="A339" s="2">
        <v>1070314474</v>
      </c>
      <c r="B339" s="2" t="s">
        <v>1052</v>
      </c>
      <c r="C339" s="16" t="s">
        <v>4948</v>
      </c>
      <c r="D339" s="3" t="s">
        <v>3197</v>
      </c>
      <c r="E339" s="4">
        <v>44594</v>
      </c>
      <c r="F339" s="5">
        <v>45690</v>
      </c>
      <c r="G339" s="5">
        <v>46055</v>
      </c>
      <c r="H339" s="3" t="s">
        <v>4292</v>
      </c>
      <c r="I339" s="55">
        <v>0</v>
      </c>
      <c r="J339" s="6">
        <v>46022</v>
      </c>
      <c r="K339" s="2" t="s">
        <v>4405</v>
      </c>
      <c r="L339" s="2">
        <v>2003010100</v>
      </c>
      <c r="M339" s="2" t="s">
        <v>4944</v>
      </c>
      <c r="N339" s="2" t="s">
        <v>5202</v>
      </c>
      <c r="O339" s="2" t="s">
        <v>5202</v>
      </c>
      <c r="P339" s="2" t="s">
        <v>4944</v>
      </c>
      <c r="Q339" s="2" t="s">
        <v>5265</v>
      </c>
      <c r="R339" s="7"/>
      <c r="S339" s="7">
        <v>0</v>
      </c>
      <c r="T339" s="7">
        <v>26.416700000000006</v>
      </c>
      <c r="U339" s="7">
        <v>26.416700000000006</v>
      </c>
      <c r="V339" s="12">
        <v>27</v>
      </c>
      <c r="W339" s="15" t="s">
        <v>4738</v>
      </c>
      <c r="X339" s="15" t="s">
        <v>5075</v>
      </c>
      <c r="Y339" s="50">
        <v>0</v>
      </c>
      <c r="Z339" s="50">
        <v>0</v>
      </c>
      <c r="AA339" s="50">
        <v>7</v>
      </c>
      <c r="AB339" s="50">
        <v>0</v>
      </c>
      <c r="AC339" s="50">
        <v>0</v>
      </c>
      <c r="AD339" s="50">
        <v>0</v>
      </c>
      <c r="AE339" s="50">
        <v>3</v>
      </c>
      <c r="AF339" s="50">
        <v>0</v>
      </c>
      <c r="AG339" s="50">
        <v>0</v>
      </c>
      <c r="AH339" s="50">
        <v>0</v>
      </c>
      <c r="AI339" s="50">
        <v>3</v>
      </c>
      <c r="AJ339" s="50">
        <v>4</v>
      </c>
      <c r="AK339" s="52">
        <v>17</v>
      </c>
      <c r="AL339" s="50">
        <v>17</v>
      </c>
      <c r="AM339" s="48">
        <v>0.62962962962962965</v>
      </c>
      <c r="AN339" s="49">
        <v>6.2962962962962964E-3</v>
      </c>
      <c r="AO339" s="49">
        <v>7</v>
      </c>
      <c r="AP339" s="49">
        <v>17</v>
      </c>
      <c r="AR339" s="50">
        <v>10</v>
      </c>
    </row>
    <row r="340" spans="1:44" x14ac:dyDescent="0.35">
      <c r="A340" s="2">
        <v>1070317746</v>
      </c>
      <c r="B340" s="2" t="s">
        <v>1053</v>
      </c>
      <c r="C340" s="16" t="s">
        <v>4946</v>
      </c>
      <c r="D340" s="3" t="s">
        <v>3198</v>
      </c>
      <c r="E340" s="4">
        <v>45518</v>
      </c>
      <c r="F340" s="5">
        <v>45883</v>
      </c>
      <c r="G340" s="5">
        <v>46248</v>
      </c>
      <c r="H340" s="3" t="s">
        <v>4290</v>
      </c>
      <c r="I340" s="55">
        <v>0</v>
      </c>
      <c r="J340" s="6">
        <v>46022</v>
      </c>
      <c r="K340" s="2" t="s">
        <v>4405</v>
      </c>
      <c r="L340" s="2" t="s">
        <v>4984</v>
      </c>
      <c r="M340" s="2" t="s">
        <v>4956</v>
      </c>
      <c r="N340" s="2" t="s">
        <v>5197</v>
      </c>
      <c r="O340" s="2" t="s">
        <v>5228</v>
      </c>
      <c r="P340" s="2" t="s">
        <v>4506</v>
      </c>
      <c r="Q340" s="2" t="s">
        <v>4301</v>
      </c>
      <c r="R340" s="7"/>
      <c r="S340" s="7">
        <v>18</v>
      </c>
      <c r="T340" s="7">
        <v>11.416699999999999</v>
      </c>
      <c r="U340" s="7">
        <v>29.416699999999999</v>
      </c>
      <c r="V340" s="12">
        <v>30</v>
      </c>
      <c r="W340" s="15" t="s">
        <v>5451</v>
      </c>
      <c r="X340" s="15" t="s">
        <v>5067</v>
      </c>
      <c r="Y340" s="50">
        <v>0</v>
      </c>
      <c r="Z340" s="50">
        <v>0</v>
      </c>
      <c r="AA340" s="50">
        <v>0</v>
      </c>
      <c r="AB340" s="50">
        <v>0</v>
      </c>
      <c r="AC340" s="50">
        <v>0</v>
      </c>
      <c r="AD340" s="50">
        <v>0</v>
      </c>
      <c r="AE340" s="50">
        <v>0</v>
      </c>
      <c r="AF340" s="50">
        <v>0</v>
      </c>
      <c r="AG340" s="50">
        <v>0</v>
      </c>
      <c r="AH340" s="50">
        <v>0</v>
      </c>
      <c r="AI340" s="50">
        <v>0</v>
      </c>
      <c r="AJ340" s="50">
        <v>0</v>
      </c>
      <c r="AK340" s="52">
        <v>0</v>
      </c>
      <c r="AL340" s="50">
        <v>0</v>
      </c>
      <c r="AM340" s="48">
        <v>0</v>
      </c>
      <c r="AN340" s="49">
        <v>0</v>
      </c>
      <c r="AO340" s="49">
        <v>0</v>
      </c>
      <c r="AP340" s="49">
        <v>0</v>
      </c>
      <c r="AR340" s="50">
        <v>30</v>
      </c>
    </row>
    <row r="341" spans="1:44" x14ac:dyDescent="0.35">
      <c r="A341" s="2">
        <v>1070344401</v>
      </c>
      <c r="B341" s="2" t="s">
        <v>1055</v>
      </c>
      <c r="C341" s="16" t="s">
        <v>4946</v>
      </c>
      <c r="D341" s="3" t="s">
        <v>3200</v>
      </c>
      <c r="E341" s="4">
        <v>45733</v>
      </c>
      <c r="F341" s="5">
        <v>45733</v>
      </c>
      <c r="G341" s="5">
        <v>46098</v>
      </c>
      <c r="H341" s="3" t="s">
        <v>4290</v>
      </c>
      <c r="I341" s="55">
        <v>0</v>
      </c>
      <c r="J341" s="6">
        <v>46022</v>
      </c>
      <c r="K341" s="2" t="s">
        <v>4405</v>
      </c>
      <c r="L341" s="2" t="s">
        <v>4754</v>
      </c>
      <c r="M341" s="2" t="s">
        <v>4956</v>
      </c>
      <c r="N341" s="2" t="s">
        <v>5197</v>
      </c>
      <c r="O341" s="2" t="s">
        <v>5222</v>
      </c>
      <c r="P341" s="2" t="s">
        <v>4452</v>
      </c>
      <c r="Q341" s="2" t="s">
        <v>4297</v>
      </c>
      <c r="R341" s="7"/>
      <c r="S341" s="7">
        <v>0</v>
      </c>
      <c r="T341" s="7">
        <v>23.666699999999999</v>
      </c>
      <c r="U341" s="7">
        <v>23.666699999999999</v>
      </c>
      <c r="V341" s="12">
        <v>24</v>
      </c>
      <c r="W341" s="15" t="s">
        <v>4738</v>
      </c>
      <c r="X341" s="15" t="s">
        <v>5123</v>
      </c>
      <c r="Y341" s="50">
        <v>0</v>
      </c>
      <c r="Z341" s="50">
        <v>0</v>
      </c>
      <c r="AA341" s="50">
        <v>0</v>
      </c>
      <c r="AB341" s="50">
        <v>0</v>
      </c>
      <c r="AC341" s="50">
        <v>0</v>
      </c>
      <c r="AD341" s="50">
        <v>0</v>
      </c>
      <c r="AE341" s="50">
        <v>0</v>
      </c>
      <c r="AF341" s="50">
        <v>0</v>
      </c>
      <c r="AG341" s="50">
        <v>0</v>
      </c>
      <c r="AH341" s="50">
        <v>0</v>
      </c>
      <c r="AI341" s="50">
        <v>0</v>
      </c>
      <c r="AJ341" s="50">
        <v>0</v>
      </c>
      <c r="AK341" s="52">
        <v>0</v>
      </c>
      <c r="AL341" s="50">
        <v>0</v>
      </c>
      <c r="AM341" s="48">
        <v>0</v>
      </c>
      <c r="AN341" s="49">
        <v>0</v>
      </c>
      <c r="AO341" s="49">
        <v>0</v>
      </c>
      <c r="AP341" s="49">
        <v>0</v>
      </c>
      <c r="AR341" s="50">
        <v>24</v>
      </c>
    </row>
    <row r="342" spans="1:44" x14ac:dyDescent="0.35">
      <c r="A342" s="2">
        <v>1075999492</v>
      </c>
      <c r="B342" s="2" t="s">
        <v>1888</v>
      </c>
      <c r="C342" s="16" t="s">
        <v>4948</v>
      </c>
      <c r="D342" s="3" t="s">
        <v>4033</v>
      </c>
      <c r="E342" s="4">
        <v>44378</v>
      </c>
      <c r="F342" s="5">
        <v>45839</v>
      </c>
      <c r="G342" s="5">
        <v>46204</v>
      </c>
      <c r="H342" s="3" t="s">
        <v>4292</v>
      </c>
      <c r="I342" s="55">
        <v>0</v>
      </c>
      <c r="J342" s="6">
        <v>46022</v>
      </c>
      <c r="K342" s="2" t="s">
        <v>4405</v>
      </c>
      <c r="L342" s="2">
        <v>2002010100</v>
      </c>
      <c r="M342" s="2" t="s">
        <v>4955</v>
      </c>
      <c r="N342" s="2" t="s">
        <v>5204</v>
      </c>
      <c r="O342" s="2" t="s">
        <v>5204</v>
      </c>
      <c r="P342" s="2" t="s">
        <v>4610</v>
      </c>
      <c r="Q342" s="2" t="s">
        <v>4395</v>
      </c>
      <c r="R342" s="7"/>
      <c r="S342" s="7">
        <v>12</v>
      </c>
      <c r="T342" s="7">
        <v>16</v>
      </c>
      <c r="U342" s="7">
        <v>28</v>
      </c>
      <c r="V342" s="12">
        <v>28</v>
      </c>
      <c r="W342" s="15" t="s">
        <v>5452</v>
      </c>
      <c r="X342" s="15" t="s">
        <v>5072</v>
      </c>
      <c r="Y342" s="50">
        <v>1</v>
      </c>
      <c r="Z342" s="50">
        <v>0</v>
      </c>
      <c r="AA342" s="50">
        <v>5</v>
      </c>
      <c r="AB342" s="50">
        <v>3</v>
      </c>
      <c r="AC342" s="50">
        <v>1</v>
      </c>
      <c r="AD342" s="50">
        <v>5</v>
      </c>
      <c r="AE342" s="50">
        <v>5</v>
      </c>
      <c r="AF342" s="50">
        <v>0</v>
      </c>
      <c r="AG342" s="50">
        <v>0</v>
      </c>
      <c r="AH342" s="50">
        <v>0</v>
      </c>
      <c r="AI342" s="50">
        <v>0</v>
      </c>
      <c r="AJ342" s="50">
        <v>4</v>
      </c>
      <c r="AK342" s="52">
        <v>24</v>
      </c>
      <c r="AL342" s="50">
        <v>24</v>
      </c>
      <c r="AM342" s="48">
        <v>0.8571428571428571</v>
      </c>
      <c r="AN342" s="49">
        <v>8.5714285714285701E-3</v>
      </c>
      <c r="AO342" s="49">
        <v>9</v>
      </c>
      <c r="AP342" s="49">
        <v>24</v>
      </c>
      <c r="AR342" s="50">
        <v>4</v>
      </c>
    </row>
    <row r="343" spans="1:44" x14ac:dyDescent="0.35">
      <c r="A343" s="2">
        <v>1070356976</v>
      </c>
      <c r="B343" s="2" t="s">
        <v>1057</v>
      </c>
      <c r="C343" s="16" t="s">
        <v>4946</v>
      </c>
      <c r="D343" s="3" t="s">
        <v>3202</v>
      </c>
      <c r="E343" s="4">
        <v>44970</v>
      </c>
      <c r="F343" s="5">
        <v>45701</v>
      </c>
      <c r="G343" s="5">
        <v>46066</v>
      </c>
      <c r="H343" s="3" t="s">
        <v>4290</v>
      </c>
      <c r="I343" s="55">
        <v>0</v>
      </c>
      <c r="J343" s="6">
        <v>46022</v>
      </c>
      <c r="K343" s="2" t="s">
        <v>4405</v>
      </c>
      <c r="L343" s="2" t="s">
        <v>4911</v>
      </c>
      <c r="M343" s="2" t="s">
        <v>4956</v>
      </c>
      <c r="N343" s="2" t="s">
        <v>5196</v>
      </c>
      <c r="O343" s="2" t="s">
        <v>5230</v>
      </c>
      <c r="P343" s="2" t="s">
        <v>4698</v>
      </c>
      <c r="Q343" s="2" t="s">
        <v>4297</v>
      </c>
      <c r="R343" s="7"/>
      <c r="S343" s="7">
        <v>3</v>
      </c>
      <c r="T343" s="7">
        <v>26.5</v>
      </c>
      <c r="U343" s="7">
        <v>29.5</v>
      </c>
      <c r="V343" s="12">
        <v>30</v>
      </c>
      <c r="W343" s="15" t="s">
        <v>5128</v>
      </c>
      <c r="X343" s="15" t="s">
        <v>5067</v>
      </c>
      <c r="Y343" s="50">
        <v>0</v>
      </c>
      <c r="Z343" s="50">
        <v>0</v>
      </c>
      <c r="AA343" s="50">
        <v>0</v>
      </c>
      <c r="AB343" s="50">
        <v>15</v>
      </c>
      <c r="AC343" s="50">
        <v>0</v>
      </c>
      <c r="AD343" s="50">
        <v>0</v>
      </c>
      <c r="AE343" s="50">
        <v>0</v>
      </c>
      <c r="AF343" s="50">
        <v>0</v>
      </c>
      <c r="AG343" s="50">
        <v>0</v>
      </c>
      <c r="AH343" s="50">
        <v>0</v>
      </c>
      <c r="AI343" s="50">
        <v>0</v>
      </c>
      <c r="AJ343" s="50">
        <v>0</v>
      </c>
      <c r="AK343" s="52">
        <v>15</v>
      </c>
      <c r="AL343" s="50">
        <v>15</v>
      </c>
      <c r="AM343" s="48">
        <v>0.5</v>
      </c>
      <c r="AN343" s="49">
        <v>5.0000000000000001E-3</v>
      </c>
      <c r="AO343" s="49">
        <v>15</v>
      </c>
      <c r="AP343" s="49">
        <v>15</v>
      </c>
      <c r="AR343" s="50">
        <v>15</v>
      </c>
    </row>
    <row r="344" spans="1:44" x14ac:dyDescent="0.35">
      <c r="A344" s="2">
        <v>1070368254</v>
      </c>
      <c r="B344" s="2" t="s">
        <v>1059</v>
      </c>
      <c r="C344" s="16" t="s">
        <v>4946</v>
      </c>
      <c r="D344" s="3" t="s">
        <v>3204</v>
      </c>
      <c r="E344" s="4">
        <v>45665</v>
      </c>
      <c r="F344" s="5">
        <v>45665</v>
      </c>
      <c r="G344" s="5">
        <v>46030</v>
      </c>
      <c r="H344" s="3" t="s">
        <v>4290</v>
      </c>
      <c r="I344" s="55">
        <v>0</v>
      </c>
      <c r="J344" s="6">
        <v>46022</v>
      </c>
      <c r="K344" s="2" t="s">
        <v>4405</v>
      </c>
      <c r="L344" s="2" t="s">
        <v>5024</v>
      </c>
      <c r="M344" s="2" t="s">
        <v>4957</v>
      </c>
      <c r="N344" s="2" t="s">
        <v>5199</v>
      </c>
      <c r="O344" s="2" t="s">
        <v>5232</v>
      </c>
      <c r="P344" s="2" t="s">
        <v>4645</v>
      </c>
      <c r="Q344" s="2" t="s">
        <v>4297</v>
      </c>
      <c r="R344" s="7"/>
      <c r="S344" s="7">
        <v>0</v>
      </c>
      <c r="T344" s="7">
        <v>29.416699999999999</v>
      </c>
      <c r="U344" s="7">
        <v>29.416699999999999</v>
      </c>
      <c r="V344" s="12">
        <v>30</v>
      </c>
      <c r="W344" s="15" t="s">
        <v>4738</v>
      </c>
      <c r="X344" s="15" t="s">
        <v>5067</v>
      </c>
      <c r="Y344" s="50">
        <v>0</v>
      </c>
      <c r="Z344" s="50">
        <v>0</v>
      </c>
      <c r="AA344" s="50">
        <v>15</v>
      </c>
      <c r="AB344" s="50">
        <v>0</v>
      </c>
      <c r="AC344" s="50">
        <v>0</v>
      </c>
      <c r="AD344" s="50">
        <v>0</v>
      </c>
      <c r="AE344" s="50">
        <v>0</v>
      </c>
      <c r="AF344" s="50">
        <v>0</v>
      </c>
      <c r="AG344" s="50">
        <v>0</v>
      </c>
      <c r="AH344" s="50">
        <v>0</v>
      </c>
      <c r="AI344" s="50">
        <v>0</v>
      </c>
      <c r="AJ344" s="50">
        <v>0</v>
      </c>
      <c r="AK344" s="52">
        <v>15</v>
      </c>
      <c r="AL344" s="50">
        <v>15</v>
      </c>
      <c r="AM344" s="48">
        <v>0.5</v>
      </c>
      <c r="AN344" s="49">
        <v>5.0000000000000001E-3</v>
      </c>
      <c r="AO344" s="49">
        <v>15</v>
      </c>
      <c r="AP344" s="49">
        <v>15</v>
      </c>
      <c r="AR344" s="50">
        <v>15</v>
      </c>
    </row>
    <row r="345" spans="1:44" x14ac:dyDescent="0.35">
      <c r="A345" s="2">
        <v>1070401127</v>
      </c>
      <c r="B345" s="2" t="s">
        <v>1066</v>
      </c>
      <c r="C345" s="16" t="s">
        <v>4948</v>
      </c>
      <c r="D345" s="3" t="s">
        <v>3211</v>
      </c>
      <c r="E345" s="4">
        <v>45446</v>
      </c>
      <c r="F345" s="5">
        <v>45811</v>
      </c>
      <c r="G345" s="5">
        <v>46176</v>
      </c>
      <c r="H345" s="3" t="s">
        <v>4292</v>
      </c>
      <c r="I345" s="55">
        <v>0</v>
      </c>
      <c r="J345" s="6">
        <v>46022</v>
      </c>
      <c r="K345" s="2" t="s">
        <v>4405</v>
      </c>
      <c r="L345" s="2">
        <v>2001020400</v>
      </c>
      <c r="M345" s="2" t="s">
        <v>5051</v>
      </c>
      <c r="N345" s="2" t="s">
        <v>5179</v>
      </c>
      <c r="O345" s="2" t="s">
        <v>5179</v>
      </c>
      <c r="P345" s="2" t="s">
        <v>4938</v>
      </c>
      <c r="Q345" s="2" t="s">
        <v>4369</v>
      </c>
      <c r="R345" s="7"/>
      <c r="S345" s="7">
        <v>11</v>
      </c>
      <c r="T345" s="7">
        <v>17.333300000000001</v>
      </c>
      <c r="U345" s="7">
        <v>28.333300000000001</v>
      </c>
      <c r="V345" s="12">
        <v>29</v>
      </c>
      <c r="W345" s="15" t="s">
        <v>5453</v>
      </c>
      <c r="X345" s="15" t="s">
        <v>5065</v>
      </c>
      <c r="Y345" s="50">
        <v>0</v>
      </c>
      <c r="Z345" s="50">
        <v>0</v>
      </c>
      <c r="AA345" s="50">
        <v>0</v>
      </c>
      <c r="AB345" s="50">
        <v>4</v>
      </c>
      <c r="AC345" s="50">
        <v>7</v>
      </c>
      <c r="AD345" s="50">
        <v>0</v>
      </c>
      <c r="AE345" s="50">
        <v>0</v>
      </c>
      <c r="AF345" s="50">
        <v>0</v>
      </c>
      <c r="AG345" s="50">
        <v>0</v>
      </c>
      <c r="AH345" s="50">
        <v>0</v>
      </c>
      <c r="AI345" s="50">
        <v>0</v>
      </c>
      <c r="AJ345" s="50">
        <v>0</v>
      </c>
      <c r="AK345" s="52">
        <v>11</v>
      </c>
      <c r="AL345" s="50">
        <v>11</v>
      </c>
      <c r="AM345" s="48">
        <v>0.37931034482758619</v>
      </c>
      <c r="AN345" s="49">
        <v>3.7931034482758617E-3</v>
      </c>
      <c r="AO345" s="49">
        <v>4</v>
      </c>
      <c r="AP345" s="49">
        <v>11</v>
      </c>
      <c r="AR345" s="50">
        <v>18</v>
      </c>
    </row>
    <row r="346" spans="1:44" x14ac:dyDescent="0.35">
      <c r="A346" s="2">
        <v>1070419213</v>
      </c>
      <c r="B346" s="2" t="s">
        <v>1068</v>
      </c>
      <c r="C346" s="16" t="s">
        <v>4947</v>
      </c>
      <c r="D346" s="3" t="s">
        <v>3213</v>
      </c>
      <c r="E346" s="4">
        <v>45852</v>
      </c>
      <c r="F346" s="5">
        <v>45852</v>
      </c>
      <c r="G346" s="5">
        <v>46217</v>
      </c>
      <c r="H346" s="3" t="s">
        <v>4290</v>
      </c>
      <c r="I346" s="55">
        <v>0</v>
      </c>
      <c r="J346" s="6">
        <v>46022</v>
      </c>
      <c r="K346" s="2" t="s">
        <v>4405</v>
      </c>
      <c r="L346" s="2" t="s">
        <v>5039</v>
      </c>
      <c r="M346" s="2" t="s">
        <v>4956</v>
      </c>
      <c r="N346" s="2" t="s">
        <v>5197</v>
      </c>
      <c r="O346" s="2" t="s">
        <v>5228</v>
      </c>
      <c r="P346" s="2" t="s">
        <v>4703</v>
      </c>
      <c r="Q346" s="2" t="s">
        <v>4298</v>
      </c>
      <c r="R346" s="7"/>
      <c r="S346" s="7">
        <v>0</v>
      </c>
      <c r="T346" s="7">
        <v>13.916700000000001</v>
      </c>
      <c r="U346" s="7">
        <v>13.916700000000001</v>
      </c>
      <c r="V346" s="12">
        <v>14</v>
      </c>
      <c r="W346" s="15" t="s">
        <v>4738</v>
      </c>
      <c r="X346" s="15" t="s">
        <v>5316</v>
      </c>
      <c r="Y346" s="50">
        <v>0</v>
      </c>
      <c r="Z346" s="50">
        <v>0</v>
      </c>
      <c r="AA346" s="50">
        <v>0</v>
      </c>
      <c r="AB346" s="50">
        <v>0</v>
      </c>
      <c r="AC346" s="50">
        <v>0</v>
      </c>
      <c r="AD346" s="50">
        <v>0</v>
      </c>
      <c r="AE346" s="50">
        <v>0</v>
      </c>
      <c r="AF346" s="50">
        <v>0</v>
      </c>
      <c r="AG346" s="50">
        <v>0</v>
      </c>
      <c r="AH346" s="50">
        <v>0</v>
      </c>
      <c r="AI346" s="50">
        <v>0</v>
      </c>
      <c r="AJ346" s="50">
        <v>0</v>
      </c>
      <c r="AK346" s="52">
        <v>0</v>
      </c>
      <c r="AL346" s="50">
        <v>0</v>
      </c>
      <c r="AM346" s="48">
        <v>0</v>
      </c>
      <c r="AN346" s="49">
        <v>0</v>
      </c>
      <c r="AO346" s="49">
        <v>0</v>
      </c>
      <c r="AP346" s="49">
        <v>0</v>
      </c>
      <c r="AR346" s="50">
        <v>14</v>
      </c>
    </row>
    <row r="347" spans="1:44" x14ac:dyDescent="0.35">
      <c r="A347" s="2">
        <v>1041130771</v>
      </c>
      <c r="B347" s="2" t="s">
        <v>341</v>
      </c>
      <c r="C347" s="16" t="s">
        <v>4948</v>
      </c>
      <c r="D347" s="3" t="s">
        <v>2486</v>
      </c>
      <c r="E347" s="4">
        <v>42817</v>
      </c>
      <c r="F347" s="5">
        <v>45739</v>
      </c>
      <c r="G347" s="5">
        <v>46104</v>
      </c>
      <c r="H347" s="3" t="s">
        <v>4292</v>
      </c>
      <c r="I347" s="55">
        <v>0</v>
      </c>
      <c r="J347" s="6">
        <v>46022</v>
      </c>
      <c r="K347" s="2" t="s">
        <v>4405</v>
      </c>
      <c r="L347" s="2">
        <v>2003030100</v>
      </c>
      <c r="M347" s="2" t="s">
        <v>5052</v>
      </c>
      <c r="N347" s="2" t="s">
        <v>5184</v>
      </c>
      <c r="O347" s="2" t="s">
        <v>5184</v>
      </c>
      <c r="P347" s="2" t="s">
        <v>4535</v>
      </c>
      <c r="Q347" s="2" t="s">
        <v>4320</v>
      </c>
      <c r="R347" s="7"/>
      <c r="S347" s="7">
        <v>4</v>
      </c>
      <c r="T347" s="7">
        <v>23.166699999999992</v>
      </c>
      <c r="U347" s="7">
        <v>27.166699999999992</v>
      </c>
      <c r="V347" s="12">
        <v>28</v>
      </c>
      <c r="W347" s="15" t="s">
        <v>5129</v>
      </c>
      <c r="X347" s="15" t="s">
        <v>5072</v>
      </c>
      <c r="Y347" s="50">
        <v>0</v>
      </c>
      <c r="Z347" s="50">
        <v>0</v>
      </c>
      <c r="AA347" s="50">
        <v>0</v>
      </c>
      <c r="AB347" s="50">
        <v>0</v>
      </c>
      <c r="AC347" s="50">
        <v>0</v>
      </c>
      <c r="AD347" s="50">
        <v>0</v>
      </c>
      <c r="AE347" s="50">
        <v>0</v>
      </c>
      <c r="AF347" s="50">
        <v>0</v>
      </c>
      <c r="AG347" s="50">
        <v>0</v>
      </c>
      <c r="AH347" s="50">
        <v>0</v>
      </c>
      <c r="AI347" s="50">
        <v>0</v>
      </c>
      <c r="AJ347" s="50">
        <v>0</v>
      </c>
      <c r="AK347" s="52">
        <v>0</v>
      </c>
      <c r="AL347" s="50">
        <v>0</v>
      </c>
      <c r="AM347" s="48">
        <v>0</v>
      </c>
      <c r="AN347" s="49">
        <v>0</v>
      </c>
      <c r="AO347" s="49">
        <v>0</v>
      </c>
      <c r="AP347" s="49">
        <v>0</v>
      </c>
      <c r="AR347" s="50">
        <v>28</v>
      </c>
    </row>
    <row r="348" spans="1:44" x14ac:dyDescent="0.35">
      <c r="A348" s="2">
        <v>1070483277</v>
      </c>
      <c r="B348" s="2" t="s">
        <v>1077</v>
      </c>
      <c r="C348" s="16" t="s">
        <v>4946</v>
      </c>
      <c r="D348" s="3" t="s">
        <v>3222</v>
      </c>
      <c r="E348" s="4">
        <v>45762</v>
      </c>
      <c r="F348" s="5">
        <v>45762</v>
      </c>
      <c r="G348" s="5">
        <v>46127</v>
      </c>
      <c r="H348" s="3" t="s">
        <v>4290</v>
      </c>
      <c r="I348" s="55">
        <v>0</v>
      </c>
      <c r="J348" s="6">
        <v>46022</v>
      </c>
      <c r="K348" s="2" t="s">
        <v>4405</v>
      </c>
      <c r="L348" s="2" t="s">
        <v>4777</v>
      </c>
      <c r="M348" s="2" t="s">
        <v>4956</v>
      </c>
      <c r="N348" s="2" t="s">
        <v>5196</v>
      </c>
      <c r="O348" s="2" t="s">
        <v>5215</v>
      </c>
      <c r="P348" s="2" t="s">
        <v>4492</v>
      </c>
      <c r="Q348" s="2" t="s">
        <v>4297</v>
      </c>
      <c r="R348" s="7"/>
      <c r="S348" s="7">
        <v>0</v>
      </c>
      <c r="T348" s="7">
        <v>21.333300000000001</v>
      </c>
      <c r="U348" s="7">
        <v>21.333300000000001</v>
      </c>
      <c r="V348" s="12">
        <v>22</v>
      </c>
      <c r="W348" s="15" t="s">
        <v>4738</v>
      </c>
      <c r="X348" s="15" t="s">
        <v>5380</v>
      </c>
      <c r="Y348" s="50">
        <v>0</v>
      </c>
      <c r="Z348" s="50">
        <v>0</v>
      </c>
      <c r="AA348" s="50">
        <v>0</v>
      </c>
      <c r="AB348" s="50">
        <v>0</v>
      </c>
      <c r="AC348" s="50">
        <v>0</v>
      </c>
      <c r="AD348" s="50">
        <v>0</v>
      </c>
      <c r="AE348" s="50">
        <v>0</v>
      </c>
      <c r="AF348" s="50">
        <v>0</v>
      </c>
      <c r="AG348" s="50">
        <v>0</v>
      </c>
      <c r="AH348" s="50">
        <v>0</v>
      </c>
      <c r="AI348" s="50">
        <v>0</v>
      </c>
      <c r="AJ348" s="50">
        <v>0</v>
      </c>
      <c r="AK348" s="52">
        <v>0</v>
      </c>
      <c r="AL348" s="50">
        <v>0</v>
      </c>
      <c r="AM348" s="48">
        <v>0</v>
      </c>
      <c r="AN348" s="49">
        <v>0</v>
      </c>
      <c r="AO348" s="49">
        <v>0</v>
      </c>
      <c r="AP348" s="49">
        <v>0</v>
      </c>
      <c r="AR348" s="50">
        <v>22</v>
      </c>
    </row>
    <row r="349" spans="1:44" x14ac:dyDescent="0.35">
      <c r="A349" s="2">
        <v>1070494162</v>
      </c>
      <c r="B349" s="2" t="s">
        <v>1082</v>
      </c>
      <c r="C349" s="16" t="s">
        <v>4946</v>
      </c>
      <c r="D349" s="3" t="s">
        <v>3227</v>
      </c>
      <c r="E349" s="4">
        <v>45909</v>
      </c>
      <c r="F349" s="5">
        <v>45909</v>
      </c>
      <c r="G349" s="5">
        <v>46274</v>
      </c>
      <c r="H349" s="3" t="s">
        <v>4290</v>
      </c>
      <c r="I349" s="55">
        <v>0</v>
      </c>
      <c r="J349" s="6">
        <v>46022</v>
      </c>
      <c r="K349" s="2" t="s">
        <v>4405</v>
      </c>
      <c r="L349" s="2" t="s">
        <v>4835</v>
      </c>
      <c r="M349" s="2" t="s">
        <v>4956</v>
      </c>
      <c r="N349" s="2" t="s">
        <v>5196</v>
      </c>
      <c r="O349" s="2" t="s">
        <v>5230</v>
      </c>
      <c r="P349" s="2" t="s">
        <v>4590</v>
      </c>
      <c r="Q349" s="2" t="s">
        <v>4297</v>
      </c>
      <c r="R349" s="7"/>
      <c r="S349" s="7">
        <v>0</v>
      </c>
      <c r="T349" s="7">
        <v>9.3332999999999995</v>
      </c>
      <c r="U349" s="7">
        <v>9.3332999999999995</v>
      </c>
      <c r="V349" s="12">
        <v>10</v>
      </c>
      <c r="W349" s="15" t="s">
        <v>4738</v>
      </c>
      <c r="X349" s="15" t="s">
        <v>5348</v>
      </c>
      <c r="Y349" s="50">
        <v>0</v>
      </c>
      <c r="Z349" s="50">
        <v>0</v>
      </c>
      <c r="AA349" s="50">
        <v>0</v>
      </c>
      <c r="AB349" s="50">
        <v>0</v>
      </c>
      <c r="AC349" s="50">
        <v>0</v>
      </c>
      <c r="AD349" s="50">
        <v>0</v>
      </c>
      <c r="AE349" s="50">
        <v>0</v>
      </c>
      <c r="AF349" s="50">
        <v>0</v>
      </c>
      <c r="AG349" s="50">
        <v>0</v>
      </c>
      <c r="AH349" s="50">
        <v>0</v>
      </c>
      <c r="AI349" s="50">
        <v>0</v>
      </c>
      <c r="AJ349" s="50">
        <v>0</v>
      </c>
      <c r="AK349" s="52">
        <v>0</v>
      </c>
      <c r="AL349" s="50">
        <v>0</v>
      </c>
      <c r="AM349" s="48">
        <v>0</v>
      </c>
      <c r="AN349" s="49">
        <v>0</v>
      </c>
      <c r="AO349" s="49">
        <v>0</v>
      </c>
      <c r="AP349" s="49">
        <v>0</v>
      </c>
      <c r="AR349" s="50">
        <v>10</v>
      </c>
    </row>
    <row r="350" spans="1:44" x14ac:dyDescent="0.35">
      <c r="A350" s="2">
        <v>1070528631</v>
      </c>
      <c r="B350" s="2" t="s">
        <v>1087</v>
      </c>
      <c r="C350" s="16" t="s">
        <v>4946</v>
      </c>
      <c r="D350" s="3" t="s">
        <v>3232</v>
      </c>
      <c r="E350" s="4">
        <v>45730</v>
      </c>
      <c r="F350" s="5">
        <v>45730</v>
      </c>
      <c r="G350" s="5">
        <v>46095</v>
      </c>
      <c r="H350" s="3" t="s">
        <v>4290</v>
      </c>
      <c r="I350" s="55">
        <v>0</v>
      </c>
      <c r="J350" s="6">
        <v>46022</v>
      </c>
      <c r="K350" s="2" t="s">
        <v>4431</v>
      </c>
      <c r="L350" s="2" t="s">
        <v>4874</v>
      </c>
      <c r="M350" s="2" t="s">
        <v>4956</v>
      </c>
      <c r="N350" s="2" t="s">
        <v>5195</v>
      </c>
      <c r="O350" s="2" t="s">
        <v>5216</v>
      </c>
      <c r="P350" s="2" t="s">
        <v>4646</v>
      </c>
      <c r="Q350" s="2" t="s">
        <v>4326</v>
      </c>
      <c r="R350" s="7"/>
      <c r="S350" s="7">
        <v>0</v>
      </c>
      <c r="T350" s="7">
        <v>4.7832999999999997</v>
      </c>
      <c r="U350" s="7">
        <v>4.7832999999999997</v>
      </c>
      <c r="V350" s="12">
        <v>5</v>
      </c>
      <c r="W350" s="15" t="s">
        <v>4738</v>
      </c>
      <c r="X350" s="15" t="s">
        <v>5367</v>
      </c>
      <c r="Y350" s="50">
        <v>0</v>
      </c>
      <c r="Z350" s="50">
        <v>0</v>
      </c>
      <c r="AA350" s="50">
        <v>0</v>
      </c>
      <c r="AB350" s="50">
        <v>0</v>
      </c>
      <c r="AC350" s="50">
        <v>0</v>
      </c>
      <c r="AD350" s="50">
        <v>0</v>
      </c>
      <c r="AE350" s="50">
        <v>0</v>
      </c>
      <c r="AF350" s="50">
        <v>0</v>
      </c>
      <c r="AG350" s="50">
        <v>0</v>
      </c>
      <c r="AH350" s="50">
        <v>0</v>
      </c>
      <c r="AI350" s="50">
        <v>0</v>
      </c>
      <c r="AJ350" s="50">
        <v>0</v>
      </c>
      <c r="AK350" s="52">
        <v>0</v>
      </c>
      <c r="AL350" s="50">
        <v>0</v>
      </c>
      <c r="AM350" s="48">
        <v>0</v>
      </c>
      <c r="AN350" s="49">
        <v>0</v>
      </c>
      <c r="AO350" s="49">
        <v>0</v>
      </c>
      <c r="AP350" s="49">
        <v>0</v>
      </c>
      <c r="AR350" s="50">
        <v>5</v>
      </c>
    </row>
    <row r="351" spans="1:44" x14ac:dyDescent="0.35">
      <c r="A351" s="2">
        <v>1070536619</v>
      </c>
      <c r="B351" s="2" t="s">
        <v>1091</v>
      </c>
      <c r="C351" s="16" t="s">
        <v>4946</v>
      </c>
      <c r="D351" s="3" t="s">
        <v>3236</v>
      </c>
      <c r="E351" s="4">
        <v>45870</v>
      </c>
      <c r="F351" s="5">
        <v>45870</v>
      </c>
      <c r="G351" s="5">
        <v>46235</v>
      </c>
      <c r="H351" s="3" t="s">
        <v>4290</v>
      </c>
      <c r="I351" s="55">
        <v>0</v>
      </c>
      <c r="J351" s="6">
        <v>46022</v>
      </c>
      <c r="K351" s="2" t="s">
        <v>4431</v>
      </c>
      <c r="L351" s="2" t="s">
        <v>4975</v>
      </c>
      <c r="M351" s="2" t="s">
        <v>4956</v>
      </c>
      <c r="N351" s="2" t="s">
        <v>5180</v>
      </c>
      <c r="O351" s="2" t="s">
        <v>5187</v>
      </c>
      <c r="P351" s="2" t="s">
        <v>4483</v>
      </c>
      <c r="Q351" s="2" t="s">
        <v>4326</v>
      </c>
      <c r="R351" s="7"/>
      <c r="S351" s="7">
        <v>0</v>
      </c>
      <c r="T351" s="7">
        <v>2.5</v>
      </c>
      <c r="U351" s="7">
        <v>2.5</v>
      </c>
      <c r="V351" s="12">
        <v>3</v>
      </c>
      <c r="W351" s="15" t="s">
        <v>4738</v>
      </c>
      <c r="X351" s="15" t="s">
        <v>5339</v>
      </c>
      <c r="Y351" s="50">
        <v>0</v>
      </c>
      <c r="Z351" s="50">
        <v>0</v>
      </c>
      <c r="AA351" s="50">
        <v>0</v>
      </c>
      <c r="AB351" s="50">
        <v>0</v>
      </c>
      <c r="AC351" s="50">
        <v>0</v>
      </c>
      <c r="AD351" s="50">
        <v>0</v>
      </c>
      <c r="AE351" s="50">
        <v>0</v>
      </c>
      <c r="AF351" s="50">
        <v>0</v>
      </c>
      <c r="AG351" s="50">
        <v>0</v>
      </c>
      <c r="AH351" s="50">
        <v>0</v>
      </c>
      <c r="AI351" s="50">
        <v>0</v>
      </c>
      <c r="AJ351" s="50">
        <v>0</v>
      </c>
      <c r="AK351" s="52">
        <v>0</v>
      </c>
      <c r="AL351" s="50">
        <v>0</v>
      </c>
      <c r="AM351" s="48">
        <v>0</v>
      </c>
      <c r="AN351" s="49">
        <v>0</v>
      </c>
      <c r="AO351" s="49">
        <v>0</v>
      </c>
      <c r="AP351" s="49">
        <v>0</v>
      </c>
      <c r="AR351" s="50">
        <v>3</v>
      </c>
    </row>
    <row r="352" spans="1:44" x14ac:dyDescent="0.35">
      <c r="A352" s="2">
        <v>1070590044</v>
      </c>
      <c r="B352" s="2" t="s">
        <v>1097</v>
      </c>
      <c r="C352" s="16" t="s">
        <v>4946</v>
      </c>
      <c r="D352" s="3" t="s">
        <v>3242</v>
      </c>
      <c r="E352" s="4">
        <v>45859</v>
      </c>
      <c r="F352" s="5">
        <v>45859</v>
      </c>
      <c r="G352" s="5">
        <v>46224</v>
      </c>
      <c r="H352" s="3" t="s">
        <v>4290</v>
      </c>
      <c r="I352" s="55">
        <v>0</v>
      </c>
      <c r="J352" s="6">
        <v>46022</v>
      </c>
      <c r="K352" s="2" t="s">
        <v>4431</v>
      </c>
      <c r="L352" s="2" t="s">
        <v>5044</v>
      </c>
      <c r="M352" s="2" t="s">
        <v>4957</v>
      </c>
      <c r="N352" s="2" t="s">
        <v>5199</v>
      </c>
      <c r="O352" s="2" t="s">
        <v>5227</v>
      </c>
      <c r="P352" s="2" t="s">
        <v>4711</v>
      </c>
      <c r="Q352" s="2" t="s">
        <v>4326</v>
      </c>
      <c r="R352" s="7"/>
      <c r="S352" s="7">
        <v>0</v>
      </c>
      <c r="T352" s="7">
        <v>2.6667000000000001</v>
      </c>
      <c r="U352" s="7">
        <v>2.6667000000000001</v>
      </c>
      <c r="V352" s="12">
        <v>3</v>
      </c>
      <c r="W352" s="15" t="s">
        <v>4738</v>
      </c>
      <c r="X352" s="15" t="s">
        <v>5339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2">
        <v>0</v>
      </c>
      <c r="AL352" s="50">
        <v>0</v>
      </c>
      <c r="AM352" s="48">
        <v>0</v>
      </c>
      <c r="AN352" s="49">
        <v>0</v>
      </c>
      <c r="AO352" s="49">
        <v>0</v>
      </c>
      <c r="AP352" s="49">
        <v>0</v>
      </c>
      <c r="AR352" s="50">
        <v>3</v>
      </c>
    </row>
    <row r="353" spans="1:44" x14ac:dyDescent="0.35">
      <c r="A353" s="2">
        <v>1070600890</v>
      </c>
      <c r="B353" s="2" t="s">
        <v>1099</v>
      </c>
      <c r="C353" s="16" t="s">
        <v>4946</v>
      </c>
      <c r="D353" s="3" t="s">
        <v>3244</v>
      </c>
      <c r="E353" s="4">
        <v>45944</v>
      </c>
      <c r="F353" s="5">
        <v>45944</v>
      </c>
      <c r="G353" s="5">
        <v>46309</v>
      </c>
      <c r="H353" s="3" t="s">
        <v>4290</v>
      </c>
      <c r="I353" s="55">
        <v>0</v>
      </c>
      <c r="J353" s="6">
        <v>46022</v>
      </c>
      <c r="K353" s="2" t="s">
        <v>4405</v>
      </c>
      <c r="L353" s="2" t="s">
        <v>4963</v>
      </c>
      <c r="M353" s="2" t="s">
        <v>4956</v>
      </c>
      <c r="N353" s="2" t="s">
        <v>5200</v>
      </c>
      <c r="O353" s="2" t="s">
        <v>5220</v>
      </c>
      <c r="P353" s="2" t="s">
        <v>4449</v>
      </c>
      <c r="Q353" s="2" t="s">
        <v>4297</v>
      </c>
      <c r="R353" s="7"/>
      <c r="S353" s="7">
        <v>0</v>
      </c>
      <c r="T353" s="7">
        <v>6.4166999999999996</v>
      </c>
      <c r="U353" s="7">
        <v>6.4166999999999996</v>
      </c>
      <c r="V353" s="12">
        <v>7</v>
      </c>
      <c r="W353" s="15" t="s">
        <v>4738</v>
      </c>
      <c r="X353" s="15" t="s">
        <v>5356</v>
      </c>
      <c r="Y353" s="50">
        <v>0</v>
      </c>
      <c r="Z353" s="50">
        <v>0</v>
      </c>
      <c r="AA353" s="50">
        <v>0</v>
      </c>
      <c r="AB353" s="50">
        <v>0</v>
      </c>
      <c r="AC353" s="50">
        <v>0</v>
      </c>
      <c r="AD353" s="50">
        <v>0</v>
      </c>
      <c r="AE353" s="50">
        <v>0</v>
      </c>
      <c r="AF353" s="50">
        <v>0</v>
      </c>
      <c r="AG353" s="50">
        <v>0</v>
      </c>
      <c r="AH353" s="50">
        <v>0</v>
      </c>
      <c r="AI353" s="50">
        <v>0</v>
      </c>
      <c r="AJ353" s="50">
        <v>0</v>
      </c>
      <c r="AK353" s="52">
        <v>0</v>
      </c>
      <c r="AL353" s="50">
        <v>0</v>
      </c>
      <c r="AM353" s="48">
        <v>0</v>
      </c>
      <c r="AN353" s="49">
        <v>0</v>
      </c>
      <c r="AO353" s="49">
        <v>0</v>
      </c>
      <c r="AP353" s="49">
        <v>0</v>
      </c>
      <c r="AR353" s="50">
        <v>7</v>
      </c>
    </row>
    <row r="354" spans="1:44" x14ac:dyDescent="0.35">
      <c r="A354" s="2">
        <v>1070629470</v>
      </c>
      <c r="B354" s="2" t="s">
        <v>1106</v>
      </c>
      <c r="C354" s="16" t="s">
        <v>4946</v>
      </c>
      <c r="D354" s="3" t="s">
        <v>3251</v>
      </c>
      <c r="E354" s="4">
        <v>45709</v>
      </c>
      <c r="F354" s="5">
        <v>45709</v>
      </c>
      <c r="G354" s="5">
        <v>46074</v>
      </c>
      <c r="H354" s="3" t="s">
        <v>4290</v>
      </c>
      <c r="I354" s="55">
        <v>0</v>
      </c>
      <c r="J354" s="6">
        <v>46022</v>
      </c>
      <c r="K354" s="2" t="s">
        <v>4405</v>
      </c>
      <c r="L354" s="2" t="s">
        <v>4752</v>
      </c>
      <c r="M354" s="2" t="s">
        <v>4956</v>
      </c>
      <c r="N354" s="2" t="s">
        <v>5195</v>
      </c>
      <c r="O354" s="2" t="s">
        <v>5216</v>
      </c>
      <c r="P354" s="2" t="s">
        <v>4540</v>
      </c>
      <c r="Q354" s="2" t="s">
        <v>4297</v>
      </c>
      <c r="R354" s="7"/>
      <c r="S354" s="7">
        <v>0</v>
      </c>
      <c r="T354" s="7">
        <v>25.833300000000001</v>
      </c>
      <c r="U354" s="7">
        <v>25.833300000000001</v>
      </c>
      <c r="V354" s="12">
        <v>26</v>
      </c>
      <c r="W354" s="15" t="s">
        <v>4738</v>
      </c>
      <c r="X354" s="15" t="s">
        <v>5115</v>
      </c>
      <c r="Y354" s="50">
        <v>0</v>
      </c>
      <c r="Z354" s="50">
        <v>0</v>
      </c>
      <c r="AA354" s="50">
        <v>0</v>
      </c>
      <c r="AB354" s="50">
        <v>0</v>
      </c>
      <c r="AC354" s="50">
        <v>0</v>
      </c>
      <c r="AD354" s="50">
        <v>0</v>
      </c>
      <c r="AE354" s="50">
        <v>0</v>
      </c>
      <c r="AF354" s="50">
        <v>0</v>
      </c>
      <c r="AG354" s="50">
        <v>0</v>
      </c>
      <c r="AH354" s="50">
        <v>0</v>
      </c>
      <c r="AI354" s="50">
        <v>0</v>
      </c>
      <c r="AJ354" s="50">
        <v>0</v>
      </c>
      <c r="AK354" s="52">
        <v>0</v>
      </c>
      <c r="AL354" s="50">
        <v>0</v>
      </c>
      <c r="AM354" s="48">
        <v>0</v>
      </c>
      <c r="AN354" s="49">
        <v>0</v>
      </c>
      <c r="AO354" s="49">
        <v>0</v>
      </c>
      <c r="AP354" s="49">
        <v>0</v>
      </c>
      <c r="AR354" s="50">
        <v>26</v>
      </c>
    </row>
    <row r="355" spans="1:44" x14ac:dyDescent="0.35">
      <c r="A355" s="2">
        <v>1070643859</v>
      </c>
      <c r="B355" s="2" t="s">
        <v>1109</v>
      </c>
      <c r="C355" s="16" t="s">
        <v>4946</v>
      </c>
      <c r="D355" s="3" t="s">
        <v>3254</v>
      </c>
      <c r="E355" s="4">
        <v>45992</v>
      </c>
      <c r="F355" s="5">
        <v>45992</v>
      </c>
      <c r="G355" s="5">
        <v>46357</v>
      </c>
      <c r="H355" s="3" t="s">
        <v>4290</v>
      </c>
      <c r="I355" s="55">
        <v>0</v>
      </c>
      <c r="J355" s="6">
        <v>46022</v>
      </c>
      <c r="K355" s="2" t="s">
        <v>4405</v>
      </c>
      <c r="L355" s="2" t="s">
        <v>4993</v>
      </c>
      <c r="M355" s="2" t="s">
        <v>4956</v>
      </c>
      <c r="N355" s="2" t="s">
        <v>5195</v>
      </c>
      <c r="O355" s="2" t="s">
        <v>5211</v>
      </c>
      <c r="P355" s="2" t="s">
        <v>4531</v>
      </c>
      <c r="Q355" s="2" t="s">
        <v>4297</v>
      </c>
      <c r="R355" s="7"/>
      <c r="S355" s="7">
        <v>0</v>
      </c>
      <c r="T355" s="7">
        <v>2.5</v>
      </c>
      <c r="U355" s="7">
        <v>2.5</v>
      </c>
      <c r="V355" s="12">
        <v>3</v>
      </c>
      <c r="W355" s="15" t="s">
        <v>4738</v>
      </c>
      <c r="X355" s="15" t="s">
        <v>5339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2">
        <v>0</v>
      </c>
      <c r="AL355" s="50">
        <v>0</v>
      </c>
      <c r="AM355" s="48">
        <v>0</v>
      </c>
      <c r="AN355" s="49">
        <v>0</v>
      </c>
      <c r="AO355" s="49">
        <v>0</v>
      </c>
      <c r="AP355" s="49">
        <v>0</v>
      </c>
      <c r="AR355" s="50">
        <v>3</v>
      </c>
    </row>
    <row r="356" spans="1:44" x14ac:dyDescent="0.35">
      <c r="A356" s="2">
        <v>1070691969</v>
      </c>
      <c r="B356" s="2" t="s">
        <v>1114</v>
      </c>
      <c r="C356" s="16" t="s">
        <v>4948</v>
      </c>
      <c r="D356" s="3" t="s">
        <v>3259</v>
      </c>
      <c r="E356" s="4">
        <v>45315</v>
      </c>
      <c r="F356" s="5">
        <v>45681</v>
      </c>
      <c r="G356" s="5">
        <v>46046</v>
      </c>
      <c r="H356" s="3" t="s">
        <v>4292</v>
      </c>
      <c r="I356" s="55">
        <v>0</v>
      </c>
      <c r="J356" s="6">
        <v>46022</v>
      </c>
      <c r="K356" s="2" t="s">
        <v>4405</v>
      </c>
      <c r="L356" s="2">
        <v>2001020400</v>
      </c>
      <c r="M356" s="2" t="s">
        <v>5051</v>
      </c>
      <c r="N356" s="2" t="s">
        <v>5179</v>
      </c>
      <c r="O356" s="2" t="s">
        <v>5179</v>
      </c>
      <c r="P356" s="2" t="s">
        <v>4938</v>
      </c>
      <c r="Q356" s="2" t="s">
        <v>4372</v>
      </c>
      <c r="R356" s="7"/>
      <c r="S356" s="7">
        <v>0</v>
      </c>
      <c r="T356" s="7">
        <v>28.083300000000001</v>
      </c>
      <c r="U356" s="7">
        <v>28.083300000000001</v>
      </c>
      <c r="V356" s="12">
        <v>29</v>
      </c>
      <c r="W356" s="15" t="s">
        <v>4738</v>
      </c>
      <c r="X356" s="15" t="s">
        <v>5065</v>
      </c>
      <c r="Y356" s="50">
        <v>7</v>
      </c>
      <c r="Z356" s="50">
        <v>1</v>
      </c>
      <c r="AA356" s="50">
        <v>0</v>
      </c>
      <c r="AB356" s="50">
        <v>0</v>
      </c>
      <c r="AC356" s="50">
        <v>9</v>
      </c>
      <c r="AD356" s="50">
        <v>0</v>
      </c>
      <c r="AE356" s="50">
        <v>0</v>
      </c>
      <c r="AF356" s="50">
        <v>0</v>
      </c>
      <c r="AG356" s="50">
        <v>0</v>
      </c>
      <c r="AH356" s="50">
        <v>0</v>
      </c>
      <c r="AI356" s="50">
        <v>0</v>
      </c>
      <c r="AJ356" s="50">
        <v>0</v>
      </c>
      <c r="AK356" s="52">
        <v>17</v>
      </c>
      <c r="AL356" s="50">
        <v>17</v>
      </c>
      <c r="AM356" s="48">
        <v>0.58620689655172409</v>
      </c>
      <c r="AN356" s="49">
        <v>5.8620689655172406E-3</v>
      </c>
      <c r="AO356" s="49">
        <v>8</v>
      </c>
      <c r="AP356" s="49">
        <v>17</v>
      </c>
      <c r="AR356" s="50">
        <v>12</v>
      </c>
    </row>
    <row r="357" spans="1:44" x14ac:dyDescent="0.35">
      <c r="A357" s="2">
        <v>1070696970</v>
      </c>
      <c r="B357" s="2" t="s">
        <v>1115</v>
      </c>
      <c r="C357" s="16" t="s">
        <v>4946</v>
      </c>
      <c r="D357" s="3" t="s">
        <v>3260</v>
      </c>
      <c r="E357" s="4">
        <v>45890</v>
      </c>
      <c r="F357" s="5">
        <v>45890</v>
      </c>
      <c r="G357" s="5">
        <v>46255</v>
      </c>
      <c r="H357" s="3" t="s">
        <v>4290</v>
      </c>
      <c r="I357" s="55">
        <v>0</v>
      </c>
      <c r="J357" s="6">
        <v>46022</v>
      </c>
      <c r="K357" s="2" t="s">
        <v>4405</v>
      </c>
      <c r="L357" s="2" t="s">
        <v>4986</v>
      </c>
      <c r="M357" s="2" t="s">
        <v>4956</v>
      </c>
      <c r="N357" s="2" t="s">
        <v>5180</v>
      </c>
      <c r="O357" s="2" t="s">
        <v>5218</v>
      </c>
      <c r="P357" s="2" t="s">
        <v>4509</v>
      </c>
      <c r="Q357" s="2" t="s">
        <v>4297</v>
      </c>
      <c r="R357" s="7"/>
      <c r="S357" s="7">
        <v>0</v>
      </c>
      <c r="T357" s="7">
        <v>10.833299999999999</v>
      </c>
      <c r="U357" s="7">
        <v>10.833299999999999</v>
      </c>
      <c r="V357" s="12">
        <v>11</v>
      </c>
      <c r="W357" s="15" t="s">
        <v>4738</v>
      </c>
      <c r="X357" s="15" t="s">
        <v>5318</v>
      </c>
      <c r="Y357" s="50">
        <v>0</v>
      </c>
      <c r="Z357" s="50">
        <v>0</v>
      </c>
      <c r="AA357" s="50">
        <v>0</v>
      </c>
      <c r="AB357" s="50">
        <v>0</v>
      </c>
      <c r="AC357" s="50">
        <v>0</v>
      </c>
      <c r="AD357" s="50">
        <v>0</v>
      </c>
      <c r="AE357" s="50">
        <v>0</v>
      </c>
      <c r="AF357" s="50">
        <v>0</v>
      </c>
      <c r="AG357" s="50">
        <v>0</v>
      </c>
      <c r="AH357" s="50">
        <v>0</v>
      </c>
      <c r="AI357" s="50">
        <v>0</v>
      </c>
      <c r="AJ357" s="50">
        <v>0</v>
      </c>
      <c r="AK357" s="52">
        <v>0</v>
      </c>
      <c r="AL357" s="50">
        <v>0</v>
      </c>
      <c r="AM357" s="48">
        <v>0</v>
      </c>
      <c r="AN357" s="49">
        <v>0</v>
      </c>
      <c r="AO357" s="49">
        <v>0</v>
      </c>
      <c r="AP357" s="49">
        <v>0</v>
      </c>
      <c r="AR357" s="50">
        <v>11</v>
      </c>
    </row>
    <row r="358" spans="1:44" x14ac:dyDescent="0.35">
      <c r="A358" s="2">
        <v>1070751253</v>
      </c>
      <c r="B358" s="2" t="s">
        <v>1123</v>
      </c>
      <c r="C358" s="16" t="s">
        <v>4948</v>
      </c>
      <c r="D358" s="3" t="s">
        <v>3268</v>
      </c>
      <c r="E358" s="4">
        <v>45524</v>
      </c>
      <c r="F358" s="5">
        <v>45889</v>
      </c>
      <c r="G358" s="5">
        <v>46254</v>
      </c>
      <c r="H358" s="3" t="s">
        <v>4409</v>
      </c>
      <c r="I358" s="55">
        <v>0</v>
      </c>
      <c r="J358" s="6">
        <v>46022</v>
      </c>
      <c r="K358" s="2" t="s">
        <v>4405</v>
      </c>
      <c r="L358" s="2" t="s">
        <v>4823</v>
      </c>
      <c r="M358" s="2" t="s">
        <v>4956</v>
      </c>
      <c r="N358" s="2" t="s">
        <v>5197</v>
      </c>
      <c r="O358" s="2" t="s">
        <v>5242</v>
      </c>
      <c r="P358" s="2" t="s">
        <v>4571</v>
      </c>
      <c r="Q358" s="2" t="s">
        <v>4336</v>
      </c>
      <c r="R358" s="7"/>
      <c r="S358" s="7">
        <v>19</v>
      </c>
      <c r="T358" s="7">
        <v>10.916699999999999</v>
      </c>
      <c r="U358" s="7">
        <v>29.916699999999999</v>
      </c>
      <c r="V358" s="12">
        <v>30</v>
      </c>
      <c r="W358" s="15" t="s">
        <v>5454</v>
      </c>
      <c r="X358" s="15" t="s">
        <v>5067</v>
      </c>
      <c r="Y358" s="50">
        <v>0</v>
      </c>
      <c r="Z358" s="50">
        <v>0</v>
      </c>
      <c r="AA358" s="50">
        <v>0</v>
      </c>
      <c r="AB358" s="50">
        <v>0</v>
      </c>
      <c r="AC358" s="50">
        <v>7</v>
      </c>
      <c r="AD358" s="50">
        <v>0</v>
      </c>
      <c r="AE358" s="50">
        <v>0</v>
      </c>
      <c r="AF358" s="50">
        <v>0</v>
      </c>
      <c r="AG358" s="50">
        <v>0</v>
      </c>
      <c r="AH358" s="50">
        <v>0</v>
      </c>
      <c r="AI358" s="50">
        <v>0</v>
      </c>
      <c r="AJ358" s="50">
        <v>0</v>
      </c>
      <c r="AK358" s="52">
        <v>7</v>
      </c>
      <c r="AL358" s="50">
        <v>7</v>
      </c>
      <c r="AM358" s="48">
        <v>0.23333333333333334</v>
      </c>
      <c r="AN358" s="49">
        <v>2.3333333333333335E-3</v>
      </c>
      <c r="AO358" s="49">
        <v>0</v>
      </c>
      <c r="AP358" s="49">
        <v>7</v>
      </c>
      <c r="AR358" s="50">
        <v>23</v>
      </c>
    </row>
    <row r="359" spans="1:44" x14ac:dyDescent="0.35">
      <c r="A359" s="2">
        <v>1070759102</v>
      </c>
      <c r="B359" s="2" t="s">
        <v>1124</v>
      </c>
      <c r="C359" s="16" t="s">
        <v>4946</v>
      </c>
      <c r="D359" s="3" t="s">
        <v>3269</v>
      </c>
      <c r="E359" s="4">
        <v>45936</v>
      </c>
      <c r="F359" s="5">
        <v>45936</v>
      </c>
      <c r="G359" s="5">
        <v>46301</v>
      </c>
      <c r="H359" s="3" t="s">
        <v>4290</v>
      </c>
      <c r="I359" s="55">
        <v>0</v>
      </c>
      <c r="J359" s="6">
        <v>46022</v>
      </c>
      <c r="K359" s="2" t="s">
        <v>4405</v>
      </c>
      <c r="L359" s="2" t="s">
        <v>4963</v>
      </c>
      <c r="M359" s="2" t="s">
        <v>4956</v>
      </c>
      <c r="N359" s="2" t="s">
        <v>5200</v>
      </c>
      <c r="O359" s="2" t="s">
        <v>5220</v>
      </c>
      <c r="P359" s="2" t="s">
        <v>4449</v>
      </c>
      <c r="Q359" s="2" t="s">
        <v>4297</v>
      </c>
      <c r="R359" s="7"/>
      <c r="S359" s="7">
        <v>0</v>
      </c>
      <c r="T359" s="7">
        <v>7.0833000000000004</v>
      </c>
      <c r="U359" s="7">
        <v>7.0833000000000004</v>
      </c>
      <c r="V359" s="12">
        <v>8</v>
      </c>
      <c r="W359" s="15" t="s">
        <v>4738</v>
      </c>
      <c r="X359" s="15" t="s">
        <v>5377</v>
      </c>
      <c r="Y359" s="50">
        <v>0</v>
      </c>
      <c r="Z359" s="50">
        <v>0</v>
      </c>
      <c r="AA359" s="50">
        <v>0</v>
      </c>
      <c r="AB359" s="50">
        <v>0</v>
      </c>
      <c r="AC359" s="50">
        <v>0</v>
      </c>
      <c r="AD359" s="50">
        <v>0</v>
      </c>
      <c r="AE359" s="50">
        <v>0</v>
      </c>
      <c r="AF359" s="50">
        <v>0</v>
      </c>
      <c r="AG359" s="50">
        <v>0</v>
      </c>
      <c r="AH359" s="50">
        <v>0</v>
      </c>
      <c r="AI359" s="50">
        <v>0</v>
      </c>
      <c r="AJ359" s="50">
        <v>0</v>
      </c>
      <c r="AK359" s="52">
        <v>0</v>
      </c>
      <c r="AL359" s="50">
        <v>0</v>
      </c>
      <c r="AM359" s="48">
        <v>0</v>
      </c>
      <c r="AN359" s="49">
        <v>0</v>
      </c>
      <c r="AO359" s="49">
        <v>0</v>
      </c>
      <c r="AP359" s="49">
        <v>0</v>
      </c>
      <c r="AR359" s="50">
        <v>8</v>
      </c>
    </row>
    <row r="360" spans="1:44" x14ac:dyDescent="0.35">
      <c r="A360" s="2">
        <v>1070786024</v>
      </c>
      <c r="B360" s="2" t="s">
        <v>1127</v>
      </c>
      <c r="C360" s="16" t="s">
        <v>4946</v>
      </c>
      <c r="D360" s="3" t="s">
        <v>3272</v>
      </c>
      <c r="E360" s="4">
        <v>45566</v>
      </c>
      <c r="F360" s="5">
        <v>45931</v>
      </c>
      <c r="G360" s="5">
        <v>46296</v>
      </c>
      <c r="H360" s="3" t="s">
        <v>4290</v>
      </c>
      <c r="I360" s="55">
        <v>0</v>
      </c>
      <c r="J360" s="6">
        <v>46022</v>
      </c>
      <c r="K360" s="2" t="s">
        <v>4405</v>
      </c>
      <c r="L360" s="2" t="s">
        <v>4821</v>
      </c>
      <c r="M360" s="2" t="s">
        <v>4956</v>
      </c>
      <c r="N360" s="2" t="s">
        <v>5195</v>
      </c>
      <c r="O360" s="2" t="s">
        <v>5216</v>
      </c>
      <c r="P360" s="2" t="s">
        <v>4568</v>
      </c>
      <c r="Q360" s="2" t="s">
        <v>4297</v>
      </c>
      <c r="R360" s="7"/>
      <c r="S360" s="7">
        <v>22</v>
      </c>
      <c r="T360" s="7">
        <v>7.5</v>
      </c>
      <c r="U360" s="7">
        <v>29.5</v>
      </c>
      <c r="V360" s="12">
        <v>30</v>
      </c>
      <c r="W360" s="15" t="s">
        <v>5423</v>
      </c>
      <c r="X360" s="15" t="s">
        <v>5067</v>
      </c>
      <c r="Y360" s="50">
        <v>0</v>
      </c>
      <c r="Z360" s="50">
        <v>7</v>
      </c>
      <c r="AA360" s="50">
        <v>8</v>
      </c>
      <c r="AB360" s="50">
        <v>0</v>
      </c>
      <c r="AC360" s="50">
        <v>0</v>
      </c>
      <c r="AD360" s="50">
        <v>0</v>
      </c>
      <c r="AE360" s="50">
        <v>0</v>
      </c>
      <c r="AF360" s="50">
        <v>0</v>
      </c>
      <c r="AG360" s="50">
        <v>0</v>
      </c>
      <c r="AH360" s="50">
        <v>0</v>
      </c>
      <c r="AI360" s="50">
        <v>0</v>
      </c>
      <c r="AJ360" s="50">
        <v>0</v>
      </c>
      <c r="AK360" s="52">
        <v>15</v>
      </c>
      <c r="AL360" s="50">
        <v>15</v>
      </c>
      <c r="AM360" s="48">
        <v>0.5</v>
      </c>
      <c r="AN360" s="49">
        <v>5.0000000000000001E-3</v>
      </c>
      <c r="AO360" s="49">
        <v>15</v>
      </c>
      <c r="AP360" s="49">
        <v>15</v>
      </c>
      <c r="AR360" s="50">
        <v>15</v>
      </c>
    </row>
    <row r="361" spans="1:44" x14ac:dyDescent="0.35">
      <c r="A361" s="2">
        <v>1070835325</v>
      </c>
      <c r="B361" s="2" t="s">
        <v>1134</v>
      </c>
      <c r="C361" s="16" t="s">
        <v>4946</v>
      </c>
      <c r="D361" s="3" t="s">
        <v>3279</v>
      </c>
      <c r="E361" s="4">
        <v>46084</v>
      </c>
      <c r="F361" s="5">
        <v>45850</v>
      </c>
      <c r="G361" s="5">
        <v>46215</v>
      </c>
      <c r="H361" s="3" t="s">
        <v>4293</v>
      </c>
      <c r="I361" s="55">
        <v>0</v>
      </c>
      <c r="J361" s="6">
        <v>46022</v>
      </c>
      <c r="K361" s="2" t="s">
        <v>4431</v>
      </c>
      <c r="L361" s="2" t="s">
        <v>4921</v>
      </c>
      <c r="M361" s="2" t="s">
        <v>4956</v>
      </c>
      <c r="N361" s="2" t="s">
        <v>5197</v>
      </c>
      <c r="O361" s="2" t="s">
        <v>5178</v>
      </c>
      <c r="P361" s="2" t="s">
        <v>4712</v>
      </c>
      <c r="Q361" s="2" t="s">
        <v>4297</v>
      </c>
      <c r="R361" s="7"/>
      <c r="S361" s="7">
        <v>1</v>
      </c>
      <c r="T361" s="7">
        <v>2.8167000000000009</v>
      </c>
      <c r="U361" s="7">
        <v>3.8167000000000009</v>
      </c>
      <c r="V361" s="12">
        <v>4</v>
      </c>
      <c r="W361" s="15" t="s">
        <v>5455</v>
      </c>
      <c r="X361" s="15" t="s">
        <v>5351</v>
      </c>
      <c r="Y361" s="58">
        <v>0</v>
      </c>
      <c r="Z361" s="58">
        <v>0</v>
      </c>
      <c r="AA361" s="50">
        <v>0</v>
      </c>
      <c r="AB361" s="50">
        <v>0</v>
      </c>
      <c r="AC361" s="50">
        <v>0</v>
      </c>
      <c r="AD361" s="50">
        <v>0</v>
      </c>
      <c r="AE361" s="50">
        <v>0</v>
      </c>
      <c r="AF361" s="50">
        <v>0</v>
      </c>
      <c r="AG361" s="50">
        <v>0</v>
      </c>
      <c r="AH361" s="50">
        <v>0</v>
      </c>
      <c r="AI361" s="50">
        <v>0</v>
      </c>
      <c r="AJ361" s="50">
        <v>0</v>
      </c>
      <c r="AK361" s="52">
        <v>0</v>
      </c>
      <c r="AL361" s="50">
        <v>0</v>
      </c>
      <c r="AM361" s="48">
        <v>0</v>
      </c>
      <c r="AN361" s="49">
        <v>0</v>
      </c>
      <c r="AO361" s="49">
        <v>0</v>
      </c>
      <c r="AP361" s="49">
        <v>0</v>
      </c>
      <c r="AR361" s="50">
        <v>4</v>
      </c>
    </row>
    <row r="362" spans="1:44" x14ac:dyDescent="0.35">
      <c r="A362" s="2">
        <v>1070878134</v>
      </c>
      <c r="B362" s="2" t="s">
        <v>1142</v>
      </c>
      <c r="C362" s="16" t="s">
        <v>4946</v>
      </c>
      <c r="D362" s="3" t="s">
        <v>3287</v>
      </c>
      <c r="E362" s="4">
        <v>45128</v>
      </c>
      <c r="F362" s="5">
        <v>45859</v>
      </c>
      <c r="G362" s="5">
        <v>46224</v>
      </c>
      <c r="H362" s="3" t="s">
        <v>4290</v>
      </c>
      <c r="I362" s="55">
        <v>0</v>
      </c>
      <c r="J362" s="6">
        <v>46022</v>
      </c>
      <c r="K362" s="2" t="s">
        <v>4405</v>
      </c>
      <c r="L362" s="2" t="s">
        <v>4786</v>
      </c>
      <c r="M362" s="2" t="s">
        <v>4956</v>
      </c>
      <c r="N362" s="2" t="s">
        <v>5197</v>
      </c>
      <c r="O362" s="2" t="s">
        <v>5222</v>
      </c>
      <c r="P362" s="2" t="s">
        <v>4508</v>
      </c>
      <c r="Q362" s="2" t="s">
        <v>4301</v>
      </c>
      <c r="R362" s="7"/>
      <c r="S362" s="7">
        <v>15</v>
      </c>
      <c r="T362" s="7">
        <v>13.333299999999994</v>
      </c>
      <c r="U362" s="7">
        <v>28.333299999999994</v>
      </c>
      <c r="V362" s="12">
        <v>29</v>
      </c>
      <c r="W362" s="15" t="s">
        <v>5456</v>
      </c>
      <c r="X362" s="15" t="s">
        <v>5065</v>
      </c>
      <c r="Y362" s="50">
        <v>0</v>
      </c>
      <c r="Z362" s="50">
        <v>0</v>
      </c>
      <c r="AA362" s="50">
        <v>0</v>
      </c>
      <c r="AB362" s="50">
        <v>0</v>
      </c>
      <c r="AC362" s="50">
        <v>0</v>
      </c>
      <c r="AD362" s="50">
        <v>0</v>
      </c>
      <c r="AE362" s="50">
        <v>0</v>
      </c>
      <c r="AF362" s="50">
        <v>0</v>
      </c>
      <c r="AG362" s="50">
        <v>0</v>
      </c>
      <c r="AH362" s="50">
        <v>0</v>
      </c>
      <c r="AI362" s="50">
        <v>0</v>
      </c>
      <c r="AJ362" s="50">
        <v>0</v>
      </c>
      <c r="AK362" s="52">
        <v>0</v>
      </c>
      <c r="AL362" s="50">
        <v>0</v>
      </c>
      <c r="AM362" s="48">
        <v>0</v>
      </c>
      <c r="AN362" s="49">
        <v>0</v>
      </c>
      <c r="AO362" s="49">
        <v>0</v>
      </c>
      <c r="AP362" s="49">
        <v>0</v>
      </c>
      <c r="AR362" s="50">
        <v>29</v>
      </c>
    </row>
    <row r="363" spans="1:44" x14ac:dyDescent="0.35">
      <c r="A363" s="2">
        <v>1070881550</v>
      </c>
      <c r="B363" s="2" t="s">
        <v>1143</v>
      </c>
      <c r="C363" s="16" t="s">
        <v>4946</v>
      </c>
      <c r="D363" s="3" t="s">
        <v>3288</v>
      </c>
      <c r="E363" s="4">
        <v>44692</v>
      </c>
      <c r="F363" s="5">
        <v>45788</v>
      </c>
      <c r="G363" s="5">
        <v>46153</v>
      </c>
      <c r="H363" s="3" t="s">
        <v>4290</v>
      </c>
      <c r="I363" s="55">
        <v>0</v>
      </c>
      <c r="J363" s="6">
        <v>46022</v>
      </c>
      <c r="K363" s="2" t="s">
        <v>4405</v>
      </c>
      <c r="L363" s="2" t="s">
        <v>4821</v>
      </c>
      <c r="M363" s="2" t="s">
        <v>4956</v>
      </c>
      <c r="N363" s="2" t="s">
        <v>5195</v>
      </c>
      <c r="O363" s="2" t="s">
        <v>5216</v>
      </c>
      <c r="P363" s="2" t="s">
        <v>4568</v>
      </c>
      <c r="Q363" s="2" t="s">
        <v>4297</v>
      </c>
      <c r="R363" s="7"/>
      <c r="S363" s="7">
        <v>10</v>
      </c>
      <c r="T363" s="7">
        <v>19.166700000000006</v>
      </c>
      <c r="U363" s="7">
        <v>29.166700000000006</v>
      </c>
      <c r="V363" s="12">
        <v>30</v>
      </c>
      <c r="W363" s="15" t="s">
        <v>5457</v>
      </c>
      <c r="X363" s="15" t="s">
        <v>5067</v>
      </c>
      <c r="Y363" s="50">
        <v>0</v>
      </c>
      <c r="Z363" s="50">
        <v>16</v>
      </c>
      <c r="AA363" s="50">
        <v>0</v>
      </c>
      <c r="AB363" s="50">
        <v>0</v>
      </c>
      <c r="AC363" s="50">
        <v>0</v>
      </c>
      <c r="AD363" s="50">
        <v>0</v>
      </c>
      <c r="AE363" s="50">
        <v>0</v>
      </c>
      <c r="AF363" s="50">
        <v>0</v>
      </c>
      <c r="AG363" s="50">
        <v>0</v>
      </c>
      <c r="AH363" s="50">
        <v>0</v>
      </c>
      <c r="AI363" s="50">
        <v>0</v>
      </c>
      <c r="AJ363" s="50">
        <v>0</v>
      </c>
      <c r="AK363" s="52">
        <v>16</v>
      </c>
      <c r="AL363" s="50">
        <v>16</v>
      </c>
      <c r="AM363" s="48">
        <v>0.53333333333333333</v>
      </c>
      <c r="AN363" s="49">
        <v>5.3333333333333332E-3</v>
      </c>
      <c r="AO363" s="49">
        <v>16</v>
      </c>
      <c r="AP363" s="49">
        <v>16</v>
      </c>
      <c r="AR363" s="50">
        <v>14</v>
      </c>
    </row>
    <row r="364" spans="1:44" x14ac:dyDescent="0.35">
      <c r="A364" s="2">
        <v>1070911728</v>
      </c>
      <c r="B364" s="2" t="s">
        <v>1149</v>
      </c>
      <c r="C364" s="16" t="s">
        <v>4946</v>
      </c>
      <c r="D364" s="3" t="s">
        <v>3294</v>
      </c>
      <c r="E364" s="4">
        <v>44718</v>
      </c>
      <c r="F364" s="5">
        <v>45814</v>
      </c>
      <c r="G364" s="5">
        <v>46179</v>
      </c>
      <c r="H364" s="3" t="s">
        <v>4290</v>
      </c>
      <c r="I364" s="55">
        <v>0</v>
      </c>
      <c r="J364" s="6">
        <v>46022</v>
      </c>
      <c r="K364" s="2" t="s">
        <v>4405</v>
      </c>
      <c r="L364" s="2" t="s">
        <v>4999</v>
      </c>
      <c r="M364" s="2" t="s">
        <v>4957</v>
      </c>
      <c r="N364" s="2" t="s">
        <v>5199</v>
      </c>
      <c r="O364" s="2" t="s">
        <v>5227</v>
      </c>
      <c r="P364" s="2" t="s">
        <v>4550</v>
      </c>
      <c r="Q364" s="2" t="s">
        <v>4297</v>
      </c>
      <c r="R364" s="7"/>
      <c r="S364" s="7">
        <v>0</v>
      </c>
      <c r="T364" s="7">
        <v>17.083299999999994</v>
      </c>
      <c r="U364" s="7">
        <v>17.083299999999994</v>
      </c>
      <c r="V364" s="12">
        <v>18</v>
      </c>
      <c r="W364" s="15" t="s">
        <v>4738</v>
      </c>
      <c r="X364" s="15" t="s">
        <v>5321</v>
      </c>
      <c r="Y364" s="50">
        <v>0</v>
      </c>
      <c r="Z364" s="50">
        <v>0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0</v>
      </c>
      <c r="AG364" s="50">
        <v>0</v>
      </c>
      <c r="AH364" s="50">
        <v>0</v>
      </c>
      <c r="AI364" s="50">
        <v>0</v>
      </c>
      <c r="AJ364" s="50">
        <v>0</v>
      </c>
      <c r="AK364" s="52">
        <v>0</v>
      </c>
      <c r="AL364" s="50">
        <v>0</v>
      </c>
      <c r="AM364" s="48">
        <v>0</v>
      </c>
      <c r="AN364" s="49">
        <v>0</v>
      </c>
      <c r="AO364" s="49">
        <v>0</v>
      </c>
      <c r="AP364" s="49">
        <v>0</v>
      </c>
      <c r="AR364" s="50">
        <v>18</v>
      </c>
    </row>
    <row r="365" spans="1:44" x14ac:dyDescent="0.35">
      <c r="A365" s="2">
        <v>1070930520</v>
      </c>
      <c r="B365" s="2" t="s">
        <v>1154</v>
      </c>
      <c r="C365" s="16" t="s">
        <v>4946</v>
      </c>
      <c r="D365" s="3" t="s">
        <v>3299</v>
      </c>
      <c r="E365" s="4">
        <v>44068</v>
      </c>
      <c r="F365" s="5">
        <v>45894</v>
      </c>
      <c r="G365" s="5">
        <v>46259</v>
      </c>
      <c r="H365" s="3" t="s">
        <v>4290</v>
      </c>
      <c r="I365" s="55">
        <v>0</v>
      </c>
      <c r="J365" s="6">
        <v>46022</v>
      </c>
      <c r="K365" s="2" t="s">
        <v>4405</v>
      </c>
      <c r="L365" s="2" t="s">
        <v>4977</v>
      </c>
      <c r="M365" s="2" t="s">
        <v>4956</v>
      </c>
      <c r="N365" s="2" t="s">
        <v>5195</v>
      </c>
      <c r="O365" s="2" t="s">
        <v>5216</v>
      </c>
      <c r="P365" s="2" t="s">
        <v>4489</v>
      </c>
      <c r="Q365" s="2" t="s">
        <v>4297</v>
      </c>
      <c r="R365" s="7"/>
      <c r="S365" s="7">
        <v>17</v>
      </c>
      <c r="T365" s="7">
        <v>10.5</v>
      </c>
      <c r="U365" s="7">
        <v>27.5</v>
      </c>
      <c r="V365" s="12">
        <v>28</v>
      </c>
      <c r="W365" s="15" t="s">
        <v>5425</v>
      </c>
      <c r="X365" s="15" t="s">
        <v>5072</v>
      </c>
      <c r="Y365" s="50">
        <v>0</v>
      </c>
      <c r="Z365" s="50">
        <v>0</v>
      </c>
      <c r="AA365" s="50">
        <v>14</v>
      </c>
      <c r="AB365" s="50">
        <v>0</v>
      </c>
      <c r="AC365" s="50">
        <v>0</v>
      </c>
      <c r="AD365" s="50">
        <v>0</v>
      </c>
      <c r="AE365" s="50">
        <v>0</v>
      </c>
      <c r="AF365" s="50">
        <v>0</v>
      </c>
      <c r="AG365" s="50">
        <v>0</v>
      </c>
      <c r="AH365" s="50">
        <v>0</v>
      </c>
      <c r="AI365" s="50">
        <v>0</v>
      </c>
      <c r="AJ365" s="50">
        <v>0</v>
      </c>
      <c r="AK365" s="52">
        <v>14</v>
      </c>
      <c r="AL365" s="50">
        <v>14</v>
      </c>
      <c r="AM365" s="48">
        <v>0.5</v>
      </c>
      <c r="AN365" s="49">
        <v>5.0000000000000001E-3</v>
      </c>
      <c r="AO365" s="49">
        <v>14</v>
      </c>
      <c r="AP365" s="49">
        <v>14</v>
      </c>
      <c r="AR365" s="50">
        <v>14</v>
      </c>
    </row>
    <row r="366" spans="1:44" x14ac:dyDescent="0.35">
      <c r="A366" s="2">
        <v>1070935531</v>
      </c>
      <c r="B366" s="2" t="s">
        <v>1155</v>
      </c>
      <c r="C366" s="16" t="s">
        <v>4946</v>
      </c>
      <c r="D366" s="3" t="s">
        <v>3300</v>
      </c>
      <c r="E366" s="4">
        <v>45987</v>
      </c>
      <c r="F366" s="5">
        <v>45987</v>
      </c>
      <c r="G366" s="5">
        <v>46352</v>
      </c>
      <c r="H366" s="3" t="s">
        <v>4290</v>
      </c>
      <c r="I366" s="55">
        <v>0</v>
      </c>
      <c r="J366" s="6">
        <v>46022</v>
      </c>
      <c r="K366" s="2" t="s">
        <v>4405</v>
      </c>
      <c r="L366" s="2" t="s">
        <v>4751</v>
      </c>
      <c r="M366" s="2" t="s">
        <v>4956</v>
      </c>
      <c r="N366" s="2" t="s">
        <v>5195</v>
      </c>
      <c r="O366" s="2" t="s">
        <v>5213</v>
      </c>
      <c r="P366" s="2" t="s">
        <v>4445</v>
      </c>
      <c r="Q366" s="2" t="s">
        <v>4297</v>
      </c>
      <c r="R366" s="7"/>
      <c r="S366" s="7">
        <v>0</v>
      </c>
      <c r="T366" s="7">
        <v>2.9167000000000001</v>
      </c>
      <c r="U366" s="7">
        <v>2.9167000000000001</v>
      </c>
      <c r="V366" s="12">
        <v>3</v>
      </c>
      <c r="W366" s="15" t="s">
        <v>4738</v>
      </c>
      <c r="X366" s="15" t="s">
        <v>5339</v>
      </c>
      <c r="Y366" s="50">
        <v>0</v>
      </c>
      <c r="Z366" s="50">
        <v>0</v>
      </c>
      <c r="AA366" s="50">
        <v>0</v>
      </c>
      <c r="AB366" s="50">
        <v>0</v>
      </c>
      <c r="AC366" s="50">
        <v>0</v>
      </c>
      <c r="AD366" s="50">
        <v>0</v>
      </c>
      <c r="AE366" s="50">
        <v>0</v>
      </c>
      <c r="AF366" s="50">
        <v>0</v>
      </c>
      <c r="AG366" s="50">
        <v>0</v>
      </c>
      <c r="AH366" s="50">
        <v>0</v>
      </c>
      <c r="AI366" s="50">
        <v>0</v>
      </c>
      <c r="AJ366" s="50">
        <v>0</v>
      </c>
      <c r="AK366" s="52">
        <v>0</v>
      </c>
      <c r="AL366" s="50">
        <v>0</v>
      </c>
      <c r="AM366" s="48">
        <v>0</v>
      </c>
      <c r="AN366" s="49">
        <v>0</v>
      </c>
      <c r="AO366" s="49">
        <v>0</v>
      </c>
      <c r="AP366" s="49">
        <v>0</v>
      </c>
      <c r="AR366" s="50">
        <v>3</v>
      </c>
    </row>
    <row r="367" spans="1:44" x14ac:dyDescent="0.35">
      <c r="A367" s="2">
        <v>1070975955</v>
      </c>
      <c r="B367" s="2" t="s">
        <v>1159</v>
      </c>
      <c r="C367" s="16" t="s">
        <v>4946</v>
      </c>
      <c r="D367" s="3" t="s">
        <v>3304</v>
      </c>
      <c r="E367" s="4">
        <v>43109</v>
      </c>
      <c r="F367" s="5">
        <v>45666</v>
      </c>
      <c r="G367" s="5">
        <v>46031</v>
      </c>
      <c r="H367" s="3" t="s">
        <v>4290</v>
      </c>
      <c r="I367" s="55">
        <v>0</v>
      </c>
      <c r="J367" s="6">
        <v>46022</v>
      </c>
      <c r="K367" s="2" t="s">
        <v>4405</v>
      </c>
      <c r="L367" s="2" t="s">
        <v>5021</v>
      </c>
      <c r="M367" s="2" t="s">
        <v>4956</v>
      </c>
      <c r="N367" s="2" t="s">
        <v>5180</v>
      </c>
      <c r="O367" s="2" t="s">
        <v>5226</v>
      </c>
      <c r="P367" s="2" t="s">
        <v>4640</v>
      </c>
      <c r="Q367" s="2" t="s">
        <v>4297</v>
      </c>
      <c r="R367" s="7"/>
      <c r="S367" s="7">
        <v>0</v>
      </c>
      <c r="T367" s="7">
        <v>13.333300000000008</v>
      </c>
      <c r="U367" s="7">
        <v>13.333300000000008</v>
      </c>
      <c r="V367" s="12">
        <v>14</v>
      </c>
      <c r="W367" s="15" t="s">
        <v>4738</v>
      </c>
      <c r="X367" s="15" t="s">
        <v>5316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2">
        <v>0</v>
      </c>
      <c r="AL367" s="50">
        <v>0</v>
      </c>
      <c r="AM367" s="48">
        <v>0</v>
      </c>
      <c r="AN367" s="49">
        <v>0</v>
      </c>
      <c r="AO367" s="49">
        <v>0</v>
      </c>
      <c r="AP367" s="49">
        <v>0</v>
      </c>
      <c r="AR367" s="50">
        <v>14</v>
      </c>
    </row>
    <row r="368" spans="1:44" x14ac:dyDescent="0.35">
      <c r="A368" s="2">
        <v>1071012692</v>
      </c>
      <c r="B368" s="2" t="s">
        <v>1167</v>
      </c>
      <c r="C368" s="16" t="s">
        <v>4946</v>
      </c>
      <c r="D368" s="3" t="s">
        <v>3312</v>
      </c>
      <c r="E368" s="4">
        <v>45108</v>
      </c>
      <c r="F368" s="5">
        <v>45839</v>
      </c>
      <c r="G368" s="5">
        <v>46204</v>
      </c>
      <c r="H368" s="3" t="s">
        <v>4290</v>
      </c>
      <c r="I368" s="55">
        <v>0</v>
      </c>
      <c r="J368" s="6">
        <v>46022</v>
      </c>
      <c r="K368" s="2" t="s">
        <v>4405</v>
      </c>
      <c r="L368" s="2" t="s">
        <v>4782</v>
      </c>
      <c r="M368" s="2" t="s">
        <v>4956</v>
      </c>
      <c r="N368" s="2" t="s">
        <v>5196</v>
      </c>
      <c r="O368" s="2" t="s">
        <v>5215</v>
      </c>
      <c r="P368" s="2" t="s">
        <v>4501</v>
      </c>
      <c r="Q368" s="2" t="s">
        <v>4297</v>
      </c>
      <c r="R368" s="7"/>
      <c r="S368" s="7">
        <v>15</v>
      </c>
      <c r="T368" s="7">
        <v>15</v>
      </c>
      <c r="U368" s="7">
        <v>30</v>
      </c>
      <c r="V368" s="12">
        <v>30</v>
      </c>
      <c r="W368" s="15" t="s">
        <v>5333</v>
      </c>
      <c r="X368" s="15" t="s">
        <v>5067</v>
      </c>
      <c r="Y368" s="50">
        <v>0</v>
      </c>
      <c r="Z368" s="50">
        <v>0</v>
      </c>
      <c r="AA368" s="50">
        <v>6</v>
      </c>
      <c r="AB368" s="50">
        <v>8</v>
      </c>
      <c r="AC368" s="50">
        <v>0</v>
      </c>
      <c r="AD368" s="50">
        <v>0</v>
      </c>
      <c r="AE368" s="50">
        <v>0</v>
      </c>
      <c r="AF368" s="50">
        <v>0</v>
      </c>
      <c r="AG368" s="50">
        <v>0</v>
      </c>
      <c r="AH368" s="50">
        <v>0</v>
      </c>
      <c r="AI368" s="50">
        <v>0</v>
      </c>
      <c r="AJ368" s="50">
        <v>0</v>
      </c>
      <c r="AK368" s="52">
        <v>14</v>
      </c>
      <c r="AL368" s="50">
        <v>14</v>
      </c>
      <c r="AM368" s="48">
        <v>0.46666666666666667</v>
      </c>
      <c r="AN368" s="49">
        <v>4.6666666666666671E-3</v>
      </c>
      <c r="AO368" s="49">
        <v>14</v>
      </c>
      <c r="AP368" s="49">
        <v>14</v>
      </c>
      <c r="AR368" s="50">
        <v>16</v>
      </c>
    </row>
    <row r="369" spans="1:44" x14ac:dyDescent="0.35">
      <c r="A369" s="2">
        <v>1071043102</v>
      </c>
      <c r="B369" s="2" t="s">
        <v>1169</v>
      </c>
      <c r="C369" s="16" t="s">
        <v>4947</v>
      </c>
      <c r="D369" s="3" t="s">
        <v>3314</v>
      </c>
      <c r="E369" s="4">
        <v>43763</v>
      </c>
      <c r="F369" s="5">
        <v>45955</v>
      </c>
      <c r="G369" s="5">
        <v>46320</v>
      </c>
      <c r="H369" s="3" t="s">
        <v>4421</v>
      </c>
      <c r="I369" s="55">
        <v>0</v>
      </c>
      <c r="J369" s="6">
        <v>46022</v>
      </c>
      <c r="K369" s="2" t="s">
        <v>4405</v>
      </c>
      <c r="L369" s="2" t="s">
        <v>4917</v>
      </c>
      <c r="M369" s="2" t="s">
        <v>4956</v>
      </c>
      <c r="N369" s="2" t="s">
        <v>5197</v>
      </c>
      <c r="O369" s="2" t="s">
        <v>5178</v>
      </c>
      <c r="P369" s="2" t="s">
        <v>4704</v>
      </c>
      <c r="Q369" s="2" t="s">
        <v>4298</v>
      </c>
      <c r="R369" s="7"/>
      <c r="S369" s="7">
        <v>24</v>
      </c>
      <c r="T369" s="7">
        <v>5.5</v>
      </c>
      <c r="U369" s="7">
        <v>29.5</v>
      </c>
      <c r="V369" s="12">
        <v>30</v>
      </c>
      <c r="W369" s="15" t="s">
        <v>5458</v>
      </c>
      <c r="X369" s="15" t="s">
        <v>5067</v>
      </c>
      <c r="Y369" s="50">
        <v>0</v>
      </c>
      <c r="Z369" s="50">
        <v>0</v>
      </c>
      <c r="AA369" s="50">
        <v>0</v>
      </c>
      <c r="AB369" s="50">
        <v>0</v>
      </c>
      <c r="AC369" s="50">
        <v>0</v>
      </c>
      <c r="AD369" s="50">
        <v>0</v>
      </c>
      <c r="AE369" s="50">
        <v>0</v>
      </c>
      <c r="AF369" s="50">
        <v>0</v>
      </c>
      <c r="AG369" s="50">
        <v>0</v>
      </c>
      <c r="AH369" s="50">
        <v>0</v>
      </c>
      <c r="AI369" s="50">
        <v>0</v>
      </c>
      <c r="AJ369" s="50">
        <v>0</v>
      </c>
      <c r="AK369" s="52">
        <v>0</v>
      </c>
      <c r="AL369" s="50">
        <v>0</v>
      </c>
      <c r="AM369" s="48">
        <v>0</v>
      </c>
      <c r="AN369" s="49">
        <v>0</v>
      </c>
      <c r="AO369" s="49">
        <v>0</v>
      </c>
      <c r="AP369" s="49">
        <v>0</v>
      </c>
      <c r="AR369" s="50">
        <v>30</v>
      </c>
    </row>
    <row r="370" spans="1:44" x14ac:dyDescent="0.35">
      <c r="A370" s="2">
        <v>1071095515</v>
      </c>
      <c r="B370" s="2" t="s">
        <v>1177</v>
      </c>
      <c r="C370" s="16" t="s">
        <v>4946</v>
      </c>
      <c r="D370" s="3" t="s">
        <v>3322</v>
      </c>
      <c r="E370" s="4">
        <v>45761</v>
      </c>
      <c r="F370" s="5">
        <v>45761</v>
      </c>
      <c r="G370" s="5">
        <v>46126</v>
      </c>
      <c r="H370" s="3" t="s">
        <v>4418</v>
      </c>
      <c r="I370" s="55">
        <v>0</v>
      </c>
      <c r="J370" s="6">
        <v>46022</v>
      </c>
      <c r="K370" s="2" t="s">
        <v>4405</v>
      </c>
      <c r="L370" s="2" t="s">
        <v>4862</v>
      </c>
      <c r="M370" s="2" t="s">
        <v>4956</v>
      </c>
      <c r="N370" s="2" t="s">
        <v>5197</v>
      </c>
      <c r="O370" s="2" t="s">
        <v>5228</v>
      </c>
      <c r="P370" s="2" t="s">
        <v>4627</v>
      </c>
      <c r="Q370" s="2" t="s">
        <v>4297</v>
      </c>
      <c r="R370" s="7"/>
      <c r="S370" s="7">
        <v>0</v>
      </c>
      <c r="T370" s="7">
        <v>21.416699999999999</v>
      </c>
      <c r="U370" s="7">
        <v>21.416699999999999</v>
      </c>
      <c r="V370" s="12">
        <v>22</v>
      </c>
      <c r="W370" s="15" t="s">
        <v>4738</v>
      </c>
      <c r="X370" s="15" t="s">
        <v>5380</v>
      </c>
      <c r="Y370" s="50">
        <v>0</v>
      </c>
      <c r="Z370" s="50">
        <v>0</v>
      </c>
      <c r="AA370" s="50">
        <v>0</v>
      </c>
      <c r="AB370" s="50">
        <v>0</v>
      </c>
      <c r="AC370" s="50">
        <v>0</v>
      </c>
      <c r="AD370" s="50">
        <v>0</v>
      </c>
      <c r="AE370" s="50">
        <v>0</v>
      </c>
      <c r="AF370" s="50">
        <v>0</v>
      </c>
      <c r="AG370" s="50">
        <v>0</v>
      </c>
      <c r="AH370" s="50">
        <v>0</v>
      </c>
      <c r="AI370" s="50">
        <v>0</v>
      </c>
      <c r="AJ370" s="50">
        <v>0</v>
      </c>
      <c r="AK370" s="52">
        <v>0</v>
      </c>
      <c r="AL370" s="50">
        <v>0</v>
      </c>
      <c r="AM370" s="48">
        <v>0</v>
      </c>
      <c r="AN370" s="49">
        <v>0</v>
      </c>
      <c r="AO370" s="49">
        <v>0</v>
      </c>
      <c r="AP370" s="49">
        <v>0</v>
      </c>
      <c r="AR370" s="50">
        <v>22</v>
      </c>
    </row>
    <row r="371" spans="1:44" x14ac:dyDescent="0.35">
      <c r="A371" s="2">
        <v>1071177511</v>
      </c>
      <c r="B371" s="2" t="s">
        <v>1180</v>
      </c>
      <c r="C371" s="16" t="s">
        <v>4946</v>
      </c>
      <c r="D371" s="3" t="s">
        <v>3325</v>
      </c>
      <c r="E371" s="4">
        <v>45505</v>
      </c>
      <c r="F371" s="5">
        <v>45870</v>
      </c>
      <c r="G371" s="5">
        <v>46235</v>
      </c>
      <c r="H371" s="3" t="s">
        <v>4290</v>
      </c>
      <c r="I371" s="55">
        <v>0</v>
      </c>
      <c r="J371" s="6">
        <v>46022</v>
      </c>
      <c r="K371" s="2" t="s">
        <v>4405</v>
      </c>
      <c r="L371" s="2" t="s">
        <v>4975</v>
      </c>
      <c r="M371" s="2" t="s">
        <v>4956</v>
      </c>
      <c r="N371" s="2" t="s">
        <v>5180</v>
      </c>
      <c r="O371" s="2" t="s">
        <v>5187</v>
      </c>
      <c r="P371" s="2" t="s">
        <v>4483</v>
      </c>
      <c r="Q371" s="2" t="s">
        <v>4300</v>
      </c>
      <c r="R371" s="7"/>
      <c r="S371" s="7">
        <v>14</v>
      </c>
      <c r="T371" s="7">
        <v>12.5</v>
      </c>
      <c r="U371" s="7">
        <v>26.5</v>
      </c>
      <c r="V371" s="12">
        <v>27</v>
      </c>
      <c r="W371" s="15" t="s">
        <v>5459</v>
      </c>
      <c r="X371" s="15" t="s">
        <v>5075</v>
      </c>
      <c r="Y371" s="50">
        <v>0</v>
      </c>
      <c r="Z371" s="50">
        <v>0</v>
      </c>
      <c r="AA371" s="50">
        <v>0</v>
      </c>
      <c r="AB371" s="50">
        <v>0</v>
      </c>
      <c r="AC371" s="50">
        <v>0</v>
      </c>
      <c r="AD371" s="50">
        <v>0</v>
      </c>
      <c r="AE371" s="50">
        <v>0</v>
      </c>
      <c r="AF371" s="50">
        <v>0</v>
      </c>
      <c r="AG371" s="50">
        <v>0</v>
      </c>
      <c r="AH371" s="50">
        <v>0</v>
      </c>
      <c r="AI371" s="50">
        <v>0</v>
      </c>
      <c r="AJ371" s="50">
        <v>0</v>
      </c>
      <c r="AK371" s="52">
        <v>0</v>
      </c>
      <c r="AL371" s="50">
        <v>0</v>
      </c>
      <c r="AM371" s="48">
        <v>0</v>
      </c>
      <c r="AN371" s="49">
        <v>0</v>
      </c>
      <c r="AO371" s="49">
        <v>0</v>
      </c>
      <c r="AP371" s="49">
        <v>0</v>
      </c>
      <c r="AR371" s="50">
        <v>27</v>
      </c>
    </row>
    <row r="372" spans="1:44" x14ac:dyDescent="0.35">
      <c r="A372" s="2">
        <v>1071260933</v>
      </c>
      <c r="B372" s="2" t="s">
        <v>1186</v>
      </c>
      <c r="C372" s="16" t="s">
        <v>4946</v>
      </c>
      <c r="D372" s="3" t="s">
        <v>3331</v>
      </c>
      <c r="E372" s="4">
        <v>45967</v>
      </c>
      <c r="F372" s="5">
        <v>45967</v>
      </c>
      <c r="G372" s="5">
        <v>46332</v>
      </c>
      <c r="H372" s="3" t="s">
        <v>4290</v>
      </c>
      <c r="I372" s="55">
        <v>0</v>
      </c>
      <c r="J372" s="6">
        <v>46022</v>
      </c>
      <c r="K372" s="2" t="s">
        <v>4405</v>
      </c>
      <c r="L372" s="2" t="s">
        <v>5009</v>
      </c>
      <c r="M372" s="2" t="s">
        <v>4957</v>
      </c>
      <c r="N372" s="2" t="s">
        <v>5199</v>
      </c>
      <c r="O372" s="2" t="s">
        <v>5229</v>
      </c>
      <c r="P372" s="2" t="s">
        <v>4586</v>
      </c>
      <c r="Q372" s="2" t="s">
        <v>4297</v>
      </c>
      <c r="R372" s="7"/>
      <c r="S372" s="7">
        <v>0</v>
      </c>
      <c r="T372" s="7">
        <v>4.5833000000000004</v>
      </c>
      <c r="U372" s="7">
        <v>4.5833000000000004</v>
      </c>
      <c r="V372" s="12">
        <v>5</v>
      </c>
      <c r="W372" s="15" t="s">
        <v>4738</v>
      </c>
      <c r="X372" s="15" t="s">
        <v>5367</v>
      </c>
      <c r="Y372" s="50">
        <v>0</v>
      </c>
      <c r="Z372" s="50">
        <v>0</v>
      </c>
      <c r="AA372" s="50">
        <v>0</v>
      </c>
      <c r="AB372" s="50">
        <v>0</v>
      </c>
      <c r="AC372" s="50">
        <v>0</v>
      </c>
      <c r="AD372" s="50">
        <v>0</v>
      </c>
      <c r="AE372" s="50">
        <v>0</v>
      </c>
      <c r="AF372" s="50">
        <v>0</v>
      </c>
      <c r="AG372" s="50">
        <v>0</v>
      </c>
      <c r="AH372" s="50">
        <v>0</v>
      </c>
      <c r="AI372" s="50">
        <v>0</v>
      </c>
      <c r="AJ372" s="50">
        <v>0</v>
      </c>
      <c r="AK372" s="52">
        <v>0</v>
      </c>
      <c r="AL372" s="50">
        <v>0</v>
      </c>
      <c r="AM372" s="48">
        <v>0</v>
      </c>
      <c r="AN372" s="49">
        <v>0</v>
      </c>
      <c r="AO372" s="49">
        <v>0</v>
      </c>
      <c r="AP372" s="49">
        <v>0</v>
      </c>
      <c r="AR372" s="50">
        <v>5</v>
      </c>
    </row>
    <row r="373" spans="1:44" x14ac:dyDescent="0.35">
      <c r="A373" s="2">
        <v>1071265321</v>
      </c>
      <c r="B373" s="2" t="s">
        <v>1187</v>
      </c>
      <c r="C373" s="16" t="s">
        <v>4946</v>
      </c>
      <c r="D373" s="3" t="s">
        <v>3332</v>
      </c>
      <c r="E373" s="4">
        <v>45810</v>
      </c>
      <c r="F373" s="5">
        <v>45810</v>
      </c>
      <c r="G373" s="5">
        <v>46175</v>
      </c>
      <c r="H373" s="3" t="s">
        <v>4290</v>
      </c>
      <c r="I373" s="55">
        <v>0</v>
      </c>
      <c r="J373" s="6">
        <v>46022</v>
      </c>
      <c r="K373" s="2" t="s">
        <v>4405</v>
      </c>
      <c r="L373" s="2" t="s">
        <v>4995</v>
      </c>
      <c r="M373" s="2" t="s">
        <v>4957</v>
      </c>
      <c r="N373" s="2" t="s">
        <v>5199</v>
      </c>
      <c r="O373" s="2" t="s">
        <v>5227</v>
      </c>
      <c r="P373" s="2" t="s">
        <v>4558</v>
      </c>
      <c r="Q373" s="2" t="s">
        <v>4297</v>
      </c>
      <c r="R373" s="7"/>
      <c r="S373" s="7">
        <v>0</v>
      </c>
      <c r="T373" s="7">
        <v>17.416699999999999</v>
      </c>
      <c r="U373" s="7">
        <v>17.416699999999999</v>
      </c>
      <c r="V373" s="12">
        <v>18</v>
      </c>
      <c r="W373" s="15" t="s">
        <v>4738</v>
      </c>
      <c r="X373" s="15" t="s">
        <v>5321</v>
      </c>
      <c r="Y373" s="50">
        <v>0</v>
      </c>
      <c r="Z373" s="50">
        <v>0</v>
      </c>
      <c r="AA373" s="50">
        <v>0</v>
      </c>
      <c r="AB373" s="50">
        <v>0</v>
      </c>
      <c r="AC373" s="50">
        <v>0</v>
      </c>
      <c r="AD373" s="50">
        <v>0</v>
      </c>
      <c r="AE373" s="50">
        <v>0</v>
      </c>
      <c r="AF373" s="50">
        <v>0</v>
      </c>
      <c r="AG373" s="50">
        <v>0</v>
      </c>
      <c r="AH373" s="50">
        <v>0</v>
      </c>
      <c r="AI373" s="50">
        <v>0</v>
      </c>
      <c r="AJ373" s="50">
        <v>0</v>
      </c>
      <c r="AK373" s="52">
        <v>0</v>
      </c>
      <c r="AL373" s="50">
        <v>0</v>
      </c>
      <c r="AM373" s="48">
        <v>0</v>
      </c>
      <c r="AN373" s="49">
        <v>0</v>
      </c>
      <c r="AO373" s="49">
        <v>0</v>
      </c>
      <c r="AP373" s="49">
        <v>0</v>
      </c>
      <c r="AR373" s="50">
        <v>18</v>
      </c>
    </row>
    <row r="374" spans="1:44" x14ac:dyDescent="0.35">
      <c r="A374" s="2">
        <v>1071284454</v>
      </c>
      <c r="B374" s="2" t="s">
        <v>1190</v>
      </c>
      <c r="C374" s="16" t="s">
        <v>4946</v>
      </c>
      <c r="D374" s="3" t="s">
        <v>3335</v>
      </c>
      <c r="E374" s="4">
        <v>45474</v>
      </c>
      <c r="F374" s="5">
        <v>45839</v>
      </c>
      <c r="G374" s="5">
        <v>46204</v>
      </c>
      <c r="H374" s="3" t="s">
        <v>4290</v>
      </c>
      <c r="I374" s="55">
        <v>0</v>
      </c>
      <c r="J374" s="6">
        <v>46022</v>
      </c>
      <c r="K374" s="2" t="s">
        <v>4405</v>
      </c>
      <c r="L374" s="2" t="s">
        <v>4804</v>
      </c>
      <c r="M374" s="2" t="s">
        <v>4956</v>
      </c>
      <c r="N374" s="2" t="s">
        <v>5196</v>
      </c>
      <c r="O374" s="2" t="s">
        <v>5215</v>
      </c>
      <c r="P374" s="2" t="s">
        <v>4539</v>
      </c>
      <c r="Q374" s="2" t="s">
        <v>4297</v>
      </c>
      <c r="R374" s="7"/>
      <c r="S374" s="7">
        <v>15</v>
      </c>
      <c r="T374" s="7">
        <v>15</v>
      </c>
      <c r="U374" s="7">
        <v>30</v>
      </c>
      <c r="V374" s="12">
        <v>30</v>
      </c>
      <c r="W374" s="15" t="s">
        <v>5333</v>
      </c>
      <c r="X374" s="15" t="s">
        <v>5067</v>
      </c>
      <c r="Y374" s="50">
        <v>0</v>
      </c>
      <c r="Z374" s="50">
        <v>0</v>
      </c>
      <c r="AA374" s="50">
        <v>0</v>
      </c>
      <c r="AB374" s="50">
        <v>0</v>
      </c>
      <c r="AC374" s="50">
        <v>2</v>
      </c>
      <c r="AD374" s="50">
        <v>15</v>
      </c>
      <c r="AE374" s="50">
        <v>0</v>
      </c>
      <c r="AF374" s="50">
        <v>0</v>
      </c>
      <c r="AG374" s="50">
        <v>0</v>
      </c>
      <c r="AH374" s="50">
        <v>0</v>
      </c>
      <c r="AI374" s="50">
        <v>0</v>
      </c>
      <c r="AJ374" s="50">
        <v>0</v>
      </c>
      <c r="AK374" s="52">
        <v>17</v>
      </c>
      <c r="AL374" s="50">
        <v>17</v>
      </c>
      <c r="AM374" s="48">
        <v>0.56666666666666665</v>
      </c>
      <c r="AN374" s="49">
        <v>5.6666666666666662E-3</v>
      </c>
      <c r="AO374" s="49">
        <v>0</v>
      </c>
      <c r="AP374" s="49">
        <v>17</v>
      </c>
      <c r="AR374" s="50">
        <v>13</v>
      </c>
    </row>
    <row r="375" spans="1:44" x14ac:dyDescent="0.35">
      <c r="A375" s="2">
        <v>1077169163</v>
      </c>
      <c r="B375" s="2" t="s">
        <v>2057</v>
      </c>
      <c r="C375" s="16" t="s">
        <v>4948</v>
      </c>
      <c r="D375" s="3" t="s">
        <v>4202</v>
      </c>
      <c r="E375" s="4">
        <v>44312</v>
      </c>
      <c r="F375" s="5">
        <v>45773</v>
      </c>
      <c r="G375" s="5">
        <v>46138</v>
      </c>
      <c r="H375" s="3" t="s">
        <v>4292</v>
      </c>
      <c r="I375" s="55">
        <v>0</v>
      </c>
      <c r="J375" s="6">
        <v>46022</v>
      </c>
      <c r="K375" s="2" t="s">
        <v>4405</v>
      </c>
      <c r="L375" s="2">
        <v>2002010100</v>
      </c>
      <c r="M375" s="2" t="s">
        <v>4955</v>
      </c>
      <c r="N375" s="2" t="s">
        <v>5204</v>
      </c>
      <c r="O375" s="2" t="s">
        <v>5204</v>
      </c>
      <c r="P375" s="2" t="s">
        <v>4610</v>
      </c>
      <c r="Q375" s="2" t="s">
        <v>4402</v>
      </c>
      <c r="R375" s="7"/>
      <c r="S375" s="7">
        <v>0</v>
      </c>
      <c r="T375" s="7">
        <v>17.416699999999992</v>
      </c>
      <c r="U375" s="7">
        <v>17.416699999999992</v>
      </c>
      <c r="V375" s="12">
        <v>18</v>
      </c>
      <c r="W375" s="15" t="s">
        <v>4738</v>
      </c>
      <c r="X375" s="15" t="s">
        <v>5321</v>
      </c>
      <c r="Y375" s="50">
        <v>0</v>
      </c>
      <c r="Z375" s="50">
        <v>2</v>
      </c>
      <c r="AA375" s="50">
        <v>2</v>
      </c>
      <c r="AB375" s="50">
        <v>0</v>
      </c>
      <c r="AC375" s="50">
        <v>0</v>
      </c>
      <c r="AD375" s="50">
        <v>0</v>
      </c>
      <c r="AE375" s="50">
        <v>3</v>
      </c>
      <c r="AF375" s="50">
        <v>5</v>
      </c>
      <c r="AG375" s="50">
        <v>0</v>
      </c>
      <c r="AH375" s="50">
        <v>2</v>
      </c>
      <c r="AI375" s="50">
        <v>0</v>
      </c>
      <c r="AJ375" s="50">
        <v>0</v>
      </c>
      <c r="AK375" s="52">
        <v>14</v>
      </c>
      <c r="AL375" s="50">
        <v>14</v>
      </c>
      <c r="AM375" s="48">
        <v>0.77777777777777779</v>
      </c>
      <c r="AN375" s="49">
        <v>7.7777777777777776E-3</v>
      </c>
      <c r="AO375" s="49">
        <v>4</v>
      </c>
      <c r="AP375" s="49">
        <v>14</v>
      </c>
      <c r="AR375" s="50">
        <v>4</v>
      </c>
    </row>
    <row r="376" spans="1:44" x14ac:dyDescent="0.35">
      <c r="A376" s="2">
        <v>1071439958</v>
      </c>
      <c r="B376" s="2" t="s">
        <v>1201</v>
      </c>
      <c r="C376" s="16" t="s">
        <v>4946</v>
      </c>
      <c r="D376" s="3" t="s">
        <v>3346</v>
      </c>
      <c r="E376" s="4">
        <v>44139</v>
      </c>
      <c r="F376" s="5">
        <v>45965</v>
      </c>
      <c r="G376" s="5">
        <v>46330</v>
      </c>
      <c r="H376" s="3" t="s">
        <v>4415</v>
      </c>
      <c r="I376" s="55">
        <v>0</v>
      </c>
      <c r="J376" s="6">
        <v>46022</v>
      </c>
      <c r="K376" s="2" t="s">
        <v>4405</v>
      </c>
      <c r="L376" s="2" t="s">
        <v>4844</v>
      </c>
      <c r="M376" s="2" t="s">
        <v>4956</v>
      </c>
      <c r="N376" s="2" t="s">
        <v>5180</v>
      </c>
      <c r="O376" s="2" t="s">
        <v>5248</v>
      </c>
      <c r="P376" s="2" t="s">
        <v>4600</v>
      </c>
      <c r="Q376" s="2" t="s">
        <v>4297</v>
      </c>
      <c r="R376" s="7"/>
      <c r="S376" s="7">
        <v>25</v>
      </c>
      <c r="T376" s="7">
        <v>4.75</v>
      </c>
      <c r="U376" s="7">
        <v>29.75</v>
      </c>
      <c r="V376" s="12">
        <v>30</v>
      </c>
      <c r="W376" s="15" t="s">
        <v>5460</v>
      </c>
      <c r="X376" s="15" t="s">
        <v>5067</v>
      </c>
      <c r="Y376" s="50">
        <v>0</v>
      </c>
      <c r="Z376" s="50">
        <v>0</v>
      </c>
      <c r="AA376" s="50">
        <v>0</v>
      </c>
      <c r="AB376" s="50">
        <v>0</v>
      </c>
      <c r="AC376" s="50">
        <v>0</v>
      </c>
      <c r="AD376" s="50">
        <v>0</v>
      </c>
      <c r="AE376" s="50">
        <v>0</v>
      </c>
      <c r="AF376" s="50">
        <v>0</v>
      </c>
      <c r="AG376" s="50">
        <v>0</v>
      </c>
      <c r="AH376" s="50">
        <v>0</v>
      </c>
      <c r="AI376" s="50">
        <v>0</v>
      </c>
      <c r="AJ376" s="50">
        <v>0</v>
      </c>
      <c r="AK376" s="52">
        <v>0</v>
      </c>
      <c r="AL376" s="50">
        <v>0</v>
      </c>
      <c r="AM376" s="48">
        <v>0</v>
      </c>
      <c r="AN376" s="49">
        <v>0</v>
      </c>
      <c r="AO376" s="49">
        <v>0</v>
      </c>
      <c r="AP376" s="49">
        <v>0</v>
      </c>
      <c r="AR376" s="50">
        <v>30</v>
      </c>
    </row>
    <row r="377" spans="1:44" x14ac:dyDescent="0.35">
      <c r="A377" s="2">
        <v>1071461672</v>
      </c>
      <c r="B377" s="2" t="s">
        <v>1203</v>
      </c>
      <c r="C377" s="16" t="s">
        <v>4947</v>
      </c>
      <c r="D377" s="3" t="s">
        <v>3348</v>
      </c>
      <c r="E377" s="4">
        <v>45722</v>
      </c>
      <c r="F377" s="5">
        <v>45722</v>
      </c>
      <c r="G377" s="5">
        <v>46087</v>
      </c>
      <c r="H377" s="3" t="s">
        <v>4290</v>
      </c>
      <c r="I377" s="55">
        <v>0</v>
      </c>
      <c r="J377" s="6">
        <v>46022</v>
      </c>
      <c r="K377" s="2" t="s">
        <v>4405</v>
      </c>
      <c r="L377" s="2" t="s">
        <v>4975</v>
      </c>
      <c r="M377" s="2" t="s">
        <v>4956</v>
      </c>
      <c r="N377" s="2" t="s">
        <v>5180</v>
      </c>
      <c r="O377" s="2" t="s">
        <v>5187</v>
      </c>
      <c r="P377" s="2" t="s">
        <v>4483</v>
      </c>
      <c r="Q377" s="2" t="s">
        <v>4302</v>
      </c>
      <c r="R377" s="7"/>
      <c r="S377" s="7">
        <v>0</v>
      </c>
      <c r="T377" s="7">
        <v>24.583300000000001</v>
      </c>
      <c r="U377" s="7">
        <v>24.583300000000001</v>
      </c>
      <c r="V377" s="12">
        <v>25</v>
      </c>
      <c r="W377" s="15" t="s">
        <v>4738</v>
      </c>
      <c r="X377" s="15" t="s">
        <v>5077</v>
      </c>
      <c r="Y377" s="50">
        <v>0</v>
      </c>
      <c r="Z377" s="50">
        <v>0</v>
      </c>
      <c r="AA377" s="50">
        <v>0</v>
      </c>
      <c r="AB377" s="50">
        <v>0</v>
      </c>
      <c r="AC377" s="50">
        <v>0</v>
      </c>
      <c r="AD377" s="50">
        <v>0</v>
      </c>
      <c r="AE377" s="50">
        <v>0</v>
      </c>
      <c r="AF377" s="50">
        <v>0</v>
      </c>
      <c r="AG377" s="50">
        <v>0</v>
      </c>
      <c r="AH377" s="50">
        <v>0</v>
      </c>
      <c r="AI377" s="50">
        <v>0</v>
      </c>
      <c r="AJ377" s="50">
        <v>0</v>
      </c>
      <c r="AK377" s="52">
        <v>0</v>
      </c>
      <c r="AL377" s="50">
        <v>0</v>
      </c>
      <c r="AM377" s="48">
        <v>0</v>
      </c>
      <c r="AN377" s="49">
        <v>0</v>
      </c>
      <c r="AO377" s="49">
        <v>0</v>
      </c>
      <c r="AP377" s="49">
        <v>0</v>
      </c>
      <c r="AR377" s="50">
        <v>25</v>
      </c>
    </row>
    <row r="378" spans="1:44" x14ac:dyDescent="0.35">
      <c r="A378" s="2">
        <v>1071537118</v>
      </c>
      <c r="B378" s="2" t="s">
        <v>1210</v>
      </c>
      <c r="C378" s="16" t="s">
        <v>4946</v>
      </c>
      <c r="D378" s="3" t="s">
        <v>3355</v>
      </c>
      <c r="E378" s="4">
        <v>45791</v>
      </c>
      <c r="F378" s="5">
        <v>45791</v>
      </c>
      <c r="G378" s="5">
        <v>46156</v>
      </c>
      <c r="H378" s="3" t="s">
        <v>4426</v>
      </c>
      <c r="I378" s="55">
        <v>0</v>
      </c>
      <c r="J378" s="6">
        <v>46022</v>
      </c>
      <c r="K378" s="2" t="s">
        <v>4405</v>
      </c>
      <c r="L378" s="2" t="s">
        <v>4922</v>
      </c>
      <c r="M378" s="2" t="s">
        <v>4956</v>
      </c>
      <c r="N378" s="2" t="s">
        <v>5197</v>
      </c>
      <c r="O378" s="2" t="s">
        <v>5178</v>
      </c>
      <c r="P378" s="2" t="s">
        <v>4715</v>
      </c>
      <c r="Q378" s="2" t="s">
        <v>4297</v>
      </c>
      <c r="R378" s="7"/>
      <c r="S378" s="7">
        <v>0</v>
      </c>
      <c r="T378" s="7">
        <v>18.916699999999999</v>
      </c>
      <c r="U378" s="7">
        <v>18.916699999999999</v>
      </c>
      <c r="V378" s="12">
        <v>19</v>
      </c>
      <c r="W378" s="15" t="s">
        <v>4738</v>
      </c>
      <c r="X378" s="15" t="s">
        <v>5338</v>
      </c>
      <c r="Y378" s="50">
        <v>0</v>
      </c>
      <c r="Z378" s="50">
        <v>0</v>
      </c>
      <c r="AA378" s="50">
        <v>0</v>
      </c>
      <c r="AB378" s="50">
        <v>0</v>
      </c>
      <c r="AC378" s="50">
        <v>0</v>
      </c>
      <c r="AD378" s="50">
        <v>0</v>
      </c>
      <c r="AE378" s="50">
        <v>0</v>
      </c>
      <c r="AF378" s="50">
        <v>0</v>
      </c>
      <c r="AG378" s="50">
        <v>0</v>
      </c>
      <c r="AH378" s="50">
        <v>0</v>
      </c>
      <c r="AI378" s="50">
        <v>0</v>
      </c>
      <c r="AJ378" s="50">
        <v>0</v>
      </c>
      <c r="AK378" s="52">
        <v>0</v>
      </c>
      <c r="AL378" s="50">
        <v>0</v>
      </c>
      <c r="AM378" s="48">
        <v>0</v>
      </c>
      <c r="AN378" s="49">
        <v>0</v>
      </c>
      <c r="AO378" s="49">
        <v>0</v>
      </c>
      <c r="AP378" s="49">
        <v>0</v>
      </c>
      <c r="AR378" s="50">
        <v>19</v>
      </c>
    </row>
    <row r="379" spans="1:44" x14ac:dyDescent="0.35">
      <c r="A379" s="2">
        <v>1071597005</v>
      </c>
      <c r="B379" s="2" t="s">
        <v>1217</v>
      </c>
      <c r="C379" s="16" t="s">
        <v>4948</v>
      </c>
      <c r="D379" s="3" t="s">
        <v>3362</v>
      </c>
      <c r="E379" s="4">
        <v>43283</v>
      </c>
      <c r="F379" s="5">
        <v>45840</v>
      </c>
      <c r="G379" s="5">
        <v>46205</v>
      </c>
      <c r="H379" s="3" t="s">
        <v>4291</v>
      </c>
      <c r="I379" s="55">
        <v>0</v>
      </c>
      <c r="J379" s="6">
        <v>46022</v>
      </c>
      <c r="K379" s="2" t="s">
        <v>4405</v>
      </c>
      <c r="L379" s="2">
        <v>2003020100</v>
      </c>
      <c r="M379" s="2" t="s">
        <v>4956</v>
      </c>
      <c r="N379" s="2" t="s">
        <v>5188</v>
      </c>
      <c r="O379" s="2" t="s">
        <v>5188</v>
      </c>
      <c r="P379" s="2" t="s">
        <v>4543</v>
      </c>
      <c r="Q379" s="2" t="s">
        <v>4323</v>
      </c>
      <c r="R379" s="7"/>
      <c r="S379" s="7">
        <v>15</v>
      </c>
      <c r="T379" s="7">
        <v>14.916699999999992</v>
      </c>
      <c r="U379" s="7">
        <v>29.916699999999992</v>
      </c>
      <c r="V379" s="12">
        <v>30</v>
      </c>
      <c r="W379" s="15" t="s">
        <v>5461</v>
      </c>
      <c r="X379" s="15" t="s">
        <v>5067</v>
      </c>
      <c r="Y379" s="50">
        <v>0</v>
      </c>
      <c r="Z379" s="50">
        <v>0</v>
      </c>
      <c r="AA379" s="50">
        <v>0</v>
      </c>
      <c r="AB379" s="50">
        <v>0</v>
      </c>
      <c r="AC379" s="50">
        <v>0</v>
      </c>
      <c r="AD379" s="50">
        <v>0</v>
      </c>
      <c r="AE379" s="50">
        <v>0</v>
      </c>
      <c r="AF379" s="50">
        <v>0</v>
      </c>
      <c r="AG379" s="50">
        <v>0</v>
      </c>
      <c r="AH379" s="50">
        <v>0</v>
      </c>
      <c r="AI379" s="50">
        <v>0</v>
      </c>
      <c r="AJ379" s="50">
        <v>0</v>
      </c>
      <c r="AK379" s="52">
        <v>0</v>
      </c>
      <c r="AL379" s="50">
        <v>0</v>
      </c>
      <c r="AM379" s="48">
        <v>0</v>
      </c>
      <c r="AN379" s="49">
        <v>0</v>
      </c>
      <c r="AO379" s="49">
        <v>0</v>
      </c>
      <c r="AP379" s="49">
        <v>0</v>
      </c>
      <c r="AR379" s="50">
        <v>30</v>
      </c>
    </row>
    <row r="380" spans="1:44" x14ac:dyDescent="0.35">
      <c r="A380" s="2">
        <v>1010726630</v>
      </c>
      <c r="B380" s="2" t="s">
        <v>178</v>
      </c>
      <c r="C380" s="16" t="s">
        <v>4948</v>
      </c>
      <c r="D380" s="3" t="s">
        <v>2323</v>
      </c>
      <c r="E380" s="4">
        <v>44441</v>
      </c>
      <c r="F380" s="5">
        <v>45902</v>
      </c>
      <c r="G380" s="5">
        <v>46267</v>
      </c>
      <c r="H380" s="3" t="s">
        <v>4292</v>
      </c>
      <c r="I380" s="55">
        <v>0</v>
      </c>
      <c r="J380" s="6">
        <v>46022</v>
      </c>
      <c r="K380" s="2" t="s">
        <v>4405</v>
      </c>
      <c r="L380" s="2">
        <v>2002010200</v>
      </c>
      <c r="M380" s="2" t="s">
        <v>4955</v>
      </c>
      <c r="N380" s="2" t="s">
        <v>5204</v>
      </c>
      <c r="O380" s="2" t="s">
        <v>5204</v>
      </c>
      <c r="P380" s="2" t="s">
        <v>4541</v>
      </c>
      <c r="Q380" s="2" t="s">
        <v>4321</v>
      </c>
      <c r="R380" s="7"/>
      <c r="S380" s="7">
        <v>12</v>
      </c>
      <c r="T380" s="7">
        <v>9.9166999999999916</v>
      </c>
      <c r="U380" s="7">
        <v>21.916699999999992</v>
      </c>
      <c r="V380" s="12">
        <v>22</v>
      </c>
      <c r="W380" s="15" t="s">
        <v>5462</v>
      </c>
      <c r="X380" s="15" t="s">
        <v>5380</v>
      </c>
      <c r="Y380" s="50">
        <v>7</v>
      </c>
      <c r="Z380" s="50">
        <v>7</v>
      </c>
      <c r="AA380" s="50">
        <v>0</v>
      </c>
      <c r="AB380" s="50">
        <v>0</v>
      </c>
      <c r="AC380" s="50">
        <v>0</v>
      </c>
      <c r="AD380" s="50">
        <v>0</v>
      </c>
      <c r="AE380" s="50">
        <v>2</v>
      </c>
      <c r="AF380" s="50">
        <v>5</v>
      </c>
      <c r="AG380" s="50">
        <v>0</v>
      </c>
      <c r="AH380" s="50">
        <v>0</v>
      </c>
      <c r="AI380" s="50">
        <v>0</v>
      </c>
      <c r="AJ380" s="50">
        <v>0</v>
      </c>
      <c r="AK380" s="52">
        <v>21</v>
      </c>
      <c r="AL380" s="50">
        <v>21</v>
      </c>
      <c r="AM380" s="48">
        <v>0.95454545454545459</v>
      </c>
      <c r="AN380" s="49">
        <v>9.5454545454545462E-3</v>
      </c>
      <c r="AO380" s="49">
        <v>14</v>
      </c>
      <c r="AP380" s="49">
        <v>21</v>
      </c>
      <c r="AR380" s="50">
        <v>1</v>
      </c>
    </row>
    <row r="381" spans="1:44" x14ac:dyDescent="0.35">
      <c r="A381" s="2">
        <v>1040196712</v>
      </c>
      <c r="B381" s="2" t="s">
        <v>261</v>
      </c>
      <c r="C381" s="16" t="s">
        <v>4948</v>
      </c>
      <c r="D381" s="3" t="s">
        <v>2406</v>
      </c>
      <c r="E381" s="4">
        <v>39951</v>
      </c>
      <c r="F381" s="5">
        <v>45795</v>
      </c>
      <c r="G381" s="5">
        <v>46160</v>
      </c>
      <c r="H381" s="3" t="s">
        <v>4292</v>
      </c>
      <c r="I381" s="55">
        <v>0</v>
      </c>
      <c r="J381" s="6">
        <v>46022</v>
      </c>
      <c r="K381" s="2" t="s">
        <v>4405</v>
      </c>
      <c r="L381" s="2">
        <v>2002010200</v>
      </c>
      <c r="M381" s="2" t="s">
        <v>4955</v>
      </c>
      <c r="N381" s="2" t="s">
        <v>5204</v>
      </c>
      <c r="O381" s="2" t="s">
        <v>5204</v>
      </c>
      <c r="P381" s="2" t="s">
        <v>4541</v>
      </c>
      <c r="Q381" s="2" t="s">
        <v>4330</v>
      </c>
      <c r="R381" s="7"/>
      <c r="S381" s="7">
        <v>0</v>
      </c>
      <c r="T381" s="7">
        <v>14.583300000000008</v>
      </c>
      <c r="U381" s="7">
        <v>14.583300000000008</v>
      </c>
      <c r="V381" s="12">
        <v>15</v>
      </c>
      <c r="W381" s="15" t="s">
        <v>4738</v>
      </c>
      <c r="X381" s="15" t="s">
        <v>5121</v>
      </c>
      <c r="Y381" s="50">
        <v>0</v>
      </c>
      <c r="Z381" s="50">
        <v>0</v>
      </c>
      <c r="AA381" s="50">
        <v>0</v>
      </c>
      <c r="AB381" s="50">
        <v>0</v>
      </c>
      <c r="AC381" s="50">
        <v>0</v>
      </c>
      <c r="AD381" s="50">
        <v>0</v>
      </c>
      <c r="AE381" s="50">
        <v>0</v>
      </c>
      <c r="AF381" s="50">
        <v>0</v>
      </c>
      <c r="AG381" s="50">
        <v>0</v>
      </c>
      <c r="AH381" s="50">
        <v>7</v>
      </c>
      <c r="AI381" s="50">
        <v>0</v>
      </c>
      <c r="AJ381" s="50">
        <v>0</v>
      </c>
      <c r="AK381" s="52">
        <v>7</v>
      </c>
      <c r="AL381" s="50">
        <v>7</v>
      </c>
      <c r="AM381" s="48">
        <v>0.46666666666666667</v>
      </c>
      <c r="AN381" s="49">
        <v>4.6666666666666671E-3</v>
      </c>
      <c r="AO381" s="49">
        <v>0</v>
      </c>
      <c r="AP381" s="49">
        <v>7</v>
      </c>
      <c r="AR381" s="50">
        <v>8</v>
      </c>
    </row>
    <row r="382" spans="1:44" x14ac:dyDescent="0.35">
      <c r="A382" s="2">
        <v>1071722446</v>
      </c>
      <c r="B382" s="2" t="s">
        <v>1230</v>
      </c>
      <c r="C382" s="16" t="s">
        <v>4947</v>
      </c>
      <c r="D382" s="3" t="s">
        <v>3375</v>
      </c>
      <c r="E382" s="4">
        <v>45250</v>
      </c>
      <c r="F382" s="5">
        <v>45981</v>
      </c>
      <c r="G382" s="5">
        <v>46346</v>
      </c>
      <c r="H382" s="3" t="s">
        <v>4290</v>
      </c>
      <c r="I382" s="55">
        <v>0</v>
      </c>
      <c r="J382" s="6">
        <v>46022</v>
      </c>
      <c r="K382" s="2" t="s">
        <v>4405</v>
      </c>
      <c r="L382" s="2" t="s">
        <v>4810</v>
      </c>
      <c r="M382" s="2" t="s">
        <v>4956</v>
      </c>
      <c r="N382" s="2" t="s">
        <v>5180</v>
      </c>
      <c r="O382" s="2" t="s">
        <v>5226</v>
      </c>
      <c r="P382" s="2" t="s">
        <v>4551</v>
      </c>
      <c r="Q382" s="2" t="s">
        <v>4305</v>
      </c>
      <c r="R382" s="7"/>
      <c r="S382" s="7">
        <v>24</v>
      </c>
      <c r="T382" s="7">
        <v>3.4166999999999987</v>
      </c>
      <c r="U382" s="7">
        <v>27.416699999999999</v>
      </c>
      <c r="V382" s="12">
        <v>28</v>
      </c>
      <c r="W382" s="15" t="s">
        <v>5463</v>
      </c>
      <c r="X382" s="15" t="s">
        <v>5072</v>
      </c>
      <c r="Y382" s="50">
        <v>0</v>
      </c>
      <c r="Z382" s="50">
        <v>0</v>
      </c>
      <c r="AA382" s="50">
        <v>0</v>
      </c>
      <c r="AB382" s="50">
        <v>0</v>
      </c>
      <c r="AC382" s="50">
        <v>0</v>
      </c>
      <c r="AD382" s="50">
        <v>0</v>
      </c>
      <c r="AE382" s="50">
        <v>0</v>
      </c>
      <c r="AF382" s="50">
        <v>0</v>
      </c>
      <c r="AG382" s="50">
        <v>0</v>
      </c>
      <c r="AH382" s="50">
        <v>0</v>
      </c>
      <c r="AI382" s="50">
        <v>0</v>
      </c>
      <c r="AJ382" s="50">
        <v>0</v>
      </c>
      <c r="AK382" s="52">
        <v>0</v>
      </c>
      <c r="AL382" s="50">
        <v>0</v>
      </c>
      <c r="AM382" s="48">
        <v>0</v>
      </c>
      <c r="AN382" s="49">
        <v>0</v>
      </c>
      <c r="AO382" s="49">
        <v>0</v>
      </c>
      <c r="AP382" s="49">
        <v>0</v>
      </c>
      <c r="AR382" s="50">
        <v>28</v>
      </c>
    </row>
    <row r="383" spans="1:44" x14ac:dyDescent="0.35">
      <c r="A383" s="2">
        <v>1071724342</v>
      </c>
      <c r="B383" s="2" t="s">
        <v>1231</v>
      </c>
      <c r="C383" s="16" t="s">
        <v>4946</v>
      </c>
      <c r="D383" s="3" t="s">
        <v>3376</v>
      </c>
      <c r="E383" s="4">
        <v>45813</v>
      </c>
      <c r="F383" s="5">
        <v>45813</v>
      </c>
      <c r="G383" s="5">
        <v>46178</v>
      </c>
      <c r="H383" s="3" t="s">
        <v>4414</v>
      </c>
      <c r="I383" s="55">
        <v>0</v>
      </c>
      <c r="J383" s="6">
        <v>46022</v>
      </c>
      <c r="K383" s="2" t="s">
        <v>4405</v>
      </c>
      <c r="L383" s="2" t="s">
        <v>4843</v>
      </c>
      <c r="M383" s="2" t="s">
        <v>4956</v>
      </c>
      <c r="N383" s="2" t="s">
        <v>5195</v>
      </c>
      <c r="O383" s="2" t="s">
        <v>5216</v>
      </c>
      <c r="P383" s="2" t="s">
        <v>4599</v>
      </c>
      <c r="Q383" s="2" t="s">
        <v>4297</v>
      </c>
      <c r="R383" s="7"/>
      <c r="S383" s="7">
        <v>0</v>
      </c>
      <c r="T383" s="7">
        <v>17.166699999999999</v>
      </c>
      <c r="U383" s="7">
        <v>17.166699999999999</v>
      </c>
      <c r="V383" s="12">
        <v>18</v>
      </c>
      <c r="W383" s="15" t="s">
        <v>4738</v>
      </c>
      <c r="X383" s="15" t="s">
        <v>5321</v>
      </c>
      <c r="Y383" s="50">
        <v>0</v>
      </c>
      <c r="Z383" s="50">
        <v>0</v>
      </c>
      <c r="AA383" s="50">
        <v>0</v>
      </c>
      <c r="AB383" s="50">
        <v>0</v>
      </c>
      <c r="AC383" s="50">
        <v>0</v>
      </c>
      <c r="AD383" s="50">
        <v>0</v>
      </c>
      <c r="AE383" s="50">
        <v>0</v>
      </c>
      <c r="AF383" s="50">
        <v>0</v>
      </c>
      <c r="AG383" s="50">
        <v>0</v>
      </c>
      <c r="AH383" s="50">
        <v>0</v>
      </c>
      <c r="AI383" s="50">
        <v>0</v>
      </c>
      <c r="AJ383" s="50">
        <v>0</v>
      </c>
      <c r="AK383" s="52">
        <v>0</v>
      </c>
      <c r="AL383" s="50">
        <v>0</v>
      </c>
      <c r="AM383" s="48">
        <v>0</v>
      </c>
      <c r="AN383" s="49">
        <v>0</v>
      </c>
      <c r="AO383" s="49">
        <v>0</v>
      </c>
      <c r="AP383" s="49">
        <v>0</v>
      </c>
      <c r="AR383" s="50">
        <v>18</v>
      </c>
    </row>
    <row r="384" spans="1:44" x14ac:dyDescent="0.35">
      <c r="A384" s="2">
        <v>1071727229</v>
      </c>
      <c r="B384" s="2" t="s">
        <v>1232</v>
      </c>
      <c r="C384" s="16" t="s">
        <v>4948</v>
      </c>
      <c r="D384" s="3" t="s">
        <v>3377</v>
      </c>
      <c r="E384" s="4">
        <v>42430</v>
      </c>
      <c r="F384" s="5">
        <v>45717</v>
      </c>
      <c r="G384" s="5">
        <v>46082</v>
      </c>
      <c r="H384" s="3" t="s">
        <v>4290</v>
      </c>
      <c r="I384" s="55">
        <v>0</v>
      </c>
      <c r="J384" s="6">
        <v>46022</v>
      </c>
      <c r="K384" s="2" t="s">
        <v>4405</v>
      </c>
      <c r="L384" s="2" t="s">
        <v>4963</v>
      </c>
      <c r="M384" s="2" t="s">
        <v>4956</v>
      </c>
      <c r="N384" s="2" t="s">
        <v>5200</v>
      </c>
      <c r="O384" s="2" t="s">
        <v>5220</v>
      </c>
      <c r="P384" s="2" t="s">
        <v>4449</v>
      </c>
      <c r="Q384" s="2" t="s">
        <v>4378</v>
      </c>
      <c r="R384" s="7"/>
      <c r="S384" s="7">
        <v>1</v>
      </c>
      <c r="T384" s="7">
        <v>25</v>
      </c>
      <c r="U384" s="7">
        <v>26</v>
      </c>
      <c r="V384" s="12">
        <v>26</v>
      </c>
      <c r="W384" s="15" t="s">
        <v>5131</v>
      </c>
      <c r="X384" s="15" t="s">
        <v>5115</v>
      </c>
      <c r="Y384" s="50">
        <v>0</v>
      </c>
      <c r="Z384" s="50">
        <v>1</v>
      </c>
      <c r="AA384" s="50">
        <v>0</v>
      </c>
      <c r="AB384" s="50">
        <v>0</v>
      </c>
      <c r="AC384" s="50">
        <v>0</v>
      </c>
      <c r="AD384" s="50">
        <v>0</v>
      </c>
      <c r="AE384" s="50">
        <v>0</v>
      </c>
      <c r="AF384" s="50">
        <v>0</v>
      </c>
      <c r="AG384" s="50">
        <v>0</v>
      </c>
      <c r="AH384" s="50">
        <v>0</v>
      </c>
      <c r="AI384" s="50">
        <v>0</v>
      </c>
      <c r="AJ384" s="50">
        <v>0</v>
      </c>
      <c r="AK384" s="52">
        <v>1</v>
      </c>
      <c r="AL384" s="50">
        <v>1</v>
      </c>
      <c r="AM384" s="48">
        <v>3.8461538461538464E-2</v>
      </c>
      <c r="AN384" s="49">
        <v>3.8461538461538462E-4</v>
      </c>
      <c r="AO384" s="49">
        <v>1</v>
      </c>
      <c r="AP384" s="49">
        <v>1</v>
      </c>
      <c r="AR384" s="50">
        <v>25</v>
      </c>
    </row>
    <row r="385" spans="1:44" x14ac:dyDescent="0.35">
      <c r="A385" s="2">
        <v>1071735870</v>
      </c>
      <c r="B385" s="2" t="s">
        <v>1234</v>
      </c>
      <c r="C385" s="16" t="s">
        <v>4946</v>
      </c>
      <c r="D385" s="3" t="s">
        <v>3379</v>
      </c>
      <c r="E385" s="4">
        <v>45299</v>
      </c>
      <c r="F385" s="5">
        <v>45665</v>
      </c>
      <c r="G385" s="5">
        <v>46030</v>
      </c>
      <c r="H385" s="3" t="s">
        <v>4406</v>
      </c>
      <c r="I385" s="55">
        <v>0</v>
      </c>
      <c r="J385" s="6">
        <v>46022</v>
      </c>
      <c r="K385" s="2" t="s">
        <v>4405</v>
      </c>
      <c r="L385" s="2" t="s">
        <v>4866</v>
      </c>
      <c r="M385" s="2" t="s">
        <v>4956</v>
      </c>
      <c r="N385" s="2" t="s">
        <v>5195</v>
      </c>
      <c r="O385" s="2" t="s">
        <v>5216</v>
      </c>
      <c r="P385" s="2" t="s">
        <v>4631</v>
      </c>
      <c r="Q385" s="2" t="s">
        <v>4297</v>
      </c>
      <c r="R385" s="7"/>
      <c r="S385" s="7">
        <v>0</v>
      </c>
      <c r="T385" s="7">
        <v>29.416699999999999</v>
      </c>
      <c r="U385" s="7">
        <v>29.416699999999999</v>
      </c>
      <c r="V385" s="12">
        <v>30</v>
      </c>
      <c r="W385" s="15" t="s">
        <v>4738</v>
      </c>
      <c r="X385" s="15" t="s">
        <v>5067</v>
      </c>
      <c r="Y385" s="50">
        <v>0</v>
      </c>
      <c r="Z385" s="50">
        <v>15</v>
      </c>
      <c r="AA385" s="50">
        <v>0</v>
      </c>
      <c r="AB385" s="50">
        <v>0</v>
      </c>
      <c r="AC385" s="50">
        <v>0</v>
      </c>
      <c r="AD385" s="50">
        <v>0</v>
      </c>
      <c r="AE385" s="50">
        <v>0</v>
      </c>
      <c r="AF385" s="50">
        <v>0</v>
      </c>
      <c r="AG385" s="50">
        <v>0</v>
      </c>
      <c r="AH385" s="50">
        <v>0</v>
      </c>
      <c r="AI385" s="50">
        <v>0</v>
      </c>
      <c r="AJ385" s="50">
        <v>0</v>
      </c>
      <c r="AK385" s="52">
        <v>15</v>
      </c>
      <c r="AL385" s="50">
        <v>15</v>
      </c>
      <c r="AM385" s="48">
        <v>0.5</v>
      </c>
      <c r="AN385" s="49">
        <v>5.0000000000000001E-3</v>
      </c>
      <c r="AO385" s="49">
        <v>15</v>
      </c>
      <c r="AP385" s="49">
        <v>15</v>
      </c>
      <c r="AR385" s="50">
        <v>15</v>
      </c>
    </row>
    <row r="386" spans="1:44" x14ac:dyDescent="0.35">
      <c r="A386" s="2">
        <v>1071747374</v>
      </c>
      <c r="B386" s="2" t="s">
        <v>1237</v>
      </c>
      <c r="C386" s="16" t="s">
        <v>4946</v>
      </c>
      <c r="D386" s="3" t="s">
        <v>3382</v>
      </c>
      <c r="E386" s="4">
        <v>45936</v>
      </c>
      <c r="F386" s="5">
        <v>45936</v>
      </c>
      <c r="G386" s="5">
        <v>46301</v>
      </c>
      <c r="H386" s="3" t="s">
        <v>4290</v>
      </c>
      <c r="I386" s="55">
        <v>0</v>
      </c>
      <c r="J386" s="6">
        <v>46022</v>
      </c>
      <c r="K386" s="2" t="s">
        <v>4405</v>
      </c>
      <c r="L386" s="2" t="s">
        <v>4977</v>
      </c>
      <c r="M386" s="2" t="s">
        <v>4956</v>
      </c>
      <c r="N386" s="2" t="s">
        <v>5195</v>
      </c>
      <c r="O386" s="2" t="s">
        <v>5216</v>
      </c>
      <c r="P386" s="2" t="s">
        <v>4489</v>
      </c>
      <c r="Q386" s="2" t="s">
        <v>4297</v>
      </c>
      <c r="R386" s="7"/>
      <c r="S386" s="7">
        <v>0</v>
      </c>
      <c r="T386" s="7">
        <v>7.0833000000000004</v>
      </c>
      <c r="U386" s="7">
        <v>7.0833000000000004</v>
      </c>
      <c r="V386" s="12">
        <v>8</v>
      </c>
      <c r="W386" s="15" t="s">
        <v>4738</v>
      </c>
      <c r="X386" s="15" t="s">
        <v>5377</v>
      </c>
      <c r="Y386" s="50">
        <v>0</v>
      </c>
      <c r="Z386" s="50">
        <v>0</v>
      </c>
      <c r="AA386" s="50">
        <v>0</v>
      </c>
      <c r="AB386" s="50">
        <v>0</v>
      </c>
      <c r="AC386" s="50">
        <v>0</v>
      </c>
      <c r="AD386" s="50">
        <v>0</v>
      </c>
      <c r="AE386" s="50">
        <v>0</v>
      </c>
      <c r="AF386" s="50">
        <v>0</v>
      </c>
      <c r="AG386" s="50">
        <v>0</v>
      </c>
      <c r="AH386" s="50">
        <v>0</v>
      </c>
      <c r="AI386" s="50">
        <v>0</v>
      </c>
      <c r="AJ386" s="50">
        <v>0</v>
      </c>
      <c r="AK386" s="52">
        <v>0</v>
      </c>
      <c r="AL386" s="50">
        <v>0</v>
      </c>
      <c r="AM386" s="48">
        <v>0</v>
      </c>
      <c r="AN386" s="49">
        <v>0</v>
      </c>
      <c r="AO386" s="49">
        <v>0</v>
      </c>
      <c r="AP386" s="49">
        <v>0</v>
      </c>
      <c r="AR386" s="50">
        <v>8</v>
      </c>
    </row>
    <row r="387" spans="1:44" x14ac:dyDescent="0.35">
      <c r="A387" s="2">
        <v>1071788100</v>
      </c>
      <c r="B387" s="2" t="s">
        <v>1240</v>
      </c>
      <c r="C387" s="16" t="s">
        <v>4946</v>
      </c>
      <c r="D387" s="3" t="s">
        <v>3385</v>
      </c>
      <c r="E387" s="4">
        <v>45768</v>
      </c>
      <c r="F387" s="5">
        <v>45768</v>
      </c>
      <c r="G387" s="5">
        <v>46133</v>
      </c>
      <c r="H387" s="3" t="s">
        <v>4290</v>
      </c>
      <c r="I387" s="55">
        <v>0</v>
      </c>
      <c r="J387" s="6">
        <v>46022</v>
      </c>
      <c r="K387" s="2" t="s">
        <v>4405</v>
      </c>
      <c r="L387" s="2" t="s">
        <v>4747</v>
      </c>
      <c r="M387" s="2" t="s">
        <v>4956</v>
      </c>
      <c r="N387" s="2" t="s">
        <v>5195</v>
      </c>
      <c r="O387" s="2" t="s">
        <v>5216</v>
      </c>
      <c r="P387" s="2" t="s">
        <v>4440</v>
      </c>
      <c r="Q387" s="2" t="s">
        <v>4297</v>
      </c>
      <c r="R387" s="7"/>
      <c r="S387" s="7">
        <v>0</v>
      </c>
      <c r="T387" s="7">
        <v>20.833300000000001</v>
      </c>
      <c r="U387" s="7">
        <v>20.833300000000001</v>
      </c>
      <c r="V387" s="12">
        <v>21</v>
      </c>
      <c r="W387" s="15" t="s">
        <v>4738</v>
      </c>
      <c r="X387" s="15" t="s">
        <v>5353</v>
      </c>
      <c r="Y387" s="50">
        <v>0</v>
      </c>
      <c r="Z387" s="50">
        <v>0</v>
      </c>
      <c r="AA387" s="50">
        <v>0</v>
      </c>
      <c r="AB387" s="50">
        <v>0</v>
      </c>
      <c r="AC387" s="50">
        <v>0</v>
      </c>
      <c r="AD387" s="50">
        <v>0</v>
      </c>
      <c r="AE387" s="50">
        <v>0</v>
      </c>
      <c r="AF387" s="50">
        <v>0</v>
      </c>
      <c r="AG387" s="50">
        <v>0</v>
      </c>
      <c r="AH387" s="50">
        <v>0</v>
      </c>
      <c r="AI387" s="50">
        <v>0</v>
      </c>
      <c r="AJ387" s="50">
        <v>0</v>
      </c>
      <c r="AK387" s="52">
        <v>0</v>
      </c>
      <c r="AL387" s="50">
        <v>0</v>
      </c>
      <c r="AM387" s="48">
        <v>0</v>
      </c>
      <c r="AN387" s="49">
        <v>0</v>
      </c>
      <c r="AO387" s="49">
        <v>0</v>
      </c>
      <c r="AP387" s="49">
        <v>0</v>
      </c>
      <c r="AR387" s="50">
        <v>21</v>
      </c>
    </row>
    <row r="388" spans="1:44" x14ac:dyDescent="0.35">
      <c r="A388" s="2">
        <v>1071813606</v>
      </c>
      <c r="B388" s="2" t="s">
        <v>1242</v>
      </c>
      <c r="C388" s="16" t="s">
        <v>4946</v>
      </c>
      <c r="D388" s="3" t="s">
        <v>3387</v>
      </c>
      <c r="E388" s="4">
        <v>45709</v>
      </c>
      <c r="F388" s="5">
        <v>45709</v>
      </c>
      <c r="G388" s="5">
        <v>46074</v>
      </c>
      <c r="H388" s="3" t="s">
        <v>4407</v>
      </c>
      <c r="I388" s="55">
        <v>0</v>
      </c>
      <c r="J388" s="6">
        <v>46022</v>
      </c>
      <c r="K388" s="2" t="s">
        <v>4405</v>
      </c>
      <c r="L388" s="2" t="s">
        <v>4811</v>
      </c>
      <c r="M388" s="2" t="s">
        <v>4956</v>
      </c>
      <c r="N388" s="2" t="s">
        <v>5196</v>
      </c>
      <c r="O388" s="2" t="s">
        <v>5237</v>
      </c>
      <c r="P388" s="2" t="s">
        <v>4552</v>
      </c>
      <c r="Q388" s="2" t="s">
        <v>4297</v>
      </c>
      <c r="R388" s="7"/>
      <c r="S388" s="7">
        <v>0</v>
      </c>
      <c r="T388" s="7">
        <v>25.833300000000001</v>
      </c>
      <c r="U388" s="7">
        <v>25.833300000000001</v>
      </c>
      <c r="V388" s="12">
        <v>26</v>
      </c>
      <c r="W388" s="15" t="s">
        <v>4738</v>
      </c>
      <c r="X388" s="15" t="s">
        <v>5115</v>
      </c>
      <c r="Y388" s="50">
        <v>0</v>
      </c>
      <c r="Z388" s="50">
        <v>0</v>
      </c>
      <c r="AA388" s="50">
        <v>0</v>
      </c>
      <c r="AB388" s="50">
        <v>9</v>
      </c>
      <c r="AC388" s="50">
        <v>6</v>
      </c>
      <c r="AD388" s="50">
        <v>0</v>
      </c>
      <c r="AE388" s="50">
        <v>0</v>
      </c>
      <c r="AF388" s="50">
        <v>0</v>
      </c>
      <c r="AG388" s="50">
        <v>0</v>
      </c>
      <c r="AH388" s="50">
        <v>0</v>
      </c>
      <c r="AI388" s="50">
        <v>0</v>
      </c>
      <c r="AJ388" s="50">
        <v>0</v>
      </c>
      <c r="AK388" s="52">
        <v>15</v>
      </c>
      <c r="AL388" s="50">
        <v>15</v>
      </c>
      <c r="AM388" s="48">
        <v>0.57692307692307687</v>
      </c>
      <c r="AN388" s="49">
        <v>5.7692307692307687E-3</v>
      </c>
      <c r="AO388" s="49">
        <v>9</v>
      </c>
      <c r="AP388" s="49">
        <v>15</v>
      </c>
      <c r="AR388" s="50">
        <v>11</v>
      </c>
    </row>
    <row r="389" spans="1:44" x14ac:dyDescent="0.35">
      <c r="A389" s="2">
        <v>1071825884</v>
      </c>
      <c r="B389" s="2" t="s">
        <v>1243</v>
      </c>
      <c r="C389" s="16" t="s">
        <v>4946</v>
      </c>
      <c r="D389" s="3" t="s">
        <v>3388</v>
      </c>
      <c r="E389" s="4">
        <v>44713</v>
      </c>
      <c r="F389" s="5">
        <v>45809</v>
      </c>
      <c r="G389" s="5">
        <v>46174</v>
      </c>
      <c r="H389" s="3" t="s">
        <v>4415</v>
      </c>
      <c r="I389" s="55">
        <v>0</v>
      </c>
      <c r="J389" s="6">
        <v>46022</v>
      </c>
      <c r="K389" s="2" t="s">
        <v>4405</v>
      </c>
      <c r="L389" s="2" t="s">
        <v>4844</v>
      </c>
      <c r="M389" s="2" t="s">
        <v>4956</v>
      </c>
      <c r="N389" s="2" t="s">
        <v>5180</v>
      </c>
      <c r="O389" s="2" t="s">
        <v>5248</v>
      </c>
      <c r="P389" s="2" t="s">
        <v>4600</v>
      </c>
      <c r="Q389" s="2" t="s">
        <v>4297</v>
      </c>
      <c r="R389" s="7"/>
      <c r="S389" s="7">
        <v>12</v>
      </c>
      <c r="T389" s="7">
        <v>17.5</v>
      </c>
      <c r="U389" s="7">
        <v>29.5</v>
      </c>
      <c r="V389" s="12">
        <v>30</v>
      </c>
      <c r="W389" s="15" t="s">
        <v>5328</v>
      </c>
      <c r="X389" s="15" t="s">
        <v>5067</v>
      </c>
      <c r="Y389" s="50">
        <v>0</v>
      </c>
      <c r="Z389" s="50">
        <v>0</v>
      </c>
      <c r="AA389" s="50">
        <v>0</v>
      </c>
      <c r="AB389" s="50">
        <v>0</v>
      </c>
      <c r="AC389" s="50">
        <v>12</v>
      </c>
      <c r="AD389" s="50">
        <v>0</v>
      </c>
      <c r="AE389" s="50">
        <v>0</v>
      </c>
      <c r="AF389" s="50">
        <v>0</v>
      </c>
      <c r="AG389" s="50">
        <v>0</v>
      </c>
      <c r="AH389" s="50">
        <v>0</v>
      </c>
      <c r="AI389" s="50">
        <v>0</v>
      </c>
      <c r="AJ389" s="50">
        <v>0</v>
      </c>
      <c r="AK389" s="52">
        <v>12</v>
      </c>
      <c r="AL389" s="50">
        <v>12</v>
      </c>
      <c r="AM389" s="48">
        <v>0.4</v>
      </c>
      <c r="AN389" s="49">
        <v>4.0000000000000001E-3</v>
      </c>
      <c r="AO389" s="49">
        <v>0</v>
      </c>
      <c r="AP389" s="49">
        <v>12</v>
      </c>
      <c r="AR389" s="50">
        <v>18</v>
      </c>
    </row>
    <row r="390" spans="1:44" x14ac:dyDescent="0.35">
      <c r="A390" s="2">
        <v>1071839033</v>
      </c>
      <c r="B390" s="2" t="s">
        <v>1245</v>
      </c>
      <c r="C390" s="16" t="s">
        <v>4946</v>
      </c>
      <c r="D390" s="3" t="s">
        <v>3390</v>
      </c>
      <c r="E390" s="4">
        <v>45108</v>
      </c>
      <c r="F390" s="5">
        <v>45839</v>
      </c>
      <c r="G390" s="5">
        <v>46204</v>
      </c>
      <c r="H390" s="3" t="s">
        <v>4290</v>
      </c>
      <c r="I390" s="55">
        <v>0</v>
      </c>
      <c r="J390" s="6">
        <v>46022</v>
      </c>
      <c r="K390" s="2" t="s">
        <v>4405</v>
      </c>
      <c r="L390" s="2" t="s">
        <v>4744</v>
      </c>
      <c r="M390" s="2" t="s">
        <v>4956</v>
      </c>
      <c r="N390" s="2" t="s">
        <v>5195</v>
      </c>
      <c r="O390" s="2" t="s">
        <v>5213</v>
      </c>
      <c r="P390" s="2" t="s">
        <v>4437</v>
      </c>
      <c r="Q390" s="2" t="s">
        <v>4297</v>
      </c>
      <c r="R390" s="7"/>
      <c r="S390" s="7">
        <v>0</v>
      </c>
      <c r="T390" s="7">
        <v>9</v>
      </c>
      <c r="U390" s="7">
        <v>9</v>
      </c>
      <c r="V390" s="12">
        <v>9</v>
      </c>
      <c r="W390" s="15" t="s">
        <v>4738</v>
      </c>
      <c r="X390" s="15" t="s">
        <v>5110</v>
      </c>
      <c r="Y390" s="50">
        <v>0</v>
      </c>
      <c r="Z390" s="50">
        <v>0</v>
      </c>
      <c r="AA390" s="50">
        <v>0</v>
      </c>
      <c r="AB390" s="50">
        <v>0</v>
      </c>
      <c r="AC390" s="50">
        <v>0</v>
      </c>
      <c r="AD390" s="50">
        <v>0</v>
      </c>
      <c r="AE390" s="50">
        <v>0</v>
      </c>
      <c r="AF390" s="50">
        <v>0</v>
      </c>
      <c r="AG390" s="50">
        <v>0</v>
      </c>
      <c r="AH390" s="50">
        <v>0</v>
      </c>
      <c r="AI390" s="50">
        <v>0</v>
      </c>
      <c r="AJ390" s="50">
        <v>0</v>
      </c>
      <c r="AK390" s="52">
        <v>0</v>
      </c>
      <c r="AL390" s="50">
        <v>0</v>
      </c>
      <c r="AM390" s="48">
        <v>0</v>
      </c>
      <c r="AN390" s="49">
        <v>0</v>
      </c>
      <c r="AO390" s="49">
        <v>0</v>
      </c>
      <c r="AP390" s="49">
        <v>0</v>
      </c>
      <c r="AR390" s="50">
        <v>9</v>
      </c>
    </row>
    <row r="391" spans="1:44" x14ac:dyDescent="0.35">
      <c r="A391" s="2">
        <v>1071960843</v>
      </c>
      <c r="B391" s="2" t="s">
        <v>1253</v>
      </c>
      <c r="C391" s="16" t="s">
        <v>4946</v>
      </c>
      <c r="D391" s="3" t="s">
        <v>3398</v>
      </c>
      <c r="E391" s="4">
        <v>45841</v>
      </c>
      <c r="F391" s="5">
        <v>45841</v>
      </c>
      <c r="G391" s="5">
        <v>46206</v>
      </c>
      <c r="H391" s="3" t="s">
        <v>4418</v>
      </c>
      <c r="I391" s="55">
        <v>0</v>
      </c>
      <c r="J391" s="6">
        <v>46022</v>
      </c>
      <c r="K391" s="2" t="s">
        <v>4405</v>
      </c>
      <c r="L391" s="2" t="s">
        <v>4862</v>
      </c>
      <c r="M391" s="2" t="s">
        <v>4956</v>
      </c>
      <c r="N391" s="2" t="s">
        <v>5197</v>
      </c>
      <c r="O391" s="2" t="s">
        <v>5228</v>
      </c>
      <c r="P391" s="2" t="s">
        <v>4627</v>
      </c>
      <c r="Q391" s="2" t="s">
        <v>4297</v>
      </c>
      <c r="R391" s="7"/>
      <c r="S391" s="7">
        <v>0</v>
      </c>
      <c r="T391" s="7">
        <v>14.833299999999999</v>
      </c>
      <c r="U391" s="7">
        <v>14.833299999999999</v>
      </c>
      <c r="V391" s="12">
        <v>15</v>
      </c>
      <c r="W391" s="15" t="s">
        <v>4738</v>
      </c>
      <c r="X391" s="15" t="s">
        <v>5121</v>
      </c>
      <c r="Y391" s="50">
        <v>0</v>
      </c>
      <c r="Z391" s="50">
        <v>0</v>
      </c>
      <c r="AA391" s="50">
        <v>0</v>
      </c>
      <c r="AB391" s="50">
        <v>0</v>
      </c>
      <c r="AC391" s="50">
        <v>0</v>
      </c>
      <c r="AD391" s="50">
        <v>0</v>
      </c>
      <c r="AE391" s="50">
        <v>0</v>
      </c>
      <c r="AF391" s="50">
        <v>0</v>
      </c>
      <c r="AG391" s="50">
        <v>0</v>
      </c>
      <c r="AH391" s="50">
        <v>0</v>
      </c>
      <c r="AI391" s="50">
        <v>0</v>
      </c>
      <c r="AJ391" s="50">
        <v>0</v>
      </c>
      <c r="AK391" s="52">
        <v>0</v>
      </c>
      <c r="AL391" s="50">
        <v>0</v>
      </c>
      <c r="AM391" s="48">
        <v>0</v>
      </c>
      <c r="AN391" s="49">
        <v>0</v>
      </c>
      <c r="AO391" s="49">
        <v>0</v>
      </c>
      <c r="AP391" s="49">
        <v>0</v>
      </c>
      <c r="AR391" s="50">
        <v>15</v>
      </c>
    </row>
    <row r="392" spans="1:44" x14ac:dyDescent="0.35">
      <c r="A392" s="2">
        <v>1072010578</v>
      </c>
      <c r="B392" s="2" t="s">
        <v>1255</v>
      </c>
      <c r="C392" s="16" t="s">
        <v>4946</v>
      </c>
      <c r="D392" s="3" t="s">
        <v>3400</v>
      </c>
      <c r="E392" s="4">
        <v>45415</v>
      </c>
      <c r="F392" s="5">
        <v>45780</v>
      </c>
      <c r="G392" s="5">
        <v>46145</v>
      </c>
      <c r="H392" s="3" t="s">
        <v>4406</v>
      </c>
      <c r="I392" s="55">
        <v>0</v>
      </c>
      <c r="J392" s="6">
        <v>46022</v>
      </c>
      <c r="K392" s="2" t="s">
        <v>4405</v>
      </c>
      <c r="L392" s="2" t="s">
        <v>4866</v>
      </c>
      <c r="M392" s="2" t="s">
        <v>4956</v>
      </c>
      <c r="N392" s="2" t="s">
        <v>5195</v>
      </c>
      <c r="O392" s="2" t="s">
        <v>5216</v>
      </c>
      <c r="P392" s="2" t="s">
        <v>4631</v>
      </c>
      <c r="Q392" s="2" t="s">
        <v>4306</v>
      </c>
      <c r="R392" s="7"/>
      <c r="S392" s="7">
        <v>10</v>
      </c>
      <c r="T392" s="7">
        <v>19.833300000000001</v>
      </c>
      <c r="U392" s="7">
        <v>29.833300000000001</v>
      </c>
      <c r="V392" s="12">
        <v>30</v>
      </c>
      <c r="W392" s="15" t="s">
        <v>5277</v>
      </c>
      <c r="X392" s="15" t="s">
        <v>5067</v>
      </c>
      <c r="Y392" s="50">
        <v>0</v>
      </c>
      <c r="Z392" s="50">
        <v>0</v>
      </c>
      <c r="AA392" s="50">
        <v>15</v>
      </c>
      <c r="AB392" s="50">
        <v>0</v>
      </c>
      <c r="AC392" s="50">
        <v>0</v>
      </c>
      <c r="AD392" s="50">
        <v>0</v>
      </c>
      <c r="AE392" s="50">
        <v>0</v>
      </c>
      <c r="AF392" s="50">
        <v>0</v>
      </c>
      <c r="AG392" s="50">
        <v>0</v>
      </c>
      <c r="AH392" s="50">
        <v>0</v>
      </c>
      <c r="AI392" s="50">
        <v>0</v>
      </c>
      <c r="AJ392" s="50">
        <v>0</v>
      </c>
      <c r="AK392" s="52">
        <v>15</v>
      </c>
      <c r="AL392" s="50">
        <v>15</v>
      </c>
      <c r="AM392" s="48">
        <v>0.5</v>
      </c>
      <c r="AN392" s="49">
        <v>5.0000000000000001E-3</v>
      </c>
      <c r="AO392" s="49">
        <v>15</v>
      </c>
      <c r="AP392" s="49">
        <v>15</v>
      </c>
      <c r="AR392" s="50">
        <v>15</v>
      </c>
    </row>
    <row r="393" spans="1:44" x14ac:dyDescent="0.35">
      <c r="A393" s="2">
        <v>1072031804</v>
      </c>
      <c r="B393" s="2" t="s">
        <v>1257</v>
      </c>
      <c r="C393" s="16" t="s">
        <v>4946</v>
      </c>
      <c r="D393" s="3" t="s">
        <v>3402</v>
      </c>
      <c r="E393" s="4">
        <v>45246</v>
      </c>
      <c r="F393" s="5">
        <v>45977</v>
      </c>
      <c r="G393" s="5">
        <v>46342</v>
      </c>
      <c r="H393" s="3" t="s">
        <v>4290</v>
      </c>
      <c r="I393" s="55">
        <v>0</v>
      </c>
      <c r="J393" s="6">
        <v>46022</v>
      </c>
      <c r="K393" s="2" t="s">
        <v>4405</v>
      </c>
      <c r="L393" s="2" t="s">
        <v>4826</v>
      </c>
      <c r="M393" s="2" t="s">
        <v>4956</v>
      </c>
      <c r="N393" s="2" t="s">
        <v>5197</v>
      </c>
      <c r="O393" s="2" t="s">
        <v>5243</v>
      </c>
      <c r="P393" s="2" t="s">
        <v>4575</v>
      </c>
      <c r="Q393" s="2" t="s">
        <v>4297</v>
      </c>
      <c r="R393" s="7"/>
      <c r="S393" s="7">
        <v>26</v>
      </c>
      <c r="T393" s="7">
        <v>3.75</v>
      </c>
      <c r="U393" s="7">
        <v>29.75</v>
      </c>
      <c r="V393" s="12">
        <v>30</v>
      </c>
      <c r="W393" s="15" t="s">
        <v>5464</v>
      </c>
      <c r="X393" s="15" t="s">
        <v>5067</v>
      </c>
      <c r="Y393" s="50">
        <v>0</v>
      </c>
      <c r="Z393" s="50">
        <v>10</v>
      </c>
      <c r="AA393" s="50">
        <v>16</v>
      </c>
      <c r="AB393" s="50">
        <v>0</v>
      </c>
      <c r="AC393" s="50">
        <v>0</v>
      </c>
      <c r="AD393" s="50">
        <v>0</v>
      </c>
      <c r="AE393" s="50">
        <v>0</v>
      </c>
      <c r="AF393" s="50">
        <v>0</v>
      </c>
      <c r="AG393" s="50">
        <v>0</v>
      </c>
      <c r="AH393" s="50">
        <v>0</v>
      </c>
      <c r="AI393" s="50">
        <v>0</v>
      </c>
      <c r="AJ393" s="50">
        <v>0</v>
      </c>
      <c r="AK393" s="52">
        <v>26</v>
      </c>
      <c r="AL393" s="50">
        <v>26</v>
      </c>
      <c r="AM393" s="48">
        <v>0.8666666666666667</v>
      </c>
      <c r="AN393" s="49">
        <v>8.6666666666666663E-3</v>
      </c>
      <c r="AO393" s="49">
        <v>26</v>
      </c>
      <c r="AP393" s="49">
        <v>26</v>
      </c>
      <c r="AR393" s="50">
        <v>4</v>
      </c>
    </row>
    <row r="394" spans="1:44" x14ac:dyDescent="0.35">
      <c r="A394" s="2">
        <v>1072038899</v>
      </c>
      <c r="B394" s="2" t="s">
        <v>1259</v>
      </c>
      <c r="C394" s="16" t="s">
        <v>4946</v>
      </c>
      <c r="D394" s="3" t="s">
        <v>3404</v>
      </c>
      <c r="E394" s="4">
        <v>44794</v>
      </c>
      <c r="F394" s="5">
        <v>45890</v>
      </c>
      <c r="G394" s="5">
        <v>46255</v>
      </c>
      <c r="H394" s="3" t="s">
        <v>4291</v>
      </c>
      <c r="I394" s="55">
        <v>0</v>
      </c>
      <c r="J394" s="6">
        <v>46022</v>
      </c>
      <c r="K394" s="2" t="s">
        <v>4405</v>
      </c>
      <c r="L394" s="2" t="s">
        <v>4854</v>
      </c>
      <c r="M394" s="2" t="s">
        <v>4956</v>
      </c>
      <c r="N394" s="2" t="s">
        <v>5197</v>
      </c>
      <c r="O394" s="2" t="s">
        <v>5178</v>
      </c>
      <c r="P394" s="2" t="s">
        <v>4617</v>
      </c>
      <c r="Q394" s="2" t="s">
        <v>4297</v>
      </c>
      <c r="R394" s="7"/>
      <c r="S394" s="7">
        <v>17</v>
      </c>
      <c r="T394" s="7">
        <v>10.833299999999994</v>
      </c>
      <c r="U394" s="7">
        <v>27.833299999999994</v>
      </c>
      <c r="V394" s="12">
        <v>28</v>
      </c>
      <c r="W394" s="15" t="s">
        <v>5465</v>
      </c>
      <c r="X394" s="15" t="s">
        <v>5072</v>
      </c>
      <c r="Y394" s="50">
        <v>0</v>
      </c>
      <c r="Z394" s="50">
        <v>0</v>
      </c>
      <c r="AA394" s="50">
        <v>0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  <c r="AG394" s="50">
        <v>0</v>
      </c>
      <c r="AH394" s="50">
        <v>0</v>
      </c>
      <c r="AI394" s="50">
        <v>0</v>
      </c>
      <c r="AJ394" s="50">
        <v>0</v>
      </c>
      <c r="AK394" s="52">
        <v>0</v>
      </c>
      <c r="AL394" s="50">
        <v>0</v>
      </c>
      <c r="AM394" s="48">
        <v>0</v>
      </c>
      <c r="AN394" s="49">
        <v>0</v>
      </c>
      <c r="AO394" s="49">
        <v>0</v>
      </c>
      <c r="AP394" s="49">
        <v>0</v>
      </c>
      <c r="AR394" s="50">
        <v>28</v>
      </c>
    </row>
    <row r="395" spans="1:44" x14ac:dyDescent="0.35">
      <c r="A395" s="2">
        <v>1072094116</v>
      </c>
      <c r="B395" s="2" t="s">
        <v>1263</v>
      </c>
      <c r="C395" s="16" t="s">
        <v>4946</v>
      </c>
      <c r="D395" s="3" t="s">
        <v>3408</v>
      </c>
      <c r="E395" s="4">
        <v>45734</v>
      </c>
      <c r="F395" s="5">
        <v>45734</v>
      </c>
      <c r="G395" s="5">
        <v>46099</v>
      </c>
      <c r="H395" s="3" t="s">
        <v>4290</v>
      </c>
      <c r="I395" s="55">
        <v>0</v>
      </c>
      <c r="J395" s="6">
        <v>46022</v>
      </c>
      <c r="K395" s="2" t="s">
        <v>4405</v>
      </c>
      <c r="L395" s="2" t="s">
        <v>4765</v>
      </c>
      <c r="M395" s="2" t="s">
        <v>4956</v>
      </c>
      <c r="N395" s="2" t="s">
        <v>5197</v>
      </c>
      <c r="O395" s="2" t="s">
        <v>5222</v>
      </c>
      <c r="P395" s="2" t="s">
        <v>4467</v>
      </c>
      <c r="Q395" s="2" t="s">
        <v>4297</v>
      </c>
      <c r="R395" s="7"/>
      <c r="S395" s="7">
        <v>0</v>
      </c>
      <c r="T395" s="7">
        <v>23.583300000000001</v>
      </c>
      <c r="U395" s="7">
        <v>23.583300000000001</v>
      </c>
      <c r="V395" s="12">
        <v>24</v>
      </c>
      <c r="W395" s="15" t="s">
        <v>4738</v>
      </c>
      <c r="X395" s="15" t="s">
        <v>5123</v>
      </c>
      <c r="Y395" s="50">
        <v>0</v>
      </c>
      <c r="Z395" s="50">
        <v>0</v>
      </c>
      <c r="AA395" s="50">
        <v>0</v>
      </c>
      <c r="AB395" s="50">
        <v>0</v>
      </c>
      <c r="AC395" s="50">
        <v>0</v>
      </c>
      <c r="AD395" s="50">
        <v>0</v>
      </c>
      <c r="AE395" s="50">
        <v>0</v>
      </c>
      <c r="AF395" s="50">
        <v>0</v>
      </c>
      <c r="AG395" s="50">
        <v>0</v>
      </c>
      <c r="AH395" s="50">
        <v>0</v>
      </c>
      <c r="AI395" s="50">
        <v>0</v>
      </c>
      <c r="AJ395" s="50">
        <v>0</v>
      </c>
      <c r="AK395" s="52">
        <v>0</v>
      </c>
      <c r="AL395" s="50">
        <v>0</v>
      </c>
      <c r="AM395" s="48">
        <v>0</v>
      </c>
      <c r="AN395" s="49">
        <v>0</v>
      </c>
      <c r="AO395" s="49">
        <v>0</v>
      </c>
      <c r="AP395" s="49">
        <v>0</v>
      </c>
      <c r="AR395" s="50">
        <v>24</v>
      </c>
    </row>
    <row r="396" spans="1:44" x14ac:dyDescent="0.35">
      <c r="A396" s="2">
        <v>1072115822</v>
      </c>
      <c r="B396" s="2" t="s">
        <v>1266</v>
      </c>
      <c r="C396" s="16" t="s">
        <v>4946</v>
      </c>
      <c r="D396" s="3" t="s">
        <v>3411</v>
      </c>
      <c r="E396" s="4">
        <v>42583</v>
      </c>
      <c r="F396" s="5">
        <v>45870</v>
      </c>
      <c r="G396" s="5">
        <v>46235</v>
      </c>
      <c r="H396" s="3" t="s">
        <v>4290</v>
      </c>
      <c r="I396" s="55">
        <v>0</v>
      </c>
      <c r="J396" s="6">
        <v>46022</v>
      </c>
      <c r="K396" s="2" t="s">
        <v>4405</v>
      </c>
      <c r="L396" s="2" t="s">
        <v>4963</v>
      </c>
      <c r="M396" s="2" t="s">
        <v>4956</v>
      </c>
      <c r="N396" s="2" t="s">
        <v>5200</v>
      </c>
      <c r="O396" s="2" t="s">
        <v>5220</v>
      </c>
      <c r="P396" s="2" t="s">
        <v>4449</v>
      </c>
      <c r="Q396" s="2" t="s">
        <v>4300</v>
      </c>
      <c r="R396" s="7"/>
      <c r="S396" s="7">
        <v>17</v>
      </c>
      <c r="T396" s="7">
        <v>12.5</v>
      </c>
      <c r="U396" s="7">
        <v>29.5</v>
      </c>
      <c r="V396" s="12">
        <v>30</v>
      </c>
      <c r="W396" s="15" t="s">
        <v>5421</v>
      </c>
      <c r="X396" s="15" t="s">
        <v>5067</v>
      </c>
      <c r="Y396" s="50">
        <v>0</v>
      </c>
      <c r="Z396" s="50">
        <v>0</v>
      </c>
      <c r="AA396" s="50">
        <v>0</v>
      </c>
      <c r="AB396" s="50">
        <v>0</v>
      </c>
      <c r="AC396" s="50">
        <v>0</v>
      </c>
      <c r="AD396" s="50">
        <v>0</v>
      </c>
      <c r="AE396" s="50">
        <v>0</v>
      </c>
      <c r="AF396" s="50">
        <v>0</v>
      </c>
      <c r="AG396" s="50">
        <v>0</v>
      </c>
      <c r="AH396" s="50">
        <v>0</v>
      </c>
      <c r="AI396" s="50">
        <v>0</v>
      </c>
      <c r="AJ396" s="50">
        <v>0</v>
      </c>
      <c r="AK396" s="52">
        <v>0</v>
      </c>
      <c r="AL396" s="50">
        <v>0</v>
      </c>
      <c r="AM396" s="48">
        <v>0</v>
      </c>
      <c r="AN396" s="49">
        <v>0</v>
      </c>
      <c r="AO396" s="49">
        <v>0</v>
      </c>
      <c r="AP396" s="49">
        <v>0</v>
      </c>
      <c r="AR396" s="50">
        <v>30</v>
      </c>
    </row>
    <row r="397" spans="1:44" x14ac:dyDescent="0.35">
      <c r="A397" s="2">
        <v>1072201883</v>
      </c>
      <c r="B397" s="2" t="s">
        <v>1279</v>
      </c>
      <c r="C397" s="16" t="s">
        <v>4946</v>
      </c>
      <c r="D397" s="3" t="s">
        <v>3424</v>
      </c>
      <c r="E397" s="4">
        <v>45203</v>
      </c>
      <c r="F397" s="5">
        <v>45934</v>
      </c>
      <c r="G397" s="5">
        <v>46299</v>
      </c>
      <c r="H397" s="3" t="s">
        <v>4290</v>
      </c>
      <c r="I397" s="55">
        <v>0</v>
      </c>
      <c r="J397" s="6">
        <v>46022</v>
      </c>
      <c r="K397" s="2" t="s">
        <v>4405</v>
      </c>
      <c r="L397" s="2" t="s">
        <v>4772</v>
      </c>
      <c r="M397" s="2" t="s">
        <v>4956</v>
      </c>
      <c r="N397" s="2" t="s">
        <v>5196</v>
      </c>
      <c r="O397" s="2" t="s">
        <v>5215</v>
      </c>
      <c r="P397" s="2" t="s">
        <v>4480</v>
      </c>
      <c r="Q397" s="2" t="s">
        <v>4297</v>
      </c>
      <c r="R397" s="7"/>
      <c r="S397" s="7">
        <v>15</v>
      </c>
      <c r="T397" s="7">
        <v>7.25</v>
      </c>
      <c r="U397" s="7">
        <v>22.25</v>
      </c>
      <c r="V397" s="12">
        <v>23</v>
      </c>
      <c r="W397" s="15" t="s">
        <v>5466</v>
      </c>
      <c r="X397" s="15" t="s">
        <v>5324</v>
      </c>
      <c r="Y397" s="50">
        <v>0</v>
      </c>
      <c r="Z397" s="50">
        <v>0</v>
      </c>
      <c r="AA397" s="50">
        <v>0</v>
      </c>
      <c r="AB397" s="50">
        <v>0</v>
      </c>
      <c r="AC397" s="50">
        <v>0</v>
      </c>
      <c r="AD397" s="50">
        <v>15</v>
      </c>
      <c r="AE397" s="50">
        <v>0</v>
      </c>
      <c r="AF397" s="50">
        <v>0</v>
      </c>
      <c r="AG397" s="50">
        <v>0</v>
      </c>
      <c r="AH397" s="50">
        <v>0</v>
      </c>
      <c r="AI397" s="50">
        <v>0</v>
      </c>
      <c r="AJ397" s="50">
        <v>0</v>
      </c>
      <c r="AK397" s="52">
        <v>15</v>
      </c>
      <c r="AL397" s="50">
        <v>15</v>
      </c>
      <c r="AM397" s="48">
        <v>0.65217391304347827</v>
      </c>
      <c r="AN397" s="49">
        <v>6.5217391304347831E-3</v>
      </c>
      <c r="AO397" s="49">
        <v>0</v>
      </c>
      <c r="AP397" s="49">
        <v>15</v>
      </c>
      <c r="AR397" s="50">
        <v>8</v>
      </c>
    </row>
    <row r="398" spans="1:44" x14ac:dyDescent="0.35">
      <c r="A398" s="2">
        <v>1072214374</v>
      </c>
      <c r="B398" s="2" t="s">
        <v>1284</v>
      </c>
      <c r="C398" s="16" t="s">
        <v>4946</v>
      </c>
      <c r="D398" s="3" t="s">
        <v>3429</v>
      </c>
      <c r="E398" s="4">
        <v>45742</v>
      </c>
      <c r="F398" s="5">
        <v>45742</v>
      </c>
      <c r="G398" s="5">
        <v>46107</v>
      </c>
      <c r="H398" s="3" t="s">
        <v>4290</v>
      </c>
      <c r="I398" s="55">
        <v>0</v>
      </c>
      <c r="J398" s="6">
        <v>46022</v>
      </c>
      <c r="K398" s="2" t="s">
        <v>4405</v>
      </c>
      <c r="L398" s="2" t="s">
        <v>4775</v>
      </c>
      <c r="M398" s="2" t="s">
        <v>4956</v>
      </c>
      <c r="N398" s="2" t="s">
        <v>5195</v>
      </c>
      <c r="O398" s="2" t="s">
        <v>5211</v>
      </c>
      <c r="P398" s="2" t="s">
        <v>4488</v>
      </c>
      <c r="Q398" s="2" t="s">
        <v>4297</v>
      </c>
      <c r="R398" s="7"/>
      <c r="S398" s="7">
        <v>0</v>
      </c>
      <c r="T398" s="7">
        <v>22.916699999999999</v>
      </c>
      <c r="U398" s="7">
        <v>22.916699999999999</v>
      </c>
      <c r="V398" s="12">
        <v>23</v>
      </c>
      <c r="W398" s="15" t="s">
        <v>4738</v>
      </c>
      <c r="X398" s="15" t="s">
        <v>5324</v>
      </c>
      <c r="Y398" s="50">
        <v>0</v>
      </c>
      <c r="Z398" s="50">
        <v>0</v>
      </c>
      <c r="AA398" s="50">
        <v>0</v>
      </c>
      <c r="AB398" s="50">
        <v>0</v>
      </c>
      <c r="AC398" s="50">
        <v>0</v>
      </c>
      <c r="AD398" s="50">
        <v>0</v>
      </c>
      <c r="AE398" s="50">
        <v>0</v>
      </c>
      <c r="AF398" s="50">
        <v>0</v>
      </c>
      <c r="AG398" s="50">
        <v>0</v>
      </c>
      <c r="AH398" s="50">
        <v>0</v>
      </c>
      <c r="AI398" s="50">
        <v>0</v>
      </c>
      <c r="AJ398" s="50">
        <v>0</v>
      </c>
      <c r="AK398" s="52">
        <v>0</v>
      </c>
      <c r="AL398" s="50">
        <v>0</v>
      </c>
      <c r="AM398" s="48">
        <v>0</v>
      </c>
      <c r="AN398" s="49">
        <v>0</v>
      </c>
      <c r="AO398" s="49">
        <v>0</v>
      </c>
      <c r="AP398" s="49">
        <v>0</v>
      </c>
      <c r="AR398" s="50">
        <v>23</v>
      </c>
    </row>
    <row r="399" spans="1:44" x14ac:dyDescent="0.35">
      <c r="A399" s="2">
        <v>1072303275</v>
      </c>
      <c r="B399" s="2" t="s">
        <v>1296</v>
      </c>
      <c r="C399" s="16" t="s">
        <v>4946</v>
      </c>
      <c r="D399" s="3" t="s">
        <v>3441</v>
      </c>
      <c r="E399" s="4">
        <v>45809</v>
      </c>
      <c r="F399" s="5">
        <v>45809</v>
      </c>
      <c r="G399" s="5">
        <v>46174</v>
      </c>
      <c r="H399" s="3" t="s">
        <v>4290</v>
      </c>
      <c r="I399" s="55">
        <v>0</v>
      </c>
      <c r="J399" s="6">
        <v>46022</v>
      </c>
      <c r="K399" s="2" t="s">
        <v>4405</v>
      </c>
      <c r="L399" s="2" t="s">
        <v>4786</v>
      </c>
      <c r="M399" s="2" t="s">
        <v>4956</v>
      </c>
      <c r="N399" s="2" t="s">
        <v>5197</v>
      </c>
      <c r="O399" s="2" t="s">
        <v>5222</v>
      </c>
      <c r="P399" s="2" t="s">
        <v>4508</v>
      </c>
      <c r="Q399" s="2" t="s">
        <v>4301</v>
      </c>
      <c r="R399" s="7"/>
      <c r="S399" s="7">
        <v>0</v>
      </c>
      <c r="T399" s="7">
        <v>17.5</v>
      </c>
      <c r="U399" s="7">
        <v>17.5</v>
      </c>
      <c r="V399" s="12">
        <v>18</v>
      </c>
      <c r="W399" s="15" t="s">
        <v>4738</v>
      </c>
      <c r="X399" s="15" t="s">
        <v>5321</v>
      </c>
      <c r="Y399" s="50">
        <v>0</v>
      </c>
      <c r="Z399" s="50">
        <v>0</v>
      </c>
      <c r="AA399" s="50">
        <v>0</v>
      </c>
      <c r="AB399" s="50">
        <v>0</v>
      </c>
      <c r="AC399" s="50">
        <v>0</v>
      </c>
      <c r="AD399" s="50">
        <v>0</v>
      </c>
      <c r="AE399" s="50">
        <v>0</v>
      </c>
      <c r="AF399" s="50">
        <v>0</v>
      </c>
      <c r="AG399" s="50">
        <v>0</v>
      </c>
      <c r="AH399" s="50">
        <v>0</v>
      </c>
      <c r="AI399" s="50">
        <v>0</v>
      </c>
      <c r="AJ399" s="50">
        <v>0</v>
      </c>
      <c r="AK399" s="52">
        <v>0</v>
      </c>
      <c r="AL399" s="50">
        <v>0</v>
      </c>
      <c r="AM399" s="48">
        <v>0</v>
      </c>
      <c r="AN399" s="49">
        <v>0</v>
      </c>
      <c r="AO399" s="49">
        <v>0</v>
      </c>
      <c r="AP399" s="49">
        <v>0</v>
      </c>
      <c r="AR399" s="50">
        <v>18</v>
      </c>
    </row>
    <row r="400" spans="1:44" x14ac:dyDescent="0.35">
      <c r="A400" s="2">
        <v>1072318036</v>
      </c>
      <c r="B400" s="2" t="s">
        <v>1297</v>
      </c>
      <c r="C400" s="16" t="s">
        <v>4946</v>
      </c>
      <c r="D400" s="3" t="s">
        <v>3442</v>
      </c>
      <c r="E400" s="4">
        <v>44774</v>
      </c>
      <c r="F400" s="5">
        <v>45870</v>
      </c>
      <c r="G400" s="5">
        <v>46235</v>
      </c>
      <c r="H400" s="3" t="s">
        <v>4290</v>
      </c>
      <c r="I400" s="55">
        <v>0</v>
      </c>
      <c r="J400" s="6">
        <v>46022</v>
      </c>
      <c r="K400" s="2" t="s">
        <v>4405</v>
      </c>
      <c r="L400" s="2" t="s">
        <v>4963</v>
      </c>
      <c r="M400" s="2" t="s">
        <v>4956</v>
      </c>
      <c r="N400" s="2" t="s">
        <v>5200</v>
      </c>
      <c r="O400" s="2" t="s">
        <v>5220</v>
      </c>
      <c r="P400" s="2" t="s">
        <v>4449</v>
      </c>
      <c r="Q400" s="2" t="s">
        <v>4297</v>
      </c>
      <c r="R400" s="7"/>
      <c r="S400" s="7">
        <v>17</v>
      </c>
      <c r="T400" s="7">
        <v>12.5</v>
      </c>
      <c r="U400" s="7">
        <v>29.5</v>
      </c>
      <c r="V400" s="12">
        <v>30</v>
      </c>
      <c r="W400" s="15" t="s">
        <v>5421</v>
      </c>
      <c r="X400" s="15" t="s">
        <v>5067</v>
      </c>
      <c r="Y400" s="50">
        <v>0</v>
      </c>
      <c r="Z400" s="50">
        <v>0</v>
      </c>
      <c r="AA400" s="50">
        <v>0</v>
      </c>
      <c r="AB400" s="50">
        <v>0</v>
      </c>
      <c r="AC400" s="50">
        <v>0</v>
      </c>
      <c r="AD400" s="50">
        <v>0</v>
      </c>
      <c r="AE400" s="50">
        <v>0</v>
      </c>
      <c r="AF400" s="50">
        <v>0</v>
      </c>
      <c r="AG400" s="50">
        <v>0</v>
      </c>
      <c r="AH400" s="50">
        <v>0</v>
      </c>
      <c r="AI400" s="50">
        <v>0</v>
      </c>
      <c r="AJ400" s="50">
        <v>0</v>
      </c>
      <c r="AK400" s="52">
        <v>0</v>
      </c>
      <c r="AL400" s="50">
        <v>0</v>
      </c>
      <c r="AM400" s="48">
        <v>0</v>
      </c>
      <c r="AN400" s="49">
        <v>0</v>
      </c>
      <c r="AO400" s="49">
        <v>0</v>
      </c>
      <c r="AP400" s="49">
        <v>0</v>
      </c>
      <c r="AR400" s="50">
        <v>30</v>
      </c>
    </row>
    <row r="401" spans="1:44" x14ac:dyDescent="0.35">
      <c r="A401" s="2">
        <v>1072379429</v>
      </c>
      <c r="B401" s="2" t="s">
        <v>1301</v>
      </c>
      <c r="C401" s="16" t="s">
        <v>4946</v>
      </c>
      <c r="D401" s="3" t="s">
        <v>3446</v>
      </c>
      <c r="E401" s="4">
        <v>40577</v>
      </c>
      <c r="F401" s="5">
        <v>45691</v>
      </c>
      <c r="G401" s="5">
        <v>46056</v>
      </c>
      <c r="H401" s="3" t="s">
        <v>4290</v>
      </c>
      <c r="I401" s="55">
        <v>0</v>
      </c>
      <c r="J401" s="6">
        <v>46022</v>
      </c>
      <c r="K401" s="2" t="s">
        <v>4405</v>
      </c>
      <c r="L401" s="2" t="s">
        <v>5037</v>
      </c>
      <c r="M401" s="2" t="s">
        <v>4957</v>
      </c>
      <c r="N401" s="2" t="s">
        <v>5199</v>
      </c>
      <c r="O401" s="2" t="s">
        <v>5227</v>
      </c>
      <c r="P401" s="2" t="s">
        <v>4697</v>
      </c>
      <c r="Q401" s="2" t="s">
        <v>4297</v>
      </c>
      <c r="R401" s="7"/>
      <c r="S401" s="7">
        <v>0</v>
      </c>
      <c r="T401" s="7">
        <v>21.333300000000008</v>
      </c>
      <c r="U401" s="7">
        <v>21.333300000000008</v>
      </c>
      <c r="V401" s="12">
        <v>22</v>
      </c>
      <c r="W401" s="15" t="s">
        <v>4738</v>
      </c>
      <c r="X401" s="15" t="s">
        <v>5380</v>
      </c>
      <c r="Y401" s="58">
        <v>0</v>
      </c>
      <c r="Z401" s="50">
        <v>0</v>
      </c>
      <c r="AA401" s="50">
        <v>0</v>
      </c>
      <c r="AB401" s="50">
        <v>0</v>
      </c>
      <c r="AC401" s="50">
        <v>0</v>
      </c>
      <c r="AD401" s="50">
        <v>0</v>
      </c>
      <c r="AE401" s="50">
        <v>0</v>
      </c>
      <c r="AF401" s="50">
        <v>0</v>
      </c>
      <c r="AG401" s="50">
        <v>0</v>
      </c>
      <c r="AH401" s="50">
        <v>0</v>
      </c>
      <c r="AI401" s="50">
        <v>0</v>
      </c>
      <c r="AJ401" s="50">
        <v>0</v>
      </c>
      <c r="AK401" s="52">
        <v>0</v>
      </c>
      <c r="AL401" s="50">
        <v>0</v>
      </c>
      <c r="AM401" s="48">
        <v>0</v>
      </c>
      <c r="AN401" s="49">
        <v>0</v>
      </c>
      <c r="AO401" s="49">
        <v>0</v>
      </c>
      <c r="AP401" s="49">
        <v>0</v>
      </c>
      <c r="AR401" s="50">
        <v>22</v>
      </c>
    </row>
    <row r="402" spans="1:44" x14ac:dyDescent="0.35">
      <c r="A402" s="2">
        <v>1072384369</v>
      </c>
      <c r="B402" s="2" t="s">
        <v>1304</v>
      </c>
      <c r="C402" s="16" t="s">
        <v>4946</v>
      </c>
      <c r="D402" s="3" t="s">
        <v>3449</v>
      </c>
      <c r="E402" s="4">
        <v>45652</v>
      </c>
      <c r="F402" s="5">
        <v>46017</v>
      </c>
      <c r="G402" s="5">
        <v>46382</v>
      </c>
      <c r="H402" s="3" t="s">
        <v>4290</v>
      </c>
      <c r="I402" s="55">
        <v>0</v>
      </c>
      <c r="J402" s="6">
        <v>46022</v>
      </c>
      <c r="K402" s="2" t="s">
        <v>4405</v>
      </c>
      <c r="L402" s="2" t="s">
        <v>4969</v>
      </c>
      <c r="M402" s="2" t="s">
        <v>4957</v>
      </c>
      <c r="N402" s="2" t="s">
        <v>5199</v>
      </c>
      <c r="O402" s="2" t="s">
        <v>5227</v>
      </c>
      <c r="P402" s="2" t="s">
        <v>4468</v>
      </c>
      <c r="Q402" s="2" t="s">
        <v>4297</v>
      </c>
      <c r="R402" s="7"/>
      <c r="S402" s="7">
        <v>23</v>
      </c>
      <c r="T402" s="7">
        <v>0.41669999999999874</v>
      </c>
      <c r="U402" s="7">
        <v>23.416699999999999</v>
      </c>
      <c r="V402" s="12">
        <v>24</v>
      </c>
      <c r="W402" s="15" t="s">
        <v>5467</v>
      </c>
      <c r="X402" s="15" t="s">
        <v>5123</v>
      </c>
      <c r="Y402" s="58">
        <v>23</v>
      </c>
      <c r="Z402" s="50">
        <v>0</v>
      </c>
      <c r="AA402" s="50">
        <v>0</v>
      </c>
      <c r="AB402" s="50">
        <v>0</v>
      </c>
      <c r="AC402" s="50">
        <v>0</v>
      </c>
      <c r="AD402" s="50">
        <v>0</v>
      </c>
      <c r="AE402" s="50">
        <v>0</v>
      </c>
      <c r="AF402" s="50">
        <v>0</v>
      </c>
      <c r="AG402" s="50">
        <v>0</v>
      </c>
      <c r="AH402" s="50">
        <v>0</v>
      </c>
      <c r="AI402" s="50">
        <v>0</v>
      </c>
      <c r="AJ402" s="50">
        <v>0</v>
      </c>
      <c r="AK402" s="52">
        <v>23</v>
      </c>
      <c r="AL402" s="50">
        <v>23</v>
      </c>
      <c r="AM402" s="48">
        <v>0.95833333333333337</v>
      </c>
      <c r="AN402" s="49">
        <v>9.5833333333333343E-3</v>
      </c>
      <c r="AO402" s="49">
        <v>23</v>
      </c>
      <c r="AP402" s="49">
        <v>23</v>
      </c>
      <c r="AR402" s="50">
        <v>1</v>
      </c>
    </row>
    <row r="403" spans="1:44" x14ac:dyDescent="0.35">
      <c r="A403" s="2">
        <v>1072434993</v>
      </c>
      <c r="B403" s="2" t="s">
        <v>1312</v>
      </c>
      <c r="C403" s="16" t="s">
        <v>4946</v>
      </c>
      <c r="D403" s="3" t="s">
        <v>3457</v>
      </c>
      <c r="E403" s="4">
        <v>45870</v>
      </c>
      <c r="F403" s="5">
        <v>45870</v>
      </c>
      <c r="G403" s="5">
        <v>46235</v>
      </c>
      <c r="H403" s="3" t="s">
        <v>4290</v>
      </c>
      <c r="I403" s="55">
        <v>0</v>
      </c>
      <c r="J403" s="6">
        <v>46022</v>
      </c>
      <c r="K403" s="2" t="s">
        <v>4405</v>
      </c>
      <c r="L403" s="2" t="s">
        <v>4983</v>
      </c>
      <c r="M403" s="2" t="s">
        <v>4957</v>
      </c>
      <c r="N403" s="2" t="s">
        <v>5199</v>
      </c>
      <c r="O403" s="2" t="s">
        <v>5227</v>
      </c>
      <c r="P403" s="2" t="s">
        <v>4502</v>
      </c>
      <c r="Q403" s="2" t="s">
        <v>4297</v>
      </c>
      <c r="R403" s="7"/>
      <c r="S403" s="7">
        <v>0</v>
      </c>
      <c r="T403" s="7">
        <v>12.5</v>
      </c>
      <c r="U403" s="7">
        <v>12.5</v>
      </c>
      <c r="V403" s="12">
        <v>13</v>
      </c>
      <c r="W403" s="15" t="s">
        <v>4738</v>
      </c>
      <c r="X403" s="15" t="s">
        <v>5407</v>
      </c>
      <c r="Y403" s="58">
        <v>0</v>
      </c>
      <c r="Z403" s="50">
        <v>0</v>
      </c>
      <c r="AA403" s="50">
        <v>0</v>
      </c>
      <c r="AB403" s="50">
        <v>0</v>
      </c>
      <c r="AC403" s="50">
        <v>0</v>
      </c>
      <c r="AD403" s="50">
        <v>0</v>
      </c>
      <c r="AE403" s="50">
        <v>0</v>
      </c>
      <c r="AF403" s="50">
        <v>0</v>
      </c>
      <c r="AG403" s="50">
        <v>0</v>
      </c>
      <c r="AH403" s="50">
        <v>0</v>
      </c>
      <c r="AI403" s="50">
        <v>0</v>
      </c>
      <c r="AJ403" s="50">
        <v>0</v>
      </c>
      <c r="AK403" s="52">
        <v>0</v>
      </c>
      <c r="AL403" s="50">
        <v>0</v>
      </c>
      <c r="AM403" s="48">
        <v>0</v>
      </c>
      <c r="AN403" s="49">
        <v>0</v>
      </c>
      <c r="AO403" s="49">
        <v>0</v>
      </c>
      <c r="AP403" s="49">
        <v>0</v>
      </c>
      <c r="AR403" s="50">
        <v>13</v>
      </c>
    </row>
    <row r="404" spans="1:44" x14ac:dyDescent="0.35">
      <c r="A404" s="2">
        <v>1072437121</v>
      </c>
      <c r="B404" s="2" t="s">
        <v>1313</v>
      </c>
      <c r="C404" s="16" t="s">
        <v>4946</v>
      </c>
      <c r="D404" s="3" t="s">
        <v>3458</v>
      </c>
      <c r="E404" s="4">
        <v>44958</v>
      </c>
      <c r="F404" s="5">
        <v>45689</v>
      </c>
      <c r="G404" s="5">
        <v>46054</v>
      </c>
      <c r="H404" s="3" t="s">
        <v>4290</v>
      </c>
      <c r="I404" s="55">
        <v>0</v>
      </c>
      <c r="J404" s="6">
        <v>46022</v>
      </c>
      <c r="K404" s="2" t="s">
        <v>4405</v>
      </c>
      <c r="L404" s="2" t="s">
        <v>4986</v>
      </c>
      <c r="M404" s="2" t="s">
        <v>4956</v>
      </c>
      <c r="N404" s="2" t="s">
        <v>5180</v>
      </c>
      <c r="O404" s="2" t="s">
        <v>5218</v>
      </c>
      <c r="P404" s="2" t="s">
        <v>4509</v>
      </c>
      <c r="Q404" s="2" t="s">
        <v>4297</v>
      </c>
      <c r="R404" s="7"/>
      <c r="S404" s="7">
        <v>0</v>
      </c>
      <c r="T404" s="7">
        <v>10.5</v>
      </c>
      <c r="U404" s="7">
        <v>10.5</v>
      </c>
      <c r="V404" s="12">
        <v>11</v>
      </c>
      <c r="W404" s="15" t="s">
        <v>4738</v>
      </c>
      <c r="X404" s="15" t="s">
        <v>5318</v>
      </c>
      <c r="Y404" s="58">
        <v>0</v>
      </c>
      <c r="Z404" s="50">
        <v>0</v>
      </c>
      <c r="AA404" s="50">
        <v>0</v>
      </c>
      <c r="AB404" s="50">
        <v>0</v>
      </c>
      <c r="AC404" s="50">
        <v>0</v>
      </c>
      <c r="AD404" s="50">
        <v>0</v>
      </c>
      <c r="AE404" s="50">
        <v>0</v>
      </c>
      <c r="AF404" s="50">
        <v>0</v>
      </c>
      <c r="AG404" s="50">
        <v>0</v>
      </c>
      <c r="AH404" s="50">
        <v>0</v>
      </c>
      <c r="AI404" s="50">
        <v>0</v>
      </c>
      <c r="AJ404" s="50">
        <v>0</v>
      </c>
      <c r="AK404" s="52">
        <v>0</v>
      </c>
      <c r="AL404" s="50">
        <v>0</v>
      </c>
      <c r="AM404" s="48">
        <v>0</v>
      </c>
      <c r="AN404" s="49">
        <v>0</v>
      </c>
      <c r="AO404" s="49">
        <v>0</v>
      </c>
      <c r="AP404" s="49">
        <v>0</v>
      </c>
      <c r="AR404" s="50">
        <v>11</v>
      </c>
    </row>
    <row r="405" spans="1:44" x14ac:dyDescent="0.35">
      <c r="A405" s="2">
        <v>1072443952</v>
      </c>
      <c r="B405" s="2" t="s">
        <v>1315</v>
      </c>
      <c r="C405" s="16" t="s">
        <v>4946</v>
      </c>
      <c r="D405" s="3" t="s">
        <v>3460</v>
      </c>
      <c r="E405" s="4">
        <v>45726</v>
      </c>
      <c r="F405" s="5">
        <v>45726</v>
      </c>
      <c r="G405" s="5">
        <v>46091</v>
      </c>
      <c r="H405" s="3" t="s">
        <v>4290</v>
      </c>
      <c r="I405" s="55">
        <v>0</v>
      </c>
      <c r="J405" s="6">
        <v>46022</v>
      </c>
      <c r="K405" s="2" t="s">
        <v>4405</v>
      </c>
      <c r="L405" s="2" t="s">
        <v>4874</v>
      </c>
      <c r="M405" s="2" t="s">
        <v>4956</v>
      </c>
      <c r="N405" s="2" t="s">
        <v>5195</v>
      </c>
      <c r="O405" s="2" t="s">
        <v>5216</v>
      </c>
      <c r="P405" s="2" t="s">
        <v>4646</v>
      </c>
      <c r="Q405" s="2" t="s">
        <v>4297</v>
      </c>
      <c r="R405" s="7"/>
      <c r="S405" s="7">
        <v>0</v>
      </c>
      <c r="T405" s="7">
        <v>24.25</v>
      </c>
      <c r="U405" s="7">
        <v>24.25</v>
      </c>
      <c r="V405" s="12">
        <v>25</v>
      </c>
      <c r="W405" s="15" t="s">
        <v>4738</v>
      </c>
      <c r="X405" s="15" t="s">
        <v>5077</v>
      </c>
      <c r="Y405" s="58">
        <v>0</v>
      </c>
      <c r="Z405" s="50">
        <v>0</v>
      </c>
      <c r="AA405" s="50">
        <v>0</v>
      </c>
      <c r="AB405" s="50">
        <v>0</v>
      </c>
      <c r="AC405" s="50">
        <v>0</v>
      </c>
      <c r="AD405" s="50">
        <v>0</v>
      </c>
      <c r="AE405" s="50">
        <v>0</v>
      </c>
      <c r="AF405" s="50">
        <v>0</v>
      </c>
      <c r="AG405" s="50">
        <v>0</v>
      </c>
      <c r="AH405" s="50">
        <v>0</v>
      </c>
      <c r="AI405" s="50">
        <v>0</v>
      </c>
      <c r="AJ405" s="50">
        <v>0</v>
      </c>
      <c r="AK405" s="52">
        <v>0</v>
      </c>
      <c r="AL405" s="50">
        <v>0</v>
      </c>
      <c r="AM405" s="48">
        <v>0</v>
      </c>
      <c r="AN405" s="49">
        <v>0</v>
      </c>
      <c r="AO405" s="49">
        <v>0</v>
      </c>
      <c r="AP405" s="49">
        <v>0</v>
      </c>
      <c r="AR405" s="50">
        <v>25</v>
      </c>
    </row>
    <row r="406" spans="1:44" x14ac:dyDescent="0.35">
      <c r="A406" s="2">
        <v>1072459364</v>
      </c>
      <c r="B406" s="2" t="s">
        <v>1318</v>
      </c>
      <c r="C406" s="16" t="s">
        <v>4946</v>
      </c>
      <c r="D406" s="3" t="s">
        <v>3463</v>
      </c>
      <c r="E406" s="4">
        <v>45737</v>
      </c>
      <c r="F406" s="5">
        <v>45737</v>
      </c>
      <c r="G406" s="5">
        <v>46102</v>
      </c>
      <c r="H406" s="3" t="s">
        <v>4290</v>
      </c>
      <c r="I406" s="55">
        <v>0</v>
      </c>
      <c r="J406" s="6">
        <v>46022</v>
      </c>
      <c r="K406" s="2" t="s">
        <v>4405</v>
      </c>
      <c r="L406" s="2" t="s">
        <v>5023</v>
      </c>
      <c r="M406" s="2" t="s">
        <v>4956</v>
      </c>
      <c r="N406" s="2" t="s">
        <v>5180</v>
      </c>
      <c r="O406" s="2" t="s">
        <v>5218</v>
      </c>
      <c r="P406" s="2" t="s">
        <v>4643</v>
      </c>
      <c r="Q406" s="2" t="s">
        <v>4297</v>
      </c>
      <c r="R406" s="7"/>
      <c r="S406" s="7">
        <v>0</v>
      </c>
      <c r="T406" s="7">
        <v>23.333300000000001</v>
      </c>
      <c r="U406" s="7">
        <v>23.333300000000001</v>
      </c>
      <c r="V406" s="12">
        <v>24</v>
      </c>
      <c r="W406" s="15" t="s">
        <v>4738</v>
      </c>
      <c r="X406" s="15" t="s">
        <v>5123</v>
      </c>
      <c r="Y406" s="58">
        <v>0</v>
      </c>
      <c r="Z406" s="50">
        <v>0</v>
      </c>
      <c r="AA406" s="50">
        <v>0</v>
      </c>
      <c r="AB406" s="50">
        <v>0</v>
      </c>
      <c r="AC406" s="50">
        <v>0</v>
      </c>
      <c r="AD406" s="50">
        <v>0</v>
      </c>
      <c r="AE406" s="50">
        <v>0</v>
      </c>
      <c r="AF406" s="50">
        <v>0</v>
      </c>
      <c r="AG406" s="50">
        <v>0</v>
      </c>
      <c r="AH406" s="50">
        <v>0</v>
      </c>
      <c r="AI406" s="50">
        <v>0</v>
      </c>
      <c r="AJ406" s="50">
        <v>0</v>
      </c>
      <c r="AK406" s="52">
        <v>0</v>
      </c>
      <c r="AL406" s="50">
        <v>0</v>
      </c>
      <c r="AM406" s="48">
        <v>0</v>
      </c>
      <c r="AN406" s="49">
        <v>0</v>
      </c>
      <c r="AO406" s="49">
        <v>0</v>
      </c>
      <c r="AP406" s="49">
        <v>0</v>
      </c>
      <c r="AR406" s="50">
        <v>24</v>
      </c>
    </row>
    <row r="407" spans="1:44" x14ac:dyDescent="0.35">
      <c r="A407" s="2">
        <v>1072459713</v>
      </c>
      <c r="B407" s="2" t="s">
        <v>1319</v>
      </c>
      <c r="C407" s="16" t="s">
        <v>4946</v>
      </c>
      <c r="D407" s="3" t="s">
        <v>3464</v>
      </c>
      <c r="E407" s="4">
        <v>45985</v>
      </c>
      <c r="F407" s="5">
        <v>45985</v>
      </c>
      <c r="G407" s="5">
        <v>46350</v>
      </c>
      <c r="H407" s="3" t="s">
        <v>4290</v>
      </c>
      <c r="I407" s="55">
        <v>0</v>
      </c>
      <c r="J407" s="6">
        <v>46022</v>
      </c>
      <c r="K407" s="2" t="s">
        <v>4405</v>
      </c>
      <c r="L407" s="2" t="s">
        <v>4963</v>
      </c>
      <c r="M407" s="2" t="s">
        <v>4956</v>
      </c>
      <c r="N407" s="2" t="s">
        <v>5200</v>
      </c>
      <c r="O407" s="2" t="s">
        <v>5220</v>
      </c>
      <c r="P407" s="2" t="s">
        <v>4449</v>
      </c>
      <c r="Q407" s="2" t="s">
        <v>4297</v>
      </c>
      <c r="R407" s="7"/>
      <c r="S407" s="7">
        <v>0</v>
      </c>
      <c r="T407" s="7">
        <v>3.0832999999999999</v>
      </c>
      <c r="U407" s="7">
        <v>3.0832999999999999</v>
      </c>
      <c r="V407" s="12">
        <v>4</v>
      </c>
      <c r="W407" s="15" t="s">
        <v>4738</v>
      </c>
      <c r="X407" s="15" t="s">
        <v>5351</v>
      </c>
      <c r="Y407" s="58">
        <v>0</v>
      </c>
      <c r="Z407" s="50">
        <v>0</v>
      </c>
      <c r="AA407" s="50">
        <v>0</v>
      </c>
      <c r="AB407" s="50">
        <v>0</v>
      </c>
      <c r="AC407" s="50">
        <v>0</v>
      </c>
      <c r="AD407" s="50">
        <v>0</v>
      </c>
      <c r="AE407" s="50">
        <v>0</v>
      </c>
      <c r="AF407" s="50">
        <v>0</v>
      </c>
      <c r="AG407" s="50">
        <v>0</v>
      </c>
      <c r="AH407" s="50">
        <v>0</v>
      </c>
      <c r="AI407" s="50">
        <v>0</v>
      </c>
      <c r="AJ407" s="50">
        <v>0</v>
      </c>
      <c r="AK407" s="52">
        <v>0</v>
      </c>
      <c r="AL407" s="50">
        <v>0</v>
      </c>
      <c r="AM407" s="48">
        <v>0</v>
      </c>
      <c r="AN407" s="49">
        <v>0</v>
      </c>
      <c r="AO407" s="49">
        <v>0</v>
      </c>
      <c r="AP407" s="49">
        <v>0</v>
      </c>
      <c r="AR407" s="50">
        <v>4</v>
      </c>
    </row>
    <row r="408" spans="1:44" x14ac:dyDescent="0.35">
      <c r="A408" s="2">
        <v>1072465614</v>
      </c>
      <c r="B408" s="2" t="s">
        <v>1320</v>
      </c>
      <c r="C408" s="16" t="s">
        <v>4946</v>
      </c>
      <c r="D408" s="3" t="s">
        <v>3465</v>
      </c>
      <c r="E408" s="4">
        <v>45609</v>
      </c>
      <c r="F408" s="5">
        <v>45974</v>
      </c>
      <c r="G408" s="5">
        <v>46339</v>
      </c>
      <c r="H408" s="3" t="s">
        <v>4409</v>
      </c>
      <c r="I408" s="55">
        <v>0</v>
      </c>
      <c r="J408" s="6">
        <v>46022</v>
      </c>
      <c r="K408" s="2" t="s">
        <v>4405</v>
      </c>
      <c r="L408" s="2" t="s">
        <v>4823</v>
      </c>
      <c r="M408" s="2" t="s">
        <v>4956</v>
      </c>
      <c r="N408" s="2" t="s">
        <v>5197</v>
      </c>
      <c r="O408" s="2" t="s">
        <v>5242</v>
      </c>
      <c r="P408" s="2" t="s">
        <v>4571</v>
      </c>
      <c r="Q408" s="2" t="s">
        <v>4297</v>
      </c>
      <c r="R408" s="7"/>
      <c r="S408" s="7">
        <v>18</v>
      </c>
      <c r="T408" s="7">
        <v>4</v>
      </c>
      <c r="U408" s="7">
        <v>22</v>
      </c>
      <c r="V408" s="12">
        <v>22</v>
      </c>
      <c r="W408" s="15" t="s">
        <v>5468</v>
      </c>
      <c r="X408" s="15" t="s">
        <v>5380</v>
      </c>
      <c r="Y408" s="58">
        <v>0</v>
      </c>
      <c r="Z408" s="50">
        <v>0</v>
      </c>
      <c r="AA408" s="50">
        <v>0</v>
      </c>
      <c r="AB408" s="50">
        <v>0</v>
      </c>
      <c r="AC408" s="50">
        <v>0</v>
      </c>
      <c r="AD408" s="50">
        <v>0</v>
      </c>
      <c r="AE408" s="50">
        <v>0</v>
      </c>
      <c r="AF408" s="50">
        <v>0</v>
      </c>
      <c r="AG408" s="50">
        <v>0</v>
      </c>
      <c r="AH408" s="50">
        <v>0</v>
      </c>
      <c r="AI408" s="50">
        <v>0</v>
      </c>
      <c r="AJ408" s="50">
        <v>0</v>
      </c>
      <c r="AK408" s="52">
        <v>0</v>
      </c>
      <c r="AL408" s="50">
        <v>0</v>
      </c>
      <c r="AM408" s="48">
        <v>0</v>
      </c>
      <c r="AN408" s="49">
        <v>0</v>
      </c>
      <c r="AO408" s="49">
        <v>0</v>
      </c>
      <c r="AP408" s="49">
        <v>0</v>
      </c>
      <c r="AR408" s="50">
        <v>22</v>
      </c>
    </row>
    <row r="409" spans="1:44" x14ac:dyDescent="0.35">
      <c r="A409" s="2">
        <v>1072467430</v>
      </c>
      <c r="B409" s="2" t="s">
        <v>1321</v>
      </c>
      <c r="C409" s="16" t="s">
        <v>4946</v>
      </c>
      <c r="D409" s="3" t="s">
        <v>3466</v>
      </c>
      <c r="E409" s="4">
        <v>45772</v>
      </c>
      <c r="F409" s="5">
        <v>45772</v>
      </c>
      <c r="G409" s="5">
        <v>46137</v>
      </c>
      <c r="H409" s="3" t="s">
        <v>4290</v>
      </c>
      <c r="I409" s="55">
        <v>0</v>
      </c>
      <c r="J409" s="6">
        <v>46022</v>
      </c>
      <c r="K409" s="2" t="s">
        <v>4405</v>
      </c>
      <c r="L409" s="2" t="s">
        <v>4975</v>
      </c>
      <c r="M409" s="2" t="s">
        <v>4956</v>
      </c>
      <c r="N409" s="2" t="s">
        <v>5180</v>
      </c>
      <c r="O409" s="2" t="s">
        <v>5187</v>
      </c>
      <c r="P409" s="2" t="s">
        <v>4483</v>
      </c>
      <c r="Q409" s="2" t="s">
        <v>4300</v>
      </c>
      <c r="R409" s="7"/>
      <c r="S409" s="7">
        <v>0</v>
      </c>
      <c r="T409" s="7">
        <v>20.5</v>
      </c>
      <c r="U409" s="7">
        <v>20.5</v>
      </c>
      <c r="V409" s="12">
        <v>21</v>
      </c>
      <c r="W409" s="15" t="s">
        <v>4738</v>
      </c>
      <c r="X409" s="15" t="s">
        <v>5353</v>
      </c>
      <c r="Y409" s="58">
        <v>0</v>
      </c>
      <c r="Z409" s="50">
        <v>0</v>
      </c>
      <c r="AA409" s="50">
        <v>0</v>
      </c>
      <c r="AB409" s="50">
        <v>0</v>
      </c>
      <c r="AC409" s="50">
        <v>0</v>
      </c>
      <c r="AD409" s="50">
        <v>0</v>
      </c>
      <c r="AE409" s="50">
        <v>0</v>
      </c>
      <c r="AF409" s="50">
        <v>0</v>
      </c>
      <c r="AG409" s="50">
        <v>0</v>
      </c>
      <c r="AH409" s="50">
        <v>0</v>
      </c>
      <c r="AI409" s="50">
        <v>0</v>
      </c>
      <c r="AJ409" s="50">
        <v>0</v>
      </c>
      <c r="AK409" s="52">
        <v>0</v>
      </c>
      <c r="AL409" s="50">
        <v>0</v>
      </c>
      <c r="AM409" s="48">
        <v>0</v>
      </c>
      <c r="AN409" s="49">
        <v>0</v>
      </c>
      <c r="AO409" s="49">
        <v>0</v>
      </c>
      <c r="AP409" s="49">
        <v>0</v>
      </c>
      <c r="AR409" s="50">
        <v>21</v>
      </c>
    </row>
    <row r="410" spans="1:44" x14ac:dyDescent="0.35">
      <c r="A410" s="2">
        <v>1072483423</v>
      </c>
      <c r="B410" s="2" t="s">
        <v>1327</v>
      </c>
      <c r="C410" s="16" t="s">
        <v>4947</v>
      </c>
      <c r="D410" s="3" t="s">
        <v>3472</v>
      </c>
      <c r="E410" s="4">
        <v>44927</v>
      </c>
      <c r="F410" s="5">
        <v>46023</v>
      </c>
      <c r="G410" s="5">
        <v>46388</v>
      </c>
      <c r="H410" s="3" t="s">
        <v>4290</v>
      </c>
      <c r="I410" s="55">
        <v>0</v>
      </c>
      <c r="J410" s="6">
        <v>46022</v>
      </c>
      <c r="K410" s="2" t="s">
        <v>4405</v>
      </c>
      <c r="L410" s="2" t="s">
        <v>4993</v>
      </c>
      <c r="M410" s="2" t="s">
        <v>4956</v>
      </c>
      <c r="N410" s="2" t="s">
        <v>5195</v>
      </c>
      <c r="O410" s="2" t="s">
        <v>5211</v>
      </c>
      <c r="P410" s="2" t="s">
        <v>4531</v>
      </c>
      <c r="Q410" s="2" t="s">
        <v>4298</v>
      </c>
      <c r="R410" s="7"/>
      <c r="S410" s="7">
        <v>29</v>
      </c>
      <c r="T410" s="7">
        <v>0</v>
      </c>
      <c r="U410" s="7">
        <v>29</v>
      </c>
      <c r="V410" s="12">
        <v>29</v>
      </c>
      <c r="W410" s="15" t="s">
        <v>5469</v>
      </c>
      <c r="X410" s="15" t="s">
        <v>5065</v>
      </c>
      <c r="Y410" s="58">
        <v>0</v>
      </c>
      <c r="Z410" s="50">
        <v>0</v>
      </c>
      <c r="AA410" s="50">
        <v>0</v>
      </c>
      <c r="AB410" s="50">
        <v>0</v>
      </c>
      <c r="AC410" s="50">
        <v>0</v>
      </c>
      <c r="AD410" s="50">
        <v>0</v>
      </c>
      <c r="AE410" s="50">
        <v>0</v>
      </c>
      <c r="AF410" s="50">
        <v>0</v>
      </c>
      <c r="AG410" s="50">
        <v>0</v>
      </c>
      <c r="AH410" s="50">
        <v>0</v>
      </c>
      <c r="AI410" s="50">
        <v>0</v>
      </c>
      <c r="AJ410" s="50">
        <v>0</v>
      </c>
      <c r="AK410" s="52">
        <v>0</v>
      </c>
      <c r="AL410" s="50">
        <v>0</v>
      </c>
      <c r="AM410" s="48">
        <v>0</v>
      </c>
      <c r="AN410" s="49">
        <v>0</v>
      </c>
      <c r="AO410" s="49">
        <v>0</v>
      </c>
      <c r="AP410" s="49">
        <v>0</v>
      </c>
      <c r="AR410" s="50">
        <v>29</v>
      </c>
    </row>
    <row r="411" spans="1:44" x14ac:dyDescent="0.35">
      <c r="A411" s="2">
        <v>1072514895</v>
      </c>
      <c r="B411" s="2" t="s">
        <v>1330</v>
      </c>
      <c r="C411" s="16" t="s">
        <v>4946</v>
      </c>
      <c r="D411" s="3" t="s">
        <v>3475</v>
      </c>
      <c r="E411" s="4">
        <v>45972</v>
      </c>
      <c r="F411" s="5">
        <v>45972</v>
      </c>
      <c r="G411" s="5">
        <v>46337</v>
      </c>
      <c r="H411" s="3" t="s">
        <v>4290</v>
      </c>
      <c r="I411" s="55">
        <v>0</v>
      </c>
      <c r="J411" s="6">
        <v>46022</v>
      </c>
      <c r="K411" s="2" t="s">
        <v>4405</v>
      </c>
      <c r="L411" s="2" t="s">
        <v>4963</v>
      </c>
      <c r="M411" s="2" t="s">
        <v>4956</v>
      </c>
      <c r="N411" s="2" t="s">
        <v>5200</v>
      </c>
      <c r="O411" s="2" t="s">
        <v>5220</v>
      </c>
      <c r="P411" s="2" t="s">
        <v>4449</v>
      </c>
      <c r="Q411" s="2" t="s">
        <v>4297</v>
      </c>
      <c r="R411" s="7"/>
      <c r="S411" s="7">
        <v>0</v>
      </c>
      <c r="T411" s="7">
        <v>4.1666999999999996</v>
      </c>
      <c r="U411" s="7">
        <v>4.1666999999999996</v>
      </c>
      <c r="V411" s="12">
        <v>5</v>
      </c>
      <c r="W411" s="15" t="s">
        <v>4738</v>
      </c>
      <c r="X411" s="15" t="s">
        <v>5367</v>
      </c>
      <c r="Y411" s="58">
        <v>0</v>
      </c>
      <c r="Z411" s="50">
        <v>0</v>
      </c>
      <c r="AA411" s="50">
        <v>0</v>
      </c>
      <c r="AB411" s="50">
        <v>0</v>
      </c>
      <c r="AC411" s="50">
        <v>0</v>
      </c>
      <c r="AD411" s="50">
        <v>0</v>
      </c>
      <c r="AE411" s="50">
        <v>0</v>
      </c>
      <c r="AF411" s="50">
        <v>0</v>
      </c>
      <c r="AG411" s="50">
        <v>0</v>
      </c>
      <c r="AH411" s="50">
        <v>0</v>
      </c>
      <c r="AI411" s="50">
        <v>0</v>
      </c>
      <c r="AJ411" s="50">
        <v>0</v>
      </c>
      <c r="AK411" s="52">
        <v>0</v>
      </c>
      <c r="AL411" s="50">
        <v>0</v>
      </c>
      <c r="AM411" s="48">
        <v>0</v>
      </c>
      <c r="AN411" s="49">
        <v>0</v>
      </c>
      <c r="AO411" s="49">
        <v>0</v>
      </c>
      <c r="AP411" s="49">
        <v>0</v>
      </c>
      <c r="AR411" s="50">
        <v>5</v>
      </c>
    </row>
    <row r="412" spans="1:44" x14ac:dyDescent="0.35">
      <c r="A412" s="2">
        <v>1072529114</v>
      </c>
      <c r="B412" s="2" t="s">
        <v>1332</v>
      </c>
      <c r="C412" s="16" t="s">
        <v>4948</v>
      </c>
      <c r="D412" s="3" t="s">
        <v>3477</v>
      </c>
      <c r="E412" s="4">
        <v>45658</v>
      </c>
      <c r="F412" s="5">
        <v>46023</v>
      </c>
      <c r="G412" s="5">
        <v>46388</v>
      </c>
      <c r="H412" s="3" t="s">
        <v>4292</v>
      </c>
      <c r="I412" s="55">
        <v>0</v>
      </c>
      <c r="J412" s="6">
        <v>46022</v>
      </c>
      <c r="K412" s="2" t="s">
        <v>4405</v>
      </c>
      <c r="L412" s="2">
        <v>2001020400</v>
      </c>
      <c r="M412" s="2" t="s">
        <v>5051</v>
      </c>
      <c r="N412" s="2" t="s">
        <v>5179</v>
      </c>
      <c r="O412" s="2" t="s">
        <v>5179</v>
      </c>
      <c r="P412" s="2" t="s">
        <v>4938</v>
      </c>
      <c r="Q412" s="2" t="s">
        <v>4380</v>
      </c>
      <c r="R412" s="7"/>
      <c r="S412" s="7">
        <v>15</v>
      </c>
      <c r="T412" s="7">
        <v>0</v>
      </c>
      <c r="U412" s="7">
        <v>15</v>
      </c>
      <c r="V412" s="12">
        <v>15</v>
      </c>
      <c r="W412" s="15" t="s">
        <v>5470</v>
      </c>
      <c r="X412" s="15" t="s">
        <v>5121</v>
      </c>
      <c r="Y412" s="58">
        <v>0</v>
      </c>
      <c r="Z412" s="50">
        <v>0</v>
      </c>
      <c r="AA412" s="50">
        <v>7</v>
      </c>
      <c r="AB412" s="50">
        <v>0</v>
      </c>
      <c r="AC412" s="50">
        <v>0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2">
        <v>7</v>
      </c>
      <c r="AL412" s="50">
        <v>7</v>
      </c>
      <c r="AM412" s="48">
        <v>0.46666666666666667</v>
      </c>
      <c r="AN412" s="49">
        <v>4.6666666666666671E-3</v>
      </c>
      <c r="AO412" s="49">
        <v>7</v>
      </c>
      <c r="AP412" s="49">
        <v>7</v>
      </c>
      <c r="AR412" s="50">
        <v>8</v>
      </c>
    </row>
    <row r="413" spans="1:44" x14ac:dyDescent="0.35">
      <c r="A413" s="2">
        <v>1072621977</v>
      </c>
      <c r="B413" s="2" t="s">
        <v>1342</v>
      </c>
      <c r="C413" s="16" t="s">
        <v>4946</v>
      </c>
      <c r="D413" s="3" t="s">
        <v>3487</v>
      </c>
      <c r="E413" s="4">
        <v>46054</v>
      </c>
      <c r="F413" s="5">
        <v>45719</v>
      </c>
      <c r="G413" s="5">
        <v>46084</v>
      </c>
      <c r="H413" s="3" t="s">
        <v>4290</v>
      </c>
      <c r="I413" s="55">
        <v>0</v>
      </c>
      <c r="J413" s="6">
        <v>46022</v>
      </c>
      <c r="K413" s="2" t="s">
        <v>4431</v>
      </c>
      <c r="L413" s="2" t="s">
        <v>4757</v>
      </c>
      <c r="M413" s="2" t="s">
        <v>4956</v>
      </c>
      <c r="N413" s="2" t="s">
        <v>5197</v>
      </c>
      <c r="O413" s="2" t="s">
        <v>5223</v>
      </c>
      <c r="P413" s="2" t="s">
        <v>4455</v>
      </c>
      <c r="Q413" s="2" t="s">
        <v>4297</v>
      </c>
      <c r="R413" s="7"/>
      <c r="S413" s="7">
        <v>0</v>
      </c>
      <c r="T413" s="7">
        <v>4.9667000000000003</v>
      </c>
      <c r="U413" s="7">
        <v>4.9667000000000003</v>
      </c>
      <c r="V413" s="12">
        <v>5</v>
      </c>
      <c r="W413" s="15" t="s">
        <v>4738</v>
      </c>
      <c r="X413" s="15" t="s">
        <v>5367</v>
      </c>
      <c r="Y413" s="58">
        <v>0</v>
      </c>
      <c r="Z413" s="58">
        <v>0</v>
      </c>
      <c r="AA413" s="50">
        <v>0</v>
      </c>
      <c r="AB413" s="50">
        <v>0</v>
      </c>
      <c r="AC413" s="50">
        <v>0</v>
      </c>
      <c r="AD413" s="50">
        <v>0</v>
      </c>
      <c r="AE413" s="50">
        <v>0</v>
      </c>
      <c r="AF413" s="50">
        <v>0</v>
      </c>
      <c r="AG413" s="50">
        <v>0</v>
      </c>
      <c r="AH413" s="50">
        <v>0</v>
      </c>
      <c r="AI413" s="50">
        <v>0</v>
      </c>
      <c r="AJ413" s="50">
        <v>0</v>
      </c>
      <c r="AK413" s="52">
        <v>0</v>
      </c>
      <c r="AL413" s="50">
        <v>0</v>
      </c>
      <c r="AM413" s="48">
        <v>0</v>
      </c>
      <c r="AN413" s="49">
        <v>0</v>
      </c>
      <c r="AO413" s="49">
        <v>0</v>
      </c>
      <c r="AP413" s="49">
        <v>0</v>
      </c>
      <c r="AR413" s="50">
        <v>5</v>
      </c>
    </row>
    <row r="414" spans="1:44" x14ac:dyDescent="0.35">
      <c r="A414" s="2">
        <v>1072665074</v>
      </c>
      <c r="B414" s="2" t="s">
        <v>1349</v>
      </c>
      <c r="C414" s="16" t="s">
        <v>4946</v>
      </c>
      <c r="D414" s="3" t="s">
        <v>3494</v>
      </c>
      <c r="E414" s="4">
        <v>45834</v>
      </c>
      <c r="F414" s="5">
        <v>45834</v>
      </c>
      <c r="G414" s="5">
        <v>46199</v>
      </c>
      <c r="H414" s="3" t="s">
        <v>4290</v>
      </c>
      <c r="I414" s="55">
        <v>0</v>
      </c>
      <c r="J414" s="6">
        <v>46022</v>
      </c>
      <c r="K414" s="2" t="s">
        <v>4405</v>
      </c>
      <c r="L414" s="2" t="s">
        <v>4964</v>
      </c>
      <c r="M414" s="2" t="s">
        <v>4956</v>
      </c>
      <c r="N414" s="2" t="s">
        <v>5180</v>
      </c>
      <c r="O414" s="2" t="s">
        <v>5221</v>
      </c>
      <c r="P414" s="2" t="s">
        <v>4450</v>
      </c>
      <c r="Q414" s="2" t="s">
        <v>4297</v>
      </c>
      <c r="R414" s="7"/>
      <c r="S414" s="7">
        <v>0</v>
      </c>
      <c r="T414" s="7">
        <v>15.416700000000001</v>
      </c>
      <c r="U414" s="7">
        <v>15.416700000000001</v>
      </c>
      <c r="V414" s="12">
        <v>16</v>
      </c>
      <c r="W414" s="15" t="s">
        <v>4738</v>
      </c>
      <c r="X414" s="15" t="s">
        <v>5337</v>
      </c>
      <c r="Y414" s="58">
        <v>0</v>
      </c>
      <c r="Z414" s="50">
        <v>0</v>
      </c>
      <c r="AA414" s="50">
        <v>0</v>
      </c>
      <c r="AB414" s="50">
        <v>0</v>
      </c>
      <c r="AC414" s="50">
        <v>0</v>
      </c>
      <c r="AD414" s="50">
        <v>0</v>
      </c>
      <c r="AE414" s="50">
        <v>0</v>
      </c>
      <c r="AF414" s="50">
        <v>0</v>
      </c>
      <c r="AG414" s="50">
        <v>0</v>
      </c>
      <c r="AH414" s="50">
        <v>0</v>
      </c>
      <c r="AI414" s="50">
        <v>0</v>
      </c>
      <c r="AJ414" s="50">
        <v>0</v>
      </c>
      <c r="AK414" s="52">
        <v>0</v>
      </c>
      <c r="AL414" s="50">
        <v>0</v>
      </c>
      <c r="AM414" s="48">
        <v>0</v>
      </c>
      <c r="AN414" s="49">
        <v>0</v>
      </c>
      <c r="AO414" s="49">
        <v>0</v>
      </c>
      <c r="AP414" s="49">
        <v>0</v>
      </c>
      <c r="AR414" s="50">
        <v>16</v>
      </c>
    </row>
    <row r="415" spans="1:44" x14ac:dyDescent="0.35">
      <c r="A415" s="2">
        <v>1072665835</v>
      </c>
      <c r="B415" s="2" t="s">
        <v>1350</v>
      </c>
      <c r="C415" s="16" t="s">
        <v>4948</v>
      </c>
      <c r="D415" s="3" t="s">
        <v>3495</v>
      </c>
      <c r="E415" s="4">
        <v>40855</v>
      </c>
      <c r="F415" s="5">
        <v>45969</v>
      </c>
      <c r="G415" s="5">
        <v>46334</v>
      </c>
      <c r="H415" s="3" t="s">
        <v>4292</v>
      </c>
      <c r="I415" s="55">
        <v>0</v>
      </c>
      <c r="J415" s="6">
        <v>46022</v>
      </c>
      <c r="K415" s="2" t="s">
        <v>4405</v>
      </c>
      <c r="L415" s="2">
        <v>2003020100</v>
      </c>
      <c r="M415" s="2" t="s">
        <v>4957</v>
      </c>
      <c r="N415" s="2" t="s">
        <v>5199</v>
      </c>
      <c r="O415" s="2" t="s">
        <v>5199</v>
      </c>
      <c r="P415" s="2" t="s">
        <v>4596</v>
      </c>
      <c r="Q415" s="2" t="s">
        <v>5268</v>
      </c>
      <c r="R415" s="7"/>
      <c r="S415" s="7">
        <v>25</v>
      </c>
      <c r="T415" s="7">
        <v>4.4166999999999916</v>
      </c>
      <c r="U415" s="7">
        <v>29.416699999999992</v>
      </c>
      <c r="V415" s="12">
        <v>30</v>
      </c>
      <c r="W415" s="15" t="s">
        <v>5471</v>
      </c>
      <c r="X415" s="15" t="s">
        <v>5067</v>
      </c>
      <c r="Y415" s="58">
        <v>0</v>
      </c>
      <c r="Z415" s="50">
        <v>0</v>
      </c>
      <c r="AA415" s="50">
        <v>0</v>
      </c>
      <c r="AB415" s="50">
        <v>0</v>
      </c>
      <c r="AC415" s="50">
        <v>6</v>
      </c>
      <c r="AD415" s="50">
        <v>0</v>
      </c>
      <c r="AE415" s="50">
        <v>0</v>
      </c>
      <c r="AF415" s="50">
        <v>0</v>
      </c>
      <c r="AG415" s="50">
        <v>0</v>
      </c>
      <c r="AH415" s="50">
        <v>0</v>
      </c>
      <c r="AI415" s="50">
        <v>0</v>
      </c>
      <c r="AJ415" s="50">
        <v>0</v>
      </c>
      <c r="AK415" s="52">
        <v>6</v>
      </c>
      <c r="AL415" s="50">
        <v>6</v>
      </c>
      <c r="AM415" s="48">
        <v>0.2</v>
      </c>
      <c r="AN415" s="49">
        <v>2E-3</v>
      </c>
      <c r="AO415" s="49">
        <v>0</v>
      </c>
      <c r="AP415" s="49">
        <v>6</v>
      </c>
      <c r="AR415" s="50">
        <v>24</v>
      </c>
    </row>
    <row r="416" spans="1:44" x14ac:dyDescent="0.35">
      <c r="A416" s="2">
        <v>1072674512</v>
      </c>
      <c r="B416" s="2" t="s">
        <v>1351</v>
      </c>
      <c r="C416" s="16" t="s">
        <v>4946</v>
      </c>
      <c r="D416" s="3" t="s">
        <v>3496</v>
      </c>
      <c r="E416" s="4">
        <v>44613</v>
      </c>
      <c r="F416" s="5">
        <v>45709</v>
      </c>
      <c r="G416" s="5">
        <v>46074</v>
      </c>
      <c r="H416" s="3" t="s">
        <v>4290</v>
      </c>
      <c r="I416" s="55">
        <v>0</v>
      </c>
      <c r="J416" s="6">
        <v>46022</v>
      </c>
      <c r="K416" s="2" t="s">
        <v>4431</v>
      </c>
      <c r="L416" s="2" t="s">
        <v>4786</v>
      </c>
      <c r="M416" s="2" t="s">
        <v>4956</v>
      </c>
      <c r="N416" s="2" t="s">
        <v>5197</v>
      </c>
      <c r="O416" s="2" t="s">
        <v>5222</v>
      </c>
      <c r="P416" s="2" t="s">
        <v>4508</v>
      </c>
      <c r="Q416" s="2" t="s">
        <v>4326</v>
      </c>
      <c r="R416" s="7"/>
      <c r="S416" s="7">
        <v>0</v>
      </c>
      <c r="T416" s="7">
        <v>1.1666999999999987</v>
      </c>
      <c r="U416" s="7">
        <v>1.1666999999999987</v>
      </c>
      <c r="V416" s="12">
        <v>2</v>
      </c>
      <c r="W416" s="15" t="s">
        <v>4738</v>
      </c>
      <c r="X416" s="15" t="s">
        <v>5409</v>
      </c>
      <c r="Y416" s="58">
        <v>0</v>
      </c>
      <c r="Z416" s="50">
        <v>0</v>
      </c>
      <c r="AA416" s="50">
        <v>0</v>
      </c>
      <c r="AB416" s="50">
        <v>0</v>
      </c>
      <c r="AC416" s="50">
        <v>0</v>
      </c>
      <c r="AD416" s="50">
        <v>0</v>
      </c>
      <c r="AE416" s="50">
        <v>0</v>
      </c>
      <c r="AF416" s="50">
        <v>0</v>
      </c>
      <c r="AG416" s="50">
        <v>0</v>
      </c>
      <c r="AH416" s="50">
        <v>0</v>
      </c>
      <c r="AI416" s="50">
        <v>0</v>
      </c>
      <c r="AJ416" s="50">
        <v>0</v>
      </c>
      <c r="AK416" s="52">
        <v>0</v>
      </c>
      <c r="AL416" s="50">
        <v>0</v>
      </c>
      <c r="AM416" s="48">
        <v>0</v>
      </c>
      <c r="AN416" s="49">
        <v>0</v>
      </c>
      <c r="AO416" s="49">
        <v>0</v>
      </c>
      <c r="AP416" s="49">
        <v>0</v>
      </c>
      <c r="AR416" s="50">
        <v>2</v>
      </c>
    </row>
    <row r="417" spans="1:44" x14ac:dyDescent="0.35">
      <c r="A417" s="2">
        <v>1072686661</v>
      </c>
      <c r="B417" s="2" t="s">
        <v>1354</v>
      </c>
      <c r="C417" s="16" t="s">
        <v>4946</v>
      </c>
      <c r="D417" s="3" t="s">
        <v>3499</v>
      </c>
      <c r="E417" s="4">
        <v>45541</v>
      </c>
      <c r="F417" s="5">
        <v>45906</v>
      </c>
      <c r="G417" s="5">
        <v>46271</v>
      </c>
      <c r="H417" s="3" t="s">
        <v>4414</v>
      </c>
      <c r="I417" s="55">
        <v>0</v>
      </c>
      <c r="J417" s="6">
        <v>46022</v>
      </c>
      <c r="K417" s="2" t="s">
        <v>4405</v>
      </c>
      <c r="L417" s="2" t="s">
        <v>4843</v>
      </c>
      <c r="M417" s="2" t="s">
        <v>4956</v>
      </c>
      <c r="N417" s="2" t="s">
        <v>5195</v>
      </c>
      <c r="O417" s="2" t="s">
        <v>5216</v>
      </c>
      <c r="P417" s="2" t="s">
        <v>4599</v>
      </c>
      <c r="Q417" s="2" t="s">
        <v>4297</v>
      </c>
      <c r="R417" s="7"/>
      <c r="S417" s="7">
        <v>20</v>
      </c>
      <c r="T417" s="7">
        <v>9.5833000000000013</v>
      </c>
      <c r="U417" s="7">
        <v>29.583300000000001</v>
      </c>
      <c r="V417" s="12">
        <v>30</v>
      </c>
      <c r="W417" s="15" t="s">
        <v>5472</v>
      </c>
      <c r="X417" s="15" t="s">
        <v>5067</v>
      </c>
      <c r="Y417" s="58">
        <v>0</v>
      </c>
      <c r="Z417" s="50">
        <v>0</v>
      </c>
      <c r="AA417" s="50">
        <v>0</v>
      </c>
      <c r="AB417" s="50">
        <v>0</v>
      </c>
      <c r="AC417" s="50">
        <v>0</v>
      </c>
      <c r="AD417" s="50">
        <v>0</v>
      </c>
      <c r="AE417" s="50">
        <v>0</v>
      </c>
      <c r="AF417" s="50">
        <v>0</v>
      </c>
      <c r="AG417" s="50">
        <v>0</v>
      </c>
      <c r="AH417" s="50">
        <v>0</v>
      </c>
      <c r="AI417" s="50">
        <v>0</v>
      </c>
      <c r="AJ417" s="50">
        <v>0</v>
      </c>
      <c r="AK417" s="52">
        <v>0</v>
      </c>
      <c r="AL417" s="50">
        <v>0</v>
      </c>
      <c r="AM417" s="48">
        <v>0</v>
      </c>
      <c r="AN417" s="49">
        <v>0</v>
      </c>
      <c r="AO417" s="49">
        <v>0</v>
      </c>
      <c r="AP417" s="49">
        <v>0</v>
      </c>
      <c r="AR417" s="50">
        <v>30</v>
      </c>
    </row>
    <row r="418" spans="1:44" x14ac:dyDescent="0.35">
      <c r="A418" s="2">
        <v>1043551076</v>
      </c>
      <c r="B418" s="2" t="s">
        <v>525</v>
      </c>
      <c r="C418" s="16" t="s">
        <v>4948</v>
      </c>
      <c r="D418" s="3" t="s">
        <v>2670</v>
      </c>
      <c r="E418" s="4">
        <v>42912</v>
      </c>
      <c r="F418" s="5">
        <v>45834</v>
      </c>
      <c r="G418" s="5">
        <v>46199</v>
      </c>
      <c r="H418" s="3" t="s">
        <v>4292</v>
      </c>
      <c r="I418" s="55">
        <v>0</v>
      </c>
      <c r="J418" s="6">
        <v>46022</v>
      </c>
      <c r="K418" s="2" t="s">
        <v>4430</v>
      </c>
      <c r="L418" s="2">
        <v>2002010200</v>
      </c>
      <c r="M418" s="2" t="s">
        <v>4955</v>
      </c>
      <c r="N418" s="2" t="s">
        <v>5204</v>
      </c>
      <c r="O418" s="2" t="s">
        <v>5204</v>
      </c>
      <c r="P418" s="2" t="s">
        <v>4541</v>
      </c>
      <c r="Q418" s="2" t="s">
        <v>4345</v>
      </c>
      <c r="R418" s="7"/>
      <c r="S418" s="7">
        <v>10</v>
      </c>
      <c r="T418" s="7">
        <v>15.416699999999992</v>
      </c>
      <c r="U418" s="7">
        <v>25.416699999999992</v>
      </c>
      <c r="V418" s="12">
        <v>26</v>
      </c>
      <c r="W418" s="15" t="s">
        <v>5473</v>
      </c>
      <c r="X418" s="15" t="s">
        <v>5115</v>
      </c>
      <c r="Y418" s="58">
        <v>0</v>
      </c>
      <c r="Z418" s="50">
        <v>0</v>
      </c>
      <c r="AA418" s="50">
        <v>14</v>
      </c>
      <c r="AB418" s="50">
        <v>0</v>
      </c>
      <c r="AC418" s="50">
        <v>0</v>
      </c>
      <c r="AD418" s="50">
        <v>0</v>
      </c>
      <c r="AE418" s="50">
        <v>0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2">
        <v>14</v>
      </c>
      <c r="AL418" s="50">
        <v>14</v>
      </c>
      <c r="AM418" s="48">
        <v>0.53846153846153844</v>
      </c>
      <c r="AN418" s="49">
        <v>5.3846153846153844E-3</v>
      </c>
      <c r="AO418" s="49">
        <v>14</v>
      </c>
      <c r="AP418" s="49">
        <v>14</v>
      </c>
      <c r="AR418" s="50">
        <v>12</v>
      </c>
    </row>
    <row r="419" spans="1:44" x14ac:dyDescent="0.35">
      <c r="A419" s="2">
        <v>1072735191</v>
      </c>
      <c r="B419" s="2" t="s">
        <v>1365</v>
      </c>
      <c r="C419" s="16" t="s">
        <v>4948</v>
      </c>
      <c r="D419" s="3" t="s">
        <v>3510</v>
      </c>
      <c r="E419" s="4">
        <v>45344</v>
      </c>
      <c r="F419" s="5">
        <v>45710</v>
      </c>
      <c r="G419" s="5">
        <v>46075</v>
      </c>
      <c r="H419" s="3" t="s">
        <v>4410</v>
      </c>
      <c r="I419" s="55">
        <v>0</v>
      </c>
      <c r="J419" s="6">
        <v>46022</v>
      </c>
      <c r="K419" s="2" t="s">
        <v>4405</v>
      </c>
      <c r="L419" s="2" t="s">
        <v>4881</v>
      </c>
      <c r="M419" s="2" t="s">
        <v>4956</v>
      </c>
      <c r="N419" s="2" t="s">
        <v>5188</v>
      </c>
      <c r="O419" s="2" t="s">
        <v>5188</v>
      </c>
      <c r="P419" s="2" t="s">
        <v>4543</v>
      </c>
      <c r="Q419" s="2" t="s">
        <v>4323</v>
      </c>
      <c r="R419" s="7"/>
      <c r="S419" s="7">
        <v>4</v>
      </c>
      <c r="T419" s="7">
        <v>25.75</v>
      </c>
      <c r="U419" s="7">
        <v>29.75</v>
      </c>
      <c r="V419" s="12">
        <v>30</v>
      </c>
      <c r="W419" s="15" t="s">
        <v>5091</v>
      </c>
      <c r="X419" s="15" t="s">
        <v>5067</v>
      </c>
      <c r="Y419" s="58">
        <v>0</v>
      </c>
      <c r="Z419" s="50">
        <v>4</v>
      </c>
      <c r="AA419" s="50">
        <v>0</v>
      </c>
      <c r="AB419" s="50">
        <v>0</v>
      </c>
      <c r="AC419" s="50">
        <v>0</v>
      </c>
      <c r="AD419" s="50">
        <v>0</v>
      </c>
      <c r="AE419" s="50">
        <v>0</v>
      </c>
      <c r="AF419" s="50">
        <v>0</v>
      </c>
      <c r="AG419" s="50">
        <v>0</v>
      </c>
      <c r="AH419" s="50">
        <v>0</v>
      </c>
      <c r="AI419" s="50">
        <v>0</v>
      </c>
      <c r="AJ419" s="50">
        <v>0</v>
      </c>
      <c r="AK419" s="52">
        <v>4</v>
      </c>
      <c r="AL419" s="50">
        <v>4</v>
      </c>
      <c r="AM419" s="48">
        <v>0.13333333333333333</v>
      </c>
      <c r="AN419" s="49">
        <v>1.3333333333333333E-3</v>
      </c>
      <c r="AO419" s="49">
        <v>4</v>
      </c>
      <c r="AP419" s="49">
        <v>4</v>
      </c>
      <c r="AR419" s="50">
        <v>26</v>
      </c>
    </row>
    <row r="420" spans="1:44" x14ac:dyDescent="0.35">
      <c r="A420" s="2">
        <v>1072750909</v>
      </c>
      <c r="B420" s="2" t="s">
        <v>1367</v>
      </c>
      <c r="C420" s="16" t="s">
        <v>4946</v>
      </c>
      <c r="D420" s="3" t="s">
        <v>3512</v>
      </c>
      <c r="E420" s="4">
        <v>45645</v>
      </c>
      <c r="F420" s="5">
        <v>46010</v>
      </c>
      <c r="G420" s="5">
        <v>46375</v>
      </c>
      <c r="H420" s="3" t="s">
        <v>4290</v>
      </c>
      <c r="I420" s="55">
        <v>0</v>
      </c>
      <c r="J420" s="6">
        <v>46022</v>
      </c>
      <c r="K420" s="2" t="s">
        <v>4431</v>
      </c>
      <c r="L420" s="2" t="s">
        <v>4821</v>
      </c>
      <c r="M420" s="2" t="s">
        <v>4956</v>
      </c>
      <c r="N420" s="2" t="s">
        <v>5195</v>
      </c>
      <c r="O420" s="2" t="s">
        <v>5216</v>
      </c>
      <c r="P420" s="2" t="s">
        <v>4568</v>
      </c>
      <c r="Q420" s="2" t="s">
        <v>4326</v>
      </c>
      <c r="R420" s="7"/>
      <c r="S420" s="7">
        <v>0</v>
      </c>
      <c r="T420" s="7">
        <v>5.2</v>
      </c>
      <c r="U420" s="7">
        <v>5.2</v>
      </c>
      <c r="V420" s="12">
        <v>6</v>
      </c>
      <c r="W420" s="15" t="s">
        <v>4738</v>
      </c>
      <c r="X420" s="15" t="s">
        <v>5340</v>
      </c>
      <c r="Y420" s="58">
        <v>0</v>
      </c>
      <c r="Z420" s="50">
        <v>0</v>
      </c>
      <c r="AA420" s="50">
        <v>0</v>
      </c>
      <c r="AB420" s="50">
        <v>0</v>
      </c>
      <c r="AC420" s="50">
        <v>0</v>
      </c>
      <c r="AD420" s="50">
        <v>0</v>
      </c>
      <c r="AE420" s="50">
        <v>0</v>
      </c>
      <c r="AF420" s="50">
        <v>0</v>
      </c>
      <c r="AG420" s="50">
        <v>0</v>
      </c>
      <c r="AH420" s="50">
        <v>0</v>
      </c>
      <c r="AI420" s="50">
        <v>0</v>
      </c>
      <c r="AJ420" s="50">
        <v>0</v>
      </c>
      <c r="AK420" s="52">
        <v>0</v>
      </c>
      <c r="AL420" s="50">
        <v>0</v>
      </c>
      <c r="AM420" s="48">
        <v>0</v>
      </c>
      <c r="AN420" s="49">
        <v>0</v>
      </c>
      <c r="AO420" s="49">
        <v>0</v>
      </c>
      <c r="AP420" s="49">
        <v>0</v>
      </c>
      <c r="AR420" s="50">
        <v>6</v>
      </c>
    </row>
    <row r="421" spans="1:44" x14ac:dyDescent="0.35">
      <c r="A421" s="2">
        <v>1072764636</v>
      </c>
      <c r="B421" s="2" t="s">
        <v>1368</v>
      </c>
      <c r="C421" s="16" t="s">
        <v>4946</v>
      </c>
      <c r="D421" s="3" t="s">
        <v>3513</v>
      </c>
      <c r="E421" s="4">
        <v>45884</v>
      </c>
      <c r="F421" s="5">
        <v>45884</v>
      </c>
      <c r="G421" s="5">
        <v>46249</v>
      </c>
      <c r="H421" s="3" t="s">
        <v>4290</v>
      </c>
      <c r="I421" s="55">
        <v>0</v>
      </c>
      <c r="J421" s="6">
        <v>46022</v>
      </c>
      <c r="K421" s="2" t="s">
        <v>4405</v>
      </c>
      <c r="L421" s="2" t="s">
        <v>4963</v>
      </c>
      <c r="M421" s="2" t="s">
        <v>4956</v>
      </c>
      <c r="N421" s="2" t="s">
        <v>5200</v>
      </c>
      <c r="O421" s="2" t="s">
        <v>5220</v>
      </c>
      <c r="P421" s="2" t="s">
        <v>4449</v>
      </c>
      <c r="Q421" s="2" t="s">
        <v>4297</v>
      </c>
      <c r="R421" s="7"/>
      <c r="S421" s="7">
        <v>0</v>
      </c>
      <c r="T421" s="7">
        <v>11.333299999999999</v>
      </c>
      <c r="U421" s="7">
        <v>11.333299999999999</v>
      </c>
      <c r="V421" s="12">
        <v>12</v>
      </c>
      <c r="W421" s="15" t="s">
        <v>4738</v>
      </c>
      <c r="X421" s="15" t="s">
        <v>5325</v>
      </c>
      <c r="Y421" s="58">
        <v>0</v>
      </c>
      <c r="Z421" s="50">
        <v>0</v>
      </c>
      <c r="AA421" s="50">
        <v>0</v>
      </c>
      <c r="AB421" s="50">
        <v>0</v>
      </c>
      <c r="AC421" s="50">
        <v>0</v>
      </c>
      <c r="AD421" s="50">
        <v>0</v>
      </c>
      <c r="AE421" s="50">
        <v>0</v>
      </c>
      <c r="AF421" s="50">
        <v>0</v>
      </c>
      <c r="AG421" s="50">
        <v>0</v>
      </c>
      <c r="AH421" s="50">
        <v>0</v>
      </c>
      <c r="AI421" s="50">
        <v>0</v>
      </c>
      <c r="AJ421" s="50">
        <v>0</v>
      </c>
      <c r="AK421" s="52">
        <v>0</v>
      </c>
      <c r="AL421" s="50">
        <v>0</v>
      </c>
      <c r="AM421" s="48">
        <v>0</v>
      </c>
      <c r="AN421" s="49">
        <v>0</v>
      </c>
      <c r="AO421" s="49">
        <v>0</v>
      </c>
      <c r="AP421" s="49">
        <v>0</v>
      </c>
      <c r="AR421" s="50">
        <v>12</v>
      </c>
    </row>
    <row r="422" spans="1:44" x14ac:dyDescent="0.35">
      <c r="A422" s="2">
        <v>1072776312</v>
      </c>
      <c r="B422" s="2" t="s">
        <v>1369</v>
      </c>
      <c r="C422" s="16" t="s">
        <v>4946</v>
      </c>
      <c r="D422" s="3" t="s">
        <v>3514</v>
      </c>
      <c r="E422" s="4">
        <v>45870</v>
      </c>
      <c r="F422" s="5">
        <v>45870</v>
      </c>
      <c r="G422" s="5">
        <v>46235</v>
      </c>
      <c r="H422" s="3" t="s">
        <v>4290</v>
      </c>
      <c r="I422" s="55">
        <v>0</v>
      </c>
      <c r="J422" s="6">
        <v>46022</v>
      </c>
      <c r="K422" s="2" t="s">
        <v>4431</v>
      </c>
      <c r="L422" s="2" t="s">
        <v>4766</v>
      </c>
      <c r="M422" s="2" t="s">
        <v>4956</v>
      </c>
      <c r="N422" s="2" t="s">
        <v>5195</v>
      </c>
      <c r="O422" s="2" t="s">
        <v>5211</v>
      </c>
      <c r="P422" s="2" t="s">
        <v>4470</v>
      </c>
      <c r="Q422" s="2" t="s">
        <v>4326</v>
      </c>
      <c r="R422" s="7"/>
      <c r="S422" s="7">
        <v>0</v>
      </c>
      <c r="T422" s="7">
        <v>2.5</v>
      </c>
      <c r="U422" s="7">
        <v>2.5</v>
      </c>
      <c r="V422" s="12">
        <v>3</v>
      </c>
      <c r="W422" s="15" t="s">
        <v>4738</v>
      </c>
      <c r="X422" s="15" t="s">
        <v>5339</v>
      </c>
      <c r="Y422" s="58">
        <v>0</v>
      </c>
      <c r="Z422" s="50">
        <v>0</v>
      </c>
      <c r="AA422" s="50">
        <v>0</v>
      </c>
      <c r="AB422" s="50">
        <v>0</v>
      </c>
      <c r="AC422" s="50">
        <v>0</v>
      </c>
      <c r="AD422" s="50">
        <v>0</v>
      </c>
      <c r="AE422" s="50">
        <v>0</v>
      </c>
      <c r="AF422" s="50">
        <v>0</v>
      </c>
      <c r="AG422" s="50">
        <v>0</v>
      </c>
      <c r="AH422" s="50">
        <v>0</v>
      </c>
      <c r="AI422" s="50">
        <v>0</v>
      </c>
      <c r="AJ422" s="50">
        <v>0</v>
      </c>
      <c r="AK422" s="52">
        <v>0</v>
      </c>
      <c r="AL422" s="50">
        <v>0</v>
      </c>
      <c r="AM422" s="48">
        <v>0</v>
      </c>
      <c r="AN422" s="49">
        <v>0</v>
      </c>
      <c r="AO422" s="49">
        <v>0</v>
      </c>
      <c r="AP422" s="49">
        <v>0</v>
      </c>
      <c r="AR422" s="50">
        <v>3</v>
      </c>
    </row>
    <row r="423" spans="1:44" x14ac:dyDescent="0.35">
      <c r="A423" s="2">
        <v>1072800740</v>
      </c>
      <c r="B423" s="2" t="s">
        <v>1376</v>
      </c>
      <c r="C423" s="16" t="s">
        <v>4946</v>
      </c>
      <c r="D423" s="3" t="s">
        <v>3521</v>
      </c>
      <c r="E423" s="4">
        <v>45698</v>
      </c>
      <c r="F423" s="5">
        <v>45698</v>
      </c>
      <c r="G423" s="5">
        <v>46063</v>
      </c>
      <c r="H423" s="3" t="s">
        <v>4409</v>
      </c>
      <c r="I423" s="55">
        <v>0</v>
      </c>
      <c r="J423" s="6">
        <v>46022</v>
      </c>
      <c r="K423" s="2" t="s">
        <v>4405</v>
      </c>
      <c r="L423" s="2" t="s">
        <v>4823</v>
      </c>
      <c r="M423" s="2" t="s">
        <v>4956</v>
      </c>
      <c r="N423" s="2" t="s">
        <v>5197</v>
      </c>
      <c r="O423" s="2" t="s">
        <v>5242</v>
      </c>
      <c r="P423" s="2" t="s">
        <v>4571</v>
      </c>
      <c r="Q423" s="2" t="s">
        <v>4297</v>
      </c>
      <c r="R423" s="7"/>
      <c r="S423" s="7">
        <v>0</v>
      </c>
      <c r="T423" s="7">
        <v>26.75</v>
      </c>
      <c r="U423" s="7">
        <v>26.75</v>
      </c>
      <c r="V423" s="12">
        <v>27</v>
      </c>
      <c r="W423" s="15" t="s">
        <v>4738</v>
      </c>
      <c r="X423" s="15" t="s">
        <v>5075</v>
      </c>
      <c r="Y423" s="58">
        <v>0</v>
      </c>
      <c r="Z423" s="50">
        <v>7</v>
      </c>
      <c r="AA423" s="50">
        <v>0</v>
      </c>
      <c r="AB423" s="50">
        <v>0</v>
      </c>
      <c r="AC423" s="50">
        <v>0</v>
      </c>
      <c r="AD423" s="50">
        <v>0</v>
      </c>
      <c r="AE423" s="50">
        <v>0</v>
      </c>
      <c r="AF423" s="50">
        <v>0</v>
      </c>
      <c r="AG423" s="50">
        <v>0</v>
      </c>
      <c r="AH423" s="50">
        <v>0</v>
      </c>
      <c r="AI423" s="50">
        <v>0</v>
      </c>
      <c r="AJ423" s="50">
        <v>0</v>
      </c>
      <c r="AK423" s="52">
        <v>7</v>
      </c>
      <c r="AL423" s="50">
        <v>7</v>
      </c>
      <c r="AM423" s="48">
        <v>0.25925925925925924</v>
      </c>
      <c r="AN423" s="49">
        <v>2.5925925925925925E-3</v>
      </c>
      <c r="AO423" s="49">
        <v>7</v>
      </c>
      <c r="AP423" s="49">
        <v>7</v>
      </c>
      <c r="AR423" s="50">
        <v>20</v>
      </c>
    </row>
    <row r="424" spans="1:44" x14ac:dyDescent="0.35">
      <c r="A424" s="2">
        <v>1072802718</v>
      </c>
      <c r="B424" s="2" t="s">
        <v>1377</v>
      </c>
      <c r="C424" s="16" t="s">
        <v>4946</v>
      </c>
      <c r="D424" s="3" t="s">
        <v>3522</v>
      </c>
      <c r="E424" s="4">
        <v>45881</v>
      </c>
      <c r="F424" s="5">
        <v>45881</v>
      </c>
      <c r="G424" s="5">
        <v>46246</v>
      </c>
      <c r="H424" s="3" t="s">
        <v>4290</v>
      </c>
      <c r="I424" s="55">
        <v>0</v>
      </c>
      <c r="J424" s="6">
        <v>46022</v>
      </c>
      <c r="K424" s="2" t="s">
        <v>4431</v>
      </c>
      <c r="L424" s="2" t="s">
        <v>4852</v>
      </c>
      <c r="M424" s="2" t="s">
        <v>4956</v>
      </c>
      <c r="N424" s="2" t="s">
        <v>5196</v>
      </c>
      <c r="O424" s="2" t="s">
        <v>5224</v>
      </c>
      <c r="P424" s="2" t="s">
        <v>4613</v>
      </c>
      <c r="Q424" s="2" t="s">
        <v>4326</v>
      </c>
      <c r="R424" s="7"/>
      <c r="S424" s="7">
        <v>0</v>
      </c>
      <c r="T424" s="7">
        <v>2.3167</v>
      </c>
      <c r="U424" s="7">
        <v>2.3167</v>
      </c>
      <c r="V424" s="12">
        <v>3</v>
      </c>
      <c r="W424" s="15" t="s">
        <v>4738</v>
      </c>
      <c r="X424" s="15" t="s">
        <v>5339</v>
      </c>
      <c r="Y424" s="58">
        <v>0</v>
      </c>
      <c r="Z424" s="50">
        <v>0</v>
      </c>
      <c r="AA424" s="50">
        <v>0</v>
      </c>
      <c r="AB424" s="50">
        <v>0</v>
      </c>
      <c r="AC424" s="50">
        <v>0</v>
      </c>
      <c r="AD424" s="50">
        <v>0</v>
      </c>
      <c r="AE424" s="50">
        <v>0</v>
      </c>
      <c r="AF424" s="50">
        <v>0</v>
      </c>
      <c r="AG424" s="50">
        <v>0</v>
      </c>
      <c r="AH424" s="50">
        <v>0</v>
      </c>
      <c r="AI424" s="50">
        <v>0</v>
      </c>
      <c r="AJ424" s="50">
        <v>0</v>
      </c>
      <c r="AK424" s="52">
        <v>0</v>
      </c>
      <c r="AL424" s="50">
        <v>0</v>
      </c>
      <c r="AM424" s="48">
        <v>0</v>
      </c>
      <c r="AN424" s="49">
        <v>0</v>
      </c>
      <c r="AO424" s="49">
        <v>0</v>
      </c>
      <c r="AP424" s="49">
        <v>0</v>
      </c>
      <c r="AR424" s="50">
        <v>3</v>
      </c>
    </row>
    <row r="425" spans="1:44" x14ac:dyDescent="0.35">
      <c r="A425" s="2">
        <v>1072852016</v>
      </c>
      <c r="B425" s="2" t="s">
        <v>1381</v>
      </c>
      <c r="C425" s="16" t="s">
        <v>4946</v>
      </c>
      <c r="D425" s="3" t="s">
        <v>3526</v>
      </c>
      <c r="E425" s="4">
        <v>45769</v>
      </c>
      <c r="F425" s="5">
        <v>45769</v>
      </c>
      <c r="G425" s="5">
        <v>46134</v>
      </c>
      <c r="H425" s="3" t="s">
        <v>4290</v>
      </c>
      <c r="I425" s="55">
        <v>0</v>
      </c>
      <c r="J425" s="6">
        <v>46022</v>
      </c>
      <c r="K425" s="2" t="s">
        <v>4431</v>
      </c>
      <c r="L425" s="2" t="s">
        <v>4929</v>
      </c>
      <c r="M425" s="2" t="s">
        <v>4956</v>
      </c>
      <c r="N425" s="2" t="s">
        <v>5195</v>
      </c>
      <c r="O425" s="2" t="s">
        <v>5216</v>
      </c>
      <c r="P425" s="2" t="s">
        <v>4540</v>
      </c>
      <c r="Q425" s="2" t="s">
        <v>4326</v>
      </c>
      <c r="R425" s="7"/>
      <c r="S425" s="7">
        <v>0</v>
      </c>
      <c r="T425" s="7">
        <v>4.1500000000000004</v>
      </c>
      <c r="U425" s="7">
        <v>4.1500000000000004</v>
      </c>
      <c r="V425" s="12">
        <v>5</v>
      </c>
      <c r="W425" s="15" t="s">
        <v>4738</v>
      </c>
      <c r="X425" s="15" t="s">
        <v>5367</v>
      </c>
      <c r="Y425" s="58">
        <v>0</v>
      </c>
      <c r="Z425" s="50">
        <v>0</v>
      </c>
      <c r="AA425" s="50">
        <v>0</v>
      </c>
      <c r="AB425" s="50">
        <v>0</v>
      </c>
      <c r="AC425" s="50">
        <v>0</v>
      </c>
      <c r="AD425" s="50">
        <v>0</v>
      </c>
      <c r="AE425" s="50">
        <v>0</v>
      </c>
      <c r="AF425" s="50">
        <v>0</v>
      </c>
      <c r="AG425" s="50">
        <v>0</v>
      </c>
      <c r="AH425" s="50">
        <v>0</v>
      </c>
      <c r="AI425" s="50">
        <v>0</v>
      </c>
      <c r="AJ425" s="50">
        <v>0</v>
      </c>
      <c r="AK425" s="52">
        <v>0</v>
      </c>
      <c r="AL425" s="50">
        <v>0</v>
      </c>
      <c r="AM425" s="48">
        <v>0</v>
      </c>
      <c r="AN425" s="49">
        <v>0</v>
      </c>
      <c r="AO425" s="49">
        <v>0</v>
      </c>
      <c r="AP425" s="49">
        <v>0</v>
      </c>
      <c r="AR425" s="50">
        <v>5</v>
      </c>
    </row>
    <row r="426" spans="1:44" x14ac:dyDescent="0.35">
      <c r="A426" s="2">
        <v>1045886982</v>
      </c>
      <c r="B426" s="2" t="s">
        <v>685</v>
      </c>
      <c r="C426" s="16" t="s">
        <v>4948</v>
      </c>
      <c r="D426" s="3" t="s">
        <v>2830</v>
      </c>
      <c r="E426" s="4">
        <v>45825</v>
      </c>
      <c r="F426" s="5">
        <v>45825</v>
      </c>
      <c r="G426" s="5">
        <v>46190</v>
      </c>
      <c r="H426" s="3" t="s">
        <v>4292</v>
      </c>
      <c r="I426" s="55">
        <v>0</v>
      </c>
      <c r="J426" s="6">
        <v>46022</v>
      </c>
      <c r="K426" s="2" t="s">
        <v>4405</v>
      </c>
      <c r="L426" s="2">
        <v>2003030100</v>
      </c>
      <c r="M426" s="2" t="s">
        <v>5052</v>
      </c>
      <c r="N426" s="2" t="s">
        <v>5184</v>
      </c>
      <c r="O426" s="2" t="s">
        <v>5184</v>
      </c>
      <c r="P426" s="2" t="s">
        <v>4535</v>
      </c>
      <c r="Q426" s="2" t="s">
        <v>4320</v>
      </c>
      <c r="R426" s="7"/>
      <c r="S426" s="7">
        <v>0</v>
      </c>
      <c r="T426" s="7">
        <v>16.166699999999999</v>
      </c>
      <c r="U426" s="7">
        <v>16.166699999999999</v>
      </c>
      <c r="V426" s="12">
        <v>17</v>
      </c>
      <c r="W426" s="15" t="s">
        <v>4738</v>
      </c>
      <c r="X426" s="15" t="s">
        <v>5063</v>
      </c>
      <c r="Y426" s="58">
        <v>0</v>
      </c>
      <c r="Z426" s="50">
        <v>0</v>
      </c>
      <c r="AA426" s="50">
        <v>0</v>
      </c>
      <c r="AB426" s="50">
        <v>0</v>
      </c>
      <c r="AC426" s="50">
        <v>0</v>
      </c>
      <c r="AD426" s="50">
        <v>0</v>
      </c>
      <c r="AE426" s="50">
        <v>0</v>
      </c>
      <c r="AF426" s="50">
        <v>0</v>
      </c>
      <c r="AG426" s="50">
        <v>0</v>
      </c>
      <c r="AH426" s="50">
        <v>0</v>
      </c>
      <c r="AI426" s="50">
        <v>0</v>
      </c>
      <c r="AJ426" s="50">
        <v>0</v>
      </c>
      <c r="AK426" s="52">
        <v>0</v>
      </c>
      <c r="AL426" s="50">
        <v>0</v>
      </c>
      <c r="AM426" s="48">
        <v>0</v>
      </c>
      <c r="AN426" s="49">
        <v>0</v>
      </c>
      <c r="AO426" s="49">
        <v>0</v>
      </c>
      <c r="AP426" s="49">
        <v>0</v>
      </c>
      <c r="AR426" s="50">
        <v>17</v>
      </c>
    </row>
    <row r="427" spans="1:44" x14ac:dyDescent="0.35">
      <c r="A427" s="2">
        <v>1072869436</v>
      </c>
      <c r="B427" s="2" t="s">
        <v>1385</v>
      </c>
      <c r="C427" s="16" t="s">
        <v>4946</v>
      </c>
      <c r="D427" s="3" t="s">
        <v>3530</v>
      </c>
      <c r="E427" s="4">
        <v>45996</v>
      </c>
      <c r="F427" s="5">
        <v>45996</v>
      </c>
      <c r="G427" s="5">
        <v>46361</v>
      </c>
      <c r="H427" s="3" t="s">
        <v>4290</v>
      </c>
      <c r="I427" s="55">
        <v>0</v>
      </c>
      <c r="J427" s="6">
        <v>46022</v>
      </c>
      <c r="K427" s="2" t="s">
        <v>4405</v>
      </c>
      <c r="L427" s="2" t="s">
        <v>4855</v>
      </c>
      <c r="M427" s="2" t="s">
        <v>4956</v>
      </c>
      <c r="N427" s="2" t="s">
        <v>5196</v>
      </c>
      <c r="O427" s="2" t="s">
        <v>5230</v>
      </c>
      <c r="P427" s="2" t="s">
        <v>4619</v>
      </c>
      <c r="Q427" s="2" t="s">
        <v>4297</v>
      </c>
      <c r="R427" s="7"/>
      <c r="S427" s="7">
        <v>0</v>
      </c>
      <c r="T427" s="7">
        <v>2.1667000000000001</v>
      </c>
      <c r="U427" s="7">
        <v>2.1667000000000001</v>
      </c>
      <c r="V427" s="12">
        <v>3</v>
      </c>
      <c r="W427" s="15" t="s">
        <v>4738</v>
      </c>
      <c r="X427" s="15" t="s">
        <v>5339</v>
      </c>
      <c r="Y427" s="58">
        <v>0</v>
      </c>
      <c r="Z427" s="50">
        <v>0</v>
      </c>
      <c r="AA427" s="50">
        <v>0</v>
      </c>
      <c r="AB427" s="50">
        <v>0</v>
      </c>
      <c r="AC427" s="50">
        <v>0</v>
      </c>
      <c r="AD427" s="50">
        <v>0</v>
      </c>
      <c r="AE427" s="50">
        <v>0</v>
      </c>
      <c r="AF427" s="50">
        <v>0</v>
      </c>
      <c r="AG427" s="50">
        <v>0</v>
      </c>
      <c r="AH427" s="50">
        <v>0</v>
      </c>
      <c r="AI427" s="50">
        <v>0</v>
      </c>
      <c r="AJ427" s="50">
        <v>0</v>
      </c>
      <c r="AK427" s="52">
        <v>0</v>
      </c>
      <c r="AL427" s="50">
        <v>0</v>
      </c>
      <c r="AM427" s="48">
        <v>0</v>
      </c>
      <c r="AN427" s="49">
        <v>0</v>
      </c>
      <c r="AO427" s="49">
        <v>0</v>
      </c>
      <c r="AP427" s="49">
        <v>0</v>
      </c>
      <c r="AR427" s="50">
        <v>3</v>
      </c>
    </row>
    <row r="428" spans="1:44" x14ac:dyDescent="0.35">
      <c r="A428" s="2">
        <v>1072904904</v>
      </c>
      <c r="B428" s="2" t="s">
        <v>1394</v>
      </c>
      <c r="C428" s="16" t="s">
        <v>4947</v>
      </c>
      <c r="D428" s="3" t="s">
        <v>3539</v>
      </c>
      <c r="E428" s="4">
        <v>45862</v>
      </c>
      <c r="F428" s="5">
        <v>45862</v>
      </c>
      <c r="G428" s="5">
        <v>46227</v>
      </c>
      <c r="H428" s="3" t="s">
        <v>4290</v>
      </c>
      <c r="I428" s="55">
        <v>0</v>
      </c>
      <c r="J428" s="6">
        <v>46022</v>
      </c>
      <c r="K428" s="2" t="s">
        <v>4405</v>
      </c>
      <c r="L428" s="2" t="s">
        <v>4929</v>
      </c>
      <c r="M428" s="2" t="s">
        <v>4956</v>
      </c>
      <c r="N428" s="2" t="s">
        <v>5195</v>
      </c>
      <c r="O428" s="2" t="s">
        <v>5216</v>
      </c>
      <c r="P428" s="2" t="s">
        <v>4723</v>
      </c>
      <c r="Q428" s="2" t="s">
        <v>4384</v>
      </c>
      <c r="R428" s="7"/>
      <c r="S428" s="7">
        <v>0</v>
      </c>
      <c r="T428" s="7">
        <v>13.083299999999999</v>
      </c>
      <c r="U428" s="7">
        <v>13.083299999999999</v>
      </c>
      <c r="V428" s="12">
        <v>14</v>
      </c>
      <c r="W428" s="15" t="s">
        <v>4738</v>
      </c>
      <c r="X428" s="15" t="s">
        <v>5316</v>
      </c>
      <c r="Y428" s="58">
        <v>0</v>
      </c>
      <c r="Z428" s="50">
        <v>0</v>
      </c>
      <c r="AA428" s="50">
        <v>7</v>
      </c>
      <c r="AB428" s="50">
        <v>0</v>
      </c>
      <c r="AC428" s="50">
        <v>0</v>
      </c>
      <c r="AD428" s="50">
        <v>0</v>
      </c>
      <c r="AE428" s="50">
        <v>0</v>
      </c>
      <c r="AF428" s="50">
        <v>0</v>
      </c>
      <c r="AG428" s="50">
        <v>0</v>
      </c>
      <c r="AH428" s="50">
        <v>0</v>
      </c>
      <c r="AI428" s="50">
        <v>0</v>
      </c>
      <c r="AJ428" s="50">
        <v>0</v>
      </c>
      <c r="AK428" s="52">
        <v>7</v>
      </c>
      <c r="AL428" s="50">
        <v>7</v>
      </c>
      <c r="AM428" s="48">
        <v>0.5</v>
      </c>
      <c r="AN428" s="49">
        <v>5.0000000000000001E-3</v>
      </c>
      <c r="AO428" s="49">
        <v>7</v>
      </c>
      <c r="AP428" s="49">
        <v>7</v>
      </c>
      <c r="AR428" s="50">
        <v>7</v>
      </c>
    </row>
    <row r="429" spans="1:44" x14ac:dyDescent="0.35">
      <c r="A429" s="2">
        <v>1072928948</v>
      </c>
      <c r="B429" s="2" t="s">
        <v>1400</v>
      </c>
      <c r="C429" s="16" t="s">
        <v>4946</v>
      </c>
      <c r="D429" s="3" t="s">
        <v>3545</v>
      </c>
      <c r="E429" s="4">
        <v>45992</v>
      </c>
      <c r="F429" s="5">
        <v>45992</v>
      </c>
      <c r="G429" s="5">
        <v>46357</v>
      </c>
      <c r="H429" s="3" t="s">
        <v>4290</v>
      </c>
      <c r="I429" s="55">
        <v>0</v>
      </c>
      <c r="J429" s="6">
        <v>46022</v>
      </c>
      <c r="K429" s="2" t="s">
        <v>4405</v>
      </c>
      <c r="L429" s="2" t="s">
        <v>4930</v>
      </c>
      <c r="M429" s="2" t="s">
        <v>4956</v>
      </c>
      <c r="N429" s="2" t="s">
        <v>5196</v>
      </c>
      <c r="O429" s="2" t="s">
        <v>5230</v>
      </c>
      <c r="P429" s="2" t="s">
        <v>4724</v>
      </c>
      <c r="Q429" s="2" t="s">
        <v>4297</v>
      </c>
      <c r="R429" s="7"/>
      <c r="S429" s="7">
        <v>0</v>
      </c>
      <c r="T429" s="7">
        <v>2.5</v>
      </c>
      <c r="U429" s="7">
        <v>2.5</v>
      </c>
      <c r="V429" s="12">
        <v>3</v>
      </c>
      <c r="W429" s="15" t="s">
        <v>4738</v>
      </c>
      <c r="X429" s="15" t="s">
        <v>5339</v>
      </c>
      <c r="Y429" s="58">
        <v>0</v>
      </c>
      <c r="Z429" s="50">
        <v>0</v>
      </c>
      <c r="AA429" s="50">
        <v>0</v>
      </c>
      <c r="AB429" s="50">
        <v>0</v>
      </c>
      <c r="AC429" s="50">
        <v>0</v>
      </c>
      <c r="AD429" s="50">
        <v>0</v>
      </c>
      <c r="AE429" s="50">
        <v>0</v>
      </c>
      <c r="AF429" s="50">
        <v>0</v>
      </c>
      <c r="AG429" s="50">
        <v>0</v>
      </c>
      <c r="AH429" s="50">
        <v>0</v>
      </c>
      <c r="AI429" s="50">
        <v>0</v>
      </c>
      <c r="AJ429" s="50">
        <v>0</v>
      </c>
      <c r="AK429" s="52">
        <v>0</v>
      </c>
      <c r="AL429" s="50">
        <v>0</v>
      </c>
      <c r="AM429" s="48">
        <v>0</v>
      </c>
      <c r="AN429" s="49">
        <v>0</v>
      </c>
      <c r="AO429" s="49">
        <v>0</v>
      </c>
      <c r="AP429" s="49">
        <v>0</v>
      </c>
      <c r="AR429" s="50">
        <v>3</v>
      </c>
    </row>
    <row r="430" spans="1:44" x14ac:dyDescent="0.35">
      <c r="A430" s="2">
        <v>1072976103</v>
      </c>
      <c r="B430" s="2" t="s">
        <v>1411</v>
      </c>
      <c r="C430" s="16" t="s">
        <v>4946</v>
      </c>
      <c r="D430" s="3" t="s">
        <v>3556</v>
      </c>
      <c r="E430" s="4">
        <v>45809</v>
      </c>
      <c r="F430" s="5">
        <v>45809</v>
      </c>
      <c r="G430" s="5">
        <v>46174</v>
      </c>
      <c r="H430" s="3" t="s">
        <v>4290</v>
      </c>
      <c r="I430" s="55">
        <v>0</v>
      </c>
      <c r="J430" s="6">
        <v>46022</v>
      </c>
      <c r="K430" s="2" t="s">
        <v>4405</v>
      </c>
      <c r="L430" s="2" t="s">
        <v>4752</v>
      </c>
      <c r="M430" s="2" t="s">
        <v>4956</v>
      </c>
      <c r="N430" s="2" t="s">
        <v>5195</v>
      </c>
      <c r="O430" s="2" t="s">
        <v>5216</v>
      </c>
      <c r="P430" s="2" t="s">
        <v>4446</v>
      </c>
      <c r="Q430" s="2" t="s">
        <v>4306</v>
      </c>
      <c r="R430" s="7"/>
      <c r="S430" s="7">
        <v>0</v>
      </c>
      <c r="T430" s="7">
        <v>17.5</v>
      </c>
      <c r="U430" s="7">
        <v>17.5</v>
      </c>
      <c r="V430" s="12">
        <v>18</v>
      </c>
      <c r="W430" s="15" t="s">
        <v>4738</v>
      </c>
      <c r="X430" s="15" t="s">
        <v>5321</v>
      </c>
      <c r="Y430" s="58">
        <v>0</v>
      </c>
      <c r="Z430" s="50">
        <v>0</v>
      </c>
      <c r="AA430" s="50">
        <v>0</v>
      </c>
      <c r="AB430" s="50">
        <v>0</v>
      </c>
      <c r="AC430" s="50">
        <v>0</v>
      </c>
      <c r="AD430" s="50">
        <v>0</v>
      </c>
      <c r="AE430" s="50">
        <v>0</v>
      </c>
      <c r="AF430" s="50">
        <v>0</v>
      </c>
      <c r="AG430" s="50">
        <v>0</v>
      </c>
      <c r="AH430" s="50">
        <v>0</v>
      </c>
      <c r="AI430" s="50">
        <v>0</v>
      </c>
      <c r="AJ430" s="50">
        <v>0</v>
      </c>
      <c r="AK430" s="52">
        <v>0</v>
      </c>
      <c r="AL430" s="50">
        <v>0</v>
      </c>
      <c r="AM430" s="48">
        <v>0</v>
      </c>
      <c r="AN430" s="49">
        <v>0</v>
      </c>
      <c r="AO430" s="49">
        <v>0</v>
      </c>
      <c r="AP430" s="49">
        <v>0</v>
      </c>
      <c r="AR430" s="50">
        <v>18</v>
      </c>
    </row>
    <row r="431" spans="1:44" x14ac:dyDescent="0.35">
      <c r="A431" s="2">
        <v>1073045402</v>
      </c>
      <c r="B431" s="2" t="s">
        <v>1419</v>
      </c>
      <c r="C431" s="16" t="s">
        <v>4946</v>
      </c>
      <c r="D431" s="3" t="s">
        <v>3564</v>
      </c>
      <c r="E431" s="4">
        <v>45921</v>
      </c>
      <c r="F431" s="5">
        <v>45921</v>
      </c>
      <c r="G431" s="5">
        <v>46286</v>
      </c>
      <c r="H431" s="3" t="s">
        <v>4290</v>
      </c>
      <c r="I431" s="55">
        <v>0</v>
      </c>
      <c r="J431" s="6">
        <v>46022</v>
      </c>
      <c r="K431" s="2" t="s">
        <v>4405</v>
      </c>
      <c r="L431" s="2" t="s">
        <v>4871</v>
      </c>
      <c r="M431" s="2" t="s">
        <v>4956</v>
      </c>
      <c r="N431" s="2" t="s">
        <v>5195</v>
      </c>
      <c r="O431" s="2" t="s">
        <v>5213</v>
      </c>
      <c r="P431" s="2" t="s">
        <v>4639</v>
      </c>
      <c r="Q431" s="2" t="s">
        <v>4297</v>
      </c>
      <c r="R431" s="7"/>
      <c r="S431" s="7">
        <v>0</v>
      </c>
      <c r="T431" s="7">
        <v>8.3332999999999995</v>
      </c>
      <c r="U431" s="7">
        <v>8.3332999999999995</v>
      </c>
      <c r="V431" s="12">
        <v>9</v>
      </c>
      <c r="W431" s="15" t="s">
        <v>4738</v>
      </c>
      <c r="X431" s="15" t="s">
        <v>5110</v>
      </c>
      <c r="Y431" s="58">
        <v>0</v>
      </c>
      <c r="Z431" s="50">
        <v>0</v>
      </c>
      <c r="AA431" s="50">
        <v>0</v>
      </c>
      <c r="AB431" s="50">
        <v>0</v>
      </c>
      <c r="AC431" s="50">
        <v>0</v>
      </c>
      <c r="AD431" s="50">
        <v>0</v>
      </c>
      <c r="AE431" s="50">
        <v>0</v>
      </c>
      <c r="AF431" s="50">
        <v>0</v>
      </c>
      <c r="AG431" s="50">
        <v>0</v>
      </c>
      <c r="AH431" s="50">
        <v>0</v>
      </c>
      <c r="AI431" s="50">
        <v>0</v>
      </c>
      <c r="AJ431" s="50">
        <v>0</v>
      </c>
      <c r="AK431" s="52">
        <v>0</v>
      </c>
      <c r="AL431" s="50">
        <v>0</v>
      </c>
      <c r="AM431" s="48">
        <v>0</v>
      </c>
      <c r="AN431" s="49">
        <v>0</v>
      </c>
      <c r="AO431" s="49">
        <v>0</v>
      </c>
      <c r="AP431" s="49">
        <v>0</v>
      </c>
      <c r="AR431" s="50">
        <v>9</v>
      </c>
    </row>
    <row r="432" spans="1:44" x14ac:dyDescent="0.35">
      <c r="A432" s="2">
        <v>1073046701</v>
      </c>
      <c r="B432" s="2" t="s">
        <v>1421</v>
      </c>
      <c r="C432" s="16" t="s">
        <v>4948</v>
      </c>
      <c r="D432" s="3" t="s">
        <v>3566</v>
      </c>
      <c r="E432" s="4">
        <v>45713</v>
      </c>
      <c r="F432" s="5">
        <v>45713</v>
      </c>
      <c r="G432" s="5">
        <v>46078</v>
      </c>
      <c r="H432" s="3" t="s">
        <v>4292</v>
      </c>
      <c r="I432" s="55">
        <v>0</v>
      </c>
      <c r="J432" s="6">
        <v>46022</v>
      </c>
      <c r="K432" s="2" t="s">
        <v>4405</v>
      </c>
      <c r="L432" s="2">
        <v>2001020600</v>
      </c>
      <c r="M432" s="2" t="s">
        <v>5051</v>
      </c>
      <c r="N432" s="2" t="s">
        <v>5201</v>
      </c>
      <c r="O432" s="2" t="s">
        <v>5201</v>
      </c>
      <c r="P432" s="2" t="s">
        <v>4458</v>
      </c>
      <c r="Q432" s="2" t="s">
        <v>5269</v>
      </c>
      <c r="R432" s="7"/>
      <c r="S432" s="7">
        <v>0</v>
      </c>
      <c r="T432" s="7">
        <v>16.5</v>
      </c>
      <c r="U432" s="7">
        <v>16.5</v>
      </c>
      <c r="V432" s="12">
        <v>17</v>
      </c>
      <c r="W432" s="15" t="s">
        <v>4738</v>
      </c>
      <c r="X432" s="15" t="s">
        <v>5063</v>
      </c>
      <c r="Y432" s="58">
        <v>0</v>
      </c>
      <c r="Z432" s="50">
        <v>0</v>
      </c>
      <c r="AA432" s="50">
        <v>0</v>
      </c>
      <c r="AB432" s="50">
        <v>0</v>
      </c>
      <c r="AC432" s="50">
        <v>0</v>
      </c>
      <c r="AD432" s="50">
        <v>0</v>
      </c>
      <c r="AE432" s="50">
        <v>0</v>
      </c>
      <c r="AF432" s="50">
        <v>0</v>
      </c>
      <c r="AG432" s="50">
        <v>0</v>
      </c>
      <c r="AH432" s="50">
        <v>0</v>
      </c>
      <c r="AI432" s="50">
        <v>0</v>
      </c>
      <c r="AJ432" s="50">
        <v>0</v>
      </c>
      <c r="AK432" s="52">
        <v>0</v>
      </c>
      <c r="AL432" s="50">
        <v>0</v>
      </c>
      <c r="AM432" s="48">
        <v>0</v>
      </c>
      <c r="AN432" s="49">
        <v>0</v>
      </c>
      <c r="AO432" s="49">
        <v>0</v>
      </c>
      <c r="AP432" s="49">
        <v>0</v>
      </c>
      <c r="AR432" s="50">
        <v>17</v>
      </c>
    </row>
    <row r="433" spans="1:44" x14ac:dyDescent="0.35">
      <c r="A433" s="2">
        <v>1073068928</v>
      </c>
      <c r="B433" s="2" t="s">
        <v>1425</v>
      </c>
      <c r="C433" s="16" t="s">
        <v>4947</v>
      </c>
      <c r="D433" s="3" t="s">
        <v>3570</v>
      </c>
      <c r="E433" s="4">
        <v>45155</v>
      </c>
      <c r="F433" s="5">
        <v>45886</v>
      </c>
      <c r="G433" s="5">
        <v>46251</v>
      </c>
      <c r="H433" s="3" t="s">
        <v>4291</v>
      </c>
      <c r="I433" s="55">
        <v>0</v>
      </c>
      <c r="J433" s="6">
        <v>46022</v>
      </c>
      <c r="K433" s="2" t="s">
        <v>4405</v>
      </c>
      <c r="L433" s="2" t="s">
        <v>4870</v>
      </c>
      <c r="M433" s="2" t="s">
        <v>4956</v>
      </c>
      <c r="N433" s="2" t="s">
        <v>5196</v>
      </c>
      <c r="O433" s="2" t="s">
        <v>5214</v>
      </c>
      <c r="P433" s="2" t="s">
        <v>4638</v>
      </c>
      <c r="Q433" s="2" t="s">
        <v>4298</v>
      </c>
      <c r="R433" s="7"/>
      <c r="S433" s="7">
        <v>3</v>
      </c>
      <c r="T433" s="7">
        <v>11.166700000000006</v>
      </c>
      <c r="U433" s="7">
        <v>14.166700000000006</v>
      </c>
      <c r="V433" s="12">
        <v>15</v>
      </c>
      <c r="W433" s="15" t="s">
        <v>5474</v>
      </c>
      <c r="X433" s="15" t="s">
        <v>5121</v>
      </c>
      <c r="Y433" s="58">
        <v>0</v>
      </c>
      <c r="Z433" s="50">
        <v>0</v>
      </c>
      <c r="AA433" s="50">
        <v>0</v>
      </c>
      <c r="AB433" s="50">
        <v>0</v>
      </c>
      <c r="AC433" s="50">
        <v>0</v>
      </c>
      <c r="AD433" s="50">
        <v>0</v>
      </c>
      <c r="AE433" s="50">
        <v>0</v>
      </c>
      <c r="AF433" s="50">
        <v>0</v>
      </c>
      <c r="AG433" s="50">
        <v>0</v>
      </c>
      <c r="AH433" s="50">
        <v>0</v>
      </c>
      <c r="AI433" s="50">
        <v>0</v>
      </c>
      <c r="AJ433" s="50">
        <v>0</v>
      </c>
      <c r="AK433" s="52">
        <v>0</v>
      </c>
      <c r="AL433" s="50">
        <v>0</v>
      </c>
      <c r="AM433" s="48">
        <v>0</v>
      </c>
      <c r="AN433" s="49">
        <v>0</v>
      </c>
      <c r="AO433" s="49">
        <v>0</v>
      </c>
      <c r="AP433" s="49">
        <v>0</v>
      </c>
      <c r="AR433" s="50">
        <v>15</v>
      </c>
    </row>
    <row r="434" spans="1:44" x14ac:dyDescent="0.35">
      <c r="A434" s="2">
        <v>1073081915</v>
      </c>
      <c r="B434" s="2" t="s">
        <v>1426</v>
      </c>
      <c r="C434" s="16" t="s">
        <v>4946</v>
      </c>
      <c r="D434" s="3" t="s">
        <v>3571</v>
      </c>
      <c r="E434" s="4">
        <v>45883</v>
      </c>
      <c r="F434" s="5">
        <v>45883</v>
      </c>
      <c r="G434" s="5">
        <v>46248</v>
      </c>
      <c r="H434" s="3" t="s">
        <v>4290</v>
      </c>
      <c r="I434" s="55">
        <v>0</v>
      </c>
      <c r="J434" s="6">
        <v>46022</v>
      </c>
      <c r="K434" s="2" t="s">
        <v>4405</v>
      </c>
      <c r="L434" s="2" t="s">
        <v>4975</v>
      </c>
      <c r="M434" s="2" t="s">
        <v>4956</v>
      </c>
      <c r="N434" s="2" t="s">
        <v>5180</v>
      </c>
      <c r="O434" s="2" t="s">
        <v>5187</v>
      </c>
      <c r="P434" s="2" t="s">
        <v>4483</v>
      </c>
      <c r="Q434" s="2" t="s">
        <v>4297</v>
      </c>
      <c r="R434" s="7"/>
      <c r="S434" s="7">
        <v>0</v>
      </c>
      <c r="T434" s="7">
        <v>11.416700000000001</v>
      </c>
      <c r="U434" s="7">
        <v>11.416700000000001</v>
      </c>
      <c r="V434" s="12">
        <v>12</v>
      </c>
      <c r="W434" s="15" t="s">
        <v>4738</v>
      </c>
      <c r="X434" s="15" t="s">
        <v>5325</v>
      </c>
      <c r="Y434" s="58">
        <v>0</v>
      </c>
      <c r="Z434" s="50">
        <v>0</v>
      </c>
      <c r="AA434" s="50">
        <v>0</v>
      </c>
      <c r="AB434" s="50">
        <v>0</v>
      </c>
      <c r="AC434" s="50">
        <v>0</v>
      </c>
      <c r="AD434" s="50">
        <v>0</v>
      </c>
      <c r="AE434" s="50">
        <v>0</v>
      </c>
      <c r="AF434" s="50">
        <v>0</v>
      </c>
      <c r="AG434" s="50">
        <v>0</v>
      </c>
      <c r="AH434" s="50">
        <v>0</v>
      </c>
      <c r="AI434" s="50">
        <v>0</v>
      </c>
      <c r="AJ434" s="50">
        <v>0</v>
      </c>
      <c r="AK434" s="52">
        <v>0</v>
      </c>
      <c r="AL434" s="50">
        <v>0</v>
      </c>
      <c r="AM434" s="48">
        <v>0</v>
      </c>
      <c r="AN434" s="49">
        <v>0</v>
      </c>
      <c r="AO434" s="49">
        <v>0</v>
      </c>
      <c r="AP434" s="49">
        <v>0</v>
      </c>
      <c r="AR434" s="50">
        <v>12</v>
      </c>
    </row>
    <row r="435" spans="1:44" x14ac:dyDescent="0.35">
      <c r="A435" s="2">
        <v>1073084309</v>
      </c>
      <c r="B435" s="2" t="s">
        <v>1427</v>
      </c>
      <c r="C435" s="16" t="s">
        <v>4946</v>
      </c>
      <c r="D435" s="3" t="s">
        <v>3572</v>
      </c>
      <c r="E435" s="4">
        <v>45540</v>
      </c>
      <c r="F435" s="5">
        <v>45905</v>
      </c>
      <c r="G435" s="5">
        <v>46270</v>
      </c>
      <c r="H435" s="3" t="s">
        <v>4290</v>
      </c>
      <c r="I435" s="55">
        <v>0</v>
      </c>
      <c r="J435" s="6">
        <v>46022</v>
      </c>
      <c r="K435" s="2" t="s">
        <v>4405</v>
      </c>
      <c r="L435" s="2" t="s">
        <v>4835</v>
      </c>
      <c r="M435" s="2" t="s">
        <v>4956</v>
      </c>
      <c r="N435" s="2" t="s">
        <v>5196</v>
      </c>
      <c r="O435" s="2" t="s">
        <v>5230</v>
      </c>
      <c r="P435" s="2" t="s">
        <v>4590</v>
      </c>
      <c r="Q435" s="2" t="s">
        <v>4297</v>
      </c>
      <c r="R435" s="7"/>
      <c r="S435" s="7">
        <v>20</v>
      </c>
      <c r="T435" s="7">
        <v>9.6666999999999987</v>
      </c>
      <c r="U435" s="7">
        <v>29.666699999999999</v>
      </c>
      <c r="V435" s="12">
        <v>30</v>
      </c>
      <c r="W435" s="15" t="s">
        <v>5369</v>
      </c>
      <c r="X435" s="15" t="s">
        <v>5067</v>
      </c>
      <c r="Y435" s="58">
        <v>0</v>
      </c>
      <c r="Z435" s="50">
        <v>0</v>
      </c>
      <c r="AA435" s="50">
        <v>0</v>
      </c>
      <c r="AB435" s="50">
        <v>0</v>
      </c>
      <c r="AC435" s="50">
        <v>0</v>
      </c>
      <c r="AD435" s="50">
        <v>0</v>
      </c>
      <c r="AE435" s="50">
        <v>0</v>
      </c>
      <c r="AF435" s="50">
        <v>0</v>
      </c>
      <c r="AG435" s="50">
        <v>0</v>
      </c>
      <c r="AH435" s="50">
        <v>0</v>
      </c>
      <c r="AI435" s="50">
        <v>0</v>
      </c>
      <c r="AJ435" s="50">
        <v>0</v>
      </c>
      <c r="AK435" s="52">
        <v>0</v>
      </c>
      <c r="AL435" s="50">
        <v>0</v>
      </c>
      <c r="AM435" s="48">
        <v>0</v>
      </c>
      <c r="AN435" s="49">
        <v>0</v>
      </c>
      <c r="AO435" s="49">
        <v>0</v>
      </c>
      <c r="AP435" s="49">
        <v>0</v>
      </c>
      <c r="AR435" s="50">
        <v>30</v>
      </c>
    </row>
    <row r="436" spans="1:44" x14ac:dyDescent="0.35">
      <c r="A436" s="2">
        <v>1073084898</v>
      </c>
      <c r="B436" s="2" t="s">
        <v>1428</v>
      </c>
      <c r="C436" s="16" t="s">
        <v>4947</v>
      </c>
      <c r="D436" s="3" t="s">
        <v>3573</v>
      </c>
      <c r="E436" s="4">
        <v>44055</v>
      </c>
      <c r="F436" s="5">
        <v>45881</v>
      </c>
      <c r="G436" s="5">
        <v>46246</v>
      </c>
      <c r="H436" s="3" t="s">
        <v>4290</v>
      </c>
      <c r="I436" s="55">
        <v>0</v>
      </c>
      <c r="J436" s="6">
        <v>46022</v>
      </c>
      <c r="K436" s="2" t="s">
        <v>4405</v>
      </c>
      <c r="L436" s="2" t="s">
        <v>4747</v>
      </c>
      <c r="M436" s="2" t="s">
        <v>4956</v>
      </c>
      <c r="N436" s="2" t="s">
        <v>5195</v>
      </c>
      <c r="O436" s="2" t="s">
        <v>5216</v>
      </c>
      <c r="P436" s="2" t="s">
        <v>4440</v>
      </c>
      <c r="Q436" s="2" t="s">
        <v>4298</v>
      </c>
      <c r="R436" s="7"/>
      <c r="S436" s="7">
        <v>15</v>
      </c>
      <c r="T436" s="7">
        <v>11.583300000000008</v>
      </c>
      <c r="U436" s="7">
        <v>26.583300000000008</v>
      </c>
      <c r="V436" s="12">
        <v>27</v>
      </c>
      <c r="W436" s="15" t="s">
        <v>5475</v>
      </c>
      <c r="X436" s="15" t="s">
        <v>5075</v>
      </c>
      <c r="Y436" s="58">
        <v>0</v>
      </c>
      <c r="Z436" s="50">
        <v>4</v>
      </c>
      <c r="AA436" s="50">
        <v>11</v>
      </c>
      <c r="AB436" s="50">
        <v>0</v>
      </c>
      <c r="AC436" s="50">
        <v>0</v>
      </c>
      <c r="AD436" s="50">
        <v>0</v>
      </c>
      <c r="AE436" s="50">
        <v>0</v>
      </c>
      <c r="AF436" s="50">
        <v>0</v>
      </c>
      <c r="AG436" s="50">
        <v>0</v>
      </c>
      <c r="AH436" s="50">
        <v>0</v>
      </c>
      <c r="AI436" s="50">
        <v>0</v>
      </c>
      <c r="AJ436" s="50">
        <v>0</v>
      </c>
      <c r="AK436" s="52">
        <v>15</v>
      </c>
      <c r="AL436" s="50">
        <v>15</v>
      </c>
      <c r="AM436" s="48">
        <v>0.55555555555555558</v>
      </c>
      <c r="AN436" s="49">
        <v>5.5555555555555558E-3</v>
      </c>
      <c r="AO436" s="49">
        <v>15</v>
      </c>
      <c r="AP436" s="49">
        <v>15</v>
      </c>
      <c r="AR436" s="50">
        <v>12</v>
      </c>
    </row>
    <row r="437" spans="1:44" x14ac:dyDescent="0.35">
      <c r="A437" s="2">
        <v>1073087182</v>
      </c>
      <c r="B437" s="2" t="s">
        <v>1430</v>
      </c>
      <c r="C437" s="16" t="s">
        <v>4946</v>
      </c>
      <c r="D437" s="3" t="s">
        <v>3575</v>
      </c>
      <c r="E437" s="4">
        <v>45925</v>
      </c>
      <c r="F437" s="5">
        <v>45925</v>
      </c>
      <c r="G437" s="5">
        <v>46290</v>
      </c>
      <c r="H437" s="3" t="s">
        <v>4290</v>
      </c>
      <c r="I437" s="55">
        <v>0</v>
      </c>
      <c r="J437" s="6">
        <v>46022</v>
      </c>
      <c r="K437" s="2" t="s">
        <v>4405</v>
      </c>
      <c r="L437" s="2" t="s">
        <v>4973</v>
      </c>
      <c r="M437" s="2" t="s">
        <v>4956</v>
      </c>
      <c r="N437" s="2" t="s">
        <v>5180</v>
      </c>
      <c r="O437" s="2" t="s">
        <v>5226</v>
      </c>
      <c r="P437" s="2" t="s">
        <v>4481</v>
      </c>
      <c r="Q437" s="2" t="s">
        <v>4299</v>
      </c>
      <c r="R437" s="7"/>
      <c r="S437" s="7">
        <v>0</v>
      </c>
      <c r="T437" s="7">
        <v>8</v>
      </c>
      <c r="U437" s="7">
        <v>8</v>
      </c>
      <c r="V437" s="12">
        <v>8</v>
      </c>
      <c r="W437" s="15" t="s">
        <v>4738</v>
      </c>
      <c r="X437" s="15" t="s">
        <v>5377</v>
      </c>
      <c r="Y437" s="58">
        <v>0</v>
      </c>
      <c r="Z437" s="50">
        <v>0</v>
      </c>
      <c r="AA437" s="50">
        <v>0</v>
      </c>
      <c r="AB437" s="50">
        <v>0</v>
      </c>
      <c r="AC437" s="50">
        <v>0</v>
      </c>
      <c r="AD437" s="50">
        <v>0</v>
      </c>
      <c r="AE437" s="50">
        <v>0</v>
      </c>
      <c r="AF437" s="50">
        <v>0</v>
      </c>
      <c r="AG437" s="50">
        <v>0</v>
      </c>
      <c r="AH437" s="50">
        <v>0</v>
      </c>
      <c r="AI437" s="50">
        <v>0</v>
      </c>
      <c r="AJ437" s="50">
        <v>0</v>
      </c>
      <c r="AK437" s="52">
        <v>0</v>
      </c>
      <c r="AL437" s="50">
        <v>0</v>
      </c>
      <c r="AM437" s="48">
        <v>0</v>
      </c>
      <c r="AN437" s="49">
        <v>0</v>
      </c>
      <c r="AO437" s="49">
        <v>0</v>
      </c>
      <c r="AP437" s="49">
        <v>0</v>
      </c>
      <c r="AR437" s="50">
        <v>8</v>
      </c>
    </row>
    <row r="438" spans="1:44" x14ac:dyDescent="0.35">
      <c r="A438" s="2">
        <v>1073092822</v>
      </c>
      <c r="B438" s="2" t="s">
        <v>1431</v>
      </c>
      <c r="C438" s="16" t="s">
        <v>4946</v>
      </c>
      <c r="D438" s="3" t="s">
        <v>3576</v>
      </c>
      <c r="E438" s="4">
        <v>45792</v>
      </c>
      <c r="F438" s="5">
        <v>45792</v>
      </c>
      <c r="G438" s="5">
        <v>46157</v>
      </c>
      <c r="H438" s="3" t="s">
        <v>4290</v>
      </c>
      <c r="I438" s="55">
        <v>0</v>
      </c>
      <c r="J438" s="6">
        <v>46022</v>
      </c>
      <c r="K438" s="2" t="s">
        <v>4405</v>
      </c>
      <c r="L438" s="2" t="s">
        <v>4964</v>
      </c>
      <c r="M438" s="2" t="s">
        <v>4956</v>
      </c>
      <c r="N438" s="2" t="s">
        <v>5180</v>
      </c>
      <c r="O438" s="2" t="s">
        <v>5221</v>
      </c>
      <c r="P438" s="2" t="s">
        <v>4450</v>
      </c>
      <c r="Q438" s="2" t="s">
        <v>4300</v>
      </c>
      <c r="R438" s="7"/>
      <c r="S438" s="7">
        <v>0</v>
      </c>
      <c r="T438" s="7">
        <v>18.833300000000001</v>
      </c>
      <c r="U438" s="7">
        <v>18.833300000000001</v>
      </c>
      <c r="V438" s="12">
        <v>19</v>
      </c>
      <c r="W438" s="15" t="s">
        <v>4738</v>
      </c>
      <c r="X438" s="15" t="s">
        <v>5338</v>
      </c>
      <c r="Y438" s="58">
        <v>0</v>
      </c>
      <c r="Z438" s="50">
        <v>0</v>
      </c>
      <c r="AA438" s="50">
        <v>0</v>
      </c>
      <c r="AB438" s="50">
        <v>0</v>
      </c>
      <c r="AC438" s="50">
        <v>0</v>
      </c>
      <c r="AD438" s="50">
        <v>0</v>
      </c>
      <c r="AE438" s="50">
        <v>0</v>
      </c>
      <c r="AF438" s="50">
        <v>0</v>
      </c>
      <c r="AG438" s="50">
        <v>0</v>
      </c>
      <c r="AH438" s="50">
        <v>0</v>
      </c>
      <c r="AI438" s="50">
        <v>0</v>
      </c>
      <c r="AJ438" s="50">
        <v>0</v>
      </c>
      <c r="AK438" s="52">
        <v>0</v>
      </c>
      <c r="AL438" s="50">
        <v>0</v>
      </c>
      <c r="AM438" s="48">
        <v>0</v>
      </c>
      <c r="AN438" s="49">
        <v>0</v>
      </c>
      <c r="AO438" s="49">
        <v>0</v>
      </c>
      <c r="AP438" s="49">
        <v>0</v>
      </c>
      <c r="AR438" s="50">
        <v>19</v>
      </c>
    </row>
    <row r="439" spans="1:44" x14ac:dyDescent="0.35">
      <c r="A439" s="2">
        <v>1073099620</v>
      </c>
      <c r="B439" s="2" t="s">
        <v>1434</v>
      </c>
      <c r="C439" s="16" t="s">
        <v>4946</v>
      </c>
      <c r="D439" s="3" t="s">
        <v>3579</v>
      </c>
      <c r="E439" s="4">
        <v>45778</v>
      </c>
      <c r="F439" s="5">
        <v>45778</v>
      </c>
      <c r="G439" s="5">
        <v>46143</v>
      </c>
      <c r="H439" s="3" t="s">
        <v>4290</v>
      </c>
      <c r="I439" s="55">
        <v>0</v>
      </c>
      <c r="J439" s="6">
        <v>46022</v>
      </c>
      <c r="K439" s="2" t="s">
        <v>4431</v>
      </c>
      <c r="L439" s="2" t="s">
        <v>4975</v>
      </c>
      <c r="M439" s="2" t="s">
        <v>4956</v>
      </c>
      <c r="N439" s="2" t="s">
        <v>5180</v>
      </c>
      <c r="O439" s="2" t="s">
        <v>5187</v>
      </c>
      <c r="P439" s="2" t="s">
        <v>4483</v>
      </c>
      <c r="Q439" s="2" t="s">
        <v>4326</v>
      </c>
      <c r="R439" s="7"/>
      <c r="S439" s="7">
        <v>0</v>
      </c>
      <c r="T439" s="7">
        <v>4</v>
      </c>
      <c r="U439" s="7">
        <v>4</v>
      </c>
      <c r="V439" s="12">
        <v>4</v>
      </c>
      <c r="W439" s="15" t="s">
        <v>4738</v>
      </c>
      <c r="X439" s="15" t="s">
        <v>5351</v>
      </c>
      <c r="Y439" s="58">
        <v>0</v>
      </c>
      <c r="Z439" s="50">
        <v>0</v>
      </c>
      <c r="AA439" s="50">
        <v>0</v>
      </c>
      <c r="AB439" s="50">
        <v>0</v>
      </c>
      <c r="AC439" s="50">
        <v>0</v>
      </c>
      <c r="AD439" s="50">
        <v>0</v>
      </c>
      <c r="AE439" s="50">
        <v>0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2">
        <v>0</v>
      </c>
      <c r="AL439" s="50">
        <v>0</v>
      </c>
      <c r="AM439" s="48">
        <v>0</v>
      </c>
      <c r="AN439" s="49">
        <v>0</v>
      </c>
      <c r="AO439" s="49">
        <v>0</v>
      </c>
      <c r="AP439" s="49">
        <v>0</v>
      </c>
      <c r="AR439" s="50">
        <v>4</v>
      </c>
    </row>
    <row r="440" spans="1:44" x14ac:dyDescent="0.35">
      <c r="A440" s="2">
        <v>1073102805</v>
      </c>
      <c r="B440" s="2" t="s">
        <v>1435</v>
      </c>
      <c r="C440" s="16" t="s">
        <v>4946</v>
      </c>
      <c r="D440" s="3" t="s">
        <v>3580</v>
      </c>
      <c r="E440" s="4">
        <v>45580</v>
      </c>
      <c r="F440" s="5">
        <v>45945</v>
      </c>
      <c r="G440" s="5">
        <v>46310</v>
      </c>
      <c r="H440" s="3" t="s">
        <v>4290</v>
      </c>
      <c r="I440" s="55">
        <v>0</v>
      </c>
      <c r="J440" s="6">
        <v>46022</v>
      </c>
      <c r="K440" s="2" t="s">
        <v>4431</v>
      </c>
      <c r="L440" s="2" t="s">
        <v>4786</v>
      </c>
      <c r="M440" s="2" t="s">
        <v>4956</v>
      </c>
      <c r="N440" s="2" t="s">
        <v>5197</v>
      </c>
      <c r="O440" s="2" t="s">
        <v>5222</v>
      </c>
      <c r="P440" s="2" t="s">
        <v>4508</v>
      </c>
      <c r="Q440" s="2" t="s">
        <v>4326</v>
      </c>
      <c r="R440" s="7"/>
      <c r="S440" s="7">
        <v>3</v>
      </c>
      <c r="T440" s="7">
        <v>1.2667000000000002</v>
      </c>
      <c r="U440" s="7">
        <v>4.2667000000000002</v>
      </c>
      <c r="V440" s="12">
        <v>5</v>
      </c>
      <c r="W440" s="15" t="s">
        <v>5476</v>
      </c>
      <c r="X440" s="15" t="s">
        <v>5367</v>
      </c>
      <c r="Y440" s="58">
        <v>0</v>
      </c>
      <c r="Z440" s="50">
        <v>0</v>
      </c>
      <c r="AA440" s="50">
        <v>0</v>
      </c>
      <c r="AB440" s="50">
        <v>0</v>
      </c>
      <c r="AC440" s="50">
        <v>0</v>
      </c>
      <c r="AD440" s="50">
        <v>0</v>
      </c>
      <c r="AE440" s="50">
        <v>0</v>
      </c>
      <c r="AF440" s="50">
        <v>0</v>
      </c>
      <c r="AG440" s="50">
        <v>0</v>
      </c>
      <c r="AH440" s="50">
        <v>0</v>
      </c>
      <c r="AI440" s="50">
        <v>0</v>
      </c>
      <c r="AJ440" s="50">
        <v>0</v>
      </c>
      <c r="AK440" s="52">
        <v>0</v>
      </c>
      <c r="AL440" s="50">
        <v>0</v>
      </c>
      <c r="AM440" s="48">
        <v>0</v>
      </c>
      <c r="AN440" s="49">
        <v>0</v>
      </c>
      <c r="AO440" s="49">
        <v>0</v>
      </c>
      <c r="AP440" s="49">
        <v>0</v>
      </c>
      <c r="AR440" s="50">
        <v>5</v>
      </c>
    </row>
    <row r="441" spans="1:44" x14ac:dyDescent="0.35">
      <c r="A441" s="2">
        <v>1073122601</v>
      </c>
      <c r="B441" s="2" t="s">
        <v>1441</v>
      </c>
      <c r="C441" s="16" t="s">
        <v>4946</v>
      </c>
      <c r="D441" s="3" t="s">
        <v>3586</v>
      </c>
      <c r="E441" s="4">
        <v>45072</v>
      </c>
      <c r="F441" s="5">
        <v>45803</v>
      </c>
      <c r="G441" s="5">
        <v>46168</v>
      </c>
      <c r="H441" s="3" t="s">
        <v>4290</v>
      </c>
      <c r="I441" s="55">
        <v>0</v>
      </c>
      <c r="J441" s="6">
        <v>46022</v>
      </c>
      <c r="K441" s="2" t="s">
        <v>4405</v>
      </c>
      <c r="L441" s="2" t="s">
        <v>4871</v>
      </c>
      <c r="M441" s="2" t="s">
        <v>4956</v>
      </c>
      <c r="N441" s="2" t="s">
        <v>5195</v>
      </c>
      <c r="O441" s="2" t="s">
        <v>5213</v>
      </c>
      <c r="P441" s="2" t="s">
        <v>4639</v>
      </c>
      <c r="Q441" s="2" t="s">
        <v>4297</v>
      </c>
      <c r="R441" s="7"/>
      <c r="S441" s="7">
        <v>12</v>
      </c>
      <c r="T441" s="7">
        <v>6.9167000000000058</v>
      </c>
      <c r="U441" s="7">
        <v>18.916700000000006</v>
      </c>
      <c r="V441" s="12">
        <v>19</v>
      </c>
      <c r="W441" s="15" t="s">
        <v>5300</v>
      </c>
      <c r="X441" s="15" t="s">
        <v>5338</v>
      </c>
      <c r="Y441" s="58">
        <v>0</v>
      </c>
      <c r="Z441" s="50">
        <v>0</v>
      </c>
      <c r="AA441" s="50">
        <v>0</v>
      </c>
      <c r="AB441" s="50">
        <v>0</v>
      </c>
      <c r="AC441" s="50">
        <v>0</v>
      </c>
      <c r="AD441" s="50">
        <v>0</v>
      </c>
      <c r="AE441" s="50">
        <v>0</v>
      </c>
      <c r="AF441" s="50">
        <v>0</v>
      </c>
      <c r="AG441" s="50">
        <v>0</v>
      </c>
      <c r="AH441" s="50">
        <v>0</v>
      </c>
      <c r="AI441" s="50">
        <v>0</v>
      </c>
      <c r="AJ441" s="50">
        <v>0</v>
      </c>
      <c r="AK441" s="52">
        <v>0</v>
      </c>
      <c r="AL441" s="50">
        <v>0</v>
      </c>
      <c r="AM441" s="48">
        <v>0</v>
      </c>
      <c r="AN441" s="49">
        <v>0</v>
      </c>
      <c r="AO441" s="49">
        <v>0</v>
      </c>
      <c r="AP441" s="49">
        <v>0</v>
      </c>
      <c r="AR441" s="50">
        <v>19</v>
      </c>
    </row>
    <row r="442" spans="1:44" x14ac:dyDescent="0.35">
      <c r="A442" s="2">
        <v>1073125633</v>
      </c>
      <c r="B442" s="2" t="s">
        <v>1444</v>
      </c>
      <c r="C442" s="16" t="s">
        <v>4946</v>
      </c>
      <c r="D442" s="3" t="s">
        <v>3589</v>
      </c>
      <c r="E442" s="4">
        <v>45968</v>
      </c>
      <c r="F442" s="5">
        <v>45968</v>
      </c>
      <c r="G442" s="5">
        <v>46333</v>
      </c>
      <c r="H442" s="3" t="s">
        <v>4418</v>
      </c>
      <c r="I442" s="55">
        <v>0</v>
      </c>
      <c r="J442" s="6">
        <v>46022</v>
      </c>
      <c r="K442" s="2" t="s">
        <v>4431</v>
      </c>
      <c r="L442" s="2" t="s">
        <v>4862</v>
      </c>
      <c r="M442" s="2" t="s">
        <v>4956</v>
      </c>
      <c r="N442" s="2" t="s">
        <v>5197</v>
      </c>
      <c r="O442" s="2" t="s">
        <v>5228</v>
      </c>
      <c r="P442" s="2" t="s">
        <v>4627</v>
      </c>
      <c r="Q442" s="2" t="s">
        <v>4326</v>
      </c>
      <c r="R442" s="7"/>
      <c r="S442" s="7">
        <v>0</v>
      </c>
      <c r="T442" s="7">
        <v>0.9</v>
      </c>
      <c r="U442" s="7">
        <v>0.9</v>
      </c>
      <c r="V442" s="12">
        <v>1</v>
      </c>
      <c r="W442" s="15" t="s">
        <v>4738</v>
      </c>
      <c r="X442" s="15" t="s">
        <v>5355</v>
      </c>
      <c r="Y442" s="58">
        <v>0</v>
      </c>
      <c r="Z442" s="50">
        <v>0</v>
      </c>
      <c r="AA442" s="50">
        <v>0</v>
      </c>
      <c r="AB442" s="50">
        <v>0</v>
      </c>
      <c r="AC442" s="50">
        <v>0</v>
      </c>
      <c r="AD442" s="50">
        <v>0</v>
      </c>
      <c r="AE442" s="50">
        <v>0</v>
      </c>
      <c r="AF442" s="50">
        <v>0</v>
      </c>
      <c r="AG442" s="50">
        <v>0</v>
      </c>
      <c r="AH442" s="50">
        <v>0</v>
      </c>
      <c r="AI442" s="50">
        <v>0</v>
      </c>
      <c r="AJ442" s="50">
        <v>0</v>
      </c>
      <c r="AK442" s="52">
        <v>0</v>
      </c>
      <c r="AL442" s="50">
        <v>0</v>
      </c>
      <c r="AM442" s="48">
        <v>0</v>
      </c>
      <c r="AN442" s="49">
        <v>0</v>
      </c>
      <c r="AO442" s="49">
        <v>0</v>
      </c>
      <c r="AP442" s="49">
        <v>0</v>
      </c>
      <c r="AR442" s="50">
        <v>1</v>
      </c>
    </row>
    <row r="443" spans="1:44" x14ac:dyDescent="0.35">
      <c r="A443" s="2">
        <v>1073141366</v>
      </c>
      <c r="B443" s="2" t="s">
        <v>1449</v>
      </c>
      <c r="C443" s="16" t="s">
        <v>4946</v>
      </c>
      <c r="D443" s="3" t="s">
        <v>3594</v>
      </c>
      <c r="E443" s="4">
        <v>45644</v>
      </c>
      <c r="F443" s="5">
        <v>46009</v>
      </c>
      <c r="G443" s="5">
        <v>46374</v>
      </c>
      <c r="H443" s="3" t="s">
        <v>4418</v>
      </c>
      <c r="I443" s="55">
        <v>0</v>
      </c>
      <c r="J443" s="6">
        <v>46022</v>
      </c>
      <c r="K443" s="2" t="s">
        <v>4431</v>
      </c>
      <c r="L443" s="2" t="s">
        <v>4862</v>
      </c>
      <c r="M443" s="2" t="s">
        <v>4956</v>
      </c>
      <c r="N443" s="2" t="s">
        <v>5197</v>
      </c>
      <c r="O443" s="2" t="s">
        <v>5228</v>
      </c>
      <c r="P443" s="2" t="s">
        <v>4627</v>
      </c>
      <c r="Q443" s="2" t="s">
        <v>4326</v>
      </c>
      <c r="R443" s="7"/>
      <c r="S443" s="7">
        <v>5</v>
      </c>
      <c r="T443" s="7">
        <v>0.21670000000000034</v>
      </c>
      <c r="U443" s="7">
        <v>5.2167000000000003</v>
      </c>
      <c r="V443" s="12">
        <v>6</v>
      </c>
      <c r="W443" s="15" t="s">
        <v>5477</v>
      </c>
      <c r="X443" s="15" t="s">
        <v>5340</v>
      </c>
      <c r="Y443" s="58">
        <v>0</v>
      </c>
      <c r="Z443" s="50">
        <v>0</v>
      </c>
      <c r="AA443" s="50">
        <v>0</v>
      </c>
      <c r="AB443" s="50">
        <v>0</v>
      </c>
      <c r="AC443" s="50">
        <v>0</v>
      </c>
      <c r="AD443" s="50">
        <v>0</v>
      </c>
      <c r="AE443" s="50">
        <v>0</v>
      </c>
      <c r="AF443" s="50">
        <v>0</v>
      </c>
      <c r="AG443" s="50">
        <v>0</v>
      </c>
      <c r="AH443" s="50">
        <v>0</v>
      </c>
      <c r="AI443" s="50">
        <v>0</v>
      </c>
      <c r="AJ443" s="50">
        <v>0</v>
      </c>
      <c r="AK443" s="52">
        <v>0</v>
      </c>
      <c r="AL443" s="50">
        <v>0</v>
      </c>
      <c r="AM443" s="48">
        <v>0</v>
      </c>
      <c r="AN443" s="49">
        <v>0</v>
      </c>
      <c r="AO443" s="49">
        <v>0</v>
      </c>
      <c r="AP443" s="49">
        <v>0</v>
      </c>
      <c r="AR443" s="50">
        <v>6</v>
      </c>
    </row>
    <row r="444" spans="1:44" x14ac:dyDescent="0.35">
      <c r="A444" s="2">
        <v>1073189057</v>
      </c>
      <c r="B444" s="2" t="s">
        <v>1457</v>
      </c>
      <c r="C444" s="16" t="s">
        <v>4946</v>
      </c>
      <c r="D444" s="3" t="s">
        <v>3602</v>
      </c>
      <c r="E444" s="4">
        <v>45883</v>
      </c>
      <c r="F444" s="5">
        <v>45883</v>
      </c>
      <c r="G444" s="5">
        <v>46248</v>
      </c>
      <c r="H444" s="3" t="s">
        <v>4293</v>
      </c>
      <c r="I444" s="55">
        <v>0</v>
      </c>
      <c r="J444" s="6">
        <v>46022</v>
      </c>
      <c r="K444" s="2" t="s">
        <v>4405</v>
      </c>
      <c r="L444" s="2" t="s">
        <v>4861</v>
      </c>
      <c r="M444" s="2" t="s">
        <v>4956</v>
      </c>
      <c r="N444" s="2" t="s">
        <v>5180</v>
      </c>
      <c r="O444" s="2" t="s">
        <v>5248</v>
      </c>
      <c r="P444" s="2" t="s">
        <v>4626</v>
      </c>
      <c r="Q444" s="2" t="s">
        <v>4297</v>
      </c>
      <c r="R444" s="7"/>
      <c r="S444" s="7">
        <v>0</v>
      </c>
      <c r="T444" s="7">
        <v>11.416700000000001</v>
      </c>
      <c r="U444" s="7">
        <v>11.416700000000001</v>
      </c>
      <c r="V444" s="12">
        <v>12</v>
      </c>
      <c r="W444" s="15" t="s">
        <v>4738</v>
      </c>
      <c r="X444" s="15" t="s">
        <v>5325</v>
      </c>
      <c r="Y444" s="58">
        <v>0</v>
      </c>
      <c r="Z444" s="50">
        <v>0</v>
      </c>
      <c r="AA444" s="50">
        <v>0</v>
      </c>
      <c r="AB444" s="50">
        <v>0</v>
      </c>
      <c r="AC444" s="50">
        <v>0</v>
      </c>
      <c r="AD444" s="50">
        <v>0</v>
      </c>
      <c r="AE444" s="50">
        <v>0</v>
      </c>
      <c r="AF444" s="50">
        <v>0</v>
      </c>
      <c r="AG444" s="50">
        <v>0</v>
      </c>
      <c r="AH444" s="50">
        <v>0</v>
      </c>
      <c r="AI444" s="50">
        <v>0</v>
      </c>
      <c r="AJ444" s="50">
        <v>0</v>
      </c>
      <c r="AK444" s="52">
        <v>0</v>
      </c>
      <c r="AL444" s="50">
        <v>0</v>
      </c>
      <c r="AM444" s="48">
        <v>0</v>
      </c>
      <c r="AN444" s="49">
        <v>0</v>
      </c>
      <c r="AO444" s="49">
        <v>0</v>
      </c>
      <c r="AP444" s="49">
        <v>0</v>
      </c>
      <c r="AR444" s="50">
        <v>12</v>
      </c>
    </row>
    <row r="445" spans="1:44" x14ac:dyDescent="0.35">
      <c r="A445" s="2">
        <v>1073191107</v>
      </c>
      <c r="B445" s="2" t="s">
        <v>1458</v>
      </c>
      <c r="C445" s="16" t="s">
        <v>4946</v>
      </c>
      <c r="D445" s="3" t="s">
        <v>3603</v>
      </c>
      <c r="E445" s="4">
        <v>45967</v>
      </c>
      <c r="F445" s="5">
        <v>45967</v>
      </c>
      <c r="G445" s="5">
        <v>46332</v>
      </c>
      <c r="H445" s="3" t="s">
        <v>4290</v>
      </c>
      <c r="I445" s="55">
        <v>0</v>
      </c>
      <c r="J445" s="6">
        <v>46022</v>
      </c>
      <c r="K445" s="2" t="s">
        <v>4405</v>
      </c>
      <c r="L445" s="2" t="s">
        <v>4775</v>
      </c>
      <c r="M445" s="2" t="s">
        <v>4956</v>
      </c>
      <c r="N445" s="2" t="s">
        <v>5195</v>
      </c>
      <c r="O445" s="2" t="s">
        <v>5211</v>
      </c>
      <c r="P445" s="2" t="s">
        <v>4488</v>
      </c>
      <c r="Q445" s="2" t="s">
        <v>4297</v>
      </c>
      <c r="R445" s="7"/>
      <c r="S445" s="7">
        <v>0</v>
      </c>
      <c r="T445" s="7">
        <v>4.5833000000000004</v>
      </c>
      <c r="U445" s="7">
        <v>4.5833000000000004</v>
      </c>
      <c r="V445" s="12">
        <v>5</v>
      </c>
      <c r="W445" s="15" t="s">
        <v>4738</v>
      </c>
      <c r="X445" s="15" t="s">
        <v>5367</v>
      </c>
      <c r="Y445" s="58">
        <v>0</v>
      </c>
      <c r="Z445" s="50">
        <v>0</v>
      </c>
      <c r="AA445" s="50">
        <v>0</v>
      </c>
      <c r="AB445" s="50">
        <v>0</v>
      </c>
      <c r="AC445" s="50">
        <v>0</v>
      </c>
      <c r="AD445" s="50">
        <v>0</v>
      </c>
      <c r="AE445" s="50">
        <v>0</v>
      </c>
      <c r="AF445" s="50">
        <v>0</v>
      </c>
      <c r="AG445" s="50">
        <v>0</v>
      </c>
      <c r="AH445" s="50">
        <v>0</v>
      </c>
      <c r="AI445" s="50">
        <v>0</v>
      </c>
      <c r="AJ445" s="50">
        <v>0</v>
      </c>
      <c r="AK445" s="52">
        <v>0</v>
      </c>
      <c r="AL445" s="50">
        <v>0</v>
      </c>
      <c r="AM445" s="48">
        <v>0</v>
      </c>
      <c r="AN445" s="49">
        <v>0</v>
      </c>
      <c r="AO445" s="49">
        <v>0</v>
      </c>
      <c r="AP445" s="49">
        <v>0</v>
      </c>
      <c r="AR445" s="50">
        <v>5</v>
      </c>
    </row>
    <row r="446" spans="1:44" x14ac:dyDescent="0.35">
      <c r="A446" s="2">
        <v>1073192225</v>
      </c>
      <c r="B446" s="2" t="s">
        <v>1460</v>
      </c>
      <c r="C446" s="16" t="s">
        <v>4946</v>
      </c>
      <c r="D446" s="3" t="s">
        <v>3605</v>
      </c>
      <c r="E446" s="4">
        <v>45419</v>
      </c>
      <c r="F446" s="5">
        <v>45784</v>
      </c>
      <c r="G446" s="5">
        <v>46149</v>
      </c>
      <c r="H446" s="3" t="s">
        <v>4290</v>
      </c>
      <c r="I446" s="55">
        <v>0</v>
      </c>
      <c r="J446" s="6">
        <v>46022</v>
      </c>
      <c r="K446" s="2" t="s">
        <v>4405</v>
      </c>
      <c r="L446" s="2" t="s">
        <v>4794</v>
      </c>
      <c r="M446" s="2" t="s">
        <v>4956</v>
      </c>
      <c r="N446" s="2" t="s">
        <v>5196</v>
      </c>
      <c r="O446" s="2" t="s">
        <v>5230</v>
      </c>
      <c r="P446" s="2" t="s">
        <v>4522</v>
      </c>
      <c r="Q446" s="2" t="s">
        <v>4306</v>
      </c>
      <c r="R446" s="7"/>
      <c r="S446" s="7">
        <v>10</v>
      </c>
      <c r="T446" s="7">
        <v>19.5</v>
      </c>
      <c r="U446" s="7">
        <v>29.5</v>
      </c>
      <c r="V446" s="12">
        <v>30</v>
      </c>
      <c r="W446" s="15" t="s">
        <v>5299</v>
      </c>
      <c r="X446" s="15" t="s">
        <v>5067</v>
      </c>
      <c r="Y446" s="58">
        <v>0</v>
      </c>
      <c r="Z446" s="50">
        <v>0</v>
      </c>
      <c r="AA446" s="50">
        <v>0</v>
      </c>
      <c r="AB446" s="50">
        <v>15</v>
      </c>
      <c r="AC446" s="50">
        <v>0</v>
      </c>
      <c r="AD446" s="50">
        <v>0</v>
      </c>
      <c r="AE446" s="50">
        <v>0</v>
      </c>
      <c r="AF446" s="50">
        <v>0</v>
      </c>
      <c r="AG446" s="50">
        <v>0</v>
      </c>
      <c r="AH446" s="50">
        <v>0</v>
      </c>
      <c r="AI446" s="50">
        <v>0</v>
      </c>
      <c r="AJ446" s="50">
        <v>0</v>
      </c>
      <c r="AK446" s="52">
        <v>15</v>
      </c>
      <c r="AL446" s="50">
        <v>15</v>
      </c>
      <c r="AM446" s="48">
        <v>0.5</v>
      </c>
      <c r="AN446" s="49">
        <v>5.0000000000000001E-3</v>
      </c>
      <c r="AO446" s="49">
        <v>15</v>
      </c>
      <c r="AP446" s="49">
        <v>15</v>
      </c>
      <c r="AR446" s="50">
        <v>15</v>
      </c>
    </row>
    <row r="447" spans="1:44" x14ac:dyDescent="0.35">
      <c r="A447" s="2">
        <v>1073211004</v>
      </c>
      <c r="B447" s="2" t="s">
        <v>1466</v>
      </c>
      <c r="C447" s="16" t="s">
        <v>4946</v>
      </c>
      <c r="D447" s="3" t="s">
        <v>3611</v>
      </c>
      <c r="E447" s="4">
        <v>45932</v>
      </c>
      <c r="F447" s="5">
        <v>45932</v>
      </c>
      <c r="G447" s="5">
        <v>46297</v>
      </c>
      <c r="H447" s="3" t="s">
        <v>4290</v>
      </c>
      <c r="I447" s="55">
        <v>0</v>
      </c>
      <c r="J447" s="6">
        <v>46022</v>
      </c>
      <c r="K447" s="2" t="s">
        <v>4405</v>
      </c>
      <c r="L447" s="2" t="s">
        <v>4977</v>
      </c>
      <c r="M447" s="2" t="s">
        <v>4956</v>
      </c>
      <c r="N447" s="2" t="s">
        <v>5195</v>
      </c>
      <c r="O447" s="2" t="s">
        <v>5216</v>
      </c>
      <c r="P447" s="2" t="s">
        <v>4489</v>
      </c>
      <c r="Q447" s="2" t="s">
        <v>4306</v>
      </c>
      <c r="R447" s="7"/>
      <c r="S447" s="7">
        <v>0</v>
      </c>
      <c r="T447" s="7">
        <v>7.4166999999999996</v>
      </c>
      <c r="U447" s="7">
        <v>7.4166999999999996</v>
      </c>
      <c r="V447" s="12">
        <v>8</v>
      </c>
      <c r="W447" s="15" t="s">
        <v>4738</v>
      </c>
      <c r="X447" s="15" t="s">
        <v>5377</v>
      </c>
      <c r="Y447" s="58">
        <v>0</v>
      </c>
      <c r="Z447" s="50">
        <v>0</v>
      </c>
      <c r="AA447" s="50">
        <v>0</v>
      </c>
      <c r="AB447" s="50">
        <v>0</v>
      </c>
      <c r="AC447" s="50">
        <v>0</v>
      </c>
      <c r="AD447" s="50">
        <v>0</v>
      </c>
      <c r="AE447" s="50">
        <v>0</v>
      </c>
      <c r="AF447" s="50">
        <v>0</v>
      </c>
      <c r="AG447" s="50">
        <v>0</v>
      </c>
      <c r="AH447" s="50">
        <v>0</v>
      </c>
      <c r="AI447" s="50">
        <v>0</v>
      </c>
      <c r="AJ447" s="50">
        <v>0</v>
      </c>
      <c r="AK447" s="52">
        <v>0</v>
      </c>
      <c r="AL447" s="50">
        <v>0</v>
      </c>
      <c r="AM447" s="48">
        <v>0</v>
      </c>
      <c r="AN447" s="49">
        <v>0</v>
      </c>
      <c r="AO447" s="49">
        <v>0</v>
      </c>
      <c r="AP447" s="49">
        <v>0</v>
      </c>
      <c r="AR447" s="50">
        <v>8</v>
      </c>
    </row>
    <row r="448" spans="1:44" x14ac:dyDescent="0.35">
      <c r="A448" s="2">
        <v>1073211313</v>
      </c>
      <c r="B448" s="2" t="s">
        <v>1467</v>
      </c>
      <c r="C448" s="16" t="s">
        <v>4946</v>
      </c>
      <c r="D448" s="3" t="s">
        <v>3612</v>
      </c>
      <c r="E448" s="4">
        <v>45940</v>
      </c>
      <c r="F448" s="5">
        <v>45940</v>
      </c>
      <c r="G448" s="5">
        <v>46305</v>
      </c>
      <c r="H448" s="3" t="s">
        <v>4290</v>
      </c>
      <c r="I448" s="55">
        <v>0</v>
      </c>
      <c r="J448" s="6">
        <v>46022</v>
      </c>
      <c r="K448" s="2" t="s">
        <v>4405</v>
      </c>
      <c r="L448" s="2" t="s">
        <v>4983</v>
      </c>
      <c r="M448" s="2" t="s">
        <v>4957</v>
      </c>
      <c r="N448" s="2" t="s">
        <v>5199</v>
      </c>
      <c r="O448" s="2" t="s">
        <v>5227</v>
      </c>
      <c r="P448" s="2" t="s">
        <v>4502</v>
      </c>
      <c r="Q448" s="2" t="s">
        <v>4297</v>
      </c>
      <c r="R448" s="7"/>
      <c r="S448" s="7">
        <v>0</v>
      </c>
      <c r="T448" s="7">
        <v>6.75</v>
      </c>
      <c r="U448" s="7">
        <v>6.75</v>
      </c>
      <c r="V448" s="12">
        <v>7</v>
      </c>
      <c r="W448" s="15" t="s">
        <v>4738</v>
      </c>
      <c r="X448" s="15" t="s">
        <v>5356</v>
      </c>
      <c r="Y448" s="58">
        <v>0</v>
      </c>
      <c r="Z448" s="50">
        <v>0</v>
      </c>
      <c r="AA448" s="50">
        <v>0</v>
      </c>
      <c r="AB448" s="50">
        <v>0</v>
      </c>
      <c r="AC448" s="50">
        <v>0</v>
      </c>
      <c r="AD448" s="50">
        <v>0</v>
      </c>
      <c r="AE448" s="50">
        <v>0</v>
      </c>
      <c r="AF448" s="50">
        <v>0</v>
      </c>
      <c r="AG448" s="50">
        <v>0</v>
      </c>
      <c r="AH448" s="50">
        <v>0</v>
      </c>
      <c r="AI448" s="50">
        <v>0</v>
      </c>
      <c r="AJ448" s="50">
        <v>0</v>
      </c>
      <c r="AK448" s="52">
        <v>0</v>
      </c>
      <c r="AL448" s="50">
        <v>0</v>
      </c>
      <c r="AM448" s="48">
        <v>0</v>
      </c>
      <c r="AN448" s="49">
        <v>0</v>
      </c>
      <c r="AO448" s="49">
        <v>0</v>
      </c>
      <c r="AP448" s="49">
        <v>0</v>
      </c>
      <c r="AR448" s="50">
        <v>7</v>
      </c>
    </row>
    <row r="449" spans="1:44" x14ac:dyDescent="0.35">
      <c r="A449" s="2">
        <v>1073219826</v>
      </c>
      <c r="B449" s="2" t="s">
        <v>1469</v>
      </c>
      <c r="C449" s="16" t="s">
        <v>4946</v>
      </c>
      <c r="D449" s="3" t="s">
        <v>3614</v>
      </c>
      <c r="E449" s="4">
        <v>45597</v>
      </c>
      <c r="F449" s="5">
        <v>45962</v>
      </c>
      <c r="G449" s="5">
        <v>46327</v>
      </c>
      <c r="H449" s="3" t="s">
        <v>4290</v>
      </c>
      <c r="I449" s="55">
        <v>0</v>
      </c>
      <c r="J449" s="6">
        <v>46022</v>
      </c>
      <c r="K449" s="2" t="s">
        <v>4405</v>
      </c>
      <c r="L449" s="2" t="s">
        <v>4975</v>
      </c>
      <c r="M449" s="2" t="s">
        <v>4956</v>
      </c>
      <c r="N449" s="2" t="s">
        <v>5180</v>
      </c>
      <c r="O449" s="2" t="s">
        <v>5187</v>
      </c>
      <c r="P449" s="2" t="s">
        <v>4483</v>
      </c>
      <c r="Q449" s="2" t="s">
        <v>4297</v>
      </c>
      <c r="R449" s="7"/>
      <c r="S449" s="7">
        <v>19</v>
      </c>
      <c r="T449" s="7">
        <v>5</v>
      </c>
      <c r="U449" s="7">
        <v>24</v>
      </c>
      <c r="V449" s="12">
        <v>24</v>
      </c>
      <c r="W449" s="15" t="s">
        <v>5478</v>
      </c>
      <c r="X449" s="15" t="s">
        <v>5123</v>
      </c>
      <c r="Y449" s="58">
        <v>0</v>
      </c>
      <c r="Z449" s="50">
        <v>8</v>
      </c>
      <c r="AA449" s="50">
        <v>15</v>
      </c>
      <c r="AB449" s="50">
        <v>0</v>
      </c>
      <c r="AC449" s="50">
        <v>0</v>
      </c>
      <c r="AD449" s="50">
        <v>0</v>
      </c>
      <c r="AE449" s="50">
        <v>0</v>
      </c>
      <c r="AF449" s="50">
        <v>0</v>
      </c>
      <c r="AG449" s="50">
        <v>0</v>
      </c>
      <c r="AH449" s="50">
        <v>0</v>
      </c>
      <c r="AI449" s="50">
        <v>0</v>
      </c>
      <c r="AJ449" s="50">
        <v>0</v>
      </c>
      <c r="AK449" s="52">
        <v>23</v>
      </c>
      <c r="AL449" s="50">
        <v>23</v>
      </c>
      <c r="AM449" s="48">
        <v>0.95833333333333337</v>
      </c>
      <c r="AN449" s="49">
        <v>9.5833333333333343E-3</v>
      </c>
      <c r="AO449" s="49">
        <v>23</v>
      </c>
      <c r="AP449" s="49">
        <v>23</v>
      </c>
      <c r="AR449" s="50">
        <v>1</v>
      </c>
    </row>
    <row r="450" spans="1:44" x14ac:dyDescent="0.35">
      <c r="A450" s="2">
        <v>1073229338</v>
      </c>
      <c r="B450" s="2" t="s">
        <v>1470</v>
      </c>
      <c r="C450" s="16" t="s">
        <v>4946</v>
      </c>
      <c r="D450" s="3" t="s">
        <v>3615</v>
      </c>
      <c r="E450" s="4">
        <v>45315</v>
      </c>
      <c r="F450" s="5">
        <v>46023</v>
      </c>
      <c r="G450" s="5">
        <v>46388</v>
      </c>
      <c r="H450" s="3" t="s">
        <v>4290</v>
      </c>
      <c r="I450" s="55">
        <v>0</v>
      </c>
      <c r="J450" s="6">
        <v>46022</v>
      </c>
      <c r="K450" s="2" t="s">
        <v>4405</v>
      </c>
      <c r="L450" s="2" t="s">
        <v>4931</v>
      </c>
      <c r="M450" s="2" t="s">
        <v>4956</v>
      </c>
      <c r="N450" s="2" t="s">
        <v>5196</v>
      </c>
      <c r="O450" s="2" t="s">
        <v>5230</v>
      </c>
      <c r="P450" s="2" t="s">
        <v>4725</v>
      </c>
      <c r="Q450" s="2" t="s">
        <v>4297</v>
      </c>
      <c r="R450" s="7"/>
      <c r="S450" s="7">
        <v>29</v>
      </c>
      <c r="T450" s="7">
        <v>8.3300000000001262E-2</v>
      </c>
      <c r="U450" s="7">
        <v>29.083300000000001</v>
      </c>
      <c r="V450" s="12">
        <v>30</v>
      </c>
      <c r="W450" s="15" t="s">
        <v>5469</v>
      </c>
      <c r="X450" s="15" t="s">
        <v>5067</v>
      </c>
      <c r="Y450" s="58">
        <v>0</v>
      </c>
      <c r="Z450" s="50">
        <v>0</v>
      </c>
      <c r="AA450" s="50">
        <v>21</v>
      </c>
      <c r="AB450" s="50">
        <v>0</v>
      </c>
      <c r="AC450" s="50">
        <v>0</v>
      </c>
      <c r="AD450" s="50">
        <v>0</v>
      </c>
      <c r="AE450" s="50">
        <v>0</v>
      </c>
      <c r="AF450" s="50">
        <v>0</v>
      </c>
      <c r="AG450" s="50">
        <v>0</v>
      </c>
      <c r="AH450" s="50">
        <v>0</v>
      </c>
      <c r="AI450" s="50">
        <v>0</v>
      </c>
      <c r="AJ450" s="50">
        <v>0</v>
      </c>
      <c r="AK450" s="52">
        <v>21</v>
      </c>
      <c r="AL450" s="50">
        <v>21</v>
      </c>
      <c r="AM450" s="48">
        <v>0.7</v>
      </c>
      <c r="AN450" s="49">
        <v>6.9999999999999993E-3</v>
      </c>
      <c r="AO450" s="49">
        <v>21</v>
      </c>
      <c r="AP450" s="49">
        <v>21</v>
      </c>
      <c r="AR450" s="50">
        <v>9</v>
      </c>
    </row>
    <row r="451" spans="1:44" x14ac:dyDescent="0.35">
      <c r="A451" s="2">
        <v>1073245882</v>
      </c>
      <c r="B451" s="2" t="s">
        <v>1477</v>
      </c>
      <c r="C451" s="16" t="s">
        <v>4946</v>
      </c>
      <c r="D451" s="3" t="s">
        <v>3622</v>
      </c>
      <c r="E451" s="4">
        <v>45748</v>
      </c>
      <c r="F451" s="5">
        <v>45748</v>
      </c>
      <c r="G451" s="5">
        <v>46113</v>
      </c>
      <c r="H451" s="3" t="s">
        <v>4291</v>
      </c>
      <c r="I451" s="55">
        <v>0</v>
      </c>
      <c r="J451" s="6">
        <v>46022</v>
      </c>
      <c r="K451" s="2" t="s">
        <v>4405</v>
      </c>
      <c r="L451" s="2" t="s">
        <v>4745</v>
      </c>
      <c r="M451" s="2" t="s">
        <v>4956</v>
      </c>
      <c r="N451" s="2" t="s">
        <v>5196</v>
      </c>
      <c r="O451" s="2" t="s">
        <v>5214</v>
      </c>
      <c r="P451" s="2" t="s">
        <v>4438</v>
      </c>
      <c r="Q451" s="2" t="s">
        <v>4297</v>
      </c>
      <c r="R451" s="7"/>
      <c r="S451" s="7">
        <v>0</v>
      </c>
      <c r="T451" s="7">
        <v>22.5</v>
      </c>
      <c r="U451" s="7">
        <v>22.5</v>
      </c>
      <c r="V451" s="12">
        <v>23</v>
      </c>
      <c r="W451" s="15" t="s">
        <v>4738</v>
      </c>
      <c r="X451" s="15" t="s">
        <v>5324</v>
      </c>
      <c r="Y451" s="58">
        <v>0</v>
      </c>
      <c r="Z451" s="50">
        <v>0</v>
      </c>
      <c r="AA451" s="50">
        <v>0</v>
      </c>
      <c r="AB451" s="50">
        <v>0</v>
      </c>
      <c r="AC451" s="50">
        <v>0</v>
      </c>
      <c r="AD451" s="50">
        <v>0</v>
      </c>
      <c r="AE451" s="50">
        <v>0</v>
      </c>
      <c r="AF451" s="50">
        <v>0</v>
      </c>
      <c r="AG451" s="50">
        <v>0</v>
      </c>
      <c r="AH451" s="50">
        <v>0</v>
      </c>
      <c r="AI451" s="50">
        <v>0</v>
      </c>
      <c r="AJ451" s="50">
        <v>0</v>
      </c>
      <c r="AK451" s="52">
        <v>0</v>
      </c>
      <c r="AL451" s="50">
        <v>0</v>
      </c>
      <c r="AM451" s="48">
        <v>0</v>
      </c>
      <c r="AN451" s="49">
        <v>0</v>
      </c>
      <c r="AO451" s="49">
        <v>0</v>
      </c>
      <c r="AP451" s="49">
        <v>0</v>
      </c>
      <c r="AR451" s="50">
        <v>23</v>
      </c>
    </row>
    <row r="452" spans="1:44" x14ac:dyDescent="0.35">
      <c r="A452" s="2">
        <v>1073252813</v>
      </c>
      <c r="B452" s="2" t="s">
        <v>1480</v>
      </c>
      <c r="C452" s="16" t="s">
        <v>4948</v>
      </c>
      <c r="D452" s="3" t="s">
        <v>3625</v>
      </c>
      <c r="E452" s="4">
        <v>45663</v>
      </c>
      <c r="F452" s="5">
        <v>45663</v>
      </c>
      <c r="G452" s="5">
        <v>46028</v>
      </c>
      <c r="H452" s="3" t="s">
        <v>4292</v>
      </c>
      <c r="I452" s="55">
        <v>0</v>
      </c>
      <c r="J452" s="6">
        <v>46022</v>
      </c>
      <c r="K452" s="2" t="s">
        <v>4405</v>
      </c>
      <c r="L452" s="2">
        <v>2001020500</v>
      </c>
      <c r="M452" s="2" t="s">
        <v>5051</v>
      </c>
      <c r="N452" s="2" t="s">
        <v>5179</v>
      </c>
      <c r="O452" s="2" t="s">
        <v>5179</v>
      </c>
      <c r="P452" s="2" t="s">
        <v>4721</v>
      </c>
      <c r="Q452" s="2" t="s">
        <v>4381</v>
      </c>
      <c r="R452" s="7"/>
      <c r="S452" s="7">
        <v>0</v>
      </c>
      <c r="T452" s="7">
        <v>10.583300000000001</v>
      </c>
      <c r="U452" s="7">
        <v>10.583300000000001</v>
      </c>
      <c r="V452" s="12">
        <v>11</v>
      </c>
      <c r="W452" s="15" t="s">
        <v>4738</v>
      </c>
      <c r="X452" s="15" t="s">
        <v>5318</v>
      </c>
      <c r="Y452" s="58">
        <v>0</v>
      </c>
      <c r="Z452" s="50">
        <v>8</v>
      </c>
      <c r="AA452" s="50">
        <v>0</v>
      </c>
      <c r="AB452" s="50">
        <v>0</v>
      </c>
      <c r="AC452" s="50">
        <v>0</v>
      </c>
      <c r="AD452" s="50">
        <v>0</v>
      </c>
      <c r="AE452" s="50">
        <v>0</v>
      </c>
      <c r="AF452" s="50">
        <v>0</v>
      </c>
      <c r="AG452" s="50">
        <v>0</v>
      </c>
      <c r="AH452" s="50">
        <v>0</v>
      </c>
      <c r="AI452" s="50">
        <v>0</v>
      </c>
      <c r="AJ452" s="50">
        <v>0</v>
      </c>
      <c r="AK452" s="52">
        <v>8</v>
      </c>
      <c r="AL452" s="50">
        <v>8</v>
      </c>
      <c r="AM452" s="48">
        <v>0.72727272727272729</v>
      </c>
      <c r="AN452" s="49">
        <v>7.2727272727272727E-3</v>
      </c>
      <c r="AO452" s="49">
        <v>8</v>
      </c>
      <c r="AP452" s="49">
        <v>8</v>
      </c>
      <c r="AR452" s="50">
        <v>3</v>
      </c>
    </row>
    <row r="453" spans="1:44" x14ac:dyDescent="0.35">
      <c r="A453" s="2">
        <v>1073258543</v>
      </c>
      <c r="B453" s="2" t="s">
        <v>1481</v>
      </c>
      <c r="C453" s="16" t="s">
        <v>4946</v>
      </c>
      <c r="D453" s="3" t="s">
        <v>3626</v>
      </c>
      <c r="E453" s="4">
        <v>45834</v>
      </c>
      <c r="F453" s="5">
        <v>45834</v>
      </c>
      <c r="G453" s="5">
        <v>46199</v>
      </c>
      <c r="H453" s="3" t="s">
        <v>4290</v>
      </c>
      <c r="I453" s="55">
        <v>0</v>
      </c>
      <c r="J453" s="6">
        <v>46022</v>
      </c>
      <c r="K453" s="2" t="s">
        <v>4405</v>
      </c>
      <c r="L453" s="2" t="s">
        <v>4975</v>
      </c>
      <c r="M453" s="2" t="s">
        <v>4956</v>
      </c>
      <c r="N453" s="2" t="s">
        <v>5180</v>
      </c>
      <c r="O453" s="2" t="s">
        <v>5187</v>
      </c>
      <c r="P453" s="2" t="s">
        <v>4483</v>
      </c>
      <c r="Q453" s="2" t="s">
        <v>4297</v>
      </c>
      <c r="R453" s="7"/>
      <c r="S453" s="7">
        <v>0</v>
      </c>
      <c r="T453" s="7">
        <v>15.416700000000001</v>
      </c>
      <c r="U453" s="7">
        <v>15.416700000000001</v>
      </c>
      <c r="V453" s="12">
        <v>16</v>
      </c>
      <c r="W453" s="15" t="s">
        <v>4738</v>
      </c>
      <c r="X453" s="15" t="s">
        <v>5337</v>
      </c>
      <c r="Y453" s="58">
        <v>0</v>
      </c>
      <c r="Z453" s="50">
        <v>0</v>
      </c>
      <c r="AA453" s="50">
        <v>0</v>
      </c>
      <c r="AB453" s="50">
        <v>0</v>
      </c>
      <c r="AC453" s="50">
        <v>0</v>
      </c>
      <c r="AD453" s="50">
        <v>0</v>
      </c>
      <c r="AE453" s="50">
        <v>0</v>
      </c>
      <c r="AF453" s="50">
        <v>0</v>
      </c>
      <c r="AG453" s="50">
        <v>0</v>
      </c>
      <c r="AH453" s="50">
        <v>0</v>
      </c>
      <c r="AI453" s="50">
        <v>0</v>
      </c>
      <c r="AJ453" s="50">
        <v>0</v>
      </c>
      <c r="AK453" s="52">
        <v>0</v>
      </c>
      <c r="AL453" s="50">
        <v>0</v>
      </c>
      <c r="AM453" s="48">
        <v>0</v>
      </c>
      <c r="AN453" s="49">
        <v>0</v>
      </c>
      <c r="AO453" s="49">
        <v>0</v>
      </c>
      <c r="AP453" s="49">
        <v>0</v>
      </c>
      <c r="AR453" s="50">
        <v>16</v>
      </c>
    </row>
    <row r="454" spans="1:44" x14ac:dyDescent="0.35">
      <c r="A454" s="2">
        <v>1073258599</v>
      </c>
      <c r="B454" s="2" t="s">
        <v>1482</v>
      </c>
      <c r="C454" s="16" t="s">
        <v>4946</v>
      </c>
      <c r="D454" s="3" t="s">
        <v>3627</v>
      </c>
      <c r="E454" s="4">
        <v>45748</v>
      </c>
      <c r="F454" s="5">
        <v>45748</v>
      </c>
      <c r="G454" s="5">
        <v>46113</v>
      </c>
      <c r="H454" s="3" t="s">
        <v>4423</v>
      </c>
      <c r="I454" s="55">
        <v>0</v>
      </c>
      <c r="J454" s="6">
        <v>46022</v>
      </c>
      <c r="K454" s="2" t="s">
        <v>4431</v>
      </c>
      <c r="L454" s="2" t="s">
        <v>4889</v>
      </c>
      <c r="M454" s="2" t="s">
        <v>4956</v>
      </c>
      <c r="N454" s="2" t="s">
        <v>5196</v>
      </c>
      <c r="O454" s="2" t="s">
        <v>5224</v>
      </c>
      <c r="P454" s="2" t="s">
        <v>4669</v>
      </c>
      <c r="Q454" s="2" t="s">
        <v>4326</v>
      </c>
      <c r="R454" s="7"/>
      <c r="S454" s="7">
        <v>0</v>
      </c>
      <c r="T454" s="7">
        <v>4.5</v>
      </c>
      <c r="U454" s="7">
        <v>4.5</v>
      </c>
      <c r="V454" s="12">
        <v>5</v>
      </c>
      <c r="W454" s="15" t="s">
        <v>4738</v>
      </c>
      <c r="X454" s="15" t="s">
        <v>5367</v>
      </c>
      <c r="Y454" s="58">
        <v>0</v>
      </c>
      <c r="Z454" s="50">
        <v>0</v>
      </c>
      <c r="AA454" s="50">
        <v>0</v>
      </c>
      <c r="AB454" s="50">
        <v>0</v>
      </c>
      <c r="AC454" s="50">
        <v>0</v>
      </c>
      <c r="AD454" s="50">
        <v>4</v>
      </c>
      <c r="AE454" s="50">
        <v>0</v>
      </c>
      <c r="AF454" s="50">
        <v>0</v>
      </c>
      <c r="AG454" s="50">
        <v>0</v>
      </c>
      <c r="AH454" s="50">
        <v>0</v>
      </c>
      <c r="AI454" s="50">
        <v>0</v>
      </c>
      <c r="AJ454" s="50">
        <v>0</v>
      </c>
      <c r="AK454" s="52">
        <v>4</v>
      </c>
      <c r="AL454" s="50">
        <v>4</v>
      </c>
      <c r="AM454" s="48">
        <v>0.8</v>
      </c>
      <c r="AN454" s="49">
        <v>8.0000000000000002E-3</v>
      </c>
      <c r="AO454" s="49">
        <v>0</v>
      </c>
      <c r="AP454" s="49">
        <v>4</v>
      </c>
      <c r="AR454" s="50">
        <v>1</v>
      </c>
    </row>
    <row r="455" spans="1:44" x14ac:dyDescent="0.35">
      <c r="A455" s="2">
        <v>1073277598</v>
      </c>
      <c r="B455" s="2" t="s">
        <v>1484</v>
      </c>
      <c r="C455" s="16" t="s">
        <v>4946</v>
      </c>
      <c r="D455" s="3" t="s">
        <v>3629</v>
      </c>
      <c r="E455" s="4">
        <v>45840</v>
      </c>
      <c r="F455" s="5">
        <v>45840</v>
      </c>
      <c r="G455" s="5">
        <v>46205</v>
      </c>
      <c r="H455" s="3" t="s">
        <v>4290</v>
      </c>
      <c r="I455" s="55">
        <v>0</v>
      </c>
      <c r="J455" s="6">
        <v>46022</v>
      </c>
      <c r="K455" s="2" t="s">
        <v>4405</v>
      </c>
      <c r="L455" s="2" t="s">
        <v>4964</v>
      </c>
      <c r="M455" s="2" t="s">
        <v>4956</v>
      </c>
      <c r="N455" s="2" t="s">
        <v>5180</v>
      </c>
      <c r="O455" s="2" t="s">
        <v>5221</v>
      </c>
      <c r="P455" s="2" t="s">
        <v>4450</v>
      </c>
      <c r="Q455" s="2" t="s">
        <v>4297</v>
      </c>
      <c r="R455" s="7"/>
      <c r="S455" s="7">
        <v>0</v>
      </c>
      <c r="T455" s="7">
        <v>14.916700000000001</v>
      </c>
      <c r="U455" s="7">
        <v>14.916700000000001</v>
      </c>
      <c r="V455" s="12">
        <v>15</v>
      </c>
      <c r="W455" s="15" t="s">
        <v>4738</v>
      </c>
      <c r="X455" s="15" t="s">
        <v>5121</v>
      </c>
      <c r="Y455" s="58">
        <v>0</v>
      </c>
      <c r="Z455" s="50">
        <v>0</v>
      </c>
      <c r="AA455" s="50">
        <v>0</v>
      </c>
      <c r="AB455" s="50">
        <v>0</v>
      </c>
      <c r="AC455" s="50">
        <v>0</v>
      </c>
      <c r="AD455" s="50">
        <v>0</v>
      </c>
      <c r="AE455" s="50">
        <v>0</v>
      </c>
      <c r="AF455" s="50">
        <v>0</v>
      </c>
      <c r="AG455" s="50">
        <v>0</v>
      </c>
      <c r="AH455" s="50">
        <v>0</v>
      </c>
      <c r="AI455" s="50">
        <v>0</v>
      </c>
      <c r="AJ455" s="50">
        <v>0</v>
      </c>
      <c r="AK455" s="52">
        <v>0</v>
      </c>
      <c r="AL455" s="50">
        <v>0</v>
      </c>
      <c r="AM455" s="48">
        <v>0</v>
      </c>
      <c r="AN455" s="49">
        <v>0</v>
      </c>
      <c r="AO455" s="49">
        <v>0</v>
      </c>
      <c r="AP455" s="49">
        <v>0</v>
      </c>
      <c r="AR455" s="50">
        <v>15</v>
      </c>
    </row>
    <row r="456" spans="1:44" x14ac:dyDescent="0.35">
      <c r="A456" s="2">
        <v>1073329345</v>
      </c>
      <c r="B456" s="2" t="s">
        <v>1488</v>
      </c>
      <c r="C456" s="16" t="s">
        <v>4946</v>
      </c>
      <c r="D456" s="3" t="s">
        <v>3633</v>
      </c>
      <c r="E456" s="4">
        <v>45948</v>
      </c>
      <c r="F456" s="5">
        <v>45948</v>
      </c>
      <c r="G456" s="5">
        <v>46313</v>
      </c>
      <c r="H456" s="3" t="s">
        <v>4290</v>
      </c>
      <c r="I456" s="55">
        <v>0</v>
      </c>
      <c r="J456" s="6">
        <v>46022</v>
      </c>
      <c r="K456" s="2" t="s">
        <v>4431</v>
      </c>
      <c r="L456" s="2" t="s">
        <v>4919</v>
      </c>
      <c r="M456" s="2" t="s">
        <v>4956</v>
      </c>
      <c r="N456" s="2" t="s">
        <v>5197</v>
      </c>
      <c r="O456" s="2" t="s">
        <v>5222</v>
      </c>
      <c r="P456" s="2" t="s">
        <v>4707</v>
      </c>
      <c r="Q456" s="2" t="s">
        <v>4326</v>
      </c>
      <c r="R456" s="7"/>
      <c r="S456" s="7">
        <v>0</v>
      </c>
      <c r="T456" s="7">
        <v>1.2166999999999999</v>
      </c>
      <c r="U456" s="7">
        <v>1.2166999999999999</v>
      </c>
      <c r="V456" s="12">
        <v>2</v>
      </c>
      <c r="W456" s="15" t="s">
        <v>4738</v>
      </c>
      <c r="X456" s="15" t="s">
        <v>5409</v>
      </c>
      <c r="Y456" s="58">
        <v>0</v>
      </c>
      <c r="Z456" s="50">
        <v>0</v>
      </c>
      <c r="AA456" s="50">
        <v>0</v>
      </c>
      <c r="AB456" s="50">
        <v>0</v>
      </c>
      <c r="AC456" s="50">
        <v>0</v>
      </c>
      <c r="AD456" s="50">
        <v>0</v>
      </c>
      <c r="AE456" s="50">
        <v>0</v>
      </c>
      <c r="AF456" s="50">
        <v>0</v>
      </c>
      <c r="AG456" s="50">
        <v>0</v>
      </c>
      <c r="AH456" s="50">
        <v>0</v>
      </c>
      <c r="AI456" s="50">
        <v>0</v>
      </c>
      <c r="AJ456" s="50">
        <v>0</v>
      </c>
      <c r="AK456" s="52">
        <v>0</v>
      </c>
      <c r="AL456" s="50">
        <v>0</v>
      </c>
      <c r="AM456" s="48">
        <v>0</v>
      </c>
      <c r="AN456" s="49">
        <v>0</v>
      </c>
      <c r="AO456" s="49">
        <v>0</v>
      </c>
      <c r="AP456" s="49">
        <v>0</v>
      </c>
      <c r="AR456" s="50">
        <v>2</v>
      </c>
    </row>
    <row r="457" spans="1:44" x14ac:dyDescent="0.35">
      <c r="A457" s="2">
        <v>1073346407</v>
      </c>
      <c r="B457" s="2" t="s">
        <v>1489</v>
      </c>
      <c r="C457" s="16" t="s">
        <v>4946</v>
      </c>
      <c r="D457" s="3" t="s">
        <v>3634</v>
      </c>
      <c r="E457" s="4">
        <v>45699</v>
      </c>
      <c r="F457" s="5">
        <v>45699</v>
      </c>
      <c r="G457" s="5">
        <v>46064</v>
      </c>
      <c r="H457" s="3" t="s">
        <v>4409</v>
      </c>
      <c r="I457" s="55">
        <v>0</v>
      </c>
      <c r="J457" s="6">
        <v>46022</v>
      </c>
      <c r="K457" s="2" t="s">
        <v>4405</v>
      </c>
      <c r="L457" s="2" t="s">
        <v>5008</v>
      </c>
      <c r="M457" s="2" t="s">
        <v>4956</v>
      </c>
      <c r="N457" s="2" t="s">
        <v>5195</v>
      </c>
      <c r="O457" s="2" t="s">
        <v>5216</v>
      </c>
      <c r="P457" s="2" t="s">
        <v>4585</v>
      </c>
      <c r="Q457" s="2" t="s">
        <v>4297</v>
      </c>
      <c r="R457" s="7"/>
      <c r="S457" s="7">
        <v>0</v>
      </c>
      <c r="T457" s="7">
        <v>26.666699999999999</v>
      </c>
      <c r="U457" s="7">
        <v>26.666699999999999</v>
      </c>
      <c r="V457" s="12">
        <v>27</v>
      </c>
      <c r="W457" s="15" t="s">
        <v>4738</v>
      </c>
      <c r="X457" s="15" t="s">
        <v>5075</v>
      </c>
      <c r="Y457" s="58">
        <v>0</v>
      </c>
      <c r="Z457" s="50">
        <v>0</v>
      </c>
      <c r="AA457" s="50">
        <v>0</v>
      </c>
      <c r="AB457" s="50">
        <v>0</v>
      </c>
      <c r="AC457" s="50">
        <v>0</v>
      </c>
      <c r="AD457" s="50">
        <v>0</v>
      </c>
      <c r="AE457" s="50">
        <v>0</v>
      </c>
      <c r="AF457" s="50">
        <v>0</v>
      </c>
      <c r="AG457" s="50">
        <v>0</v>
      </c>
      <c r="AH457" s="50">
        <v>0</v>
      </c>
      <c r="AI457" s="50">
        <v>0</v>
      </c>
      <c r="AJ457" s="50">
        <v>0</v>
      </c>
      <c r="AK457" s="52">
        <v>0</v>
      </c>
      <c r="AL457" s="50">
        <v>0</v>
      </c>
      <c r="AM457" s="48">
        <v>0</v>
      </c>
      <c r="AN457" s="49">
        <v>0</v>
      </c>
      <c r="AO457" s="49">
        <v>0</v>
      </c>
      <c r="AP457" s="49">
        <v>0</v>
      </c>
      <c r="AR457" s="50">
        <v>27</v>
      </c>
    </row>
    <row r="458" spans="1:44" x14ac:dyDescent="0.35">
      <c r="A458" s="2">
        <v>1073349193</v>
      </c>
      <c r="B458" s="2" t="s">
        <v>1490</v>
      </c>
      <c r="C458" s="16" t="s">
        <v>4946</v>
      </c>
      <c r="D458" s="3" t="s">
        <v>3635</v>
      </c>
      <c r="E458" s="4">
        <v>45475</v>
      </c>
      <c r="F458" s="5">
        <v>45840</v>
      </c>
      <c r="G458" s="5">
        <v>46205</v>
      </c>
      <c r="H458" s="3" t="s">
        <v>4409</v>
      </c>
      <c r="I458" s="55">
        <v>0</v>
      </c>
      <c r="J458" s="6">
        <v>46022</v>
      </c>
      <c r="K458" s="2" t="s">
        <v>4405</v>
      </c>
      <c r="L458" s="2" t="s">
        <v>4823</v>
      </c>
      <c r="M458" s="2" t="s">
        <v>4956</v>
      </c>
      <c r="N458" s="2" t="s">
        <v>5197</v>
      </c>
      <c r="O458" s="2" t="s">
        <v>5242</v>
      </c>
      <c r="P458" s="2" t="s">
        <v>4571</v>
      </c>
      <c r="Q458" s="2" t="s">
        <v>4297</v>
      </c>
      <c r="R458" s="7"/>
      <c r="S458" s="7">
        <v>6</v>
      </c>
      <c r="T458" s="7">
        <v>14.916699999999999</v>
      </c>
      <c r="U458" s="7">
        <v>20.916699999999999</v>
      </c>
      <c r="V458" s="12">
        <v>21</v>
      </c>
      <c r="W458" s="15" t="s">
        <v>5479</v>
      </c>
      <c r="X458" s="15" t="s">
        <v>5353</v>
      </c>
      <c r="Y458" s="58">
        <v>0</v>
      </c>
      <c r="Z458" s="50">
        <v>0</v>
      </c>
      <c r="AA458" s="50">
        <v>0</v>
      </c>
      <c r="AB458" s="50">
        <v>0</v>
      </c>
      <c r="AC458" s="50">
        <v>0</v>
      </c>
      <c r="AD458" s="50">
        <v>0</v>
      </c>
      <c r="AE458" s="50">
        <v>0</v>
      </c>
      <c r="AF458" s="50">
        <v>0</v>
      </c>
      <c r="AG458" s="50">
        <v>0</v>
      </c>
      <c r="AH458" s="50">
        <v>0</v>
      </c>
      <c r="AI458" s="50">
        <v>0</v>
      </c>
      <c r="AJ458" s="50">
        <v>0</v>
      </c>
      <c r="AK458" s="52">
        <v>0</v>
      </c>
      <c r="AL458" s="50">
        <v>0</v>
      </c>
      <c r="AM458" s="48">
        <v>0</v>
      </c>
      <c r="AN458" s="49">
        <v>0</v>
      </c>
      <c r="AO458" s="49">
        <v>0</v>
      </c>
      <c r="AP458" s="49">
        <v>0</v>
      </c>
      <c r="AR458" s="50">
        <v>21</v>
      </c>
    </row>
    <row r="459" spans="1:44" x14ac:dyDescent="0.35">
      <c r="A459" s="2">
        <v>1073357334</v>
      </c>
      <c r="B459" s="2" t="s">
        <v>1492</v>
      </c>
      <c r="C459" s="16" t="s">
        <v>4948</v>
      </c>
      <c r="D459" s="3" t="s">
        <v>3637</v>
      </c>
      <c r="E459" s="4">
        <v>44105</v>
      </c>
      <c r="F459" s="5">
        <v>45931</v>
      </c>
      <c r="G459" s="5">
        <v>46296</v>
      </c>
      <c r="H459" s="3" t="s">
        <v>4408</v>
      </c>
      <c r="I459" s="55">
        <v>0</v>
      </c>
      <c r="J459" s="6">
        <v>46022</v>
      </c>
      <c r="K459" s="2" t="s">
        <v>4405</v>
      </c>
      <c r="L459" s="2" t="s">
        <v>4906</v>
      </c>
      <c r="M459" s="2" t="s">
        <v>4956</v>
      </c>
      <c r="N459" s="2" t="s">
        <v>5188</v>
      </c>
      <c r="O459" s="2" t="s">
        <v>5188</v>
      </c>
      <c r="P459" s="2" t="s">
        <v>4543</v>
      </c>
      <c r="Q459" s="2" t="s">
        <v>4323</v>
      </c>
      <c r="R459" s="7"/>
      <c r="S459" s="7">
        <v>13</v>
      </c>
      <c r="T459" s="7">
        <v>7.5</v>
      </c>
      <c r="U459" s="7">
        <v>20.5</v>
      </c>
      <c r="V459" s="12">
        <v>21</v>
      </c>
      <c r="W459" s="15" t="s">
        <v>5480</v>
      </c>
      <c r="X459" s="15" t="s">
        <v>5353</v>
      </c>
      <c r="Y459" s="58">
        <v>0</v>
      </c>
      <c r="Z459" s="50">
        <v>0</v>
      </c>
      <c r="AA459" s="50">
        <v>0</v>
      </c>
      <c r="AB459" s="50">
        <v>0</v>
      </c>
      <c r="AC459" s="50">
        <v>0</v>
      </c>
      <c r="AD459" s="50">
        <v>0</v>
      </c>
      <c r="AE459" s="50">
        <v>0</v>
      </c>
      <c r="AF459" s="50">
        <v>0</v>
      </c>
      <c r="AG459" s="50">
        <v>0</v>
      </c>
      <c r="AH459" s="50">
        <v>0</v>
      </c>
      <c r="AI459" s="50">
        <v>0</v>
      </c>
      <c r="AJ459" s="50">
        <v>0</v>
      </c>
      <c r="AK459" s="52">
        <v>0</v>
      </c>
      <c r="AL459" s="50">
        <v>0</v>
      </c>
      <c r="AM459" s="48">
        <v>0</v>
      </c>
      <c r="AN459" s="49">
        <v>0</v>
      </c>
      <c r="AO459" s="49">
        <v>0</v>
      </c>
      <c r="AP459" s="49">
        <v>0</v>
      </c>
      <c r="AR459" s="50">
        <v>21</v>
      </c>
    </row>
    <row r="460" spans="1:44" x14ac:dyDescent="0.35">
      <c r="A460" s="2">
        <v>1073377298</v>
      </c>
      <c r="B460" s="2" t="s">
        <v>1495</v>
      </c>
      <c r="C460" s="16" t="s">
        <v>4946</v>
      </c>
      <c r="D460" s="3" t="s">
        <v>3640</v>
      </c>
      <c r="E460" s="4">
        <v>42552</v>
      </c>
      <c r="F460" s="5">
        <v>45839</v>
      </c>
      <c r="G460" s="5">
        <v>46204</v>
      </c>
      <c r="H460" s="3" t="s">
        <v>4291</v>
      </c>
      <c r="I460" s="55">
        <v>0</v>
      </c>
      <c r="J460" s="6">
        <v>46022</v>
      </c>
      <c r="K460" s="2" t="s">
        <v>4405</v>
      </c>
      <c r="L460" s="2" t="s">
        <v>4742</v>
      </c>
      <c r="M460" s="2" t="s">
        <v>4956</v>
      </c>
      <c r="N460" s="2" t="s">
        <v>5197</v>
      </c>
      <c r="O460" s="2" t="s">
        <v>5178</v>
      </c>
      <c r="P460" s="2" t="s">
        <v>4435</v>
      </c>
      <c r="Q460" s="2" t="s">
        <v>4297</v>
      </c>
      <c r="R460" s="7"/>
      <c r="S460" s="7">
        <v>15</v>
      </c>
      <c r="T460" s="7">
        <v>15</v>
      </c>
      <c r="U460" s="7">
        <v>30</v>
      </c>
      <c r="V460" s="12">
        <v>30</v>
      </c>
      <c r="W460" s="15" t="s">
        <v>5333</v>
      </c>
      <c r="X460" s="15" t="s">
        <v>5067</v>
      </c>
      <c r="Y460" s="58">
        <v>0</v>
      </c>
      <c r="Z460" s="50">
        <v>0</v>
      </c>
      <c r="AA460" s="50">
        <v>0</v>
      </c>
      <c r="AB460" s="50">
        <v>0</v>
      </c>
      <c r="AC460" s="50">
        <v>0</v>
      </c>
      <c r="AD460" s="50">
        <v>0</v>
      </c>
      <c r="AE460" s="50">
        <v>0</v>
      </c>
      <c r="AF460" s="50">
        <v>0</v>
      </c>
      <c r="AG460" s="50">
        <v>0</v>
      </c>
      <c r="AH460" s="50">
        <v>0</v>
      </c>
      <c r="AI460" s="50">
        <v>0</v>
      </c>
      <c r="AJ460" s="50">
        <v>0</v>
      </c>
      <c r="AK460" s="52">
        <v>0</v>
      </c>
      <c r="AL460" s="50">
        <v>0</v>
      </c>
      <c r="AM460" s="48">
        <v>0</v>
      </c>
      <c r="AN460" s="49">
        <v>0</v>
      </c>
      <c r="AO460" s="49">
        <v>0</v>
      </c>
      <c r="AP460" s="49">
        <v>0</v>
      </c>
      <c r="AR460" s="50">
        <v>30</v>
      </c>
    </row>
    <row r="461" spans="1:44" x14ac:dyDescent="0.35">
      <c r="A461" s="2">
        <v>1073390897</v>
      </c>
      <c r="B461" s="2" t="s">
        <v>1496</v>
      </c>
      <c r="C461" s="16" t="s">
        <v>4946</v>
      </c>
      <c r="D461" s="3" t="s">
        <v>3641</v>
      </c>
      <c r="E461" s="4">
        <v>45785</v>
      </c>
      <c r="F461" s="5">
        <v>45785</v>
      </c>
      <c r="G461" s="5">
        <v>46150</v>
      </c>
      <c r="H461" s="3" t="s">
        <v>4290</v>
      </c>
      <c r="I461" s="55">
        <v>0</v>
      </c>
      <c r="J461" s="6">
        <v>46022</v>
      </c>
      <c r="K461" s="2" t="s">
        <v>4405</v>
      </c>
      <c r="L461" s="2" t="s">
        <v>4932</v>
      </c>
      <c r="M461" s="2" t="s">
        <v>4956</v>
      </c>
      <c r="N461" s="2" t="s">
        <v>5196</v>
      </c>
      <c r="O461" s="2" t="s">
        <v>5230</v>
      </c>
      <c r="P461" s="2" t="s">
        <v>4727</v>
      </c>
      <c r="Q461" s="2" t="s">
        <v>4297</v>
      </c>
      <c r="R461" s="7"/>
      <c r="S461" s="7">
        <v>0</v>
      </c>
      <c r="T461" s="7">
        <v>19.416699999999999</v>
      </c>
      <c r="U461" s="7">
        <v>19.416699999999999</v>
      </c>
      <c r="V461" s="12">
        <v>20</v>
      </c>
      <c r="W461" s="15" t="s">
        <v>4738</v>
      </c>
      <c r="X461" s="15" t="s">
        <v>5359</v>
      </c>
      <c r="Y461" s="58">
        <v>0</v>
      </c>
      <c r="Z461" s="50">
        <v>10</v>
      </c>
      <c r="AA461" s="50">
        <v>0</v>
      </c>
      <c r="AB461" s="50">
        <v>0</v>
      </c>
      <c r="AC461" s="50">
        <v>0</v>
      </c>
      <c r="AD461" s="50">
        <v>0</v>
      </c>
      <c r="AE461" s="50">
        <v>0</v>
      </c>
      <c r="AF461" s="50">
        <v>0</v>
      </c>
      <c r="AG461" s="50">
        <v>0</v>
      </c>
      <c r="AH461" s="50">
        <v>0</v>
      </c>
      <c r="AI461" s="50">
        <v>0</v>
      </c>
      <c r="AJ461" s="50">
        <v>0</v>
      </c>
      <c r="AK461" s="52">
        <v>10</v>
      </c>
      <c r="AL461" s="50">
        <v>10</v>
      </c>
      <c r="AM461" s="48">
        <v>0.5</v>
      </c>
      <c r="AN461" s="49">
        <v>5.0000000000000001E-3</v>
      </c>
      <c r="AO461" s="49">
        <v>10</v>
      </c>
      <c r="AP461" s="49">
        <v>10</v>
      </c>
      <c r="AR461" s="50">
        <v>10</v>
      </c>
    </row>
    <row r="462" spans="1:44" x14ac:dyDescent="0.35">
      <c r="A462" s="2">
        <v>1073504420</v>
      </c>
      <c r="B462" s="2" t="s">
        <v>1510</v>
      </c>
      <c r="C462" s="16" t="s">
        <v>4946</v>
      </c>
      <c r="D462" s="3" t="s">
        <v>3655</v>
      </c>
      <c r="E462" s="4">
        <v>45551</v>
      </c>
      <c r="F462" s="5">
        <v>45916</v>
      </c>
      <c r="G462" s="5">
        <v>46281</v>
      </c>
      <c r="H462" s="3" t="s">
        <v>4409</v>
      </c>
      <c r="I462" s="55">
        <v>0</v>
      </c>
      <c r="J462" s="6">
        <v>46022</v>
      </c>
      <c r="K462" s="2" t="s">
        <v>4405</v>
      </c>
      <c r="L462" s="2" t="s">
        <v>4823</v>
      </c>
      <c r="M462" s="2" t="s">
        <v>4956</v>
      </c>
      <c r="N462" s="2" t="s">
        <v>5197</v>
      </c>
      <c r="O462" s="2" t="s">
        <v>5242</v>
      </c>
      <c r="P462" s="2" t="s">
        <v>4571</v>
      </c>
      <c r="Q462" s="2" t="s">
        <v>4299</v>
      </c>
      <c r="R462" s="7"/>
      <c r="S462" s="7">
        <v>17</v>
      </c>
      <c r="T462" s="7">
        <v>8.75</v>
      </c>
      <c r="U462" s="7">
        <v>25.75</v>
      </c>
      <c r="V462" s="12">
        <v>26</v>
      </c>
      <c r="W462" s="15" t="s">
        <v>5481</v>
      </c>
      <c r="X462" s="15" t="s">
        <v>5115</v>
      </c>
      <c r="Y462" s="58">
        <v>0</v>
      </c>
      <c r="Z462" s="50">
        <v>0</v>
      </c>
      <c r="AA462" s="50">
        <v>0</v>
      </c>
      <c r="AB462" s="50">
        <v>0</v>
      </c>
      <c r="AC462" s="50">
        <v>0</v>
      </c>
      <c r="AD462" s="50">
        <v>0</v>
      </c>
      <c r="AE462" s="50">
        <v>0</v>
      </c>
      <c r="AF462" s="50">
        <v>0</v>
      </c>
      <c r="AG462" s="50">
        <v>0</v>
      </c>
      <c r="AH462" s="50">
        <v>0</v>
      </c>
      <c r="AI462" s="50">
        <v>0</v>
      </c>
      <c r="AJ462" s="50">
        <v>0</v>
      </c>
      <c r="AK462" s="52">
        <v>0</v>
      </c>
      <c r="AL462" s="50">
        <v>0</v>
      </c>
      <c r="AM462" s="48">
        <v>0</v>
      </c>
      <c r="AN462" s="49">
        <v>0</v>
      </c>
      <c r="AO462" s="49">
        <v>0</v>
      </c>
      <c r="AP462" s="49">
        <v>0</v>
      </c>
      <c r="AR462" s="50">
        <v>26</v>
      </c>
    </row>
    <row r="463" spans="1:44" x14ac:dyDescent="0.35">
      <c r="A463" s="2">
        <v>1073514150</v>
      </c>
      <c r="B463" s="2" t="s">
        <v>1511</v>
      </c>
      <c r="C463" s="16" t="s">
        <v>4946</v>
      </c>
      <c r="D463" s="3" t="s">
        <v>3656</v>
      </c>
      <c r="E463" s="4">
        <v>45695</v>
      </c>
      <c r="F463" s="5">
        <v>45695</v>
      </c>
      <c r="G463" s="5">
        <v>46060</v>
      </c>
      <c r="H463" s="3" t="s">
        <v>4290</v>
      </c>
      <c r="I463" s="55">
        <v>0</v>
      </c>
      <c r="J463" s="6">
        <v>46022</v>
      </c>
      <c r="K463" s="2" t="s">
        <v>4405</v>
      </c>
      <c r="L463" s="2" t="s">
        <v>4976</v>
      </c>
      <c r="M463" s="2" t="s">
        <v>4957</v>
      </c>
      <c r="N463" s="2" t="s">
        <v>5199</v>
      </c>
      <c r="O463" s="2" t="s">
        <v>5232</v>
      </c>
      <c r="P463" s="2" t="s">
        <v>4487</v>
      </c>
      <c r="Q463" s="2" t="s">
        <v>4309</v>
      </c>
      <c r="R463" s="7"/>
      <c r="S463" s="7">
        <v>0</v>
      </c>
      <c r="T463" s="7">
        <v>27</v>
      </c>
      <c r="U463" s="7">
        <v>27</v>
      </c>
      <c r="V463" s="12">
        <v>27</v>
      </c>
      <c r="W463" s="15" t="s">
        <v>4738</v>
      </c>
      <c r="X463" s="15" t="s">
        <v>5075</v>
      </c>
      <c r="Y463" s="58">
        <v>0</v>
      </c>
      <c r="Z463" s="50">
        <v>22</v>
      </c>
      <c r="AA463" s="50">
        <v>1</v>
      </c>
      <c r="AB463" s="50">
        <v>0</v>
      </c>
      <c r="AC463" s="50">
        <v>0</v>
      </c>
      <c r="AD463" s="50">
        <v>0</v>
      </c>
      <c r="AE463" s="50">
        <v>0</v>
      </c>
      <c r="AF463" s="50">
        <v>0</v>
      </c>
      <c r="AG463" s="50">
        <v>0</v>
      </c>
      <c r="AH463" s="50">
        <v>0</v>
      </c>
      <c r="AI463" s="50">
        <v>0</v>
      </c>
      <c r="AJ463" s="50">
        <v>0</v>
      </c>
      <c r="AK463" s="52">
        <v>23</v>
      </c>
      <c r="AL463" s="50">
        <v>23</v>
      </c>
      <c r="AM463" s="48">
        <v>0.85185185185185186</v>
      </c>
      <c r="AN463" s="49">
        <v>8.518518518518519E-3</v>
      </c>
      <c r="AO463" s="49">
        <v>23</v>
      </c>
      <c r="AP463" s="49">
        <v>23</v>
      </c>
      <c r="AR463" s="50">
        <v>4</v>
      </c>
    </row>
    <row r="464" spans="1:44" x14ac:dyDescent="0.35">
      <c r="A464" s="2">
        <v>1073514190</v>
      </c>
      <c r="B464" s="2" t="s">
        <v>1512</v>
      </c>
      <c r="C464" s="16" t="s">
        <v>4946</v>
      </c>
      <c r="D464" s="3" t="s">
        <v>3657</v>
      </c>
      <c r="E464" s="4">
        <v>45108</v>
      </c>
      <c r="F464" s="5">
        <v>45839</v>
      </c>
      <c r="G464" s="5">
        <v>46204</v>
      </c>
      <c r="H464" s="3" t="s">
        <v>4290</v>
      </c>
      <c r="I464" s="55">
        <v>0</v>
      </c>
      <c r="J464" s="6">
        <v>46022</v>
      </c>
      <c r="K464" s="2" t="s">
        <v>4405</v>
      </c>
      <c r="L464" s="2" t="s">
        <v>4789</v>
      </c>
      <c r="M464" s="2" t="s">
        <v>4956</v>
      </c>
      <c r="N464" s="2" t="s">
        <v>5196</v>
      </c>
      <c r="O464" s="2" t="s">
        <v>5230</v>
      </c>
      <c r="P464" s="2" t="s">
        <v>4513</v>
      </c>
      <c r="Q464" s="2" t="s">
        <v>4297</v>
      </c>
      <c r="R464" s="7"/>
      <c r="S464" s="7">
        <v>6</v>
      </c>
      <c r="T464" s="7">
        <v>15</v>
      </c>
      <c r="U464" s="7">
        <v>21</v>
      </c>
      <c r="V464" s="12">
        <v>21</v>
      </c>
      <c r="W464" s="15" t="s">
        <v>5482</v>
      </c>
      <c r="X464" s="15" t="s">
        <v>5353</v>
      </c>
      <c r="Y464" s="58">
        <v>0</v>
      </c>
      <c r="Z464" s="50">
        <v>0</v>
      </c>
      <c r="AA464" s="50">
        <v>0</v>
      </c>
      <c r="AB464" s="50">
        <v>15</v>
      </c>
      <c r="AC464" s="50">
        <v>0</v>
      </c>
      <c r="AD464" s="50">
        <v>0</v>
      </c>
      <c r="AE464" s="50">
        <v>0</v>
      </c>
      <c r="AF464" s="50">
        <v>0</v>
      </c>
      <c r="AG464" s="50">
        <v>0</v>
      </c>
      <c r="AH464" s="50">
        <v>0</v>
      </c>
      <c r="AI464" s="50">
        <v>0</v>
      </c>
      <c r="AJ464" s="50">
        <v>0</v>
      </c>
      <c r="AK464" s="52">
        <v>15</v>
      </c>
      <c r="AL464" s="50">
        <v>15</v>
      </c>
      <c r="AM464" s="48">
        <v>0.7142857142857143</v>
      </c>
      <c r="AN464" s="49">
        <v>7.1428571428571426E-3</v>
      </c>
      <c r="AO464" s="49">
        <v>15</v>
      </c>
      <c r="AP464" s="49">
        <v>15</v>
      </c>
      <c r="AR464" s="50">
        <v>6</v>
      </c>
    </row>
    <row r="465" spans="1:44" x14ac:dyDescent="0.35">
      <c r="A465" s="2">
        <v>1073609210</v>
      </c>
      <c r="B465" s="2" t="s">
        <v>1518</v>
      </c>
      <c r="C465" s="16" t="s">
        <v>4948</v>
      </c>
      <c r="D465" s="3" t="s">
        <v>3663</v>
      </c>
      <c r="E465" s="4">
        <v>45274</v>
      </c>
      <c r="F465" s="5">
        <v>46005</v>
      </c>
      <c r="G465" s="5">
        <v>46370</v>
      </c>
      <c r="H465" s="3" t="s">
        <v>4290</v>
      </c>
      <c r="I465" s="55">
        <v>0</v>
      </c>
      <c r="J465" s="6">
        <v>46022</v>
      </c>
      <c r="K465" s="2" t="s">
        <v>4405</v>
      </c>
      <c r="L465" s="2">
        <v>2003020100</v>
      </c>
      <c r="M465" s="2" t="s">
        <v>4956</v>
      </c>
      <c r="N465" s="2" t="s">
        <v>5188</v>
      </c>
      <c r="O465" s="2" t="s">
        <v>5188</v>
      </c>
      <c r="P465" s="2" t="s">
        <v>4543</v>
      </c>
      <c r="Q465" s="2" t="s">
        <v>4323</v>
      </c>
      <c r="R465" s="7"/>
      <c r="S465" s="7">
        <v>28</v>
      </c>
      <c r="T465" s="7">
        <v>1.4166999999999987</v>
      </c>
      <c r="U465" s="7">
        <v>29.416699999999999</v>
      </c>
      <c r="V465" s="12">
        <v>30</v>
      </c>
      <c r="W465" s="15" t="s">
        <v>5483</v>
      </c>
      <c r="X465" s="15" t="s">
        <v>5067</v>
      </c>
      <c r="Y465" s="58">
        <v>0</v>
      </c>
      <c r="Z465" s="50">
        <v>0</v>
      </c>
      <c r="AA465" s="50">
        <v>0</v>
      </c>
      <c r="AB465" s="50">
        <v>0</v>
      </c>
      <c r="AC465" s="50">
        <v>0</v>
      </c>
      <c r="AD465" s="50">
        <v>11</v>
      </c>
      <c r="AE465" s="50">
        <v>0</v>
      </c>
      <c r="AF465" s="50">
        <v>0</v>
      </c>
      <c r="AG465" s="50">
        <v>0</v>
      </c>
      <c r="AH465" s="50">
        <v>0</v>
      </c>
      <c r="AI465" s="50">
        <v>0</v>
      </c>
      <c r="AJ465" s="50">
        <v>0</v>
      </c>
      <c r="AK465" s="52">
        <v>11</v>
      </c>
      <c r="AL465" s="50">
        <v>11</v>
      </c>
      <c r="AM465" s="48">
        <v>0.36666666666666664</v>
      </c>
      <c r="AN465" s="49">
        <v>3.6666666666666666E-3</v>
      </c>
      <c r="AO465" s="49">
        <v>0</v>
      </c>
      <c r="AP465" s="49">
        <v>11</v>
      </c>
      <c r="AR465" s="50">
        <v>19</v>
      </c>
    </row>
    <row r="466" spans="1:44" x14ac:dyDescent="0.35">
      <c r="A466" s="2">
        <v>1073682455</v>
      </c>
      <c r="B466" s="2" t="s">
        <v>1528</v>
      </c>
      <c r="C466" s="16" t="s">
        <v>4946</v>
      </c>
      <c r="D466" s="3" t="s">
        <v>3673</v>
      </c>
      <c r="E466" s="4">
        <v>45940</v>
      </c>
      <c r="F466" s="5">
        <v>45940</v>
      </c>
      <c r="G466" s="5">
        <v>46305</v>
      </c>
      <c r="H466" s="3" t="s">
        <v>4290</v>
      </c>
      <c r="I466" s="55">
        <v>0</v>
      </c>
      <c r="J466" s="6">
        <v>46022</v>
      </c>
      <c r="K466" s="2" t="s">
        <v>4405</v>
      </c>
      <c r="L466" s="2" t="s">
        <v>5007</v>
      </c>
      <c r="M466" s="2" t="s">
        <v>4956</v>
      </c>
      <c r="N466" s="2" t="s">
        <v>5195</v>
      </c>
      <c r="O466" s="2" t="s">
        <v>5231</v>
      </c>
      <c r="P466" s="2" t="s">
        <v>4578</v>
      </c>
      <c r="Q466" s="2" t="s">
        <v>4301</v>
      </c>
      <c r="R466" s="7"/>
      <c r="S466" s="7">
        <v>0</v>
      </c>
      <c r="T466" s="7">
        <v>6.75</v>
      </c>
      <c r="U466" s="7">
        <v>6.75</v>
      </c>
      <c r="V466" s="12">
        <v>7</v>
      </c>
      <c r="W466" s="15" t="s">
        <v>4738</v>
      </c>
      <c r="X466" s="15" t="s">
        <v>5356</v>
      </c>
      <c r="Y466" s="58">
        <v>0</v>
      </c>
      <c r="Z466" s="50">
        <v>0</v>
      </c>
      <c r="AA466" s="50">
        <v>0</v>
      </c>
      <c r="AB466" s="50">
        <v>0</v>
      </c>
      <c r="AC466" s="50">
        <v>0</v>
      </c>
      <c r="AD466" s="50">
        <v>0</v>
      </c>
      <c r="AE466" s="50">
        <v>0</v>
      </c>
      <c r="AF466" s="50">
        <v>0</v>
      </c>
      <c r="AG466" s="50">
        <v>0</v>
      </c>
      <c r="AH466" s="50">
        <v>0</v>
      </c>
      <c r="AI466" s="50">
        <v>0</v>
      </c>
      <c r="AJ466" s="50">
        <v>0</v>
      </c>
      <c r="AK466" s="52">
        <v>0</v>
      </c>
      <c r="AL466" s="50">
        <v>0</v>
      </c>
      <c r="AM466" s="48">
        <v>0</v>
      </c>
      <c r="AN466" s="49">
        <v>0</v>
      </c>
      <c r="AO466" s="49">
        <v>0</v>
      </c>
      <c r="AP466" s="49">
        <v>0</v>
      </c>
      <c r="AR466" s="50">
        <v>7</v>
      </c>
    </row>
    <row r="467" spans="1:44" x14ac:dyDescent="0.35">
      <c r="A467" s="2">
        <v>1073707440</v>
      </c>
      <c r="B467" s="2" t="s">
        <v>1532</v>
      </c>
      <c r="C467" s="16" t="s">
        <v>4946</v>
      </c>
      <c r="D467" s="3" t="s">
        <v>3677</v>
      </c>
      <c r="E467" s="4">
        <v>45670</v>
      </c>
      <c r="F467" s="5">
        <v>45670</v>
      </c>
      <c r="G467" s="5">
        <v>46035</v>
      </c>
      <c r="H467" s="3" t="s">
        <v>4414</v>
      </c>
      <c r="I467" s="55">
        <v>0</v>
      </c>
      <c r="J467" s="6">
        <v>46022</v>
      </c>
      <c r="K467" s="2" t="s">
        <v>4405</v>
      </c>
      <c r="L467" s="2" t="s">
        <v>4843</v>
      </c>
      <c r="M467" s="2" t="s">
        <v>4956</v>
      </c>
      <c r="N467" s="2" t="s">
        <v>5195</v>
      </c>
      <c r="O467" s="2" t="s">
        <v>5216</v>
      </c>
      <c r="P467" s="2" t="s">
        <v>4599</v>
      </c>
      <c r="Q467" s="2" t="s">
        <v>4297</v>
      </c>
      <c r="R467" s="7"/>
      <c r="S467" s="7">
        <v>0</v>
      </c>
      <c r="T467" s="7">
        <v>29</v>
      </c>
      <c r="U467" s="7">
        <v>29</v>
      </c>
      <c r="V467" s="12">
        <v>29</v>
      </c>
      <c r="W467" s="15" t="s">
        <v>4738</v>
      </c>
      <c r="X467" s="15" t="s">
        <v>5065</v>
      </c>
      <c r="Y467" s="58">
        <v>0</v>
      </c>
      <c r="Z467" s="50">
        <v>0</v>
      </c>
      <c r="AA467" s="50">
        <v>0</v>
      </c>
      <c r="AB467" s="50">
        <v>0</v>
      </c>
      <c r="AC467" s="50">
        <v>0</v>
      </c>
      <c r="AD467" s="50">
        <v>0</v>
      </c>
      <c r="AE467" s="50">
        <v>0</v>
      </c>
      <c r="AF467" s="50">
        <v>0</v>
      </c>
      <c r="AG467" s="50">
        <v>0</v>
      </c>
      <c r="AH467" s="50">
        <v>0</v>
      </c>
      <c r="AI467" s="50">
        <v>0</v>
      </c>
      <c r="AJ467" s="50">
        <v>0</v>
      </c>
      <c r="AK467" s="52">
        <v>0</v>
      </c>
      <c r="AL467" s="50">
        <v>0</v>
      </c>
      <c r="AM467" s="48">
        <v>0</v>
      </c>
      <c r="AN467" s="49">
        <v>0</v>
      </c>
      <c r="AO467" s="49">
        <v>0</v>
      </c>
      <c r="AP467" s="49">
        <v>0</v>
      </c>
      <c r="AR467" s="50">
        <v>29</v>
      </c>
    </row>
    <row r="468" spans="1:44" x14ac:dyDescent="0.35">
      <c r="A468" s="2">
        <v>1073768128</v>
      </c>
      <c r="B468" s="2" t="s">
        <v>1539</v>
      </c>
      <c r="C468" s="16" t="s">
        <v>4946</v>
      </c>
      <c r="D468" s="3" t="s">
        <v>3684</v>
      </c>
      <c r="E468" s="4">
        <v>44169</v>
      </c>
      <c r="F468" s="5">
        <v>45995</v>
      </c>
      <c r="G468" s="5">
        <v>46360</v>
      </c>
      <c r="H468" s="3" t="s">
        <v>4290</v>
      </c>
      <c r="I468" s="55">
        <v>0</v>
      </c>
      <c r="J468" s="6">
        <v>46022</v>
      </c>
      <c r="K468" s="2" t="s">
        <v>4405</v>
      </c>
      <c r="L468" s="2" t="s">
        <v>4757</v>
      </c>
      <c r="M468" s="2" t="s">
        <v>4956</v>
      </c>
      <c r="N468" s="2" t="s">
        <v>5195</v>
      </c>
      <c r="O468" s="2" t="s">
        <v>5216</v>
      </c>
      <c r="P468" s="2" t="s">
        <v>4540</v>
      </c>
      <c r="Q468" s="2" t="s">
        <v>4298</v>
      </c>
      <c r="R468" s="7"/>
      <c r="S468" s="7">
        <v>27</v>
      </c>
      <c r="T468" s="7">
        <v>2.25</v>
      </c>
      <c r="U468" s="7">
        <v>29.25</v>
      </c>
      <c r="V468" s="12">
        <v>30</v>
      </c>
      <c r="W468" s="15" t="s">
        <v>5484</v>
      </c>
      <c r="X468" s="15" t="s">
        <v>5067</v>
      </c>
      <c r="Y468" s="58">
        <v>0</v>
      </c>
      <c r="Z468" s="50">
        <v>0</v>
      </c>
      <c r="AA468" s="50">
        <v>0</v>
      </c>
      <c r="AB468" s="50">
        <v>0</v>
      </c>
      <c r="AC468" s="50">
        <v>0</v>
      </c>
      <c r="AD468" s="50">
        <v>0</v>
      </c>
      <c r="AE468" s="50">
        <v>0</v>
      </c>
      <c r="AF468" s="50">
        <v>0</v>
      </c>
      <c r="AG468" s="50">
        <v>0</v>
      </c>
      <c r="AH468" s="50">
        <v>0</v>
      </c>
      <c r="AI468" s="50">
        <v>0</v>
      </c>
      <c r="AJ468" s="50">
        <v>0</v>
      </c>
      <c r="AK468" s="52">
        <v>0</v>
      </c>
      <c r="AL468" s="50">
        <v>0</v>
      </c>
      <c r="AM468" s="48">
        <v>0</v>
      </c>
      <c r="AN468" s="49">
        <v>0</v>
      </c>
      <c r="AO468" s="49">
        <v>0</v>
      </c>
      <c r="AP468" s="49">
        <v>0</v>
      </c>
      <c r="AR468" s="50">
        <v>30</v>
      </c>
    </row>
    <row r="469" spans="1:44" x14ac:dyDescent="0.35">
      <c r="A469" s="2">
        <v>1073798806</v>
      </c>
      <c r="B469" s="2" t="s">
        <v>1543</v>
      </c>
      <c r="C469" s="16" t="s">
        <v>4946</v>
      </c>
      <c r="D469" s="3" t="s">
        <v>3688</v>
      </c>
      <c r="E469" s="4">
        <v>45849</v>
      </c>
      <c r="F469" s="5">
        <v>45849</v>
      </c>
      <c r="G469" s="5">
        <v>46214</v>
      </c>
      <c r="H469" s="3" t="s">
        <v>4290</v>
      </c>
      <c r="I469" s="55">
        <v>0</v>
      </c>
      <c r="J469" s="6">
        <v>46022</v>
      </c>
      <c r="K469" s="2" t="s">
        <v>4405</v>
      </c>
      <c r="L469" s="2" t="s">
        <v>4994</v>
      </c>
      <c r="M469" s="2" t="s">
        <v>4957</v>
      </c>
      <c r="N469" s="2" t="s">
        <v>5199</v>
      </c>
      <c r="O469" s="2" t="s">
        <v>5232</v>
      </c>
      <c r="P469" s="2" t="s">
        <v>4645</v>
      </c>
      <c r="Q469" s="2" t="s">
        <v>4301</v>
      </c>
      <c r="R469" s="7"/>
      <c r="S469" s="7">
        <v>0</v>
      </c>
      <c r="T469" s="7">
        <v>14.166700000000001</v>
      </c>
      <c r="U469" s="7">
        <v>14.166700000000001</v>
      </c>
      <c r="V469" s="12">
        <v>15</v>
      </c>
      <c r="W469" s="15" t="s">
        <v>4738</v>
      </c>
      <c r="X469" s="15" t="s">
        <v>5121</v>
      </c>
      <c r="Y469" s="58">
        <v>0</v>
      </c>
      <c r="Z469" s="50">
        <v>0</v>
      </c>
      <c r="AA469" s="50">
        <v>0</v>
      </c>
      <c r="AB469" s="50">
        <v>0</v>
      </c>
      <c r="AC469" s="50">
        <v>7</v>
      </c>
      <c r="AD469" s="50">
        <v>0</v>
      </c>
      <c r="AE469" s="50">
        <v>0</v>
      </c>
      <c r="AF469" s="50">
        <v>0</v>
      </c>
      <c r="AG469" s="50">
        <v>0</v>
      </c>
      <c r="AH469" s="50">
        <v>0</v>
      </c>
      <c r="AI469" s="50">
        <v>0</v>
      </c>
      <c r="AJ469" s="50">
        <v>0</v>
      </c>
      <c r="AK469" s="52">
        <v>7</v>
      </c>
      <c r="AL469" s="50">
        <v>7</v>
      </c>
      <c r="AM469" s="48">
        <v>0.46666666666666667</v>
      </c>
      <c r="AN469" s="49">
        <v>4.6666666666666671E-3</v>
      </c>
      <c r="AO469" s="49">
        <v>0</v>
      </c>
      <c r="AP469" s="49">
        <v>7</v>
      </c>
      <c r="AR469" s="50">
        <v>8</v>
      </c>
    </row>
    <row r="470" spans="1:44" x14ac:dyDescent="0.35">
      <c r="A470" s="2">
        <v>1073801398</v>
      </c>
      <c r="B470" s="2" t="s">
        <v>1544</v>
      </c>
      <c r="C470" s="16" t="s">
        <v>4946</v>
      </c>
      <c r="D470" s="3" t="s">
        <v>3689</v>
      </c>
      <c r="E470" s="4">
        <v>45394</v>
      </c>
      <c r="F470" s="5">
        <v>45759</v>
      </c>
      <c r="G470" s="5">
        <v>46124</v>
      </c>
      <c r="H470" s="3" t="s">
        <v>4290</v>
      </c>
      <c r="I470" s="55">
        <v>0</v>
      </c>
      <c r="J470" s="6">
        <v>46022</v>
      </c>
      <c r="K470" s="2" t="s">
        <v>4431</v>
      </c>
      <c r="L470" s="2" t="s">
        <v>4998</v>
      </c>
      <c r="M470" s="2" t="s">
        <v>4956</v>
      </c>
      <c r="N470" s="2" t="s">
        <v>5180</v>
      </c>
      <c r="O470" s="2" t="s">
        <v>5226</v>
      </c>
      <c r="P470" s="2" t="s">
        <v>4545</v>
      </c>
      <c r="Q470" s="2" t="s">
        <v>4326</v>
      </c>
      <c r="R470" s="7"/>
      <c r="S470" s="7">
        <v>1</v>
      </c>
      <c r="T470" s="7">
        <v>4.3167000000000009</v>
      </c>
      <c r="U470" s="7">
        <v>5.3167000000000009</v>
      </c>
      <c r="V470" s="12">
        <v>6</v>
      </c>
      <c r="W470" s="15" t="s">
        <v>5297</v>
      </c>
      <c r="X470" s="15" t="s">
        <v>5340</v>
      </c>
      <c r="Y470" s="58">
        <v>0</v>
      </c>
      <c r="Z470" s="50">
        <v>0</v>
      </c>
      <c r="AA470" s="50">
        <v>0</v>
      </c>
      <c r="AB470" s="50">
        <v>1</v>
      </c>
      <c r="AC470" s="50">
        <v>0</v>
      </c>
      <c r="AD470" s="50">
        <v>0</v>
      </c>
      <c r="AE470" s="50">
        <v>0</v>
      </c>
      <c r="AF470" s="50">
        <v>0</v>
      </c>
      <c r="AG470" s="50">
        <v>0</v>
      </c>
      <c r="AH470" s="50">
        <v>0</v>
      </c>
      <c r="AI470" s="50">
        <v>0</v>
      </c>
      <c r="AJ470" s="50">
        <v>0</v>
      </c>
      <c r="AK470" s="52">
        <v>1</v>
      </c>
      <c r="AL470" s="50">
        <v>1</v>
      </c>
      <c r="AM470" s="48">
        <v>0.16666666666666666</v>
      </c>
      <c r="AN470" s="49">
        <v>1.6666666666666666E-3</v>
      </c>
      <c r="AO470" s="49">
        <v>1</v>
      </c>
      <c r="AP470" s="49">
        <v>1</v>
      </c>
      <c r="AR470" s="50">
        <v>5</v>
      </c>
    </row>
    <row r="471" spans="1:44" x14ac:dyDescent="0.35">
      <c r="A471" s="2">
        <v>1073805180</v>
      </c>
      <c r="B471" s="2" t="s">
        <v>1545</v>
      </c>
      <c r="C471" s="16" t="s">
        <v>4946</v>
      </c>
      <c r="D471" s="3" t="s">
        <v>3690</v>
      </c>
      <c r="E471" s="4">
        <v>45237</v>
      </c>
      <c r="F471" s="5">
        <v>45968</v>
      </c>
      <c r="G471" s="5">
        <v>46333</v>
      </c>
      <c r="H471" s="3" t="s">
        <v>4290</v>
      </c>
      <c r="I471" s="55">
        <v>0</v>
      </c>
      <c r="J471" s="6">
        <v>46022</v>
      </c>
      <c r="K471" s="2" t="s">
        <v>4405</v>
      </c>
      <c r="L471" s="2" t="s">
        <v>4756</v>
      </c>
      <c r="M471" s="2" t="s">
        <v>4956</v>
      </c>
      <c r="N471" s="2" t="s">
        <v>5197</v>
      </c>
      <c r="O471" s="2" t="s">
        <v>5222</v>
      </c>
      <c r="P471" s="2" t="s">
        <v>4454</v>
      </c>
      <c r="Q471" s="2" t="s">
        <v>4301</v>
      </c>
      <c r="R471" s="7"/>
      <c r="S471" s="7">
        <v>10</v>
      </c>
      <c r="T471" s="7">
        <v>4.5</v>
      </c>
      <c r="U471" s="7">
        <v>14.5</v>
      </c>
      <c r="V471" s="12">
        <v>15</v>
      </c>
      <c r="W471" s="15" t="s">
        <v>5485</v>
      </c>
      <c r="X471" s="15" t="s">
        <v>5121</v>
      </c>
      <c r="Y471" s="58">
        <v>0</v>
      </c>
      <c r="Z471" s="50">
        <v>0</v>
      </c>
      <c r="AA471" s="50">
        <v>0</v>
      </c>
      <c r="AB471" s="50">
        <v>0</v>
      </c>
      <c r="AC471" s="50">
        <v>0</v>
      </c>
      <c r="AD471" s="50">
        <v>0</v>
      </c>
      <c r="AE471" s="50">
        <v>0</v>
      </c>
      <c r="AF471" s="50">
        <v>0</v>
      </c>
      <c r="AG471" s="50">
        <v>0</v>
      </c>
      <c r="AH471" s="50">
        <v>0</v>
      </c>
      <c r="AI471" s="50">
        <v>0</v>
      </c>
      <c r="AJ471" s="50">
        <v>0</v>
      </c>
      <c r="AK471" s="52">
        <v>0</v>
      </c>
      <c r="AL471" s="50">
        <v>0</v>
      </c>
      <c r="AM471" s="48">
        <v>0</v>
      </c>
      <c r="AN471" s="49">
        <v>0</v>
      </c>
      <c r="AO471" s="49">
        <v>0</v>
      </c>
      <c r="AP471" s="49">
        <v>0</v>
      </c>
      <c r="AR471" s="50">
        <v>15</v>
      </c>
    </row>
    <row r="472" spans="1:44" x14ac:dyDescent="0.35">
      <c r="A472" s="2">
        <v>1073806569</v>
      </c>
      <c r="B472" s="2" t="s">
        <v>1546</v>
      </c>
      <c r="C472" s="16" t="s">
        <v>4946</v>
      </c>
      <c r="D472" s="3" t="s">
        <v>3691</v>
      </c>
      <c r="E472" s="4">
        <v>45917</v>
      </c>
      <c r="F472" s="5">
        <v>45917</v>
      </c>
      <c r="G472" s="5">
        <v>46282</v>
      </c>
      <c r="H472" s="3" t="s">
        <v>4290</v>
      </c>
      <c r="I472" s="55">
        <v>0</v>
      </c>
      <c r="J472" s="6">
        <v>46022</v>
      </c>
      <c r="K472" s="2" t="s">
        <v>4405</v>
      </c>
      <c r="L472" s="2" t="s">
        <v>4977</v>
      </c>
      <c r="M472" s="2" t="s">
        <v>4956</v>
      </c>
      <c r="N472" s="2" t="s">
        <v>5195</v>
      </c>
      <c r="O472" s="2" t="s">
        <v>5216</v>
      </c>
      <c r="P472" s="2" t="s">
        <v>4489</v>
      </c>
      <c r="Q472" s="2" t="s">
        <v>4297</v>
      </c>
      <c r="R472" s="7"/>
      <c r="S472" s="7">
        <v>0</v>
      </c>
      <c r="T472" s="7">
        <v>8.6667000000000005</v>
      </c>
      <c r="U472" s="7">
        <v>8.6667000000000005</v>
      </c>
      <c r="V472" s="12">
        <v>9</v>
      </c>
      <c r="W472" s="15" t="s">
        <v>4738</v>
      </c>
      <c r="X472" s="15" t="s">
        <v>5110</v>
      </c>
      <c r="Y472" s="58">
        <v>0</v>
      </c>
      <c r="Z472" s="50">
        <v>0</v>
      </c>
      <c r="AA472" s="50">
        <v>0</v>
      </c>
      <c r="AB472" s="50">
        <v>0</v>
      </c>
      <c r="AC472" s="50">
        <v>0</v>
      </c>
      <c r="AD472" s="50">
        <v>0</v>
      </c>
      <c r="AE472" s="50">
        <v>0</v>
      </c>
      <c r="AF472" s="50">
        <v>0</v>
      </c>
      <c r="AG472" s="50">
        <v>0</v>
      </c>
      <c r="AH472" s="50">
        <v>0</v>
      </c>
      <c r="AI472" s="50">
        <v>0</v>
      </c>
      <c r="AJ472" s="50">
        <v>0</v>
      </c>
      <c r="AK472" s="52">
        <v>0</v>
      </c>
      <c r="AL472" s="50">
        <v>0</v>
      </c>
      <c r="AM472" s="48">
        <v>0</v>
      </c>
      <c r="AN472" s="49">
        <v>0</v>
      </c>
      <c r="AO472" s="49">
        <v>0</v>
      </c>
      <c r="AP472" s="49">
        <v>0</v>
      </c>
      <c r="AR472" s="50">
        <v>9</v>
      </c>
    </row>
    <row r="473" spans="1:44" x14ac:dyDescent="0.35">
      <c r="A473" s="2">
        <v>1073832302</v>
      </c>
      <c r="B473" s="2" t="s">
        <v>1553</v>
      </c>
      <c r="C473" s="16" t="s">
        <v>4947</v>
      </c>
      <c r="D473" s="3" t="s">
        <v>3698</v>
      </c>
      <c r="E473" s="4">
        <v>44910</v>
      </c>
      <c r="F473" s="5">
        <v>46006</v>
      </c>
      <c r="G473" s="5">
        <v>46371</v>
      </c>
      <c r="H473" s="3" t="s">
        <v>4290</v>
      </c>
      <c r="I473" s="55">
        <v>0</v>
      </c>
      <c r="J473" s="6">
        <v>46022</v>
      </c>
      <c r="K473" s="2" t="s">
        <v>4405</v>
      </c>
      <c r="L473" s="2" t="s">
        <v>5041</v>
      </c>
      <c r="M473" s="2" t="s">
        <v>4956</v>
      </c>
      <c r="N473" s="2" t="s">
        <v>5200</v>
      </c>
      <c r="O473" s="2" t="s">
        <v>5245</v>
      </c>
      <c r="P473" s="2" t="s">
        <v>4690</v>
      </c>
      <c r="Q473" s="2" t="s">
        <v>4298</v>
      </c>
      <c r="R473" s="7"/>
      <c r="S473" s="7">
        <v>28</v>
      </c>
      <c r="T473" s="7">
        <v>1.3332999999999942</v>
      </c>
      <c r="U473" s="7">
        <v>29.333299999999994</v>
      </c>
      <c r="V473" s="12">
        <v>30</v>
      </c>
      <c r="W473" s="15" t="s">
        <v>5486</v>
      </c>
      <c r="X473" s="15" t="s">
        <v>5067</v>
      </c>
      <c r="Y473" s="58">
        <v>0</v>
      </c>
      <c r="Z473" s="50">
        <v>0</v>
      </c>
      <c r="AA473" s="50">
        <v>0</v>
      </c>
      <c r="AB473" s="50">
        <v>0</v>
      </c>
      <c r="AC473" s="50">
        <v>0</v>
      </c>
      <c r="AD473" s="50">
        <v>0</v>
      </c>
      <c r="AE473" s="50">
        <v>0</v>
      </c>
      <c r="AF473" s="50">
        <v>0</v>
      </c>
      <c r="AG473" s="50">
        <v>0</v>
      </c>
      <c r="AH473" s="50">
        <v>0</v>
      </c>
      <c r="AI473" s="50">
        <v>0</v>
      </c>
      <c r="AJ473" s="50">
        <v>0</v>
      </c>
      <c r="AK473" s="52">
        <v>0</v>
      </c>
      <c r="AL473" s="50">
        <v>0</v>
      </c>
      <c r="AM473" s="48">
        <v>0</v>
      </c>
      <c r="AN473" s="49">
        <v>0</v>
      </c>
      <c r="AO473" s="49">
        <v>0</v>
      </c>
      <c r="AP473" s="49">
        <v>0</v>
      </c>
      <c r="AR473" s="50">
        <v>30</v>
      </c>
    </row>
    <row r="474" spans="1:44" x14ac:dyDescent="0.35">
      <c r="A474" s="2">
        <v>1073860128</v>
      </c>
      <c r="B474" s="2" t="s">
        <v>1554</v>
      </c>
      <c r="C474" s="16" t="s">
        <v>4946</v>
      </c>
      <c r="D474" s="3" t="s">
        <v>3699</v>
      </c>
      <c r="E474" s="4">
        <v>45966</v>
      </c>
      <c r="F474" s="5">
        <v>45966</v>
      </c>
      <c r="G474" s="5">
        <v>46331</v>
      </c>
      <c r="H474" s="3" t="s">
        <v>4290</v>
      </c>
      <c r="I474" s="55">
        <v>0</v>
      </c>
      <c r="J474" s="6">
        <v>46022</v>
      </c>
      <c r="K474" s="2" t="s">
        <v>4405</v>
      </c>
      <c r="L474" s="2" t="s">
        <v>4796</v>
      </c>
      <c r="M474" s="2" t="s">
        <v>4956</v>
      </c>
      <c r="N474" s="2" t="s">
        <v>5195</v>
      </c>
      <c r="O474" s="2" t="s">
        <v>5231</v>
      </c>
      <c r="P474" s="2" t="s">
        <v>4525</v>
      </c>
      <c r="Q474" s="2" t="s">
        <v>4297</v>
      </c>
      <c r="R474" s="7"/>
      <c r="S474" s="7">
        <v>0</v>
      </c>
      <c r="T474" s="7">
        <v>4.6666999999999996</v>
      </c>
      <c r="U474" s="7">
        <v>4.6666999999999996</v>
      </c>
      <c r="V474" s="12">
        <v>5</v>
      </c>
      <c r="W474" s="15" t="s">
        <v>4738</v>
      </c>
      <c r="X474" s="15" t="s">
        <v>5367</v>
      </c>
      <c r="Y474" s="58">
        <v>0</v>
      </c>
      <c r="Z474" s="50">
        <v>0</v>
      </c>
      <c r="AA474" s="50">
        <v>0</v>
      </c>
      <c r="AB474" s="50">
        <v>0</v>
      </c>
      <c r="AC474" s="50">
        <v>0</v>
      </c>
      <c r="AD474" s="50">
        <v>0</v>
      </c>
      <c r="AE474" s="50">
        <v>0</v>
      </c>
      <c r="AF474" s="50">
        <v>0</v>
      </c>
      <c r="AG474" s="50">
        <v>0</v>
      </c>
      <c r="AH474" s="50">
        <v>0</v>
      </c>
      <c r="AI474" s="50">
        <v>0</v>
      </c>
      <c r="AJ474" s="50">
        <v>0</v>
      </c>
      <c r="AK474" s="52">
        <v>0</v>
      </c>
      <c r="AL474" s="50">
        <v>0</v>
      </c>
      <c r="AM474" s="48">
        <v>0</v>
      </c>
      <c r="AN474" s="49">
        <v>0</v>
      </c>
      <c r="AO474" s="49">
        <v>0</v>
      </c>
      <c r="AP474" s="49">
        <v>0</v>
      </c>
      <c r="AR474" s="50">
        <v>5</v>
      </c>
    </row>
    <row r="475" spans="1:44" x14ac:dyDescent="0.35">
      <c r="A475" s="2">
        <v>1073877316</v>
      </c>
      <c r="B475" s="2" t="s">
        <v>1557</v>
      </c>
      <c r="C475" s="16" t="s">
        <v>4946</v>
      </c>
      <c r="D475" s="3" t="s">
        <v>3702</v>
      </c>
      <c r="E475" s="4">
        <v>43186</v>
      </c>
      <c r="F475" s="5">
        <v>45743</v>
      </c>
      <c r="G475" s="5">
        <v>46108</v>
      </c>
      <c r="H475" s="3" t="s">
        <v>4290</v>
      </c>
      <c r="I475" s="55">
        <v>0</v>
      </c>
      <c r="J475" s="6">
        <v>46022</v>
      </c>
      <c r="K475" s="2" t="s">
        <v>4405</v>
      </c>
      <c r="L475" s="2" t="s">
        <v>5038</v>
      </c>
      <c r="M475" s="2" t="s">
        <v>4956</v>
      </c>
      <c r="N475" s="2" t="s">
        <v>5195</v>
      </c>
      <c r="O475" s="2" t="s">
        <v>5211</v>
      </c>
      <c r="P475" s="2" t="s">
        <v>4531</v>
      </c>
      <c r="Q475" s="2" t="s">
        <v>4297</v>
      </c>
      <c r="R475" s="7"/>
      <c r="S475" s="7">
        <v>0</v>
      </c>
      <c r="T475" s="7">
        <v>22.833300000000008</v>
      </c>
      <c r="U475" s="7">
        <v>22.833300000000008</v>
      </c>
      <c r="V475" s="12">
        <v>23</v>
      </c>
      <c r="W475" s="15" t="s">
        <v>4738</v>
      </c>
      <c r="X475" s="15" t="s">
        <v>5324</v>
      </c>
      <c r="Y475" s="58">
        <v>0</v>
      </c>
      <c r="Z475" s="50">
        <v>0</v>
      </c>
      <c r="AA475" s="50">
        <v>0</v>
      </c>
      <c r="AB475" s="50">
        <v>0</v>
      </c>
      <c r="AC475" s="50">
        <v>0</v>
      </c>
      <c r="AD475" s="50">
        <v>0</v>
      </c>
      <c r="AE475" s="50">
        <v>0</v>
      </c>
      <c r="AF475" s="50">
        <v>0</v>
      </c>
      <c r="AG475" s="50">
        <v>0</v>
      </c>
      <c r="AH475" s="50">
        <v>0</v>
      </c>
      <c r="AI475" s="50">
        <v>0</v>
      </c>
      <c r="AJ475" s="50">
        <v>0</v>
      </c>
      <c r="AK475" s="52">
        <v>0</v>
      </c>
      <c r="AL475" s="50">
        <v>0</v>
      </c>
      <c r="AM475" s="48">
        <v>0</v>
      </c>
      <c r="AN475" s="49">
        <v>0</v>
      </c>
      <c r="AO475" s="49">
        <v>0</v>
      </c>
      <c r="AP475" s="49">
        <v>0</v>
      </c>
      <c r="AR475" s="50">
        <v>23</v>
      </c>
    </row>
    <row r="476" spans="1:44" x14ac:dyDescent="0.35">
      <c r="A476" s="2">
        <v>1073938621</v>
      </c>
      <c r="B476" s="2" t="s">
        <v>1564</v>
      </c>
      <c r="C476" s="16" t="s">
        <v>4946</v>
      </c>
      <c r="D476" s="3" t="s">
        <v>3709</v>
      </c>
      <c r="E476" s="4">
        <v>45796</v>
      </c>
      <c r="F476" s="5">
        <v>45796</v>
      </c>
      <c r="G476" s="5">
        <v>46161</v>
      </c>
      <c r="H476" s="3" t="s">
        <v>4290</v>
      </c>
      <c r="I476" s="55">
        <v>0</v>
      </c>
      <c r="J476" s="6">
        <v>46022</v>
      </c>
      <c r="K476" s="2" t="s">
        <v>4405</v>
      </c>
      <c r="L476" s="2" t="s">
        <v>4752</v>
      </c>
      <c r="M476" s="2" t="s">
        <v>4956</v>
      </c>
      <c r="N476" s="2" t="s">
        <v>5195</v>
      </c>
      <c r="O476" s="2" t="s">
        <v>5216</v>
      </c>
      <c r="P476" s="2" t="s">
        <v>4446</v>
      </c>
      <c r="Q476" s="2" t="s">
        <v>4297</v>
      </c>
      <c r="R476" s="7"/>
      <c r="S476" s="7">
        <v>0</v>
      </c>
      <c r="T476" s="7">
        <v>18.5</v>
      </c>
      <c r="U476" s="7">
        <v>18.5</v>
      </c>
      <c r="V476" s="12">
        <v>19</v>
      </c>
      <c r="W476" s="15" t="s">
        <v>4738</v>
      </c>
      <c r="X476" s="15" t="s">
        <v>5338</v>
      </c>
      <c r="Y476" s="58">
        <v>0</v>
      </c>
      <c r="Z476" s="50">
        <v>0</v>
      </c>
      <c r="AA476" s="50">
        <v>0</v>
      </c>
      <c r="AB476" s="50">
        <v>0</v>
      </c>
      <c r="AC476" s="50">
        <v>0</v>
      </c>
      <c r="AD476" s="50">
        <v>0</v>
      </c>
      <c r="AE476" s="50">
        <v>0</v>
      </c>
      <c r="AF476" s="50">
        <v>0</v>
      </c>
      <c r="AG476" s="50">
        <v>0</v>
      </c>
      <c r="AH476" s="50">
        <v>0</v>
      </c>
      <c r="AI476" s="50">
        <v>0</v>
      </c>
      <c r="AJ476" s="50">
        <v>0</v>
      </c>
      <c r="AK476" s="52">
        <v>0</v>
      </c>
      <c r="AL476" s="50">
        <v>0</v>
      </c>
      <c r="AM476" s="48">
        <v>0</v>
      </c>
      <c r="AN476" s="49">
        <v>0</v>
      </c>
      <c r="AO476" s="49">
        <v>0</v>
      </c>
      <c r="AP476" s="49">
        <v>0</v>
      </c>
      <c r="AR476" s="50">
        <v>19</v>
      </c>
    </row>
    <row r="477" spans="1:44" x14ac:dyDescent="0.35">
      <c r="A477" s="2">
        <v>1073945917</v>
      </c>
      <c r="B477" s="2" t="s">
        <v>1565</v>
      </c>
      <c r="C477" s="16" t="s">
        <v>4946</v>
      </c>
      <c r="D477" s="3" t="s">
        <v>3710</v>
      </c>
      <c r="E477" s="4">
        <v>45156</v>
      </c>
      <c r="F477" s="5">
        <v>45887</v>
      </c>
      <c r="G477" s="5">
        <v>46252</v>
      </c>
      <c r="H477" s="3" t="s">
        <v>4290</v>
      </c>
      <c r="I477" s="55">
        <v>0</v>
      </c>
      <c r="J477" s="6">
        <v>46022</v>
      </c>
      <c r="K477" s="2" t="s">
        <v>4405</v>
      </c>
      <c r="L477" s="2" t="s">
        <v>4804</v>
      </c>
      <c r="M477" s="2" t="s">
        <v>4956</v>
      </c>
      <c r="N477" s="2" t="s">
        <v>5196</v>
      </c>
      <c r="O477" s="2" t="s">
        <v>5215</v>
      </c>
      <c r="P477" s="2" t="s">
        <v>4539</v>
      </c>
      <c r="Q477" s="2" t="s">
        <v>4297</v>
      </c>
      <c r="R477" s="7"/>
      <c r="S477" s="7">
        <v>18</v>
      </c>
      <c r="T477" s="7">
        <v>11.083299999999994</v>
      </c>
      <c r="U477" s="7">
        <v>29.083299999999994</v>
      </c>
      <c r="V477" s="12">
        <v>30</v>
      </c>
      <c r="W477" s="15" t="s">
        <v>5437</v>
      </c>
      <c r="X477" s="15" t="s">
        <v>5067</v>
      </c>
      <c r="Y477" s="58">
        <v>0</v>
      </c>
      <c r="Z477" s="50">
        <v>0</v>
      </c>
      <c r="AA477" s="50">
        <v>0</v>
      </c>
      <c r="AB477" s="50">
        <v>0</v>
      </c>
      <c r="AC477" s="50">
        <v>0</v>
      </c>
      <c r="AD477" s="50">
        <v>0</v>
      </c>
      <c r="AE477" s="50">
        <v>18</v>
      </c>
      <c r="AF477" s="50">
        <v>0</v>
      </c>
      <c r="AG477" s="50">
        <v>0</v>
      </c>
      <c r="AH477" s="50">
        <v>0</v>
      </c>
      <c r="AI477" s="50">
        <v>0</v>
      </c>
      <c r="AJ477" s="50">
        <v>0</v>
      </c>
      <c r="AK477" s="52">
        <v>18</v>
      </c>
      <c r="AL477" s="50">
        <v>18</v>
      </c>
      <c r="AM477" s="48">
        <v>0.6</v>
      </c>
      <c r="AN477" s="49">
        <v>6.0000000000000001E-3</v>
      </c>
      <c r="AO477" s="49">
        <v>0</v>
      </c>
      <c r="AP477" s="49">
        <v>18</v>
      </c>
      <c r="AR477" s="50">
        <v>12</v>
      </c>
    </row>
    <row r="478" spans="1:44" x14ac:dyDescent="0.35">
      <c r="A478" s="2">
        <v>1073989211</v>
      </c>
      <c r="B478" s="2" t="s">
        <v>1570</v>
      </c>
      <c r="C478" s="16" t="s">
        <v>4946</v>
      </c>
      <c r="D478" s="3" t="s">
        <v>3715</v>
      </c>
      <c r="E478" s="4">
        <v>45730</v>
      </c>
      <c r="F478" s="5">
        <v>45730</v>
      </c>
      <c r="G478" s="5">
        <v>46095</v>
      </c>
      <c r="H478" s="3" t="s">
        <v>4290</v>
      </c>
      <c r="I478" s="55">
        <v>0</v>
      </c>
      <c r="J478" s="6">
        <v>46022</v>
      </c>
      <c r="K478" s="2" t="s">
        <v>4431</v>
      </c>
      <c r="L478" s="2" t="s">
        <v>5025</v>
      </c>
      <c r="M478" s="2" t="s">
        <v>4956</v>
      </c>
      <c r="N478" s="2" t="s">
        <v>5197</v>
      </c>
      <c r="O478" s="2" t="s">
        <v>5228</v>
      </c>
      <c r="P478" s="2" t="s">
        <v>4654</v>
      </c>
      <c r="Q478" s="2" t="s">
        <v>4326</v>
      </c>
      <c r="R478" s="7"/>
      <c r="S478" s="7">
        <v>0</v>
      </c>
      <c r="T478" s="7">
        <v>4.7832999999999997</v>
      </c>
      <c r="U478" s="7">
        <v>4.7832999999999997</v>
      </c>
      <c r="V478" s="12">
        <v>5</v>
      </c>
      <c r="W478" s="15" t="s">
        <v>4738</v>
      </c>
      <c r="X478" s="15" t="s">
        <v>5367</v>
      </c>
      <c r="Y478" s="58">
        <v>0</v>
      </c>
      <c r="Z478" s="50">
        <v>0</v>
      </c>
      <c r="AA478" s="50">
        <v>0</v>
      </c>
      <c r="AB478" s="50">
        <v>0</v>
      </c>
      <c r="AC478" s="50">
        <v>0</v>
      </c>
      <c r="AD478" s="50">
        <v>0</v>
      </c>
      <c r="AE478" s="50">
        <v>0</v>
      </c>
      <c r="AF478" s="50">
        <v>0</v>
      </c>
      <c r="AG478" s="50">
        <v>0</v>
      </c>
      <c r="AH478" s="50">
        <v>0</v>
      </c>
      <c r="AI478" s="50">
        <v>0</v>
      </c>
      <c r="AJ478" s="50">
        <v>0</v>
      </c>
      <c r="AK478" s="52">
        <v>0</v>
      </c>
      <c r="AL478" s="50">
        <v>0</v>
      </c>
      <c r="AM478" s="48">
        <v>0</v>
      </c>
      <c r="AN478" s="49">
        <v>0</v>
      </c>
      <c r="AO478" s="49">
        <v>0</v>
      </c>
      <c r="AP478" s="49">
        <v>0</v>
      </c>
      <c r="AR478" s="50">
        <v>5</v>
      </c>
    </row>
    <row r="479" spans="1:44" x14ac:dyDescent="0.35">
      <c r="A479" s="2">
        <v>1073992947</v>
      </c>
      <c r="B479" s="2" t="s">
        <v>1571</v>
      </c>
      <c r="C479" s="16" t="s">
        <v>4948</v>
      </c>
      <c r="D479" s="3" t="s">
        <v>3716</v>
      </c>
      <c r="E479" s="4">
        <v>45689</v>
      </c>
      <c r="F479" s="5">
        <v>45689</v>
      </c>
      <c r="G479" s="5">
        <v>46054</v>
      </c>
      <c r="H479" s="3" t="s">
        <v>4292</v>
      </c>
      <c r="I479" s="55">
        <v>0</v>
      </c>
      <c r="J479" s="6">
        <v>46022</v>
      </c>
      <c r="K479" s="2" t="s">
        <v>4405</v>
      </c>
      <c r="L479" s="2">
        <v>2001020701</v>
      </c>
      <c r="M479" s="2" t="s">
        <v>5051</v>
      </c>
      <c r="N479" s="2" t="s">
        <v>5252</v>
      </c>
      <c r="O479" s="2" t="s">
        <v>5253</v>
      </c>
      <c r="P479" s="2" t="s">
        <v>4937</v>
      </c>
      <c r="Q479" s="2" t="s">
        <v>4388</v>
      </c>
      <c r="R479" s="7"/>
      <c r="S479" s="7">
        <v>0</v>
      </c>
      <c r="T479" s="7">
        <v>26.5</v>
      </c>
      <c r="U479" s="7">
        <v>26.5</v>
      </c>
      <c r="V479" s="12">
        <v>27</v>
      </c>
      <c r="W479" s="15" t="s">
        <v>4738</v>
      </c>
      <c r="X479" s="15" t="s">
        <v>5075</v>
      </c>
      <c r="Y479" s="58">
        <v>1</v>
      </c>
      <c r="Z479" s="50">
        <v>7</v>
      </c>
      <c r="AA479" s="50">
        <v>0</v>
      </c>
      <c r="AB479" s="50">
        <v>0</v>
      </c>
      <c r="AC479" s="50">
        <v>0</v>
      </c>
      <c r="AD479" s="50">
        <v>0</v>
      </c>
      <c r="AE479" s="50">
        <v>0</v>
      </c>
      <c r="AF479" s="50">
        <v>0</v>
      </c>
      <c r="AG479" s="50">
        <v>0</v>
      </c>
      <c r="AH479" s="50">
        <v>0</v>
      </c>
      <c r="AI479" s="50">
        <v>0</v>
      </c>
      <c r="AJ479" s="50">
        <v>0</v>
      </c>
      <c r="AK479" s="52">
        <v>8</v>
      </c>
      <c r="AL479" s="50">
        <v>8</v>
      </c>
      <c r="AM479" s="48">
        <v>0.29629629629629628</v>
      </c>
      <c r="AN479" s="49">
        <v>2.9629629629629628E-3</v>
      </c>
      <c r="AO479" s="49">
        <v>8</v>
      </c>
      <c r="AP479" s="49">
        <v>8</v>
      </c>
      <c r="AR479" s="50">
        <v>19</v>
      </c>
    </row>
    <row r="480" spans="1:44" x14ac:dyDescent="0.35">
      <c r="A480" s="2">
        <v>1074041316</v>
      </c>
      <c r="B480" s="2" t="s">
        <v>1579</v>
      </c>
      <c r="C480" s="16" t="s">
        <v>4946</v>
      </c>
      <c r="D480" s="3" t="s">
        <v>3724</v>
      </c>
      <c r="E480" s="4">
        <v>45205</v>
      </c>
      <c r="F480" s="5">
        <v>45936</v>
      </c>
      <c r="G480" s="5">
        <v>46301</v>
      </c>
      <c r="H480" s="3" t="s">
        <v>4420</v>
      </c>
      <c r="I480" s="55">
        <v>0</v>
      </c>
      <c r="J480" s="6">
        <v>46022</v>
      </c>
      <c r="K480" s="2" t="s">
        <v>4405</v>
      </c>
      <c r="L480" s="2" t="s">
        <v>4879</v>
      </c>
      <c r="M480" s="2" t="s">
        <v>4956</v>
      </c>
      <c r="N480" s="2" t="s">
        <v>5196</v>
      </c>
      <c r="O480" s="2" t="s">
        <v>5249</v>
      </c>
      <c r="P480" s="2" t="s">
        <v>4651</v>
      </c>
      <c r="Q480" s="2" t="s">
        <v>4297</v>
      </c>
      <c r="R480" s="7"/>
      <c r="S480" s="7">
        <v>22</v>
      </c>
      <c r="T480" s="7">
        <v>7.0832999999999942</v>
      </c>
      <c r="U480" s="7">
        <v>29.083299999999994</v>
      </c>
      <c r="V480" s="12">
        <v>30</v>
      </c>
      <c r="W480" s="15" t="s">
        <v>5399</v>
      </c>
      <c r="X480" s="15" t="s">
        <v>5067</v>
      </c>
      <c r="Y480" s="58">
        <v>0</v>
      </c>
      <c r="Z480" s="50">
        <v>0</v>
      </c>
      <c r="AA480" s="50">
        <v>7</v>
      </c>
      <c r="AB480" s="50">
        <v>0</v>
      </c>
      <c r="AC480" s="50">
        <v>0</v>
      </c>
      <c r="AD480" s="50">
        <v>16</v>
      </c>
      <c r="AE480" s="50">
        <v>0</v>
      </c>
      <c r="AF480" s="50">
        <v>0</v>
      </c>
      <c r="AG480" s="50">
        <v>0</v>
      </c>
      <c r="AH480" s="50">
        <v>0</v>
      </c>
      <c r="AI480" s="50">
        <v>0</v>
      </c>
      <c r="AJ480" s="50">
        <v>0</v>
      </c>
      <c r="AK480" s="52">
        <v>23</v>
      </c>
      <c r="AL480" s="50">
        <v>23</v>
      </c>
      <c r="AM480" s="48">
        <v>0.76666666666666672</v>
      </c>
      <c r="AN480" s="49">
        <v>7.6666666666666671E-3</v>
      </c>
      <c r="AO480" s="49">
        <v>7</v>
      </c>
      <c r="AP480" s="49">
        <v>23</v>
      </c>
      <c r="AR480" s="50">
        <v>7</v>
      </c>
    </row>
    <row r="481" spans="1:44" x14ac:dyDescent="0.35">
      <c r="A481" s="2">
        <v>1074081377</v>
      </c>
      <c r="B481" s="2" t="s">
        <v>1585</v>
      </c>
      <c r="C481" s="16" t="s">
        <v>4948</v>
      </c>
      <c r="D481" s="3" t="s">
        <v>3730</v>
      </c>
      <c r="E481" s="4">
        <v>45239</v>
      </c>
      <c r="F481" s="5">
        <v>45970</v>
      </c>
      <c r="G481" s="5">
        <v>46335</v>
      </c>
      <c r="H481" s="3" t="s">
        <v>4292</v>
      </c>
      <c r="I481" s="55">
        <v>0</v>
      </c>
      <c r="J481" s="6">
        <v>46022</v>
      </c>
      <c r="K481" s="2" t="s">
        <v>4405</v>
      </c>
      <c r="L481" s="2">
        <v>2001020400</v>
      </c>
      <c r="M481" s="2" t="s">
        <v>5051</v>
      </c>
      <c r="N481" s="2" t="s">
        <v>5179</v>
      </c>
      <c r="O481" s="2" t="s">
        <v>5179</v>
      </c>
      <c r="P481" s="2" t="s">
        <v>4938</v>
      </c>
      <c r="Q481" s="2" t="s">
        <v>4354</v>
      </c>
      <c r="R481" s="7"/>
      <c r="S481" s="7">
        <v>21</v>
      </c>
      <c r="T481" s="7">
        <v>4.3332999999999942</v>
      </c>
      <c r="U481" s="7">
        <v>25.333299999999994</v>
      </c>
      <c r="V481" s="12">
        <v>26</v>
      </c>
      <c r="W481" s="15" t="s">
        <v>5487</v>
      </c>
      <c r="X481" s="15" t="s">
        <v>5115</v>
      </c>
      <c r="Y481" s="58">
        <v>1</v>
      </c>
      <c r="Z481" s="50">
        <v>0</v>
      </c>
      <c r="AA481" s="50">
        <v>0</v>
      </c>
      <c r="AB481" s="50">
        <v>1</v>
      </c>
      <c r="AC481" s="50">
        <v>0</v>
      </c>
      <c r="AD481" s="50">
        <v>7</v>
      </c>
      <c r="AE481" s="50">
        <v>0</v>
      </c>
      <c r="AF481" s="50">
        <v>0</v>
      </c>
      <c r="AG481" s="50">
        <v>7</v>
      </c>
      <c r="AH481" s="50">
        <v>4</v>
      </c>
      <c r="AI481" s="50">
        <v>0</v>
      </c>
      <c r="AJ481" s="50">
        <v>4</v>
      </c>
      <c r="AK481" s="52">
        <v>24</v>
      </c>
      <c r="AL481" s="50">
        <v>24</v>
      </c>
      <c r="AM481" s="48">
        <v>0.92307692307692313</v>
      </c>
      <c r="AN481" s="49">
        <v>9.2307692307692316E-3</v>
      </c>
      <c r="AO481" s="49">
        <v>2</v>
      </c>
      <c r="AP481" s="49">
        <v>24</v>
      </c>
      <c r="AR481" s="50">
        <v>2</v>
      </c>
    </row>
    <row r="482" spans="1:44" x14ac:dyDescent="0.35">
      <c r="A482" s="2">
        <v>1074084410</v>
      </c>
      <c r="B482" s="2" t="s">
        <v>1587</v>
      </c>
      <c r="C482" s="16" t="s">
        <v>4946</v>
      </c>
      <c r="D482" s="3" t="s">
        <v>3732</v>
      </c>
      <c r="E482" s="4">
        <v>45870</v>
      </c>
      <c r="F482" s="5">
        <v>45870</v>
      </c>
      <c r="G482" s="5">
        <v>46235</v>
      </c>
      <c r="H482" s="3" t="s">
        <v>4290</v>
      </c>
      <c r="I482" s="55">
        <v>0</v>
      </c>
      <c r="J482" s="6">
        <v>46022</v>
      </c>
      <c r="K482" s="2" t="s">
        <v>4405</v>
      </c>
      <c r="L482" s="2" t="s">
        <v>4975</v>
      </c>
      <c r="M482" s="2" t="s">
        <v>4956</v>
      </c>
      <c r="N482" s="2" t="s">
        <v>5180</v>
      </c>
      <c r="O482" s="2" t="s">
        <v>5187</v>
      </c>
      <c r="P482" s="2" t="s">
        <v>4483</v>
      </c>
      <c r="Q482" s="2" t="s">
        <v>4297</v>
      </c>
      <c r="R482" s="7"/>
      <c r="S482" s="7">
        <v>0</v>
      </c>
      <c r="T482" s="7">
        <v>12.5</v>
      </c>
      <c r="U482" s="7">
        <v>12.5</v>
      </c>
      <c r="V482" s="12">
        <v>13</v>
      </c>
      <c r="W482" s="15" t="s">
        <v>4738</v>
      </c>
      <c r="X482" s="15" t="s">
        <v>5407</v>
      </c>
      <c r="Y482" s="58">
        <v>0</v>
      </c>
      <c r="Z482" s="50">
        <v>0</v>
      </c>
      <c r="AA482" s="50">
        <v>0</v>
      </c>
      <c r="AB482" s="50">
        <v>0</v>
      </c>
      <c r="AC482" s="50">
        <v>0</v>
      </c>
      <c r="AD482" s="50">
        <v>0</v>
      </c>
      <c r="AE482" s="50">
        <v>0</v>
      </c>
      <c r="AF482" s="50">
        <v>0</v>
      </c>
      <c r="AG482" s="50">
        <v>0</v>
      </c>
      <c r="AH482" s="50">
        <v>0</v>
      </c>
      <c r="AI482" s="50">
        <v>0</v>
      </c>
      <c r="AJ482" s="50">
        <v>0</v>
      </c>
      <c r="AK482" s="52">
        <v>0</v>
      </c>
      <c r="AL482" s="50">
        <v>0</v>
      </c>
      <c r="AM482" s="48">
        <v>0</v>
      </c>
      <c r="AN482" s="49">
        <v>0</v>
      </c>
      <c r="AO482" s="49">
        <v>0</v>
      </c>
      <c r="AP482" s="49">
        <v>0</v>
      </c>
      <c r="AR482" s="50">
        <v>13</v>
      </c>
    </row>
    <row r="483" spans="1:44" x14ac:dyDescent="0.35">
      <c r="A483" s="2">
        <v>1074100141</v>
      </c>
      <c r="B483" s="2" t="s">
        <v>1595</v>
      </c>
      <c r="C483" s="16" t="s">
        <v>4946</v>
      </c>
      <c r="D483" s="3" t="s">
        <v>3740</v>
      </c>
      <c r="E483" s="4">
        <v>46001</v>
      </c>
      <c r="F483" s="5">
        <v>46001</v>
      </c>
      <c r="G483" s="5">
        <v>46366</v>
      </c>
      <c r="H483" s="3" t="s">
        <v>4290</v>
      </c>
      <c r="I483" s="55">
        <v>0</v>
      </c>
      <c r="J483" s="6">
        <v>46022</v>
      </c>
      <c r="K483" s="2" t="s">
        <v>4405</v>
      </c>
      <c r="L483" s="2" t="s">
        <v>4963</v>
      </c>
      <c r="M483" s="2" t="s">
        <v>4956</v>
      </c>
      <c r="N483" s="2" t="s">
        <v>5200</v>
      </c>
      <c r="O483" s="2" t="s">
        <v>5220</v>
      </c>
      <c r="P483" s="2" t="s">
        <v>4449</v>
      </c>
      <c r="Q483" s="2" t="s">
        <v>4297</v>
      </c>
      <c r="R483" s="7"/>
      <c r="S483" s="7">
        <v>0</v>
      </c>
      <c r="T483" s="7">
        <v>1.75</v>
      </c>
      <c r="U483" s="7">
        <v>1.75</v>
      </c>
      <c r="V483" s="12">
        <v>2</v>
      </c>
      <c r="W483" s="15" t="s">
        <v>4738</v>
      </c>
      <c r="X483" s="15" t="s">
        <v>5409</v>
      </c>
      <c r="Y483" s="58">
        <v>0</v>
      </c>
      <c r="Z483" s="50">
        <v>0</v>
      </c>
      <c r="AA483" s="50">
        <v>0</v>
      </c>
      <c r="AB483" s="50">
        <v>0</v>
      </c>
      <c r="AC483" s="50">
        <v>0</v>
      </c>
      <c r="AD483" s="50">
        <v>0</v>
      </c>
      <c r="AE483" s="50">
        <v>0</v>
      </c>
      <c r="AF483" s="50">
        <v>0</v>
      </c>
      <c r="AG483" s="50">
        <v>0</v>
      </c>
      <c r="AH483" s="50">
        <v>0</v>
      </c>
      <c r="AI483" s="50">
        <v>0</v>
      </c>
      <c r="AJ483" s="50">
        <v>0</v>
      </c>
      <c r="AK483" s="52">
        <v>0</v>
      </c>
      <c r="AL483" s="50">
        <v>0</v>
      </c>
      <c r="AM483" s="48">
        <v>0</v>
      </c>
      <c r="AN483" s="49">
        <v>0</v>
      </c>
      <c r="AO483" s="49">
        <v>0</v>
      </c>
      <c r="AP483" s="49">
        <v>0</v>
      </c>
      <c r="AR483" s="50">
        <v>2</v>
      </c>
    </row>
    <row r="484" spans="1:44" x14ac:dyDescent="0.35">
      <c r="A484" s="2">
        <v>1074125652</v>
      </c>
      <c r="B484" s="2" t="s">
        <v>1597</v>
      </c>
      <c r="C484" s="16" t="s">
        <v>4946</v>
      </c>
      <c r="D484" s="3" t="s">
        <v>3742</v>
      </c>
      <c r="E484" s="4">
        <v>45735</v>
      </c>
      <c r="F484" s="5">
        <v>45735</v>
      </c>
      <c r="G484" s="5">
        <v>46100</v>
      </c>
      <c r="H484" s="3" t="s">
        <v>4290</v>
      </c>
      <c r="I484" s="55">
        <v>0</v>
      </c>
      <c r="J484" s="6">
        <v>46022</v>
      </c>
      <c r="K484" s="2" t="s">
        <v>4405</v>
      </c>
      <c r="L484" s="2" t="s">
        <v>4791</v>
      </c>
      <c r="M484" s="2" t="s">
        <v>4956</v>
      </c>
      <c r="N484" s="2" t="s">
        <v>5196</v>
      </c>
      <c r="O484" s="2" t="s">
        <v>5215</v>
      </c>
      <c r="P484" s="2" t="s">
        <v>4516</v>
      </c>
      <c r="Q484" s="2" t="s">
        <v>4297</v>
      </c>
      <c r="R484" s="7"/>
      <c r="S484" s="7">
        <v>0</v>
      </c>
      <c r="T484" s="7">
        <v>23.5</v>
      </c>
      <c r="U484" s="7">
        <v>23.5</v>
      </c>
      <c r="V484" s="12">
        <v>24</v>
      </c>
      <c r="W484" s="15" t="s">
        <v>4738</v>
      </c>
      <c r="X484" s="15" t="s">
        <v>5123</v>
      </c>
      <c r="Y484" s="58">
        <v>0</v>
      </c>
      <c r="Z484" s="50">
        <v>0</v>
      </c>
      <c r="AA484" s="50">
        <v>0</v>
      </c>
      <c r="AB484" s="50">
        <v>0</v>
      </c>
      <c r="AC484" s="50">
        <v>0</v>
      </c>
      <c r="AD484" s="50">
        <v>0</v>
      </c>
      <c r="AE484" s="50">
        <v>0</v>
      </c>
      <c r="AF484" s="50">
        <v>0</v>
      </c>
      <c r="AG484" s="50">
        <v>0</v>
      </c>
      <c r="AH484" s="50">
        <v>0</v>
      </c>
      <c r="AI484" s="50">
        <v>0</v>
      </c>
      <c r="AJ484" s="50">
        <v>0</v>
      </c>
      <c r="AK484" s="52">
        <v>0</v>
      </c>
      <c r="AL484" s="50">
        <v>0</v>
      </c>
      <c r="AM484" s="48">
        <v>0</v>
      </c>
      <c r="AN484" s="49">
        <v>0</v>
      </c>
      <c r="AO484" s="49">
        <v>0</v>
      </c>
      <c r="AP484" s="49">
        <v>0</v>
      </c>
      <c r="AR484" s="50">
        <v>24</v>
      </c>
    </row>
    <row r="485" spans="1:44" x14ac:dyDescent="0.35">
      <c r="A485" s="2">
        <v>1074171730</v>
      </c>
      <c r="B485" s="2" t="s">
        <v>1599</v>
      </c>
      <c r="C485" s="16" t="s">
        <v>4946</v>
      </c>
      <c r="D485" s="3" t="s">
        <v>3744</v>
      </c>
      <c r="E485" s="4">
        <v>45164</v>
      </c>
      <c r="F485" s="5">
        <v>45895</v>
      </c>
      <c r="G485" s="5">
        <v>46260</v>
      </c>
      <c r="H485" s="3" t="s">
        <v>4414</v>
      </c>
      <c r="I485" s="55">
        <v>0</v>
      </c>
      <c r="J485" s="6">
        <v>46022</v>
      </c>
      <c r="K485" s="2" t="s">
        <v>4405</v>
      </c>
      <c r="L485" s="2" t="s">
        <v>4894</v>
      </c>
      <c r="M485" s="2" t="s">
        <v>4956</v>
      </c>
      <c r="N485" s="2" t="s">
        <v>5197</v>
      </c>
      <c r="O485" s="2" t="s">
        <v>5228</v>
      </c>
      <c r="P485" s="2" t="s">
        <v>4676</v>
      </c>
      <c r="Q485" s="2" t="s">
        <v>4297</v>
      </c>
      <c r="R485" s="7"/>
      <c r="S485" s="7">
        <v>15</v>
      </c>
      <c r="T485" s="7">
        <v>10.416700000000006</v>
      </c>
      <c r="U485" s="7">
        <v>25.416700000000006</v>
      </c>
      <c r="V485" s="12">
        <v>26</v>
      </c>
      <c r="W485" s="15" t="s">
        <v>5488</v>
      </c>
      <c r="X485" s="15" t="s">
        <v>5115</v>
      </c>
      <c r="Y485" s="58">
        <v>0</v>
      </c>
      <c r="Z485" s="50">
        <v>0</v>
      </c>
      <c r="AA485" s="50">
        <v>0</v>
      </c>
      <c r="AB485" s="50">
        <v>0</v>
      </c>
      <c r="AC485" s="50">
        <v>0</v>
      </c>
      <c r="AD485" s="50">
        <v>0</v>
      </c>
      <c r="AE485" s="50">
        <v>0</v>
      </c>
      <c r="AF485" s="50">
        <v>0</v>
      </c>
      <c r="AG485" s="50">
        <v>0</v>
      </c>
      <c r="AH485" s="50">
        <v>0</v>
      </c>
      <c r="AI485" s="50">
        <v>0</v>
      </c>
      <c r="AJ485" s="50">
        <v>0</v>
      </c>
      <c r="AK485" s="52">
        <v>0</v>
      </c>
      <c r="AL485" s="50">
        <v>0</v>
      </c>
      <c r="AM485" s="48">
        <v>0</v>
      </c>
      <c r="AN485" s="49">
        <v>0</v>
      </c>
      <c r="AO485" s="49">
        <v>0</v>
      </c>
      <c r="AP485" s="49">
        <v>0</v>
      </c>
      <c r="AR485" s="50">
        <v>26</v>
      </c>
    </row>
    <row r="486" spans="1:44" x14ac:dyDescent="0.35">
      <c r="A486" s="2">
        <v>1074225148</v>
      </c>
      <c r="B486" s="2" t="s">
        <v>1602</v>
      </c>
      <c r="C486" s="16" t="s">
        <v>4946</v>
      </c>
      <c r="D486" s="3" t="s">
        <v>3747</v>
      </c>
      <c r="E486" s="4">
        <v>45972</v>
      </c>
      <c r="F486" s="5">
        <v>45972</v>
      </c>
      <c r="G486" s="5">
        <v>46337</v>
      </c>
      <c r="H486" s="3" t="s">
        <v>4290</v>
      </c>
      <c r="I486" s="55">
        <v>0</v>
      </c>
      <c r="J486" s="6">
        <v>46022</v>
      </c>
      <c r="K486" s="2" t="s">
        <v>4431</v>
      </c>
      <c r="L486" s="2" t="s">
        <v>4975</v>
      </c>
      <c r="M486" s="2" t="s">
        <v>4956</v>
      </c>
      <c r="N486" s="2" t="s">
        <v>5180</v>
      </c>
      <c r="O486" s="2" t="s">
        <v>5187</v>
      </c>
      <c r="P486" s="2" t="s">
        <v>4483</v>
      </c>
      <c r="Q486" s="2" t="s">
        <v>4326</v>
      </c>
      <c r="R486" s="7"/>
      <c r="S486" s="7">
        <v>0</v>
      </c>
      <c r="T486" s="7">
        <v>0.83330000000000004</v>
      </c>
      <c r="U486" s="7">
        <v>0.83330000000000004</v>
      </c>
      <c r="V486" s="12">
        <v>1</v>
      </c>
      <c r="W486" s="15" t="s">
        <v>4738</v>
      </c>
      <c r="X486" s="15" t="s">
        <v>5355</v>
      </c>
      <c r="Y486" s="58">
        <v>0</v>
      </c>
      <c r="Z486" s="50">
        <v>0</v>
      </c>
      <c r="AA486" s="50">
        <v>0</v>
      </c>
      <c r="AB486" s="50">
        <v>0</v>
      </c>
      <c r="AC486" s="50">
        <v>0</v>
      </c>
      <c r="AD486" s="50">
        <v>0</v>
      </c>
      <c r="AE486" s="50">
        <v>0</v>
      </c>
      <c r="AF486" s="50">
        <v>0</v>
      </c>
      <c r="AG486" s="50">
        <v>0</v>
      </c>
      <c r="AH486" s="50">
        <v>0</v>
      </c>
      <c r="AI486" s="50">
        <v>0</v>
      </c>
      <c r="AJ486" s="50">
        <v>0</v>
      </c>
      <c r="AK486" s="52">
        <v>0</v>
      </c>
      <c r="AL486" s="50">
        <v>0</v>
      </c>
      <c r="AM486" s="48">
        <v>0</v>
      </c>
      <c r="AN486" s="49">
        <v>0</v>
      </c>
      <c r="AO486" s="49">
        <v>0</v>
      </c>
      <c r="AP486" s="49">
        <v>0</v>
      </c>
      <c r="AR486" s="50">
        <v>1</v>
      </c>
    </row>
    <row r="487" spans="1:44" x14ac:dyDescent="0.35">
      <c r="A487" s="2">
        <v>1074233645</v>
      </c>
      <c r="B487" s="2" t="s">
        <v>1604</v>
      </c>
      <c r="C487" s="16" t="s">
        <v>4947</v>
      </c>
      <c r="D487" s="3" t="s">
        <v>3749</v>
      </c>
      <c r="E487" s="4">
        <v>45647</v>
      </c>
      <c r="F487" s="5">
        <v>46012</v>
      </c>
      <c r="G487" s="5">
        <v>46377</v>
      </c>
      <c r="H487" s="3" t="s">
        <v>4290</v>
      </c>
      <c r="I487" s="55">
        <v>0</v>
      </c>
      <c r="J487" s="6">
        <v>46022</v>
      </c>
      <c r="K487" s="2" t="s">
        <v>4405</v>
      </c>
      <c r="L487" s="2" t="s">
        <v>4963</v>
      </c>
      <c r="M487" s="2" t="s">
        <v>4956</v>
      </c>
      <c r="N487" s="2" t="s">
        <v>5200</v>
      </c>
      <c r="O487" s="2" t="s">
        <v>5220</v>
      </c>
      <c r="P487" s="2" t="s">
        <v>4449</v>
      </c>
      <c r="Q487" s="2" t="s">
        <v>4298</v>
      </c>
      <c r="R487" s="7"/>
      <c r="S487" s="7">
        <v>29</v>
      </c>
      <c r="T487" s="7">
        <v>0.83330000000000126</v>
      </c>
      <c r="U487" s="7">
        <v>29.833300000000001</v>
      </c>
      <c r="V487" s="12">
        <v>30</v>
      </c>
      <c r="W487" s="15" t="s">
        <v>5489</v>
      </c>
      <c r="X487" s="15" t="s">
        <v>5067</v>
      </c>
      <c r="Y487" s="58">
        <v>0</v>
      </c>
      <c r="Z487" s="50">
        <v>0</v>
      </c>
      <c r="AA487" s="50">
        <v>0</v>
      </c>
      <c r="AB487" s="50">
        <v>4</v>
      </c>
      <c r="AC487" s="50">
        <v>3</v>
      </c>
      <c r="AD487" s="50">
        <v>0</v>
      </c>
      <c r="AE487" s="50">
        <v>0</v>
      </c>
      <c r="AF487" s="50">
        <v>0</v>
      </c>
      <c r="AG487" s="50">
        <v>0</v>
      </c>
      <c r="AH487" s="50">
        <v>0</v>
      </c>
      <c r="AI487" s="50">
        <v>0</v>
      </c>
      <c r="AJ487" s="50">
        <v>0</v>
      </c>
      <c r="AK487" s="52">
        <v>7</v>
      </c>
      <c r="AL487" s="50">
        <v>7</v>
      </c>
      <c r="AM487" s="48">
        <v>0.23333333333333334</v>
      </c>
      <c r="AN487" s="49">
        <v>2.3333333333333335E-3</v>
      </c>
      <c r="AO487" s="49">
        <v>4</v>
      </c>
      <c r="AP487" s="49">
        <v>7</v>
      </c>
      <c r="AR487" s="50">
        <v>23</v>
      </c>
    </row>
    <row r="488" spans="1:44" x14ac:dyDescent="0.35">
      <c r="A488" s="2">
        <v>1074234610</v>
      </c>
      <c r="B488" s="2" t="s">
        <v>1606</v>
      </c>
      <c r="C488" s="16" t="s">
        <v>4946</v>
      </c>
      <c r="D488" s="3" t="s">
        <v>3751</v>
      </c>
      <c r="E488" s="4">
        <v>44590</v>
      </c>
      <c r="F488" s="5">
        <v>45686</v>
      </c>
      <c r="G488" s="5">
        <v>46051</v>
      </c>
      <c r="H488" s="3" t="s">
        <v>4290</v>
      </c>
      <c r="I488" s="55">
        <v>0</v>
      </c>
      <c r="J488" s="6">
        <v>46022</v>
      </c>
      <c r="K488" s="2" t="s">
        <v>4405</v>
      </c>
      <c r="L488" s="2" t="s">
        <v>4996</v>
      </c>
      <c r="M488" s="2" t="s">
        <v>4957</v>
      </c>
      <c r="N488" s="2" t="s">
        <v>5199</v>
      </c>
      <c r="O488" s="2" t="s">
        <v>5232</v>
      </c>
      <c r="P488" s="2" t="s">
        <v>4567</v>
      </c>
      <c r="Q488" s="2" t="s">
        <v>4297</v>
      </c>
      <c r="R488" s="7"/>
      <c r="S488" s="7">
        <v>0</v>
      </c>
      <c r="T488" s="7">
        <v>27.666700000000006</v>
      </c>
      <c r="U488" s="7">
        <v>27.666700000000006</v>
      </c>
      <c r="V488" s="12">
        <v>28</v>
      </c>
      <c r="W488" s="15" t="s">
        <v>4738</v>
      </c>
      <c r="X488" s="15" t="s">
        <v>5072</v>
      </c>
      <c r="Y488" s="58">
        <v>0</v>
      </c>
      <c r="Z488" s="50">
        <v>13</v>
      </c>
      <c r="AA488" s="50">
        <v>2</v>
      </c>
      <c r="AB488" s="50">
        <v>0</v>
      </c>
      <c r="AC488" s="50">
        <v>0</v>
      </c>
      <c r="AD488" s="50">
        <v>0</v>
      </c>
      <c r="AE488" s="50">
        <v>0</v>
      </c>
      <c r="AF488" s="50">
        <v>0</v>
      </c>
      <c r="AG488" s="50">
        <v>0</v>
      </c>
      <c r="AH488" s="50">
        <v>0</v>
      </c>
      <c r="AI488" s="50">
        <v>0</v>
      </c>
      <c r="AJ488" s="50">
        <v>0</v>
      </c>
      <c r="AK488" s="52">
        <v>15</v>
      </c>
      <c r="AL488" s="50">
        <v>15</v>
      </c>
      <c r="AM488" s="48">
        <v>0.5357142857142857</v>
      </c>
      <c r="AN488" s="49">
        <v>5.3571428571428572E-3</v>
      </c>
      <c r="AO488" s="49">
        <v>15</v>
      </c>
      <c r="AP488" s="49">
        <v>15</v>
      </c>
      <c r="AR488" s="50">
        <v>13</v>
      </c>
    </row>
    <row r="489" spans="1:44" x14ac:dyDescent="0.35">
      <c r="A489" s="2">
        <v>1074235141</v>
      </c>
      <c r="B489" s="2" t="s">
        <v>1607</v>
      </c>
      <c r="C489" s="16" t="s">
        <v>4947</v>
      </c>
      <c r="D489" s="3" t="s">
        <v>3752</v>
      </c>
      <c r="E489" s="4">
        <v>44876</v>
      </c>
      <c r="F489" s="5">
        <v>45972</v>
      </c>
      <c r="G489" s="5">
        <v>46337</v>
      </c>
      <c r="H489" s="3" t="s">
        <v>4290</v>
      </c>
      <c r="I489" s="55">
        <v>0</v>
      </c>
      <c r="J489" s="6">
        <v>46022</v>
      </c>
      <c r="K489" s="2" t="s">
        <v>4405</v>
      </c>
      <c r="L489" s="2" t="s">
        <v>4963</v>
      </c>
      <c r="M489" s="2" t="s">
        <v>4956</v>
      </c>
      <c r="N489" s="2" t="s">
        <v>5200</v>
      </c>
      <c r="O489" s="2" t="s">
        <v>5220</v>
      </c>
      <c r="P489" s="2" t="s">
        <v>4449</v>
      </c>
      <c r="Q489" s="2" t="s">
        <v>4298</v>
      </c>
      <c r="R489" s="7"/>
      <c r="S489" s="7">
        <v>25</v>
      </c>
      <c r="T489" s="7">
        <v>4.1667000000000058</v>
      </c>
      <c r="U489" s="7">
        <v>29.166700000000006</v>
      </c>
      <c r="V489" s="12">
        <v>30</v>
      </c>
      <c r="W489" s="15" t="s">
        <v>5490</v>
      </c>
      <c r="X489" s="15" t="s">
        <v>5067</v>
      </c>
      <c r="Y489" s="58">
        <v>0</v>
      </c>
      <c r="Z489" s="50">
        <v>0</v>
      </c>
      <c r="AA489" s="50">
        <v>0</v>
      </c>
      <c r="AB489" s="50">
        <v>0</v>
      </c>
      <c r="AC489" s="50">
        <v>0</v>
      </c>
      <c r="AD489" s="50">
        <v>0</v>
      </c>
      <c r="AE489" s="50">
        <v>0</v>
      </c>
      <c r="AF489" s="50">
        <v>0</v>
      </c>
      <c r="AG489" s="50">
        <v>0</v>
      </c>
      <c r="AH489" s="50">
        <v>0</v>
      </c>
      <c r="AI489" s="50">
        <v>0</v>
      </c>
      <c r="AJ489" s="50">
        <v>0</v>
      </c>
      <c r="AK489" s="52">
        <v>0</v>
      </c>
      <c r="AL489" s="50">
        <v>0</v>
      </c>
      <c r="AM489" s="48">
        <v>0</v>
      </c>
      <c r="AN489" s="49">
        <v>0</v>
      </c>
      <c r="AO489" s="49">
        <v>0</v>
      </c>
      <c r="AP489" s="49">
        <v>0</v>
      </c>
      <c r="AR489" s="50">
        <v>30</v>
      </c>
    </row>
    <row r="490" spans="1:44" x14ac:dyDescent="0.35">
      <c r="A490" s="2">
        <v>1074278836</v>
      </c>
      <c r="B490" s="2" t="s">
        <v>1611</v>
      </c>
      <c r="C490" s="16" t="s">
        <v>4946</v>
      </c>
      <c r="D490" s="3" t="s">
        <v>3756</v>
      </c>
      <c r="E490" s="4">
        <v>45962</v>
      </c>
      <c r="F490" s="5">
        <v>45962</v>
      </c>
      <c r="G490" s="5">
        <v>46327</v>
      </c>
      <c r="H490" s="3" t="s">
        <v>4290</v>
      </c>
      <c r="I490" s="55">
        <v>0</v>
      </c>
      <c r="J490" s="6">
        <v>46022</v>
      </c>
      <c r="K490" s="2" t="s">
        <v>4405</v>
      </c>
      <c r="L490" s="2" t="s">
        <v>4963</v>
      </c>
      <c r="M490" s="2" t="s">
        <v>4956</v>
      </c>
      <c r="N490" s="2" t="s">
        <v>5200</v>
      </c>
      <c r="O490" s="2" t="s">
        <v>5220</v>
      </c>
      <c r="P490" s="2" t="s">
        <v>4449</v>
      </c>
      <c r="Q490" s="2" t="s">
        <v>4297</v>
      </c>
      <c r="R490" s="7"/>
      <c r="S490" s="7">
        <v>0</v>
      </c>
      <c r="T490" s="7">
        <v>5</v>
      </c>
      <c r="U490" s="7">
        <v>5</v>
      </c>
      <c r="V490" s="12">
        <v>5</v>
      </c>
      <c r="W490" s="15" t="s">
        <v>4738</v>
      </c>
      <c r="X490" s="15" t="s">
        <v>5367</v>
      </c>
      <c r="Y490" s="58">
        <v>0</v>
      </c>
      <c r="Z490" s="50">
        <v>0</v>
      </c>
      <c r="AA490" s="50">
        <v>0</v>
      </c>
      <c r="AB490" s="50">
        <v>0</v>
      </c>
      <c r="AC490" s="50">
        <v>0</v>
      </c>
      <c r="AD490" s="50">
        <v>0</v>
      </c>
      <c r="AE490" s="50">
        <v>0</v>
      </c>
      <c r="AF490" s="50">
        <v>0</v>
      </c>
      <c r="AG490" s="50">
        <v>0</v>
      </c>
      <c r="AH490" s="50">
        <v>0</v>
      </c>
      <c r="AI490" s="50">
        <v>0</v>
      </c>
      <c r="AJ490" s="50">
        <v>0</v>
      </c>
      <c r="AK490" s="52">
        <v>0</v>
      </c>
      <c r="AL490" s="50">
        <v>0</v>
      </c>
      <c r="AM490" s="48">
        <v>0</v>
      </c>
      <c r="AN490" s="49">
        <v>0</v>
      </c>
      <c r="AO490" s="49">
        <v>0</v>
      </c>
      <c r="AP490" s="49">
        <v>0</v>
      </c>
      <c r="AR490" s="50">
        <v>5</v>
      </c>
    </row>
    <row r="491" spans="1:44" x14ac:dyDescent="0.35">
      <c r="A491" s="2">
        <v>1074289387</v>
      </c>
      <c r="B491" s="2" t="s">
        <v>1612</v>
      </c>
      <c r="C491" s="16" t="s">
        <v>4946</v>
      </c>
      <c r="D491" s="3" t="s">
        <v>3757</v>
      </c>
      <c r="E491" s="4">
        <v>45989</v>
      </c>
      <c r="F491" s="5">
        <v>45989</v>
      </c>
      <c r="G491" s="5">
        <v>46354</v>
      </c>
      <c r="H491" s="3" t="s">
        <v>4290</v>
      </c>
      <c r="I491" s="55">
        <v>0</v>
      </c>
      <c r="J491" s="6">
        <v>46022</v>
      </c>
      <c r="K491" s="2" t="s">
        <v>4431</v>
      </c>
      <c r="L491" s="2" t="s">
        <v>4963</v>
      </c>
      <c r="M491" s="2" t="s">
        <v>4956</v>
      </c>
      <c r="N491" s="2" t="s">
        <v>5200</v>
      </c>
      <c r="O491" s="2" t="s">
        <v>5220</v>
      </c>
      <c r="P491" s="2" t="s">
        <v>4449</v>
      </c>
      <c r="Q491" s="2" t="s">
        <v>4326</v>
      </c>
      <c r="R491" s="7"/>
      <c r="S491" s="7">
        <v>0</v>
      </c>
      <c r="T491" s="7">
        <v>0.55000000000000004</v>
      </c>
      <c r="U491" s="7">
        <v>0.55000000000000004</v>
      </c>
      <c r="V491" s="12">
        <v>1</v>
      </c>
      <c r="W491" s="15" t="s">
        <v>4738</v>
      </c>
      <c r="X491" s="15" t="s">
        <v>5355</v>
      </c>
      <c r="Y491" s="58">
        <v>0</v>
      </c>
      <c r="Z491" s="50">
        <v>0</v>
      </c>
      <c r="AA491" s="50">
        <v>0</v>
      </c>
      <c r="AB491" s="50">
        <v>0</v>
      </c>
      <c r="AC491" s="50">
        <v>0</v>
      </c>
      <c r="AD491" s="50">
        <v>0</v>
      </c>
      <c r="AE491" s="50">
        <v>0</v>
      </c>
      <c r="AF491" s="50">
        <v>0</v>
      </c>
      <c r="AG491" s="50">
        <v>0</v>
      </c>
      <c r="AH491" s="50">
        <v>0</v>
      </c>
      <c r="AI491" s="50">
        <v>0</v>
      </c>
      <c r="AJ491" s="50">
        <v>0</v>
      </c>
      <c r="AK491" s="52">
        <v>0</v>
      </c>
      <c r="AL491" s="50">
        <v>0</v>
      </c>
      <c r="AM491" s="48">
        <v>0</v>
      </c>
      <c r="AN491" s="49">
        <v>0</v>
      </c>
      <c r="AO491" s="49">
        <v>0</v>
      </c>
      <c r="AP491" s="49">
        <v>0</v>
      </c>
      <c r="AR491" s="50">
        <v>1</v>
      </c>
    </row>
    <row r="492" spans="1:44" x14ac:dyDescent="0.35">
      <c r="A492" s="2">
        <v>1073517964</v>
      </c>
      <c r="B492" s="2" t="s">
        <v>1513</v>
      </c>
      <c r="C492" s="16" t="s">
        <v>4948</v>
      </c>
      <c r="D492" s="3" t="s">
        <v>3658</v>
      </c>
      <c r="E492" s="4">
        <v>45870</v>
      </c>
      <c r="F492" s="5">
        <v>45870</v>
      </c>
      <c r="G492" s="5">
        <v>46235</v>
      </c>
      <c r="H492" s="3" t="s">
        <v>4292</v>
      </c>
      <c r="I492" s="55">
        <v>0</v>
      </c>
      <c r="J492" s="6">
        <v>46022</v>
      </c>
      <c r="K492" s="2" t="s">
        <v>4405</v>
      </c>
      <c r="L492" s="2">
        <v>2002010200</v>
      </c>
      <c r="M492" s="2" t="s">
        <v>4955</v>
      </c>
      <c r="N492" s="2" t="s">
        <v>5204</v>
      </c>
      <c r="O492" s="2" t="s">
        <v>5204</v>
      </c>
      <c r="P492" s="2" t="s">
        <v>4541</v>
      </c>
      <c r="Q492" s="2" t="s">
        <v>4389</v>
      </c>
      <c r="R492" s="7"/>
      <c r="S492" s="7">
        <v>0</v>
      </c>
      <c r="T492" s="7">
        <v>12.5</v>
      </c>
      <c r="U492" s="7">
        <v>12.5</v>
      </c>
      <c r="V492" s="12">
        <v>13</v>
      </c>
      <c r="W492" s="15" t="s">
        <v>4738</v>
      </c>
      <c r="X492" s="15" t="s">
        <v>5407</v>
      </c>
      <c r="Y492" s="58">
        <v>0</v>
      </c>
      <c r="Z492" s="50">
        <v>0</v>
      </c>
      <c r="AA492" s="50">
        <v>7</v>
      </c>
      <c r="AB492" s="50">
        <v>2</v>
      </c>
      <c r="AC492" s="50">
        <v>0</v>
      </c>
      <c r="AD492" s="50">
        <v>0</v>
      </c>
      <c r="AE492" s="50">
        <v>0</v>
      </c>
      <c r="AF492" s="50">
        <v>0</v>
      </c>
      <c r="AG492" s="50">
        <v>0</v>
      </c>
      <c r="AH492" s="50">
        <v>0</v>
      </c>
      <c r="AI492" s="50">
        <v>0</v>
      </c>
      <c r="AJ492" s="50">
        <v>0</v>
      </c>
      <c r="AK492" s="52">
        <v>9</v>
      </c>
      <c r="AL492" s="50">
        <v>9</v>
      </c>
      <c r="AM492" s="48">
        <v>0.69230769230769229</v>
      </c>
      <c r="AN492" s="49">
        <v>6.9230769230769233E-3</v>
      </c>
      <c r="AO492" s="49">
        <v>9</v>
      </c>
      <c r="AP492" s="49">
        <v>9</v>
      </c>
      <c r="AR492" s="50">
        <v>4</v>
      </c>
    </row>
    <row r="493" spans="1:44" x14ac:dyDescent="0.35">
      <c r="A493" s="2">
        <v>1074372964</v>
      </c>
      <c r="B493" s="2" t="s">
        <v>1620</v>
      </c>
      <c r="C493" s="16" t="s">
        <v>4948</v>
      </c>
      <c r="D493" s="3" t="s">
        <v>3765</v>
      </c>
      <c r="E493" s="4">
        <v>44014</v>
      </c>
      <c r="F493" s="5">
        <v>45840</v>
      </c>
      <c r="G493" s="5">
        <v>46205</v>
      </c>
      <c r="H493" s="3" t="s">
        <v>4290</v>
      </c>
      <c r="I493" s="55">
        <v>0</v>
      </c>
      <c r="J493" s="6">
        <v>46022</v>
      </c>
      <c r="K493" s="2" t="s">
        <v>4405</v>
      </c>
      <c r="L493" s="2">
        <v>2003020100</v>
      </c>
      <c r="M493" s="2" t="s">
        <v>4956</v>
      </c>
      <c r="N493" s="2" t="s">
        <v>5188</v>
      </c>
      <c r="O493" s="2" t="s">
        <v>5188</v>
      </c>
      <c r="P493" s="2" t="s">
        <v>4543</v>
      </c>
      <c r="Q493" s="2" t="s">
        <v>4323</v>
      </c>
      <c r="R493" s="7"/>
      <c r="S493" s="7">
        <v>15</v>
      </c>
      <c r="T493" s="7">
        <v>14.916699999999992</v>
      </c>
      <c r="U493" s="7">
        <v>29.916699999999992</v>
      </c>
      <c r="V493" s="12">
        <v>30</v>
      </c>
      <c r="W493" s="15" t="s">
        <v>5461</v>
      </c>
      <c r="X493" s="15" t="s">
        <v>5067</v>
      </c>
      <c r="Y493" s="58">
        <v>0</v>
      </c>
      <c r="Z493" s="50">
        <v>0</v>
      </c>
      <c r="AA493" s="50">
        <v>0</v>
      </c>
      <c r="AB493" s="50">
        <v>0</v>
      </c>
      <c r="AC493" s="50">
        <v>15</v>
      </c>
      <c r="AD493" s="50">
        <v>0</v>
      </c>
      <c r="AE493" s="50">
        <v>0</v>
      </c>
      <c r="AF493" s="50">
        <v>0</v>
      </c>
      <c r="AG493" s="50">
        <v>0</v>
      </c>
      <c r="AH493" s="50">
        <v>0</v>
      </c>
      <c r="AI493" s="50">
        <v>0</v>
      </c>
      <c r="AJ493" s="50">
        <v>0</v>
      </c>
      <c r="AK493" s="52">
        <v>15</v>
      </c>
      <c r="AL493" s="50">
        <v>15</v>
      </c>
      <c r="AM493" s="48">
        <v>0.5</v>
      </c>
      <c r="AN493" s="49">
        <v>5.0000000000000001E-3</v>
      </c>
      <c r="AO493" s="49">
        <v>0</v>
      </c>
      <c r="AP493" s="49">
        <v>15</v>
      </c>
      <c r="AR493" s="50">
        <v>15</v>
      </c>
    </row>
    <row r="494" spans="1:44" x14ac:dyDescent="0.35">
      <c r="A494" s="2">
        <v>1074443845</v>
      </c>
      <c r="B494" s="2" t="s">
        <v>1626</v>
      </c>
      <c r="C494" s="16" t="s">
        <v>4946</v>
      </c>
      <c r="D494" s="3" t="s">
        <v>3771</v>
      </c>
      <c r="E494" s="4">
        <v>45916</v>
      </c>
      <c r="F494" s="5">
        <v>45916</v>
      </c>
      <c r="G494" s="5">
        <v>46281</v>
      </c>
      <c r="H494" s="3" t="s">
        <v>4290</v>
      </c>
      <c r="I494" s="55">
        <v>0</v>
      </c>
      <c r="J494" s="6">
        <v>46022</v>
      </c>
      <c r="K494" s="2" t="s">
        <v>4431</v>
      </c>
      <c r="L494" s="2" t="s">
        <v>4963</v>
      </c>
      <c r="M494" s="2" t="s">
        <v>4956</v>
      </c>
      <c r="N494" s="2" t="s">
        <v>5200</v>
      </c>
      <c r="O494" s="2" t="s">
        <v>5220</v>
      </c>
      <c r="P494" s="2" t="s">
        <v>4449</v>
      </c>
      <c r="Q494" s="2" t="s">
        <v>4326</v>
      </c>
      <c r="R494" s="7"/>
      <c r="S494" s="7">
        <v>0</v>
      </c>
      <c r="T494" s="7">
        <v>1.75</v>
      </c>
      <c r="U494" s="7">
        <v>1.75</v>
      </c>
      <c r="V494" s="12">
        <v>2</v>
      </c>
      <c r="W494" s="15" t="s">
        <v>4738</v>
      </c>
      <c r="X494" s="15" t="s">
        <v>5409</v>
      </c>
      <c r="Y494" s="58">
        <v>0</v>
      </c>
      <c r="Z494" s="50">
        <v>0</v>
      </c>
      <c r="AA494" s="50">
        <v>0</v>
      </c>
      <c r="AB494" s="50">
        <v>0</v>
      </c>
      <c r="AC494" s="50">
        <v>0</v>
      </c>
      <c r="AD494" s="50">
        <v>0</v>
      </c>
      <c r="AE494" s="50">
        <v>0</v>
      </c>
      <c r="AF494" s="50">
        <v>0</v>
      </c>
      <c r="AG494" s="50">
        <v>0</v>
      </c>
      <c r="AH494" s="50">
        <v>0</v>
      </c>
      <c r="AI494" s="50">
        <v>0</v>
      </c>
      <c r="AJ494" s="50">
        <v>0</v>
      </c>
      <c r="AK494" s="52">
        <v>0</v>
      </c>
      <c r="AL494" s="50">
        <v>0</v>
      </c>
      <c r="AM494" s="48">
        <v>0</v>
      </c>
      <c r="AN494" s="49">
        <v>0</v>
      </c>
      <c r="AO494" s="49">
        <v>0</v>
      </c>
      <c r="AP494" s="49">
        <v>0</v>
      </c>
      <c r="AR494" s="50">
        <v>2</v>
      </c>
    </row>
    <row r="495" spans="1:44" x14ac:dyDescent="0.35">
      <c r="A495" s="2">
        <v>1074490343</v>
      </c>
      <c r="B495" s="2" t="s">
        <v>1629</v>
      </c>
      <c r="C495" s="16" t="s">
        <v>4946</v>
      </c>
      <c r="D495" s="3" t="s">
        <v>3774</v>
      </c>
      <c r="E495" s="4">
        <v>45748</v>
      </c>
      <c r="F495" s="5">
        <v>45748</v>
      </c>
      <c r="G495" s="5">
        <v>46113</v>
      </c>
      <c r="H495" s="3" t="s">
        <v>4290</v>
      </c>
      <c r="I495" s="55">
        <v>0</v>
      </c>
      <c r="J495" s="6">
        <v>46022</v>
      </c>
      <c r="K495" s="2" t="s">
        <v>4405</v>
      </c>
      <c r="L495" s="2" t="s">
        <v>4977</v>
      </c>
      <c r="M495" s="2" t="s">
        <v>4956</v>
      </c>
      <c r="N495" s="2" t="s">
        <v>5195</v>
      </c>
      <c r="O495" s="2" t="s">
        <v>5216</v>
      </c>
      <c r="P495" s="2" t="s">
        <v>4489</v>
      </c>
      <c r="Q495" s="2" t="s">
        <v>4297</v>
      </c>
      <c r="R495" s="7"/>
      <c r="S495" s="7">
        <v>0</v>
      </c>
      <c r="T495" s="7">
        <v>22.5</v>
      </c>
      <c r="U495" s="7">
        <v>22.5</v>
      </c>
      <c r="V495" s="12">
        <v>23</v>
      </c>
      <c r="W495" s="15" t="s">
        <v>4738</v>
      </c>
      <c r="X495" s="15" t="s">
        <v>5324</v>
      </c>
      <c r="Y495" s="58">
        <v>0</v>
      </c>
      <c r="Z495" s="50">
        <v>0</v>
      </c>
      <c r="AA495" s="50">
        <v>5</v>
      </c>
      <c r="AB495" s="50">
        <v>9</v>
      </c>
      <c r="AC495" s="50">
        <v>0</v>
      </c>
      <c r="AD495" s="50">
        <v>0</v>
      </c>
      <c r="AE495" s="50">
        <v>0</v>
      </c>
      <c r="AF495" s="50">
        <v>0</v>
      </c>
      <c r="AG495" s="50">
        <v>0</v>
      </c>
      <c r="AH495" s="50">
        <v>0</v>
      </c>
      <c r="AI495" s="50">
        <v>0</v>
      </c>
      <c r="AJ495" s="50">
        <v>0</v>
      </c>
      <c r="AK495" s="52">
        <v>14</v>
      </c>
      <c r="AL495" s="50">
        <v>14</v>
      </c>
      <c r="AM495" s="48">
        <v>0.60869565217391308</v>
      </c>
      <c r="AN495" s="49">
        <v>6.0869565217391312E-3</v>
      </c>
      <c r="AO495" s="49">
        <v>14</v>
      </c>
      <c r="AP495" s="49">
        <v>14</v>
      </c>
      <c r="AR495" s="50">
        <v>9</v>
      </c>
    </row>
    <row r="496" spans="1:44" x14ac:dyDescent="0.35">
      <c r="A496" s="2">
        <v>1074530131</v>
      </c>
      <c r="B496" s="2" t="s">
        <v>1632</v>
      </c>
      <c r="C496" s="16" t="s">
        <v>4946</v>
      </c>
      <c r="D496" s="3" t="s">
        <v>3777</v>
      </c>
      <c r="E496" s="4">
        <v>45931</v>
      </c>
      <c r="F496" s="5">
        <v>45931</v>
      </c>
      <c r="G496" s="5">
        <v>46296</v>
      </c>
      <c r="H496" s="3" t="s">
        <v>4290</v>
      </c>
      <c r="I496" s="55">
        <v>0</v>
      </c>
      <c r="J496" s="6">
        <v>46022</v>
      </c>
      <c r="K496" s="2" t="s">
        <v>4405</v>
      </c>
      <c r="L496" s="2" t="s">
        <v>4961</v>
      </c>
      <c r="M496" s="2" t="s">
        <v>4956</v>
      </c>
      <c r="N496" s="2" t="s">
        <v>5180</v>
      </c>
      <c r="O496" s="2" t="s">
        <v>5218</v>
      </c>
      <c r="P496" s="2" t="s">
        <v>4447</v>
      </c>
      <c r="Q496" s="2" t="s">
        <v>4301</v>
      </c>
      <c r="R496" s="7"/>
      <c r="S496" s="7">
        <v>0</v>
      </c>
      <c r="T496" s="7">
        <v>7.5</v>
      </c>
      <c r="U496" s="7">
        <v>7.5</v>
      </c>
      <c r="V496" s="12">
        <v>8</v>
      </c>
      <c r="W496" s="15" t="s">
        <v>4738</v>
      </c>
      <c r="X496" s="15" t="s">
        <v>5377</v>
      </c>
      <c r="Y496" s="58">
        <v>0</v>
      </c>
      <c r="Z496" s="50">
        <v>0</v>
      </c>
      <c r="AA496" s="50">
        <v>0</v>
      </c>
      <c r="AB496" s="50">
        <v>0</v>
      </c>
      <c r="AC496" s="50">
        <v>0</v>
      </c>
      <c r="AD496" s="50">
        <v>0</v>
      </c>
      <c r="AE496" s="50">
        <v>0</v>
      </c>
      <c r="AF496" s="50">
        <v>0</v>
      </c>
      <c r="AG496" s="50">
        <v>0</v>
      </c>
      <c r="AH496" s="50">
        <v>0</v>
      </c>
      <c r="AI496" s="50">
        <v>0</v>
      </c>
      <c r="AJ496" s="50">
        <v>0</v>
      </c>
      <c r="AK496" s="52">
        <v>0</v>
      </c>
      <c r="AL496" s="50">
        <v>0</v>
      </c>
      <c r="AM496" s="48">
        <v>0</v>
      </c>
      <c r="AN496" s="49">
        <v>0</v>
      </c>
      <c r="AO496" s="49">
        <v>0</v>
      </c>
      <c r="AP496" s="49">
        <v>0</v>
      </c>
      <c r="AR496" s="50">
        <v>8</v>
      </c>
    </row>
    <row r="497" spans="1:44" x14ac:dyDescent="0.35">
      <c r="A497" s="2">
        <v>1074531916</v>
      </c>
      <c r="B497" s="2" t="s">
        <v>1633</v>
      </c>
      <c r="C497" s="16" t="s">
        <v>4947</v>
      </c>
      <c r="D497" s="3" t="s">
        <v>3778</v>
      </c>
      <c r="E497" s="4">
        <v>45170</v>
      </c>
      <c r="F497" s="5">
        <v>45901</v>
      </c>
      <c r="G497" s="5">
        <v>46266</v>
      </c>
      <c r="H497" s="3" t="s">
        <v>4290</v>
      </c>
      <c r="I497" s="55">
        <v>0</v>
      </c>
      <c r="J497" s="6">
        <v>46022</v>
      </c>
      <c r="K497" s="2" t="s">
        <v>4405</v>
      </c>
      <c r="L497" s="2" t="s">
        <v>4975</v>
      </c>
      <c r="M497" s="2" t="s">
        <v>4956</v>
      </c>
      <c r="N497" s="2" t="s">
        <v>5180</v>
      </c>
      <c r="O497" s="2" t="s">
        <v>5187</v>
      </c>
      <c r="P497" s="2" t="s">
        <v>4483</v>
      </c>
      <c r="Q497" s="2" t="s">
        <v>4298</v>
      </c>
      <c r="R497" s="7"/>
      <c r="S497" s="7">
        <v>16</v>
      </c>
      <c r="T497" s="7">
        <v>10</v>
      </c>
      <c r="U497" s="7">
        <v>26</v>
      </c>
      <c r="V497" s="12">
        <v>26</v>
      </c>
      <c r="W497" s="15" t="s">
        <v>5491</v>
      </c>
      <c r="X497" s="15" t="s">
        <v>5115</v>
      </c>
      <c r="Y497" s="58">
        <v>0</v>
      </c>
      <c r="Z497" s="50">
        <v>16</v>
      </c>
      <c r="AA497" s="50">
        <v>0</v>
      </c>
      <c r="AB497" s="50">
        <v>0</v>
      </c>
      <c r="AC497" s="50">
        <v>0</v>
      </c>
      <c r="AD497" s="50">
        <v>0</v>
      </c>
      <c r="AE497" s="50">
        <v>0</v>
      </c>
      <c r="AF497" s="50">
        <v>0</v>
      </c>
      <c r="AG497" s="50">
        <v>0</v>
      </c>
      <c r="AH497" s="50">
        <v>0</v>
      </c>
      <c r="AI497" s="50">
        <v>0</v>
      </c>
      <c r="AJ497" s="50">
        <v>0</v>
      </c>
      <c r="AK497" s="52">
        <v>16</v>
      </c>
      <c r="AL497" s="50">
        <v>16</v>
      </c>
      <c r="AM497" s="48">
        <v>0.61538461538461542</v>
      </c>
      <c r="AN497" s="49">
        <v>6.1538461538461538E-3</v>
      </c>
      <c r="AO497" s="49">
        <v>16</v>
      </c>
      <c r="AP497" s="49">
        <v>16</v>
      </c>
      <c r="AR497" s="50">
        <v>10</v>
      </c>
    </row>
    <row r="498" spans="1:44" x14ac:dyDescent="0.35">
      <c r="A498" s="2">
        <v>1074543888</v>
      </c>
      <c r="B498" s="2" t="s">
        <v>1635</v>
      </c>
      <c r="C498" s="16" t="s">
        <v>4946</v>
      </c>
      <c r="D498" s="3" t="s">
        <v>3780</v>
      </c>
      <c r="E498" s="4">
        <v>45108</v>
      </c>
      <c r="F498" s="5">
        <v>45839</v>
      </c>
      <c r="G498" s="5">
        <v>46204</v>
      </c>
      <c r="H498" s="3" t="s">
        <v>4291</v>
      </c>
      <c r="I498" s="55">
        <v>0</v>
      </c>
      <c r="J498" s="6">
        <v>46022</v>
      </c>
      <c r="K498" s="2" t="s">
        <v>4405</v>
      </c>
      <c r="L498" s="2" t="s">
        <v>4745</v>
      </c>
      <c r="M498" s="2" t="s">
        <v>4956</v>
      </c>
      <c r="N498" s="2" t="s">
        <v>5196</v>
      </c>
      <c r="O498" s="2" t="s">
        <v>5214</v>
      </c>
      <c r="P498" s="2" t="s">
        <v>4438</v>
      </c>
      <c r="Q498" s="2" t="s">
        <v>4297</v>
      </c>
      <c r="R498" s="7"/>
      <c r="S498" s="7">
        <v>15</v>
      </c>
      <c r="T498" s="7">
        <v>15</v>
      </c>
      <c r="U498" s="7">
        <v>30</v>
      </c>
      <c r="V498" s="12">
        <v>30</v>
      </c>
      <c r="W498" s="15" t="s">
        <v>5333</v>
      </c>
      <c r="X498" s="15" t="s">
        <v>5067</v>
      </c>
      <c r="Y498" s="58">
        <v>0</v>
      </c>
      <c r="Z498" s="50">
        <v>0</v>
      </c>
      <c r="AA498" s="50">
        <v>16</v>
      </c>
      <c r="AB498" s="50">
        <v>0</v>
      </c>
      <c r="AC498" s="50">
        <v>0</v>
      </c>
      <c r="AD498" s="50">
        <v>0</v>
      </c>
      <c r="AE498" s="50">
        <v>0</v>
      </c>
      <c r="AF498" s="50">
        <v>0</v>
      </c>
      <c r="AG498" s="50">
        <v>0</v>
      </c>
      <c r="AH498" s="50">
        <v>0</v>
      </c>
      <c r="AI498" s="50">
        <v>0</v>
      </c>
      <c r="AJ498" s="50">
        <v>0</v>
      </c>
      <c r="AK498" s="52">
        <v>16</v>
      </c>
      <c r="AL498" s="50">
        <v>16</v>
      </c>
      <c r="AM498" s="48">
        <v>0.53333333333333333</v>
      </c>
      <c r="AN498" s="49">
        <v>5.3333333333333332E-3</v>
      </c>
      <c r="AO498" s="49">
        <v>16</v>
      </c>
      <c r="AP498" s="49">
        <v>16</v>
      </c>
      <c r="AR498" s="50">
        <v>14</v>
      </c>
    </row>
    <row r="499" spans="1:44" x14ac:dyDescent="0.35">
      <c r="A499" s="2">
        <v>1074611846</v>
      </c>
      <c r="B499" s="2" t="s">
        <v>1641</v>
      </c>
      <c r="C499" s="16" t="s">
        <v>4946</v>
      </c>
      <c r="D499" s="3" t="s">
        <v>3786</v>
      </c>
      <c r="E499" s="4">
        <v>45728</v>
      </c>
      <c r="F499" s="5">
        <v>45728</v>
      </c>
      <c r="G499" s="5">
        <v>46093</v>
      </c>
      <c r="H499" s="3" t="s">
        <v>4290</v>
      </c>
      <c r="I499" s="55">
        <v>0</v>
      </c>
      <c r="J499" s="6">
        <v>46022</v>
      </c>
      <c r="K499" s="2" t="s">
        <v>4405</v>
      </c>
      <c r="L499" s="2" t="s">
        <v>4853</v>
      </c>
      <c r="M499" s="2" t="s">
        <v>4956</v>
      </c>
      <c r="N499" s="2" t="s">
        <v>5196</v>
      </c>
      <c r="O499" s="2" t="s">
        <v>5246</v>
      </c>
      <c r="P499" s="2" t="s">
        <v>4616</v>
      </c>
      <c r="Q499" s="2" t="s">
        <v>4297</v>
      </c>
      <c r="R499" s="7"/>
      <c r="S499" s="7">
        <v>0</v>
      </c>
      <c r="T499" s="7">
        <v>24.083300000000001</v>
      </c>
      <c r="U499" s="7">
        <v>24.083300000000001</v>
      </c>
      <c r="V499" s="12">
        <v>25</v>
      </c>
      <c r="W499" s="15" t="s">
        <v>4738</v>
      </c>
      <c r="X499" s="15" t="s">
        <v>5077</v>
      </c>
      <c r="Y499" s="58">
        <v>0</v>
      </c>
      <c r="Z499" s="50">
        <v>0</v>
      </c>
      <c r="AA499" s="50">
        <v>0</v>
      </c>
      <c r="AB499" s="50">
        <v>0</v>
      </c>
      <c r="AC499" s="50">
        <v>0</v>
      </c>
      <c r="AD499" s="50">
        <v>0</v>
      </c>
      <c r="AE499" s="50">
        <v>0</v>
      </c>
      <c r="AF499" s="50">
        <v>0</v>
      </c>
      <c r="AG499" s="50">
        <v>0</v>
      </c>
      <c r="AH499" s="50">
        <v>0</v>
      </c>
      <c r="AI499" s="50">
        <v>0</v>
      </c>
      <c r="AJ499" s="50">
        <v>0</v>
      </c>
      <c r="AK499" s="52">
        <v>0</v>
      </c>
      <c r="AL499" s="50">
        <v>0</v>
      </c>
      <c r="AM499" s="48">
        <v>0</v>
      </c>
      <c r="AN499" s="49">
        <v>0</v>
      </c>
      <c r="AO499" s="49">
        <v>0</v>
      </c>
      <c r="AP499" s="49">
        <v>0</v>
      </c>
      <c r="AR499" s="50">
        <v>25</v>
      </c>
    </row>
    <row r="500" spans="1:44" x14ac:dyDescent="0.35">
      <c r="A500" s="2">
        <v>1074614525</v>
      </c>
      <c r="B500" s="2" t="s">
        <v>1643</v>
      </c>
      <c r="C500" s="16" t="s">
        <v>4946</v>
      </c>
      <c r="D500" s="3" t="s">
        <v>3788</v>
      </c>
      <c r="E500" s="4">
        <v>45108</v>
      </c>
      <c r="F500" s="5">
        <v>45839</v>
      </c>
      <c r="G500" s="5">
        <v>46204</v>
      </c>
      <c r="H500" s="3" t="s">
        <v>4420</v>
      </c>
      <c r="I500" s="55">
        <v>0</v>
      </c>
      <c r="J500" s="6">
        <v>46022</v>
      </c>
      <c r="K500" s="2" t="s">
        <v>4405</v>
      </c>
      <c r="L500" s="2" t="s">
        <v>4879</v>
      </c>
      <c r="M500" s="2" t="s">
        <v>4956</v>
      </c>
      <c r="N500" s="2" t="s">
        <v>5196</v>
      </c>
      <c r="O500" s="2" t="s">
        <v>5249</v>
      </c>
      <c r="P500" s="2" t="s">
        <v>4651</v>
      </c>
      <c r="Q500" s="2" t="s">
        <v>4297</v>
      </c>
      <c r="R500" s="7"/>
      <c r="S500" s="7">
        <v>15</v>
      </c>
      <c r="T500" s="7">
        <v>15</v>
      </c>
      <c r="U500" s="7">
        <v>30</v>
      </c>
      <c r="V500" s="12">
        <v>30</v>
      </c>
      <c r="W500" s="15" t="s">
        <v>5333</v>
      </c>
      <c r="X500" s="15" t="s">
        <v>5067</v>
      </c>
      <c r="Y500" s="58">
        <v>15</v>
      </c>
      <c r="Z500" s="50">
        <v>0</v>
      </c>
      <c r="AA500" s="50">
        <v>0</v>
      </c>
      <c r="AB500" s="50">
        <v>0</v>
      </c>
      <c r="AC500" s="50">
        <v>0</v>
      </c>
      <c r="AD500" s="50">
        <v>0</v>
      </c>
      <c r="AE500" s="50">
        <v>0</v>
      </c>
      <c r="AF500" s="50">
        <v>0</v>
      </c>
      <c r="AG500" s="50">
        <v>0</v>
      </c>
      <c r="AH500" s="50">
        <v>0</v>
      </c>
      <c r="AI500" s="50">
        <v>0</v>
      </c>
      <c r="AJ500" s="50">
        <v>0</v>
      </c>
      <c r="AK500" s="52">
        <v>15</v>
      </c>
      <c r="AL500" s="50">
        <v>15</v>
      </c>
      <c r="AM500" s="48">
        <v>0.5</v>
      </c>
      <c r="AN500" s="49">
        <v>5.0000000000000001E-3</v>
      </c>
      <c r="AO500" s="49">
        <v>15</v>
      </c>
      <c r="AP500" s="49">
        <v>15</v>
      </c>
      <c r="AR500" s="50">
        <v>15</v>
      </c>
    </row>
    <row r="501" spans="1:44" x14ac:dyDescent="0.35">
      <c r="A501" s="2">
        <v>1074617655</v>
      </c>
      <c r="B501" s="2" t="s">
        <v>1644</v>
      </c>
      <c r="C501" s="16" t="s">
        <v>4946</v>
      </c>
      <c r="D501" s="3" t="s">
        <v>3789</v>
      </c>
      <c r="E501" s="4">
        <v>46014</v>
      </c>
      <c r="F501" s="5">
        <v>45836</v>
      </c>
      <c r="G501" s="5">
        <v>46201</v>
      </c>
      <c r="H501" s="3" t="s">
        <v>4290</v>
      </c>
      <c r="I501" s="55">
        <v>0</v>
      </c>
      <c r="J501" s="6">
        <v>46022</v>
      </c>
      <c r="K501" s="2" t="s">
        <v>4405</v>
      </c>
      <c r="L501" s="2" t="s">
        <v>5021</v>
      </c>
      <c r="M501" s="2" t="s">
        <v>4956</v>
      </c>
      <c r="N501" s="2" t="s">
        <v>5180</v>
      </c>
      <c r="O501" s="2" t="s">
        <v>5226</v>
      </c>
      <c r="P501" s="2" t="s">
        <v>4640</v>
      </c>
      <c r="Q501" s="2" t="s">
        <v>4297</v>
      </c>
      <c r="R501" s="7"/>
      <c r="S501" s="7">
        <v>0</v>
      </c>
      <c r="T501" s="7">
        <v>13.25</v>
      </c>
      <c r="U501" s="7">
        <v>13.25</v>
      </c>
      <c r="V501" s="12">
        <v>14</v>
      </c>
      <c r="W501" s="15" t="s">
        <v>4738</v>
      </c>
      <c r="X501" s="15" t="s">
        <v>5316</v>
      </c>
      <c r="Y501" s="58">
        <v>0</v>
      </c>
      <c r="Z501" s="58">
        <v>0</v>
      </c>
      <c r="AA501" s="50">
        <v>0</v>
      </c>
      <c r="AB501" s="50">
        <v>0</v>
      </c>
      <c r="AC501" s="50">
        <v>0</v>
      </c>
      <c r="AD501" s="50">
        <v>0</v>
      </c>
      <c r="AE501" s="50">
        <v>0</v>
      </c>
      <c r="AF501" s="50">
        <v>0</v>
      </c>
      <c r="AG501" s="50">
        <v>0</v>
      </c>
      <c r="AH501" s="50">
        <v>0</v>
      </c>
      <c r="AI501" s="50">
        <v>0</v>
      </c>
      <c r="AJ501" s="50">
        <v>0</v>
      </c>
      <c r="AK501" s="52">
        <v>0</v>
      </c>
      <c r="AL501" s="50">
        <v>0</v>
      </c>
      <c r="AM501" s="48">
        <v>0</v>
      </c>
      <c r="AN501" s="49">
        <v>0</v>
      </c>
      <c r="AO501" s="49">
        <v>0</v>
      </c>
      <c r="AP501" s="49">
        <v>0</v>
      </c>
      <c r="AR501" s="50">
        <v>14</v>
      </c>
    </row>
    <row r="502" spans="1:44" x14ac:dyDescent="0.35">
      <c r="A502" s="2">
        <v>1074626761</v>
      </c>
      <c r="B502" s="2" t="s">
        <v>1646</v>
      </c>
      <c r="C502" s="16" t="s">
        <v>4946</v>
      </c>
      <c r="D502" s="3" t="s">
        <v>3791</v>
      </c>
      <c r="E502" s="4">
        <v>45313</v>
      </c>
      <c r="F502" s="5">
        <v>45679</v>
      </c>
      <c r="G502" s="5">
        <v>46044</v>
      </c>
      <c r="H502" s="3" t="s">
        <v>4290</v>
      </c>
      <c r="I502" s="55">
        <v>0</v>
      </c>
      <c r="J502" s="6">
        <v>46022</v>
      </c>
      <c r="K502" s="2" t="s">
        <v>4405</v>
      </c>
      <c r="L502" s="2" t="s">
        <v>4931</v>
      </c>
      <c r="M502" s="2" t="s">
        <v>4956</v>
      </c>
      <c r="N502" s="2" t="s">
        <v>5196</v>
      </c>
      <c r="O502" s="2" t="s">
        <v>5230</v>
      </c>
      <c r="P502" s="2" t="s">
        <v>4725</v>
      </c>
      <c r="Q502" s="2" t="s">
        <v>4297</v>
      </c>
      <c r="R502" s="7"/>
      <c r="S502" s="7">
        <v>1</v>
      </c>
      <c r="T502" s="7">
        <v>27.25</v>
      </c>
      <c r="U502" s="7">
        <v>28.25</v>
      </c>
      <c r="V502" s="12">
        <v>29</v>
      </c>
      <c r="W502" s="15" t="s">
        <v>5137</v>
      </c>
      <c r="X502" s="15" t="s">
        <v>5065</v>
      </c>
      <c r="Y502" s="58">
        <v>0</v>
      </c>
      <c r="Z502" s="50">
        <v>0</v>
      </c>
      <c r="AA502" s="50">
        <v>0</v>
      </c>
      <c r="AB502" s="50">
        <v>0</v>
      </c>
      <c r="AC502" s="50">
        <v>0</v>
      </c>
      <c r="AD502" s="50">
        <v>0</v>
      </c>
      <c r="AE502" s="50">
        <v>0</v>
      </c>
      <c r="AF502" s="50">
        <v>0</v>
      </c>
      <c r="AG502" s="50">
        <v>0</v>
      </c>
      <c r="AH502" s="50">
        <v>0</v>
      </c>
      <c r="AI502" s="50">
        <v>0</v>
      </c>
      <c r="AJ502" s="50">
        <v>0</v>
      </c>
      <c r="AK502" s="52">
        <v>0</v>
      </c>
      <c r="AL502" s="50">
        <v>0</v>
      </c>
      <c r="AM502" s="48">
        <v>0</v>
      </c>
      <c r="AN502" s="49">
        <v>0</v>
      </c>
      <c r="AO502" s="49">
        <v>0</v>
      </c>
      <c r="AP502" s="49">
        <v>0</v>
      </c>
      <c r="AR502" s="50">
        <v>29</v>
      </c>
    </row>
    <row r="503" spans="1:44" x14ac:dyDescent="0.35">
      <c r="A503" s="2">
        <v>1074642530</v>
      </c>
      <c r="B503" s="2" t="s">
        <v>1648</v>
      </c>
      <c r="C503" s="16" t="s">
        <v>4946</v>
      </c>
      <c r="D503" s="3" t="s">
        <v>3793</v>
      </c>
      <c r="E503" s="4">
        <v>45524</v>
      </c>
      <c r="F503" s="5">
        <v>45889</v>
      </c>
      <c r="G503" s="5">
        <v>46254</v>
      </c>
      <c r="H503" s="3" t="s">
        <v>4290</v>
      </c>
      <c r="I503" s="55">
        <v>0</v>
      </c>
      <c r="J503" s="6">
        <v>46022</v>
      </c>
      <c r="K503" s="2" t="s">
        <v>4405</v>
      </c>
      <c r="L503" s="2" t="s">
        <v>4986</v>
      </c>
      <c r="M503" s="2" t="s">
        <v>4956</v>
      </c>
      <c r="N503" s="2" t="s">
        <v>5180</v>
      </c>
      <c r="O503" s="2" t="s">
        <v>5218</v>
      </c>
      <c r="P503" s="2" t="s">
        <v>4509</v>
      </c>
      <c r="Q503" s="2" t="s">
        <v>4297</v>
      </c>
      <c r="R503" s="7"/>
      <c r="S503" s="7">
        <v>13</v>
      </c>
      <c r="T503" s="7">
        <v>10.916699999999999</v>
      </c>
      <c r="U503" s="7">
        <v>23.916699999999999</v>
      </c>
      <c r="V503" s="12">
        <v>24</v>
      </c>
      <c r="W503" s="15" t="s">
        <v>5492</v>
      </c>
      <c r="X503" s="15" t="s">
        <v>5123</v>
      </c>
      <c r="Y503" s="58">
        <v>16</v>
      </c>
      <c r="Z503" s="50">
        <v>0</v>
      </c>
      <c r="AA503" s="50">
        <v>0</v>
      </c>
      <c r="AB503" s="50">
        <v>0</v>
      </c>
      <c r="AC503" s="50">
        <v>0</v>
      </c>
      <c r="AD503" s="50">
        <v>0</v>
      </c>
      <c r="AE503" s="50">
        <v>0</v>
      </c>
      <c r="AF503" s="50">
        <v>0</v>
      </c>
      <c r="AG503" s="50">
        <v>0</v>
      </c>
      <c r="AH503" s="50">
        <v>0</v>
      </c>
      <c r="AI503" s="50">
        <v>0</v>
      </c>
      <c r="AJ503" s="50">
        <v>0</v>
      </c>
      <c r="AK503" s="52">
        <v>16</v>
      </c>
      <c r="AL503" s="50">
        <v>16</v>
      </c>
      <c r="AM503" s="48">
        <v>0.66666666666666663</v>
      </c>
      <c r="AN503" s="49">
        <v>6.6666666666666662E-3</v>
      </c>
      <c r="AO503" s="49">
        <v>16</v>
      </c>
      <c r="AP503" s="49">
        <v>16</v>
      </c>
      <c r="AR503" s="50">
        <v>8</v>
      </c>
    </row>
    <row r="504" spans="1:44" x14ac:dyDescent="0.35">
      <c r="A504" s="2">
        <v>1074659775</v>
      </c>
      <c r="B504" s="2" t="s">
        <v>1649</v>
      </c>
      <c r="C504" s="16" t="s">
        <v>4946</v>
      </c>
      <c r="D504" s="3" t="s">
        <v>3794</v>
      </c>
      <c r="E504" s="4">
        <v>45170</v>
      </c>
      <c r="F504" s="5">
        <v>45901</v>
      </c>
      <c r="G504" s="5">
        <v>46266</v>
      </c>
      <c r="H504" s="3" t="s">
        <v>4290</v>
      </c>
      <c r="I504" s="55">
        <v>0</v>
      </c>
      <c r="J504" s="6">
        <v>46022</v>
      </c>
      <c r="K504" s="2" t="s">
        <v>4405</v>
      </c>
      <c r="L504" s="2" t="s">
        <v>4973</v>
      </c>
      <c r="M504" s="2" t="s">
        <v>4956</v>
      </c>
      <c r="N504" s="2" t="s">
        <v>5180</v>
      </c>
      <c r="O504" s="2" t="s">
        <v>5226</v>
      </c>
      <c r="P504" s="2" t="s">
        <v>4481</v>
      </c>
      <c r="Q504" s="2" t="s">
        <v>4297</v>
      </c>
      <c r="R504" s="7"/>
      <c r="S504" s="7">
        <v>18</v>
      </c>
      <c r="T504" s="7">
        <v>10</v>
      </c>
      <c r="U504" s="7">
        <v>28</v>
      </c>
      <c r="V504" s="12">
        <v>28</v>
      </c>
      <c r="W504" s="15" t="s">
        <v>5493</v>
      </c>
      <c r="X504" s="15" t="s">
        <v>5072</v>
      </c>
      <c r="Y504" s="58">
        <v>0</v>
      </c>
      <c r="Z504" s="50">
        <v>0</v>
      </c>
      <c r="AA504" s="50">
        <v>0</v>
      </c>
      <c r="AB504" s="50">
        <v>0</v>
      </c>
      <c r="AC504" s="50">
        <v>0</v>
      </c>
      <c r="AD504" s="50">
        <v>0</v>
      </c>
      <c r="AE504" s="50">
        <v>0</v>
      </c>
      <c r="AF504" s="50">
        <v>0</v>
      </c>
      <c r="AG504" s="50">
        <v>0</v>
      </c>
      <c r="AH504" s="50">
        <v>0</v>
      </c>
      <c r="AI504" s="50">
        <v>0</v>
      </c>
      <c r="AJ504" s="50">
        <v>0</v>
      </c>
      <c r="AK504" s="52">
        <v>0</v>
      </c>
      <c r="AL504" s="50">
        <v>0</v>
      </c>
      <c r="AM504" s="48">
        <v>0</v>
      </c>
      <c r="AN504" s="49">
        <v>0</v>
      </c>
      <c r="AO504" s="49">
        <v>0</v>
      </c>
      <c r="AP504" s="49">
        <v>0</v>
      </c>
      <c r="AR504" s="50">
        <v>28</v>
      </c>
    </row>
    <row r="505" spans="1:44" x14ac:dyDescent="0.35">
      <c r="A505" s="2">
        <v>1074702366</v>
      </c>
      <c r="B505" s="2" t="s">
        <v>1651</v>
      </c>
      <c r="C505" s="16" t="s">
        <v>4946</v>
      </c>
      <c r="D505" s="3" t="s">
        <v>3796</v>
      </c>
      <c r="E505" s="4">
        <v>45910</v>
      </c>
      <c r="F505" s="5">
        <v>45910</v>
      </c>
      <c r="G505" s="5">
        <v>46275</v>
      </c>
      <c r="H505" s="3" t="s">
        <v>4290</v>
      </c>
      <c r="I505" s="55">
        <v>0</v>
      </c>
      <c r="J505" s="6">
        <v>46022</v>
      </c>
      <c r="K505" s="2" t="s">
        <v>4405</v>
      </c>
      <c r="L505" s="2" t="s">
        <v>4963</v>
      </c>
      <c r="M505" s="2" t="s">
        <v>4956</v>
      </c>
      <c r="N505" s="2" t="s">
        <v>5200</v>
      </c>
      <c r="O505" s="2" t="s">
        <v>5220</v>
      </c>
      <c r="P505" s="2" t="s">
        <v>4449</v>
      </c>
      <c r="Q505" s="2" t="s">
        <v>4297</v>
      </c>
      <c r="R505" s="7"/>
      <c r="S505" s="7">
        <v>0</v>
      </c>
      <c r="T505" s="7">
        <v>9.25</v>
      </c>
      <c r="U505" s="7">
        <v>9.25</v>
      </c>
      <c r="V505" s="12">
        <v>10</v>
      </c>
      <c r="W505" s="15" t="s">
        <v>4738</v>
      </c>
      <c r="X505" s="15" t="s">
        <v>5348</v>
      </c>
      <c r="Y505" s="58">
        <v>0</v>
      </c>
      <c r="Z505" s="50">
        <v>0</v>
      </c>
      <c r="AA505" s="50">
        <v>0</v>
      </c>
      <c r="AB505" s="50">
        <v>0</v>
      </c>
      <c r="AC505" s="50">
        <v>0</v>
      </c>
      <c r="AD505" s="50">
        <v>0</v>
      </c>
      <c r="AE505" s="50">
        <v>0</v>
      </c>
      <c r="AF505" s="50">
        <v>0</v>
      </c>
      <c r="AG505" s="50">
        <v>0</v>
      </c>
      <c r="AH505" s="50">
        <v>0</v>
      </c>
      <c r="AI505" s="50">
        <v>0</v>
      </c>
      <c r="AJ505" s="50">
        <v>0</v>
      </c>
      <c r="AK505" s="52">
        <v>0</v>
      </c>
      <c r="AL505" s="50">
        <v>0</v>
      </c>
      <c r="AM505" s="48">
        <v>0</v>
      </c>
      <c r="AN505" s="49">
        <v>0</v>
      </c>
      <c r="AO505" s="49">
        <v>0</v>
      </c>
      <c r="AP505" s="49">
        <v>0</v>
      </c>
      <c r="AR505" s="50">
        <v>10</v>
      </c>
    </row>
    <row r="506" spans="1:44" x14ac:dyDescent="0.35">
      <c r="A506" s="2">
        <v>1074716704</v>
      </c>
      <c r="B506" s="2" t="s">
        <v>1655</v>
      </c>
      <c r="C506" s="16" t="s">
        <v>4946</v>
      </c>
      <c r="D506" s="3" t="s">
        <v>3800</v>
      </c>
      <c r="E506" s="4">
        <v>45721</v>
      </c>
      <c r="F506" s="5">
        <v>45721</v>
      </c>
      <c r="G506" s="5">
        <v>46086</v>
      </c>
      <c r="H506" s="3" t="s">
        <v>4290</v>
      </c>
      <c r="I506" s="55">
        <v>0</v>
      </c>
      <c r="J506" s="6">
        <v>46022</v>
      </c>
      <c r="K506" s="2" t="s">
        <v>4431</v>
      </c>
      <c r="L506" s="2" t="s">
        <v>4975</v>
      </c>
      <c r="M506" s="2" t="s">
        <v>4956</v>
      </c>
      <c r="N506" s="2" t="s">
        <v>5180</v>
      </c>
      <c r="O506" s="2" t="s">
        <v>5187</v>
      </c>
      <c r="P506" s="2" t="s">
        <v>4483</v>
      </c>
      <c r="Q506" s="2" t="s">
        <v>4326</v>
      </c>
      <c r="R506" s="7"/>
      <c r="S506" s="7">
        <v>0</v>
      </c>
      <c r="T506" s="7">
        <v>4.9333</v>
      </c>
      <c r="U506" s="7">
        <v>4.9333</v>
      </c>
      <c r="V506" s="12">
        <v>5</v>
      </c>
      <c r="W506" s="15" t="s">
        <v>4738</v>
      </c>
      <c r="X506" s="15" t="s">
        <v>5367</v>
      </c>
      <c r="Y506" s="58">
        <v>0</v>
      </c>
      <c r="Z506" s="50">
        <v>0</v>
      </c>
      <c r="AA506" s="50">
        <v>0</v>
      </c>
      <c r="AB506" s="50">
        <v>0</v>
      </c>
      <c r="AC506" s="50">
        <v>0</v>
      </c>
      <c r="AD506" s="50">
        <v>0</v>
      </c>
      <c r="AE506" s="50">
        <v>0</v>
      </c>
      <c r="AF506" s="50">
        <v>0</v>
      </c>
      <c r="AG506" s="50">
        <v>0</v>
      </c>
      <c r="AH506" s="50">
        <v>0</v>
      </c>
      <c r="AI506" s="50">
        <v>0</v>
      </c>
      <c r="AJ506" s="50">
        <v>0</v>
      </c>
      <c r="AK506" s="52">
        <v>0</v>
      </c>
      <c r="AL506" s="50">
        <v>0</v>
      </c>
      <c r="AM506" s="48">
        <v>0</v>
      </c>
      <c r="AN506" s="49">
        <v>0</v>
      </c>
      <c r="AO506" s="49">
        <v>0</v>
      </c>
      <c r="AP506" s="49">
        <v>0</v>
      </c>
      <c r="AR506" s="50">
        <v>5</v>
      </c>
    </row>
    <row r="507" spans="1:44" x14ac:dyDescent="0.35">
      <c r="A507" s="2">
        <v>1074722695</v>
      </c>
      <c r="B507" s="2" t="s">
        <v>1657</v>
      </c>
      <c r="C507" s="16" t="s">
        <v>4946</v>
      </c>
      <c r="D507" s="3" t="s">
        <v>3802</v>
      </c>
      <c r="E507" s="4">
        <v>45220</v>
      </c>
      <c r="F507" s="5">
        <v>45951</v>
      </c>
      <c r="G507" s="5">
        <v>46316</v>
      </c>
      <c r="H507" s="3" t="s">
        <v>4290</v>
      </c>
      <c r="I507" s="55">
        <v>0</v>
      </c>
      <c r="J507" s="6">
        <v>46022</v>
      </c>
      <c r="K507" s="2" t="s">
        <v>4405</v>
      </c>
      <c r="L507" s="2" t="s">
        <v>4975</v>
      </c>
      <c r="M507" s="2" t="s">
        <v>4956</v>
      </c>
      <c r="N507" s="2" t="s">
        <v>5180</v>
      </c>
      <c r="O507" s="2" t="s">
        <v>5187</v>
      </c>
      <c r="P507" s="2" t="s">
        <v>4483</v>
      </c>
      <c r="Q507" s="2" t="s">
        <v>4297</v>
      </c>
      <c r="R507" s="7"/>
      <c r="S507" s="7">
        <v>10</v>
      </c>
      <c r="T507" s="7">
        <v>5.8332999999999942</v>
      </c>
      <c r="U507" s="7">
        <v>15.833299999999994</v>
      </c>
      <c r="V507" s="12">
        <v>16</v>
      </c>
      <c r="W507" s="15" t="s">
        <v>5494</v>
      </c>
      <c r="X507" s="15" t="s">
        <v>5337</v>
      </c>
      <c r="Y507" s="58">
        <v>0</v>
      </c>
      <c r="Z507" s="50">
        <v>0</v>
      </c>
      <c r="AA507" s="50">
        <v>0</v>
      </c>
      <c r="AB507" s="50">
        <v>0</v>
      </c>
      <c r="AC507" s="50">
        <v>0</v>
      </c>
      <c r="AD507" s="50">
        <v>0</v>
      </c>
      <c r="AE507" s="50">
        <v>0</v>
      </c>
      <c r="AF507" s="50">
        <v>0</v>
      </c>
      <c r="AG507" s="50">
        <v>0</v>
      </c>
      <c r="AH507" s="50">
        <v>0</v>
      </c>
      <c r="AI507" s="50">
        <v>0</v>
      </c>
      <c r="AJ507" s="50">
        <v>0</v>
      </c>
      <c r="AK507" s="52">
        <v>0</v>
      </c>
      <c r="AL507" s="50">
        <v>0</v>
      </c>
      <c r="AM507" s="48">
        <v>0</v>
      </c>
      <c r="AN507" s="49">
        <v>0</v>
      </c>
      <c r="AO507" s="49">
        <v>0</v>
      </c>
      <c r="AP507" s="49">
        <v>0</v>
      </c>
      <c r="AR507" s="50">
        <v>16</v>
      </c>
    </row>
    <row r="508" spans="1:44" x14ac:dyDescent="0.35">
      <c r="A508" s="2">
        <v>1074768570</v>
      </c>
      <c r="B508" s="2" t="s">
        <v>1661</v>
      </c>
      <c r="C508" s="16" t="s">
        <v>4948</v>
      </c>
      <c r="D508" s="3" t="s">
        <v>3806</v>
      </c>
      <c r="E508" s="4">
        <v>45658</v>
      </c>
      <c r="F508" s="5">
        <v>46023</v>
      </c>
      <c r="G508" s="5">
        <v>46388</v>
      </c>
      <c r="H508" s="3" t="s">
        <v>4292</v>
      </c>
      <c r="I508" s="55">
        <v>0</v>
      </c>
      <c r="J508" s="6">
        <v>46022</v>
      </c>
      <c r="K508" s="2" t="s">
        <v>4405</v>
      </c>
      <c r="L508" s="2">
        <v>2001020701</v>
      </c>
      <c r="M508" s="2" t="s">
        <v>5051</v>
      </c>
      <c r="N508" s="2" t="s">
        <v>5252</v>
      </c>
      <c r="O508" s="2" t="s">
        <v>5253</v>
      </c>
      <c r="P508" s="2" t="s">
        <v>4937</v>
      </c>
      <c r="Q508" s="2" t="s">
        <v>4393</v>
      </c>
      <c r="R508" s="7"/>
      <c r="S508" s="7">
        <v>27</v>
      </c>
      <c r="T508" s="7">
        <v>0</v>
      </c>
      <c r="U508" s="7">
        <v>27</v>
      </c>
      <c r="V508" s="12">
        <v>27</v>
      </c>
      <c r="W508" s="15" t="s">
        <v>5495</v>
      </c>
      <c r="X508" s="15" t="s">
        <v>5075</v>
      </c>
      <c r="Y508" s="58">
        <v>0</v>
      </c>
      <c r="Z508" s="50">
        <v>0</v>
      </c>
      <c r="AA508" s="50">
        <v>0</v>
      </c>
      <c r="AB508" s="50">
        <v>0</v>
      </c>
      <c r="AC508" s="50">
        <v>0</v>
      </c>
      <c r="AD508" s="50">
        <v>7</v>
      </c>
      <c r="AE508" s="50">
        <v>0</v>
      </c>
      <c r="AF508" s="50">
        <v>1</v>
      </c>
      <c r="AG508" s="50">
        <v>1</v>
      </c>
      <c r="AH508" s="50">
        <v>9</v>
      </c>
      <c r="AI508" s="50">
        <v>0</v>
      </c>
      <c r="AJ508" s="50">
        <v>7</v>
      </c>
      <c r="AK508" s="52">
        <v>25</v>
      </c>
      <c r="AL508" s="50">
        <v>25</v>
      </c>
      <c r="AM508" s="48">
        <v>0.92592592592592593</v>
      </c>
      <c r="AN508" s="49">
        <v>9.2592592592592587E-3</v>
      </c>
      <c r="AO508" s="49">
        <v>0</v>
      </c>
      <c r="AP508" s="49">
        <v>25</v>
      </c>
      <c r="AR508" s="50">
        <v>2</v>
      </c>
    </row>
    <row r="509" spans="1:44" x14ac:dyDescent="0.35">
      <c r="A509" s="2">
        <v>1074825575</v>
      </c>
      <c r="B509" s="2" t="s">
        <v>1671</v>
      </c>
      <c r="C509" s="16" t="s">
        <v>4946</v>
      </c>
      <c r="D509" s="3" t="s">
        <v>3816</v>
      </c>
      <c r="E509" s="4">
        <v>45757</v>
      </c>
      <c r="F509" s="5">
        <v>45757</v>
      </c>
      <c r="G509" s="5">
        <v>46122</v>
      </c>
      <c r="H509" s="3" t="s">
        <v>4291</v>
      </c>
      <c r="I509" s="55">
        <v>0</v>
      </c>
      <c r="J509" s="6">
        <v>46022</v>
      </c>
      <c r="K509" s="2" t="s">
        <v>4405</v>
      </c>
      <c r="L509" s="2" t="s">
        <v>4742</v>
      </c>
      <c r="M509" s="2" t="s">
        <v>4956</v>
      </c>
      <c r="N509" s="2" t="s">
        <v>5197</v>
      </c>
      <c r="O509" s="2" t="s">
        <v>5178</v>
      </c>
      <c r="P509" s="2" t="s">
        <v>4435</v>
      </c>
      <c r="Q509" s="2" t="s">
        <v>4297</v>
      </c>
      <c r="R509" s="7"/>
      <c r="S509" s="7">
        <v>0</v>
      </c>
      <c r="T509" s="7">
        <v>21.75</v>
      </c>
      <c r="U509" s="7">
        <v>21.75</v>
      </c>
      <c r="V509" s="12">
        <v>22</v>
      </c>
      <c r="W509" s="15" t="s">
        <v>4738</v>
      </c>
      <c r="X509" s="15" t="s">
        <v>5380</v>
      </c>
      <c r="Y509" s="58">
        <v>0</v>
      </c>
      <c r="Z509" s="50">
        <v>0</v>
      </c>
      <c r="AA509" s="50">
        <v>0</v>
      </c>
      <c r="AB509" s="50">
        <v>0</v>
      </c>
      <c r="AC509" s="50">
        <v>0</v>
      </c>
      <c r="AD509" s="50">
        <v>0</v>
      </c>
      <c r="AE509" s="50">
        <v>0</v>
      </c>
      <c r="AF509" s="50">
        <v>0</v>
      </c>
      <c r="AG509" s="50">
        <v>0</v>
      </c>
      <c r="AH509" s="50">
        <v>0</v>
      </c>
      <c r="AI509" s="50">
        <v>0</v>
      </c>
      <c r="AJ509" s="50">
        <v>0</v>
      </c>
      <c r="AK509" s="52">
        <v>0</v>
      </c>
      <c r="AL509" s="50">
        <v>0</v>
      </c>
      <c r="AM509" s="48">
        <v>0</v>
      </c>
      <c r="AN509" s="49">
        <v>0</v>
      </c>
      <c r="AO509" s="49">
        <v>0</v>
      </c>
      <c r="AP509" s="49">
        <v>0</v>
      </c>
      <c r="AR509" s="50">
        <v>22</v>
      </c>
    </row>
    <row r="510" spans="1:44" x14ac:dyDescent="0.35">
      <c r="A510" s="2">
        <v>1074829753</v>
      </c>
      <c r="B510" s="2" t="s">
        <v>1672</v>
      </c>
      <c r="C510" s="16" t="s">
        <v>4947</v>
      </c>
      <c r="D510" s="3" t="s">
        <v>3817</v>
      </c>
      <c r="E510" s="4">
        <v>45343</v>
      </c>
      <c r="F510" s="5">
        <v>45709</v>
      </c>
      <c r="G510" s="5">
        <v>46074</v>
      </c>
      <c r="H510" s="3" t="s">
        <v>4290</v>
      </c>
      <c r="I510" s="55">
        <v>0</v>
      </c>
      <c r="J510" s="6">
        <v>46022</v>
      </c>
      <c r="K510" s="2" t="s">
        <v>4405</v>
      </c>
      <c r="L510" s="2" t="s">
        <v>4975</v>
      </c>
      <c r="M510" s="2" t="s">
        <v>4956</v>
      </c>
      <c r="N510" s="2" t="s">
        <v>5180</v>
      </c>
      <c r="O510" s="2" t="s">
        <v>5187</v>
      </c>
      <c r="P510" s="2" t="s">
        <v>4483</v>
      </c>
      <c r="Q510" s="2" t="s">
        <v>4298</v>
      </c>
      <c r="R510" s="7"/>
      <c r="S510" s="7">
        <v>0</v>
      </c>
      <c r="T510" s="7">
        <v>24.833300000000001</v>
      </c>
      <c r="U510" s="7">
        <v>24.833300000000001</v>
      </c>
      <c r="V510" s="12">
        <v>25</v>
      </c>
      <c r="W510" s="15" t="s">
        <v>4738</v>
      </c>
      <c r="X510" s="15" t="s">
        <v>5077</v>
      </c>
      <c r="Y510" s="58">
        <v>0</v>
      </c>
      <c r="Z510" s="50">
        <v>0</v>
      </c>
      <c r="AA510" s="50">
        <v>15</v>
      </c>
      <c r="AB510" s="50">
        <v>0</v>
      </c>
      <c r="AC510" s="50">
        <v>0</v>
      </c>
      <c r="AD510" s="50">
        <v>0</v>
      </c>
      <c r="AE510" s="50">
        <v>0</v>
      </c>
      <c r="AF510" s="50">
        <v>0</v>
      </c>
      <c r="AG510" s="50">
        <v>0</v>
      </c>
      <c r="AH510" s="50">
        <v>0</v>
      </c>
      <c r="AI510" s="50">
        <v>0</v>
      </c>
      <c r="AJ510" s="50">
        <v>0</v>
      </c>
      <c r="AK510" s="52">
        <v>15</v>
      </c>
      <c r="AL510" s="50">
        <v>15</v>
      </c>
      <c r="AM510" s="48">
        <v>0.6</v>
      </c>
      <c r="AN510" s="49">
        <v>6.0000000000000001E-3</v>
      </c>
      <c r="AO510" s="49">
        <v>15</v>
      </c>
      <c r="AP510" s="49">
        <v>15</v>
      </c>
      <c r="AR510" s="50">
        <v>10</v>
      </c>
    </row>
    <row r="511" spans="1:44" x14ac:dyDescent="0.35">
      <c r="A511" s="2">
        <v>1074833057</v>
      </c>
      <c r="B511" s="2" t="s">
        <v>1674</v>
      </c>
      <c r="C511" s="16" t="s">
        <v>4946</v>
      </c>
      <c r="D511" s="3" t="s">
        <v>3819</v>
      </c>
      <c r="E511" s="4">
        <v>44768</v>
      </c>
      <c r="F511" s="5">
        <v>45864</v>
      </c>
      <c r="G511" s="5">
        <v>46229</v>
      </c>
      <c r="H511" s="3" t="s">
        <v>4290</v>
      </c>
      <c r="I511" s="55">
        <v>0</v>
      </c>
      <c r="J511" s="6">
        <v>46022</v>
      </c>
      <c r="K511" s="2" t="s">
        <v>4405</v>
      </c>
      <c r="L511" s="2" t="s">
        <v>4752</v>
      </c>
      <c r="M511" s="2" t="s">
        <v>4956</v>
      </c>
      <c r="N511" s="2" t="s">
        <v>5195</v>
      </c>
      <c r="O511" s="2" t="s">
        <v>5216</v>
      </c>
      <c r="P511" s="2" t="s">
        <v>4446</v>
      </c>
      <c r="Q511" s="2" t="s">
        <v>4297</v>
      </c>
      <c r="R511" s="7"/>
      <c r="S511" s="7">
        <v>17</v>
      </c>
      <c r="T511" s="7">
        <v>12.916700000000006</v>
      </c>
      <c r="U511" s="7">
        <v>29.916700000000006</v>
      </c>
      <c r="V511" s="12">
        <v>30</v>
      </c>
      <c r="W511" s="15" t="s">
        <v>5496</v>
      </c>
      <c r="X511" s="15" t="s">
        <v>5067</v>
      </c>
      <c r="Y511" s="58">
        <v>0</v>
      </c>
      <c r="Z511" s="50">
        <v>0</v>
      </c>
      <c r="AA511" s="50">
        <v>0</v>
      </c>
      <c r="AB511" s="50">
        <v>15</v>
      </c>
      <c r="AC511" s="50">
        <v>0</v>
      </c>
      <c r="AD511" s="50">
        <v>0</v>
      </c>
      <c r="AE511" s="50">
        <v>0</v>
      </c>
      <c r="AF511" s="50">
        <v>0</v>
      </c>
      <c r="AG511" s="50">
        <v>0</v>
      </c>
      <c r="AH511" s="50">
        <v>0</v>
      </c>
      <c r="AI511" s="50">
        <v>0</v>
      </c>
      <c r="AJ511" s="50">
        <v>0</v>
      </c>
      <c r="AK511" s="52">
        <v>15</v>
      </c>
      <c r="AL511" s="50">
        <v>15</v>
      </c>
      <c r="AM511" s="48">
        <v>0.5</v>
      </c>
      <c r="AN511" s="49">
        <v>5.0000000000000001E-3</v>
      </c>
      <c r="AO511" s="49">
        <v>15</v>
      </c>
      <c r="AP511" s="49">
        <v>15</v>
      </c>
      <c r="AR511" s="50">
        <v>15</v>
      </c>
    </row>
    <row r="512" spans="1:44" x14ac:dyDescent="0.35">
      <c r="A512" s="2">
        <v>1074833092</v>
      </c>
      <c r="B512" s="2" t="s">
        <v>1675</v>
      </c>
      <c r="C512" s="16" t="s">
        <v>4946</v>
      </c>
      <c r="D512" s="3" t="s">
        <v>3820</v>
      </c>
      <c r="E512" s="4">
        <v>45231</v>
      </c>
      <c r="F512" s="5">
        <v>45962</v>
      </c>
      <c r="G512" s="5">
        <v>46327</v>
      </c>
      <c r="H512" s="3" t="s">
        <v>4290</v>
      </c>
      <c r="I512" s="55">
        <v>0</v>
      </c>
      <c r="J512" s="6">
        <v>46022</v>
      </c>
      <c r="K512" s="2" t="s">
        <v>4405</v>
      </c>
      <c r="L512" s="2" t="s">
        <v>4871</v>
      </c>
      <c r="M512" s="2" t="s">
        <v>4956</v>
      </c>
      <c r="N512" s="2" t="s">
        <v>5195</v>
      </c>
      <c r="O512" s="2" t="s">
        <v>5213</v>
      </c>
      <c r="P512" s="2" t="s">
        <v>4639</v>
      </c>
      <c r="Q512" s="2" t="s">
        <v>4297</v>
      </c>
      <c r="R512" s="7"/>
      <c r="S512" s="7">
        <v>7</v>
      </c>
      <c r="T512" s="7">
        <v>5</v>
      </c>
      <c r="U512" s="7">
        <v>12</v>
      </c>
      <c r="V512" s="12">
        <v>12</v>
      </c>
      <c r="W512" s="15" t="s">
        <v>5497</v>
      </c>
      <c r="X512" s="15" t="s">
        <v>5325</v>
      </c>
      <c r="Y512" s="58">
        <v>0</v>
      </c>
      <c r="Z512" s="50">
        <v>0</v>
      </c>
      <c r="AA512" s="50">
        <v>0</v>
      </c>
      <c r="AB512" s="50">
        <v>0</v>
      </c>
      <c r="AC512" s="50">
        <v>0</v>
      </c>
      <c r="AD512" s="50">
        <v>0</v>
      </c>
      <c r="AE512" s="50">
        <v>0</v>
      </c>
      <c r="AF512" s="50">
        <v>0</v>
      </c>
      <c r="AG512" s="50">
        <v>0</v>
      </c>
      <c r="AH512" s="50">
        <v>0</v>
      </c>
      <c r="AI512" s="50">
        <v>0</v>
      </c>
      <c r="AJ512" s="50">
        <v>0</v>
      </c>
      <c r="AK512" s="52">
        <v>0</v>
      </c>
      <c r="AL512" s="50">
        <v>0</v>
      </c>
      <c r="AM512" s="48">
        <v>0</v>
      </c>
      <c r="AN512" s="49">
        <v>0</v>
      </c>
      <c r="AO512" s="49">
        <v>0</v>
      </c>
      <c r="AP512" s="49">
        <v>0</v>
      </c>
      <c r="AR512" s="50">
        <v>12</v>
      </c>
    </row>
    <row r="513" spans="1:44" x14ac:dyDescent="0.35">
      <c r="A513" s="2">
        <v>1074833234</v>
      </c>
      <c r="B513" s="2" t="s">
        <v>1676</v>
      </c>
      <c r="C513" s="16" t="s">
        <v>4946</v>
      </c>
      <c r="D513" s="3" t="s">
        <v>3821</v>
      </c>
      <c r="E513" s="4">
        <v>44593</v>
      </c>
      <c r="F513" s="5">
        <v>45689</v>
      </c>
      <c r="G513" s="5">
        <v>46054</v>
      </c>
      <c r="H513" s="3" t="s">
        <v>4290</v>
      </c>
      <c r="I513" s="55">
        <v>0</v>
      </c>
      <c r="J513" s="6">
        <v>46022</v>
      </c>
      <c r="K513" s="2" t="s">
        <v>4405</v>
      </c>
      <c r="L513" s="2" t="s">
        <v>4775</v>
      </c>
      <c r="M513" s="2" t="s">
        <v>4956</v>
      </c>
      <c r="N513" s="2" t="s">
        <v>5195</v>
      </c>
      <c r="O513" s="2" t="s">
        <v>5211</v>
      </c>
      <c r="P513" s="2" t="s">
        <v>4488</v>
      </c>
      <c r="Q513" s="2" t="s">
        <v>4297</v>
      </c>
      <c r="R513" s="7"/>
      <c r="S513" s="7">
        <v>0</v>
      </c>
      <c r="T513" s="7">
        <v>26.5</v>
      </c>
      <c r="U513" s="7">
        <v>26.5</v>
      </c>
      <c r="V513" s="12">
        <v>27</v>
      </c>
      <c r="W513" s="15" t="s">
        <v>4738</v>
      </c>
      <c r="X513" s="15" t="s">
        <v>5075</v>
      </c>
      <c r="Y513" s="58">
        <v>0</v>
      </c>
      <c r="Z513" s="50">
        <v>0</v>
      </c>
      <c r="AA513" s="50">
        <v>0</v>
      </c>
      <c r="AB513" s="50">
        <v>0</v>
      </c>
      <c r="AC513" s="50">
        <v>0</v>
      </c>
      <c r="AD513" s="50">
        <v>0</v>
      </c>
      <c r="AE513" s="50">
        <v>0</v>
      </c>
      <c r="AF513" s="50">
        <v>0</v>
      </c>
      <c r="AG513" s="50">
        <v>0</v>
      </c>
      <c r="AH513" s="50">
        <v>0</v>
      </c>
      <c r="AI513" s="50">
        <v>0</v>
      </c>
      <c r="AJ513" s="50">
        <v>0</v>
      </c>
      <c r="AK513" s="52">
        <v>0</v>
      </c>
      <c r="AL513" s="50">
        <v>0</v>
      </c>
      <c r="AM513" s="48">
        <v>0</v>
      </c>
      <c r="AN513" s="49">
        <v>0</v>
      </c>
      <c r="AO513" s="49">
        <v>0</v>
      </c>
      <c r="AP513" s="49">
        <v>0</v>
      </c>
      <c r="AR513" s="50">
        <v>27</v>
      </c>
    </row>
    <row r="514" spans="1:44" x14ac:dyDescent="0.35">
      <c r="A514" s="2">
        <v>1074896241</v>
      </c>
      <c r="B514" s="2" t="s">
        <v>1688</v>
      </c>
      <c r="C514" s="16" t="s">
        <v>4946</v>
      </c>
      <c r="D514" s="3" t="s">
        <v>3833</v>
      </c>
      <c r="E514" s="4">
        <v>45293</v>
      </c>
      <c r="F514" s="5">
        <v>46024</v>
      </c>
      <c r="G514" s="5">
        <v>46389</v>
      </c>
      <c r="H514" s="3" t="s">
        <v>4290</v>
      </c>
      <c r="I514" s="55">
        <v>0</v>
      </c>
      <c r="J514" s="6">
        <v>46022</v>
      </c>
      <c r="K514" s="2" t="s">
        <v>4405</v>
      </c>
      <c r="L514" s="2" t="s">
        <v>4975</v>
      </c>
      <c r="M514" s="2" t="s">
        <v>4956</v>
      </c>
      <c r="N514" s="2" t="s">
        <v>5180</v>
      </c>
      <c r="O514" s="2" t="s">
        <v>5187</v>
      </c>
      <c r="P514" s="2" t="s">
        <v>4483</v>
      </c>
      <c r="Q514" s="2" t="s">
        <v>4297</v>
      </c>
      <c r="R514" s="7"/>
      <c r="S514" s="7">
        <v>30</v>
      </c>
      <c r="T514" s="7">
        <v>0</v>
      </c>
      <c r="U514" s="7">
        <v>30</v>
      </c>
      <c r="V514" s="12">
        <v>30</v>
      </c>
      <c r="W514" s="15" t="s">
        <v>5378</v>
      </c>
      <c r="X514" s="15" t="s">
        <v>5067</v>
      </c>
      <c r="Y514" s="58">
        <v>0</v>
      </c>
      <c r="Z514" s="50">
        <v>0</v>
      </c>
      <c r="AA514" s="50">
        <v>0</v>
      </c>
      <c r="AB514" s="50">
        <v>0</v>
      </c>
      <c r="AC514" s="50">
        <v>0</v>
      </c>
      <c r="AD514" s="50">
        <v>0</v>
      </c>
      <c r="AE514" s="50">
        <v>0</v>
      </c>
      <c r="AF514" s="50">
        <v>0</v>
      </c>
      <c r="AG514" s="50">
        <v>0</v>
      </c>
      <c r="AH514" s="50">
        <v>0</v>
      </c>
      <c r="AI514" s="50">
        <v>0</v>
      </c>
      <c r="AJ514" s="50">
        <v>0</v>
      </c>
      <c r="AK514" s="52">
        <v>0</v>
      </c>
      <c r="AL514" s="50">
        <v>0</v>
      </c>
      <c r="AM514" s="48">
        <v>0</v>
      </c>
      <c r="AN514" s="49">
        <v>0</v>
      </c>
      <c r="AO514" s="49">
        <v>0</v>
      </c>
      <c r="AP514" s="49">
        <v>0</v>
      </c>
      <c r="AR514" s="50">
        <v>30</v>
      </c>
    </row>
    <row r="515" spans="1:44" x14ac:dyDescent="0.35">
      <c r="A515" s="2">
        <v>1074902235</v>
      </c>
      <c r="B515" s="2" t="s">
        <v>1690</v>
      </c>
      <c r="C515" s="16" t="s">
        <v>4946</v>
      </c>
      <c r="D515" s="3" t="s">
        <v>3835</v>
      </c>
      <c r="E515" s="4">
        <v>45679</v>
      </c>
      <c r="F515" s="5">
        <v>45679</v>
      </c>
      <c r="G515" s="5">
        <v>46044</v>
      </c>
      <c r="H515" s="3" t="s">
        <v>4291</v>
      </c>
      <c r="I515" s="55">
        <v>0</v>
      </c>
      <c r="J515" s="6">
        <v>46022</v>
      </c>
      <c r="K515" s="2" t="s">
        <v>4405</v>
      </c>
      <c r="L515" s="2" t="s">
        <v>4745</v>
      </c>
      <c r="M515" s="2" t="s">
        <v>4956</v>
      </c>
      <c r="N515" s="2" t="s">
        <v>5196</v>
      </c>
      <c r="O515" s="2" t="s">
        <v>5214</v>
      </c>
      <c r="P515" s="2" t="s">
        <v>4438</v>
      </c>
      <c r="Q515" s="2" t="s">
        <v>4297</v>
      </c>
      <c r="R515" s="7"/>
      <c r="S515" s="7">
        <v>0</v>
      </c>
      <c r="T515" s="7">
        <v>28.25</v>
      </c>
      <c r="U515" s="7">
        <v>28.25</v>
      </c>
      <c r="V515" s="12">
        <v>29</v>
      </c>
      <c r="W515" s="15" t="s">
        <v>4738</v>
      </c>
      <c r="X515" s="15" t="s">
        <v>5065</v>
      </c>
      <c r="Y515" s="58">
        <v>0</v>
      </c>
      <c r="Z515" s="50">
        <v>0</v>
      </c>
      <c r="AA515" s="50">
        <v>0</v>
      </c>
      <c r="AB515" s="50">
        <v>0</v>
      </c>
      <c r="AC515" s="50">
        <v>0</v>
      </c>
      <c r="AD515" s="50">
        <v>0</v>
      </c>
      <c r="AE515" s="50">
        <v>0</v>
      </c>
      <c r="AF515" s="50">
        <v>0</v>
      </c>
      <c r="AG515" s="50">
        <v>0</v>
      </c>
      <c r="AH515" s="50">
        <v>0</v>
      </c>
      <c r="AI515" s="50">
        <v>0</v>
      </c>
      <c r="AJ515" s="50">
        <v>0</v>
      </c>
      <c r="AK515" s="52">
        <v>0</v>
      </c>
      <c r="AL515" s="50">
        <v>0</v>
      </c>
      <c r="AM515" s="48">
        <v>0</v>
      </c>
      <c r="AN515" s="49">
        <v>0</v>
      </c>
      <c r="AO515" s="49">
        <v>0</v>
      </c>
      <c r="AP515" s="49">
        <v>0</v>
      </c>
      <c r="AR515" s="50">
        <v>29</v>
      </c>
    </row>
    <row r="516" spans="1:44" x14ac:dyDescent="0.35">
      <c r="A516" s="2">
        <v>1074918859</v>
      </c>
      <c r="B516" s="2" t="s">
        <v>1697</v>
      </c>
      <c r="C516" s="16" t="s">
        <v>4946</v>
      </c>
      <c r="D516" s="3" t="s">
        <v>3842</v>
      </c>
      <c r="E516" s="4">
        <v>45630</v>
      </c>
      <c r="F516" s="5">
        <v>45995</v>
      </c>
      <c r="G516" s="5">
        <v>46360</v>
      </c>
      <c r="H516" s="3" t="s">
        <v>4290</v>
      </c>
      <c r="I516" s="55">
        <v>0</v>
      </c>
      <c r="J516" s="6">
        <v>46022</v>
      </c>
      <c r="K516" s="2" t="s">
        <v>4405</v>
      </c>
      <c r="L516" s="2" t="s">
        <v>4993</v>
      </c>
      <c r="M516" s="2" t="s">
        <v>4956</v>
      </c>
      <c r="N516" s="2" t="s">
        <v>5195</v>
      </c>
      <c r="O516" s="2" t="s">
        <v>5211</v>
      </c>
      <c r="P516" s="2" t="s">
        <v>4531</v>
      </c>
      <c r="Q516" s="2" t="s">
        <v>4297</v>
      </c>
      <c r="R516" s="7"/>
      <c r="S516" s="7">
        <v>23</v>
      </c>
      <c r="T516" s="7">
        <v>2.25</v>
      </c>
      <c r="U516" s="7">
        <v>25.25</v>
      </c>
      <c r="V516" s="12">
        <v>26</v>
      </c>
      <c r="W516" s="15" t="s">
        <v>5349</v>
      </c>
      <c r="X516" s="15" t="s">
        <v>5115</v>
      </c>
      <c r="Y516" s="58">
        <v>7</v>
      </c>
      <c r="Z516" s="50">
        <v>0</v>
      </c>
      <c r="AA516" s="50">
        <v>0</v>
      </c>
      <c r="AB516" s="50">
        <v>7</v>
      </c>
      <c r="AC516" s="50">
        <v>0</v>
      </c>
      <c r="AD516" s="50">
        <v>0</v>
      </c>
      <c r="AE516" s="50">
        <v>0</v>
      </c>
      <c r="AF516" s="50">
        <v>0</v>
      </c>
      <c r="AG516" s="50">
        <v>0</v>
      </c>
      <c r="AH516" s="50">
        <v>0</v>
      </c>
      <c r="AI516" s="50">
        <v>0</v>
      </c>
      <c r="AJ516" s="50">
        <v>0</v>
      </c>
      <c r="AK516" s="52">
        <v>14</v>
      </c>
      <c r="AL516" s="50">
        <v>14</v>
      </c>
      <c r="AM516" s="48">
        <v>0.53846153846153844</v>
      </c>
      <c r="AN516" s="49">
        <v>5.3846153846153844E-3</v>
      </c>
      <c r="AO516" s="49">
        <v>14</v>
      </c>
      <c r="AP516" s="49">
        <v>14</v>
      </c>
      <c r="AR516" s="50">
        <v>12</v>
      </c>
    </row>
    <row r="517" spans="1:44" x14ac:dyDescent="0.35">
      <c r="A517" s="2">
        <v>1074958591</v>
      </c>
      <c r="B517" s="2" t="s">
        <v>1705</v>
      </c>
      <c r="C517" s="16" t="s">
        <v>4946</v>
      </c>
      <c r="D517" s="3" t="s">
        <v>3850</v>
      </c>
      <c r="E517" s="4">
        <v>44373</v>
      </c>
      <c r="F517" s="5">
        <v>45834</v>
      </c>
      <c r="G517" s="5">
        <v>46199</v>
      </c>
      <c r="H517" s="3" t="s">
        <v>4290</v>
      </c>
      <c r="I517" s="55">
        <v>0</v>
      </c>
      <c r="J517" s="6">
        <v>46022</v>
      </c>
      <c r="K517" s="2" t="s">
        <v>4405</v>
      </c>
      <c r="L517" s="2" t="s">
        <v>4963</v>
      </c>
      <c r="M517" s="2" t="s">
        <v>4956</v>
      </c>
      <c r="N517" s="2" t="s">
        <v>5200</v>
      </c>
      <c r="O517" s="2" t="s">
        <v>5220</v>
      </c>
      <c r="P517" s="2" t="s">
        <v>4449</v>
      </c>
      <c r="Q517" s="2" t="s">
        <v>4297</v>
      </c>
      <c r="R517" s="7"/>
      <c r="S517" s="7">
        <v>11</v>
      </c>
      <c r="T517" s="7">
        <v>15.416699999999992</v>
      </c>
      <c r="U517" s="7">
        <v>26.416699999999992</v>
      </c>
      <c r="V517" s="12">
        <v>27</v>
      </c>
      <c r="W517" s="15" t="s">
        <v>5498</v>
      </c>
      <c r="X517" s="15" t="s">
        <v>5075</v>
      </c>
      <c r="Y517" s="58">
        <v>0</v>
      </c>
      <c r="Z517" s="50">
        <v>0</v>
      </c>
      <c r="AA517" s="50">
        <v>21</v>
      </c>
      <c r="AB517" s="50">
        <v>0</v>
      </c>
      <c r="AC517" s="50">
        <v>0</v>
      </c>
      <c r="AD517" s="50">
        <v>0</v>
      </c>
      <c r="AE517" s="50">
        <v>0</v>
      </c>
      <c r="AF517" s="50">
        <v>0</v>
      </c>
      <c r="AG517" s="50">
        <v>0</v>
      </c>
      <c r="AH517" s="50">
        <v>0</v>
      </c>
      <c r="AI517" s="50">
        <v>0</v>
      </c>
      <c r="AJ517" s="50">
        <v>0</v>
      </c>
      <c r="AK517" s="52">
        <v>21</v>
      </c>
      <c r="AL517" s="50">
        <v>21</v>
      </c>
      <c r="AM517" s="48">
        <v>0.77777777777777779</v>
      </c>
      <c r="AN517" s="49">
        <v>7.7777777777777776E-3</v>
      </c>
      <c r="AO517" s="49">
        <v>21</v>
      </c>
      <c r="AP517" s="49">
        <v>21</v>
      </c>
      <c r="AR517" s="50">
        <v>6</v>
      </c>
    </row>
    <row r="518" spans="1:44" x14ac:dyDescent="0.35">
      <c r="A518" s="2">
        <v>1074980053</v>
      </c>
      <c r="B518" s="2" t="s">
        <v>1708</v>
      </c>
      <c r="C518" s="16" t="s">
        <v>4947</v>
      </c>
      <c r="D518" s="3" t="s">
        <v>3853</v>
      </c>
      <c r="E518" s="4">
        <v>45113</v>
      </c>
      <c r="F518" s="5">
        <v>45844</v>
      </c>
      <c r="G518" s="5">
        <v>46209</v>
      </c>
      <c r="H518" s="3" t="s">
        <v>4290</v>
      </c>
      <c r="I518" s="55">
        <v>0</v>
      </c>
      <c r="J518" s="6">
        <v>46022</v>
      </c>
      <c r="K518" s="2" t="s">
        <v>4405</v>
      </c>
      <c r="L518" s="2" t="s">
        <v>4963</v>
      </c>
      <c r="M518" s="2" t="s">
        <v>4956</v>
      </c>
      <c r="N518" s="2" t="s">
        <v>5200</v>
      </c>
      <c r="O518" s="2" t="s">
        <v>5220</v>
      </c>
      <c r="P518" s="2" t="s">
        <v>4449</v>
      </c>
      <c r="Q518" s="2" t="s">
        <v>4298</v>
      </c>
      <c r="R518" s="7"/>
      <c r="S518" s="7">
        <v>0</v>
      </c>
      <c r="T518" s="7">
        <v>13.583299999999994</v>
      </c>
      <c r="U518" s="7">
        <v>13.583299999999994</v>
      </c>
      <c r="V518" s="12">
        <v>14</v>
      </c>
      <c r="W518" s="15" t="s">
        <v>4738</v>
      </c>
      <c r="X518" s="15" t="s">
        <v>5316</v>
      </c>
      <c r="Y518" s="58">
        <v>0</v>
      </c>
      <c r="Z518" s="50">
        <v>0</v>
      </c>
      <c r="AA518" s="50">
        <v>0</v>
      </c>
      <c r="AB518" s="50">
        <v>0</v>
      </c>
      <c r="AC518" s="50">
        <v>0</v>
      </c>
      <c r="AD518" s="50">
        <v>0</v>
      </c>
      <c r="AE518" s="50">
        <v>0</v>
      </c>
      <c r="AF518" s="50">
        <v>0</v>
      </c>
      <c r="AG518" s="50">
        <v>0</v>
      </c>
      <c r="AH518" s="50">
        <v>0</v>
      </c>
      <c r="AI518" s="50">
        <v>0</v>
      </c>
      <c r="AJ518" s="50">
        <v>0</v>
      </c>
      <c r="AK518" s="52">
        <v>0</v>
      </c>
      <c r="AL518" s="50">
        <v>0</v>
      </c>
      <c r="AM518" s="48">
        <v>0</v>
      </c>
      <c r="AN518" s="49">
        <v>0</v>
      </c>
      <c r="AO518" s="49">
        <v>0</v>
      </c>
      <c r="AP518" s="49">
        <v>0</v>
      </c>
      <c r="AR518" s="50">
        <v>14</v>
      </c>
    </row>
    <row r="519" spans="1:44" x14ac:dyDescent="0.35">
      <c r="A519" s="2">
        <v>1075068797</v>
      </c>
      <c r="B519" s="2" t="s">
        <v>1720</v>
      </c>
      <c r="C519" s="16" t="s">
        <v>4947</v>
      </c>
      <c r="D519" s="3" t="s">
        <v>3865</v>
      </c>
      <c r="E519" s="4">
        <v>45078</v>
      </c>
      <c r="F519" s="5">
        <v>45809</v>
      </c>
      <c r="G519" s="5">
        <v>46174</v>
      </c>
      <c r="H519" s="3" t="s">
        <v>4409</v>
      </c>
      <c r="I519" s="55">
        <v>0</v>
      </c>
      <c r="J519" s="6">
        <v>46022</v>
      </c>
      <c r="K519" s="2" t="s">
        <v>4405</v>
      </c>
      <c r="L519" s="2" t="s">
        <v>5008</v>
      </c>
      <c r="M519" s="2" t="s">
        <v>4956</v>
      </c>
      <c r="N519" s="2" t="s">
        <v>5195</v>
      </c>
      <c r="O519" s="2" t="s">
        <v>5216</v>
      </c>
      <c r="P519" s="2" t="s">
        <v>4585</v>
      </c>
      <c r="Q519" s="2" t="s">
        <v>4298</v>
      </c>
      <c r="R519" s="7"/>
      <c r="S519" s="7">
        <v>12</v>
      </c>
      <c r="T519" s="7">
        <v>17.5</v>
      </c>
      <c r="U519" s="7">
        <v>29.5</v>
      </c>
      <c r="V519" s="12">
        <v>30</v>
      </c>
      <c r="W519" s="15" t="s">
        <v>5328</v>
      </c>
      <c r="X519" s="15" t="s">
        <v>5067</v>
      </c>
      <c r="Y519" s="58">
        <v>0</v>
      </c>
      <c r="Z519" s="50">
        <v>0</v>
      </c>
      <c r="AA519" s="50">
        <v>0</v>
      </c>
      <c r="AB519" s="50">
        <v>0</v>
      </c>
      <c r="AC519" s="50">
        <v>0</v>
      </c>
      <c r="AD519" s="50">
        <v>0</v>
      </c>
      <c r="AE519" s="50">
        <v>0</v>
      </c>
      <c r="AF519" s="50">
        <v>0</v>
      </c>
      <c r="AG519" s="50">
        <v>0</v>
      </c>
      <c r="AH519" s="50">
        <v>0</v>
      </c>
      <c r="AI519" s="50">
        <v>0</v>
      </c>
      <c r="AJ519" s="50">
        <v>0</v>
      </c>
      <c r="AK519" s="52">
        <v>0</v>
      </c>
      <c r="AL519" s="50">
        <v>0</v>
      </c>
      <c r="AM519" s="48">
        <v>0</v>
      </c>
      <c r="AN519" s="49">
        <v>0</v>
      </c>
      <c r="AO519" s="49">
        <v>0</v>
      </c>
      <c r="AP519" s="49">
        <v>0</v>
      </c>
      <c r="AR519" s="50">
        <v>30</v>
      </c>
    </row>
    <row r="520" spans="1:44" x14ac:dyDescent="0.35">
      <c r="A520" s="2">
        <v>1075071247</v>
      </c>
      <c r="B520" s="2" t="s">
        <v>1721</v>
      </c>
      <c r="C520" s="16" t="s">
        <v>4946</v>
      </c>
      <c r="D520" s="3" t="s">
        <v>3866</v>
      </c>
      <c r="E520" s="4">
        <v>44986</v>
      </c>
      <c r="F520" s="5">
        <v>45717</v>
      </c>
      <c r="G520" s="5">
        <v>46082</v>
      </c>
      <c r="H520" s="3" t="s">
        <v>4290</v>
      </c>
      <c r="I520" s="55">
        <v>0</v>
      </c>
      <c r="J520" s="6">
        <v>46022</v>
      </c>
      <c r="K520" s="2" t="s">
        <v>4405</v>
      </c>
      <c r="L520" s="2" t="s">
        <v>4963</v>
      </c>
      <c r="M520" s="2" t="s">
        <v>4956</v>
      </c>
      <c r="N520" s="2" t="s">
        <v>5200</v>
      </c>
      <c r="O520" s="2" t="s">
        <v>5220</v>
      </c>
      <c r="P520" s="2" t="s">
        <v>4449</v>
      </c>
      <c r="Q520" s="2" t="s">
        <v>4300</v>
      </c>
      <c r="R520" s="7"/>
      <c r="S520" s="7">
        <v>0</v>
      </c>
      <c r="T520" s="7">
        <v>25</v>
      </c>
      <c r="U520" s="7">
        <v>25</v>
      </c>
      <c r="V520" s="12">
        <v>25</v>
      </c>
      <c r="W520" s="15" t="s">
        <v>4738</v>
      </c>
      <c r="X520" s="15" t="s">
        <v>5077</v>
      </c>
      <c r="Y520" s="58">
        <v>0</v>
      </c>
      <c r="Z520" s="50">
        <v>0</v>
      </c>
      <c r="AA520" s="50">
        <v>0</v>
      </c>
      <c r="AB520" s="50">
        <v>15</v>
      </c>
      <c r="AC520" s="50">
        <v>0</v>
      </c>
      <c r="AD520" s="50">
        <v>0</v>
      </c>
      <c r="AE520" s="50">
        <v>0</v>
      </c>
      <c r="AF520" s="50">
        <v>0</v>
      </c>
      <c r="AG520" s="50">
        <v>0</v>
      </c>
      <c r="AH520" s="50">
        <v>0</v>
      </c>
      <c r="AI520" s="50">
        <v>0</v>
      </c>
      <c r="AJ520" s="50">
        <v>0</v>
      </c>
      <c r="AK520" s="52">
        <v>15</v>
      </c>
      <c r="AL520" s="50">
        <v>15</v>
      </c>
      <c r="AM520" s="48">
        <v>0.6</v>
      </c>
      <c r="AN520" s="49">
        <v>6.0000000000000001E-3</v>
      </c>
      <c r="AO520" s="49">
        <v>15</v>
      </c>
      <c r="AP520" s="49">
        <v>15</v>
      </c>
      <c r="AR520" s="50">
        <v>10</v>
      </c>
    </row>
    <row r="521" spans="1:44" x14ac:dyDescent="0.35">
      <c r="A521" s="2">
        <v>1075073304</v>
      </c>
      <c r="B521" s="2" t="s">
        <v>1722</v>
      </c>
      <c r="C521" s="16" t="s">
        <v>4946</v>
      </c>
      <c r="D521" s="3" t="s">
        <v>3867</v>
      </c>
      <c r="E521" s="4">
        <v>45933</v>
      </c>
      <c r="F521" s="5">
        <v>45933</v>
      </c>
      <c r="G521" s="5">
        <v>46298</v>
      </c>
      <c r="H521" s="3" t="s">
        <v>4290</v>
      </c>
      <c r="I521" s="55">
        <v>0</v>
      </c>
      <c r="J521" s="6">
        <v>46022</v>
      </c>
      <c r="K521" s="2" t="s">
        <v>4405</v>
      </c>
      <c r="L521" s="2" t="s">
        <v>4973</v>
      </c>
      <c r="M521" s="2" t="s">
        <v>4956</v>
      </c>
      <c r="N521" s="2" t="s">
        <v>5180</v>
      </c>
      <c r="O521" s="2" t="s">
        <v>5226</v>
      </c>
      <c r="P521" s="2" t="s">
        <v>4481</v>
      </c>
      <c r="Q521" s="2" t="s">
        <v>4297</v>
      </c>
      <c r="R521" s="7"/>
      <c r="S521" s="7">
        <v>0</v>
      </c>
      <c r="T521" s="7">
        <v>7.3333000000000004</v>
      </c>
      <c r="U521" s="7">
        <v>7.3333000000000004</v>
      </c>
      <c r="V521" s="12">
        <v>8</v>
      </c>
      <c r="W521" s="15" t="s">
        <v>4738</v>
      </c>
      <c r="X521" s="15" t="s">
        <v>5377</v>
      </c>
      <c r="Y521" s="58">
        <v>0</v>
      </c>
      <c r="Z521" s="50">
        <v>0</v>
      </c>
      <c r="AA521" s="50">
        <v>0</v>
      </c>
      <c r="AB521" s="50">
        <v>0</v>
      </c>
      <c r="AC521" s="50">
        <v>0</v>
      </c>
      <c r="AD521" s="50">
        <v>0</v>
      </c>
      <c r="AE521" s="50">
        <v>0</v>
      </c>
      <c r="AF521" s="50">
        <v>0</v>
      </c>
      <c r="AG521" s="50">
        <v>0</v>
      </c>
      <c r="AH521" s="50">
        <v>0</v>
      </c>
      <c r="AI521" s="50">
        <v>0</v>
      </c>
      <c r="AJ521" s="50">
        <v>0</v>
      </c>
      <c r="AK521" s="52">
        <v>0</v>
      </c>
      <c r="AL521" s="50">
        <v>0</v>
      </c>
      <c r="AM521" s="48">
        <v>0</v>
      </c>
      <c r="AN521" s="49">
        <v>0</v>
      </c>
      <c r="AO521" s="49">
        <v>0</v>
      </c>
      <c r="AP521" s="49">
        <v>0</v>
      </c>
      <c r="AR521" s="50">
        <v>8</v>
      </c>
    </row>
    <row r="522" spans="1:44" x14ac:dyDescent="0.35">
      <c r="A522" s="2">
        <v>1075096675</v>
      </c>
      <c r="B522" s="2" t="s">
        <v>1729</v>
      </c>
      <c r="C522" s="16" t="s">
        <v>4946</v>
      </c>
      <c r="D522" s="3" t="s">
        <v>3874</v>
      </c>
      <c r="E522" s="4">
        <v>45343</v>
      </c>
      <c r="F522" s="5">
        <v>45709</v>
      </c>
      <c r="G522" s="5">
        <v>46074</v>
      </c>
      <c r="H522" s="3" t="s">
        <v>4290</v>
      </c>
      <c r="I522" s="55">
        <v>0</v>
      </c>
      <c r="J522" s="6">
        <v>46022</v>
      </c>
      <c r="K522" s="2" t="s">
        <v>4405</v>
      </c>
      <c r="L522" s="2" t="s">
        <v>4869</v>
      </c>
      <c r="M522" s="2" t="s">
        <v>4956</v>
      </c>
      <c r="N522" s="2" t="s">
        <v>5196</v>
      </c>
      <c r="O522" s="2" t="s">
        <v>5215</v>
      </c>
      <c r="P522" s="2" t="s">
        <v>4637</v>
      </c>
      <c r="Q522" s="2" t="s">
        <v>4297</v>
      </c>
      <c r="R522" s="7"/>
      <c r="S522" s="7">
        <v>0</v>
      </c>
      <c r="T522" s="7">
        <v>25.833300000000001</v>
      </c>
      <c r="U522" s="7">
        <v>25.833300000000001</v>
      </c>
      <c r="V522" s="12">
        <v>26</v>
      </c>
      <c r="W522" s="15" t="s">
        <v>4738</v>
      </c>
      <c r="X522" s="15" t="s">
        <v>5115</v>
      </c>
      <c r="Y522" s="58">
        <v>0</v>
      </c>
      <c r="Z522" s="50">
        <v>0</v>
      </c>
      <c r="AA522" s="50">
        <v>0</v>
      </c>
      <c r="AB522" s="50">
        <v>0</v>
      </c>
      <c r="AC522" s="50">
        <v>0</v>
      </c>
      <c r="AD522" s="50">
        <v>0</v>
      </c>
      <c r="AE522" s="50">
        <v>0</v>
      </c>
      <c r="AF522" s="50">
        <v>0</v>
      </c>
      <c r="AG522" s="50">
        <v>0</v>
      </c>
      <c r="AH522" s="50">
        <v>0</v>
      </c>
      <c r="AI522" s="50">
        <v>0</v>
      </c>
      <c r="AJ522" s="50">
        <v>0</v>
      </c>
      <c r="AK522" s="52">
        <v>0</v>
      </c>
      <c r="AL522" s="50">
        <v>0</v>
      </c>
      <c r="AM522" s="48">
        <v>0</v>
      </c>
      <c r="AN522" s="49">
        <v>0</v>
      </c>
      <c r="AO522" s="49">
        <v>0</v>
      </c>
      <c r="AP522" s="49">
        <v>0</v>
      </c>
      <c r="AR522" s="50">
        <v>26</v>
      </c>
    </row>
    <row r="523" spans="1:44" x14ac:dyDescent="0.35">
      <c r="A523" s="2">
        <v>1075104354</v>
      </c>
      <c r="B523" s="2" t="s">
        <v>1731</v>
      </c>
      <c r="C523" s="16" t="s">
        <v>4946</v>
      </c>
      <c r="D523" s="3" t="s">
        <v>3876</v>
      </c>
      <c r="E523" s="4">
        <v>45386</v>
      </c>
      <c r="F523" s="5">
        <v>45751</v>
      </c>
      <c r="G523" s="5">
        <v>46116</v>
      </c>
      <c r="H523" s="3" t="s">
        <v>4290</v>
      </c>
      <c r="I523" s="55">
        <v>0</v>
      </c>
      <c r="J523" s="6">
        <v>46022</v>
      </c>
      <c r="K523" s="2" t="s">
        <v>4405</v>
      </c>
      <c r="L523" s="2" t="s">
        <v>4871</v>
      </c>
      <c r="M523" s="2" t="s">
        <v>4956</v>
      </c>
      <c r="N523" s="2" t="s">
        <v>5195</v>
      </c>
      <c r="O523" s="2" t="s">
        <v>5213</v>
      </c>
      <c r="P523" s="2" t="s">
        <v>4639</v>
      </c>
      <c r="Q523" s="2" t="s">
        <v>4299</v>
      </c>
      <c r="R523" s="7"/>
      <c r="S523" s="7">
        <v>0</v>
      </c>
      <c r="T523" s="7">
        <v>22.25</v>
      </c>
      <c r="U523" s="7">
        <v>22.25</v>
      </c>
      <c r="V523" s="12">
        <v>23</v>
      </c>
      <c r="W523" s="15" t="s">
        <v>4738</v>
      </c>
      <c r="X523" s="15" t="s">
        <v>5324</v>
      </c>
      <c r="Y523" s="58">
        <v>0</v>
      </c>
      <c r="Z523" s="50">
        <v>0</v>
      </c>
      <c r="AA523" s="50">
        <v>0</v>
      </c>
      <c r="AB523" s="50">
        <v>0</v>
      </c>
      <c r="AC523" s="50">
        <v>0</v>
      </c>
      <c r="AD523" s="50">
        <v>0</v>
      </c>
      <c r="AE523" s="50">
        <v>0</v>
      </c>
      <c r="AF523" s="50">
        <v>0</v>
      </c>
      <c r="AG523" s="50">
        <v>0</v>
      </c>
      <c r="AH523" s="50">
        <v>0</v>
      </c>
      <c r="AI523" s="50">
        <v>0</v>
      </c>
      <c r="AJ523" s="50">
        <v>0</v>
      </c>
      <c r="AK523" s="52">
        <v>0</v>
      </c>
      <c r="AL523" s="50">
        <v>0</v>
      </c>
      <c r="AM523" s="48">
        <v>0</v>
      </c>
      <c r="AN523" s="49">
        <v>0</v>
      </c>
      <c r="AO523" s="49">
        <v>0</v>
      </c>
      <c r="AP523" s="49">
        <v>0</v>
      </c>
      <c r="AR523" s="50">
        <v>23</v>
      </c>
    </row>
    <row r="524" spans="1:44" x14ac:dyDescent="0.35">
      <c r="A524" s="2">
        <v>1075116166</v>
      </c>
      <c r="B524" s="2" t="s">
        <v>1734</v>
      </c>
      <c r="C524" s="16" t="s">
        <v>4946</v>
      </c>
      <c r="D524" s="3" t="s">
        <v>3879</v>
      </c>
      <c r="E524" s="4">
        <v>45845</v>
      </c>
      <c r="F524" s="5">
        <v>45845</v>
      </c>
      <c r="G524" s="5">
        <v>46210</v>
      </c>
      <c r="H524" s="3" t="s">
        <v>4290</v>
      </c>
      <c r="I524" s="55">
        <v>0</v>
      </c>
      <c r="J524" s="6">
        <v>46022</v>
      </c>
      <c r="K524" s="2" t="s">
        <v>4405</v>
      </c>
      <c r="L524" s="2" t="s">
        <v>4975</v>
      </c>
      <c r="M524" s="2" t="s">
        <v>4956</v>
      </c>
      <c r="N524" s="2" t="s">
        <v>5180</v>
      </c>
      <c r="O524" s="2" t="s">
        <v>5187</v>
      </c>
      <c r="P524" s="2" t="s">
        <v>4483</v>
      </c>
      <c r="Q524" s="2" t="s">
        <v>4297</v>
      </c>
      <c r="R524" s="7"/>
      <c r="S524" s="7">
        <v>0</v>
      </c>
      <c r="T524" s="7">
        <v>14.5</v>
      </c>
      <c r="U524" s="7">
        <v>14.5</v>
      </c>
      <c r="V524" s="12">
        <v>15</v>
      </c>
      <c r="W524" s="15" t="s">
        <v>4738</v>
      </c>
      <c r="X524" s="15" t="s">
        <v>5121</v>
      </c>
      <c r="Y524" s="58">
        <v>0</v>
      </c>
      <c r="Z524" s="50">
        <v>0</v>
      </c>
      <c r="AA524" s="50">
        <v>0</v>
      </c>
      <c r="AB524" s="50">
        <v>0</v>
      </c>
      <c r="AC524" s="50">
        <v>0</v>
      </c>
      <c r="AD524" s="50">
        <v>0</v>
      </c>
      <c r="AE524" s="50">
        <v>0</v>
      </c>
      <c r="AF524" s="50">
        <v>0</v>
      </c>
      <c r="AG524" s="50">
        <v>0</v>
      </c>
      <c r="AH524" s="50">
        <v>0</v>
      </c>
      <c r="AI524" s="50">
        <v>0</v>
      </c>
      <c r="AJ524" s="50">
        <v>0</v>
      </c>
      <c r="AK524" s="52">
        <v>0</v>
      </c>
      <c r="AL524" s="50">
        <v>0</v>
      </c>
      <c r="AM524" s="48">
        <v>0</v>
      </c>
      <c r="AN524" s="49">
        <v>0</v>
      </c>
      <c r="AO524" s="49">
        <v>0</v>
      </c>
      <c r="AP524" s="49">
        <v>0</v>
      </c>
      <c r="AR524" s="50">
        <v>15</v>
      </c>
    </row>
    <row r="525" spans="1:44" x14ac:dyDescent="0.35">
      <c r="A525" s="2">
        <v>1075131723</v>
      </c>
      <c r="B525" s="2" t="s">
        <v>1738</v>
      </c>
      <c r="C525" s="16" t="s">
        <v>4946</v>
      </c>
      <c r="D525" s="3" t="s">
        <v>3883</v>
      </c>
      <c r="E525" s="4">
        <v>45371</v>
      </c>
      <c r="F525" s="5">
        <v>45736</v>
      </c>
      <c r="G525" s="5">
        <v>46101</v>
      </c>
      <c r="H525" s="3" t="s">
        <v>4290</v>
      </c>
      <c r="I525" s="55">
        <v>0</v>
      </c>
      <c r="J525" s="6">
        <v>46022</v>
      </c>
      <c r="K525" s="2" t="s">
        <v>4405</v>
      </c>
      <c r="L525" s="2" t="s">
        <v>4850</v>
      </c>
      <c r="M525" s="2" t="s">
        <v>4956</v>
      </c>
      <c r="N525" s="2" t="s">
        <v>5197</v>
      </c>
      <c r="O525" s="2" t="s">
        <v>5228</v>
      </c>
      <c r="P525" s="2" t="s">
        <v>4612</v>
      </c>
      <c r="Q525" s="2" t="s">
        <v>4297</v>
      </c>
      <c r="R525" s="7"/>
      <c r="S525" s="7">
        <v>0</v>
      </c>
      <c r="T525" s="7">
        <v>23.416699999999999</v>
      </c>
      <c r="U525" s="7">
        <v>23.416699999999999</v>
      </c>
      <c r="V525" s="12">
        <v>24</v>
      </c>
      <c r="W525" s="15" t="s">
        <v>4738</v>
      </c>
      <c r="X525" s="15" t="s">
        <v>5123</v>
      </c>
      <c r="Y525" s="58">
        <v>0</v>
      </c>
      <c r="Z525" s="50">
        <v>0</v>
      </c>
      <c r="AA525" s="50">
        <v>0</v>
      </c>
      <c r="AB525" s="50">
        <v>0</v>
      </c>
      <c r="AC525" s="50">
        <v>0</v>
      </c>
      <c r="AD525" s="50">
        <v>0</v>
      </c>
      <c r="AE525" s="50">
        <v>5</v>
      </c>
      <c r="AF525" s="50">
        <v>4</v>
      </c>
      <c r="AG525" s="50">
        <v>0</v>
      </c>
      <c r="AH525" s="50">
        <v>0</v>
      </c>
      <c r="AI525" s="50">
        <v>0</v>
      </c>
      <c r="AJ525" s="50">
        <v>0</v>
      </c>
      <c r="AK525" s="52">
        <v>9</v>
      </c>
      <c r="AL525" s="50">
        <v>9</v>
      </c>
      <c r="AM525" s="48">
        <v>0.375</v>
      </c>
      <c r="AN525" s="49">
        <v>3.7499999999999999E-3</v>
      </c>
      <c r="AO525" s="49">
        <v>0</v>
      </c>
      <c r="AP525" s="49">
        <v>9</v>
      </c>
      <c r="AR525" s="50">
        <v>15</v>
      </c>
    </row>
    <row r="526" spans="1:44" x14ac:dyDescent="0.35">
      <c r="A526" s="2">
        <v>1075145081</v>
      </c>
      <c r="B526" s="2" t="s">
        <v>1740</v>
      </c>
      <c r="C526" s="16" t="s">
        <v>4946</v>
      </c>
      <c r="D526" s="3" t="s">
        <v>3885</v>
      </c>
      <c r="E526" s="4">
        <v>45975</v>
      </c>
      <c r="F526" s="5">
        <v>45975</v>
      </c>
      <c r="G526" s="5">
        <v>46340</v>
      </c>
      <c r="H526" s="3" t="s">
        <v>4290</v>
      </c>
      <c r="I526" s="55">
        <v>0</v>
      </c>
      <c r="J526" s="6">
        <v>46022</v>
      </c>
      <c r="K526" s="2" t="s">
        <v>4431</v>
      </c>
      <c r="L526" s="2" t="s">
        <v>4875</v>
      </c>
      <c r="M526" s="2" t="s">
        <v>4956</v>
      </c>
      <c r="N526" s="2" t="s">
        <v>5180</v>
      </c>
      <c r="O526" s="2" t="s">
        <v>5226</v>
      </c>
      <c r="P526" s="2" t="s">
        <v>4647</v>
      </c>
      <c r="Q526" s="2" t="s">
        <v>4326</v>
      </c>
      <c r="R526" s="7"/>
      <c r="S526" s="7">
        <v>0</v>
      </c>
      <c r="T526" s="7">
        <v>0.7833</v>
      </c>
      <c r="U526" s="7">
        <v>0.7833</v>
      </c>
      <c r="V526" s="12">
        <v>1</v>
      </c>
      <c r="W526" s="15" t="s">
        <v>4738</v>
      </c>
      <c r="X526" s="15" t="s">
        <v>5355</v>
      </c>
      <c r="Y526" s="58">
        <v>0</v>
      </c>
      <c r="Z526" s="50">
        <v>0</v>
      </c>
      <c r="AA526" s="50">
        <v>0</v>
      </c>
      <c r="AB526" s="50">
        <v>0</v>
      </c>
      <c r="AC526" s="50">
        <v>0</v>
      </c>
      <c r="AD526" s="50">
        <v>0</v>
      </c>
      <c r="AE526" s="50">
        <v>0</v>
      </c>
      <c r="AF526" s="50">
        <v>0</v>
      </c>
      <c r="AG526" s="50">
        <v>0</v>
      </c>
      <c r="AH526" s="50">
        <v>0</v>
      </c>
      <c r="AI526" s="50">
        <v>0</v>
      </c>
      <c r="AJ526" s="50">
        <v>0</v>
      </c>
      <c r="AK526" s="52">
        <v>0</v>
      </c>
      <c r="AL526" s="50">
        <v>0</v>
      </c>
      <c r="AM526" s="48">
        <v>0</v>
      </c>
      <c r="AN526" s="49">
        <v>0</v>
      </c>
      <c r="AO526" s="49">
        <v>0</v>
      </c>
      <c r="AP526" s="49">
        <v>0</v>
      </c>
      <c r="AR526" s="50">
        <v>1</v>
      </c>
    </row>
    <row r="527" spans="1:44" x14ac:dyDescent="0.35">
      <c r="A527" s="2">
        <v>1075149489</v>
      </c>
      <c r="B527" s="2" t="s">
        <v>1741</v>
      </c>
      <c r="C527" s="16" t="s">
        <v>4946</v>
      </c>
      <c r="D527" s="3" t="s">
        <v>3886</v>
      </c>
      <c r="E527" s="4">
        <v>45951</v>
      </c>
      <c r="F527" s="5">
        <v>45951</v>
      </c>
      <c r="G527" s="5">
        <v>46316</v>
      </c>
      <c r="H527" s="3" t="s">
        <v>4290</v>
      </c>
      <c r="I527" s="55">
        <v>0</v>
      </c>
      <c r="J527" s="6">
        <v>46022</v>
      </c>
      <c r="K527" s="2" t="s">
        <v>4405</v>
      </c>
      <c r="L527" s="2" t="s">
        <v>4855</v>
      </c>
      <c r="M527" s="2" t="s">
        <v>4956</v>
      </c>
      <c r="N527" s="2" t="s">
        <v>5196</v>
      </c>
      <c r="O527" s="2" t="s">
        <v>5230</v>
      </c>
      <c r="P527" s="2" t="s">
        <v>4619</v>
      </c>
      <c r="Q527" s="2" t="s">
        <v>4297</v>
      </c>
      <c r="R527" s="7"/>
      <c r="S527" s="7">
        <v>0</v>
      </c>
      <c r="T527" s="7">
        <v>5.8333000000000004</v>
      </c>
      <c r="U527" s="7">
        <v>5.8333000000000004</v>
      </c>
      <c r="V527" s="12">
        <v>6</v>
      </c>
      <c r="W527" s="15" t="s">
        <v>4738</v>
      </c>
      <c r="X527" s="15" t="s">
        <v>5340</v>
      </c>
      <c r="Y527" s="58">
        <v>0</v>
      </c>
      <c r="Z527" s="50">
        <v>0</v>
      </c>
      <c r="AA527" s="50">
        <v>0</v>
      </c>
      <c r="AB527" s="50">
        <v>0</v>
      </c>
      <c r="AC527" s="50">
        <v>0</v>
      </c>
      <c r="AD527" s="50">
        <v>0</v>
      </c>
      <c r="AE527" s="50">
        <v>0</v>
      </c>
      <c r="AF527" s="50">
        <v>0</v>
      </c>
      <c r="AG527" s="50">
        <v>0</v>
      </c>
      <c r="AH527" s="50">
        <v>0</v>
      </c>
      <c r="AI527" s="50">
        <v>0</v>
      </c>
      <c r="AJ527" s="50">
        <v>0</v>
      </c>
      <c r="AK527" s="52">
        <v>0</v>
      </c>
      <c r="AL527" s="50">
        <v>0</v>
      </c>
      <c r="AM527" s="48">
        <v>0</v>
      </c>
      <c r="AN527" s="49">
        <v>0</v>
      </c>
      <c r="AO527" s="49">
        <v>0</v>
      </c>
      <c r="AP527" s="49">
        <v>0</v>
      </c>
      <c r="AR527" s="50">
        <v>6</v>
      </c>
    </row>
    <row r="528" spans="1:44" x14ac:dyDescent="0.35">
      <c r="A528" s="2">
        <v>1075157988</v>
      </c>
      <c r="B528" s="2" t="s">
        <v>1744</v>
      </c>
      <c r="C528" s="16" t="s">
        <v>4947</v>
      </c>
      <c r="D528" s="3" t="s">
        <v>3889</v>
      </c>
      <c r="E528" s="4">
        <v>45873</v>
      </c>
      <c r="F528" s="5">
        <v>45873</v>
      </c>
      <c r="G528" s="5">
        <v>46238</v>
      </c>
      <c r="H528" s="3" t="s">
        <v>4290</v>
      </c>
      <c r="I528" s="55">
        <v>0</v>
      </c>
      <c r="J528" s="6">
        <v>46022</v>
      </c>
      <c r="K528" s="2" t="s">
        <v>4405</v>
      </c>
      <c r="L528" s="2" t="s">
        <v>4926</v>
      </c>
      <c r="M528" s="2" t="s">
        <v>4956</v>
      </c>
      <c r="N528" s="2" t="s">
        <v>5180</v>
      </c>
      <c r="O528" s="2" t="s">
        <v>5274</v>
      </c>
      <c r="P528" s="2" t="s">
        <v>4719</v>
      </c>
      <c r="Q528" s="2" t="s">
        <v>4298</v>
      </c>
      <c r="R528" s="7"/>
      <c r="S528" s="7">
        <v>0</v>
      </c>
      <c r="T528" s="7">
        <v>12.25</v>
      </c>
      <c r="U528" s="7">
        <v>12.25</v>
      </c>
      <c r="V528" s="12">
        <v>13</v>
      </c>
      <c r="W528" s="15" t="s">
        <v>4738</v>
      </c>
      <c r="X528" s="15" t="s">
        <v>5407</v>
      </c>
      <c r="Y528" s="58">
        <v>0</v>
      </c>
      <c r="Z528" s="50">
        <v>0</v>
      </c>
      <c r="AA528" s="50">
        <v>0</v>
      </c>
      <c r="AB528" s="50">
        <v>0</v>
      </c>
      <c r="AC528" s="50">
        <v>0</v>
      </c>
      <c r="AD528" s="50">
        <v>0</v>
      </c>
      <c r="AE528" s="50">
        <v>0</v>
      </c>
      <c r="AF528" s="50">
        <v>0</v>
      </c>
      <c r="AG528" s="50">
        <v>0</v>
      </c>
      <c r="AH528" s="50">
        <v>0</v>
      </c>
      <c r="AI528" s="50">
        <v>0</v>
      </c>
      <c r="AJ528" s="50">
        <v>0</v>
      </c>
      <c r="AK528" s="52">
        <v>0</v>
      </c>
      <c r="AL528" s="50">
        <v>0</v>
      </c>
      <c r="AM528" s="48">
        <v>0</v>
      </c>
      <c r="AN528" s="49">
        <v>0</v>
      </c>
      <c r="AO528" s="49">
        <v>0</v>
      </c>
      <c r="AP528" s="49">
        <v>0</v>
      </c>
      <c r="AR528" s="50">
        <v>13</v>
      </c>
    </row>
    <row r="529" spans="1:44" x14ac:dyDescent="0.35">
      <c r="A529" s="2">
        <v>1075211557</v>
      </c>
      <c r="B529" s="2" t="s">
        <v>1755</v>
      </c>
      <c r="C529" s="16" t="s">
        <v>4947</v>
      </c>
      <c r="D529" s="3" t="s">
        <v>3900</v>
      </c>
      <c r="E529" s="4">
        <v>44935</v>
      </c>
      <c r="F529" s="5">
        <v>45666</v>
      </c>
      <c r="G529" s="5">
        <v>46031</v>
      </c>
      <c r="H529" s="3" t="s">
        <v>4290</v>
      </c>
      <c r="I529" s="55">
        <v>0</v>
      </c>
      <c r="J529" s="6">
        <v>46022</v>
      </c>
      <c r="K529" s="2" t="s">
        <v>4405</v>
      </c>
      <c r="L529" s="2" t="s">
        <v>4986</v>
      </c>
      <c r="M529" s="2" t="s">
        <v>4956</v>
      </c>
      <c r="N529" s="2" t="s">
        <v>5180</v>
      </c>
      <c r="O529" s="2" t="s">
        <v>5218</v>
      </c>
      <c r="P529" s="2" t="s">
        <v>4509</v>
      </c>
      <c r="Q529" s="2" t="s">
        <v>4298</v>
      </c>
      <c r="R529" s="7"/>
      <c r="S529" s="7">
        <v>0</v>
      </c>
      <c r="T529" s="7">
        <v>12.333299999999994</v>
      </c>
      <c r="U529" s="7">
        <v>12.333299999999994</v>
      </c>
      <c r="V529" s="12">
        <v>13</v>
      </c>
      <c r="W529" s="15" t="s">
        <v>4738</v>
      </c>
      <c r="X529" s="15" t="s">
        <v>5407</v>
      </c>
      <c r="Y529" s="58">
        <v>0</v>
      </c>
      <c r="Z529" s="50">
        <v>0</v>
      </c>
      <c r="AA529" s="50">
        <v>0</v>
      </c>
      <c r="AB529" s="50">
        <v>0</v>
      </c>
      <c r="AC529" s="50">
        <v>0</v>
      </c>
      <c r="AD529" s="50">
        <v>0</v>
      </c>
      <c r="AE529" s="50">
        <v>0</v>
      </c>
      <c r="AF529" s="50">
        <v>0</v>
      </c>
      <c r="AG529" s="50">
        <v>0</v>
      </c>
      <c r="AH529" s="50">
        <v>0</v>
      </c>
      <c r="AI529" s="50">
        <v>0</v>
      </c>
      <c r="AJ529" s="50">
        <v>0</v>
      </c>
      <c r="AK529" s="52">
        <v>0</v>
      </c>
      <c r="AL529" s="50">
        <v>0</v>
      </c>
      <c r="AM529" s="48">
        <v>0</v>
      </c>
      <c r="AN529" s="49">
        <v>0</v>
      </c>
      <c r="AO529" s="49">
        <v>0</v>
      </c>
      <c r="AP529" s="49">
        <v>0</v>
      </c>
      <c r="AR529" s="50">
        <v>13</v>
      </c>
    </row>
    <row r="530" spans="1:44" x14ac:dyDescent="0.35">
      <c r="A530" s="2">
        <v>1075229268</v>
      </c>
      <c r="B530" s="2" t="s">
        <v>1758</v>
      </c>
      <c r="C530" s="16" t="s">
        <v>4946</v>
      </c>
      <c r="D530" s="3" t="s">
        <v>3903</v>
      </c>
      <c r="E530" s="4">
        <v>45877</v>
      </c>
      <c r="F530" s="5">
        <v>45877</v>
      </c>
      <c r="G530" s="5">
        <v>46242</v>
      </c>
      <c r="H530" s="3" t="s">
        <v>4290</v>
      </c>
      <c r="I530" s="55">
        <v>0</v>
      </c>
      <c r="J530" s="6">
        <v>46022</v>
      </c>
      <c r="K530" s="2" t="s">
        <v>4405</v>
      </c>
      <c r="L530" s="2" t="s">
        <v>4963</v>
      </c>
      <c r="M530" s="2" t="s">
        <v>4956</v>
      </c>
      <c r="N530" s="2" t="s">
        <v>5200</v>
      </c>
      <c r="O530" s="2" t="s">
        <v>5220</v>
      </c>
      <c r="P530" s="2" t="s">
        <v>4449</v>
      </c>
      <c r="Q530" s="2" t="s">
        <v>4306</v>
      </c>
      <c r="R530" s="7"/>
      <c r="S530" s="7">
        <v>0</v>
      </c>
      <c r="T530" s="7">
        <v>11.916700000000001</v>
      </c>
      <c r="U530" s="7">
        <v>11.916700000000001</v>
      </c>
      <c r="V530" s="12">
        <v>12</v>
      </c>
      <c r="W530" s="15" t="s">
        <v>4738</v>
      </c>
      <c r="X530" s="15" t="s">
        <v>5325</v>
      </c>
      <c r="Y530" s="58">
        <v>0</v>
      </c>
      <c r="Z530" s="50">
        <v>0</v>
      </c>
      <c r="AA530" s="50">
        <v>0</v>
      </c>
      <c r="AB530" s="50">
        <v>0</v>
      </c>
      <c r="AC530" s="50">
        <v>0</v>
      </c>
      <c r="AD530" s="50">
        <v>0</v>
      </c>
      <c r="AE530" s="50">
        <v>0</v>
      </c>
      <c r="AF530" s="50">
        <v>0</v>
      </c>
      <c r="AG530" s="50">
        <v>0</v>
      </c>
      <c r="AH530" s="50">
        <v>0</v>
      </c>
      <c r="AI530" s="50">
        <v>0</v>
      </c>
      <c r="AJ530" s="50">
        <v>0</v>
      </c>
      <c r="AK530" s="52">
        <v>0</v>
      </c>
      <c r="AL530" s="50">
        <v>0</v>
      </c>
      <c r="AM530" s="48">
        <v>0</v>
      </c>
      <c r="AN530" s="49">
        <v>0</v>
      </c>
      <c r="AO530" s="49">
        <v>0</v>
      </c>
      <c r="AP530" s="49">
        <v>0</v>
      </c>
      <c r="AR530" s="50">
        <v>12</v>
      </c>
    </row>
    <row r="531" spans="1:44" x14ac:dyDescent="0.35">
      <c r="A531" s="2">
        <v>1075259378</v>
      </c>
      <c r="B531" s="2" t="s">
        <v>1765</v>
      </c>
      <c r="C531" s="16" t="s">
        <v>4946</v>
      </c>
      <c r="D531" s="3" t="s">
        <v>3910</v>
      </c>
      <c r="E531" s="4">
        <v>45967</v>
      </c>
      <c r="F531" s="5">
        <v>45967</v>
      </c>
      <c r="G531" s="5">
        <v>46332</v>
      </c>
      <c r="H531" s="3" t="s">
        <v>4290</v>
      </c>
      <c r="I531" s="55">
        <v>0</v>
      </c>
      <c r="J531" s="6">
        <v>46022</v>
      </c>
      <c r="K531" s="2" t="s">
        <v>4405</v>
      </c>
      <c r="L531" s="2" t="s">
        <v>4964</v>
      </c>
      <c r="M531" s="2" t="s">
        <v>4956</v>
      </c>
      <c r="N531" s="2" t="s">
        <v>5180</v>
      </c>
      <c r="O531" s="2" t="s">
        <v>5221</v>
      </c>
      <c r="P531" s="2" t="s">
        <v>4450</v>
      </c>
      <c r="Q531" s="2" t="s">
        <v>4297</v>
      </c>
      <c r="R531" s="7"/>
      <c r="S531" s="7">
        <v>0</v>
      </c>
      <c r="T531" s="7">
        <v>4.5833000000000004</v>
      </c>
      <c r="U531" s="7">
        <v>4.5833000000000004</v>
      </c>
      <c r="V531" s="12">
        <v>5</v>
      </c>
      <c r="W531" s="15" t="s">
        <v>4738</v>
      </c>
      <c r="X531" s="15" t="s">
        <v>5367</v>
      </c>
      <c r="Y531" s="58">
        <v>0</v>
      </c>
      <c r="Z531" s="50">
        <v>0</v>
      </c>
      <c r="AA531" s="50">
        <v>0</v>
      </c>
      <c r="AB531" s="50">
        <v>0</v>
      </c>
      <c r="AC531" s="50">
        <v>0</v>
      </c>
      <c r="AD531" s="50">
        <v>0</v>
      </c>
      <c r="AE531" s="50">
        <v>0</v>
      </c>
      <c r="AF531" s="50">
        <v>0</v>
      </c>
      <c r="AG531" s="50">
        <v>0</v>
      </c>
      <c r="AH531" s="50">
        <v>0</v>
      </c>
      <c r="AI531" s="50">
        <v>0</v>
      </c>
      <c r="AJ531" s="50">
        <v>0</v>
      </c>
      <c r="AK531" s="52">
        <v>0</v>
      </c>
      <c r="AL531" s="50">
        <v>0</v>
      </c>
      <c r="AM531" s="48">
        <v>0</v>
      </c>
      <c r="AN531" s="49">
        <v>0</v>
      </c>
      <c r="AO531" s="49">
        <v>0</v>
      </c>
      <c r="AP531" s="49">
        <v>0</v>
      </c>
      <c r="AR531" s="50">
        <v>5</v>
      </c>
    </row>
    <row r="532" spans="1:44" x14ac:dyDescent="0.35">
      <c r="A532" s="2">
        <v>1075282374</v>
      </c>
      <c r="B532" s="2" t="s">
        <v>1768</v>
      </c>
      <c r="C532" s="16" t="s">
        <v>4946</v>
      </c>
      <c r="D532" s="3" t="s">
        <v>3913</v>
      </c>
      <c r="E532" s="4">
        <v>45721</v>
      </c>
      <c r="F532" s="5">
        <v>45721</v>
      </c>
      <c r="G532" s="5">
        <v>46086</v>
      </c>
      <c r="H532" s="3" t="s">
        <v>4290</v>
      </c>
      <c r="I532" s="55">
        <v>0</v>
      </c>
      <c r="J532" s="6">
        <v>46022</v>
      </c>
      <c r="K532" s="2" t="s">
        <v>4405</v>
      </c>
      <c r="L532" s="2" t="s">
        <v>4994</v>
      </c>
      <c r="M532" s="2" t="s">
        <v>4957</v>
      </c>
      <c r="N532" s="2" t="s">
        <v>5199</v>
      </c>
      <c r="O532" s="2" t="s">
        <v>5232</v>
      </c>
      <c r="P532" s="2" t="s">
        <v>4534</v>
      </c>
      <c r="Q532" s="2" t="s">
        <v>4308</v>
      </c>
      <c r="R532" s="7"/>
      <c r="S532" s="7">
        <v>0</v>
      </c>
      <c r="T532" s="7">
        <v>24.666699999999999</v>
      </c>
      <c r="U532" s="7">
        <v>24.666699999999999</v>
      </c>
      <c r="V532" s="12">
        <v>25</v>
      </c>
      <c r="W532" s="15" t="s">
        <v>4738</v>
      </c>
      <c r="X532" s="15" t="s">
        <v>5077</v>
      </c>
      <c r="Y532" s="58">
        <v>0</v>
      </c>
      <c r="Z532" s="50">
        <v>0</v>
      </c>
      <c r="AA532" s="50">
        <v>0</v>
      </c>
      <c r="AB532" s="50">
        <v>0</v>
      </c>
      <c r="AC532" s="50">
        <v>0</v>
      </c>
      <c r="AD532" s="50">
        <v>0</v>
      </c>
      <c r="AE532" s="50">
        <v>0</v>
      </c>
      <c r="AF532" s="50">
        <v>10</v>
      </c>
      <c r="AG532" s="50">
        <v>0</v>
      </c>
      <c r="AH532" s="50">
        <v>0</v>
      </c>
      <c r="AI532" s="50">
        <v>0</v>
      </c>
      <c r="AJ532" s="50">
        <v>10</v>
      </c>
      <c r="AK532" s="52">
        <v>20</v>
      </c>
      <c r="AL532" s="50">
        <v>20</v>
      </c>
      <c r="AM532" s="48">
        <v>0.8</v>
      </c>
      <c r="AN532" s="49">
        <v>8.0000000000000002E-3</v>
      </c>
      <c r="AO532" s="49">
        <v>0</v>
      </c>
      <c r="AP532" s="49">
        <v>20</v>
      </c>
      <c r="AR532" s="50">
        <v>5</v>
      </c>
    </row>
    <row r="533" spans="1:44" x14ac:dyDescent="0.35">
      <c r="A533" s="2">
        <v>1075284233</v>
      </c>
      <c r="B533" s="2" t="s">
        <v>1769</v>
      </c>
      <c r="C533" s="16" t="s">
        <v>4946</v>
      </c>
      <c r="D533" s="3" t="s">
        <v>3914</v>
      </c>
      <c r="E533" s="4">
        <v>45880</v>
      </c>
      <c r="F533" s="5">
        <v>45880</v>
      </c>
      <c r="G533" s="5">
        <v>46245</v>
      </c>
      <c r="H533" s="3" t="s">
        <v>4290</v>
      </c>
      <c r="I533" s="55">
        <v>0</v>
      </c>
      <c r="J533" s="6">
        <v>46022</v>
      </c>
      <c r="K533" s="2" t="s">
        <v>4405</v>
      </c>
      <c r="L533" s="2" t="s">
        <v>4975</v>
      </c>
      <c r="M533" s="2" t="s">
        <v>4956</v>
      </c>
      <c r="N533" s="2" t="s">
        <v>5180</v>
      </c>
      <c r="O533" s="2" t="s">
        <v>5187</v>
      </c>
      <c r="P533" s="2" t="s">
        <v>4483</v>
      </c>
      <c r="Q533" s="2" t="s">
        <v>4300</v>
      </c>
      <c r="R533" s="7"/>
      <c r="S533" s="7">
        <v>0</v>
      </c>
      <c r="T533" s="7">
        <v>11.666700000000001</v>
      </c>
      <c r="U533" s="7">
        <v>11.666700000000001</v>
      </c>
      <c r="V533" s="12">
        <v>12</v>
      </c>
      <c r="W533" s="15" t="s">
        <v>4738</v>
      </c>
      <c r="X533" s="15" t="s">
        <v>5325</v>
      </c>
      <c r="Y533" s="58">
        <v>0</v>
      </c>
      <c r="Z533" s="50">
        <v>0</v>
      </c>
      <c r="AA533" s="50">
        <v>0</v>
      </c>
      <c r="AB533" s="50">
        <v>0</v>
      </c>
      <c r="AC533" s="50">
        <v>0</v>
      </c>
      <c r="AD533" s="50">
        <v>0</v>
      </c>
      <c r="AE533" s="50">
        <v>0</v>
      </c>
      <c r="AF533" s="50">
        <v>0</v>
      </c>
      <c r="AG533" s="50">
        <v>0</v>
      </c>
      <c r="AH533" s="50">
        <v>0</v>
      </c>
      <c r="AI533" s="50">
        <v>0</v>
      </c>
      <c r="AJ533" s="50">
        <v>0</v>
      </c>
      <c r="AK533" s="52">
        <v>0</v>
      </c>
      <c r="AL533" s="50">
        <v>0</v>
      </c>
      <c r="AM533" s="48">
        <v>0</v>
      </c>
      <c r="AN533" s="49">
        <v>0</v>
      </c>
      <c r="AO533" s="49">
        <v>0</v>
      </c>
      <c r="AP533" s="49">
        <v>0</v>
      </c>
      <c r="AR533" s="50">
        <v>12</v>
      </c>
    </row>
    <row r="534" spans="1:44" x14ac:dyDescent="0.35">
      <c r="A534" s="2">
        <v>1075324491</v>
      </c>
      <c r="B534" s="2" t="s">
        <v>1777</v>
      </c>
      <c r="C534" s="16" t="s">
        <v>4946</v>
      </c>
      <c r="D534" s="3" t="s">
        <v>3922</v>
      </c>
      <c r="E534" s="4">
        <v>45943</v>
      </c>
      <c r="F534" s="5">
        <v>45943</v>
      </c>
      <c r="G534" s="5">
        <v>46308</v>
      </c>
      <c r="H534" s="3" t="s">
        <v>4290</v>
      </c>
      <c r="I534" s="55">
        <v>0</v>
      </c>
      <c r="J534" s="6">
        <v>46022</v>
      </c>
      <c r="K534" s="2" t="s">
        <v>4405</v>
      </c>
      <c r="L534" s="2" t="s">
        <v>4788</v>
      </c>
      <c r="M534" s="2" t="s">
        <v>4956</v>
      </c>
      <c r="N534" s="2" t="s">
        <v>5196</v>
      </c>
      <c r="O534" s="2" t="s">
        <v>5215</v>
      </c>
      <c r="P534" s="2" t="s">
        <v>4512</v>
      </c>
      <c r="Q534" s="2" t="s">
        <v>4297</v>
      </c>
      <c r="R534" s="7"/>
      <c r="S534" s="7">
        <v>0</v>
      </c>
      <c r="T534" s="7">
        <v>6.5</v>
      </c>
      <c r="U534" s="7">
        <v>6.5</v>
      </c>
      <c r="V534" s="12">
        <v>7</v>
      </c>
      <c r="W534" s="15" t="s">
        <v>4738</v>
      </c>
      <c r="X534" s="15" t="s">
        <v>5356</v>
      </c>
      <c r="Y534" s="58">
        <v>0</v>
      </c>
      <c r="Z534" s="50">
        <v>0</v>
      </c>
      <c r="AA534" s="50">
        <v>0</v>
      </c>
      <c r="AB534" s="50">
        <v>0</v>
      </c>
      <c r="AC534" s="50">
        <v>0</v>
      </c>
      <c r="AD534" s="50">
        <v>0</v>
      </c>
      <c r="AE534" s="50">
        <v>0</v>
      </c>
      <c r="AF534" s="50">
        <v>0</v>
      </c>
      <c r="AG534" s="50">
        <v>0</v>
      </c>
      <c r="AH534" s="50">
        <v>0</v>
      </c>
      <c r="AI534" s="50">
        <v>0</v>
      </c>
      <c r="AJ534" s="50">
        <v>0</v>
      </c>
      <c r="AK534" s="52">
        <v>0</v>
      </c>
      <c r="AL534" s="50">
        <v>0</v>
      </c>
      <c r="AM534" s="48">
        <v>0</v>
      </c>
      <c r="AN534" s="49">
        <v>0</v>
      </c>
      <c r="AO534" s="49">
        <v>0</v>
      </c>
      <c r="AP534" s="49">
        <v>0</v>
      </c>
      <c r="AR534" s="50">
        <v>7</v>
      </c>
    </row>
    <row r="535" spans="1:44" x14ac:dyDescent="0.35">
      <c r="A535" s="2">
        <v>1075331320</v>
      </c>
      <c r="B535" s="2" t="s">
        <v>1779</v>
      </c>
      <c r="C535" s="16" t="s">
        <v>4946</v>
      </c>
      <c r="D535" s="3" t="s">
        <v>3924</v>
      </c>
      <c r="E535" s="4">
        <v>45108</v>
      </c>
      <c r="F535" s="5">
        <v>45839</v>
      </c>
      <c r="G535" s="5">
        <v>46204</v>
      </c>
      <c r="H535" s="3" t="s">
        <v>4290</v>
      </c>
      <c r="I535" s="55">
        <v>0</v>
      </c>
      <c r="J535" s="6">
        <v>46022</v>
      </c>
      <c r="K535" s="2" t="s">
        <v>4405</v>
      </c>
      <c r="L535" s="2" t="s">
        <v>4788</v>
      </c>
      <c r="M535" s="2" t="s">
        <v>4956</v>
      </c>
      <c r="N535" s="2" t="s">
        <v>5196</v>
      </c>
      <c r="O535" s="2" t="s">
        <v>5215</v>
      </c>
      <c r="P535" s="2" t="s">
        <v>4512</v>
      </c>
      <c r="Q535" s="2" t="s">
        <v>4297</v>
      </c>
      <c r="R535" s="7"/>
      <c r="S535" s="7">
        <v>15</v>
      </c>
      <c r="T535" s="7">
        <v>15</v>
      </c>
      <c r="U535" s="7">
        <v>30</v>
      </c>
      <c r="V535" s="12">
        <v>30</v>
      </c>
      <c r="W535" s="15" t="s">
        <v>5333</v>
      </c>
      <c r="X535" s="15" t="s">
        <v>5067</v>
      </c>
      <c r="Y535" s="58">
        <v>0</v>
      </c>
      <c r="Z535" s="50">
        <v>0</v>
      </c>
      <c r="AA535" s="50">
        <v>0</v>
      </c>
      <c r="AB535" s="50">
        <v>0</v>
      </c>
      <c r="AC535" s="50">
        <v>0</v>
      </c>
      <c r="AD535" s="50">
        <v>15</v>
      </c>
      <c r="AE535" s="50">
        <v>0</v>
      </c>
      <c r="AF535" s="50">
        <v>0</v>
      </c>
      <c r="AG535" s="50">
        <v>0</v>
      </c>
      <c r="AH535" s="50">
        <v>0</v>
      </c>
      <c r="AI535" s="50">
        <v>0</v>
      </c>
      <c r="AJ535" s="50">
        <v>0</v>
      </c>
      <c r="AK535" s="52">
        <v>15</v>
      </c>
      <c r="AL535" s="50">
        <v>15</v>
      </c>
      <c r="AM535" s="48">
        <v>0.5</v>
      </c>
      <c r="AN535" s="49">
        <v>5.0000000000000001E-3</v>
      </c>
      <c r="AO535" s="49">
        <v>0</v>
      </c>
      <c r="AP535" s="49">
        <v>15</v>
      </c>
      <c r="AR535" s="50">
        <v>15</v>
      </c>
    </row>
    <row r="536" spans="1:44" x14ac:dyDescent="0.35">
      <c r="A536" s="2">
        <v>1075335054</v>
      </c>
      <c r="B536" s="2" t="s">
        <v>1780</v>
      </c>
      <c r="C536" s="16" t="s">
        <v>4946</v>
      </c>
      <c r="D536" s="3" t="s">
        <v>3925</v>
      </c>
      <c r="E536" s="4">
        <v>45264</v>
      </c>
      <c r="F536" s="5">
        <v>45995</v>
      </c>
      <c r="G536" s="5">
        <v>46360</v>
      </c>
      <c r="H536" s="3" t="s">
        <v>4290</v>
      </c>
      <c r="I536" s="55">
        <v>0</v>
      </c>
      <c r="J536" s="6">
        <v>46022</v>
      </c>
      <c r="K536" s="2" t="s">
        <v>4405</v>
      </c>
      <c r="L536" s="2" t="s">
        <v>4993</v>
      </c>
      <c r="M536" s="2" t="s">
        <v>4956</v>
      </c>
      <c r="N536" s="2" t="s">
        <v>5195</v>
      </c>
      <c r="O536" s="2" t="s">
        <v>5211</v>
      </c>
      <c r="P536" s="2" t="s">
        <v>4531</v>
      </c>
      <c r="Q536" s="2" t="s">
        <v>4297</v>
      </c>
      <c r="R536" s="7"/>
      <c r="S536" s="7">
        <v>27</v>
      </c>
      <c r="T536" s="7">
        <v>2.25</v>
      </c>
      <c r="U536" s="7">
        <v>29.25</v>
      </c>
      <c r="V536" s="12">
        <v>30</v>
      </c>
      <c r="W536" s="15" t="s">
        <v>5484</v>
      </c>
      <c r="X536" s="15" t="s">
        <v>5067</v>
      </c>
      <c r="Y536" s="58">
        <v>7</v>
      </c>
      <c r="Z536" s="50">
        <v>0</v>
      </c>
      <c r="AA536" s="50">
        <v>0</v>
      </c>
      <c r="AB536" s="50">
        <v>8</v>
      </c>
      <c r="AC536" s="50">
        <v>0</v>
      </c>
      <c r="AD536" s="50">
        <v>0</v>
      </c>
      <c r="AE536" s="50">
        <v>0</v>
      </c>
      <c r="AF536" s="50">
        <v>0</v>
      </c>
      <c r="AG536" s="50">
        <v>0</v>
      </c>
      <c r="AH536" s="50">
        <v>0</v>
      </c>
      <c r="AI536" s="50">
        <v>0</v>
      </c>
      <c r="AJ536" s="50">
        <v>0</v>
      </c>
      <c r="AK536" s="52">
        <v>15</v>
      </c>
      <c r="AL536" s="50">
        <v>15</v>
      </c>
      <c r="AM536" s="48">
        <v>0.5</v>
      </c>
      <c r="AN536" s="49">
        <v>5.0000000000000001E-3</v>
      </c>
      <c r="AO536" s="49">
        <v>15</v>
      </c>
      <c r="AP536" s="49">
        <v>15</v>
      </c>
      <c r="AR536" s="50">
        <v>15</v>
      </c>
    </row>
    <row r="537" spans="1:44" x14ac:dyDescent="0.35">
      <c r="A537" s="2">
        <v>1075346088</v>
      </c>
      <c r="B537" s="2" t="s">
        <v>1782</v>
      </c>
      <c r="C537" s="16" t="s">
        <v>4946</v>
      </c>
      <c r="D537" s="3" t="s">
        <v>3927</v>
      </c>
      <c r="E537" s="4">
        <v>44835</v>
      </c>
      <c r="F537" s="5">
        <v>45931</v>
      </c>
      <c r="G537" s="5">
        <v>46296</v>
      </c>
      <c r="H537" s="3" t="s">
        <v>4290</v>
      </c>
      <c r="I537" s="55">
        <v>0</v>
      </c>
      <c r="J537" s="6">
        <v>46022</v>
      </c>
      <c r="K537" s="2" t="s">
        <v>4405</v>
      </c>
      <c r="L537" s="2" t="s">
        <v>4973</v>
      </c>
      <c r="M537" s="2" t="s">
        <v>4956</v>
      </c>
      <c r="N537" s="2" t="s">
        <v>5180</v>
      </c>
      <c r="O537" s="2" t="s">
        <v>5226</v>
      </c>
      <c r="P537" s="2" t="s">
        <v>4481</v>
      </c>
      <c r="Q537" s="2" t="s">
        <v>4297</v>
      </c>
      <c r="R537" s="7"/>
      <c r="S537" s="7">
        <v>22</v>
      </c>
      <c r="T537" s="7">
        <v>7.5</v>
      </c>
      <c r="U537" s="7">
        <v>29.5</v>
      </c>
      <c r="V537" s="12">
        <v>30</v>
      </c>
      <c r="W537" s="15" t="s">
        <v>5423</v>
      </c>
      <c r="X537" s="15" t="s">
        <v>5067</v>
      </c>
      <c r="Y537" s="58">
        <v>0</v>
      </c>
      <c r="Z537" s="50">
        <v>0</v>
      </c>
      <c r="AA537" s="50">
        <v>0</v>
      </c>
      <c r="AB537" s="50">
        <v>0</v>
      </c>
      <c r="AC537" s="50">
        <v>0</v>
      </c>
      <c r="AD537" s="50">
        <v>0</v>
      </c>
      <c r="AE537" s="50">
        <v>0</v>
      </c>
      <c r="AF537" s="50">
        <v>0</v>
      </c>
      <c r="AG537" s="50">
        <v>0</v>
      </c>
      <c r="AH537" s="50">
        <v>0</v>
      </c>
      <c r="AI537" s="50">
        <v>0</v>
      </c>
      <c r="AJ537" s="50">
        <v>0</v>
      </c>
      <c r="AK537" s="52">
        <v>0</v>
      </c>
      <c r="AL537" s="50">
        <v>0</v>
      </c>
      <c r="AM537" s="48">
        <v>0</v>
      </c>
      <c r="AN537" s="49">
        <v>0</v>
      </c>
      <c r="AO537" s="49">
        <v>0</v>
      </c>
      <c r="AP537" s="49">
        <v>0</v>
      </c>
      <c r="AR537" s="50">
        <v>30</v>
      </c>
    </row>
    <row r="538" spans="1:44" x14ac:dyDescent="0.35">
      <c r="A538" s="2">
        <v>1075351247</v>
      </c>
      <c r="B538" s="2" t="s">
        <v>1783</v>
      </c>
      <c r="C538" s="16" t="s">
        <v>4948</v>
      </c>
      <c r="D538" s="3" t="s">
        <v>3928</v>
      </c>
      <c r="E538" s="4">
        <v>42644</v>
      </c>
      <c r="F538" s="5">
        <v>45931</v>
      </c>
      <c r="G538" s="5">
        <v>46296</v>
      </c>
      <c r="H538" s="3" t="s">
        <v>4292</v>
      </c>
      <c r="I538" s="55">
        <v>0</v>
      </c>
      <c r="J538" s="6">
        <v>46022</v>
      </c>
      <c r="K538" s="2" t="s">
        <v>4405</v>
      </c>
      <c r="L538" s="2">
        <v>2001030200</v>
      </c>
      <c r="M538" s="2" t="s">
        <v>4944</v>
      </c>
      <c r="N538" s="2" t="s">
        <v>5202</v>
      </c>
      <c r="O538" s="2" t="s">
        <v>5202</v>
      </c>
      <c r="P538" s="2" t="s">
        <v>4944</v>
      </c>
      <c r="Q538" s="2" t="s">
        <v>5270</v>
      </c>
      <c r="R538" s="7"/>
      <c r="S538" s="7">
        <v>21</v>
      </c>
      <c r="T538" s="7">
        <v>7.5</v>
      </c>
      <c r="U538" s="7">
        <v>28.5</v>
      </c>
      <c r="V538" s="12">
        <v>29</v>
      </c>
      <c r="W538" s="15" t="s">
        <v>5381</v>
      </c>
      <c r="X538" s="15" t="s">
        <v>5065</v>
      </c>
      <c r="Y538" s="58">
        <v>0</v>
      </c>
      <c r="Z538" s="50">
        <v>0</v>
      </c>
      <c r="AA538" s="50">
        <v>0</v>
      </c>
      <c r="AB538" s="50">
        <v>10</v>
      </c>
      <c r="AC538" s="50">
        <v>0</v>
      </c>
      <c r="AD538" s="50">
        <v>0</v>
      </c>
      <c r="AE538" s="50">
        <v>0</v>
      </c>
      <c r="AF538" s="50">
        <v>9</v>
      </c>
      <c r="AG538" s="50">
        <v>0</v>
      </c>
      <c r="AH538" s="50">
        <v>0</v>
      </c>
      <c r="AI538" s="50">
        <v>0</v>
      </c>
      <c r="AJ538" s="50">
        <v>8</v>
      </c>
      <c r="AK538" s="52">
        <v>27</v>
      </c>
      <c r="AL538" s="50">
        <v>27</v>
      </c>
      <c r="AM538" s="48">
        <v>0.93103448275862066</v>
      </c>
      <c r="AN538" s="49">
        <v>9.3103448275862061E-3</v>
      </c>
      <c r="AO538" s="49">
        <v>10</v>
      </c>
      <c r="AP538" s="49">
        <v>27</v>
      </c>
      <c r="AR538" s="50">
        <v>2</v>
      </c>
    </row>
    <row r="539" spans="1:44" x14ac:dyDescent="0.35">
      <c r="A539" s="2">
        <v>1075377209</v>
      </c>
      <c r="B539" s="2" t="s">
        <v>1786</v>
      </c>
      <c r="C539" s="16" t="s">
        <v>4946</v>
      </c>
      <c r="D539" s="3" t="s">
        <v>3931</v>
      </c>
      <c r="E539" s="4">
        <v>45890</v>
      </c>
      <c r="F539" s="5">
        <v>45890</v>
      </c>
      <c r="G539" s="5">
        <v>46255</v>
      </c>
      <c r="H539" s="3" t="s">
        <v>4406</v>
      </c>
      <c r="I539" s="55">
        <v>0</v>
      </c>
      <c r="J539" s="6">
        <v>46022</v>
      </c>
      <c r="K539" s="2" t="s">
        <v>4405</v>
      </c>
      <c r="L539" s="2" t="s">
        <v>4866</v>
      </c>
      <c r="M539" s="2" t="s">
        <v>4956</v>
      </c>
      <c r="N539" s="2" t="s">
        <v>5195</v>
      </c>
      <c r="O539" s="2" t="s">
        <v>5216</v>
      </c>
      <c r="P539" s="2" t="s">
        <v>4631</v>
      </c>
      <c r="Q539" s="2" t="s">
        <v>4297</v>
      </c>
      <c r="R539" s="7"/>
      <c r="S539" s="7">
        <v>0</v>
      </c>
      <c r="T539" s="7">
        <v>10.833299999999999</v>
      </c>
      <c r="U539" s="7">
        <v>10.833299999999999</v>
      </c>
      <c r="V539" s="12">
        <v>11</v>
      </c>
      <c r="W539" s="15" t="s">
        <v>4738</v>
      </c>
      <c r="X539" s="15" t="s">
        <v>5318</v>
      </c>
      <c r="Y539" s="58">
        <v>0</v>
      </c>
      <c r="Z539" s="50">
        <v>0</v>
      </c>
      <c r="AA539" s="50">
        <v>0</v>
      </c>
      <c r="AB539" s="50">
        <v>0</v>
      </c>
      <c r="AC539" s="50">
        <v>0</v>
      </c>
      <c r="AD539" s="50">
        <v>0</v>
      </c>
      <c r="AE539" s="50">
        <v>0</v>
      </c>
      <c r="AF539" s="50">
        <v>0</v>
      </c>
      <c r="AG539" s="50">
        <v>0</v>
      </c>
      <c r="AH539" s="50">
        <v>0</v>
      </c>
      <c r="AI539" s="50">
        <v>0</v>
      </c>
      <c r="AJ539" s="50">
        <v>0</v>
      </c>
      <c r="AK539" s="52">
        <v>0</v>
      </c>
      <c r="AL539" s="50">
        <v>0</v>
      </c>
      <c r="AM539" s="48">
        <v>0</v>
      </c>
      <c r="AN539" s="49">
        <v>0</v>
      </c>
      <c r="AO539" s="49">
        <v>0</v>
      </c>
      <c r="AP539" s="49">
        <v>0</v>
      </c>
      <c r="AR539" s="50">
        <v>11</v>
      </c>
    </row>
    <row r="540" spans="1:44" x14ac:dyDescent="0.35">
      <c r="A540" s="2">
        <v>1075378228</v>
      </c>
      <c r="B540" s="2" t="s">
        <v>1787</v>
      </c>
      <c r="C540" s="16" t="s">
        <v>4946</v>
      </c>
      <c r="D540" s="3" t="s">
        <v>3932</v>
      </c>
      <c r="E540" s="4">
        <v>45200</v>
      </c>
      <c r="F540" s="5">
        <v>45931</v>
      </c>
      <c r="G540" s="5">
        <v>46296</v>
      </c>
      <c r="H540" s="3" t="s">
        <v>4290</v>
      </c>
      <c r="I540" s="55">
        <v>0</v>
      </c>
      <c r="J540" s="6">
        <v>46022</v>
      </c>
      <c r="K540" s="2" t="s">
        <v>4405</v>
      </c>
      <c r="L540" s="2" t="s">
        <v>4986</v>
      </c>
      <c r="M540" s="2" t="s">
        <v>4956</v>
      </c>
      <c r="N540" s="2" t="s">
        <v>5180</v>
      </c>
      <c r="O540" s="2" t="s">
        <v>5218</v>
      </c>
      <c r="P540" s="2" t="s">
        <v>4509</v>
      </c>
      <c r="Q540" s="2" t="s">
        <v>4297</v>
      </c>
      <c r="R540" s="7"/>
      <c r="S540" s="7">
        <v>0</v>
      </c>
      <c r="T540" s="7">
        <v>3.5</v>
      </c>
      <c r="U540" s="7">
        <v>3.5</v>
      </c>
      <c r="V540" s="12">
        <v>4</v>
      </c>
      <c r="W540" s="15" t="s">
        <v>4738</v>
      </c>
      <c r="X540" s="15" t="s">
        <v>5351</v>
      </c>
      <c r="Y540" s="58">
        <v>0</v>
      </c>
      <c r="Z540" s="50">
        <v>0</v>
      </c>
      <c r="AA540" s="50">
        <v>0</v>
      </c>
      <c r="AB540" s="50">
        <v>0</v>
      </c>
      <c r="AC540" s="50">
        <v>0</v>
      </c>
      <c r="AD540" s="50">
        <v>0</v>
      </c>
      <c r="AE540" s="50">
        <v>0</v>
      </c>
      <c r="AF540" s="50">
        <v>0</v>
      </c>
      <c r="AG540" s="50">
        <v>0</v>
      </c>
      <c r="AH540" s="50">
        <v>0</v>
      </c>
      <c r="AI540" s="50">
        <v>0</v>
      </c>
      <c r="AJ540" s="50">
        <v>0</v>
      </c>
      <c r="AK540" s="52">
        <v>0</v>
      </c>
      <c r="AL540" s="50">
        <v>0</v>
      </c>
      <c r="AM540" s="48">
        <v>0</v>
      </c>
      <c r="AN540" s="49">
        <v>0</v>
      </c>
      <c r="AO540" s="49">
        <v>0</v>
      </c>
      <c r="AP540" s="49">
        <v>0</v>
      </c>
      <c r="AR540" s="50">
        <v>4</v>
      </c>
    </row>
    <row r="541" spans="1:44" x14ac:dyDescent="0.35">
      <c r="A541" s="2">
        <v>1075395772</v>
      </c>
      <c r="B541" s="2" t="s">
        <v>1793</v>
      </c>
      <c r="C541" s="16" t="s">
        <v>4946</v>
      </c>
      <c r="D541" s="3" t="s">
        <v>3938</v>
      </c>
      <c r="E541" s="4">
        <v>45679</v>
      </c>
      <c r="F541" s="5">
        <v>45679</v>
      </c>
      <c r="G541" s="5">
        <v>46044</v>
      </c>
      <c r="H541" s="3" t="s">
        <v>4291</v>
      </c>
      <c r="I541" s="55">
        <v>0</v>
      </c>
      <c r="J541" s="6">
        <v>46022</v>
      </c>
      <c r="K541" s="2" t="s">
        <v>4431</v>
      </c>
      <c r="L541" s="2" t="s">
        <v>4745</v>
      </c>
      <c r="M541" s="2" t="s">
        <v>4956</v>
      </c>
      <c r="N541" s="2" t="s">
        <v>5196</v>
      </c>
      <c r="O541" s="2" t="s">
        <v>5214</v>
      </c>
      <c r="P541" s="2" t="s">
        <v>4438</v>
      </c>
      <c r="Q541" s="2" t="s">
        <v>4326</v>
      </c>
      <c r="R541" s="7"/>
      <c r="S541" s="7">
        <v>0</v>
      </c>
      <c r="T541" s="7">
        <v>5.65</v>
      </c>
      <c r="U541" s="7">
        <v>5.65</v>
      </c>
      <c r="V541" s="12">
        <v>6</v>
      </c>
      <c r="W541" s="15" t="s">
        <v>4738</v>
      </c>
      <c r="X541" s="15" t="s">
        <v>5340</v>
      </c>
      <c r="Y541" s="58">
        <v>0</v>
      </c>
      <c r="Z541" s="50">
        <v>0</v>
      </c>
      <c r="AA541" s="50">
        <v>0</v>
      </c>
      <c r="AB541" s="50">
        <v>0</v>
      </c>
      <c r="AC541" s="50">
        <v>0</v>
      </c>
      <c r="AD541" s="50">
        <v>0</v>
      </c>
      <c r="AE541" s="50">
        <v>0</v>
      </c>
      <c r="AF541" s="50">
        <v>0</v>
      </c>
      <c r="AG541" s="50">
        <v>0</v>
      </c>
      <c r="AH541" s="50">
        <v>0</v>
      </c>
      <c r="AI541" s="50">
        <v>0</v>
      </c>
      <c r="AJ541" s="50">
        <v>0</v>
      </c>
      <c r="AK541" s="52">
        <v>0</v>
      </c>
      <c r="AL541" s="50">
        <v>0</v>
      </c>
      <c r="AM541" s="48">
        <v>0</v>
      </c>
      <c r="AN541" s="49">
        <v>0</v>
      </c>
      <c r="AO541" s="49">
        <v>0</v>
      </c>
      <c r="AP541" s="49">
        <v>0</v>
      </c>
      <c r="AR541" s="50">
        <v>6</v>
      </c>
    </row>
    <row r="542" spans="1:44" x14ac:dyDescent="0.35">
      <c r="A542" s="2">
        <v>1075420507</v>
      </c>
      <c r="B542" s="2" t="s">
        <v>1799</v>
      </c>
      <c r="C542" s="16" t="s">
        <v>4947</v>
      </c>
      <c r="D542" s="3" t="s">
        <v>3944</v>
      </c>
      <c r="E542" s="4">
        <v>45323</v>
      </c>
      <c r="F542" s="5">
        <v>45689</v>
      </c>
      <c r="G542" s="5">
        <v>46054</v>
      </c>
      <c r="H542" s="3" t="s">
        <v>4290</v>
      </c>
      <c r="I542" s="55">
        <v>0</v>
      </c>
      <c r="J542" s="6">
        <v>46022</v>
      </c>
      <c r="K542" s="2" t="s">
        <v>4405</v>
      </c>
      <c r="L542" s="2" t="s">
        <v>4755</v>
      </c>
      <c r="M542" s="2" t="s">
        <v>4956</v>
      </c>
      <c r="N542" s="2" t="s">
        <v>5195</v>
      </c>
      <c r="O542" s="2" t="s">
        <v>5211</v>
      </c>
      <c r="P542" s="2" t="s">
        <v>4453</v>
      </c>
      <c r="Q542" s="2" t="s">
        <v>4298</v>
      </c>
      <c r="R542" s="7"/>
      <c r="S542" s="7">
        <v>1</v>
      </c>
      <c r="T542" s="7">
        <v>27.5</v>
      </c>
      <c r="U542" s="7">
        <v>28.5</v>
      </c>
      <c r="V542" s="12">
        <v>29</v>
      </c>
      <c r="W542" s="15" t="s">
        <v>5141</v>
      </c>
      <c r="X542" s="15" t="s">
        <v>5065</v>
      </c>
      <c r="Y542" s="50">
        <v>1</v>
      </c>
      <c r="Z542" s="50">
        <v>0</v>
      </c>
      <c r="AA542" s="50">
        <v>0</v>
      </c>
      <c r="AB542" s="50">
        <v>0</v>
      </c>
      <c r="AC542" s="50">
        <v>0</v>
      </c>
      <c r="AD542" s="50">
        <v>0</v>
      </c>
      <c r="AE542" s="50">
        <v>0</v>
      </c>
      <c r="AF542" s="50">
        <v>0</v>
      </c>
      <c r="AG542" s="50">
        <v>0</v>
      </c>
      <c r="AH542" s="50">
        <v>0</v>
      </c>
      <c r="AI542" s="50">
        <v>0</v>
      </c>
      <c r="AJ542" s="50">
        <v>0</v>
      </c>
      <c r="AK542" s="52">
        <v>1</v>
      </c>
      <c r="AL542" s="50">
        <v>1</v>
      </c>
      <c r="AM542" s="48">
        <v>3.4482758620689655E-2</v>
      </c>
      <c r="AN542" s="49">
        <v>3.4482758620689653E-4</v>
      </c>
      <c r="AO542" s="49">
        <v>1</v>
      </c>
      <c r="AP542" s="49">
        <v>1</v>
      </c>
      <c r="AR542" s="50">
        <v>28</v>
      </c>
    </row>
    <row r="543" spans="1:44" x14ac:dyDescent="0.35">
      <c r="A543" s="2">
        <v>1075441660</v>
      </c>
      <c r="B543" s="2" t="s">
        <v>1802</v>
      </c>
      <c r="C543" s="16" t="s">
        <v>4946</v>
      </c>
      <c r="D543" s="3" t="s">
        <v>3947</v>
      </c>
      <c r="E543" s="4">
        <v>45925</v>
      </c>
      <c r="F543" s="5">
        <v>45925</v>
      </c>
      <c r="G543" s="5">
        <v>46290</v>
      </c>
      <c r="H543" s="3" t="s">
        <v>4290</v>
      </c>
      <c r="I543" s="55">
        <v>0</v>
      </c>
      <c r="J543" s="6">
        <v>46022</v>
      </c>
      <c r="K543" s="2" t="s">
        <v>4431</v>
      </c>
      <c r="L543" s="2" t="s">
        <v>4756</v>
      </c>
      <c r="M543" s="2" t="s">
        <v>4956</v>
      </c>
      <c r="N543" s="2" t="s">
        <v>5197</v>
      </c>
      <c r="O543" s="2" t="s">
        <v>5222</v>
      </c>
      <c r="P543" s="2" t="s">
        <v>4454</v>
      </c>
      <c r="Q543" s="2" t="s">
        <v>4329</v>
      </c>
      <c r="R543" s="7"/>
      <c r="S543" s="7">
        <v>0</v>
      </c>
      <c r="T543" s="7">
        <v>1.6</v>
      </c>
      <c r="U543" s="7">
        <v>1.6</v>
      </c>
      <c r="V543" s="12">
        <v>2</v>
      </c>
      <c r="W543" s="15" t="s">
        <v>4738</v>
      </c>
      <c r="X543" s="15" t="s">
        <v>5409</v>
      </c>
      <c r="Y543" s="58">
        <v>0</v>
      </c>
      <c r="Z543" s="50">
        <v>0</v>
      </c>
      <c r="AA543" s="50">
        <v>0</v>
      </c>
      <c r="AB543" s="50">
        <v>0</v>
      </c>
      <c r="AC543" s="50">
        <v>0</v>
      </c>
      <c r="AD543" s="50">
        <v>0</v>
      </c>
      <c r="AE543" s="50">
        <v>0</v>
      </c>
      <c r="AF543" s="50">
        <v>0</v>
      </c>
      <c r="AG543" s="50">
        <v>0</v>
      </c>
      <c r="AH543" s="50">
        <v>0</v>
      </c>
      <c r="AI543" s="50">
        <v>0</v>
      </c>
      <c r="AJ543" s="50">
        <v>0</v>
      </c>
      <c r="AK543" s="52">
        <v>0</v>
      </c>
      <c r="AL543" s="50">
        <v>0</v>
      </c>
      <c r="AM543" s="48">
        <v>0</v>
      </c>
      <c r="AN543" s="49">
        <v>0</v>
      </c>
      <c r="AO543" s="49">
        <v>0</v>
      </c>
      <c r="AP543" s="49">
        <v>0</v>
      </c>
      <c r="AR543" s="50">
        <v>2</v>
      </c>
    </row>
    <row r="544" spans="1:44" x14ac:dyDescent="0.35">
      <c r="A544" s="2">
        <v>1075454666</v>
      </c>
      <c r="B544" s="2" t="s">
        <v>1805</v>
      </c>
      <c r="C544" s="16" t="s">
        <v>4946</v>
      </c>
      <c r="D544" s="3" t="s">
        <v>3950</v>
      </c>
      <c r="E544" s="4">
        <v>44805</v>
      </c>
      <c r="F544" s="5">
        <v>45901</v>
      </c>
      <c r="G544" s="5">
        <v>46266</v>
      </c>
      <c r="H544" s="3" t="s">
        <v>4290</v>
      </c>
      <c r="I544" s="55">
        <v>0</v>
      </c>
      <c r="J544" s="6">
        <v>46022</v>
      </c>
      <c r="K544" s="2" t="s">
        <v>4405</v>
      </c>
      <c r="L544" s="2" t="s">
        <v>4963</v>
      </c>
      <c r="M544" s="2" t="s">
        <v>4956</v>
      </c>
      <c r="N544" s="2" t="s">
        <v>5200</v>
      </c>
      <c r="O544" s="2" t="s">
        <v>5220</v>
      </c>
      <c r="P544" s="2" t="s">
        <v>4449</v>
      </c>
      <c r="Q544" s="2" t="s">
        <v>4297</v>
      </c>
      <c r="R544" s="7"/>
      <c r="S544" s="7">
        <v>20</v>
      </c>
      <c r="T544" s="7">
        <v>10</v>
      </c>
      <c r="U544" s="7">
        <v>30</v>
      </c>
      <c r="V544" s="12">
        <v>30</v>
      </c>
      <c r="W544" s="15" t="s">
        <v>5312</v>
      </c>
      <c r="X544" s="15" t="s">
        <v>5067</v>
      </c>
      <c r="Y544" s="58">
        <v>0</v>
      </c>
      <c r="Z544" s="50">
        <v>0</v>
      </c>
      <c r="AA544" s="50">
        <v>0</v>
      </c>
      <c r="AB544" s="50">
        <v>0</v>
      </c>
      <c r="AC544" s="50">
        <v>0</v>
      </c>
      <c r="AD544" s="50">
        <v>0</v>
      </c>
      <c r="AE544" s="50">
        <v>0</v>
      </c>
      <c r="AF544" s="50">
        <v>0</v>
      </c>
      <c r="AG544" s="50">
        <v>0</v>
      </c>
      <c r="AH544" s="50">
        <v>0</v>
      </c>
      <c r="AI544" s="50">
        <v>0</v>
      </c>
      <c r="AJ544" s="50">
        <v>0</v>
      </c>
      <c r="AK544" s="52">
        <v>0</v>
      </c>
      <c r="AL544" s="50">
        <v>0</v>
      </c>
      <c r="AM544" s="48">
        <v>0</v>
      </c>
      <c r="AN544" s="49">
        <v>0</v>
      </c>
      <c r="AO544" s="49">
        <v>0</v>
      </c>
      <c r="AP544" s="49">
        <v>0</v>
      </c>
      <c r="AR544" s="50">
        <v>30</v>
      </c>
    </row>
    <row r="545" spans="1:44" x14ac:dyDescent="0.35">
      <c r="A545" s="2">
        <v>1075488550</v>
      </c>
      <c r="B545" s="2" t="s">
        <v>1815</v>
      </c>
      <c r="C545" s="16" t="s">
        <v>4946</v>
      </c>
      <c r="D545" s="3" t="s">
        <v>3960</v>
      </c>
      <c r="E545" s="4">
        <v>45593</v>
      </c>
      <c r="F545" s="5">
        <v>45958</v>
      </c>
      <c r="G545" s="5">
        <v>46323</v>
      </c>
      <c r="H545" s="3" t="s">
        <v>4290</v>
      </c>
      <c r="I545" s="55">
        <v>0</v>
      </c>
      <c r="J545" s="6">
        <v>46022</v>
      </c>
      <c r="K545" s="2" t="s">
        <v>4405</v>
      </c>
      <c r="L545" s="2" t="s">
        <v>4835</v>
      </c>
      <c r="M545" s="2" t="s">
        <v>4956</v>
      </c>
      <c r="N545" s="2" t="s">
        <v>5196</v>
      </c>
      <c r="O545" s="2" t="s">
        <v>5230</v>
      </c>
      <c r="P545" s="2" t="s">
        <v>4590</v>
      </c>
      <c r="Q545" s="2" t="s">
        <v>4297</v>
      </c>
      <c r="R545" s="7"/>
      <c r="S545" s="7">
        <v>15</v>
      </c>
      <c r="T545" s="7">
        <v>5.25</v>
      </c>
      <c r="U545" s="7">
        <v>20.25</v>
      </c>
      <c r="V545" s="12">
        <v>21</v>
      </c>
      <c r="W545" s="15" t="s">
        <v>5499</v>
      </c>
      <c r="X545" s="15" t="s">
        <v>5353</v>
      </c>
      <c r="Y545" s="58">
        <v>0</v>
      </c>
      <c r="Z545" s="50">
        <v>0</v>
      </c>
      <c r="AA545" s="50">
        <v>0</v>
      </c>
      <c r="AB545" s="50">
        <v>0</v>
      </c>
      <c r="AC545" s="50">
        <v>0</v>
      </c>
      <c r="AD545" s="50">
        <v>0</v>
      </c>
      <c r="AE545" s="50">
        <v>0</v>
      </c>
      <c r="AF545" s="50">
        <v>0</v>
      </c>
      <c r="AG545" s="50">
        <v>0</v>
      </c>
      <c r="AH545" s="50">
        <v>0</v>
      </c>
      <c r="AI545" s="50">
        <v>0</v>
      </c>
      <c r="AJ545" s="50">
        <v>0</v>
      </c>
      <c r="AK545" s="52">
        <v>0</v>
      </c>
      <c r="AL545" s="50">
        <v>0</v>
      </c>
      <c r="AM545" s="48">
        <v>0</v>
      </c>
      <c r="AN545" s="49">
        <v>0</v>
      </c>
      <c r="AO545" s="49">
        <v>0</v>
      </c>
      <c r="AP545" s="49">
        <v>0</v>
      </c>
      <c r="AR545" s="50">
        <v>21</v>
      </c>
    </row>
    <row r="546" spans="1:44" x14ac:dyDescent="0.35">
      <c r="A546" s="2">
        <v>1075503170</v>
      </c>
      <c r="B546" s="2" t="s">
        <v>1817</v>
      </c>
      <c r="C546" s="16" t="s">
        <v>4946</v>
      </c>
      <c r="D546" s="3" t="s">
        <v>3962</v>
      </c>
      <c r="E546" s="4">
        <v>44774</v>
      </c>
      <c r="F546" s="5">
        <v>45870</v>
      </c>
      <c r="G546" s="5">
        <v>46235</v>
      </c>
      <c r="H546" s="3" t="s">
        <v>4291</v>
      </c>
      <c r="I546" s="55">
        <v>0</v>
      </c>
      <c r="J546" s="6">
        <v>46022</v>
      </c>
      <c r="K546" s="2" t="s">
        <v>4405</v>
      </c>
      <c r="L546" s="2" t="s">
        <v>4901</v>
      </c>
      <c r="M546" s="2" t="s">
        <v>4956</v>
      </c>
      <c r="N546" s="2" t="s">
        <v>5197</v>
      </c>
      <c r="O546" s="2" t="s">
        <v>5178</v>
      </c>
      <c r="P546" s="2" t="s">
        <v>4683</v>
      </c>
      <c r="Q546" s="2" t="s">
        <v>4297</v>
      </c>
      <c r="R546" s="7"/>
      <c r="S546" s="7">
        <v>17</v>
      </c>
      <c r="T546" s="7">
        <v>12.5</v>
      </c>
      <c r="U546" s="7">
        <v>29.5</v>
      </c>
      <c r="V546" s="12">
        <v>30</v>
      </c>
      <c r="W546" s="15" t="s">
        <v>5421</v>
      </c>
      <c r="X546" s="15" t="s">
        <v>5067</v>
      </c>
      <c r="Y546" s="58">
        <v>0</v>
      </c>
      <c r="Z546" s="50">
        <v>0</v>
      </c>
      <c r="AA546" s="50">
        <v>0</v>
      </c>
      <c r="AB546" s="50">
        <v>0</v>
      </c>
      <c r="AC546" s="50">
        <v>0</v>
      </c>
      <c r="AD546" s="50">
        <v>0</v>
      </c>
      <c r="AE546" s="50">
        <v>0</v>
      </c>
      <c r="AF546" s="50">
        <v>0</v>
      </c>
      <c r="AG546" s="50">
        <v>0</v>
      </c>
      <c r="AH546" s="50">
        <v>0</v>
      </c>
      <c r="AI546" s="50">
        <v>0</v>
      </c>
      <c r="AJ546" s="50">
        <v>0</v>
      </c>
      <c r="AK546" s="52">
        <v>0</v>
      </c>
      <c r="AL546" s="50">
        <v>0</v>
      </c>
      <c r="AM546" s="48">
        <v>0</v>
      </c>
      <c r="AN546" s="49">
        <v>0</v>
      </c>
      <c r="AO546" s="49">
        <v>0</v>
      </c>
      <c r="AP546" s="49">
        <v>0</v>
      </c>
      <c r="AR546" s="50">
        <v>30</v>
      </c>
    </row>
    <row r="547" spans="1:44" x14ac:dyDescent="0.35">
      <c r="A547" s="2">
        <v>1075534397</v>
      </c>
      <c r="B547" s="2" t="s">
        <v>1826</v>
      </c>
      <c r="C547" s="16" t="s">
        <v>4946</v>
      </c>
      <c r="D547" s="3" t="s">
        <v>3971</v>
      </c>
      <c r="E547" s="4">
        <v>45518</v>
      </c>
      <c r="F547" s="5">
        <v>45883</v>
      </c>
      <c r="G547" s="5">
        <v>46248</v>
      </c>
      <c r="H547" s="3" t="s">
        <v>4290</v>
      </c>
      <c r="I547" s="55">
        <v>0</v>
      </c>
      <c r="J547" s="6">
        <v>46022</v>
      </c>
      <c r="K547" s="2" t="s">
        <v>4405</v>
      </c>
      <c r="L547" s="2" t="s">
        <v>4808</v>
      </c>
      <c r="M547" s="2" t="s">
        <v>4956</v>
      </c>
      <c r="N547" s="2" t="s">
        <v>5195</v>
      </c>
      <c r="O547" s="2" t="s">
        <v>5216</v>
      </c>
      <c r="P547" s="2" t="s">
        <v>4548</v>
      </c>
      <c r="Q547" s="2" t="s">
        <v>4297</v>
      </c>
      <c r="R547" s="7"/>
      <c r="S547" s="7">
        <v>18</v>
      </c>
      <c r="T547" s="7">
        <v>11.416699999999999</v>
      </c>
      <c r="U547" s="7">
        <v>29.416699999999999</v>
      </c>
      <c r="V547" s="12">
        <v>30</v>
      </c>
      <c r="W547" s="15" t="s">
        <v>5451</v>
      </c>
      <c r="X547" s="15" t="s">
        <v>5067</v>
      </c>
      <c r="Y547" s="58">
        <v>0</v>
      </c>
      <c r="Z547" s="50">
        <v>0</v>
      </c>
      <c r="AA547" s="50">
        <v>0</v>
      </c>
      <c r="AB547" s="50">
        <v>0</v>
      </c>
      <c r="AC547" s="50">
        <v>0</v>
      </c>
      <c r="AD547" s="50">
        <v>0</v>
      </c>
      <c r="AE547" s="50">
        <v>0</v>
      </c>
      <c r="AF547" s="50">
        <v>0</v>
      </c>
      <c r="AG547" s="50">
        <v>0</v>
      </c>
      <c r="AH547" s="50">
        <v>0</v>
      </c>
      <c r="AI547" s="50">
        <v>0</v>
      </c>
      <c r="AJ547" s="50">
        <v>0</v>
      </c>
      <c r="AK547" s="52">
        <v>0</v>
      </c>
      <c r="AL547" s="50">
        <v>0</v>
      </c>
      <c r="AM547" s="48">
        <v>0</v>
      </c>
      <c r="AN547" s="49">
        <v>0</v>
      </c>
      <c r="AO547" s="49">
        <v>0</v>
      </c>
      <c r="AP547" s="49">
        <v>0</v>
      </c>
      <c r="AR547" s="50">
        <v>30</v>
      </c>
    </row>
    <row r="548" spans="1:44" x14ac:dyDescent="0.35">
      <c r="A548" s="2">
        <v>1075555177</v>
      </c>
      <c r="B548" s="2" t="s">
        <v>1829</v>
      </c>
      <c r="C548" s="16" t="s">
        <v>4946</v>
      </c>
      <c r="D548" s="3" t="s">
        <v>3974</v>
      </c>
      <c r="E548" s="4">
        <v>45809</v>
      </c>
      <c r="F548" s="5">
        <v>45809</v>
      </c>
      <c r="G548" s="5">
        <v>46174</v>
      </c>
      <c r="H548" s="3" t="s">
        <v>4290</v>
      </c>
      <c r="I548" s="55">
        <v>0</v>
      </c>
      <c r="J548" s="6">
        <v>46022</v>
      </c>
      <c r="K548" s="2" t="s">
        <v>4431</v>
      </c>
      <c r="L548" s="2" t="s">
        <v>4908</v>
      </c>
      <c r="M548" s="2" t="s">
        <v>4956</v>
      </c>
      <c r="N548" s="2" t="s">
        <v>5197</v>
      </c>
      <c r="O548" s="2" t="s">
        <v>5222</v>
      </c>
      <c r="P548" s="2" t="s">
        <v>4608</v>
      </c>
      <c r="Q548" s="2" t="s">
        <v>4326</v>
      </c>
      <c r="R548" s="7"/>
      <c r="S548" s="7">
        <v>0</v>
      </c>
      <c r="T548" s="7">
        <v>3.5</v>
      </c>
      <c r="U548" s="7">
        <v>3.5</v>
      </c>
      <c r="V548" s="12">
        <v>4</v>
      </c>
      <c r="W548" s="15" t="s">
        <v>4738</v>
      </c>
      <c r="X548" s="15" t="s">
        <v>5351</v>
      </c>
      <c r="Y548" s="58">
        <v>0</v>
      </c>
      <c r="Z548" s="50">
        <v>0</v>
      </c>
      <c r="AA548" s="50">
        <v>0</v>
      </c>
      <c r="AB548" s="50">
        <v>0</v>
      </c>
      <c r="AC548" s="50">
        <v>0</v>
      </c>
      <c r="AD548" s="50">
        <v>0</v>
      </c>
      <c r="AE548" s="50">
        <v>0</v>
      </c>
      <c r="AF548" s="50">
        <v>0</v>
      </c>
      <c r="AG548" s="50">
        <v>0</v>
      </c>
      <c r="AH548" s="50">
        <v>0</v>
      </c>
      <c r="AI548" s="50">
        <v>0</v>
      </c>
      <c r="AJ548" s="50">
        <v>0</v>
      </c>
      <c r="AK548" s="52">
        <v>0</v>
      </c>
      <c r="AL548" s="50">
        <v>0</v>
      </c>
      <c r="AM548" s="48">
        <v>0</v>
      </c>
      <c r="AN548" s="49">
        <v>0</v>
      </c>
      <c r="AO548" s="49">
        <v>0</v>
      </c>
      <c r="AP548" s="49">
        <v>0</v>
      </c>
      <c r="AR548" s="50">
        <v>4</v>
      </c>
    </row>
    <row r="549" spans="1:44" x14ac:dyDescent="0.35">
      <c r="A549" s="2">
        <v>1075565685</v>
      </c>
      <c r="B549" s="2" t="s">
        <v>1831</v>
      </c>
      <c r="C549" s="16" t="s">
        <v>4946</v>
      </c>
      <c r="D549" s="3" t="s">
        <v>3976</v>
      </c>
      <c r="E549" s="4">
        <v>45950</v>
      </c>
      <c r="F549" s="5">
        <v>45950</v>
      </c>
      <c r="G549" s="5">
        <v>46315</v>
      </c>
      <c r="H549" s="3" t="s">
        <v>4290</v>
      </c>
      <c r="I549" s="55">
        <v>0</v>
      </c>
      <c r="J549" s="6">
        <v>46022</v>
      </c>
      <c r="K549" s="2" t="s">
        <v>4405</v>
      </c>
      <c r="L549" s="2" t="s">
        <v>4762</v>
      </c>
      <c r="M549" s="2" t="s">
        <v>4956</v>
      </c>
      <c r="N549" s="2" t="s">
        <v>5180</v>
      </c>
      <c r="O549" s="2" t="s">
        <v>5226</v>
      </c>
      <c r="P549" s="2" t="s">
        <v>4463</v>
      </c>
      <c r="Q549" s="2" t="s">
        <v>4297</v>
      </c>
      <c r="R549" s="7"/>
      <c r="S549" s="7">
        <v>0</v>
      </c>
      <c r="T549" s="7">
        <v>5.9166999999999996</v>
      </c>
      <c r="U549" s="7">
        <v>5.9166999999999996</v>
      </c>
      <c r="V549" s="12">
        <v>6</v>
      </c>
      <c r="W549" s="15" t="s">
        <v>4738</v>
      </c>
      <c r="X549" s="15" t="s">
        <v>5340</v>
      </c>
      <c r="Y549" s="58">
        <v>0</v>
      </c>
      <c r="Z549" s="50">
        <v>0</v>
      </c>
      <c r="AA549" s="50">
        <v>0</v>
      </c>
      <c r="AB549" s="50">
        <v>0</v>
      </c>
      <c r="AC549" s="50">
        <v>0</v>
      </c>
      <c r="AD549" s="50">
        <v>0</v>
      </c>
      <c r="AE549" s="50">
        <v>0</v>
      </c>
      <c r="AF549" s="50">
        <v>0</v>
      </c>
      <c r="AG549" s="50">
        <v>0</v>
      </c>
      <c r="AH549" s="50">
        <v>0</v>
      </c>
      <c r="AI549" s="50">
        <v>0</v>
      </c>
      <c r="AJ549" s="50">
        <v>0</v>
      </c>
      <c r="AK549" s="52">
        <v>0</v>
      </c>
      <c r="AL549" s="50">
        <v>0</v>
      </c>
      <c r="AM549" s="48">
        <v>0</v>
      </c>
      <c r="AN549" s="49">
        <v>0</v>
      </c>
      <c r="AO549" s="49">
        <v>0</v>
      </c>
      <c r="AP549" s="49">
        <v>0</v>
      </c>
      <c r="AR549" s="50">
        <v>6</v>
      </c>
    </row>
    <row r="550" spans="1:44" x14ac:dyDescent="0.35">
      <c r="A550" s="2">
        <v>1075565973</v>
      </c>
      <c r="B550" s="2" t="s">
        <v>1832</v>
      </c>
      <c r="C550" s="16" t="s">
        <v>4946</v>
      </c>
      <c r="D550" s="3" t="s">
        <v>3977</v>
      </c>
      <c r="E550" s="4">
        <v>46054</v>
      </c>
      <c r="F550" s="5">
        <v>45905</v>
      </c>
      <c r="G550" s="5">
        <v>46270</v>
      </c>
      <c r="H550" s="3" t="s">
        <v>4418</v>
      </c>
      <c r="I550" s="55">
        <v>0</v>
      </c>
      <c r="J550" s="6">
        <v>46022</v>
      </c>
      <c r="K550" s="2" t="s">
        <v>4431</v>
      </c>
      <c r="L550" s="2" t="s">
        <v>4887</v>
      </c>
      <c r="M550" s="2" t="s">
        <v>4956</v>
      </c>
      <c r="N550" s="2" t="s">
        <v>5197</v>
      </c>
      <c r="O550" s="2" t="s">
        <v>5251</v>
      </c>
      <c r="P550" s="2" t="s">
        <v>4667</v>
      </c>
      <c r="Q550" s="2" t="s">
        <v>4297</v>
      </c>
      <c r="R550" s="7"/>
      <c r="S550" s="7">
        <v>0</v>
      </c>
      <c r="T550" s="7">
        <v>1.9333</v>
      </c>
      <c r="U550" s="7">
        <v>1.9333</v>
      </c>
      <c r="V550" s="12">
        <v>2</v>
      </c>
      <c r="W550" s="15" t="s">
        <v>4738</v>
      </c>
      <c r="X550" s="15" t="s">
        <v>5409</v>
      </c>
      <c r="Y550" s="58">
        <v>0</v>
      </c>
      <c r="Z550" s="58">
        <v>0</v>
      </c>
      <c r="AA550" s="50">
        <v>0</v>
      </c>
      <c r="AB550" s="50">
        <v>0</v>
      </c>
      <c r="AC550" s="50">
        <v>0</v>
      </c>
      <c r="AD550" s="50">
        <v>0</v>
      </c>
      <c r="AE550" s="50">
        <v>0</v>
      </c>
      <c r="AF550" s="50">
        <v>0</v>
      </c>
      <c r="AG550" s="50">
        <v>0</v>
      </c>
      <c r="AH550" s="50">
        <v>0</v>
      </c>
      <c r="AI550" s="50">
        <v>0</v>
      </c>
      <c r="AJ550" s="50">
        <v>0</v>
      </c>
      <c r="AK550" s="52">
        <v>0</v>
      </c>
      <c r="AL550" s="50">
        <v>0</v>
      </c>
      <c r="AM550" s="48">
        <v>0</v>
      </c>
      <c r="AN550" s="49">
        <v>0</v>
      </c>
      <c r="AO550" s="49">
        <v>0</v>
      </c>
      <c r="AP550" s="49">
        <v>0</v>
      </c>
      <c r="AR550" s="50">
        <v>2</v>
      </c>
    </row>
    <row r="551" spans="1:44" x14ac:dyDescent="0.35">
      <c r="A551" s="2">
        <v>1075590229</v>
      </c>
      <c r="B551" s="2" t="s">
        <v>1834</v>
      </c>
      <c r="C551" s="16" t="s">
        <v>4947</v>
      </c>
      <c r="D551" s="3" t="s">
        <v>3979</v>
      </c>
      <c r="E551" s="4">
        <v>44607</v>
      </c>
      <c r="F551" s="5">
        <v>45703</v>
      </c>
      <c r="G551" s="5">
        <v>46068</v>
      </c>
      <c r="H551" s="3" t="s">
        <v>4290</v>
      </c>
      <c r="I551" s="55">
        <v>0</v>
      </c>
      <c r="J551" s="6">
        <v>46022</v>
      </c>
      <c r="K551" s="2" t="s">
        <v>4405</v>
      </c>
      <c r="L551" s="2" t="s">
        <v>4963</v>
      </c>
      <c r="M551" s="2" t="s">
        <v>4956</v>
      </c>
      <c r="N551" s="2" t="s">
        <v>5200</v>
      </c>
      <c r="O551" s="2" t="s">
        <v>5220</v>
      </c>
      <c r="P551" s="2" t="s">
        <v>4449</v>
      </c>
      <c r="Q551" s="2" t="s">
        <v>4298</v>
      </c>
      <c r="R551" s="7"/>
      <c r="S551" s="7">
        <v>0</v>
      </c>
      <c r="T551" s="7">
        <v>26.333299999999994</v>
      </c>
      <c r="U551" s="7">
        <v>26.333299999999994</v>
      </c>
      <c r="V551" s="12">
        <v>27</v>
      </c>
      <c r="W551" s="15" t="s">
        <v>4738</v>
      </c>
      <c r="X551" s="15" t="s">
        <v>5075</v>
      </c>
      <c r="Y551" s="58">
        <v>0</v>
      </c>
      <c r="Z551" s="50">
        <v>0</v>
      </c>
      <c r="AA551" s="50">
        <v>0</v>
      </c>
      <c r="AB551" s="50">
        <v>0</v>
      </c>
      <c r="AC551" s="50">
        <v>0</v>
      </c>
      <c r="AD551" s="50">
        <v>0</v>
      </c>
      <c r="AE551" s="50">
        <v>0</v>
      </c>
      <c r="AF551" s="50">
        <v>0</v>
      </c>
      <c r="AG551" s="50">
        <v>0</v>
      </c>
      <c r="AH551" s="50">
        <v>0</v>
      </c>
      <c r="AI551" s="50">
        <v>0</v>
      </c>
      <c r="AJ551" s="50">
        <v>0</v>
      </c>
      <c r="AK551" s="52">
        <v>0</v>
      </c>
      <c r="AL551" s="50">
        <v>0</v>
      </c>
      <c r="AM551" s="48">
        <v>0</v>
      </c>
      <c r="AN551" s="49">
        <v>0</v>
      </c>
      <c r="AO551" s="49">
        <v>0</v>
      </c>
      <c r="AP551" s="49">
        <v>0</v>
      </c>
      <c r="AR551" s="50">
        <v>27</v>
      </c>
    </row>
    <row r="552" spans="1:44" x14ac:dyDescent="0.35">
      <c r="A552" s="2">
        <v>1075601624</v>
      </c>
      <c r="B552" s="2" t="s">
        <v>1835</v>
      </c>
      <c r="C552" s="16" t="s">
        <v>4946</v>
      </c>
      <c r="D552" s="3" t="s">
        <v>3980</v>
      </c>
      <c r="E552" s="4">
        <v>45505</v>
      </c>
      <c r="F552" s="5">
        <v>45870</v>
      </c>
      <c r="G552" s="5">
        <v>46235</v>
      </c>
      <c r="H552" s="3" t="s">
        <v>4290</v>
      </c>
      <c r="I552" s="55">
        <v>0</v>
      </c>
      <c r="J552" s="6">
        <v>46022</v>
      </c>
      <c r="K552" s="2" t="s">
        <v>4405</v>
      </c>
      <c r="L552" s="2" t="s">
        <v>4964</v>
      </c>
      <c r="M552" s="2" t="s">
        <v>4956</v>
      </c>
      <c r="N552" s="2" t="s">
        <v>5180</v>
      </c>
      <c r="O552" s="2" t="s">
        <v>5221</v>
      </c>
      <c r="P552" s="2" t="s">
        <v>4450</v>
      </c>
      <c r="Q552" s="2" t="s">
        <v>4300</v>
      </c>
      <c r="R552" s="7"/>
      <c r="S552" s="7">
        <v>17</v>
      </c>
      <c r="T552" s="7">
        <v>12.5</v>
      </c>
      <c r="U552" s="7">
        <v>29.5</v>
      </c>
      <c r="V552" s="12">
        <v>30</v>
      </c>
      <c r="W552" s="15" t="s">
        <v>5421</v>
      </c>
      <c r="X552" s="15" t="s">
        <v>5067</v>
      </c>
      <c r="Y552" s="58">
        <v>0</v>
      </c>
      <c r="Z552" s="50">
        <v>0</v>
      </c>
      <c r="AA552" s="50">
        <v>0</v>
      </c>
      <c r="AB552" s="50">
        <v>10</v>
      </c>
      <c r="AC552" s="50">
        <v>0</v>
      </c>
      <c r="AD552" s="50">
        <v>0</v>
      </c>
      <c r="AE552" s="50">
        <v>0</v>
      </c>
      <c r="AF552" s="50">
        <v>0</v>
      </c>
      <c r="AG552" s="50">
        <v>0</v>
      </c>
      <c r="AH552" s="50">
        <v>0</v>
      </c>
      <c r="AI552" s="50">
        <v>0</v>
      </c>
      <c r="AJ552" s="50">
        <v>0</v>
      </c>
      <c r="AK552" s="52">
        <v>10</v>
      </c>
      <c r="AL552" s="50">
        <v>10</v>
      </c>
      <c r="AM552" s="48">
        <v>0.33333333333333331</v>
      </c>
      <c r="AN552" s="49">
        <v>3.3333333333333331E-3</v>
      </c>
      <c r="AO552" s="49">
        <v>10</v>
      </c>
      <c r="AP552" s="49">
        <v>10</v>
      </c>
      <c r="AR552" s="50">
        <v>20</v>
      </c>
    </row>
    <row r="553" spans="1:44" x14ac:dyDescent="0.35">
      <c r="A553" s="2">
        <v>1075602273</v>
      </c>
      <c r="B553" s="2" t="s">
        <v>1836</v>
      </c>
      <c r="C553" s="16" t="s">
        <v>4947</v>
      </c>
      <c r="D553" s="3" t="s">
        <v>3981</v>
      </c>
      <c r="E553" s="4">
        <v>42852</v>
      </c>
      <c r="F553" s="5">
        <v>45774</v>
      </c>
      <c r="G553" s="5">
        <v>46139</v>
      </c>
      <c r="H553" s="3" t="s">
        <v>4290</v>
      </c>
      <c r="I553" s="55">
        <v>0</v>
      </c>
      <c r="J553" s="6">
        <v>46022</v>
      </c>
      <c r="K553" s="2" t="s">
        <v>4405</v>
      </c>
      <c r="L553" s="2" t="s">
        <v>4967</v>
      </c>
      <c r="M553" s="2" t="s">
        <v>4956</v>
      </c>
      <c r="N553" s="2" t="s">
        <v>5195</v>
      </c>
      <c r="O553" s="2" t="s">
        <v>5213</v>
      </c>
      <c r="P553" s="2" t="s">
        <v>4462</v>
      </c>
      <c r="Q553" s="2" t="s">
        <v>4298</v>
      </c>
      <c r="R553" s="7"/>
      <c r="S553" s="7">
        <v>9</v>
      </c>
      <c r="T553" s="7">
        <v>20.333300000000008</v>
      </c>
      <c r="U553" s="7">
        <v>29.333300000000008</v>
      </c>
      <c r="V553" s="12">
        <v>30</v>
      </c>
      <c r="W553" s="15" t="s">
        <v>5500</v>
      </c>
      <c r="X553" s="15" t="s">
        <v>5067</v>
      </c>
      <c r="Y553" s="58">
        <v>0</v>
      </c>
      <c r="Z553" s="50">
        <v>0</v>
      </c>
      <c r="AA553" s="50">
        <v>10</v>
      </c>
      <c r="AB553" s="50">
        <v>0</v>
      </c>
      <c r="AC553" s="50">
        <v>0</v>
      </c>
      <c r="AD553" s="50">
        <v>0</v>
      </c>
      <c r="AE553" s="50">
        <v>0</v>
      </c>
      <c r="AF553" s="50">
        <v>0</v>
      </c>
      <c r="AG553" s="50">
        <v>0</v>
      </c>
      <c r="AH553" s="50">
        <v>0</v>
      </c>
      <c r="AI553" s="50">
        <v>0</v>
      </c>
      <c r="AJ553" s="50">
        <v>0</v>
      </c>
      <c r="AK553" s="52">
        <v>10</v>
      </c>
      <c r="AL553" s="50">
        <v>10</v>
      </c>
      <c r="AM553" s="48">
        <v>0.33333333333333331</v>
      </c>
      <c r="AN553" s="49">
        <v>3.3333333333333331E-3</v>
      </c>
      <c r="AO553" s="49">
        <v>10</v>
      </c>
      <c r="AP553" s="49">
        <v>10</v>
      </c>
      <c r="AR553" s="50">
        <v>20</v>
      </c>
    </row>
    <row r="554" spans="1:44" x14ac:dyDescent="0.35">
      <c r="A554" s="2">
        <v>1075619420</v>
      </c>
      <c r="B554" s="2" t="s">
        <v>1840</v>
      </c>
      <c r="C554" s="16" t="s">
        <v>4946</v>
      </c>
      <c r="D554" s="3" t="s">
        <v>3985</v>
      </c>
      <c r="E554" s="4">
        <v>45566</v>
      </c>
      <c r="F554" s="5">
        <v>45931</v>
      </c>
      <c r="G554" s="5">
        <v>46296</v>
      </c>
      <c r="H554" s="3" t="s">
        <v>4290</v>
      </c>
      <c r="I554" s="55">
        <v>0</v>
      </c>
      <c r="J554" s="6">
        <v>46022</v>
      </c>
      <c r="K554" s="2" t="s">
        <v>4405</v>
      </c>
      <c r="L554" s="2" t="s">
        <v>4993</v>
      </c>
      <c r="M554" s="2" t="s">
        <v>4956</v>
      </c>
      <c r="N554" s="2" t="s">
        <v>5195</v>
      </c>
      <c r="O554" s="2" t="s">
        <v>5211</v>
      </c>
      <c r="P554" s="2" t="s">
        <v>4531</v>
      </c>
      <c r="Q554" s="2" t="s">
        <v>4297</v>
      </c>
      <c r="R554" s="7"/>
      <c r="S554" s="7">
        <v>22</v>
      </c>
      <c r="T554" s="7">
        <v>7.5</v>
      </c>
      <c r="U554" s="7">
        <v>29.5</v>
      </c>
      <c r="V554" s="12">
        <v>30</v>
      </c>
      <c r="W554" s="15" t="s">
        <v>5423</v>
      </c>
      <c r="X554" s="15" t="s">
        <v>5067</v>
      </c>
      <c r="Y554" s="58">
        <v>7</v>
      </c>
      <c r="Z554" s="50">
        <v>0</v>
      </c>
      <c r="AA554" s="50">
        <v>0</v>
      </c>
      <c r="AB554" s="50">
        <v>0</v>
      </c>
      <c r="AC554" s="50">
        <v>0</v>
      </c>
      <c r="AD554" s="50">
        <v>0</v>
      </c>
      <c r="AE554" s="50">
        <v>0</v>
      </c>
      <c r="AF554" s="50">
        <v>0</v>
      </c>
      <c r="AG554" s="50">
        <v>0</v>
      </c>
      <c r="AH554" s="50">
        <v>0</v>
      </c>
      <c r="AI554" s="50">
        <v>0</v>
      </c>
      <c r="AJ554" s="50">
        <v>0</v>
      </c>
      <c r="AK554" s="52">
        <v>7</v>
      </c>
      <c r="AL554" s="50">
        <v>7</v>
      </c>
      <c r="AM554" s="48">
        <v>0.23333333333333334</v>
      </c>
      <c r="AN554" s="49">
        <v>2.3333333333333335E-3</v>
      </c>
      <c r="AO554" s="49">
        <v>7</v>
      </c>
      <c r="AP554" s="49">
        <v>7</v>
      </c>
      <c r="AR554" s="50">
        <v>23</v>
      </c>
    </row>
    <row r="555" spans="1:44" x14ac:dyDescent="0.35">
      <c r="A555" s="2">
        <v>1075670721</v>
      </c>
      <c r="B555" s="2" t="s">
        <v>1845</v>
      </c>
      <c r="C555" s="16" t="s">
        <v>4946</v>
      </c>
      <c r="D555" s="3" t="s">
        <v>3990</v>
      </c>
      <c r="E555" s="4">
        <v>45225</v>
      </c>
      <c r="F555" s="5">
        <v>45956</v>
      </c>
      <c r="G555" s="5">
        <v>46321</v>
      </c>
      <c r="H555" s="3" t="s">
        <v>4420</v>
      </c>
      <c r="I555" s="55">
        <v>0</v>
      </c>
      <c r="J555" s="6">
        <v>46022</v>
      </c>
      <c r="K555" s="2" t="s">
        <v>4405</v>
      </c>
      <c r="L555" s="2" t="s">
        <v>4879</v>
      </c>
      <c r="M555" s="2" t="s">
        <v>4956</v>
      </c>
      <c r="N555" s="2" t="s">
        <v>5196</v>
      </c>
      <c r="O555" s="2" t="s">
        <v>5249</v>
      </c>
      <c r="P555" s="2" t="s">
        <v>4651</v>
      </c>
      <c r="Q555" s="2" t="s">
        <v>4297</v>
      </c>
      <c r="R555" s="7"/>
      <c r="S555" s="7">
        <v>24</v>
      </c>
      <c r="T555" s="7">
        <v>5.4167000000000058</v>
      </c>
      <c r="U555" s="7">
        <v>29.416700000000006</v>
      </c>
      <c r="V555" s="12">
        <v>30</v>
      </c>
      <c r="W555" s="15" t="s">
        <v>5501</v>
      </c>
      <c r="X555" s="15" t="s">
        <v>5067</v>
      </c>
      <c r="Y555" s="58">
        <v>0</v>
      </c>
      <c r="Z555" s="50">
        <v>12</v>
      </c>
      <c r="AA555" s="50">
        <v>3</v>
      </c>
      <c r="AB555" s="50">
        <v>0</v>
      </c>
      <c r="AC555" s="50">
        <v>0</v>
      </c>
      <c r="AD555" s="50">
        <v>0</v>
      </c>
      <c r="AE555" s="50">
        <v>0</v>
      </c>
      <c r="AF555" s="50">
        <v>0</v>
      </c>
      <c r="AG555" s="50">
        <v>9</v>
      </c>
      <c r="AH555" s="50">
        <v>0</v>
      </c>
      <c r="AI555" s="50">
        <v>0</v>
      </c>
      <c r="AJ555" s="50">
        <v>0</v>
      </c>
      <c r="AK555" s="52">
        <v>24</v>
      </c>
      <c r="AL555" s="50">
        <v>24</v>
      </c>
      <c r="AM555" s="48">
        <v>0.8</v>
      </c>
      <c r="AN555" s="49">
        <v>8.0000000000000002E-3</v>
      </c>
      <c r="AO555" s="49">
        <v>15</v>
      </c>
      <c r="AP555" s="49">
        <v>24</v>
      </c>
      <c r="AR555" s="50">
        <v>6</v>
      </c>
    </row>
    <row r="556" spans="1:44" x14ac:dyDescent="0.35">
      <c r="A556" s="2">
        <v>1075687555</v>
      </c>
      <c r="B556" s="2" t="s">
        <v>1850</v>
      </c>
      <c r="C556" s="16" t="s">
        <v>4946</v>
      </c>
      <c r="D556" s="3" t="s">
        <v>3995</v>
      </c>
      <c r="E556" s="4">
        <v>45846</v>
      </c>
      <c r="F556" s="5">
        <v>45846</v>
      </c>
      <c r="G556" s="5">
        <v>46211</v>
      </c>
      <c r="H556" s="3" t="s">
        <v>4290</v>
      </c>
      <c r="I556" s="55">
        <v>0</v>
      </c>
      <c r="J556" s="6">
        <v>46022</v>
      </c>
      <c r="K556" s="2" t="s">
        <v>4405</v>
      </c>
      <c r="L556" s="2" t="s">
        <v>4932</v>
      </c>
      <c r="M556" s="2" t="s">
        <v>4956</v>
      </c>
      <c r="N556" s="2" t="s">
        <v>5196</v>
      </c>
      <c r="O556" s="2" t="s">
        <v>5230</v>
      </c>
      <c r="P556" s="2" t="s">
        <v>4727</v>
      </c>
      <c r="Q556" s="2" t="s">
        <v>4297</v>
      </c>
      <c r="R556" s="7"/>
      <c r="S556" s="7">
        <v>0</v>
      </c>
      <c r="T556" s="7">
        <v>14.416700000000001</v>
      </c>
      <c r="U556" s="7">
        <v>14.416700000000001</v>
      </c>
      <c r="V556" s="12">
        <v>15</v>
      </c>
      <c r="W556" s="15" t="s">
        <v>4738</v>
      </c>
      <c r="X556" s="15" t="s">
        <v>5121</v>
      </c>
      <c r="Y556" s="58">
        <v>0</v>
      </c>
      <c r="Z556" s="50">
        <v>0</v>
      </c>
      <c r="AA556" s="50">
        <v>10</v>
      </c>
      <c r="AB556" s="50">
        <v>0</v>
      </c>
      <c r="AC556" s="50">
        <v>0</v>
      </c>
      <c r="AD556" s="50">
        <v>0</v>
      </c>
      <c r="AE556" s="50">
        <v>0</v>
      </c>
      <c r="AF556" s="50">
        <v>0</v>
      </c>
      <c r="AG556" s="50">
        <v>0</v>
      </c>
      <c r="AH556" s="50">
        <v>0</v>
      </c>
      <c r="AI556" s="50">
        <v>0</v>
      </c>
      <c r="AJ556" s="50">
        <v>0</v>
      </c>
      <c r="AK556" s="52">
        <v>10</v>
      </c>
      <c r="AL556" s="50">
        <v>10</v>
      </c>
      <c r="AM556" s="48">
        <v>0.66666666666666663</v>
      </c>
      <c r="AN556" s="49">
        <v>6.6666666666666662E-3</v>
      </c>
      <c r="AO556" s="49">
        <v>10</v>
      </c>
      <c r="AP556" s="49">
        <v>10</v>
      </c>
      <c r="AR556" s="50">
        <v>5</v>
      </c>
    </row>
    <row r="557" spans="1:44" x14ac:dyDescent="0.35">
      <c r="A557" s="2">
        <v>1075811929</v>
      </c>
      <c r="B557" s="2" t="s">
        <v>1862</v>
      </c>
      <c r="C557" s="16" t="s">
        <v>4946</v>
      </c>
      <c r="D557" s="3" t="s">
        <v>4007</v>
      </c>
      <c r="E557" s="4">
        <v>45917</v>
      </c>
      <c r="F557" s="5">
        <v>45917</v>
      </c>
      <c r="G557" s="5">
        <v>46282</v>
      </c>
      <c r="H557" s="3" t="s">
        <v>4418</v>
      </c>
      <c r="I557" s="55">
        <v>0</v>
      </c>
      <c r="J557" s="6">
        <v>46022</v>
      </c>
      <c r="K557" s="2" t="s">
        <v>4431</v>
      </c>
      <c r="L557" s="2" t="s">
        <v>4862</v>
      </c>
      <c r="M557" s="2" t="s">
        <v>4956</v>
      </c>
      <c r="N557" s="2" t="s">
        <v>5197</v>
      </c>
      <c r="O557" s="2" t="s">
        <v>5228</v>
      </c>
      <c r="P557" s="2" t="s">
        <v>4627</v>
      </c>
      <c r="Q557" s="2" t="s">
        <v>4326</v>
      </c>
      <c r="R557" s="7"/>
      <c r="S557" s="7">
        <v>0</v>
      </c>
      <c r="T557" s="7">
        <v>1.7333000000000001</v>
      </c>
      <c r="U557" s="7">
        <v>1.7333000000000001</v>
      </c>
      <c r="V557" s="12">
        <v>2</v>
      </c>
      <c r="W557" s="15" t="s">
        <v>4738</v>
      </c>
      <c r="X557" s="15" t="s">
        <v>5409</v>
      </c>
      <c r="Y557" s="58">
        <v>0</v>
      </c>
      <c r="Z557" s="50">
        <v>0</v>
      </c>
      <c r="AA557" s="50">
        <v>0</v>
      </c>
      <c r="AB557" s="50">
        <v>0</v>
      </c>
      <c r="AC557" s="50">
        <v>0</v>
      </c>
      <c r="AD557" s="50">
        <v>0</v>
      </c>
      <c r="AE557" s="50">
        <v>0</v>
      </c>
      <c r="AF557" s="50">
        <v>0</v>
      </c>
      <c r="AG557" s="50">
        <v>0</v>
      </c>
      <c r="AH557" s="50">
        <v>0</v>
      </c>
      <c r="AI557" s="50">
        <v>0</v>
      </c>
      <c r="AJ557" s="50">
        <v>0</v>
      </c>
      <c r="AK557" s="52">
        <v>0</v>
      </c>
      <c r="AL557" s="50">
        <v>0</v>
      </c>
      <c r="AM557" s="48">
        <v>0</v>
      </c>
      <c r="AN557" s="49">
        <v>0</v>
      </c>
      <c r="AO557" s="49">
        <v>0</v>
      </c>
      <c r="AP557" s="49">
        <v>0</v>
      </c>
      <c r="AR557" s="50">
        <v>2</v>
      </c>
    </row>
    <row r="558" spans="1:44" x14ac:dyDescent="0.35">
      <c r="A558" s="2">
        <v>1075837222</v>
      </c>
      <c r="B558" s="2" t="s">
        <v>1865</v>
      </c>
      <c r="C558" s="16" t="s">
        <v>4946</v>
      </c>
      <c r="D558" s="3" t="s">
        <v>4010</v>
      </c>
      <c r="E558" s="4">
        <v>45505</v>
      </c>
      <c r="F558" s="5">
        <v>45870</v>
      </c>
      <c r="G558" s="5">
        <v>46235</v>
      </c>
      <c r="H558" s="3" t="s">
        <v>4414</v>
      </c>
      <c r="I558" s="55">
        <v>0</v>
      </c>
      <c r="J558" s="6">
        <v>46022</v>
      </c>
      <c r="K558" s="2" t="s">
        <v>4405</v>
      </c>
      <c r="L558" s="2" t="s">
        <v>4843</v>
      </c>
      <c r="M558" s="2" t="s">
        <v>4956</v>
      </c>
      <c r="N558" s="2" t="s">
        <v>5195</v>
      </c>
      <c r="O558" s="2" t="s">
        <v>5216</v>
      </c>
      <c r="P558" s="2" t="s">
        <v>4599</v>
      </c>
      <c r="Q558" s="2" t="s">
        <v>4297</v>
      </c>
      <c r="R558" s="7"/>
      <c r="S558" s="7">
        <v>17</v>
      </c>
      <c r="T558" s="7">
        <v>12.5</v>
      </c>
      <c r="U558" s="7">
        <v>29.5</v>
      </c>
      <c r="V558" s="12">
        <v>30</v>
      </c>
      <c r="W558" s="15" t="s">
        <v>5421</v>
      </c>
      <c r="X558" s="15" t="s">
        <v>5067</v>
      </c>
      <c r="Y558" s="58">
        <v>0</v>
      </c>
      <c r="Z558" s="50">
        <v>0</v>
      </c>
      <c r="AA558" s="50">
        <v>0</v>
      </c>
      <c r="AB558" s="50">
        <v>3</v>
      </c>
      <c r="AC558" s="50">
        <v>13</v>
      </c>
      <c r="AD558" s="50">
        <v>0</v>
      </c>
      <c r="AE558" s="50">
        <v>0</v>
      </c>
      <c r="AF558" s="50">
        <v>0</v>
      </c>
      <c r="AG558" s="50">
        <v>0</v>
      </c>
      <c r="AH558" s="50">
        <v>0</v>
      </c>
      <c r="AI558" s="50">
        <v>0</v>
      </c>
      <c r="AJ558" s="50">
        <v>0</v>
      </c>
      <c r="AK558" s="52">
        <v>16</v>
      </c>
      <c r="AL558" s="50">
        <v>16</v>
      </c>
      <c r="AM558" s="48">
        <v>0.53333333333333333</v>
      </c>
      <c r="AN558" s="49">
        <v>5.3333333333333332E-3</v>
      </c>
      <c r="AO558" s="49">
        <v>3</v>
      </c>
      <c r="AP558" s="49">
        <v>16</v>
      </c>
      <c r="AR558" s="50">
        <v>14</v>
      </c>
    </row>
    <row r="559" spans="1:44" x14ac:dyDescent="0.35">
      <c r="A559" s="2">
        <v>1075841729</v>
      </c>
      <c r="B559" s="2" t="s">
        <v>1866</v>
      </c>
      <c r="C559" s="16" t="s">
        <v>4946</v>
      </c>
      <c r="D559" s="3" t="s">
        <v>4011</v>
      </c>
      <c r="E559" s="4">
        <v>45323</v>
      </c>
      <c r="F559" s="5">
        <v>45689</v>
      </c>
      <c r="G559" s="5">
        <v>46054</v>
      </c>
      <c r="H559" s="3" t="s">
        <v>4290</v>
      </c>
      <c r="I559" s="55">
        <v>0</v>
      </c>
      <c r="J559" s="6">
        <v>46022</v>
      </c>
      <c r="K559" s="2" t="s">
        <v>4405</v>
      </c>
      <c r="L559" s="2" t="s">
        <v>4963</v>
      </c>
      <c r="M559" s="2" t="s">
        <v>4956</v>
      </c>
      <c r="N559" s="2" t="s">
        <v>5200</v>
      </c>
      <c r="O559" s="2" t="s">
        <v>5220</v>
      </c>
      <c r="P559" s="2" t="s">
        <v>4449</v>
      </c>
      <c r="Q559" s="2" t="s">
        <v>4300</v>
      </c>
      <c r="R559" s="7"/>
      <c r="S559" s="7">
        <v>2</v>
      </c>
      <c r="T559" s="7">
        <v>27.5</v>
      </c>
      <c r="U559" s="7">
        <v>29.5</v>
      </c>
      <c r="V559" s="12">
        <v>30</v>
      </c>
      <c r="W559" s="15" t="s">
        <v>5099</v>
      </c>
      <c r="X559" s="15" t="s">
        <v>5067</v>
      </c>
      <c r="Y559" s="58">
        <v>2</v>
      </c>
      <c r="Z559" s="50">
        <v>9</v>
      </c>
      <c r="AA559" s="50">
        <v>8</v>
      </c>
      <c r="AB559" s="50">
        <v>0</v>
      </c>
      <c r="AC559" s="50">
        <v>0</v>
      </c>
      <c r="AD559" s="50">
        <v>0</v>
      </c>
      <c r="AE559" s="50">
        <v>0</v>
      </c>
      <c r="AF559" s="50">
        <v>0</v>
      </c>
      <c r="AG559" s="50">
        <v>0</v>
      </c>
      <c r="AH559" s="50">
        <v>0</v>
      </c>
      <c r="AI559" s="50">
        <v>0</v>
      </c>
      <c r="AJ559" s="50">
        <v>0</v>
      </c>
      <c r="AK559" s="52">
        <v>19</v>
      </c>
      <c r="AL559" s="50">
        <v>19</v>
      </c>
      <c r="AM559" s="48">
        <v>0.6333333333333333</v>
      </c>
      <c r="AN559" s="49">
        <v>6.3333333333333332E-3</v>
      </c>
      <c r="AO559" s="49">
        <v>19</v>
      </c>
      <c r="AP559" s="49">
        <v>19</v>
      </c>
      <c r="AR559" s="50">
        <v>11</v>
      </c>
    </row>
    <row r="560" spans="1:44" x14ac:dyDescent="0.35">
      <c r="A560" s="2">
        <v>1075903107</v>
      </c>
      <c r="B560" s="2" t="s">
        <v>1873</v>
      </c>
      <c r="C560" s="16" t="s">
        <v>4948</v>
      </c>
      <c r="D560" s="3" t="s">
        <v>4018</v>
      </c>
      <c r="E560" s="4">
        <v>44621</v>
      </c>
      <c r="F560" s="5">
        <v>45717</v>
      </c>
      <c r="G560" s="5">
        <v>46082</v>
      </c>
      <c r="H560" s="3" t="s">
        <v>4292</v>
      </c>
      <c r="I560" s="55">
        <v>0</v>
      </c>
      <c r="J560" s="6">
        <v>46022</v>
      </c>
      <c r="K560" s="2" t="s">
        <v>4405</v>
      </c>
      <c r="L560" s="2">
        <v>2003030100</v>
      </c>
      <c r="M560" s="2" t="s">
        <v>5052</v>
      </c>
      <c r="N560" s="2" t="s">
        <v>5184</v>
      </c>
      <c r="O560" s="2" t="s">
        <v>5184</v>
      </c>
      <c r="P560" s="2" t="s">
        <v>4535</v>
      </c>
      <c r="Q560" s="2" t="s">
        <v>4320</v>
      </c>
      <c r="R560" s="7"/>
      <c r="S560" s="7">
        <v>4</v>
      </c>
      <c r="T560" s="7">
        <v>25</v>
      </c>
      <c r="U560" s="7">
        <v>29</v>
      </c>
      <c r="V560" s="12">
        <v>29</v>
      </c>
      <c r="W560" s="15" t="s">
        <v>5143</v>
      </c>
      <c r="X560" s="15" t="s">
        <v>5065</v>
      </c>
      <c r="Y560" s="58">
        <v>1</v>
      </c>
      <c r="Z560" s="50">
        <v>0</v>
      </c>
      <c r="AA560" s="50">
        <v>0</v>
      </c>
      <c r="AB560" s="50">
        <v>0</v>
      </c>
      <c r="AC560" s="50">
        <v>0</v>
      </c>
      <c r="AD560" s="50">
        <v>0</v>
      </c>
      <c r="AE560" s="50">
        <v>0</v>
      </c>
      <c r="AF560" s="50">
        <v>0</v>
      </c>
      <c r="AG560" s="50">
        <v>0</v>
      </c>
      <c r="AH560" s="50">
        <v>0</v>
      </c>
      <c r="AI560" s="50">
        <v>0</v>
      </c>
      <c r="AJ560" s="50">
        <v>0</v>
      </c>
      <c r="AK560" s="52">
        <v>1</v>
      </c>
      <c r="AL560" s="50">
        <v>1</v>
      </c>
      <c r="AM560" s="48">
        <v>3.4482758620689655E-2</v>
      </c>
      <c r="AN560" s="49">
        <v>3.4482758620689653E-4</v>
      </c>
      <c r="AO560" s="49">
        <v>1</v>
      </c>
      <c r="AP560" s="49">
        <v>1</v>
      </c>
      <c r="AR560" s="50">
        <v>28</v>
      </c>
    </row>
    <row r="561" spans="1:44" x14ac:dyDescent="0.35">
      <c r="A561" s="2">
        <v>1075958318</v>
      </c>
      <c r="B561" s="2" t="s">
        <v>1881</v>
      </c>
      <c r="C561" s="16" t="s">
        <v>4946</v>
      </c>
      <c r="D561" s="3" t="s">
        <v>4026</v>
      </c>
      <c r="E561" s="4">
        <v>45390</v>
      </c>
      <c r="F561" s="5">
        <v>45755</v>
      </c>
      <c r="G561" s="5">
        <v>46120</v>
      </c>
      <c r="H561" s="3" t="s">
        <v>4414</v>
      </c>
      <c r="I561" s="55">
        <v>0</v>
      </c>
      <c r="J561" s="6">
        <v>46022</v>
      </c>
      <c r="K561" s="2" t="s">
        <v>4405</v>
      </c>
      <c r="L561" s="2" t="s">
        <v>4843</v>
      </c>
      <c r="M561" s="2" t="s">
        <v>4956</v>
      </c>
      <c r="N561" s="2" t="s">
        <v>5195</v>
      </c>
      <c r="O561" s="2" t="s">
        <v>5216</v>
      </c>
      <c r="P561" s="2" t="s">
        <v>4599</v>
      </c>
      <c r="Q561" s="2" t="s">
        <v>4297</v>
      </c>
      <c r="R561" s="7"/>
      <c r="S561" s="7">
        <v>8</v>
      </c>
      <c r="T561" s="7">
        <v>21.916699999999999</v>
      </c>
      <c r="U561" s="7">
        <v>29.916699999999999</v>
      </c>
      <c r="V561" s="12">
        <v>30</v>
      </c>
      <c r="W561" s="15" t="s">
        <v>5502</v>
      </c>
      <c r="X561" s="15" t="s">
        <v>5067</v>
      </c>
      <c r="Y561" s="58">
        <v>0</v>
      </c>
      <c r="Z561" s="50">
        <v>6</v>
      </c>
      <c r="AA561" s="50">
        <v>9</v>
      </c>
      <c r="AB561" s="50">
        <v>0</v>
      </c>
      <c r="AC561" s="50">
        <v>0</v>
      </c>
      <c r="AD561" s="50">
        <v>0</v>
      </c>
      <c r="AE561" s="50">
        <v>0</v>
      </c>
      <c r="AF561" s="50">
        <v>0</v>
      </c>
      <c r="AG561" s="50">
        <v>0</v>
      </c>
      <c r="AH561" s="50">
        <v>0</v>
      </c>
      <c r="AI561" s="50">
        <v>0</v>
      </c>
      <c r="AJ561" s="50">
        <v>0</v>
      </c>
      <c r="AK561" s="52">
        <v>15</v>
      </c>
      <c r="AL561" s="50">
        <v>15</v>
      </c>
      <c r="AM561" s="48">
        <v>0.5</v>
      </c>
      <c r="AN561" s="49">
        <v>5.0000000000000001E-3</v>
      </c>
      <c r="AO561" s="49">
        <v>15</v>
      </c>
      <c r="AP561" s="49">
        <v>15</v>
      </c>
      <c r="AR561" s="50">
        <v>15</v>
      </c>
    </row>
    <row r="562" spans="1:44" x14ac:dyDescent="0.35">
      <c r="A562" s="2">
        <v>1076016487</v>
      </c>
      <c r="B562" s="2" t="s">
        <v>1890</v>
      </c>
      <c r="C562" s="16" t="s">
        <v>4946</v>
      </c>
      <c r="D562" s="3" t="s">
        <v>4035</v>
      </c>
      <c r="E562" s="4">
        <v>45386</v>
      </c>
      <c r="F562" s="5">
        <v>45751</v>
      </c>
      <c r="G562" s="5">
        <v>46116</v>
      </c>
      <c r="H562" s="3" t="s">
        <v>4290</v>
      </c>
      <c r="I562" s="55">
        <v>0</v>
      </c>
      <c r="J562" s="6">
        <v>46022</v>
      </c>
      <c r="K562" s="2" t="s">
        <v>4405</v>
      </c>
      <c r="L562" s="2" t="s">
        <v>4752</v>
      </c>
      <c r="M562" s="2" t="s">
        <v>4956</v>
      </c>
      <c r="N562" s="2" t="s">
        <v>5195</v>
      </c>
      <c r="O562" s="2" t="s">
        <v>5216</v>
      </c>
      <c r="P562" s="2" t="s">
        <v>4446</v>
      </c>
      <c r="Q562" s="2" t="s">
        <v>4299</v>
      </c>
      <c r="R562" s="7"/>
      <c r="S562" s="7">
        <v>5</v>
      </c>
      <c r="T562" s="7">
        <v>22.25</v>
      </c>
      <c r="U562" s="7">
        <v>27.25</v>
      </c>
      <c r="V562" s="12">
        <v>28</v>
      </c>
      <c r="W562" s="15" t="s">
        <v>5503</v>
      </c>
      <c r="X562" s="15" t="s">
        <v>5072</v>
      </c>
      <c r="Y562" s="58">
        <v>0</v>
      </c>
      <c r="Z562" s="50">
        <v>11</v>
      </c>
      <c r="AA562" s="50">
        <v>4</v>
      </c>
      <c r="AB562" s="50">
        <v>0</v>
      </c>
      <c r="AC562" s="50">
        <v>0</v>
      </c>
      <c r="AD562" s="50">
        <v>0</v>
      </c>
      <c r="AE562" s="50">
        <v>0</v>
      </c>
      <c r="AF562" s="50">
        <v>0</v>
      </c>
      <c r="AG562" s="50">
        <v>0</v>
      </c>
      <c r="AH562" s="50">
        <v>0</v>
      </c>
      <c r="AI562" s="50">
        <v>0</v>
      </c>
      <c r="AJ562" s="50">
        <v>0</v>
      </c>
      <c r="AK562" s="52">
        <v>15</v>
      </c>
      <c r="AL562" s="50">
        <v>15</v>
      </c>
      <c r="AM562" s="48">
        <v>0.5357142857142857</v>
      </c>
      <c r="AN562" s="49">
        <v>5.3571428571428572E-3</v>
      </c>
      <c r="AO562" s="49">
        <v>15</v>
      </c>
      <c r="AP562" s="49">
        <v>15</v>
      </c>
      <c r="AR562" s="50">
        <v>13</v>
      </c>
    </row>
    <row r="563" spans="1:44" x14ac:dyDescent="0.35">
      <c r="A563" s="2">
        <v>1007714774</v>
      </c>
      <c r="B563" s="2" t="s">
        <v>49</v>
      </c>
      <c r="C563" s="16" t="s">
        <v>4948</v>
      </c>
      <c r="D563" s="3" t="s">
        <v>2194</v>
      </c>
      <c r="E563" s="4">
        <v>41731</v>
      </c>
      <c r="F563" s="5">
        <v>45749</v>
      </c>
      <c r="G563" s="5">
        <v>46114</v>
      </c>
      <c r="H563" s="3" t="s">
        <v>4290</v>
      </c>
      <c r="I563" s="55">
        <v>0</v>
      </c>
      <c r="J563" s="6">
        <v>46022</v>
      </c>
      <c r="K563" s="2" t="s">
        <v>4405</v>
      </c>
      <c r="L563" s="2">
        <v>2003040100</v>
      </c>
      <c r="M563" s="2" t="s">
        <v>4955</v>
      </c>
      <c r="N563" s="2" t="s">
        <v>5204</v>
      </c>
      <c r="O563" s="2" t="s">
        <v>5204</v>
      </c>
      <c r="P563" s="2" t="s">
        <v>4469</v>
      </c>
      <c r="Q563" s="2" t="s">
        <v>4305</v>
      </c>
      <c r="R563" s="7"/>
      <c r="S563" s="7">
        <v>7</v>
      </c>
      <c r="T563" s="7">
        <v>22.416699999999992</v>
      </c>
      <c r="U563" s="7">
        <v>29.416699999999992</v>
      </c>
      <c r="V563" s="12">
        <v>30</v>
      </c>
      <c r="W563" s="15" t="s">
        <v>5288</v>
      </c>
      <c r="X563" s="15" t="s">
        <v>5067</v>
      </c>
      <c r="Y563" s="58">
        <v>0</v>
      </c>
      <c r="Z563" s="50">
        <v>0</v>
      </c>
      <c r="AA563" s="50">
        <v>7</v>
      </c>
      <c r="AB563" s="50">
        <v>0</v>
      </c>
      <c r="AC563" s="50">
        <v>0</v>
      </c>
      <c r="AD563" s="50">
        <v>0</v>
      </c>
      <c r="AE563" s="50">
        <v>0</v>
      </c>
      <c r="AF563" s="50">
        <v>0</v>
      </c>
      <c r="AG563" s="50">
        <v>0</v>
      </c>
      <c r="AH563" s="50">
        <v>0</v>
      </c>
      <c r="AI563" s="50">
        <v>0</v>
      </c>
      <c r="AJ563" s="50">
        <v>0</v>
      </c>
      <c r="AK563" s="52">
        <v>7</v>
      </c>
      <c r="AL563" s="50">
        <v>7</v>
      </c>
      <c r="AM563" s="48">
        <v>0.23333333333333334</v>
      </c>
      <c r="AN563" s="49">
        <v>2.3333333333333335E-3</v>
      </c>
      <c r="AO563" s="49">
        <v>7</v>
      </c>
      <c r="AP563" s="49">
        <v>7</v>
      </c>
      <c r="AR563" s="50">
        <v>23</v>
      </c>
    </row>
    <row r="564" spans="1:44" x14ac:dyDescent="0.35">
      <c r="A564" s="2">
        <v>1076027521</v>
      </c>
      <c r="B564" s="2" t="s">
        <v>1895</v>
      </c>
      <c r="C564" s="16" t="s">
        <v>4947</v>
      </c>
      <c r="D564" s="3" t="s">
        <v>4040</v>
      </c>
      <c r="E564" s="4">
        <v>44721</v>
      </c>
      <c r="F564" s="5">
        <v>45817</v>
      </c>
      <c r="G564" s="5">
        <v>46182</v>
      </c>
      <c r="H564" s="3" t="s">
        <v>4290</v>
      </c>
      <c r="I564" s="55">
        <v>0</v>
      </c>
      <c r="J564" s="6">
        <v>46022</v>
      </c>
      <c r="K564" s="2" t="s">
        <v>4405</v>
      </c>
      <c r="L564" s="2" t="s">
        <v>4975</v>
      </c>
      <c r="M564" s="2" t="s">
        <v>4956</v>
      </c>
      <c r="N564" s="2" t="s">
        <v>5180</v>
      </c>
      <c r="O564" s="2" t="s">
        <v>5187</v>
      </c>
      <c r="P564" s="2" t="s">
        <v>4483</v>
      </c>
      <c r="Q564" s="2" t="s">
        <v>4298</v>
      </c>
      <c r="R564" s="7"/>
      <c r="S564" s="7">
        <v>13</v>
      </c>
      <c r="T564" s="7">
        <v>16.833299999999994</v>
      </c>
      <c r="U564" s="7">
        <v>29.833299999999994</v>
      </c>
      <c r="V564" s="12">
        <v>30</v>
      </c>
      <c r="W564" s="15" t="s">
        <v>5504</v>
      </c>
      <c r="X564" s="15" t="s">
        <v>5067</v>
      </c>
      <c r="Y564" s="58">
        <v>0</v>
      </c>
      <c r="Z564" s="50">
        <v>0</v>
      </c>
      <c r="AA564" s="50">
        <v>0</v>
      </c>
      <c r="AB564" s="50">
        <v>15</v>
      </c>
      <c r="AC564" s="50">
        <v>0</v>
      </c>
      <c r="AD564" s="50">
        <v>0</v>
      </c>
      <c r="AE564" s="50">
        <v>0</v>
      </c>
      <c r="AF564" s="50">
        <v>0</v>
      </c>
      <c r="AG564" s="50">
        <v>0</v>
      </c>
      <c r="AH564" s="50">
        <v>0</v>
      </c>
      <c r="AI564" s="50">
        <v>0</v>
      </c>
      <c r="AJ564" s="50">
        <v>0</v>
      </c>
      <c r="AK564" s="52">
        <v>15</v>
      </c>
      <c r="AL564" s="50">
        <v>15</v>
      </c>
      <c r="AM564" s="48">
        <v>0.5</v>
      </c>
      <c r="AN564" s="49">
        <v>5.0000000000000001E-3</v>
      </c>
      <c r="AO564" s="49">
        <v>15</v>
      </c>
      <c r="AP564" s="49">
        <v>15</v>
      </c>
      <c r="AR564" s="50">
        <v>15</v>
      </c>
    </row>
    <row r="565" spans="1:44" x14ac:dyDescent="0.35">
      <c r="A565" s="2">
        <v>1076145675</v>
      </c>
      <c r="B565" s="2" t="s">
        <v>1908</v>
      </c>
      <c r="C565" s="16" t="s">
        <v>4946</v>
      </c>
      <c r="D565" s="3" t="s">
        <v>4053</v>
      </c>
      <c r="E565" s="4">
        <v>45324</v>
      </c>
      <c r="F565" s="5">
        <v>45690</v>
      </c>
      <c r="G565" s="5">
        <v>46055</v>
      </c>
      <c r="H565" s="3" t="s">
        <v>4290</v>
      </c>
      <c r="I565" s="55">
        <v>0</v>
      </c>
      <c r="J565" s="6">
        <v>46022</v>
      </c>
      <c r="K565" s="2" t="s">
        <v>4405</v>
      </c>
      <c r="L565" s="2" t="s">
        <v>4853</v>
      </c>
      <c r="M565" s="2" t="s">
        <v>4956</v>
      </c>
      <c r="N565" s="2" t="s">
        <v>5196</v>
      </c>
      <c r="O565" s="2" t="s">
        <v>5246</v>
      </c>
      <c r="P565" s="2" t="s">
        <v>4616</v>
      </c>
      <c r="Q565" s="2" t="s">
        <v>4297</v>
      </c>
      <c r="R565" s="7"/>
      <c r="S565" s="7">
        <v>0</v>
      </c>
      <c r="T565" s="7">
        <v>27.416699999999999</v>
      </c>
      <c r="U565" s="7">
        <v>27.416699999999999</v>
      </c>
      <c r="V565" s="12">
        <v>28</v>
      </c>
      <c r="W565" s="15" t="s">
        <v>4738</v>
      </c>
      <c r="X565" s="15" t="s">
        <v>5072</v>
      </c>
      <c r="Y565" s="58">
        <v>0</v>
      </c>
      <c r="Z565" s="50">
        <v>0</v>
      </c>
      <c r="AA565" s="50">
        <v>0</v>
      </c>
      <c r="AB565" s="50">
        <v>15</v>
      </c>
      <c r="AC565" s="50">
        <v>0</v>
      </c>
      <c r="AD565" s="50">
        <v>0</v>
      </c>
      <c r="AE565" s="50">
        <v>0</v>
      </c>
      <c r="AF565" s="50">
        <v>0</v>
      </c>
      <c r="AG565" s="50">
        <v>0</v>
      </c>
      <c r="AH565" s="50">
        <v>0</v>
      </c>
      <c r="AI565" s="50">
        <v>0</v>
      </c>
      <c r="AJ565" s="50">
        <v>0</v>
      </c>
      <c r="AK565" s="52">
        <v>15</v>
      </c>
      <c r="AL565" s="50">
        <v>15</v>
      </c>
      <c r="AM565" s="48">
        <v>0.5357142857142857</v>
      </c>
      <c r="AN565" s="49">
        <v>5.3571428571428572E-3</v>
      </c>
      <c r="AO565" s="49">
        <v>15</v>
      </c>
      <c r="AP565" s="49">
        <v>15</v>
      </c>
      <c r="AR565" s="50">
        <v>13</v>
      </c>
    </row>
    <row r="566" spans="1:44" x14ac:dyDescent="0.35">
      <c r="A566" s="2">
        <v>1076151446</v>
      </c>
      <c r="B566" s="2" t="s">
        <v>1911</v>
      </c>
      <c r="C566" s="16" t="s">
        <v>4946</v>
      </c>
      <c r="D566" s="3" t="s">
        <v>4056</v>
      </c>
      <c r="E566" s="4">
        <v>45363</v>
      </c>
      <c r="F566" s="5">
        <v>45728</v>
      </c>
      <c r="G566" s="5">
        <v>46093</v>
      </c>
      <c r="H566" s="3" t="s">
        <v>4290</v>
      </c>
      <c r="I566" s="55">
        <v>0</v>
      </c>
      <c r="J566" s="6">
        <v>46022</v>
      </c>
      <c r="K566" s="2" t="s">
        <v>4405</v>
      </c>
      <c r="L566" s="2" t="s">
        <v>4848</v>
      </c>
      <c r="M566" s="2" t="s">
        <v>4956</v>
      </c>
      <c r="N566" s="2" t="s">
        <v>5196</v>
      </c>
      <c r="O566" s="2" t="s">
        <v>5230</v>
      </c>
      <c r="P566" s="2" t="s">
        <v>4606</v>
      </c>
      <c r="Q566" s="2" t="s">
        <v>4297</v>
      </c>
      <c r="R566" s="7"/>
      <c r="S566" s="7">
        <v>0</v>
      </c>
      <c r="T566" s="7">
        <v>24.083300000000001</v>
      </c>
      <c r="U566" s="7">
        <v>24.083300000000001</v>
      </c>
      <c r="V566" s="12">
        <v>25</v>
      </c>
      <c r="W566" s="15" t="s">
        <v>4738</v>
      </c>
      <c r="X566" s="15" t="s">
        <v>5077</v>
      </c>
      <c r="Y566" s="58">
        <v>0</v>
      </c>
      <c r="Z566" s="50">
        <v>15</v>
      </c>
      <c r="AA566" s="50">
        <v>0</v>
      </c>
      <c r="AB566" s="50">
        <v>0</v>
      </c>
      <c r="AC566" s="50">
        <v>0</v>
      </c>
      <c r="AD566" s="50">
        <v>0</v>
      </c>
      <c r="AE566" s="50">
        <v>0</v>
      </c>
      <c r="AF566" s="50">
        <v>0</v>
      </c>
      <c r="AG566" s="50">
        <v>0</v>
      </c>
      <c r="AH566" s="50">
        <v>0</v>
      </c>
      <c r="AI566" s="50">
        <v>0</v>
      </c>
      <c r="AJ566" s="50">
        <v>0</v>
      </c>
      <c r="AK566" s="52">
        <v>15</v>
      </c>
      <c r="AL566" s="50">
        <v>15</v>
      </c>
      <c r="AM566" s="48">
        <v>0.6</v>
      </c>
      <c r="AN566" s="49">
        <v>6.0000000000000001E-3</v>
      </c>
      <c r="AO566" s="49">
        <v>15</v>
      </c>
      <c r="AP566" s="49">
        <v>15</v>
      </c>
      <c r="AR566" s="50">
        <v>10</v>
      </c>
    </row>
    <row r="567" spans="1:44" x14ac:dyDescent="0.35">
      <c r="A567" s="2">
        <v>1076176282</v>
      </c>
      <c r="B567" s="2" t="s">
        <v>1917</v>
      </c>
      <c r="C567" s="16" t="s">
        <v>4947</v>
      </c>
      <c r="D567" s="3" t="s">
        <v>4062</v>
      </c>
      <c r="E567" s="4">
        <v>45660</v>
      </c>
      <c r="F567" s="5">
        <v>45660</v>
      </c>
      <c r="G567" s="5">
        <v>46025</v>
      </c>
      <c r="H567" s="3" t="s">
        <v>4426</v>
      </c>
      <c r="I567" s="55">
        <v>0</v>
      </c>
      <c r="J567" s="6">
        <v>46022</v>
      </c>
      <c r="K567" s="2" t="s">
        <v>4405</v>
      </c>
      <c r="L567" s="2" t="s">
        <v>4922</v>
      </c>
      <c r="M567" s="2" t="s">
        <v>4956</v>
      </c>
      <c r="N567" s="2" t="s">
        <v>5197</v>
      </c>
      <c r="O567" s="2" t="s">
        <v>5178</v>
      </c>
      <c r="P567" s="2" t="s">
        <v>4715</v>
      </c>
      <c r="Q567" s="2" t="s">
        <v>4298</v>
      </c>
      <c r="R567" s="7"/>
      <c r="S567" s="7">
        <v>0</v>
      </c>
      <c r="T567" s="7">
        <v>19.833300000000001</v>
      </c>
      <c r="U567" s="7">
        <v>19.833300000000001</v>
      </c>
      <c r="V567" s="12">
        <v>20</v>
      </c>
      <c r="W567" s="15" t="s">
        <v>4738</v>
      </c>
      <c r="X567" s="15" t="s">
        <v>5359</v>
      </c>
      <c r="Y567" s="58">
        <v>0</v>
      </c>
      <c r="Z567" s="50">
        <v>0</v>
      </c>
      <c r="AA567" s="50">
        <v>0</v>
      </c>
      <c r="AB567" s="50">
        <v>0</v>
      </c>
      <c r="AC567" s="50">
        <v>0</v>
      </c>
      <c r="AD567" s="50">
        <v>0</v>
      </c>
      <c r="AE567" s="50">
        <v>0</v>
      </c>
      <c r="AF567" s="50">
        <v>0</v>
      </c>
      <c r="AG567" s="50">
        <v>0</v>
      </c>
      <c r="AH567" s="50">
        <v>0</v>
      </c>
      <c r="AI567" s="50">
        <v>0</v>
      </c>
      <c r="AJ567" s="50">
        <v>0</v>
      </c>
      <c r="AK567" s="52">
        <v>0</v>
      </c>
      <c r="AL567" s="50">
        <v>0</v>
      </c>
      <c r="AM567" s="48">
        <v>0</v>
      </c>
      <c r="AN567" s="49">
        <v>0</v>
      </c>
      <c r="AO567" s="49">
        <v>0</v>
      </c>
      <c r="AP567" s="49">
        <v>0</v>
      </c>
      <c r="AR567" s="50">
        <v>20</v>
      </c>
    </row>
    <row r="568" spans="1:44" x14ac:dyDescent="0.35">
      <c r="A568" s="2">
        <v>1076188439</v>
      </c>
      <c r="B568" s="2" t="s">
        <v>1918</v>
      </c>
      <c r="C568" s="16" t="s">
        <v>4946</v>
      </c>
      <c r="D568" s="3" t="s">
        <v>4063</v>
      </c>
      <c r="E568" s="4">
        <v>45890</v>
      </c>
      <c r="F568" s="5">
        <v>45890</v>
      </c>
      <c r="G568" s="5">
        <v>46255</v>
      </c>
      <c r="H568" s="3" t="s">
        <v>4290</v>
      </c>
      <c r="I568" s="55">
        <v>0</v>
      </c>
      <c r="J568" s="6">
        <v>46022</v>
      </c>
      <c r="K568" s="2" t="s">
        <v>4405</v>
      </c>
      <c r="L568" s="2" t="s">
        <v>4963</v>
      </c>
      <c r="M568" s="2" t="s">
        <v>4956</v>
      </c>
      <c r="N568" s="2" t="s">
        <v>5200</v>
      </c>
      <c r="O568" s="2" t="s">
        <v>5220</v>
      </c>
      <c r="P568" s="2" t="s">
        <v>4449</v>
      </c>
      <c r="Q568" s="2" t="s">
        <v>4297</v>
      </c>
      <c r="R568" s="7"/>
      <c r="S568" s="7">
        <v>0</v>
      </c>
      <c r="T568" s="7">
        <v>10.833299999999999</v>
      </c>
      <c r="U568" s="7">
        <v>10.833299999999999</v>
      </c>
      <c r="V568" s="12">
        <v>11</v>
      </c>
      <c r="W568" s="15" t="s">
        <v>4738</v>
      </c>
      <c r="X568" s="15" t="s">
        <v>5318</v>
      </c>
      <c r="Y568" s="58">
        <v>0</v>
      </c>
      <c r="Z568" s="50">
        <v>0</v>
      </c>
      <c r="AA568" s="50">
        <v>0</v>
      </c>
      <c r="AB568" s="50">
        <v>0</v>
      </c>
      <c r="AC568" s="50">
        <v>0</v>
      </c>
      <c r="AD568" s="50">
        <v>0</v>
      </c>
      <c r="AE568" s="50">
        <v>0</v>
      </c>
      <c r="AF568" s="50">
        <v>0</v>
      </c>
      <c r="AG568" s="50">
        <v>0</v>
      </c>
      <c r="AH568" s="50">
        <v>0</v>
      </c>
      <c r="AI568" s="50">
        <v>0</v>
      </c>
      <c r="AJ568" s="50">
        <v>0</v>
      </c>
      <c r="AK568" s="52">
        <v>0</v>
      </c>
      <c r="AL568" s="50">
        <v>0</v>
      </c>
      <c r="AM568" s="48">
        <v>0</v>
      </c>
      <c r="AN568" s="49">
        <v>0</v>
      </c>
      <c r="AO568" s="49">
        <v>0</v>
      </c>
      <c r="AP568" s="49">
        <v>0</v>
      </c>
      <c r="AR568" s="50">
        <v>11</v>
      </c>
    </row>
    <row r="569" spans="1:44" x14ac:dyDescent="0.35">
      <c r="A569" s="2">
        <v>1076190223</v>
      </c>
      <c r="B569" s="2" t="s">
        <v>1919</v>
      </c>
      <c r="C569" s="16" t="s">
        <v>4947</v>
      </c>
      <c r="D569" s="3" t="s">
        <v>4064</v>
      </c>
      <c r="E569" s="4">
        <v>44014</v>
      </c>
      <c r="F569" s="5">
        <v>45840</v>
      </c>
      <c r="G569" s="5">
        <v>46205</v>
      </c>
      <c r="H569" s="3" t="s">
        <v>4290</v>
      </c>
      <c r="I569" s="55">
        <v>0</v>
      </c>
      <c r="J569" s="6">
        <v>46022</v>
      </c>
      <c r="K569" s="2" t="s">
        <v>4405</v>
      </c>
      <c r="L569" s="2">
        <v>2003020100</v>
      </c>
      <c r="M569" s="2" t="s">
        <v>4956</v>
      </c>
      <c r="N569" s="2" t="s">
        <v>5188</v>
      </c>
      <c r="O569" s="2" t="s">
        <v>5188</v>
      </c>
      <c r="P569" s="2" t="s">
        <v>4543</v>
      </c>
      <c r="Q569" s="2" t="s">
        <v>4314</v>
      </c>
      <c r="R569" s="7"/>
      <c r="S569" s="7">
        <v>14</v>
      </c>
      <c r="T569" s="7">
        <v>14.916699999999992</v>
      </c>
      <c r="U569" s="7">
        <v>28.916699999999992</v>
      </c>
      <c r="V569" s="12">
        <v>29</v>
      </c>
      <c r="W569" s="15" t="s">
        <v>5370</v>
      </c>
      <c r="X569" s="15" t="s">
        <v>5065</v>
      </c>
      <c r="Y569" s="58">
        <v>0</v>
      </c>
      <c r="Z569" s="50">
        <v>0</v>
      </c>
      <c r="AA569" s="50">
        <v>0</v>
      </c>
      <c r="AB569" s="50">
        <v>0</v>
      </c>
      <c r="AC569" s="50">
        <v>0</v>
      </c>
      <c r="AD569" s="50">
        <v>0</v>
      </c>
      <c r="AE569" s="50">
        <v>0</v>
      </c>
      <c r="AF569" s="50">
        <v>0</v>
      </c>
      <c r="AG569" s="50">
        <v>0</v>
      </c>
      <c r="AH569" s="50">
        <v>0</v>
      </c>
      <c r="AI569" s="50">
        <v>0</v>
      </c>
      <c r="AJ569" s="50">
        <v>0</v>
      </c>
      <c r="AK569" s="52">
        <v>0</v>
      </c>
      <c r="AL569" s="50">
        <v>0</v>
      </c>
      <c r="AM569" s="48">
        <v>0</v>
      </c>
      <c r="AN569" s="49">
        <v>0</v>
      </c>
      <c r="AO569" s="49">
        <v>0</v>
      </c>
      <c r="AP569" s="49">
        <v>0</v>
      </c>
      <c r="AR569" s="50">
        <v>29</v>
      </c>
    </row>
    <row r="570" spans="1:44" x14ac:dyDescent="0.35">
      <c r="A570" s="2">
        <v>1076194547</v>
      </c>
      <c r="B570" s="2" t="s">
        <v>1920</v>
      </c>
      <c r="C570" s="16" t="s">
        <v>4948</v>
      </c>
      <c r="D570" s="3" t="s">
        <v>4065</v>
      </c>
      <c r="E570" s="4">
        <v>45658</v>
      </c>
      <c r="F570" s="5">
        <v>46023</v>
      </c>
      <c r="G570" s="5">
        <v>46388</v>
      </c>
      <c r="H570" s="3" t="s">
        <v>4292</v>
      </c>
      <c r="I570" s="55">
        <v>0</v>
      </c>
      <c r="J570" s="6">
        <v>46022</v>
      </c>
      <c r="K570" s="2" t="s">
        <v>4405</v>
      </c>
      <c r="L570" s="2">
        <v>2001030600</v>
      </c>
      <c r="M570" s="2" t="s">
        <v>5053</v>
      </c>
      <c r="N570" s="2" t="s">
        <v>5255</v>
      </c>
      <c r="O570" s="2" t="s">
        <v>5255</v>
      </c>
      <c r="P570" s="2" t="s">
        <v>4936</v>
      </c>
      <c r="Q570" s="2" t="s">
        <v>4398</v>
      </c>
      <c r="R570" s="7"/>
      <c r="S570" s="7">
        <v>29</v>
      </c>
      <c r="T570" s="7">
        <v>0</v>
      </c>
      <c r="U570" s="7">
        <v>29</v>
      </c>
      <c r="V570" s="12">
        <v>29</v>
      </c>
      <c r="W570" s="15" t="s">
        <v>5469</v>
      </c>
      <c r="X570" s="15" t="s">
        <v>5065</v>
      </c>
      <c r="Y570" s="58">
        <v>0</v>
      </c>
      <c r="Z570" s="50">
        <v>7</v>
      </c>
      <c r="AA570" s="50">
        <v>0</v>
      </c>
      <c r="AB570" s="50">
        <v>0</v>
      </c>
      <c r="AC570" s="50">
        <v>0</v>
      </c>
      <c r="AD570" s="50">
        <v>0</v>
      </c>
      <c r="AE570" s="50">
        <v>0</v>
      </c>
      <c r="AF570" s="50">
        <v>0</v>
      </c>
      <c r="AG570" s="50">
        <v>0</v>
      </c>
      <c r="AH570" s="50">
        <v>0</v>
      </c>
      <c r="AI570" s="50">
        <v>0</v>
      </c>
      <c r="AJ570" s="50">
        <v>0</v>
      </c>
      <c r="AK570" s="52">
        <v>7</v>
      </c>
      <c r="AL570" s="50">
        <v>7</v>
      </c>
      <c r="AM570" s="48">
        <v>0.2413793103448276</v>
      </c>
      <c r="AN570" s="49">
        <v>2.413793103448276E-3</v>
      </c>
      <c r="AO570" s="49">
        <v>7</v>
      </c>
      <c r="AP570" s="49">
        <v>7</v>
      </c>
      <c r="AR570" s="50">
        <v>22</v>
      </c>
    </row>
    <row r="571" spans="1:44" x14ac:dyDescent="0.35">
      <c r="A571" s="2">
        <v>1076220573</v>
      </c>
      <c r="B571" s="2" t="s">
        <v>1923</v>
      </c>
      <c r="C571" s="16" t="s">
        <v>4946</v>
      </c>
      <c r="D571" s="3" t="s">
        <v>4068</v>
      </c>
      <c r="E571" s="4">
        <v>45611</v>
      </c>
      <c r="F571" s="5">
        <v>45976</v>
      </c>
      <c r="G571" s="5">
        <v>46341</v>
      </c>
      <c r="H571" s="3" t="s">
        <v>4290</v>
      </c>
      <c r="I571" s="55">
        <v>0</v>
      </c>
      <c r="J571" s="6">
        <v>46022</v>
      </c>
      <c r="K571" s="2" t="s">
        <v>4405</v>
      </c>
      <c r="L571" s="2" t="s">
        <v>4993</v>
      </c>
      <c r="M571" s="2" t="s">
        <v>4956</v>
      </c>
      <c r="N571" s="2" t="s">
        <v>5195</v>
      </c>
      <c r="O571" s="2" t="s">
        <v>5211</v>
      </c>
      <c r="P571" s="2" t="s">
        <v>4531</v>
      </c>
      <c r="Q571" s="2" t="s">
        <v>4297</v>
      </c>
      <c r="R571" s="7"/>
      <c r="S571" s="7">
        <v>26</v>
      </c>
      <c r="T571" s="7">
        <v>0.83330000000000126</v>
      </c>
      <c r="U571" s="7">
        <v>26.833300000000001</v>
      </c>
      <c r="V571" s="12">
        <v>27</v>
      </c>
      <c r="W571" s="15" t="s">
        <v>5505</v>
      </c>
      <c r="X571" s="15" t="s">
        <v>5075</v>
      </c>
      <c r="Y571" s="58">
        <v>7</v>
      </c>
      <c r="Z571" s="50">
        <v>0</v>
      </c>
      <c r="AA571" s="50">
        <v>7</v>
      </c>
      <c r="AB571" s="50">
        <v>0</v>
      </c>
      <c r="AC571" s="50">
        <v>0</v>
      </c>
      <c r="AD571" s="50">
        <v>0</v>
      </c>
      <c r="AE571" s="50">
        <v>0</v>
      </c>
      <c r="AF571" s="50">
        <v>0</v>
      </c>
      <c r="AG571" s="50">
        <v>0</v>
      </c>
      <c r="AH571" s="50">
        <v>0</v>
      </c>
      <c r="AI571" s="50">
        <v>0</v>
      </c>
      <c r="AJ571" s="50">
        <v>0</v>
      </c>
      <c r="AK571" s="52">
        <v>14</v>
      </c>
      <c r="AL571" s="50">
        <v>14</v>
      </c>
      <c r="AM571" s="48">
        <v>0.51851851851851849</v>
      </c>
      <c r="AN571" s="49">
        <v>5.185185185185185E-3</v>
      </c>
      <c r="AO571" s="49">
        <v>14</v>
      </c>
      <c r="AP571" s="49">
        <v>14</v>
      </c>
      <c r="AR571" s="50">
        <v>13</v>
      </c>
    </row>
    <row r="572" spans="1:44" x14ac:dyDescent="0.35">
      <c r="A572" s="2">
        <v>1076263374</v>
      </c>
      <c r="B572" s="2" t="s">
        <v>1934</v>
      </c>
      <c r="C572" s="16" t="s">
        <v>4946</v>
      </c>
      <c r="D572" s="3" t="s">
        <v>4079</v>
      </c>
      <c r="E572" s="4">
        <v>45901</v>
      </c>
      <c r="F572" s="5">
        <v>45901</v>
      </c>
      <c r="G572" s="5">
        <v>46266</v>
      </c>
      <c r="H572" s="3" t="s">
        <v>4290</v>
      </c>
      <c r="I572" s="55">
        <v>0</v>
      </c>
      <c r="J572" s="6">
        <v>46022</v>
      </c>
      <c r="K572" s="2" t="s">
        <v>4405</v>
      </c>
      <c r="L572" s="2" t="s">
        <v>4986</v>
      </c>
      <c r="M572" s="2" t="s">
        <v>4956</v>
      </c>
      <c r="N572" s="2" t="s">
        <v>5180</v>
      </c>
      <c r="O572" s="2" t="s">
        <v>5218</v>
      </c>
      <c r="P572" s="2" t="s">
        <v>4509</v>
      </c>
      <c r="Q572" s="2" t="s">
        <v>4297</v>
      </c>
      <c r="R572" s="7"/>
      <c r="S572" s="7">
        <v>0</v>
      </c>
      <c r="T572" s="7">
        <v>10</v>
      </c>
      <c r="U572" s="7">
        <v>10</v>
      </c>
      <c r="V572" s="12">
        <v>10</v>
      </c>
      <c r="W572" s="15" t="s">
        <v>4738</v>
      </c>
      <c r="X572" s="15" t="s">
        <v>5348</v>
      </c>
      <c r="Y572" s="58">
        <v>0</v>
      </c>
      <c r="Z572" s="50">
        <v>0</v>
      </c>
      <c r="AA572" s="50">
        <v>0</v>
      </c>
      <c r="AB572" s="50">
        <v>0</v>
      </c>
      <c r="AC572" s="50">
        <v>0</v>
      </c>
      <c r="AD572" s="50">
        <v>0</v>
      </c>
      <c r="AE572" s="50">
        <v>0</v>
      </c>
      <c r="AF572" s="50">
        <v>0</v>
      </c>
      <c r="AG572" s="50">
        <v>0</v>
      </c>
      <c r="AH572" s="50">
        <v>0</v>
      </c>
      <c r="AI572" s="50">
        <v>0</v>
      </c>
      <c r="AJ572" s="50">
        <v>0</v>
      </c>
      <c r="AK572" s="52">
        <v>0</v>
      </c>
      <c r="AL572" s="50">
        <v>0</v>
      </c>
      <c r="AM572" s="48">
        <v>0</v>
      </c>
      <c r="AN572" s="49">
        <v>0</v>
      </c>
      <c r="AO572" s="49">
        <v>0</v>
      </c>
      <c r="AP572" s="49">
        <v>0</v>
      </c>
      <c r="AR572" s="50">
        <v>10</v>
      </c>
    </row>
    <row r="573" spans="1:44" x14ac:dyDescent="0.35">
      <c r="A573" s="2">
        <v>1076394440</v>
      </c>
      <c r="B573" s="2" t="s">
        <v>1963</v>
      </c>
      <c r="C573" s="16" t="s">
        <v>4946</v>
      </c>
      <c r="D573" s="3" t="s">
        <v>4108</v>
      </c>
      <c r="E573" s="4">
        <v>45873</v>
      </c>
      <c r="F573" s="5">
        <v>45873</v>
      </c>
      <c r="G573" s="5">
        <v>46238</v>
      </c>
      <c r="H573" s="3" t="s">
        <v>4415</v>
      </c>
      <c r="I573" s="55">
        <v>0</v>
      </c>
      <c r="J573" s="6">
        <v>46022</v>
      </c>
      <c r="K573" s="2" t="s">
        <v>4405</v>
      </c>
      <c r="L573" s="2" t="s">
        <v>4915</v>
      </c>
      <c r="M573" s="2" t="s">
        <v>4956</v>
      </c>
      <c r="N573" s="2" t="s">
        <v>5180</v>
      </c>
      <c r="O573" s="2" t="s">
        <v>5248</v>
      </c>
      <c r="P573" s="2" t="s">
        <v>4702</v>
      </c>
      <c r="Q573" s="2" t="s">
        <v>4297</v>
      </c>
      <c r="R573" s="7"/>
      <c r="S573" s="7">
        <v>0</v>
      </c>
      <c r="T573" s="7">
        <v>12.25</v>
      </c>
      <c r="U573" s="7">
        <v>12.25</v>
      </c>
      <c r="V573" s="12">
        <v>13</v>
      </c>
      <c r="W573" s="15" t="s">
        <v>4738</v>
      </c>
      <c r="X573" s="15" t="s">
        <v>5407</v>
      </c>
      <c r="Y573" s="58">
        <v>0</v>
      </c>
      <c r="Z573" s="50">
        <v>0</v>
      </c>
      <c r="AA573" s="50">
        <v>0</v>
      </c>
      <c r="AB573" s="50">
        <v>0</v>
      </c>
      <c r="AC573" s="50">
        <v>0</v>
      </c>
      <c r="AD573" s="50">
        <v>0</v>
      </c>
      <c r="AE573" s="50">
        <v>0</v>
      </c>
      <c r="AF573" s="50">
        <v>0</v>
      </c>
      <c r="AG573" s="50">
        <v>0</v>
      </c>
      <c r="AH573" s="50">
        <v>0</v>
      </c>
      <c r="AI573" s="50">
        <v>0</v>
      </c>
      <c r="AJ573" s="50">
        <v>0</v>
      </c>
      <c r="AK573" s="52">
        <v>0</v>
      </c>
      <c r="AL573" s="50">
        <v>0</v>
      </c>
      <c r="AM573" s="48">
        <v>0</v>
      </c>
      <c r="AN573" s="49">
        <v>0</v>
      </c>
      <c r="AO573" s="49">
        <v>0</v>
      </c>
      <c r="AP573" s="49">
        <v>0</v>
      </c>
      <c r="AR573" s="50">
        <v>13</v>
      </c>
    </row>
    <row r="574" spans="1:44" x14ac:dyDescent="0.35">
      <c r="A574" s="2">
        <v>1076456074</v>
      </c>
      <c r="B574" s="2" t="s">
        <v>1971</v>
      </c>
      <c r="C574" s="16" t="s">
        <v>4946</v>
      </c>
      <c r="D574" s="3" t="s">
        <v>4116</v>
      </c>
      <c r="E574" s="4">
        <v>45934</v>
      </c>
      <c r="F574" s="5">
        <v>45934</v>
      </c>
      <c r="G574" s="5">
        <v>46299</v>
      </c>
      <c r="H574" s="3" t="s">
        <v>4290</v>
      </c>
      <c r="I574" s="55">
        <v>0</v>
      </c>
      <c r="J574" s="6">
        <v>46022</v>
      </c>
      <c r="K574" s="2" t="s">
        <v>4405</v>
      </c>
      <c r="L574" s="2" t="s">
        <v>4926</v>
      </c>
      <c r="M574" s="2" t="s">
        <v>4956</v>
      </c>
      <c r="N574" s="2" t="s">
        <v>5180</v>
      </c>
      <c r="O574" s="2" t="s">
        <v>5274</v>
      </c>
      <c r="P574" s="2" t="s">
        <v>4719</v>
      </c>
      <c r="Q574" s="2" t="s">
        <v>4297</v>
      </c>
      <c r="R574" s="7"/>
      <c r="S574" s="7">
        <v>0</v>
      </c>
      <c r="T574" s="7">
        <v>7.25</v>
      </c>
      <c r="U574" s="7">
        <v>7.25</v>
      </c>
      <c r="V574" s="12">
        <v>8</v>
      </c>
      <c r="W574" s="15" t="s">
        <v>4738</v>
      </c>
      <c r="X574" s="15" t="s">
        <v>5377</v>
      </c>
      <c r="Y574" s="58">
        <v>0</v>
      </c>
      <c r="Z574" s="50">
        <v>0</v>
      </c>
      <c r="AA574" s="50">
        <v>0</v>
      </c>
      <c r="AB574" s="50">
        <v>0</v>
      </c>
      <c r="AC574" s="50">
        <v>0</v>
      </c>
      <c r="AD574" s="50">
        <v>0</v>
      </c>
      <c r="AE574" s="50">
        <v>0</v>
      </c>
      <c r="AF574" s="50">
        <v>0</v>
      </c>
      <c r="AG574" s="50">
        <v>0</v>
      </c>
      <c r="AH574" s="50">
        <v>0</v>
      </c>
      <c r="AI574" s="50">
        <v>0</v>
      </c>
      <c r="AJ574" s="50">
        <v>0</v>
      </c>
      <c r="AK574" s="52">
        <v>0</v>
      </c>
      <c r="AL574" s="50">
        <v>0</v>
      </c>
      <c r="AM574" s="48">
        <v>0</v>
      </c>
      <c r="AN574" s="49">
        <v>0</v>
      </c>
      <c r="AO574" s="49">
        <v>0</v>
      </c>
      <c r="AP574" s="49">
        <v>0</v>
      </c>
      <c r="AR574" s="50">
        <v>8</v>
      </c>
    </row>
    <row r="575" spans="1:44" x14ac:dyDescent="0.35">
      <c r="A575" s="2">
        <v>1076491127</v>
      </c>
      <c r="B575" s="2" t="s">
        <v>1975</v>
      </c>
      <c r="C575" s="16" t="s">
        <v>4946</v>
      </c>
      <c r="D575" s="3" t="s">
        <v>4120</v>
      </c>
      <c r="E575" s="4">
        <v>45729</v>
      </c>
      <c r="F575" s="5">
        <v>45729</v>
      </c>
      <c r="G575" s="5">
        <v>46094</v>
      </c>
      <c r="H575" s="3" t="s">
        <v>4290</v>
      </c>
      <c r="I575" s="55">
        <v>0</v>
      </c>
      <c r="J575" s="6">
        <v>46022</v>
      </c>
      <c r="K575" s="2" t="s">
        <v>4405</v>
      </c>
      <c r="L575" s="2" t="s">
        <v>5039</v>
      </c>
      <c r="M575" s="2" t="s">
        <v>4956</v>
      </c>
      <c r="N575" s="2" t="s">
        <v>5197</v>
      </c>
      <c r="O575" s="2" t="s">
        <v>5228</v>
      </c>
      <c r="P575" s="2" t="s">
        <v>4703</v>
      </c>
      <c r="Q575" s="2" t="s">
        <v>4297</v>
      </c>
      <c r="R575" s="7"/>
      <c r="S575" s="7">
        <v>0</v>
      </c>
      <c r="T575" s="7">
        <v>24</v>
      </c>
      <c r="U575" s="7">
        <v>24</v>
      </c>
      <c r="V575" s="12">
        <v>24</v>
      </c>
      <c r="W575" s="15" t="s">
        <v>4738</v>
      </c>
      <c r="X575" s="15" t="s">
        <v>5123</v>
      </c>
      <c r="Y575" s="58">
        <v>0</v>
      </c>
      <c r="Z575" s="50">
        <v>0</v>
      </c>
      <c r="AA575" s="50">
        <v>0</v>
      </c>
      <c r="AB575" s="50">
        <v>0</v>
      </c>
      <c r="AC575" s="50">
        <v>0</v>
      </c>
      <c r="AD575" s="50">
        <v>0</v>
      </c>
      <c r="AE575" s="50">
        <v>0</v>
      </c>
      <c r="AF575" s="50">
        <v>0</v>
      </c>
      <c r="AG575" s="50">
        <v>0</v>
      </c>
      <c r="AH575" s="50">
        <v>0</v>
      </c>
      <c r="AI575" s="50">
        <v>0</v>
      </c>
      <c r="AJ575" s="50">
        <v>0</v>
      </c>
      <c r="AK575" s="52">
        <v>0</v>
      </c>
      <c r="AL575" s="50">
        <v>0</v>
      </c>
      <c r="AM575" s="48">
        <v>0</v>
      </c>
      <c r="AN575" s="49">
        <v>0</v>
      </c>
      <c r="AO575" s="49">
        <v>0</v>
      </c>
      <c r="AP575" s="49">
        <v>0</v>
      </c>
      <c r="AR575" s="50">
        <v>24</v>
      </c>
    </row>
    <row r="576" spans="1:44" x14ac:dyDescent="0.35">
      <c r="A576" s="2">
        <v>1076512047</v>
      </c>
      <c r="B576" s="2" t="s">
        <v>1977</v>
      </c>
      <c r="C576" s="16" t="s">
        <v>4948</v>
      </c>
      <c r="D576" s="3" t="s">
        <v>4122</v>
      </c>
      <c r="E576" s="4">
        <v>42586</v>
      </c>
      <c r="F576" s="5">
        <v>45873</v>
      </c>
      <c r="G576" s="5">
        <v>46238</v>
      </c>
      <c r="H576" s="3" t="s">
        <v>4290</v>
      </c>
      <c r="I576" s="55">
        <v>0</v>
      </c>
      <c r="J576" s="6">
        <v>46022</v>
      </c>
      <c r="K576" s="2" t="s">
        <v>4405</v>
      </c>
      <c r="L576" s="2" t="s">
        <v>4963</v>
      </c>
      <c r="M576" s="2" t="s">
        <v>4956</v>
      </c>
      <c r="N576" s="2" t="s">
        <v>5200</v>
      </c>
      <c r="O576" s="2" t="s">
        <v>5220</v>
      </c>
      <c r="P576" s="2" t="s">
        <v>4449</v>
      </c>
      <c r="Q576" s="2" t="s">
        <v>4378</v>
      </c>
      <c r="R576" s="7"/>
      <c r="S576" s="7">
        <v>17</v>
      </c>
      <c r="T576" s="7">
        <v>12.25</v>
      </c>
      <c r="U576" s="7">
        <v>29.25</v>
      </c>
      <c r="V576" s="12">
        <v>30</v>
      </c>
      <c r="W576" s="15" t="s">
        <v>5327</v>
      </c>
      <c r="X576" s="15" t="s">
        <v>5067</v>
      </c>
      <c r="Y576" s="58">
        <v>0</v>
      </c>
      <c r="Z576" s="50">
        <v>0</v>
      </c>
      <c r="AA576" s="50">
        <v>0</v>
      </c>
      <c r="AB576" s="50">
        <v>0</v>
      </c>
      <c r="AC576" s="50">
        <v>0</v>
      </c>
      <c r="AD576" s="50">
        <v>0</v>
      </c>
      <c r="AE576" s="50">
        <v>0</v>
      </c>
      <c r="AF576" s="50">
        <v>0</v>
      </c>
      <c r="AG576" s="50">
        <v>0</v>
      </c>
      <c r="AH576" s="50">
        <v>0</v>
      </c>
      <c r="AI576" s="50">
        <v>0</v>
      </c>
      <c r="AJ576" s="50">
        <v>0</v>
      </c>
      <c r="AK576" s="52">
        <v>0</v>
      </c>
      <c r="AL576" s="50">
        <v>0</v>
      </c>
      <c r="AM576" s="48">
        <v>0</v>
      </c>
      <c r="AN576" s="49">
        <v>0</v>
      </c>
      <c r="AO576" s="49">
        <v>0</v>
      </c>
      <c r="AP576" s="49">
        <v>0</v>
      </c>
      <c r="AR576" s="50">
        <v>30</v>
      </c>
    </row>
    <row r="577" spans="1:44" x14ac:dyDescent="0.35">
      <c r="A577" s="2">
        <v>1076518500</v>
      </c>
      <c r="B577" s="2" t="s">
        <v>1978</v>
      </c>
      <c r="C577" s="16" t="s">
        <v>4946</v>
      </c>
      <c r="D577" s="3" t="s">
        <v>4123</v>
      </c>
      <c r="E577" s="4">
        <v>45709</v>
      </c>
      <c r="F577" s="5">
        <v>45709</v>
      </c>
      <c r="G577" s="5">
        <v>46074</v>
      </c>
      <c r="H577" s="3" t="s">
        <v>4290</v>
      </c>
      <c r="I577" s="55">
        <v>0</v>
      </c>
      <c r="J577" s="6">
        <v>46022</v>
      </c>
      <c r="K577" s="2" t="s">
        <v>4431</v>
      </c>
      <c r="L577" s="2" t="s">
        <v>4819</v>
      </c>
      <c r="M577" s="2" t="s">
        <v>4956</v>
      </c>
      <c r="N577" s="2" t="s">
        <v>5195</v>
      </c>
      <c r="O577" s="2" t="s">
        <v>5231</v>
      </c>
      <c r="P577" s="2" t="s">
        <v>4563</v>
      </c>
      <c r="Q577" s="2" t="s">
        <v>4326</v>
      </c>
      <c r="R577" s="7"/>
      <c r="S577" s="7">
        <v>0</v>
      </c>
      <c r="T577" s="7">
        <v>5.1666999999999996</v>
      </c>
      <c r="U577" s="7">
        <v>5.1666999999999996</v>
      </c>
      <c r="V577" s="12">
        <v>6</v>
      </c>
      <c r="W577" s="15" t="s">
        <v>4738</v>
      </c>
      <c r="X577" s="15" t="s">
        <v>5340</v>
      </c>
      <c r="Y577" s="58">
        <v>0</v>
      </c>
      <c r="Z577" s="50">
        <v>0</v>
      </c>
      <c r="AA577" s="50">
        <v>0</v>
      </c>
      <c r="AB577" s="50">
        <v>0</v>
      </c>
      <c r="AC577" s="50">
        <v>0</v>
      </c>
      <c r="AD577" s="50">
        <v>0</v>
      </c>
      <c r="AE577" s="50">
        <v>0</v>
      </c>
      <c r="AF577" s="50">
        <v>0</v>
      </c>
      <c r="AG577" s="50">
        <v>0</v>
      </c>
      <c r="AH577" s="50">
        <v>0</v>
      </c>
      <c r="AI577" s="50">
        <v>0</v>
      </c>
      <c r="AJ577" s="50">
        <v>0</v>
      </c>
      <c r="AK577" s="52">
        <v>0</v>
      </c>
      <c r="AL577" s="50">
        <v>0</v>
      </c>
      <c r="AM577" s="48">
        <v>0</v>
      </c>
      <c r="AN577" s="49">
        <v>0</v>
      </c>
      <c r="AO577" s="49">
        <v>0</v>
      </c>
      <c r="AP577" s="49">
        <v>0</v>
      </c>
      <c r="AR577" s="50">
        <v>6</v>
      </c>
    </row>
    <row r="578" spans="1:44" x14ac:dyDescent="0.35">
      <c r="A578" s="2">
        <v>1076569472</v>
      </c>
      <c r="B578" s="2" t="s">
        <v>1983</v>
      </c>
      <c r="C578" s="16" t="s">
        <v>4948</v>
      </c>
      <c r="D578" s="3" t="s">
        <v>4128</v>
      </c>
      <c r="E578" s="4">
        <v>45939</v>
      </c>
      <c r="F578" s="5">
        <v>45939</v>
      </c>
      <c r="G578" s="5">
        <v>46304</v>
      </c>
      <c r="H578" s="3" t="s">
        <v>4292</v>
      </c>
      <c r="I578" s="55">
        <v>0</v>
      </c>
      <c r="J578" s="6">
        <v>46022</v>
      </c>
      <c r="K578" s="2" t="s">
        <v>4405</v>
      </c>
      <c r="L578" s="2">
        <v>2001020200</v>
      </c>
      <c r="M578" s="2" t="s">
        <v>5051</v>
      </c>
      <c r="N578" s="2" t="s">
        <v>5206</v>
      </c>
      <c r="O578" s="2" t="s">
        <v>5206</v>
      </c>
      <c r="P578" s="2" t="s">
        <v>4635</v>
      </c>
      <c r="Q578" s="2" t="s">
        <v>4399</v>
      </c>
      <c r="R578" s="7"/>
      <c r="S578" s="7">
        <v>0</v>
      </c>
      <c r="T578" s="7">
        <v>6.8333000000000004</v>
      </c>
      <c r="U578" s="7">
        <v>6.8333000000000004</v>
      </c>
      <c r="V578" s="12">
        <v>7</v>
      </c>
      <c r="W578" s="15" t="s">
        <v>4738</v>
      </c>
      <c r="X578" s="15" t="s">
        <v>5356</v>
      </c>
      <c r="Y578" s="58">
        <v>0</v>
      </c>
      <c r="Z578" s="50">
        <v>0</v>
      </c>
      <c r="AA578" s="50">
        <v>0</v>
      </c>
      <c r="AB578" s="50">
        <v>5</v>
      </c>
      <c r="AC578" s="50">
        <v>0</v>
      </c>
      <c r="AD578" s="50">
        <v>0</v>
      </c>
      <c r="AE578" s="50">
        <v>0</v>
      </c>
      <c r="AF578" s="50">
        <v>0</v>
      </c>
      <c r="AG578" s="50">
        <v>0</v>
      </c>
      <c r="AH578" s="50">
        <v>0</v>
      </c>
      <c r="AI578" s="50">
        <v>0</v>
      </c>
      <c r="AJ578" s="50">
        <v>0</v>
      </c>
      <c r="AK578" s="52">
        <v>5</v>
      </c>
      <c r="AL578" s="50">
        <v>5</v>
      </c>
      <c r="AM578" s="48">
        <v>0.7142857142857143</v>
      </c>
      <c r="AN578" s="49">
        <v>7.1428571428571426E-3</v>
      </c>
      <c r="AO578" s="49">
        <v>5</v>
      </c>
      <c r="AP578" s="49">
        <v>5</v>
      </c>
      <c r="AR578" s="50">
        <v>2</v>
      </c>
    </row>
    <row r="579" spans="1:44" x14ac:dyDescent="0.35">
      <c r="A579" s="2">
        <v>1076575551</v>
      </c>
      <c r="B579" s="2" t="s">
        <v>1984</v>
      </c>
      <c r="C579" s="16" t="s">
        <v>4946</v>
      </c>
      <c r="D579" s="3" t="s">
        <v>4129</v>
      </c>
      <c r="E579" s="4">
        <v>45962</v>
      </c>
      <c r="F579" s="5">
        <v>45962</v>
      </c>
      <c r="G579" s="5">
        <v>46327</v>
      </c>
      <c r="H579" s="3" t="s">
        <v>4290</v>
      </c>
      <c r="I579" s="55">
        <v>0</v>
      </c>
      <c r="J579" s="6">
        <v>46022</v>
      </c>
      <c r="K579" s="2" t="s">
        <v>4405</v>
      </c>
      <c r="L579" s="2" t="s">
        <v>4963</v>
      </c>
      <c r="M579" s="2" t="s">
        <v>4956</v>
      </c>
      <c r="N579" s="2" t="s">
        <v>5200</v>
      </c>
      <c r="O579" s="2" t="s">
        <v>5220</v>
      </c>
      <c r="P579" s="2" t="s">
        <v>4449</v>
      </c>
      <c r="Q579" s="2" t="s">
        <v>4297</v>
      </c>
      <c r="R579" s="7"/>
      <c r="S579" s="7">
        <v>0</v>
      </c>
      <c r="T579" s="7">
        <v>5</v>
      </c>
      <c r="U579" s="7">
        <v>5</v>
      </c>
      <c r="V579" s="12">
        <v>5</v>
      </c>
      <c r="W579" s="15" t="s">
        <v>4738</v>
      </c>
      <c r="X579" s="15" t="s">
        <v>5367</v>
      </c>
      <c r="Y579" s="58">
        <v>0</v>
      </c>
      <c r="Z579" s="50">
        <v>0</v>
      </c>
      <c r="AA579" s="50">
        <v>0</v>
      </c>
      <c r="AB579" s="50">
        <v>0</v>
      </c>
      <c r="AC579" s="50">
        <v>0</v>
      </c>
      <c r="AD579" s="50">
        <v>0</v>
      </c>
      <c r="AE579" s="50">
        <v>0</v>
      </c>
      <c r="AF579" s="50">
        <v>0</v>
      </c>
      <c r="AG579" s="50">
        <v>0</v>
      </c>
      <c r="AH579" s="50">
        <v>0</v>
      </c>
      <c r="AI579" s="50">
        <v>0</v>
      </c>
      <c r="AJ579" s="50">
        <v>0</v>
      </c>
      <c r="AK579" s="52">
        <v>0</v>
      </c>
      <c r="AL579" s="50">
        <v>0</v>
      </c>
      <c r="AM579" s="48">
        <v>0</v>
      </c>
      <c r="AN579" s="49">
        <v>0</v>
      </c>
      <c r="AO579" s="49">
        <v>0</v>
      </c>
      <c r="AP579" s="49">
        <v>0</v>
      </c>
      <c r="AR579" s="50">
        <v>5</v>
      </c>
    </row>
    <row r="580" spans="1:44" x14ac:dyDescent="0.35">
      <c r="A580" s="2">
        <v>1076585347</v>
      </c>
      <c r="B580" s="2" t="s">
        <v>1986</v>
      </c>
      <c r="C580" s="16" t="s">
        <v>4946</v>
      </c>
      <c r="D580" s="3" t="s">
        <v>4131</v>
      </c>
      <c r="E580" s="4">
        <v>45904</v>
      </c>
      <c r="F580" s="5">
        <v>45904</v>
      </c>
      <c r="G580" s="5">
        <v>46269</v>
      </c>
      <c r="H580" s="3" t="s">
        <v>4291</v>
      </c>
      <c r="I580" s="55">
        <v>0</v>
      </c>
      <c r="J580" s="6">
        <v>46022</v>
      </c>
      <c r="K580" s="2" t="s">
        <v>4405</v>
      </c>
      <c r="L580" s="2" t="s">
        <v>4745</v>
      </c>
      <c r="M580" s="2" t="s">
        <v>4956</v>
      </c>
      <c r="N580" s="2" t="s">
        <v>5196</v>
      </c>
      <c r="O580" s="2" t="s">
        <v>5214</v>
      </c>
      <c r="P580" s="2" t="s">
        <v>4438</v>
      </c>
      <c r="Q580" s="2" t="s">
        <v>4297</v>
      </c>
      <c r="R580" s="7"/>
      <c r="S580" s="7">
        <v>0</v>
      </c>
      <c r="T580" s="7">
        <v>9.75</v>
      </c>
      <c r="U580" s="7">
        <v>9.75</v>
      </c>
      <c r="V580" s="12">
        <v>10</v>
      </c>
      <c r="W580" s="15" t="s">
        <v>4738</v>
      </c>
      <c r="X580" s="15" t="s">
        <v>5348</v>
      </c>
      <c r="Y580" s="58">
        <v>0</v>
      </c>
      <c r="Z580" s="50">
        <v>0</v>
      </c>
      <c r="AA580" s="50">
        <v>0</v>
      </c>
      <c r="AB580" s="50">
        <v>0</v>
      </c>
      <c r="AC580" s="50">
        <v>0</v>
      </c>
      <c r="AD580" s="50">
        <v>0</v>
      </c>
      <c r="AE580" s="50">
        <v>0</v>
      </c>
      <c r="AF580" s="50">
        <v>0</v>
      </c>
      <c r="AG580" s="50">
        <v>0</v>
      </c>
      <c r="AH580" s="50">
        <v>0</v>
      </c>
      <c r="AI580" s="50">
        <v>0</v>
      </c>
      <c r="AJ580" s="50">
        <v>0</v>
      </c>
      <c r="AK580" s="52">
        <v>0</v>
      </c>
      <c r="AL580" s="50">
        <v>0</v>
      </c>
      <c r="AM580" s="48">
        <v>0</v>
      </c>
      <c r="AN580" s="49">
        <v>0</v>
      </c>
      <c r="AO580" s="49">
        <v>0</v>
      </c>
      <c r="AP580" s="49">
        <v>0</v>
      </c>
      <c r="AR580" s="50">
        <v>10</v>
      </c>
    </row>
    <row r="581" spans="1:44" x14ac:dyDescent="0.35">
      <c r="A581" s="2">
        <v>1076594866</v>
      </c>
      <c r="B581" s="2" t="s">
        <v>1989</v>
      </c>
      <c r="C581" s="16" t="s">
        <v>4946</v>
      </c>
      <c r="D581" s="3" t="s">
        <v>4134</v>
      </c>
      <c r="E581" s="4">
        <v>45392</v>
      </c>
      <c r="F581" s="5">
        <v>45757</v>
      </c>
      <c r="G581" s="5">
        <v>46122</v>
      </c>
      <c r="H581" s="3" t="s">
        <v>4290</v>
      </c>
      <c r="I581" s="55">
        <v>0</v>
      </c>
      <c r="J581" s="6">
        <v>46022</v>
      </c>
      <c r="K581" s="2" t="s">
        <v>4405</v>
      </c>
      <c r="L581" s="2" t="s">
        <v>4975</v>
      </c>
      <c r="M581" s="2" t="s">
        <v>4956</v>
      </c>
      <c r="N581" s="2" t="s">
        <v>5180</v>
      </c>
      <c r="O581" s="2" t="s">
        <v>5187</v>
      </c>
      <c r="P581" s="2" t="s">
        <v>4483</v>
      </c>
      <c r="Q581" s="2" t="s">
        <v>4297</v>
      </c>
      <c r="R581" s="7"/>
      <c r="S581" s="7">
        <v>0</v>
      </c>
      <c r="T581" s="7">
        <v>14.75</v>
      </c>
      <c r="U581" s="7">
        <v>14.75</v>
      </c>
      <c r="V581" s="12">
        <v>15</v>
      </c>
      <c r="W581" s="15" t="s">
        <v>4738</v>
      </c>
      <c r="X581" s="15" t="s">
        <v>5121</v>
      </c>
      <c r="Y581" s="58">
        <v>0</v>
      </c>
      <c r="Z581" s="50">
        <v>0</v>
      </c>
      <c r="AA581" s="50">
        <v>0</v>
      </c>
      <c r="AB581" s="50">
        <v>0</v>
      </c>
      <c r="AC581" s="50">
        <v>0</v>
      </c>
      <c r="AD581" s="50">
        <v>0</v>
      </c>
      <c r="AE581" s="50">
        <v>0</v>
      </c>
      <c r="AF581" s="50">
        <v>0</v>
      </c>
      <c r="AG581" s="50">
        <v>0</v>
      </c>
      <c r="AH581" s="50">
        <v>0</v>
      </c>
      <c r="AI581" s="50">
        <v>0</v>
      </c>
      <c r="AJ581" s="50">
        <v>0</v>
      </c>
      <c r="AK581" s="52">
        <v>0</v>
      </c>
      <c r="AL581" s="50">
        <v>0</v>
      </c>
      <c r="AM581" s="48">
        <v>0</v>
      </c>
      <c r="AN581" s="49">
        <v>0</v>
      </c>
      <c r="AO581" s="49">
        <v>0</v>
      </c>
      <c r="AP581" s="49">
        <v>0</v>
      </c>
      <c r="AR581" s="50">
        <v>15</v>
      </c>
    </row>
    <row r="582" spans="1:44" x14ac:dyDescent="0.35">
      <c r="A582" s="2">
        <v>1076613735</v>
      </c>
      <c r="B582" s="2" t="s">
        <v>1992</v>
      </c>
      <c r="C582" s="16" t="s">
        <v>4946</v>
      </c>
      <c r="D582" s="3" t="s">
        <v>4137</v>
      </c>
      <c r="E582" s="4">
        <v>45789</v>
      </c>
      <c r="F582" s="5">
        <v>45789</v>
      </c>
      <c r="G582" s="5">
        <v>46154</v>
      </c>
      <c r="H582" s="3" t="s">
        <v>4290</v>
      </c>
      <c r="I582" s="55">
        <v>0</v>
      </c>
      <c r="J582" s="6">
        <v>46022</v>
      </c>
      <c r="K582" s="2" t="s">
        <v>4405</v>
      </c>
      <c r="L582" s="2" t="s">
        <v>4932</v>
      </c>
      <c r="M582" s="2" t="s">
        <v>4956</v>
      </c>
      <c r="N582" s="2" t="s">
        <v>5196</v>
      </c>
      <c r="O582" s="2" t="s">
        <v>5230</v>
      </c>
      <c r="P582" s="2" t="s">
        <v>4727</v>
      </c>
      <c r="Q582" s="2" t="s">
        <v>4297</v>
      </c>
      <c r="R582" s="7"/>
      <c r="S582" s="7">
        <v>0</v>
      </c>
      <c r="T582" s="7">
        <v>19.083300000000001</v>
      </c>
      <c r="U582" s="7">
        <v>19.083300000000001</v>
      </c>
      <c r="V582" s="12">
        <v>20</v>
      </c>
      <c r="W582" s="15" t="s">
        <v>4738</v>
      </c>
      <c r="X582" s="15" t="s">
        <v>5359</v>
      </c>
      <c r="Y582" s="58">
        <v>0</v>
      </c>
      <c r="Z582" s="50">
        <v>3</v>
      </c>
      <c r="AA582" s="50">
        <v>7</v>
      </c>
      <c r="AB582" s="50">
        <v>0</v>
      </c>
      <c r="AC582" s="50">
        <v>0</v>
      </c>
      <c r="AD582" s="50">
        <v>0</v>
      </c>
      <c r="AE582" s="50">
        <v>0</v>
      </c>
      <c r="AF582" s="50">
        <v>0</v>
      </c>
      <c r="AG582" s="50">
        <v>0</v>
      </c>
      <c r="AH582" s="50">
        <v>0</v>
      </c>
      <c r="AI582" s="50">
        <v>0</v>
      </c>
      <c r="AJ582" s="50">
        <v>0</v>
      </c>
      <c r="AK582" s="52">
        <v>10</v>
      </c>
      <c r="AL582" s="50">
        <v>10</v>
      </c>
      <c r="AM582" s="48">
        <v>0.5</v>
      </c>
      <c r="AN582" s="49">
        <v>5.0000000000000001E-3</v>
      </c>
      <c r="AO582" s="49">
        <v>10</v>
      </c>
      <c r="AP582" s="49">
        <v>10</v>
      </c>
      <c r="AR582" s="50">
        <v>10</v>
      </c>
    </row>
    <row r="583" spans="1:44" x14ac:dyDescent="0.35">
      <c r="A583" s="2">
        <v>1076649025</v>
      </c>
      <c r="B583" s="2" t="s">
        <v>1997</v>
      </c>
      <c r="C583" s="16" t="s">
        <v>4946</v>
      </c>
      <c r="D583" s="3" t="s">
        <v>4142</v>
      </c>
      <c r="E583" s="4">
        <v>45728</v>
      </c>
      <c r="F583" s="5">
        <v>45728</v>
      </c>
      <c r="G583" s="5">
        <v>46093</v>
      </c>
      <c r="H583" s="3" t="s">
        <v>4290</v>
      </c>
      <c r="I583" s="55">
        <v>0</v>
      </c>
      <c r="J583" s="6">
        <v>46022</v>
      </c>
      <c r="K583" s="2" t="s">
        <v>4405</v>
      </c>
      <c r="L583" s="2" t="s">
        <v>4874</v>
      </c>
      <c r="M583" s="2" t="s">
        <v>4956</v>
      </c>
      <c r="N583" s="2" t="s">
        <v>5195</v>
      </c>
      <c r="O583" s="2" t="s">
        <v>5216</v>
      </c>
      <c r="P583" s="2" t="s">
        <v>4646</v>
      </c>
      <c r="Q583" s="2" t="s">
        <v>4297</v>
      </c>
      <c r="R583" s="7"/>
      <c r="S583" s="7">
        <v>0</v>
      </c>
      <c r="T583" s="7">
        <v>24.083300000000001</v>
      </c>
      <c r="U583" s="7">
        <v>24.083300000000001</v>
      </c>
      <c r="V583" s="12">
        <v>25</v>
      </c>
      <c r="W583" s="15" t="s">
        <v>4738</v>
      </c>
      <c r="X583" s="15" t="s">
        <v>5077</v>
      </c>
      <c r="Y583" s="58">
        <v>0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0</v>
      </c>
      <c r="AF583" s="50">
        <v>0</v>
      </c>
      <c r="AG583" s="50">
        <v>0</v>
      </c>
      <c r="AH583" s="50">
        <v>0</v>
      </c>
      <c r="AI583" s="50">
        <v>0</v>
      </c>
      <c r="AJ583" s="50">
        <v>0</v>
      </c>
      <c r="AK583" s="52">
        <v>0</v>
      </c>
      <c r="AL583" s="50">
        <v>0</v>
      </c>
      <c r="AM583" s="48">
        <v>0</v>
      </c>
      <c r="AN583" s="49">
        <v>0</v>
      </c>
      <c r="AO583" s="49">
        <v>0</v>
      </c>
      <c r="AP583" s="49">
        <v>0</v>
      </c>
      <c r="AR583" s="50">
        <v>25</v>
      </c>
    </row>
    <row r="584" spans="1:44" x14ac:dyDescent="0.35">
      <c r="A584" s="2">
        <v>1076738975</v>
      </c>
      <c r="B584" s="2" t="s">
        <v>2000</v>
      </c>
      <c r="C584" s="16" t="s">
        <v>4946</v>
      </c>
      <c r="D584" s="3" t="s">
        <v>4145</v>
      </c>
      <c r="E584" s="4">
        <v>45833</v>
      </c>
      <c r="F584" s="5">
        <v>45833</v>
      </c>
      <c r="G584" s="5">
        <v>46198</v>
      </c>
      <c r="H584" s="3" t="s">
        <v>4290</v>
      </c>
      <c r="I584" s="55">
        <v>0</v>
      </c>
      <c r="J584" s="6">
        <v>46022</v>
      </c>
      <c r="K584" s="2" t="s">
        <v>4405</v>
      </c>
      <c r="L584" s="2" t="s">
        <v>4784</v>
      </c>
      <c r="M584" s="2" t="s">
        <v>4956</v>
      </c>
      <c r="N584" s="2" t="s">
        <v>5196</v>
      </c>
      <c r="O584" s="2" t="s">
        <v>5215</v>
      </c>
      <c r="P584" s="2" t="s">
        <v>4504</v>
      </c>
      <c r="Q584" s="2" t="s">
        <v>4297</v>
      </c>
      <c r="R584" s="7"/>
      <c r="S584" s="7">
        <v>0</v>
      </c>
      <c r="T584" s="7">
        <v>15.5</v>
      </c>
      <c r="U584" s="7">
        <v>15.5</v>
      </c>
      <c r="V584" s="12">
        <v>16</v>
      </c>
      <c r="W584" s="15" t="s">
        <v>4738</v>
      </c>
      <c r="X584" s="15" t="s">
        <v>5337</v>
      </c>
      <c r="Y584" s="58">
        <v>0</v>
      </c>
      <c r="Z584" s="50">
        <v>0</v>
      </c>
      <c r="AA584" s="50">
        <v>0</v>
      </c>
      <c r="AB584" s="50">
        <v>0</v>
      </c>
      <c r="AC584" s="50">
        <v>0</v>
      </c>
      <c r="AD584" s="50">
        <v>0</v>
      </c>
      <c r="AE584" s="50">
        <v>0</v>
      </c>
      <c r="AF584" s="50">
        <v>0</v>
      </c>
      <c r="AG584" s="50">
        <v>0</v>
      </c>
      <c r="AH584" s="50">
        <v>0</v>
      </c>
      <c r="AI584" s="50">
        <v>0</v>
      </c>
      <c r="AJ584" s="50">
        <v>0</v>
      </c>
      <c r="AK584" s="52">
        <v>0</v>
      </c>
      <c r="AL584" s="50">
        <v>0</v>
      </c>
      <c r="AM584" s="48">
        <v>0</v>
      </c>
      <c r="AN584" s="49">
        <v>0</v>
      </c>
      <c r="AO584" s="49">
        <v>0</v>
      </c>
      <c r="AP584" s="49">
        <v>0</v>
      </c>
      <c r="AR584" s="50">
        <v>16</v>
      </c>
    </row>
    <row r="585" spans="1:44" x14ac:dyDescent="0.35">
      <c r="A585" s="2">
        <v>1076785475</v>
      </c>
      <c r="B585" s="2" t="s">
        <v>2005</v>
      </c>
      <c r="C585" s="16" t="s">
        <v>4946</v>
      </c>
      <c r="D585" s="3" t="s">
        <v>4150</v>
      </c>
      <c r="E585" s="4">
        <v>45278</v>
      </c>
      <c r="F585" s="5">
        <v>46009</v>
      </c>
      <c r="G585" s="5">
        <v>46374</v>
      </c>
      <c r="H585" s="3" t="s">
        <v>4291</v>
      </c>
      <c r="I585" s="55">
        <v>0</v>
      </c>
      <c r="J585" s="6">
        <v>46022</v>
      </c>
      <c r="K585" s="2" t="s">
        <v>4405</v>
      </c>
      <c r="L585" s="2" t="s">
        <v>4745</v>
      </c>
      <c r="M585" s="2" t="s">
        <v>4956</v>
      </c>
      <c r="N585" s="2" t="s">
        <v>5196</v>
      </c>
      <c r="O585" s="2" t="s">
        <v>5214</v>
      </c>
      <c r="P585" s="2" t="s">
        <v>4438</v>
      </c>
      <c r="Q585" s="2" t="s">
        <v>4297</v>
      </c>
      <c r="R585" s="7"/>
      <c r="S585" s="7">
        <v>15</v>
      </c>
      <c r="T585" s="7">
        <v>1.0833000000000013</v>
      </c>
      <c r="U585" s="7">
        <v>16.083300000000001</v>
      </c>
      <c r="V585" s="12">
        <v>17</v>
      </c>
      <c r="W585" s="15" t="s">
        <v>5506</v>
      </c>
      <c r="X585" s="15" t="s">
        <v>5063</v>
      </c>
      <c r="Y585" s="58">
        <v>0</v>
      </c>
      <c r="Z585" s="50">
        <v>0</v>
      </c>
      <c r="AA585" s="50">
        <v>0</v>
      </c>
      <c r="AB585" s="50">
        <v>15</v>
      </c>
      <c r="AC585" s="50">
        <v>0</v>
      </c>
      <c r="AD585" s="50">
        <v>0</v>
      </c>
      <c r="AE585" s="50">
        <v>0</v>
      </c>
      <c r="AF585" s="50">
        <v>0</v>
      </c>
      <c r="AG585" s="50">
        <v>0</v>
      </c>
      <c r="AH585" s="50">
        <v>0</v>
      </c>
      <c r="AI585" s="50">
        <v>0</v>
      </c>
      <c r="AJ585" s="50">
        <v>0</v>
      </c>
      <c r="AK585" s="52">
        <v>15</v>
      </c>
      <c r="AL585" s="50">
        <v>15</v>
      </c>
      <c r="AM585" s="48">
        <v>0.88235294117647056</v>
      </c>
      <c r="AN585" s="49">
        <v>8.8235294117647058E-3</v>
      </c>
      <c r="AO585" s="49">
        <v>15</v>
      </c>
      <c r="AP585" s="49">
        <v>15</v>
      </c>
      <c r="AR585" s="50">
        <v>2</v>
      </c>
    </row>
    <row r="586" spans="1:44" x14ac:dyDescent="0.35">
      <c r="A586" s="2">
        <v>1076792157</v>
      </c>
      <c r="B586" s="2" t="s">
        <v>2006</v>
      </c>
      <c r="C586" s="16" t="s">
        <v>4946</v>
      </c>
      <c r="D586" s="3" t="s">
        <v>4151</v>
      </c>
      <c r="E586" s="4">
        <v>44562</v>
      </c>
      <c r="F586" s="5">
        <v>46023</v>
      </c>
      <c r="G586" s="5">
        <v>46388</v>
      </c>
      <c r="H586" s="3" t="s">
        <v>4290</v>
      </c>
      <c r="I586" s="55">
        <v>0</v>
      </c>
      <c r="J586" s="6">
        <v>46022</v>
      </c>
      <c r="K586" s="2" t="s">
        <v>4405</v>
      </c>
      <c r="L586" s="2" t="s">
        <v>4973</v>
      </c>
      <c r="M586" s="2" t="s">
        <v>4956</v>
      </c>
      <c r="N586" s="2" t="s">
        <v>5180</v>
      </c>
      <c r="O586" s="2" t="s">
        <v>5226</v>
      </c>
      <c r="P586" s="2" t="s">
        <v>4481</v>
      </c>
      <c r="Q586" s="2" t="s">
        <v>4297</v>
      </c>
      <c r="R586" s="7"/>
      <c r="S586" s="7">
        <v>29</v>
      </c>
      <c r="T586" s="7">
        <v>0</v>
      </c>
      <c r="U586" s="7">
        <v>29</v>
      </c>
      <c r="V586" s="12">
        <v>29</v>
      </c>
      <c r="W586" s="15" t="s">
        <v>5469</v>
      </c>
      <c r="X586" s="15" t="s">
        <v>5065</v>
      </c>
      <c r="Y586" s="58">
        <v>0</v>
      </c>
      <c r="Z586" s="50">
        <v>0</v>
      </c>
      <c r="AA586" s="50">
        <v>0</v>
      </c>
      <c r="AB586" s="50">
        <v>0</v>
      </c>
      <c r="AC586" s="50">
        <v>0</v>
      </c>
      <c r="AD586" s="50">
        <v>0</v>
      </c>
      <c r="AE586" s="50">
        <v>0</v>
      </c>
      <c r="AF586" s="50">
        <v>0</v>
      </c>
      <c r="AG586" s="50">
        <v>0</v>
      </c>
      <c r="AH586" s="50">
        <v>0</v>
      </c>
      <c r="AI586" s="50">
        <v>0</v>
      </c>
      <c r="AJ586" s="50">
        <v>0</v>
      </c>
      <c r="AK586" s="52">
        <v>0</v>
      </c>
      <c r="AL586" s="50">
        <v>0</v>
      </c>
      <c r="AM586" s="48">
        <v>0</v>
      </c>
      <c r="AN586" s="49">
        <v>0</v>
      </c>
      <c r="AO586" s="49">
        <v>0</v>
      </c>
      <c r="AP586" s="49">
        <v>0</v>
      </c>
      <c r="AR586" s="50">
        <v>29</v>
      </c>
    </row>
    <row r="587" spans="1:44" x14ac:dyDescent="0.35">
      <c r="A587" s="2">
        <v>1076833497</v>
      </c>
      <c r="B587" s="2" t="s">
        <v>2012</v>
      </c>
      <c r="C587" s="16" t="s">
        <v>4946</v>
      </c>
      <c r="D587" s="3" t="s">
        <v>4157</v>
      </c>
      <c r="E587" s="4">
        <v>45292</v>
      </c>
      <c r="F587" s="5">
        <v>46023</v>
      </c>
      <c r="G587" s="5">
        <v>46388</v>
      </c>
      <c r="H587" s="3" t="s">
        <v>4414</v>
      </c>
      <c r="I587" s="55">
        <v>0</v>
      </c>
      <c r="J587" s="6">
        <v>46022</v>
      </c>
      <c r="K587" s="2" t="s">
        <v>4405</v>
      </c>
      <c r="L587" s="2" t="s">
        <v>4843</v>
      </c>
      <c r="M587" s="2" t="s">
        <v>4956</v>
      </c>
      <c r="N587" s="2" t="s">
        <v>5195</v>
      </c>
      <c r="O587" s="2" t="s">
        <v>5216</v>
      </c>
      <c r="P587" s="2" t="s">
        <v>4599</v>
      </c>
      <c r="Q587" s="2" t="s">
        <v>4297</v>
      </c>
      <c r="R587" s="7"/>
      <c r="S587" s="7">
        <v>30</v>
      </c>
      <c r="T587" s="7">
        <v>0</v>
      </c>
      <c r="U587" s="7">
        <v>30</v>
      </c>
      <c r="V587" s="12">
        <v>30</v>
      </c>
      <c r="W587" s="15" t="s">
        <v>5331</v>
      </c>
      <c r="X587" s="15" t="s">
        <v>5067</v>
      </c>
      <c r="Y587" s="58">
        <v>0</v>
      </c>
      <c r="Z587" s="50">
        <v>0</v>
      </c>
      <c r="AA587" s="50">
        <v>0</v>
      </c>
      <c r="AB587" s="50">
        <v>15</v>
      </c>
      <c r="AC587" s="50">
        <v>0</v>
      </c>
      <c r="AD587" s="50">
        <v>0</v>
      </c>
      <c r="AE587" s="50">
        <v>0</v>
      </c>
      <c r="AF587" s="50">
        <v>0</v>
      </c>
      <c r="AG587" s="50">
        <v>0</v>
      </c>
      <c r="AH587" s="50">
        <v>0</v>
      </c>
      <c r="AI587" s="50">
        <v>0</v>
      </c>
      <c r="AJ587" s="50">
        <v>0</v>
      </c>
      <c r="AK587" s="52">
        <v>15</v>
      </c>
      <c r="AL587" s="50">
        <v>15</v>
      </c>
      <c r="AM587" s="48">
        <v>0.5</v>
      </c>
      <c r="AN587" s="49">
        <v>5.0000000000000001E-3</v>
      </c>
      <c r="AO587" s="49">
        <v>15</v>
      </c>
      <c r="AP587" s="49">
        <v>15</v>
      </c>
      <c r="AR587" s="50">
        <v>15</v>
      </c>
    </row>
    <row r="588" spans="1:44" x14ac:dyDescent="0.35">
      <c r="A588" s="2">
        <v>1076850028</v>
      </c>
      <c r="B588" s="2" t="s">
        <v>2014</v>
      </c>
      <c r="C588" s="16" t="s">
        <v>4947</v>
      </c>
      <c r="D588" s="3" t="s">
        <v>4159</v>
      </c>
      <c r="E588" s="4">
        <v>45722</v>
      </c>
      <c r="F588" s="5">
        <v>45722</v>
      </c>
      <c r="G588" s="5">
        <v>46087</v>
      </c>
      <c r="H588" s="3" t="s">
        <v>4290</v>
      </c>
      <c r="I588" s="55">
        <v>0</v>
      </c>
      <c r="J588" s="6">
        <v>46022</v>
      </c>
      <c r="K588" s="2" t="s">
        <v>4405</v>
      </c>
      <c r="L588" s="2" t="s">
        <v>4975</v>
      </c>
      <c r="M588" s="2" t="s">
        <v>4956</v>
      </c>
      <c r="N588" s="2" t="s">
        <v>5180</v>
      </c>
      <c r="O588" s="2" t="s">
        <v>5187</v>
      </c>
      <c r="P588" s="2" t="s">
        <v>4483</v>
      </c>
      <c r="Q588" s="2" t="s">
        <v>4298</v>
      </c>
      <c r="R588" s="7"/>
      <c r="S588" s="7">
        <v>0</v>
      </c>
      <c r="T588" s="7">
        <v>24.583300000000001</v>
      </c>
      <c r="U588" s="7">
        <v>24.583300000000001</v>
      </c>
      <c r="V588" s="12">
        <v>25</v>
      </c>
      <c r="W588" s="15" t="s">
        <v>4738</v>
      </c>
      <c r="X588" s="15" t="s">
        <v>5077</v>
      </c>
      <c r="Y588" s="58">
        <v>0</v>
      </c>
      <c r="Z588" s="50">
        <v>0</v>
      </c>
      <c r="AA588" s="50">
        <v>7</v>
      </c>
      <c r="AB588" s="50">
        <v>0</v>
      </c>
      <c r="AC588" s="50">
        <v>0</v>
      </c>
      <c r="AD588" s="50">
        <v>0</v>
      </c>
      <c r="AE588" s="50">
        <v>0</v>
      </c>
      <c r="AF588" s="50">
        <v>0</v>
      </c>
      <c r="AG588" s="50">
        <v>0</v>
      </c>
      <c r="AH588" s="50">
        <v>0</v>
      </c>
      <c r="AI588" s="50">
        <v>0</v>
      </c>
      <c r="AJ588" s="50">
        <v>0</v>
      </c>
      <c r="AK588" s="52">
        <v>7</v>
      </c>
      <c r="AL588" s="50">
        <v>7</v>
      </c>
      <c r="AM588" s="48">
        <v>0.28000000000000003</v>
      </c>
      <c r="AN588" s="49">
        <v>2.8000000000000004E-3</v>
      </c>
      <c r="AO588" s="49">
        <v>7</v>
      </c>
      <c r="AP588" s="49">
        <v>7</v>
      </c>
      <c r="AR588" s="50">
        <v>18</v>
      </c>
    </row>
    <row r="589" spans="1:44" x14ac:dyDescent="0.35">
      <c r="A589" s="2">
        <v>1076867185</v>
      </c>
      <c r="B589" s="2" t="s">
        <v>2016</v>
      </c>
      <c r="C589" s="16" t="s">
        <v>4946</v>
      </c>
      <c r="D589" s="3" t="s">
        <v>4161</v>
      </c>
      <c r="E589" s="4">
        <v>45873</v>
      </c>
      <c r="F589" s="5">
        <v>45873</v>
      </c>
      <c r="G589" s="5">
        <v>46238</v>
      </c>
      <c r="H589" s="3" t="s">
        <v>4290</v>
      </c>
      <c r="I589" s="55">
        <v>0</v>
      </c>
      <c r="J589" s="6">
        <v>46022</v>
      </c>
      <c r="K589" s="2" t="s">
        <v>4405</v>
      </c>
      <c r="L589" s="2" t="s">
        <v>4873</v>
      </c>
      <c r="M589" s="2" t="s">
        <v>4956</v>
      </c>
      <c r="N589" s="2" t="s">
        <v>5180</v>
      </c>
      <c r="O589" s="2" t="s">
        <v>5226</v>
      </c>
      <c r="P589" s="2" t="s">
        <v>4644</v>
      </c>
      <c r="Q589" s="2" t="s">
        <v>4297</v>
      </c>
      <c r="R589" s="7"/>
      <c r="S589" s="7">
        <v>0</v>
      </c>
      <c r="T589" s="7">
        <v>12.25</v>
      </c>
      <c r="U589" s="7">
        <v>12.25</v>
      </c>
      <c r="V589" s="12">
        <v>13</v>
      </c>
      <c r="W589" s="15" t="s">
        <v>4738</v>
      </c>
      <c r="X589" s="15" t="s">
        <v>5407</v>
      </c>
      <c r="Y589" s="58">
        <v>0</v>
      </c>
      <c r="Z589" s="50">
        <v>0</v>
      </c>
      <c r="AA589" s="50">
        <v>0</v>
      </c>
      <c r="AB589" s="50">
        <v>0</v>
      </c>
      <c r="AC589" s="50">
        <v>0</v>
      </c>
      <c r="AD589" s="50">
        <v>0</v>
      </c>
      <c r="AE589" s="50">
        <v>0</v>
      </c>
      <c r="AF589" s="50">
        <v>0</v>
      </c>
      <c r="AG589" s="50">
        <v>0</v>
      </c>
      <c r="AH589" s="50">
        <v>0</v>
      </c>
      <c r="AI589" s="50">
        <v>0</v>
      </c>
      <c r="AJ589" s="50">
        <v>0</v>
      </c>
      <c r="AK589" s="52">
        <v>0</v>
      </c>
      <c r="AL589" s="50">
        <v>0</v>
      </c>
      <c r="AM589" s="48">
        <v>0</v>
      </c>
      <c r="AN589" s="49">
        <v>0</v>
      </c>
      <c r="AO589" s="49">
        <v>0</v>
      </c>
      <c r="AP589" s="49">
        <v>0</v>
      </c>
      <c r="AR589" s="50">
        <v>13</v>
      </c>
    </row>
    <row r="590" spans="1:44" x14ac:dyDescent="0.35">
      <c r="A590" s="2">
        <v>1076911297</v>
      </c>
      <c r="B590" s="2" t="s">
        <v>2020</v>
      </c>
      <c r="C590" s="16" t="s">
        <v>4946</v>
      </c>
      <c r="D590" s="3" t="s">
        <v>4165</v>
      </c>
      <c r="E590" s="4">
        <v>45679</v>
      </c>
      <c r="F590" s="5">
        <v>45679</v>
      </c>
      <c r="G590" s="5">
        <v>46044</v>
      </c>
      <c r="H590" s="3" t="s">
        <v>4291</v>
      </c>
      <c r="I590" s="55">
        <v>0</v>
      </c>
      <c r="J590" s="6">
        <v>46022</v>
      </c>
      <c r="K590" s="2" t="s">
        <v>4405</v>
      </c>
      <c r="L590" s="2" t="s">
        <v>4745</v>
      </c>
      <c r="M590" s="2" t="s">
        <v>4956</v>
      </c>
      <c r="N590" s="2" t="s">
        <v>5196</v>
      </c>
      <c r="O590" s="2" t="s">
        <v>5214</v>
      </c>
      <c r="P590" s="2" t="s">
        <v>4438</v>
      </c>
      <c r="Q590" s="2" t="s">
        <v>4297</v>
      </c>
      <c r="R590" s="7"/>
      <c r="S590" s="7">
        <v>0</v>
      </c>
      <c r="T590" s="7">
        <v>28.25</v>
      </c>
      <c r="U590" s="7">
        <v>28.25</v>
      </c>
      <c r="V590" s="12">
        <v>29</v>
      </c>
      <c r="W590" s="15" t="s">
        <v>4738</v>
      </c>
      <c r="X590" s="15" t="s">
        <v>5065</v>
      </c>
      <c r="Y590" s="58">
        <v>0</v>
      </c>
      <c r="Z590" s="50">
        <v>0</v>
      </c>
      <c r="AA590" s="50">
        <v>0</v>
      </c>
      <c r="AB590" s="50">
        <v>0</v>
      </c>
      <c r="AC590" s="50">
        <v>0</v>
      </c>
      <c r="AD590" s="50">
        <v>0</v>
      </c>
      <c r="AE590" s="50">
        <v>0</v>
      </c>
      <c r="AF590" s="50">
        <v>0</v>
      </c>
      <c r="AG590" s="50">
        <v>0</v>
      </c>
      <c r="AH590" s="50">
        <v>0</v>
      </c>
      <c r="AI590" s="50">
        <v>0</v>
      </c>
      <c r="AJ590" s="50">
        <v>0</v>
      </c>
      <c r="AK590" s="52">
        <v>0</v>
      </c>
      <c r="AL590" s="50">
        <v>0</v>
      </c>
      <c r="AM590" s="48">
        <v>0</v>
      </c>
      <c r="AN590" s="49">
        <v>0</v>
      </c>
      <c r="AO590" s="49">
        <v>0</v>
      </c>
      <c r="AP590" s="49">
        <v>0</v>
      </c>
      <c r="AR590" s="50">
        <v>29</v>
      </c>
    </row>
    <row r="591" spans="1:44" x14ac:dyDescent="0.35">
      <c r="A591" s="2">
        <v>1077018893</v>
      </c>
      <c r="B591" s="2" t="s">
        <v>2038</v>
      </c>
      <c r="C591" s="16" t="s">
        <v>4946</v>
      </c>
      <c r="D591" s="3" t="s">
        <v>4183</v>
      </c>
      <c r="E591" s="4">
        <v>45896</v>
      </c>
      <c r="F591" s="5">
        <v>45896</v>
      </c>
      <c r="G591" s="5">
        <v>46261</v>
      </c>
      <c r="H591" s="3" t="s">
        <v>4409</v>
      </c>
      <c r="I591" s="55">
        <v>0</v>
      </c>
      <c r="J591" s="6">
        <v>46022</v>
      </c>
      <c r="K591" s="2" t="s">
        <v>4405</v>
      </c>
      <c r="L591" s="2" t="s">
        <v>5008</v>
      </c>
      <c r="M591" s="2" t="s">
        <v>4956</v>
      </c>
      <c r="N591" s="2" t="s">
        <v>5195</v>
      </c>
      <c r="O591" s="2" t="s">
        <v>5216</v>
      </c>
      <c r="P591" s="2" t="s">
        <v>4585</v>
      </c>
      <c r="Q591" s="2" t="s">
        <v>4297</v>
      </c>
      <c r="R591" s="7"/>
      <c r="S591" s="7">
        <v>0</v>
      </c>
      <c r="T591" s="7">
        <v>10.333299999999999</v>
      </c>
      <c r="U591" s="7">
        <v>10.333299999999999</v>
      </c>
      <c r="V591" s="12">
        <v>11</v>
      </c>
      <c r="W591" s="15" t="s">
        <v>4738</v>
      </c>
      <c r="X591" s="15" t="s">
        <v>5318</v>
      </c>
      <c r="Y591" s="58">
        <v>0</v>
      </c>
      <c r="Z591" s="50">
        <v>0</v>
      </c>
      <c r="AA591" s="50">
        <v>0</v>
      </c>
      <c r="AB591" s="50">
        <v>0</v>
      </c>
      <c r="AC591" s="50">
        <v>0</v>
      </c>
      <c r="AD591" s="50">
        <v>0</v>
      </c>
      <c r="AE591" s="50">
        <v>0</v>
      </c>
      <c r="AF591" s="50">
        <v>0</v>
      </c>
      <c r="AG591" s="50">
        <v>0</v>
      </c>
      <c r="AH591" s="50">
        <v>0</v>
      </c>
      <c r="AI591" s="50">
        <v>0</v>
      </c>
      <c r="AJ591" s="50">
        <v>0</v>
      </c>
      <c r="AK591" s="52">
        <v>0</v>
      </c>
      <c r="AL591" s="50">
        <v>0</v>
      </c>
      <c r="AM591" s="48">
        <v>0</v>
      </c>
      <c r="AN591" s="49">
        <v>0</v>
      </c>
      <c r="AO591" s="49">
        <v>0</v>
      </c>
      <c r="AP591" s="49">
        <v>0</v>
      </c>
      <c r="AR591" s="50">
        <v>11</v>
      </c>
    </row>
    <row r="592" spans="1:44" x14ac:dyDescent="0.35">
      <c r="A592" s="2">
        <v>1077065446</v>
      </c>
      <c r="B592" s="2" t="s">
        <v>2046</v>
      </c>
      <c r="C592" s="16" t="s">
        <v>4946</v>
      </c>
      <c r="D592" s="3" t="s">
        <v>4191</v>
      </c>
      <c r="E592" s="4">
        <v>45722</v>
      </c>
      <c r="F592" s="5">
        <v>45722</v>
      </c>
      <c r="G592" s="5">
        <v>46087</v>
      </c>
      <c r="H592" s="3" t="s">
        <v>4290</v>
      </c>
      <c r="I592" s="55">
        <v>0</v>
      </c>
      <c r="J592" s="6">
        <v>46022</v>
      </c>
      <c r="K592" s="2" t="s">
        <v>4405</v>
      </c>
      <c r="L592" s="2" t="s">
        <v>4775</v>
      </c>
      <c r="M592" s="2" t="s">
        <v>4956</v>
      </c>
      <c r="N592" s="2" t="s">
        <v>5195</v>
      </c>
      <c r="O592" s="2" t="s">
        <v>5211</v>
      </c>
      <c r="P592" s="2" t="s">
        <v>4488</v>
      </c>
      <c r="Q592" s="2" t="s">
        <v>4297</v>
      </c>
      <c r="R592" s="7"/>
      <c r="S592" s="7">
        <v>0</v>
      </c>
      <c r="T592" s="7">
        <v>24.583300000000001</v>
      </c>
      <c r="U592" s="7">
        <v>24.583300000000001</v>
      </c>
      <c r="V592" s="12">
        <v>25</v>
      </c>
      <c r="W592" s="15" t="s">
        <v>4738</v>
      </c>
      <c r="X592" s="15" t="s">
        <v>5077</v>
      </c>
      <c r="Y592" s="58">
        <v>0</v>
      </c>
      <c r="Z592" s="50">
        <v>0</v>
      </c>
      <c r="AA592" s="50">
        <v>0</v>
      </c>
      <c r="AB592" s="50">
        <v>0</v>
      </c>
      <c r="AC592" s="50">
        <v>0</v>
      </c>
      <c r="AD592" s="50">
        <v>0</v>
      </c>
      <c r="AE592" s="50">
        <v>0</v>
      </c>
      <c r="AF592" s="50">
        <v>0</v>
      </c>
      <c r="AG592" s="50">
        <v>0</v>
      </c>
      <c r="AH592" s="50">
        <v>0</v>
      </c>
      <c r="AI592" s="50">
        <v>0</v>
      </c>
      <c r="AJ592" s="50">
        <v>0</v>
      </c>
      <c r="AK592" s="52">
        <v>0</v>
      </c>
      <c r="AL592" s="50">
        <v>0</v>
      </c>
      <c r="AM592" s="48">
        <v>0</v>
      </c>
      <c r="AN592" s="49">
        <v>0</v>
      </c>
      <c r="AO592" s="49">
        <v>0</v>
      </c>
      <c r="AP592" s="49">
        <v>0</v>
      </c>
      <c r="AR592" s="50">
        <v>25</v>
      </c>
    </row>
    <row r="593" spans="1:44" x14ac:dyDescent="0.35">
      <c r="A593" s="2">
        <v>1077173348</v>
      </c>
      <c r="B593" s="2" t="s">
        <v>2058</v>
      </c>
      <c r="C593" s="16" t="s">
        <v>4946</v>
      </c>
      <c r="D593" s="3" t="s">
        <v>4203</v>
      </c>
      <c r="E593" s="4">
        <v>45121</v>
      </c>
      <c r="F593" s="5">
        <v>45852</v>
      </c>
      <c r="G593" s="5">
        <v>46217</v>
      </c>
      <c r="H593" s="3" t="s">
        <v>4291</v>
      </c>
      <c r="I593" s="55">
        <v>0</v>
      </c>
      <c r="J593" s="6">
        <v>46022</v>
      </c>
      <c r="K593" s="2" t="s">
        <v>4405</v>
      </c>
      <c r="L593" s="2" t="s">
        <v>4745</v>
      </c>
      <c r="M593" s="2" t="s">
        <v>4956</v>
      </c>
      <c r="N593" s="2" t="s">
        <v>5196</v>
      </c>
      <c r="O593" s="2" t="s">
        <v>5214</v>
      </c>
      <c r="P593" s="2" t="s">
        <v>4438</v>
      </c>
      <c r="Q593" s="2" t="s">
        <v>4297</v>
      </c>
      <c r="R593" s="7"/>
      <c r="S593" s="7">
        <v>11</v>
      </c>
      <c r="T593" s="7">
        <v>13.916700000000006</v>
      </c>
      <c r="U593" s="7">
        <v>24.916700000000006</v>
      </c>
      <c r="V593" s="12">
        <v>25</v>
      </c>
      <c r="W593" s="15" t="s">
        <v>5507</v>
      </c>
      <c r="X593" s="15" t="s">
        <v>5077</v>
      </c>
      <c r="Y593" s="58">
        <v>0</v>
      </c>
      <c r="Z593" s="50">
        <v>0</v>
      </c>
      <c r="AA593" s="50">
        <v>9</v>
      </c>
      <c r="AB593" s="50">
        <v>6</v>
      </c>
      <c r="AC593" s="50">
        <v>0</v>
      </c>
      <c r="AD593" s="50">
        <v>0</v>
      </c>
      <c r="AE593" s="50">
        <v>0</v>
      </c>
      <c r="AF593" s="50">
        <v>0</v>
      </c>
      <c r="AG593" s="50">
        <v>0</v>
      </c>
      <c r="AH593" s="50">
        <v>0</v>
      </c>
      <c r="AI593" s="50">
        <v>0</v>
      </c>
      <c r="AJ593" s="50">
        <v>0</v>
      </c>
      <c r="AK593" s="52">
        <v>15</v>
      </c>
      <c r="AL593" s="50">
        <v>15</v>
      </c>
      <c r="AM593" s="48">
        <v>0.6</v>
      </c>
      <c r="AN593" s="49">
        <v>6.0000000000000001E-3</v>
      </c>
      <c r="AO593" s="49">
        <v>15</v>
      </c>
      <c r="AP593" s="49">
        <v>15</v>
      </c>
      <c r="AR593" s="50">
        <v>10</v>
      </c>
    </row>
    <row r="594" spans="1:44" x14ac:dyDescent="0.35">
      <c r="A594" s="2">
        <v>1077204661</v>
      </c>
      <c r="B594" s="2" t="s">
        <v>2062</v>
      </c>
      <c r="C594" s="16" t="s">
        <v>4946</v>
      </c>
      <c r="D594" s="3" t="s">
        <v>4207</v>
      </c>
      <c r="E594" s="4">
        <v>45047</v>
      </c>
      <c r="F594" s="5">
        <v>45778</v>
      </c>
      <c r="G594" s="5">
        <v>46143</v>
      </c>
      <c r="H594" s="3" t="s">
        <v>4290</v>
      </c>
      <c r="I594" s="55">
        <v>0</v>
      </c>
      <c r="J594" s="6">
        <v>46022</v>
      </c>
      <c r="K594" s="2" t="s">
        <v>4405</v>
      </c>
      <c r="L594" s="2" t="s">
        <v>4744</v>
      </c>
      <c r="M594" s="2" t="s">
        <v>4956</v>
      </c>
      <c r="N594" s="2" t="s">
        <v>5195</v>
      </c>
      <c r="O594" s="2" t="s">
        <v>5213</v>
      </c>
      <c r="P594" s="2" t="s">
        <v>4437</v>
      </c>
      <c r="Q594" s="2" t="s">
        <v>4297</v>
      </c>
      <c r="R594" s="7"/>
      <c r="S594" s="7">
        <v>10</v>
      </c>
      <c r="T594" s="7">
        <v>20</v>
      </c>
      <c r="U594" s="7">
        <v>30</v>
      </c>
      <c r="V594" s="12">
        <v>30</v>
      </c>
      <c r="W594" s="15" t="s">
        <v>5303</v>
      </c>
      <c r="X594" s="15" t="s">
        <v>5067</v>
      </c>
      <c r="Y594" s="58">
        <v>0</v>
      </c>
      <c r="Z594" s="50">
        <v>0</v>
      </c>
      <c r="AA594" s="50">
        <v>0</v>
      </c>
      <c r="AB594" s="50">
        <v>15</v>
      </c>
      <c r="AC594" s="50">
        <v>0</v>
      </c>
      <c r="AD594" s="50">
        <v>0</v>
      </c>
      <c r="AE594" s="50">
        <v>0</v>
      </c>
      <c r="AF594" s="50">
        <v>0</v>
      </c>
      <c r="AG594" s="50">
        <v>0</v>
      </c>
      <c r="AH594" s="50">
        <v>0</v>
      </c>
      <c r="AI594" s="50">
        <v>0</v>
      </c>
      <c r="AJ594" s="50">
        <v>0</v>
      </c>
      <c r="AK594" s="52">
        <v>15</v>
      </c>
      <c r="AL594" s="50">
        <v>15</v>
      </c>
      <c r="AM594" s="48">
        <v>0.5</v>
      </c>
      <c r="AN594" s="49">
        <v>5.0000000000000001E-3</v>
      </c>
      <c r="AO594" s="49">
        <v>15</v>
      </c>
      <c r="AP594" s="49">
        <v>15</v>
      </c>
      <c r="AR594" s="50">
        <v>15</v>
      </c>
    </row>
    <row r="595" spans="1:44" x14ac:dyDescent="0.35">
      <c r="A595" s="2">
        <v>1077238387</v>
      </c>
      <c r="B595" s="2" t="s">
        <v>2064</v>
      </c>
      <c r="C595" s="16" t="s">
        <v>4947</v>
      </c>
      <c r="D595" s="3" t="s">
        <v>4209</v>
      </c>
      <c r="E595" s="4">
        <v>45205</v>
      </c>
      <c r="F595" s="5">
        <v>45936</v>
      </c>
      <c r="G595" s="5">
        <v>46301</v>
      </c>
      <c r="H595" s="3" t="s">
        <v>4408</v>
      </c>
      <c r="I595" s="55">
        <v>0</v>
      </c>
      <c r="J595" s="6">
        <v>46022</v>
      </c>
      <c r="K595" s="2" t="s">
        <v>4405</v>
      </c>
      <c r="L595" s="2" t="s">
        <v>4893</v>
      </c>
      <c r="M595" s="2" t="s">
        <v>4956</v>
      </c>
      <c r="N595" s="2" t="s">
        <v>5195</v>
      </c>
      <c r="O595" s="2" t="s">
        <v>5213</v>
      </c>
      <c r="P595" s="2" t="s">
        <v>4675</v>
      </c>
      <c r="Q595" s="2" t="s">
        <v>4314</v>
      </c>
      <c r="R595" s="7"/>
      <c r="S595" s="7">
        <v>22</v>
      </c>
      <c r="T595" s="7">
        <v>7.0832999999999942</v>
      </c>
      <c r="U595" s="7">
        <v>29.083299999999994</v>
      </c>
      <c r="V595" s="12">
        <v>30</v>
      </c>
      <c r="W595" s="15" t="s">
        <v>5399</v>
      </c>
      <c r="X595" s="15" t="s">
        <v>5067</v>
      </c>
      <c r="Y595" s="58">
        <v>0</v>
      </c>
      <c r="Z595" s="50">
        <v>0</v>
      </c>
      <c r="AA595" s="50">
        <v>0</v>
      </c>
      <c r="AB595" s="50">
        <v>0</v>
      </c>
      <c r="AC595" s="50">
        <v>0</v>
      </c>
      <c r="AD595" s="50">
        <v>0</v>
      </c>
      <c r="AE595" s="50">
        <v>0</v>
      </c>
      <c r="AF595" s="50">
        <v>0</v>
      </c>
      <c r="AG595" s="50">
        <v>0</v>
      </c>
      <c r="AH595" s="50">
        <v>0</v>
      </c>
      <c r="AI595" s="50">
        <v>0</v>
      </c>
      <c r="AJ595" s="50">
        <v>0</v>
      </c>
      <c r="AK595" s="52">
        <v>0</v>
      </c>
      <c r="AL595" s="50">
        <v>0</v>
      </c>
      <c r="AM595" s="48">
        <v>0</v>
      </c>
      <c r="AN595" s="49">
        <v>0</v>
      </c>
      <c r="AO595" s="49">
        <v>0</v>
      </c>
      <c r="AP595" s="49">
        <v>0</v>
      </c>
      <c r="AR595" s="50">
        <v>30</v>
      </c>
    </row>
    <row r="596" spans="1:44" x14ac:dyDescent="0.35">
      <c r="A596" s="2">
        <v>1077382863</v>
      </c>
      <c r="B596" s="2" t="s">
        <v>2073</v>
      </c>
      <c r="C596" s="16" t="s">
        <v>4947</v>
      </c>
      <c r="D596" s="3" t="s">
        <v>4218</v>
      </c>
      <c r="E596" s="4">
        <v>44603</v>
      </c>
      <c r="F596" s="5">
        <v>45699</v>
      </c>
      <c r="G596" s="5">
        <v>46064</v>
      </c>
      <c r="H596" s="3" t="s">
        <v>4290</v>
      </c>
      <c r="I596" s="55">
        <v>0</v>
      </c>
      <c r="J596" s="6">
        <v>46022</v>
      </c>
      <c r="K596" s="2" t="s">
        <v>4405</v>
      </c>
      <c r="L596" s="2" t="s">
        <v>4975</v>
      </c>
      <c r="M596" s="2" t="s">
        <v>4956</v>
      </c>
      <c r="N596" s="2" t="s">
        <v>5180</v>
      </c>
      <c r="O596" s="2" t="s">
        <v>5187</v>
      </c>
      <c r="P596" s="2" t="s">
        <v>4483</v>
      </c>
      <c r="Q596" s="2" t="s">
        <v>4298</v>
      </c>
      <c r="R596" s="7"/>
      <c r="S596" s="7">
        <v>2</v>
      </c>
      <c r="T596" s="7">
        <v>26.666700000000006</v>
      </c>
      <c r="U596" s="7">
        <v>28.666700000000006</v>
      </c>
      <c r="V596" s="12">
        <v>29</v>
      </c>
      <c r="W596" s="15" t="s">
        <v>5145</v>
      </c>
      <c r="X596" s="15" t="s">
        <v>5065</v>
      </c>
      <c r="Y596" s="58">
        <v>0</v>
      </c>
      <c r="Z596" s="50">
        <v>2</v>
      </c>
      <c r="AA596" s="50">
        <v>0</v>
      </c>
      <c r="AB596" s="50">
        <v>0</v>
      </c>
      <c r="AC596" s="50">
        <v>0</v>
      </c>
      <c r="AD596" s="50">
        <v>0</v>
      </c>
      <c r="AE596" s="50">
        <v>0</v>
      </c>
      <c r="AF596" s="50">
        <v>0</v>
      </c>
      <c r="AG596" s="50">
        <v>0</v>
      </c>
      <c r="AH596" s="50">
        <v>0</v>
      </c>
      <c r="AI596" s="50">
        <v>0</v>
      </c>
      <c r="AJ596" s="50">
        <v>0</v>
      </c>
      <c r="AK596" s="52">
        <v>2</v>
      </c>
      <c r="AL596" s="50">
        <v>2</v>
      </c>
      <c r="AM596" s="48">
        <v>6.8965517241379309E-2</v>
      </c>
      <c r="AN596" s="49">
        <v>6.8965517241379305E-4</v>
      </c>
      <c r="AO596" s="49">
        <v>2</v>
      </c>
      <c r="AP596" s="49">
        <v>2</v>
      </c>
      <c r="AR596" s="50">
        <v>27</v>
      </c>
    </row>
    <row r="597" spans="1:44" x14ac:dyDescent="0.35">
      <c r="A597" s="2">
        <v>1077392726</v>
      </c>
      <c r="B597" s="2" t="s">
        <v>2076</v>
      </c>
      <c r="C597" s="16" t="s">
        <v>4948</v>
      </c>
      <c r="D597" s="3" t="s">
        <v>4221</v>
      </c>
      <c r="E597" s="4">
        <v>45323</v>
      </c>
      <c r="F597" s="5">
        <v>45689</v>
      </c>
      <c r="G597" s="5">
        <v>46054</v>
      </c>
      <c r="H597" s="3" t="s">
        <v>4292</v>
      </c>
      <c r="I597" s="55">
        <v>0</v>
      </c>
      <c r="J597" s="6">
        <v>46022</v>
      </c>
      <c r="K597" s="2" t="s">
        <v>4405</v>
      </c>
      <c r="L597" s="2">
        <v>2003020100</v>
      </c>
      <c r="M597" s="2" t="s">
        <v>4956</v>
      </c>
      <c r="N597" s="2" t="s">
        <v>5188</v>
      </c>
      <c r="O597" s="2" t="s">
        <v>5188</v>
      </c>
      <c r="P597" s="2" t="s">
        <v>4543</v>
      </c>
      <c r="Q597" s="2" t="s">
        <v>4404</v>
      </c>
      <c r="R597" s="7"/>
      <c r="S597" s="7">
        <v>2</v>
      </c>
      <c r="T597" s="7">
        <v>27.5</v>
      </c>
      <c r="U597" s="7">
        <v>29.5</v>
      </c>
      <c r="V597" s="12">
        <v>30</v>
      </c>
      <c r="W597" s="15" t="s">
        <v>5099</v>
      </c>
      <c r="X597" s="15" t="s">
        <v>5067</v>
      </c>
      <c r="Y597" s="58">
        <v>0</v>
      </c>
      <c r="Z597" s="50">
        <v>0</v>
      </c>
      <c r="AA597" s="50">
        <v>0</v>
      </c>
      <c r="AB597" s="50">
        <v>8</v>
      </c>
      <c r="AC597" s="50">
        <v>0</v>
      </c>
      <c r="AD597" s="50">
        <v>0</v>
      </c>
      <c r="AE597" s="50">
        <v>0</v>
      </c>
      <c r="AF597" s="50">
        <v>0</v>
      </c>
      <c r="AG597" s="50">
        <v>0</v>
      </c>
      <c r="AH597" s="50">
        <v>0</v>
      </c>
      <c r="AI597" s="50">
        <v>0</v>
      </c>
      <c r="AJ597" s="50">
        <v>0</v>
      </c>
      <c r="AK597" s="52">
        <v>8</v>
      </c>
      <c r="AL597" s="50">
        <v>8</v>
      </c>
      <c r="AM597" s="48">
        <v>0.26666666666666666</v>
      </c>
      <c r="AN597" s="49">
        <v>2.6666666666666666E-3</v>
      </c>
      <c r="AO597" s="49">
        <v>8</v>
      </c>
      <c r="AP597" s="49">
        <v>8</v>
      </c>
      <c r="AR597" s="50">
        <v>22</v>
      </c>
    </row>
    <row r="598" spans="1:44" x14ac:dyDescent="0.35">
      <c r="A598" s="2">
        <v>1077439172</v>
      </c>
      <c r="B598" s="2" t="s">
        <v>2079</v>
      </c>
      <c r="C598" s="16" t="s">
        <v>4946</v>
      </c>
      <c r="D598" s="3" t="s">
        <v>4224</v>
      </c>
      <c r="E598" s="4">
        <v>45292</v>
      </c>
      <c r="F598" s="5">
        <v>46023</v>
      </c>
      <c r="G598" s="5">
        <v>46388</v>
      </c>
      <c r="H598" s="3" t="s">
        <v>4290</v>
      </c>
      <c r="I598" s="55">
        <v>0</v>
      </c>
      <c r="J598" s="6">
        <v>46022</v>
      </c>
      <c r="K598" s="2" t="s">
        <v>4405</v>
      </c>
      <c r="L598" s="2" t="s">
        <v>4805</v>
      </c>
      <c r="M598" s="2" t="s">
        <v>4956</v>
      </c>
      <c r="N598" s="2" t="s">
        <v>5195</v>
      </c>
      <c r="O598" s="2" t="s">
        <v>5216</v>
      </c>
      <c r="P598" s="2" t="s">
        <v>4540</v>
      </c>
      <c r="Q598" s="2" t="s">
        <v>4297</v>
      </c>
      <c r="R598" s="7"/>
      <c r="S598" s="7">
        <v>30</v>
      </c>
      <c r="T598" s="7">
        <v>0</v>
      </c>
      <c r="U598" s="7">
        <v>30</v>
      </c>
      <c r="V598" s="12">
        <v>30</v>
      </c>
      <c r="W598" s="15" t="s">
        <v>5331</v>
      </c>
      <c r="X598" s="15" t="s">
        <v>5067</v>
      </c>
      <c r="Y598" s="58">
        <v>0</v>
      </c>
      <c r="Z598" s="50">
        <v>0</v>
      </c>
      <c r="AA598" s="50">
        <v>9</v>
      </c>
      <c r="AB598" s="50">
        <v>5</v>
      </c>
      <c r="AC598" s="50">
        <v>0</v>
      </c>
      <c r="AD598" s="50">
        <v>0</v>
      </c>
      <c r="AE598" s="50">
        <v>0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2">
        <v>14</v>
      </c>
      <c r="AL598" s="50">
        <v>14</v>
      </c>
      <c r="AM598" s="48">
        <v>0.46666666666666667</v>
      </c>
      <c r="AN598" s="49">
        <v>4.6666666666666671E-3</v>
      </c>
      <c r="AO598" s="49">
        <v>14</v>
      </c>
      <c r="AP598" s="49">
        <v>14</v>
      </c>
      <c r="AR598" s="50">
        <v>16</v>
      </c>
    </row>
    <row r="599" spans="1:44" x14ac:dyDescent="0.35">
      <c r="A599" s="2">
        <v>1077440419</v>
      </c>
      <c r="B599" s="2" t="s">
        <v>2080</v>
      </c>
      <c r="C599" s="16" t="s">
        <v>4946</v>
      </c>
      <c r="D599" s="3" t="s">
        <v>4225</v>
      </c>
      <c r="E599" s="4">
        <v>45975</v>
      </c>
      <c r="F599" s="5">
        <v>45975</v>
      </c>
      <c r="G599" s="5">
        <v>46340</v>
      </c>
      <c r="H599" s="3" t="s">
        <v>4290</v>
      </c>
      <c r="I599" s="55">
        <v>0</v>
      </c>
      <c r="J599" s="6">
        <v>46022</v>
      </c>
      <c r="K599" s="2" t="s">
        <v>4405</v>
      </c>
      <c r="L599" s="2" t="s">
        <v>4993</v>
      </c>
      <c r="M599" s="2" t="s">
        <v>4956</v>
      </c>
      <c r="N599" s="2" t="s">
        <v>5195</v>
      </c>
      <c r="O599" s="2" t="s">
        <v>5211</v>
      </c>
      <c r="P599" s="2" t="s">
        <v>4531</v>
      </c>
      <c r="Q599" s="2" t="s">
        <v>4297</v>
      </c>
      <c r="R599" s="7"/>
      <c r="S599" s="7">
        <v>0</v>
      </c>
      <c r="T599" s="7">
        <v>3.9167000000000001</v>
      </c>
      <c r="U599" s="7">
        <v>3.9167000000000001</v>
      </c>
      <c r="V599" s="12">
        <v>4</v>
      </c>
      <c r="W599" s="15" t="s">
        <v>4738</v>
      </c>
      <c r="X599" s="15" t="s">
        <v>5351</v>
      </c>
      <c r="Y599" s="58">
        <v>0</v>
      </c>
      <c r="Z599" s="50">
        <v>0</v>
      </c>
      <c r="AA599" s="50">
        <v>0</v>
      </c>
      <c r="AB599" s="50">
        <v>0</v>
      </c>
      <c r="AC599" s="50">
        <v>0</v>
      </c>
      <c r="AD599" s="50">
        <v>0</v>
      </c>
      <c r="AE599" s="50">
        <v>0</v>
      </c>
      <c r="AF599" s="50">
        <v>0</v>
      </c>
      <c r="AG599" s="50">
        <v>0</v>
      </c>
      <c r="AH599" s="50">
        <v>0</v>
      </c>
      <c r="AI599" s="50">
        <v>0</v>
      </c>
      <c r="AJ599" s="50">
        <v>0</v>
      </c>
      <c r="AK599" s="52">
        <v>0</v>
      </c>
      <c r="AL599" s="50">
        <v>0</v>
      </c>
      <c r="AM599" s="48">
        <v>0</v>
      </c>
      <c r="AN599" s="49">
        <v>0</v>
      </c>
      <c r="AO599" s="49">
        <v>0</v>
      </c>
      <c r="AP599" s="49">
        <v>0</v>
      </c>
      <c r="AR599" s="50">
        <v>4</v>
      </c>
    </row>
    <row r="600" spans="1:44" x14ac:dyDescent="0.35">
      <c r="A600" s="2">
        <v>1077460858</v>
      </c>
      <c r="B600" s="2" t="s">
        <v>2081</v>
      </c>
      <c r="C600" s="16" t="s">
        <v>4946</v>
      </c>
      <c r="D600" s="3" t="s">
        <v>4226</v>
      </c>
      <c r="E600" s="4">
        <v>45548</v>
      </c>
      <c r="F600" s="5">
        <v>45913</v>
      </c>
      <c r="G600" s="5">
        <v>46278</v>
      </c>
      <c r="H600" s="3" t="s">
        <v>4290</v>
      </c>
      <c r="I600" s="55">
        <v>0</v>
      </c>
      <c r="J600" s="6">
        <v>46022</v>
      </c>
      <c r="K600" s="2" t="s">
        <v>4405</v>
      </c>
      <c r="L600" s="2" t="s">
        <v>5037</v>
      </c>
      <c r="M600" s="2" t="s">
        <v>4957</v>
      </c>
      <c r="N600" s="2" t="s">
        <v>5199</v>
      </c>
      <c r="O600" s="2" t="s">
        <v>5227</v>
      </c>
      <c r="P600" s="2" t="s">
        <v>4697</v>
      </c>
      <c r="Q600" s="2" t="s">
        <v>4297</v>
      </c>
      <c r="R600" s="7"/>
      <c r="S600" s="7">
        <v>6</v>
      </c>
      <c r="T600" s="7">
        <v>9</v>
      </c>
      <c r="U600" s="7">
        <v>15</v>
      </c>
      <c r="V600" s="12">
        <v>15</v>
      </c>
      <c r="W600" s="15" t="s">
        <v>5508</v>
      </c>
      <c r="X600" s="15" t="s">
        <v>5121</v>
      </c>
      <c r="Y600" s="58">
        <v>6</v>
      </c>
      <c r="Z600" s="50">
        <v>0</v>
      </c>
      <c r="AA600" s="50">
        <v>0</v>
      </c>
      <c r="AB600" s="50">
        <v>0</v>
      </c>
      <c r="AC600" s="50">
        <v>0</v>
      </c>
      <c r="AD600" s="50">
        <v>0</v>
      </c>
      <c r="AE600" s="50">
        <v>0</v>
      </c>
      <c r="AF600" s="50">
        <v>0</v>
      </c>
      <c r="AG600" s="50">
        <v>0</v>
      </c>
      <c r="AH600" s="50">
        <v>0</v>
      </c>
      <c r="AI600" s="50">
        <v>0</v>
      </c>
      <c r="AJ600" s="50">
        <v>0</v>
      </c>
      <c r="AK600" s="52">
        <v>6</v>
      </c>
      <c r="AL600" s="50">
        <v>6</v>
      </c>
      <c r="AM600" s="48">
        <v>0.4</v>
      </c>
      <c r="AN600" s="49">
        <v>4.0000000000000001E-3</v>
      </c>
      <c r="AO600" s="49">
        <v>6</v>
      </c>
      <c r="AP600" s="49">
        <v>6</v>
      </c>
      <c r="AR600" s="50">
        <v>9</v>
      </c>
    </row>
    <row r="601" spans="1:44" x14ac:dyDescent="0.35">
      <c r="A601" s="2">
        <v>1077496410</v>
      </c>
      <c r="B601" s="2" t="s">
        <v>2086</v>
      </c>
      <c r="C601" s="16" t="s">
        <v>4946</v>
      </c>
      <c r="D601" s="3" t="s">
        <v>4231</v>
      </c>
      <c r="E601" s="4">
        <v>45845</v>
      </c>
      <c r="F601" s="5">
        <v>45845</v>
      </c>
      <c r="G601" s="5">
        <v>46210</v>
      </c>
      <c r="H601" s="3" t="s">
        <v>4290</v>
      </c>
      <c r="I601" s="55">
        <v>0</v>
      </c>
      <c r="J601" s="6">
        <v>46022</v>
      </c>
      <c r="K601" s="2" t="s">
        <v>4405</v>
      </c>
      <c r="L601" s="2" t="s">
        <v>4908</v>
      </c>
      <c r="M601" s="2" t="s">
        <v>4956</v>
      </c>
      <c r="N601" s="2" t="s">
        <v>5197</v>
      </c>
      <c r="O601" s="2" t="s">
        <v>5222</v>
      </c>
      <c r="P601" s="2" t="s">
        <v>4608</v>
      </c>
      <c r="Q601" s="2" t="s">
        <v>4297</v>
      </c>
      <c r="R601" s="7"/>
      <c r="S601" s="7">
        <v>0</v>
      </c>
      <c r="T601" s="7">
        <v>14.5</v>
      </c>
      <c r="U601" s="7">
        <v>14.5</v>
      </c>
      <c r="V601" s="12">
        <v>15</v>
      </c>
      <c r="W601" s="15" t="s">
        <v>4738</v>
      </c>
      <c r="X601" s="15" t="s">
        <v>5121</v>
      </c>
      <c r="Y601" s="58">
        <v>0</v>
      </c>
      <c r="Z601" s="50">
        <v>0</v>
      </c>
      <c r="AA601" s="50">
        <v>0</v>
      </c>
      <c r="AB601" s="50">
        <v>0</v>
      </c>
      <c r="AC601" s="50">
        <v>0</v>
      </c>
      <c r="AD601" s="50">
        <v>0</v>
      </c>
      <c r="AE601" s="50">
        <v>0</v>
      </c>
      <c r="AF601" s="50">
        <v>0</v>
      </c>
      <c r="AG601" s="50">
        <v>0</v>
      </c>
      <c r="AH601" s="50">
        <v>0</v>
      </c>
      <c r="AI601" s="50">
        <v>0</v>
      </c>
      <c r="AJ601" s="50">
        <v>0</v>
      </c>
      <c r="AK601" s="52">
        <v>0</v>
      </c>
      <c r="AL601" s="50">
        <v>0</v>
      </c>
      <c r="AM601" s="48">
        <v>0</v>
      </c>
      <c r="AN601" s="49">
        <v>0</v>
      </c>
      <c r="AO601" s="49">
        <v>0</v>
      </c>
      <c r="AP601" s="49">
        <v>0</v>
      </c>
      <c r="AR601" s="50">
        <v>15</v>
      </c>
    </row>
    <row r="602" spans="1:44" x14ac:dyDescent="0.35">
      <c r="A602" s="2">
        <v>1077524136</v>
      </c>
      <c r="B602" s="2" t="s">
        <v>2087</v>
      </c>
      <c r="C602" s="16" t="s">
        <v>4946</v>
      </c>
      <c r="D602" s="3" t="s">
        <v>4232</v>
      </c>
      <c r="E602" s="4">
        <v>45974</v>
      </c>
      <c r="F602" s="5">
        <v>45974</v>
      </c>
      <c r="G602" s="5">
        <v>46339</v>
      </c>
      <c r="H602" s="3" t="s">
        <v>4290</v>
      </c>
      <c r="I602" s="55">
        <v>0</v>
      </c>
      <c r="J602" s="6">
        <v>46022</v>
      </c>
      <c r="K602" s="2" t="s">
        <v>4405</v>
      </c>
      <c r="L602" s="2" t="s">
        <v>5049</v>
      </c>
      <c r="M602" s="2" t="s">
        <v>4957</v>
      </c>
      <c r="N602" s="2" t="s">
        <v>5199</v>
      </c>
      <c r="O602" s="2" t="s">
        <v>5227</v>
      </c>
      <c r="P602" s="2" t="s">
        <v>4580</v>
      </c>
      <c r="Q602" s="2" t="s">
        <v>4297</v>
      </c>
      <c r="R602" s="7"/>
      <c r="S602" s="7">
        <v>0</v>
      </c>
      <c r="T602" s="7">
        <v>4</v>
      </c>
      <c r="U602" s="7">
        <v>4</v>
      </c>
      <c r="V602" s="12">
        <v>4</v>
      </c>
      <c r="W602" s="15" t="s">
        <v>4738</v>
      </c>
      <c r="X602" s="15" t="s">
        <v>5351</v>
      </c>
      <c r="Y602" s="58">
        <v>0</v>
      </c>
      <c r="Z602" s="50">
        <v>0</v>
      </c>
      <c r="AA602" s="50">
        <v>0</v>
      </c>
      <c r="AB602" s="50">
        <v>0</v>
      </c>
      <c r="AC602" s="50">
        <v>0</v>
      </c>
      <c r="AD602" s="50">
        <v>0</v>
      </c>
      <c r="AE602" s="50">
        <v>0</v>
      </c>
      <c r="AF602" s="50">
        <v>0</v>
      </c>
      <c r="AG602" s="50">
        <v>0</v>
      </c>
      <c r="AH602" s="50">
        <v>0</v>
      </c>
      <c r="AI602" s="50">
        <v>0</v>
      </c>
      <c r="AJ602" s="50">
        <v>0</v>
      </c>
      <c r="AK602" s="52">
        <v>0</v>
      </c>
      <c r="AL602" s="50">
        <v>0</v>
      </c>
      <c r="AM602" s="48">
        <v>0</v>
      </c>
      <c r="AN602" s="49">
        <v>0</v>
      </c>
      <c r="AO602" s="49">
        <v>0</v>
      </c>
      <c r="AP602" s="49">
        <v>0</v>
      </c>
      <c r="AR602" s="50">
        <v>4</v>
      </c>
    </row>
    <row r="603" spans="1:44" x14ac:dyDescent="0.35">
      <c r="A603" s="2">
        <v>1077660035</v>
      </c>
      <c r="B603" s="2" t="s">
        <v>2094</v>
      </c>
      <c r="C603" s="16" t="s">
        <v>4946</v>
      </c>
      <c r="D603" s="3" t="s">
        <v>4239</v>
      </c>
      <c r="E603" s="4">
        <v>45748</v>
      </c>
      <c r="F603" s="5">
        <v>45748</v>
      </c>
      <c r="G603" s="5">
        <v>46113</v>
      </c>
      <c r="H603" s="3" t="s">
        <v>4290</v>
      </c>
      <c r="I603" s="55">
        <v>0</v>
      </c>
      <c r="J603" s="6">
        <v>46022</v>
      </c>
      <c r="K603" s="2" t="s">
        <v>4405</v>
      </c>
      <c r="L603" s="2" t="s">
        <v>4871</v>
      </c>
      <c r="M603" s="2" t="s">
        <v>4956</v>
      </c>
      <c r="N603" s="2" t="s">
        <v>5195</v>
      </c>
      <c r="O603" s="2" t="s">
        <v>5213</v>
      </c>
      <c r="P603" s="2" t="s">
        <v>4639</v>
      </c>
      <c r="Q603" s="2" t="s">
        <v>4297</v>
      </c>
      <c r="R603" s="7"/>
      <c r="S603" s="7">
        <v>0</v>
      </c>
      <c r="T603" s="7">
        <v>1.5</v>
      </c>
      <c r="U603" s="7">
        <v>1.5</v>
      </c>
      <c r="V603" s="12">
        <v>2</v>
      </c>
      <c r="W603" s="15" t="s">
        <v>4738</v>
      </c>
      <c r="X603" s="15" t="s">
        <v>5409</v>
      </c>
      <c r="Y603" s="50">
        <v>0</v>
      </c>
      <c r="Z603" s="50">
        <v>0</v>
      </c>
      <c r="AA603" s="50">
        <v>0</v>
      </c>
      <c r="AB603" s="50">
        <v>0</v>
      </c>
      <c r="AC603" s="50">
        <v>0</v>
      </c>
      <c r="AD603" s="50">
        <v>0</v>
      </c>
      <c r="AE603" s="50">
        <v>0</v>
      </c>
      <c r="AF603" s="50">
        <v>0</v>
      </c>
      <c r="AG603" s="50">
        <v>0</v>
      </c>
      <c r="AH603" s="50">
        <v>0</v>
      </c>
      <c r="AI603" s="50">
        <v>0</v>
      </c>
      <c r="AJ603" s="50">
        <v>0</v>
      </c>
      <c r="AK603" s="52">
        <v>0</v>
      </c>
      <c r="AL603" s="50">
        <v>0</v>
      </c>
      <c r="AM603" s="48">
        <v>0</v>
      </c>
      <c r="AN603" s="49">
        <v>0</v>
      </c>
      <c r="AO603" s="49">
        <v>0</v>
      </c>
      <c r="AP603" s="49">
        <v>0</v>
      </c>
      <c r="AR603" s="50">
        <v>2</v>
      </c>
    </row>
    <row r="604" spans="1:44" x14ac:dyDescent="0.35">
      <c r="A604" s="2">
        <v>1077665357</v>
      </c>
      <c r="B604" s="2" t="s">
        <v>2096</v>
      </c>
      <c r="C604" s="16" t="s">
        <v>4947</v>
      </c>
      <c r="D604" s="3" t="s">
        <v>4241</v>
      </c>
      <c r="E604" s="4">
        <v>45792</v>
      </c>
      <c r="F604" s="5">
        <v>45792</v>
      </c>
      <c r="G604" s="5">
        <v>46157</v>
      </c>
      <c r="H604" s="3" t="s">
        <v>4290</v>
      </c>
      <c r="I604" s="55">
        <v>0</v>
      </c>
      <c r="J604" s="6">
        <v>46022</v>
      </c>
      <c r="K604" s="2" t="s">
        <v>4405</v>
      </c>
      <c r="L604" s="2" t="s">
        <v>4964</v>
      </c>
      <c r="M604" s="2" t="s">
        <v>4956</v>
      </c>
      <c r="N604" s="2" t="s">
        <v>5180</v>
      </c>
      <c r="O604" s="2" t="s">
        <v>5221</v>
      </c>
      <c r="P604" s="2" t="s">
        <v>4450</v>
      </c>
      <c r="Q604" s="2" t="s">
        <v>4302</v>
      </c>
      <c r="R604" s="7"/>
      <c r="S604" s="7">
        <v>0</v>
      </c>
      <c r="T604" s="7">
        <v>17.833300000000001</v>
      </c>
      <c r="U604" s="7">
        <v>17.833300000000001</v>
      </c>
      <c r="V604" s="12">
        <v>18</v>
      </c>
      <c r="W604" s="15" t="s">
        <v>4738</v>
      </c>
      <c r="X604" s="15" t="s">
        <v>5321</v>
      </c>
      <c r="Y604" s="50">
        <v>2</v>
      </c>
      <c r="Z604" s="50">
        <v>8</v>
      </c>
      <c r="AA604" s="50">
        <v>0</v>
      </c>
      <c r="AB604" s="50">
        <v>4</v>
      </c>
      <c r="AC604" s="50">
        <v>0</v>
      </c>
      <c r="AD604" s="50">
        <v>0</v>
      </c>
      <c r="AE604" s="50">
        <v>0</v>
      </c>
      <c r="AF604" s="50">
        <v>0</v>
      </c>
      <c r="AG604" s="50">
        <v>0</v>
      </c>
      <c r="AH604" s="50">
        <v>0</v>
      </c>
      <c r="AI604" s="50">
        <v>0</v>
      </c>
      <c r="AJ604" s="50">
        <v>0</v>
      </c>
      <c r="AK604" s="52">
        <v>14</v>
      </c>
      <c r="AL604" s="50">
        <v>14</v>
      </c>
      <c r="AM604" s="48">
        <v>0.77777777777777779</v>
      </c>
      <c r="AN604" s="49">
        <v>7.7777777777777776E-3</v>
      </c>
      <c r="AO604" s="49">
        <v>14</v>
      </c>
      <c r="AP604" s="49">
        <v>14</v>
      </c>
      <c r="AR604" s="50">
        <v>4</v>
      </c>
    </row>
    <row r="605" spans="1:44" x14ac:dyDescent="0.35">
      <c r="A605" s="2">
        <v>1077816447</v>
      </c>
      <c r="B605" s="2" t="s">
        <v>2100</v>
      </c>
      <c r="C605" s="16" t="s">
        <v>4946</v>
      </c>
      <c r="D605" s="3" t="s">
        <v>4245</v>
      </c>
      <c r="E605" s="4">
        <v>45505</v>
      </c>
      <c r="F605" s="5">
        <v>45870</v>
      </c>
      <c r="G605" s="5">
        <v>46235</v>
      </c>
      <c r="H605" s="3" t="s">
        <v>4290</v>
      </c>
      <c r="I605" s="55">
        <v>0</v>
      </c>
      <c r="J605" s="6">
        <v>46022</v>
      </c>
      <c r="K605" s="2" t="s">
        <v>4405</v>
      </c>
      <c r="L605" s="2" t="s">
        <v>4796</v>
      </c>
      <c r="M605" s="2" t="s">
        <v>4956</v>
      </c>
      <c r="N605" s="2" t="s">
        <v>5195</v>
      </c>
      <c r="O605" s="2" t="s">
        <v>5231</v>
      </c>
      <c r="P605" s="2" t="s">
        <v>4525</v>
      </c>
      <c r="Q605" s="2" t="s">
        <v>4297</v>
      </c>
      <c r="R605" s="7"/>
      <c r="S605" s="7">
        <v>4</v>
      </c>
      <c r="T605" s="7">
        <v>12.5</v>
      </c>
      <c r="U605" s="7">
        <v>16.5</v>
      </c>
      <c r="V605" s="12">
        <v>17</v>
      </c>
      <c r="W605" s="15" t="s">
        <v>5509</v>
      </c>
      <c r="X605" s="15" t="s">
        <v>5063</v>
      </c>
      <c r="Y605" s="50">
        <v>0</v>
      </c>
      <c r="Z605" s="50">
        <v>0</v>
      </c>
      <c r="AA605" s="50">
        <v>0</v>
      </c>
      <c r="AB605" s="50">
        <v>0</v>
      </c>
      <c r="AC605" s="50">
        <v>0</v>
      </c>
      <c r="AD605" s="50">
        <v>0</v>
      </c>
      <c r="AE605" s="50">
        <v>0</v>
      </c>
      <c r="AF605" s="50">
        <v>0</v>
      </c>
      <c r="AG605" s="50">
        <v>0</v>
      </c>
      <c r="AH605" s="50">
        <v>0</v>
      </c>
      <c r="AI605" s="50">
        <v>0</v>
      </c>
      <c r="AJ605" s="50">
        <v>0</v>
      </c>
      <c r="AK605" s="52">
        <v>0</v>
      </c>
      <c r="AL605" s="50">
        <v>0</v>
      </c>
      <c r="AM605" s="48">
        <v>0</v>
      </c>
      <c r="AN605" s="49">
        <v>0</v>
      </c>
      <c r="AO605" s="49">
        <v>0</v>
      </c>
      <c r="AP605" s="49">
        <v>0</v>
      </c>
      <c r="AR605" s="50">
        <v>17</v>
      </c>
    </row>
    <row r="606" spans="1:44" x14ac:dyDescent="0.35">
      <c r="A606" s="2">
        <v>1077821548</v>
      </c>
      <c r="B606" s="2" t="s">
        <v>2101</v>
      </c>
      <c r="C606" s="16" t="s">
        <v>4946</v>
      </c>
      <c r="D606" s="3" t="s">
        <v>4246</v>
      </c>
      <c r="E606" s="4">
        <v>45743</v>
      </c>
      <c r="F606" s="5">
        <v>45743</v>
      </c>
      <c r="G606" s="5">
        <v>46108</v>
      </c>
      <c r="H606" s="3" t="s">
        <v>4290</v>
      </c>
      <c r="I606" s="55">
        <v>0</v>
      </c>
      <c r="J606" s="6">
        <v>46022</v>
      </c>
      <c r="K606" s="2" t="s">
        <v>4405</v>
      </c>
      <c r="L606" s="2" t="s">
        <v>5043</v>
      </c>
      <c r="M606" s="2" t="s">
        <v>4957</v>
      </c>
      <c r="N606" s="2" t="s">
        <v>5199</v>
      </c>
      <c r="O606" s="2" t="s">
        <v>5227</v>
      </c>
      <c r="P606" s="2" t="s">
        <v>4709</v>
      </c>
      <c r="Q606" s="2" t="s">
        <v>4297</v>
      </c>
      <c r="R606" s="7"/>
      <c r="S606" s="7">
        <v>0</v>
      </c>
      <c r="T606" s="7">
        <v>22.833300000000001</v>
      </c>
      <c r="U606" s="7">
        <v>22.833300000000001</v>
      </c>
      <c r="V606" s="12">
        <v>23</v>
      </c>
      <c r="W606" s="15" t="s">
        <v>4738</v>
      </c>
      <c r="X606" s="15" t="s">
        <v>5324</v>
      </c>
      <c r="Y606" s="50">
        <v>0</v>
      </c>
      <c r="Z606" s="50">
        <v>0</v>
      </c>
      <c r="AA606" s="50">
        <v>0</v>
      </c>
      <c r="AB606" s="50">
        <v>0</v>
      </c>
      <c r="AC606" s="50">
        <v>0</v>
      </c>
      <c r="AD606" s="50">
        <v>0</v>
      </c>
      <c r="AE606" s="50">
        <v>0</v>
      </c>
      <c r="AF606" s="50">
        <v>0</v>
      </c>
      <c r="AG606" s="50">
        <v>0</v>
      </c>
      <c r="AH606" s="50">
        <v>0</v>
      </c>
      <c r="AI606" s="50">
        <v>0</v>
      </c>
      <c r="AJ606" s="50">
        <v>0</v>
      </c>
      <c r="AK606" s="52">
        <v>0</v>
      </c>
      <c r="AL606" s="50">
        <v>0</v>
      </c>
      <c r="AM606" s="48">
        <v>0</v>
      </c>
      <c r="AN606" s="49">
        <v>0</v>
      </c>
      <c r="AO606" s="49">
        <v>0</v>
      </c>
      <c r="AP606" s="49">
        <v>0</v>
      </c>
      <c r="AR606" s="50">
        <v>23</v>
      </c>
    </row>
    <row r="607" spans="1:44" x14ac:dyDescent="0.35">
      <c r="A607" s="2">
        <v>1077896226</v>
      </c>
      <c r="B607" s="2" t="s">
        <v>2104</v>
      </c>
      <c r="C607" s="16" t="s">
        <v>4946</v>
      </c>
      <c r="D607" s="3" t="s">
        <v>4249</v>
      </c>
      <c r="E607" s="4">
        <v>44897</v>
      </c>
      <c r="F607" s="5">
        <v>45993</v>
      </c>
      <c r="G607" s="5">
        <v>46358</v>
      </c>
      <c r="H607" s="3" t="s">
        <v>4290</v>
      </c>
      <c r="I607" s="55">
        <v>0</v>
      </c>
      <c r="J607" s="6">
        <v>46022</v>
      </c>
      <c r="K607" s="2" t="s">
        <v>4405</v>
      </c>
      <c r="L607" s="2" t="s">
        <v>4973</v>
      </c>
      <c r="M607" s="2" t="s">
        <v>4956</v>
      </c>
      <c r="N607" s="2" t="s">
        <v>5180</v>
      </c>
      <c r="O607" s="2" t="s">
        <v>5226</v>
      </c>
      <c r="P607" s="2" t="s">
        <v>4481</v>
      </c>
      <c r="Q607" s="2" t="s">
        <v>4297</v>
      </c>
      <c r="R607" s="7"/>
      <c r="S607" s="7">
        <v>26</v>
      </c>
      <c r="T607" s="7">
        <v>2.4167000000000058</v>
      </c>
      <c r="U607" s="7">
        <v>28.416700000000006</v>
      </c>
      <c r="V607" s="12">
        <v>29</v>
      </c>
      <c r="W607" s="15" t="s">
        <v>5510</v>
      </c>
      <c r="X607" s="15" t="s">
        <v>5065</v>
      </c>
      <c r="Y607" s="50">
        <v>0</v>
      </c>
      <c r="Z607" s="50">
        <v>0</v>
      </c>
      <c r="AA607" s="50">
        <v>0</v>
      </c>
      <c r="AB607" s="50">
        <v>0</v>
      </c>
      <c r="AC607" s="50">
        <v>0</v>
      </c>
      <c r="AD607" s="50">
        <v>0</v>
      </c>
      <c r="AE607" s="50">
        <v>0</v>
      </c>
      <c r="AF607" s="50">
        <v>0</v>
      </c>
      <c r="AG607" s="50">
        <v>0</v>
      </c>
      <c r="AH607" s="50">
        <v>0</v>
      </c>
      <c r="AI607" s="50">
        <v>0</v>
      </c>
      <c r="AJ607" s="50">
        <v>0</v>
      </c>
      <c r="AK607" s="52">
        <v>0</v>
      </c>
      <c r="AL607" s="50">
        <v>0</v>
      </c>
      <c r="AM607" s="48">
        <v>0</v>
      </c>
      <c r="AN607" s="49">
        <v>0</v>
      </c>
      <c r="AO607" s="49">
        <v>0</v>
      </c>
      <c r="AP607" s="49">
        <v>0</v>
      </c>
      <c r="AR607" s="50">
        <v>29</v>
      </c>
    </row>
    <row r="608" spans="1:44" x14ac:dyDescent="0.35">
      <c r="A608" s="2">
        <v>1077910540</v>
      </c>
      <c r="B608" s="2" t="s">
        <v>2106</v>
      </c>
      <c r="C608" s="16" t="s">
        <v>4948</v>
      </c>
      <c r="D608" s="3" t="s">
        <v>4251</v>
      </c>
      <c r="E608" s="4">
        <v>42942</v>
      </c>
      <c r="F608" s="5">
        <v>45864</v>
      </c>
      <c r="G608" s="5">
        <v>46229</v>
      </c>
      <c r="H608" s="3" t="s">
        <v>4290</v>
      </c>
      <c r="I608" s="55">
        <v>0</v>
      </c>
      <c r="J608" s="6">
        <v>46022</v>
      </c>
      <c r="K608" s="2" t="s">
        <v>4405</v>
      </c>
      <c r="L608" s="2">
        <v>2003020100</v>
      </c>
      <c r="M608" s="2" t="s">
        <v>4956</v>
      </c>
      <c r="N608" s="2" t="s">
        <v>5188</v>
      </c>
      <c r="O608" s="2" t="s">
        <v>5188</v>
      </c>
      <c r="P608" s="2" t="s">
        <v>4543</v>
      </c>
      <c r="Q608" s="2" t="s">
        <v>4323</v>
      </c>
      <c r="R608" s="7"/>
      <c r="S608" s="7">
        <v>16</v>
      </c>
      <c r="T608" s="7">
        <v>12.916699999999992</v>
      </c>
      <c r="U608" s="7">
        <v>28.916699999999992</v>
      </c>
      <c r="V608" s="12">
        <v>29</v>
      </c>
      <c r="W608" s="15" t="s">
        <v>5511</v>
      </c>
      <c r="X608" s="15" t="s">
        <v>5065</v>
      </c>
      <c r="Y608" s="50">
        <v>0</v>
      </c>
      <c r="Z608" s="50">
        <v>0</v>
      </c>
      <c r="AA608" s="50">
        <v>0</v>
      </c>
      <c r="AB608" s="50">
        <v>0</v>
      </c>
      <c r="AC608" s="50">
        <v>14</v>
      </c>
      <c r="AD608" s="50">
        <v>0</v>
      </c>
      <c r="AE608" s="50">
        <v>0</v>
      </c>
      <c r="AF608" s="50">
        <v>0</v>
      </c>
      <c r="AG608" s="50">
        <v>0</v>
      </c>
      <c r="AH608" s="50">
        <v>6</v>
      </c>
      <c r="AI608" s="50">
        <v>8</v>
      </c>
      <c r="AJ608" s="50">
        <v>0</v>
      </c>
      <c r="AK608" s="52">
        <v>28</v>
      </c>
      <c r="AL608" s="50">
        <v>28</v>
      </c>
      <c r="AM608" s="48">
        <v>0.96551724137931039</v>
      </c>
      <c r="AN608" s="49">
        <v>9.655172413793104E-3</v>
      </c>
      <c r="AO608" s="49">
        <v>0</v>
      </c>
      <c r="AP608" s="49">
        <v>28</v>
      </c>
      <c r="AR608" s="50">
        <v>1</v>
      </c>
    </row>
    <row r="609" spans="1:44" x14ac:dyDescent="0.35">
      <c r="A609" s="2">
        <v>1077919700</v>
      </c>
      <c r="B609" s="2" t="s">
        <v>2107</v>
      </c>
      <c r="C609" s="16" t="s">
        <v>4946</v>
      </c>
      <c r="D609" s="3" t="s">
        <v>4252</v>
      </c>
      <c r="E609" s="4">
        <v>45964</v>
      </c>
      <c r="F609" s="5">
        <v>45964</v>
      </c>
      <c r="G609" s="5">
        <v>46329</v>
      </c>
      <c r="H609" s="3" t="s">
        <v>4290</v>
      </c>
      <c r="I609" s="55">
        <v>0</v>
      </c>
      <c r="J609" s="6">
        <v>46022</v>
      </c>
      <c r="K609" s="2" t="s">
        <v>4405</v>
      </c>
      <c r="L609" s="2" t="s">
        <v>4986</v>
      </c>
      <c r="M609" s="2" t="s">
        <v>4956</v>
      </c>
      <c r="N609" s="2" t="s">
        <v>5180</v>
      </c>
      <c r="O609" s="2" t="s">
        <v>5218</v>
      </c>
      <c r="P609" s="2" t="s">
        <v>4509</v>
      </c>
      <c r="Q609" s="2" t="s">
        <v>4308</v>
      </c>
      <c r="R609" s="7"/>
      <c r="S609" s="7">
        <v>0</v>
      </c>
      <c r="T609" s="7">
        <v>4.8333000000000004</v>
      </c>
      <c r="U609" s="7">
        <v>4.8333000000000004</v>
      </c>
      <c r="V609" s="12">
        <v>5</v>
      </c>
      <c r="W609" s="15" t="s">
        <v>4738</v>
      </c>
      <c r="X609" s="15" t="s">
        <v>5367</v>
      </c>
      <c r="Y609" s="50">
        <v>0</v>
      </c>
      <c r="Z609" s="50">
        <v>0</v>
      </c>
      <c r="AA609" s="50">
        <v>0</v>
      </c>
      <c r="AB609" s="50">
        <v>0</v>
      </c>
      <c r="AC609" s="50">
        <v>0</v>
      </c>
      <c r="AD609" s="50">
        <v>0</v>
      </c>
      <c r="AE609" s="50">
        <v>0</v>
      </c>
      <c r="AF609" s="50">
        <v>0</v>
      </c>
      <c r="AG609" s="50">
        <v>0</v>
      </c>
      <c r="AH609" s="50">
        <v>0</v>
      </c>
      <c r="AI609" s="50">
        <v>0</v>
      </c>
      <c r="AJ609" s="50">
        <v>0</v>
      </c>
      <c r="AK609" s="52">
        <v>0</v>
      </c>
      <c r="AL609" s="50">
        <v>0</v>
      </c>
      <c r="AM609" s="48">
        <v>0</v>
      </c>
      <c r="AN609" s="49">
        <v>0</v>
      </c>
      <c r="AO609" s="49">
        <v>0</v>
      </c>
      <c r="AP609" s="49">
        <v>0</v>
      </c>
      <c r="AR609" s="50">
        <v>5</v>
      </c>
    </row>
    <row r="610" spans="1:44" x14ac:dyDescent="0.35">
      <c r="A610" s="2">
        <v>1077922384</v>
      </c>
      <c r="B610" s="2" t="s">
        <v>2108</v>
      </c>
      <c r="C610" s="16" t="s">
        <v>4946</v>
      </c>
      <c r="D610" s="3" t="s">
        <v>4253</v>
      </c>
      <c r="E610" s="4">
        <v>45721</v>
      </c>
      <c r="F610" s="5">
        <v>45721</v>
      </c>
      <c r="G610" s="5">
        <v>46086</v>
      </c>
      <c r="H610" s="3" t="s">
        <v>4290</v>
      </c>
      <c r="I610" s="55">
        <v>0</v>
      </c>
      <c r="J610" s="6">
        <v>46022</v>
      </c>
      <c r="K610" s="2" t="s">
        <v>4405</v>
      </c>
      <c r="L610" s="2" t="s">
        <v>4975</v>
      </c>
      <c r="M610" s="2" t="s">
        <v>4956</v>
      </c>
      <c r="N610" s="2" t="s">
        <v>5180</v>
      </c>
      <c r="O610" s="2" t="s">
        <v>5187</v>
      </c>
      <c r="P610" s="2" t="s">
        <v>4483</v>
      </c>
      <c r="Q610" s="2" t="s">
        <v>4297</v>
      </c>
      <c r="R610" s="7"/>
      <c r="S610" s="7">
        <v>0</v>
      </c>
      <c r="T610" s="7">
        <v>24.666699999999999</v>
      </c>
      <c r="U610" s="7">
        <v>24.666699999999999</v>
      </c>
      <c r="V610" s="12">
        <v>25</v>
      </c>
      <c r="W610" s="15" t="s">
        <v>4738</v>
      </c>
      <c r="X610" s="15" t="s">
        <v>5077</v>
      </c>
      <c r="Y610" s="50">
        <v>0</v>
      </c>
      <c r="Z610" s="50">
        <v>14</v>
      </c>
      <c r="AA610" s="50">
        <v>0</v>
      </c>
      <c r="AB610" s="50">
        <v>0</v>
      </c>
      <c r="AC610" s="50">
        <v>0</v>
      </c>
      <c r="AD610" s="50">
        <v>0</v>
      </c>
      <c r="AE610" s="50">
        <v>0</v>
      </c>
      <c r="AF610" s="50">
        <v>0</v>
      </c>
      <c r="AG610" s="50">
        <v>0</v>
      </c>
      <c r="AH610" s="50">
        <v>0</v>
      </c>
      <c r="AI610" s="50">
        <v>0</v>
      </c>
      <c r="AJ610" s="50">
        <v>0</v>
      </c>
      <c r="AK610" s="52">
        <v>14</v>
      </c>
      <c r="AL610" s="50">
        <v>14</v>
      </c>
      <c r="AM610" s="48">
        <v>0.56000000000000005</v>
      </c>
      <c r="AN610" s="49">
        <v>5.6000000000000008E-3</v>
      </c>
      <c r="AO610" s="49">
        <v>14</v>
      </c>
      <c r="AP610" s="49">
        <v>14</v>
      </c>
      <c r="AR610" s="50">
        <v>11</v>
      </c>
    </row>
    <row r="611" spans="1:44" x14ac:dyDescent="0.35">
      <c r="A611" s="2">
        <v>1078286401</v>
      </c>
      <c r="B611" s="2" t="s">
        <v>2115</v>
      </c>
      <c r="C611" s="16" t="s">
        <v>4946</v>
      </c>
      <c r="D611" s="3" t="s">
        <v>4260</v>
      </c>
      <c r="E611" s="4">
        <v>45881</v>
      </c>
      <c r="F611" s="5">
        <v>45881</v>
      </c>
      <c r="G611" s="5">
        <v>46246</v>
      </c>
      <c r="H611" s="3" t="s">
        <v>4290</v>
      </c>
      <c r="I611" s="55">
        <v>0</v>
      </c>
      <c r="J611" s="6">
        <v>46022</v>
      </c>
      <c r="K611" s="2" t="s">
        <v>4431</v>
      </c>
      <c r="L611" s="2" t="s">
        <v>4975</v>
      </c>
      <c r="M611" s="2" t="s">
        <v>4956</v>
      </c>
      <c r="N611" s="2" t="s">
        <v>5180</v>
      </c>
      <c r="O611" s="2" t="s">
        <v>5187</v>
      </c>
      <c r="P611" s="2" t="s">
        <v>4483</v>
      </c>
      <c r="Q611" s="2" t="s">
        <v>4326</v>
      </c>
      <c r="R611" s="7"/>
      <c r="S611" s="7">
        <v>0</v>
      </c>
      <c r="T611" s="7">
        <v>2.3167</v>
      </c>
      <c r="U611" s="7">
        <v>2.3167</v>
      </c>
      <c r="V611" s="12">
        <v>3</v>
      </c>
      <c r="W611" s="15" t="s">
        <v>4738</v>
      </c>
      <c r="X611" s="15" t="s">
        <v>5339</v>
      </c>
      <c r="Y611" s="50">
        <v>0</v>
      </c>
      <c r="Z611" s="50">
        <v>0</v>
      </c>
      <c r="AA611" s="50">
        <v>0</v>
      </c>
      <c r="AB611" s="50">
        <v>0</v>
      </c>
      <c r="AC611" s="50">
        <v>0</v>
      </c>
      <c r="AD611" s="50">
        <v>0</v>
      </c>
      <c r="AE611" s="50">
        <v>0</v>
      </c>
      <c r="AF611" s="50">
        <v>0</v>
      </c>
      <c r="AG611" s="50">
        <v>0</v>
      </c>
      <c r="AH611" s="50">
        <v>0</v>
      </c>
      <c r="AI611" s="50">
        <v>0</v>
      </c>
      <c r="AJ611" s="50">
        <v>0</v>
      </c>
      <c r="AK611" s="52">
        <v>0</v>
      </c>
      <c r="AL611" s="50">
        <v>0</v>
      </c>
      <c r="AM611" s="48">
        <v>0</v>
      </c>
      <c r="AN611" s="49">
        <v>0</v>
      </c>
      <c r="AO611" s="49">
        <v>0</v>
      </c>
      <c r="AP611" s="49">
        <v>0</v>
      </c>
      <c r="AR611" s="50">
        <v>3</v>
      </c>
    </row>
    <row r="612" spans="1:44" x14ac:dyDescent="0.35">
      <c r="A612" s="2">
        <v>1079051734</v>
      </c>
      <c r="B612" s="2" t="s">
        <v>2122</v>
      </c>
      <c r="C612" s="16" t="s">
        <v>4946</v>
      </c>
      <c r="D612" s="3" t="s">
        <v>4267</v>
      </c>
      <c r="E612" s="4">
        <v>45392</v>
      </c>
      <c r="F612" s="5">
        <v>45757</v>
      </c>
      <c r="G612" s="5">
        <v>46122</v>
      </c>
      <c r="H612" s="3" t="s">
        <v>4290</v>
      </c>
      <c r="I612" s="55">
        <v>0</v>
      </c>
      <c r="J612" s="6">
        <v>46022</v>
      </c>
      <c r="K612" s="2" t="s">
        <v>4405</v>
      </c>
      <c r="L612" s="2" t="s">
        <v>4891</v>
      </c>
      <c r="M612" s="2" t="s">
        <v>4956</v>
      </c>
      <c r="N612" s="2" t="s">
        <v>5196</v>
      </c>
      <c r="O612" s="2" t="s">
        <v>5230</v>
      </c>
      <c r="P612" s="2" t="s">
        <v>4672</v>
      </c>
      <c r="Q612" s="2" t="s">
        <v>4297</v>
      </c>
      <c r="R612" s="7"/>
      <c r="S612" s="7">
        <v>0</v>
      </c>
      <c r="T612" s="7">
        <v>21.75</v>
      </c>
      <c r="U612" s="7">
        <v>21.75</v>
      </c>
      <c r="V612" s="12">
        <v>22</v>
      </c>
      <c r="W612" s="15" t="s">
        <v>4738</v>
      </c>
      <c r="X612" s="15" t="s">
        <v>5380</v>
      </c>
      <c r="Y612" s="50">
        <v>0</v>
      </c>
      <c r="Z612" s="50">
        <v>15</v>
      </c>
      <c r="AA612" s="50">
        <v>0</v>
      </c>
      <c r="AB612" s="50">
        <v>0</v>
      </c>
      <c r="AC612" s="50">
        <v>0</v>
      </c>
      <c r="AD612" s="50">
        <v>0</v>
      </c>
      <c r="AE612" s="50">
        <v>0</v>
      </c>
      <c r="AF612" s="50">
        <v>0</v>
      </c>
      <c r="AG612" s="50">
        <v>0</v>
      </c>
      <c r="AH612" s="50">
        <v>0</v>
      </c>
      <c r="AI612" s="50">
        <v>0</v>
      </c>
      <c r="AJ612" s="50">
        <v>0</v>
      </c>
      <c r="AK612" s="52">
        <v>15</v>
      </c>
      <c r="AL612" s="50">
        <v>15</v>
      </c>
      <c r="AM612" s="48">
        <v>0.68181818181818177</v>
      </c>
      <c r="AN612" s="49">
        <v>6.8181818181818179E-3</v>
      </c>
      <c r="AO612" s="49">
        <v>15</v>
      </c>
      <c r="AP612" s="49">
        <v>15</v>
      </c>
      <c r="AR612" s="50">
        <v>7</v>
      </c>
    </row>
    <row r="613" spans="1:44" x14ac:dyDescent="0.35">
      <c r="A613" s="2">
        <v>1079134624</v>
      </c>
      <c r="B613" s="2" t="s">
        <v>2123</v>
      </c>
      <c r="C613" s="16" t="s">
        <v>4946</v>
      </c>
      <c r="D613" s="3" t="s">
        <v>4268</v>
      </c>
      <c r="E613" s="4">
        <v>45962</v>
      </c>
      <c r="F613" s="5">
        <v>45962</v>
      </c>
      <c r="G613" s="5">
        <v>46327</v>
      </c>
      <c r="H613" s="3" t="s">
        <v>4290</v>
      </c>
      <c r="I613" s="55">
        <v>0</v>
      </c>
      <c r="J613" s="6">
        <v>46022</v>
      </c>
      <c r="K613" s="2" t="s">
        <v>4405</v>
      </c>
      <c r="L613" s="2" t="s">
        <v>4963</v>
      </c>
      <c r="M613" s="2" t="s">
        <v>4956</v>
      </c>
      <c r="N613" s="2" t="s">
        <v>5200</v>
      </c>
      <c r="O613" s="2" t="s">
        <v>5220</v>
      </c>
      <c r="P613" s="2" t="s">
        <v>4449</v>
      </c>
      <c r="Q613" s="2" t="s">
        <v>4297</v>
      </c>
      <c r="R613" s="7"/>
      <c r="S613" s="7">
        <v>0</v>
      </c>
      <c r="T613" s="7">
        <v>5</v>
      </c>
      <c r="U613" s="7">
        <v>5</v>
      </c>
      <c r="V613" s="12">
        <v>5</v>
      </c>
      <c r="W613" s="15" t="s">
        <v>4738</v>
      </c>
      <c r="X613" s="15" t="s">
        <v>5367</v>
      </c>
      <c r="Y613" s="50">
        <v>0</v>
      </c>
      <c r="Z613" s="50">
        <v>0</v>
      </c>
      <c r="AA613" s="50">
        <v>0</v>
      </c>
      <c r="AB613" s="50">
        <v>0</v>
      </c>
      <c r="AC613" s="50">
        <v>0</v>
      </c>
      <c r="AD613" s="50">
        <v>0</v>
      </c>
      <c r="AE613" s="50">
        <v>0</v>
      </c>
      <c r="AF613" s="50">
        <v>0</v>
      </c>
      <c r="AG613" s="50">
        <v>0</v>
      </c>
      <c r="AH613" s="50">
        <v>0</v>
      </c>
      <c r="AI613" s="50">
        <v>0</v>
      </c>
      <c r="AJ613" s="50">
        <v>0</v>
      </c>
      <c r="AK613" s="52">
        <v>0</v>
      </c>
      <c r="AL613" s="50">
        <v>0</v>
      </c>
      <c r="AM613" s="48">
        <v>0</v>
      </c>
      <c r="AN613" s="49">
        <v>0</v>
      </c>
      <c r="AO613" s="49">
        <v>0</v>
      </c>
      <c r="AP613" s="49">
        <v>0</v>
      </c>
      <c r="AR613" s="50">
        <v>5</v>
      </c>
    </row>
    <row r="614" spans="1:44" x14ac:dyDescent="0.35">
      <c r="A614" s="2">
        <v>1079795695</v>
      </c>
      <c r="B614" s="2" t="s">
        <v>2126</v>
      </c>
      <c r="C614" s="16" t="s">
        <v>4946</v>
      </c>
      <c r="D614" s="3" t="s">
        <v>4271</v>
      </c>
      <c r="E614" s="4">
        <v>45811</v>
      </c>
      <c r="F614" s="5">
        <v>45811</v>
      </c>
      <c r="G614" s="5">
        <v>46176</v>
      </c>
      <c r="H614" s="3" t="s">
        <v>4290</v>
      </c>
      <c r="I614" s="55">
        <v>0</v>
      </c>
      <c r="J614" s="6">
        <v>46022</v>
      </c>
      <c r="K614" s="2" t="s">
        <v>4405</v>
      </c>
      <c r="L614" s="2" t="s">
        <v>4993</v>
      </c>
      <c r="M614" s="2" t="s">
        <v>4956</v>
      </c>
      <c r="N614" s="2" t="s">
        <v>5195</v>
      </c>
      <c r="O614" s="2" t="s">
        <v>5211</v>
      </c>
      <c r="P614" s="2" t="s">
        <v>4531</v>
      </c>
      <c r="Q614" s="2" t="s">
        <v>4297</v>
      </c>
      <c r="R614" s="7"/>
      <c r="S614" s="7">
        <v>0</v>
      </c>
      <c r="T614" s="7">
        <v>17.333300000000001</v>
      </c>
      <c r="U614" s="7">
        <v>17.333300000000001</v>
      </c>
      <c r="V614" s="12">
        <v>18</v>
      </c>
      <c r="W614" s="15" t="s">
        <v>4738</v>
      </c>
      <c r="X614" s="15" t="s">
        <v>5321</v>
      </c>
      <c r="Y614" s="50">
        <v>0</v>
      </c>
      <c r="Z614" s="50">
        <v>0</v>
      </c>
      <c r="AA614" s="50">
        <v>0</v>
      </c>
      <c r="AB614" s="50">
        <v>0</v>
      </c>
      <c r="AC614" s="50">
        <v>0</v>
      </c>
      <c r="AD614" s="50">
        <v>0</v>
      </c>
      <c r="AE614" s="50">
        <v>0</v>
      </c>
      <c r="AF614" s="50">
        <v>0</v>
      </c>
      <c r="AG614" s="50">
        <v>0</v>
      </c>
      <c r="AH614" s="50">
        <v>0</v>
      </c>
      <c r="AI614" s="50">
        <v>0</v>
      </c>
      <c r="AJ614" s="50">
        <v>0</v>
      </c>
      <c r="AK614" s="52">
        <v>0</v>
      </c>
      <c r="AL614" s="50">
        <v>0</v>
      </c>
      <c r="AM614" s="48">
        <v>0</v>
      </c>
      <c r="AN614" s="49">
        <v>0</v>
      </c>
      <c r="AO614" s="49">
        <v>0</v>
      </c>
      <c r="AP614" s="49">
        <v>0</v>
      </c>
      <c r="AR614" s="50">
        <v>18</v>
      </c>
    </row>
    <row r="615" spans="1:44" x14ac:dyDescent="0.35">
      <c r="A615" s="2">
        <v>1080223364</v>
      </c>
      <c r="B615" s="2" t="s">
        <v>2129</v>
      </c>
      <c r="C615" s="16" t="s">
        <v>4946</v>
      </c>
      <c r="D615" s="3" t="s">
        <v>4274</v>
      </c>
      <c r="E615" s="4">
        <v>45108</v>
      </c>
      <c r="F615" s="5">
        <v>45839</v>
      </c>
      <c r="G615" s="5">
        <v>46204</v>
      </c>
      <c r="H615" s="3" t="s">
        <v>4290</v>
      </c>
      <c r="I615" s="55">
        <v>0</v>
      </c>
      <c r="J615" s="6">
        <v>46022</v>
      </c>
      <c r="K615" s="2" t="s">
        <v>4405</v>
      </c>
      <c r="L615" s="2" t="s">
        <v>4746</v>
      </c>
      <c r="M615" s="2" t="s">
        <v>4956</v>
      </c>
      <c r="N615" s="2" t="s">
        <v>5196</v>
      </c>
      <c r="O615" s="2" t="s">
        <v>5215</v>
      </c>
      <c r="P615" s="2" t="s">
        <v>4439</v>
      </c>
      <c r="Q615" s="2" t="s">
        <v>4297</v>
      </c>
      <c r="R615" s="7"/>
      <c r="S615" s="7">
        <v>15</v>
      </c>
      <c r="T615" s="7">
        <v>15</v>
      </c>
      <c r="U615" s="7">
        <v>30</v>
      </c>
      <c r="V615" s="12">
        <v>30</v>
      </c>
      <c r="W615" s="15" t="s">
        <v>5333</v>
      </c>
      <c r="X615" s="15" t="s">
        <v>5067</v>
      </c>
      <c r="Y615" s="50">
        <v>0</v>
      </c>
      <c r="Z615" s="50">
        <v>0</v>
      </c>
      <c r="AA615" s="50">
        <v>1</v>
      </c>
      <c r="AB615" s="50">
        <v>0</v>
      </c>
      <c r="AC615" s="50">
        <v>0</v>
      </c>
      <c r="AD615" s="50">
        <v>0</v>
      </c>
      <c r="AE615" s="50">
        <v>0</v>
      </c>
      <c r="AF615" s="50">
        <v>0</v>
      </c>
      <c r="AG615" s="50">
        <v>0</v>
      </c>
      <c r="AH615" s="50">
        <v>0</v>
      </c>
      <c r="AI615" s="50">
        <v>0</v>
      </c>
      <c r="AJ615" s="50">
        <v>0</v>
      </c>
      <c r="AK615" s="52">
        <v>1</v>
      </c>
      <c r="AL615" s="50">
        <v>1</v>
      </c>
      <c r="AM615" s="48">
        <v>3.3333333333333333E-2</v>
      </c>
      <c r="AN615" s="49">
        <v>3.3333333333333332E-4</v>
      </c>
      <c r="AO615" s="49">
        <v>1</v>
      </c>
      <c r="AP615" s="49">
        <v>1</v>
      </c>
      <c r="AR615" s="50">
        <v>29</v>
      </c>
    </row>
    <row r="616" spans="1:44" x14ac:dyDescent="0.35">
      <c r="A616" s="2">
        <v>1080363572</v>
      </c>
      <c r="B616" s="2" t="s">
        <v>2131</v>
      </c>
      <c r="C616" s="16" t="s">
        <v>4946</v>
      </c>
      <c r="D616" s="3" t="s">
        <v>4276</v>
      </c>
      <c r="E616" s="4">
        <v>45631</v>
      </c>
      <c r="F616" s="5">
        <v>45996</v>
      </c>
      <c r="G616" s="5">
        <v>46361</v>
      </c>
      <c r="H616" s="3" t="s">
        <v>4290</v>
      </c>
      <c r="I616" s="55">
        <v>0</v>
      </c>
      <c r="J616" s="6">
        <v>46022</v>
      </c>
      <c r="K616" s="2" t="s">
        <v>4431</v>
      </c>
      <c r="L616" s="2" t="s">
        <v>4775</v>
      </c>
      <c r="M616" s="2" t="s">
        <v>4956</v>
      </c>
      <c r="N616" s="2" t="s">
        <v>5195</v>
      </c>
      <c r="O616" s="2" t="s">
        <v>5211</v>
      </c>
      <c r="P616" s="2" t="s">
        <v>4488</v>
      </c>
      <c r="Q616" s="2" t="s">
        <v>4326</v>
      </c>
      <c r="R616" s="7"/>
      <c r="S616" s="7">
        <v>0</v>
      </c>
      <c r="T616" s="7">
        <v>5.4333</v>
      </c>
      <c r="U616" s="7">
        <v>5.4333</v>
      </c>
      <c r="V616" s="12">
        <v>6</v>
      </c>
      <c r="W616" s="15" t="s">
        <v>4738</v>
      </c>
      <c r="X616" s="15" t="s">
        <v>5340</v>
      </c>
      <c r="Y616" s="50">
        <v>0</v>
      </c>
      <c r="Z616" s="50">
        <v>0</v>
      </c>
      <c r="AA616" s="50">
        <v>0</v>
      </c>
      <c r="AB616" s="50">
        <v>0</v>
      </c>
      <c r="AC616" s="50">
        <v>0</v>
      </c>
      <c r="AD616" s="50">
        <v>0</v>
      </c>
      <c r="AE616" s="50">
        <v>0</v>
      </c>
      <c r="AF616" s="50">
        <v>0</v>
      </c>
      <c r="AG616" s="50">
        <v>0</v>
      </c>
      <c r="AH616" s="50">
        <v>0</v>
      </c>
      <c r="AI616" s="50">
        <v>0</v>
      </c>
      <c r="AJ616" s="50">
        <v>0</v>
      </c>
      <c r="AK616" s="52">
        <v>0</v>
      </c>
      <c r="AL616" s="50">
        <v>0</v>
      </c>
      <c r="AM616" s="48">
        <v>0</v>
      </c>
      <c r="AN616" s="49">
        <v>0</v>
      </c>
      <c r="AO616" s="49">
        <v>0</v>
      </c>
      <c r="AP616" s="49">
        <v>0</v>
      </c>
      <c r="AR616" s="50">
        <v>6</v>
      </c>
    </row>
    <row r="617" spans="1:44" x14ac:dyDescent="0.35">
      <c r="A617" s="2">
        <v>1080429518</v>
      </c>
      <c r="B617" s="2" t="s">
        <v>2132</v>
      </c>
      <c r="C617" s="16" t="s">
        <v>4946</v>
      </c>
      <c r="D617" s="3" t="s">
        <v>4277</v>
      </c>
      <c r="E617" s="4">
        <v>40940</v>
      </c>
      <c r="F617" s="5">
        <v>45689</v>
      </c>
      <c r="G617" s="5">
        <v>46054</v>
      </c>
      <c r="H617" s="3" t="s">
        <v>4290</v>
      </c>
      <c r="I617" s="55">
        <v>0</v>
      </c>
      <c r="J617" s="6">
        <v>46022</v>
      </c>
      <c r="K617" s="2" t="s">
        <v>4405</v>
      </c>
      <c r="L617" s="2" t="s">
        <v>5019</v>
      </c>
      <c r="M617" s="2" t="s">
        <v>4957</v>
      </c>
      <c r="N617" s="2" t="s">
        <v>5199</v>
      </c>
      <c r="O617" s="2" t="s">
        <v>5232</v>
      </c>
      <c r="P617" s="2" t="s">
        <v>4632</v>
      </c>
      <c r="Q617" s="2" t="s">
        <v>4297</v>
      </c>
      <c r="R617" s="7"/>
      <c r="S617" s="7">
        <v>2</v>
      </c>
      <c r="T617" s="7">
        <v>21.5</v>
      </c>
      <c r="U617" s="7">
        <v>23.5</v>
      </c>
      <c r="V617" s="12">
        <v>24</v>
      </c>
      <c r="W617" s="15" t="s">
        <v>5099</v>
      </c>
      <c r="X617" s="15" t="s">
        <v>5123</v>
      </c>
      <c r="Y617" s="50">
        <v>2</v>
      </c>
      <c r="Z617" s="50">
        <v>0</v>
      </c>
      <c r="AA617" s="50">
        <v>15</v>
      </c>
      <c r="AB617" s="50">
        <v>0</v>
      </c>
      <c r="AC617" s="50">
        <v>0</v>
      </c>
      <c r="AD617" s="50">
        <v>0</v>
      </c>
      <c r="AE617" s="50">
        <v>0</v>
      </c>
      <c r="AF617" s="50">
        <v>0</v>
      </c>
      <c r="AG617" s="50">
        <v>0</v>
      </c>
      <c r="AH617" s="50">
        <v>0</v>
      </c>
      <c r="AI617" s="50">
        <v>0</v>
      </c>
      <c r="AJ617" s="50">
        <v>0</v>
      </c>
      <c r="AK617" s="52">
        <v>17</v>
      </c>
      <c r="AL617" s="50">
        <v>17</v>
      </c>
      <c r="AM617" s="48">
        <v>0.70833333333333337</v>
      </c>
      <c r="AN617" s="49">
        <v>7.0833333333333338E-3</v>
      </c>
      <c r="AO617" s="49">
        <v>17</v>
      </c>
      <c r="AP617" s="49">
        <v>17</v>
      </c>
      <c r="AR617" s="50">
        <v>7</v>
      </c>
    </row>
    <row r="618" spans="1:44" x14ac:dyDescent="0.35">
      <c r="A618" s="2">
        <v>1092726875</v>
      </c>
      <c r="B618" s="2" t="s">
        <v>2142</v>
      </c>
      <c r="C618" s="16" t="s">
        <v>4946</v>
      </c>
      <c r="D618" s="3" t="s">
        <v>4287</v>
      </c>
      <c r="E618" s="4">
        <v>45873</v>
      </c>
      <c r="F618" s="5">
        <v>45873</v>
      </c>
      <c r="G618" s="5">
        <v>46238</v>
      </c>
      <c r="H618" s="3" t="s">
        <v>4290</v>
      </c>
      <c r="I618" s="55">
        <v>0</v>
      </c>
      <c r="J618" s="6">
        <v>46022</v>
      </c>
      <c r="K618" s="2" t="s">
        <v>4405</v>
      </c>
      <c r="L618" s="2" t="s">
        <v>4998</v>
      </c>
      <c r="M618" s="2" t="s">
        <v>4956</v>
      </c>
      <c r="N618" s="2" t="s">
        <v>5180</v>
      </c>
      <c r="O618" s="2" t="s">
        <v>5226</v>
      </c>
      <c r="P618" s="2" t="s">
        <v>4545</v>
      </c>
      <c r="Q618" s="2" t="s">
        <v>4297</v>
      </c>
      <c r="R618" s="7"/>
      <c r="S618" s="7">
        <v>0</v>
      </c>
      <c r="T618" s="7">
        <v>12.25</v>
      </c>
      <c r="U618" s="7">
        <v>12.25</v>
      </c>
      <c r="V618" s="12">
        <v>13</v>
      </c>
      <c r="W618" s="15" t="s">
        <v>4738</v>
      </c>
      <c r="X618" s="15" t="s">
        <v>5407</v>
      </c>
      <c r="Y618" s="50">
        <v>0</v>
      </c>
      <c r="Z618" s="50">
        <v>0</v>
      </c>
      <c r="AA618" s="50">
        <v>0</v>
      </c>
      <c r="AB618" s="50">
        <v>0</v>
      </c>
      <c r="AC618" s="50">
        <v>0</v>
      </c>
      <c r="AD618" s="50">
        <v>0</v>
      </c>
      <c r="AE618" s="50">
        <v>0</v>
      </c>
      <c r="AF618" s="50">
        <v>0</v>
      </c>
      <c r="AG618" s="50">
        <v>0</v>
      </c>
      <c r="AH618" s="50">
        <v>0</v>
      </c>
      <c r="AI618" s="50">
        <v>0</v>
      </c>
      <c r="AJ618" s="50">
        <v>0</v>
      </c>
      <c r="AK618" s="52">
        <v>0</v>
      </c>
      <c r="AL618" s="50">
        <v>0</v>
      </c>
      <c r="AM618" s="48">
        <v>0</v>
      </c>
      <c r="AN618" s="49">
        <v>0</v>
      </c>
      <c r="AO618" s="49">
        <v>0</v>
      </c>
      <c r="AP618" s="49">
        <v>0</v>
      </c>
      <c r="AR618" s="50">
        <v>13</v>
      </c>
    </row>
    <row r="619" spans="1:44" x14ac:dyDescent="0.35">
      <c r="A619" s="2">
        <v>2002175332</v>
      </c>
      <c r="B619" s="2" t="s">
        <v>2143</v>
      </c>
      <c r="C619" s="16" t="s">
        <v>4946</v>
      </c>
      <c r="D619" s="3" t="s">
        <v>4288</v>
      </c>
      <c r="E619" s="4">
        <v>45108</v>
      </c>
      <c r="F619" s="5">
        <v>45839</v>
      </c>
      <c r="G619" s="5">
        <v>46204</v>
      </c>
      <c r="H619" s="3" t="s">
        <v>4290</v>
      </c>
      <c r="I619" s="55">
        <v>0</v>
      </c>
      <c r="J619" s="6">
        <v>46022</v>
      </c>
      <c r="K619" s="2" t="s">
        <v>4405</v>
      </c>
      <c r="L619" s="2" t="s">
        <v>4801</v>
      </c>
      <c r="M619" s="2" t="s">
        <v>4956</v>
      </c>
      <c r="N619" s="2" t="s">
        <v>5196</v>
      </c>
      <c r="O619" s="2" t="s">
        <v>5230</v>
      </c>
      <c r="P619" s="2" t="s">
        <v>4532</v>
      </c>
      <c r="Q619" s="2" t="s">
        <v>4297</v>
      </c>
      <c r="R619" s="7"/>
      <c r="S619" s="7">
        <v>15</v>
      </c>
      <c r="T619" s="7">
        <v>15</v>
      </c>
      <c r="U619" s="7">
        <v>30</v>
      </c>
      <c r="V619" s="12">
        <v>30</v>
      </c>
      <c r="W619" s="15" t="s">
        <v>5333</v>
      </c>
      <c r="X619" s="15" t="s">
        <v>5067</v>
      </c>
      <c r="Y619" s="50">
        <v>0</v>
      </c>
      <c r="Z619" s="50">
        <v>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0</v>
      </c>
      <c r="AJ619" s="50">
        <v>0</v>
      </c>
      <c r="AK619" s="52">
        <v>0</v>
      </c>
      <c r="AL619" s="50">
        <v>0</v>
      </c>
      <c r="AM619" s="48">
        <v>0</v>
      </c>
      <c r="AN619" s="49">
        <v>0</v>
      </c>
      <c r="AO619" s="49">
        <v>0</v>
      </c>
      <c r="AP619" s="49">
        <v>0</v>
      </c>
      <c r="AR619" s="50">
        <v>30</v>
      </c>
    </row>
  </sheetData>
  <autoFilter ref="A1:AR619" xr:uid="{78283D57-8530-487D-824E-E48EFBBC4613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793D-1417-4082-9FE5-F424735AD98A}">
  <sheetPr filterMode="1"/>
  <dimension ref="A1:I34"/>
  <sheetViews>
    <sheetView workbookViewId="0">
      <pane xSplit="2" ySplit="1" topLeftCell="E6" activePane="bottomRight" state="frozen"/>
      <selection pane="topRight" activeCell="C1" sqref="C1"/>
      <selection pane="bottomLeft" activeCell="A2" sqref="A2"/>
      <selection pane="bottomRight" activeCell="G46" sqref="G46"/>
    </sheetView>
  </sheetViews>
  <sheetFormatPr baseColWidth="10" defaultColWidth="10.7265625" defaultRowHeight="14.5" x14ac:dyDescent="0.35"/>
  <cols>
    <col min="1" max="1" width="9.90625" bestFit="1" customWidth="1"/>
    <col min="2" max="2" width="37.36328125" bestFit="1" customWidth="1"/>
    <col min="3" max="3" width="9.36328125" bestFit="1" customWidth="1"/>
    <col min="4" max="4" width="24.08984375" bestFit="1" customWidth="1"/>
    <col min="5" max="5" width="15.90625" bestFit="1" customWidth="1"/>
    <col min="6" max="6" width="25" bestFit="1" customWidth="1"/>
    <col min="7" max="7" width="28.1796875" bestFit="1" customWidth="1"/>
    <col min="8" max="8" width="27.453125" bestFit="1" customWidth="1"/>
  </cols>
  <sheetData>
    <row r="1" spans="1:9" x14ac:dyDescent="0.35">
      <c r="A1" s="8" t="s">
        <v>0</v>
      </c>
      <c r="B1" s="8" t="s">
        <v>1</v>
      </c>
      <c r="C1" s="9" t="s">
        <v>2145</v>
      </c>
      <c r="D1" s="8" t="s">
        <v>4960</v>
      </c>
      <c r="E1" s="8" t="s">
        <v>5193</v>
      </c>
      <c r="F1" s="8" t="s">
        <v>5194</v>
      </c>
      <c r="G1" s="10" t="s">
        <v>4432</v>
      </c>
      <c r="H1" s="13" t="s">
        <v>4737</v>
      </c>
      <c r="I1" s="61" t="s">
        <v>5306</v>
      </c>
    </row>
    <row r="2" spans="1:9" hidden="1" x14ac:dyDescent="0.35">
      <c r="A2" s="2">
        <v>1006260150</v>
      </c>
      <c r="B2" s="2" t="s">
        <v>21</v>
      </c>
      <c r="C2" s="4">
        <v>41766</v>
      </c>
      <c r="D2" s="2" t="s">
        <v>4956</v>
      </c>
      <c r="E2" s="2" t="s">
        <v>5200</v>
      </c>
      <c r="F2" s="2" t="s">
        <v>5220</v>
      </c>
      <c r="G2" s="2" t="s">
        <v>4449</v>
      </c>
      <c r="H2" s="15" t="s">
        <v>5276</v>
      </c>
      <c r="I2" s="60" t="s">
        <v>5146</v>
      </c>
    </row>
    <row r="3" spans="1:9" hidden="1" x14ac:dyDescent="0.35">
      <c r="A3" s="2">
        <v>1008879038</v>
      </c>
      <c r="B3" s="2" t="s">
        <v>68</v>
      </c>
      <c r="C3" s="4">
        <v>45398</v>
      </c>
      <c r="D3" s="2" t="s">
        <v>4956</v>
      </c>
      <c r="E3" s="2" t="s">
        <v>5180</v>
      </c>
      <c r="F3" s="2" t="s">
        <v>5226</v>
      </c>
      <c r="G3" s="2" t="s">
        <v>4481</v>
      </c>
      <c r="H3" s="15" t="s">
        <v>5279</v>
      </c>
      <c r="I3" s="60" t="s">
        <v>5307</v>
      </c>
    </row>
    <row r="4" spans="1:9" hidden="1" x14ac:dyDescent="0.35">
      <c r="A4" s="2">
        <v>1009632068</v>
      </c>
      <c r="B4" s="2" t="s">
        <v>92</v>
      </c>
      <c r="C4" s="4">
        <v>42879</v>
      </c>
      <c r="D4" s="2" t="s">
        <v>4956</v>
      </c>
      <c r="E4" s="2" t="s">
        <v>5180</v>
      </c>
      <c r="F4" s="2" t="s">
        <v>5181</v>
      </c>
      <c r="G4" s="2" t="s">
        <v>4443</v>
      </c>
      <c r="H4" s="15" t="s">
        <v>5280</v>
      </c>
      <c r="I4" s="60" t="s">
        <v>5146</v>
      </c>
    </row>
    <row r="5" spans="1:9" hidden="1" x14ac:dyDescent="0.35">
      <c r="A5" s="2">
        <v>1009822274</v>
      </c>
      <c r="B5" s="2" t="s">
        <v>102</v>
      </c>
      <c r="C5" s="4">
        <v>42466</v>
      </c>
      <c r="D5" s="2" t="s">
        <v>4957</v>
      </c>
      <c r="E5" s="2" t="s">
        <v>5199</v>
      </c>
      <c r="F5" s="2" t="s">
        <v>5229</v>
      </c>
      <c r="G5" s="2" t="s">
        <v>4493</v>
      </c>
      <c r="H5" s="15" t="s">
        <v>5281</v>
      </c>
      <c r="I5" s="60" t="s">
        <v>5146</v>
      </c>
    </row>
    <row r="6" spans="1:9" x14ac:dyDescent="0.35">
      <c r="A6" s="2">
        <v>1009900612</v>
      </c>
      <c r="B6" s="2" t="s">
        <v>107</v>
      </c>
      <c r="C6" s="4">
        <v>42495</v>
      </c>
      <c r="D6" s="2" t="s">
        <v>4956</v>
      </c>
      <c r="E6" s="2" t="s">
        <v>5197</v>
      </c>
      <c r="F6" s="2" t="s">
        <v>5228</v>
      </c>
      <c r="G6" s="2" t="s">
        <v>5305</v>
      </c>
      <c r="H6" s="15" t="s">
        <v>5283</v>
      </c>
    </row>
    <row r="7" spans="1:9" x14ac:dyDescent="0.35">
      <c r="A7" s="2">
        <v>1010187636</v>
      </c>
      <c r="B7" s="2" t="s">
        <v>129</v>
      </c>
      <c r="C7" s="4">
        <v>45440</v>
      </c>
      <c r="D7" s="2" t="s">
        <v>4956</v>
      </c>
      <c r="E7" s="2" t="s">
        <v>5197</v>
      </c>
      <c r="F7" s="2" t="s">
        <v>5222</v>
      </c>
      <c r="G7" s="2" t="s">
        <v>4467</v>
      </c>
      <c r="H7" s="15" t="s">
        <v>5284</v>
      </c>
    </row>
    <row r="8" spans="1:9" hidden="1" x14ac:dyDescent="0.35">
      <c r="A8" s="2">
        <v>1010455140</v>
      </c>
      <c r="B8" s="2" t="s">
        <v>146</v>
      </c>
      <c r="C8" s="4">
        <v>45033</v>
      </c>
      <c r="D8" s="2" t="s">
        <v>4956</v>
      </c>
      <c r="E8" s="2" t="s">
        <v>5180</v>
      </c>
      <c r="F8" s="2" t="s">
        <v>5221</v>
      </c>
      <c r="G8" s="2" t="s">
        <v>4450</v>
      </c>
      <c r="H8" s="15" t="s">
        <v>5286</v>
      </c>
      <c r="I8" s="60" t="s">
        <v>5146</v>
      </c>
    </row>
    <row r="9" spans="1:9" x14ac:dyDescent="0.35">
      <c r="A9" s="2">
        <v>1010672919</v>
      </c>
      <c r="B9" s="2" t="s">
        <v>172</v>
      </c>
      <c r="C9" s="4">
        <v>44680</v>
      </c>
      <c r="D9" s="2" t="s">
        <v>4956</v>
      </c>
      <c r="E9" s="2" t="s">
        <v>5197</v>
      </c>
      <c r="F9" s="2" t="s">
        <v>5222</v>
      </c>
      <c r="G9" s="2" t="s">
        <v>4537</v>
      </c>
      <c r="H9" s="15" t="s">
        <v>5287</v>
      </c>
    </row>
    <row r="10" spans="1:9" x14ac:dyDescent="0.35">
      <c r="A10" s="2">
        <v>1010810239</v>
      </c>
      <c r="B10" s="2" t="s">
        <v>186</v>
      </c>
      <c r="C10" s="4">
        <v>42152</v>
      </c>
      <c r="D10" s="2" t="s">
        <v>4956</v>
      </c>
      <c r="E10" s="2" t="s">
        <v>5180</v>
      </c>
      <c r="F10" s="2" t="s">
        <v>5226</v>
      </c>
      <c r="G10" s="2" t="s">
        <v>4545</v>
      </c>
      <c r="H10" s="15" t="s">
        <v>5284</v>
      </c>
    </row>
    <row r="11" spans="1:9" hidden="1" x14ac:dyDescent="0.35">
      <c r="A11" s="2">
        <v>1040524637</v>
      </c>
      <c r="B11" s="2" t="s">
        <v>280</v>
      </c>
      <c r="C11" s="4">
        <v>45429</v>
      </c>
      <c r="D11" s="2" t="s">
        <v>4956</v>
      </c>
      <c r="E11" s="2" t="s">
        <v>5180</v>
      </c>
      <c r="F11" s="2" t="s">
        <v>5226</v>
      </c>
      <c r="G11" s="2" t="s">
        <v>4481</v>
      </c>
      <c r="H11" s="15" t="s">
        <v>5290</v>
      </c>
      <c r="I11" s="60" t="s">
        <v>5307</v>
      </c>
    </row>
    <row r="12" spans="1:9" x14ac:dyDescent="0.35">
      <c r="A12" s="2">
        <v>1040866318</v>
      </c>
      <c r="B12" s="2" t="s">
        <v>314</v>
      </c>
      <c r="C12" s="4">
        <v>43213</v>
      </c>
      <c r="D12" s="2" t="s">
        <v>4956</v>
      </c>
      <c r="E12" s="2" t="s">
        <v>5196</v>
      </c>
      <c r="F12" s="2" t="s">
        <v>5196</v>
      </c>
      <c r="G12" s="2" t="s">
        <v>4543</v>
      </c>
      <c r="H12" s="15" t="s">
        <v>5291</v>
      </c>
    </row>
    <row r="13" spans="1:9" x14ac:dyDescent="0.35">
      <c r="A13" s="2">
        <v>1041505165</v>
      </c>
      <c r="B13" s="2" t="s">
        <v>366</v>
      </c>
      <c r="C13" s="4">
        <v>42139</v>
      </c>
      <c r="D13" s="2" t="s">
        <v>4956</v>
      </c>
      <c r="E13" s="2" t="s">
        <v>5197</v>
      </c>
      <c r="F13" s="2" t="s">
        <v>5228</v>
      </c>
      <c r="G13" s="2" t="s">
        <v>4612</v>
      </c>
      <c r="H13" s="15" t="s">
        <v>5289</v>
      </c>
    </row>
    <row r="14" spans="1:9" x14ac:dyDescent="0.35">
      <c r="A14" s="2">
        <v>1042177030</v>
      </c>
      <c r="B14" s="2" t="s">
        <v>417</v>
      </c>
      <c r="C14" s="4">
        <v>42152</v>
      </c>
      <c r="D14" s="2" t="s">
        <v>4956</v>
      </c>
      <c r="E14" s="2" t="s">
        <v>5196</v>
      </c>
      <c r="F14" s="2" t="s">
        <v>5214</v>
      </c>
      <c r="G14" s="2" t="s">
        <v>4438</v>
      </c>
      <c r="H14" s="15" t="s">
        <v>5284</v>
      </c>
    </row>
    <row r="15" spans="1:9" x14ac:dyDescent="0.35">
      <c r="A15" s="2">
        <v>1042299114</v>
      </c>
      <c r="B15" s="2" t="s">
        <v>424</v>
      </c>
      <c r="C15" s="4">
        <v>45027</v>
      </c>
      <c r="D15" s="2" t="s">
        <v>4956</v>
      </c>
      <c r="E15" s="2" t="s">
        <v>5197</v>
      </c>
      <c r="F15" s="2" t="s">
        <v>5222</v>
      </c>
      <c r="G15" s="2" t="s">
        <v>4457</v>
      </c>
      <c r="H15" s="15" t="s">
        <v>5292</v>
      </c>
    </row>
    <row r="16" spans="1:9" x14ac:dyDescent="0.35">
      <c r="A16" s="2">
        <v>1042627890</v>
      </c>
      <c r="B16" s="2" t="s">
        <v>453</v>
      </c>
      <c r="C16" s="4">
        <v>44684</v>
      </c>
      <c r="D16" s="2" t="s">
        <v>4956</v>
      </c>
      <c r="E16" s="2" t="s">
        <v>5195</v>
      </c>
      <c r="F16" s="2" t="s">
        <v>5213</v>
      </c>
      <c r="G16" s="2" t="s">
        <v>4436</v>
      </c>
      <c r="H16" s="15" t="s">
        <v>5277</v>
      </c>
    </row>
    <row r="17" spans="1:9" hidden="1" x14ac:dyDescent="0.35">
      <c r="A17" s="2">
        <v>1043425216</v>
      </c>
      <c r="B17" s="2" t="s">
        <v>518</v>
      </c>
      <c r="C17" s="4">
        <v>45399</v>
      </c>
      <c r="D17" s="2" t="s">
        <v>4956</v>
      </c>
      <c r="E17" s="2" t="s">
        <v>5200</v>
      </c>
      <c r="F17" s="2" t="s">
        <v>5220</v>
      </c>
      <c r="G17" s="2" t="s">
        <v>4449</v>
      </c>
      <c r="H17" s="15" t="s">
        <v>5286</v>
      </c>
      <c r="I17" s="60" t="s">
        <v>5146</v>
      </c>
    </row>
    <row r="18" spans="1:9" x14ac:dyDescent="0.35">
      <c r="A18" s="2">
        <v>1045375965</v>
      </c>
      <c r="B18" s="2" t="s">
        <v>647</v>
      </c>
      <c r="C18" s="4">
        <v>45048</v>
      </c>
      <c r="D18" s="2" t="s">
        <v>4956</v>
      </c>
      <c r="E18" s="2" t="s">
        <v>5197</v>
      </c>
      <c r="F18" s="2" t="s">
        <v>5222</v>
      </c>
      <c r="G18" s="2" t="s">
        <v>4508</v>
      </c>
      <c r="H18" s="15" t="s">
        <v>5293</v>
      </c>
    </row>
    <row r="19" spans="1:9" x14ac:dyDescent="0.35">
      <c r="A19" s="2">
        <v>1045892457</v>
      </c>
      <c r="B19" s="2" t="s">
        <v>686</v>
      </c>
      <c r="C19" s="4">
        <v>42853</v>
      </c>
      <c r="D19" s="2" t="s">
        <v>4956</v>
      </c>
      <c r="E19" s="2" t="s">
        <v>5196</v>
      </c>
      <c r="F19" s="2" t="s">
        <v>5196</v>
      </c>
      <c r="G19" s="2" t="s">
        <v>4543</v>
      </c>
      <c r="H19" s="15" t="s">
        <v>5294</v>
      </c>
    </row>
    <row r="20" spans="1:9" hidden="1" x14ac:dyDescent="0.35">
      <c r="A20" s="2">
        <v>1046355479</v>
      </c>
      <c r="B20" s="2" t="s">
        <v>724</v>
      </c>
      <c r="C20" s="4">
        <v>42100</v>
      </c>
      <c r="D20" s="2" t="s">
        <v>4956</v>
      </c>
      <c r="E20" s="2" t="s">
        <v>5197</v>
      </c>
      <c r="F20" s="2" t="s">
        <v>5178</v>
      </c>
      <c r="G20" s="2" t="s">
        <v>4683</v>
      </c>
      <c r="H20" s="15" t="s">
        <v>5295</v>
      </c>
      <c r="I20" s="60" t="s">
        <v>5307</v>
      </c>
    </row>
    <row r="21" spans="1:9" hidden="1" x14ac:dyDescent="0.35">
      <c r="A21" s="2">
        <v>1046937939</v>
      </c>
      <c r="B21" s="2" t="s">
        <v>777</v>
      </c>
      <c r="C21" s="4">
        <v>45034</v>
      </c>
      <c r="D21" s="2" t="s">
        <v>4956</v>
      </c>
      <c r="E21" s="2" t="s">
        <v>5200</v>
      </c>
      <c r="F21" s="2" t="s">
        <v>5220</v>
      </c>
      <c r="G21" s="2" t="s">
        <v>4449</v>
      </c>
      <c r="H21" s="15" t="s">
        <v>5296</v>
      </c>
      <c r="I21" s="60" t="s">
        <v>5146</v>
      </c>
    </row>
    <row r="22" spans="1:9" x14ac:dyDescent="0.35">
      <c r="A22" s="2">
        <v>1048649154</v>
      </c>
      <c r="B22" s="2" t="s">
        <v>914</v>
      </c>
      <c r="C22" s="4">
        <v>45017</v>
      </c>
      <c r="D22" s="2" t="s">
        <v>4956</v>
      </c>
      <c r="E22" s="2" t="s">
        <v>5195</v>
      </c>
      <c r="F22" s="2" t="s">
        <v>5213</v>
      </c>
      <c r="G22" s="2" t="s">
        <v>4436</v>
      </c>
      <c r="H22" s="15" t="s">
        <v>5282</v>
      </c>
    </row>
    <row r="23" spans="1:9" hidden="1" x14ac:dyDescent="0.35">
      <c r="A23" s="2">
        <v>1070654669</v>
      </c>
      <c r="B23" s="2" t="s">
        <v>1112</v>
      </c>
      <c r="C23" s="4">
        <v>45429</v>
      </c>
      <c r="D23" s="2" t="s">
        <v>4956</v>
      </c>
      <c r="E23" s="2" t="s">
        <v>5180</v>
      </c>
      <c r="F23" s="2" t="s">
        <v>5225</v>
      </c>
      <c r="G23" s="2" t="s">
        <v>4461</v>
      </c>
      <c r="H23" s="15" t="s">
        <v>5290</v>
      </c>
      <c r="I23" s="60" t="s">
        <v>5146</v>
      </c>
    </row>
    <row r="24" spans="1:9" x14ac:dyDescent="0.35">
      <c r="A24" s="2">
        <v>1070773721</v>
      </c>
      <c r="B24" s="2" t="s">
        <v>1125</v>
      </c>
      <c r="C24" s="4">
        <v>44656</v>
      </c>
      <c r="D24" s="2" t="s">
        <v>4956</v>
      </c>
      <c r="E24" s="2" t="s">
        <v>5180</v>
      </c>
      <c r="F24" s="2" t="s">
        <v>5248</v>
      </c>
      <c r="G24" s="2" t="s">
        <v>4600</v>
      </c>
      <c r="H24" s="15" t="s">
        <v>5285</v>
      </c>
    </row>
    <row r="25" spans="1:9" x14ac:dyDescent="0.35">
      <c r="A25" s="2">
        <v>1073122601</v>
      </c>
      <c r="B25" s="2" t="s">
        <v>1441</v>
      </c>
      <c r="C25" s="4">
        <v>45072</v>
      </c>
      <c r="D25" s="2" t="s">
        <v>4956</v>
      </c>
      <c r="E25" s="2" t="s">
        <v>5195</v>
      </c>
      <c r="F25" s="2" t="s">
        <v>5213</v>
      </c>
      <c r="G25" s="2" t="s">
        <v>4639</v>
      </c>
      <c r="H25" s="15" t="s">
        <v>5300</v>
      </c>
    </row>
    <row r="26" spans="1:9" hidden="1" x14ac:dyDescent="0.35">
      <c r="A26" s="2">
        <v>1073192225</v>
      </c>
      <c r="B26" s="2" t="s">
        <v>1460</v>
      </c>
      <c r="C26" s="4">
        <v>45419</v>
      </c>
      <c r="D26" s="2" t="s">
        <v>4956</v>
      </c>
      <c r="E26" s="2" t="s">
        <v>5196</v>
      </c>
      <c r="F26" s="2" t="s">
        <v>5230</v>
      </c>
      <c r="G26" s="2" t="s">
        <v>4522</v>
      </c>
      <c r="H26" s="15" t="s">
        <v>5299</v>
      </c>
      <c r="I26" s="60" t="s">
        <v>5307</v>
      </c>
    </row>
    <row r="27" spans="1:9" x14ac:dyDescent="0.35">
      <c r="A27" s="2">
        <v>1073205579</v>
      </c>
      <c r="B27" s="2" t="s">
        <v>1463</v>
      </c>
      <c r="C27" s="4">
        <v>44652</v>
      </c>
      <c r="D27" s="2" t="s">
        <v>4956</v>
      </c>
      <c r="E27" s="2" t="s">
        <v>5195</v>
      </c>
      <c r="F27" s="2" t="s">
        <v>5213</v>
      </c>
      <c r="G27" s="2" t="s">
        <v>4436</v>
      </c>
      <c r="H27" s="15" t="s">
        <v>5298</v>
      </c>
    </row>
    <row r="28" spans="1:9" hidden="1" x14ac:dyDescent="0.35">
      <c r="A28" s="2">
        <v>1073772227</v>
      </c>
      <c r="B28" s="2" t="s">
        <v>1541</v>
      </c>
      <c r="C28" s="4">
        <v>44290</v>
      </c>
      <c r="D28" s="2" t="s">
        <v>4956</v>
      </c>
      <c r="E28" s="2" t="s">
        <v>5197</v>
      </c>
      <c r="F28" s="2" t="s">
        <v>5178</v>
      </c>
      <c r="G28" s="2" t="s">
        <v>4700</v>
      </c>
      <c r="H28" s="15" t="s">
        <v>5278</v>
      </c>
      <c r="I28" s="60" t="s">
        <v>5307</v>
      </c>
    </row>
    <row r="29" spans="1:9" x14ac:dyDescent="0.35">
      <c r="A29" s="2">
        <v>1073801398</v>
      </c>
      <c r="B29" s="2" t="s">
        <v>1544</v>
      </c>
      <c r="C29" s="4">
        <v>45394</v>
      </c>
      <c r="D29" s="2" t="s">
        <v>4956</v>
      </c>
      <c r="E29" s="2" t="s">
        <v>5180</v>
      </c>
      <c r="F29" s="2" t="s">
        <v>5226</v>
      </c>
      <c r="G29" s="2" t="s">
        <v>4545</v>
      </c>
      <c r="H29" s="15" t="s">
        <v>5297</v>
      </c>
      <c r="I29" s="60"/>
    </row>
    <row r="30" spans="1:9" hidden="1" x14ac:dyDescent="0.35">
      <c r="A30" s="2">
        <v>1075458409</v>
      </c>
      <c r="B30" s="2" t="s">
        <v>1808</v>
      </c>
      <c r="C30" s="4">
        <v>45440</v>
      </c>
      <c r="D30" s="2" t="s">
        <v>4956</v>
      </c>
      <c r="E30" s="2" t="s">
        <v>5180</v>
      </c>
      <c r="F30" s="2" t="s">
        <v>5225</v>
      </c>
      <c r="G30" s="2" t="s">
        <v>4461</v>
      </c>
      <c r="H30" s="15" t="s">
        <v>5284</v>
      </c>
      <c r="I30" s="60" t="s">
        <v>5146</v>
      </c>
    </row>
    <row r="31" spans="1:9" hidden="1" x14ac:dyDescent="0.35">
      <c r="A31" s="2">
        <v>1075695979</v>
      </c>
      <c r="B31" s="2" t="s">
        <v>1851</v>
      </c>
      <c r="C31" s="4">
        <v>45067</v>
      </c>
      <c r="D31" s="2" t="s">
        <v>4956</v>
      </c>
      <c r="E31" s="2" t="s">
        <v>5180</v>
      </c>
      <c r="F31" s="2" t="s">
        <v>5181</v>
      </c>
      <c r="G31" s="2" t="s">
        <v>4443</v>
      </c>
      <c r="H31" s="15" t="s">
        <v>5301</v>
      </c>
      <c r="I31" s="60" t="s">
        <v>5146</v>
      </c>
    </row>
    <row r="32" spans="1:9" hidden="1" x14ac:dyDescent="0.35">
      <c r="A32" s="2">
        <v>1075720940</v>
      </c>
      <c r="B32" s="2" t="s">
        <v>1856</v>
      </c>
      <c r="C32" s="4">
        <v>45434</v>
      </c>
      <c r="D32" s="2" t="s">
        <v>4956</v>
      </c>
      <c r="E32" s="2" t="s">
        <v>5200</v>
      </c>
      <c r="F32" s="2" t="s">
        <v>5220</v>
      </c>
      <c r="G32" s="2" t="s">
        <v>4449</v>
      </c>
      <c r="H32" s="15" t="s">
        <v>5302</v>
      </c>
      <c r="I32" s="60" t="s">
        <v>5146</v>
      </c>
    </row>
    <row r="33" spans="1:9" hidden="1" x14ac:dyDescent="0.35">
      <c r="A33" s="2">
        <v>1007714774</v>
      </c>
      <c r="B33" s="2" t="s">
        <v>49</v>
      </c>
      <c r="C33" s="4">
        <v>41731</v>
      </c>
      <c r="D33" s="2" t="s">
        <v>4955</v>
      </c>
      <c r="E33" s="2" t="s">
        <v>5304</v>
      </c>
      <c r="F33" s="2" t="s">
        <v>5304</v>
      </c>
      <c r="G33" s="2" t="s">
        <v>4469</v>
      </c>
      <c r="H33" s="15" t="s">
        <v>5288</v>
      </c>
      <c r="I33" s="60" t="s">
        <v>5146</v>
      </c>
    </row>
    <row r="34" spans="1:9" x14ac:dyDescent="0.35">
      <c r="A34" s="2">
        <v>1077204661</v>
      </c>
      <c r="B34" s="2" t="s">
        <v>2062</v>
      </c>
      <c r="C34" s="4">
        <v>45047</v>
      </c>
      <c r="D34" s="2" t="s">
        <v>4956</v>
      </c>
      <c r="E34" s="2" t="s">
        <v>5195</v>
      </c>
      <c r="F34" s="2" t="s">
        <v>5213</v>
      </c>
      <c r="G34" s="2" t="s">
        <v>4437</v>
      </c>
      <c r="H34" s="15" t="s">
        <v>5303</v>
      </c>
    </row>
  </sheetData>
  <autoFilter ref="A1:I34" xr:uid="{E748793D-1417-4082-9FE5-F424735AD98A}">
    <filterColumn colId="8">
      <filters blank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BCC0-CB00-46FE-82A3-64E8926B51C3}">
  <sheetPr filterMode="1"/>
  <dimension ref="A1:AR9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2" sqref="N2"/>
    </sheetView>
  </sheetViews>
  <sheetFormatPr baseColWidth="10" defaultRowHeight="14.5" x14ac:dyDescent="0.35"/>
  <cols>
    <col min="1" max="1" width="9.90625" bestFit="1" customWidth="1"/>
    <col min="2" max="2" width="41.90625" bestFit="1" customWidth="1"/>
    <col min="3" max="3" width="12.26953125" bestFit="1" customWidth="1"/>
    <col min="4" max="4" width="8.453125" bestFit="1" customWidth="1"/>
    <col min="5" max="7" width="9.36328125" bestFit="1" customWidth="1"/>
    <col min="8" max="8" width="28.7265625" bestFit="1" customWidth="1"/>
    <col min="9" max="9" width="9.90625" bestFit="1" customWidth="1"/>
    <col min="10" max="10" width="9.36328125" bestFit="1" customWidth="1"/>
    <col min="11" max="11" width="10.26953125" bestFit="1" customWidth="1"/>
    <col min="12" max="12" width="18" bestFit="1" customWidth="1"/>
    <col min="13" max="13" width="35.7265625" bestFit="1" customWidth="1"/>
    <col min="14" max="14" width="44.7265625" bestFit="1" customWidth="1"/>
    <col min="15" max="15" width="48" bestFit="1" customWidth="1"/>
    <col min="16" max="16" width="8.08984375" bestFit="1" customWidth="1"/>
    <col min="17" max="17" width="10" bestFit="1" customWidth="1"/>
    <col min="18" max="18" width="7.26953125" bestFit="1" customWidth="1"/>
    <col min="19" max="19" width="5.6328125" bestFit="1" customWidth="1"/>
    <col min="20" max="20" width="10.08984375" bestFit="1" customWidth="1"/>
    <col min="21" max="21" width="27.453125" bestFit="1" customWidth="1"/>
    <col min="22" max="22" width="41.90625" bestFit="1" customWidth="1"/>
    <col min="23" max="23" width="6.453125" bestFit="1" customWidth="1"/>
    <col min="24" max="24" width="8.26953125" bestFit="1" customWidth="1"/>
    <col min="25" max="25" width="6.81640625" bestFit="1" customWidth="1"/>
    <col min="26" max="26" width="5.453125" bestFit="1" customWidth="1"/>
    <col min="27" max="27" width="6.26953125" bestFit="1" customWidth="1"/>
    <col min="28" max="28" width="5.81640625" bestFit="1" customWidth="1"/>
    <col min="29" max="29" width="5.36328125" bestFit="1" customWidth="1"/>
    <col min="30" max="30" width="7.6328125" bestFit="1" customWidth="1"/>
    <col min="31" max="31" width="10.08984375" bestFit="1" customWidth="1"/>
    <col min="32" max="32" width="8.6328125" bestFit="1" customWidth="1"/>
    <col min="33" max="33" width="10.81640625" bestFit="1" customWidth="1"/>
    <col min="34" max="34" width="10" bestFit="1" customWidth="1"/>
    <col min="35" max="35" width="11.90625" bestFit="1" customWidth="1"/>
    <col min="36" max="36" width="6" bestFit="1" customWidth="1"/>
    <col min="37" max="37" width="7.453125" bestFit="1" customWidth="1"/>
    <col min="38" max="38" width="4.36328125" bestFit="1" customWidth="1"/>
    <col min="39" max="39" width="20.36328125" bestFit="1" customWidth="1"/>
    <col min="40" max="40" width="7.54296875" bestFit="1" customWidth="1"/>
    <col min="41" max="41" width="1.6328125" bestFit="1" customWidth="1"/>
    <col min="42" max="42" width="28.1796875" bestFit="1" customWidth="1"/>
    <col min="43" max="43" width="15" bestFit="1" customWidth="1"/>
  </cols>
  <sheetData>
    <row r="1" spans="1:44" x14ac:dyDescent="0.35">
      <c r="A1" s="8" t="s">
        <v>0</v>
      </c>
      <c r="B1" s="8" t="s">
        <v>1</v>
      </c>
      <c r="C1" s="8" t="s">
        <v>4945</v>
      </c>
      <c r="D1" s="8" t="s">
        <v>2146</v>
      </c>
      <c r="E1" s="9" t="s">
        <v>2145</v>
      </c>
      <c r="F1" s="8" t="s">
        <v>4428</v>
      </c>
      <c r="G1" s="9" t="s">
        <v>4429</v>
      </c>
      <c r="H1" s="8" t="s">
        <v>4296</v>
      </c>
      <c r="I1" s="8" t="s">
        <v>5168</v>
      </c>
      <c r="J1" s="8" t="s">
        <v>4427</v>
      </c>
      <c r="K1" s="8" t="s">
        <v>4295</v>
      </c>
      <c r="L1" s="8" t="s">
        <v>4739</v>
      </c>
      <c r="M1" s="8" t="s">
        <v>4960</v>
      </c>
      <c r="N1" s="10" t="s">
        <v>4432</v>
      </c>
      <c r="O1" s="10" t="s">
        <v>4731</v>
      </c>
      <c r="P1" s="10" t="s">
        <v>4733</v>
      </c>
      <c r="Q1" s="10" t="s">
        <v>4734</v>
      </c>
      <c r="R1" s="10" t="s">
        <v>4735</v>
      </c>
      <c r="S1" s="10" t="s">
        <v>4732</v>
      </c>
      <c r="T1" s="11" t="s">
        <v>4736</v>
      </c>
      <c r="U1" s="13" t="s">
        <v>4737</v>
      </c>
      <c r="V1" s="14" t="s">
        <v>4942</v>
      </c>
      <c r="W1" s="45" t="s">
        <v>5147</v>
      </c>
      <c r="X1" s="45" t="s">
        <v>5148</v>
      </c>
      <c r="Y1" s="45" t="s">
        <v>5149</v>
      </c>
      <c r="Z1" s="45" t="s">
        <v>5150</v>
      </c>
      <c r="AA1" s="45" t="s">
        <v>5151</v>
      </c>
      <c r="AB1" s="45" t="s">
        <v>5152</v>
      </c>
      <c r="AC1" s="45" t="s">
        <v>5153</v>
      </c>
      <c r="AD1" s="45" t="s">
        <v>5154</v>
      </c>
      <c r="AE1" s="45" t="s">
        <v>5155</v>
      </c>
      <c r="AF1" s="45" t="s">
        <v>5156</v>
      </c>
      <c r="AG1" s="45" t="s">
        <v>5157</v>
      </c>
      <c r="AH1" s="45" t="s">
        <v>5158</v>
      </c>
      <c r="AI1" s="51" t="s">
        <v>5159</v>
      </c>
      <c r="AJ1" s="46" t="s">
        <v>5160</v>
      </c>
      <c r="AK1" s="46" t="s">
        <v>5161</v>
      </c>
      <c r="AL1" s="47" t="s">
        <v>5162</v>
      </c>
      <c r="AM1" s="47" t="s">
        <v>5163</v>
      </c>
      <c r="AN1" s="47" t="s">
        <v>5164</v>
      </c>
      <c r="AO1" s="47" t="s">
        <v>5165</v>
      </c>
      <c r="AP1" s="46" t="s">
        <v>5166</v>
      </c>
    </row>
    <row r="2" spans="1:44" x14ac:dyDescent="0.35">
      <c r="A2" s="2">
        <v>1007507375</v>
      </c>
      <c r="B2" s="2" t="s">
        <v>42</v>
      </c>
      <c r="C2" s="16" t="s">
        <v>4946</v>
      </c>
      <c r="D2" s="3" t="s">
        <v>2187</v>
      </c>
      <c r="E2" s="4">
        <v>44650</v>
      </c>
      <c r="F2" s="5">
        <v>45746</v>
      </c>
      <c r="G2" s="5">
        <v>46111</v>
      </c>
      <c r="H2" s="3" t="s">
        <v>4290</v>
      </c>
      <c r="I2" s="55">
        <v>0</v>
      </c>
      <c r="J2" s="6">
        <v>46022</v>
      </c>
      <c r="K2" s="2" t="s">
        <v>4405</v>
      </c>
      <c r="L2" s="2" t="s">
        <v>4764</v>
      </c>
      <c r="M2" s="2" t="s">
        <v>4956</v>
      </c>
      <c r="N2" s="2" t="s">
        <v>4466</v>
      </c>
      <c r="O2" s="2" t="s">
        <v>4301</v>
      </c>
      <c r="P2" s="7"/>
      <c r="Q2" s="7">
        <v>14</v>
      </c>
      <c r="R2" s="7">
        <v>2.5832999999999942</v>
      </c>
      <c r="S2" s="7">
        <v>16.583299999999994</v>
      </c>
      <c r="T2" s="12">
        <v>17</v>
      </c>
      <c r="U2" s="15" t="s">
        <v>5062</v>
      </c>
      <c r="V2" s="15" t="s">
        <v>5063</v>
      </c>
      <c r="W2" s="50">
        <v>0</v>
      </c>
      <c r="X2" s="50">
        <v>0</v>
      </c>
      <c r="Y2" s="50">
        <v>0</v>
      </c>
      <c r="Z2" s="50">
        <v>14</v>
      </c>
      <c r="AA2" s="50">
        <v>0</v>
      </c>
      <c r="AB2" s="50">
        <v>0</v>
      </c>
      <c r="AC2" s="50">
        <v>0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2">
        <v>14</v>
      </c>
      <c r="AJ2" s="50">
        <v>14</v>
      </c>
      <c r="AK2" s="48">
        <v>0.82352941176470584</v>
      </c>
      <c r="AL2" s="49">
        <v>8.2352941176470577E-3</v>
      </c>
      <c r="AM2" s="49">
        <v>0</v>
      </c>
      <c r="AN2" s="49">
        <v>14</v>
      </c>
      <c r="AP2" s="50">
        <v>3</v>
      </c>
      <c r="AQ2" t="s">
        <v>5169</v>
      </c>
      <c r="AR2" t="s">
        <v>5171</v>
      </c>
    </row>
    <row r="3" spans="1:44" x14ac:dyDescent="0.35">
      <c r="A3" s="2">
        <v>1007756802</v>
      </c>
      <c r="B3" s="2" t="s">
        <v>50</v>
      </c>
      <c r="C3" s="16" t="s">
        <v>4946</v>
      </c>
      <c r="D3" s="3" t="s">
        <v>2195</v>
      </c>
      <c r="E3" s="4">
        <v>42810</v>
      </c>
      <c r="F3" s="5">
        <v>45732</v>
      </c>
      <c r="G3" s="5">
        <v>46097</v>
      </c>
      <c r="H3" s="3" t="s">
        <v>4290</v>
      </c>
      <c r="I3" s="55">
        <v>0</v>
      </c>
      <c r="J3" s="6">
        <v>46022</v>
      </c>
      <c r="K3" s="2" t="s">
        <v>4405</v>
      </c>
      <c r="L3" s="2" t="s">
        <v>4758</v>
      </c>
      <c r="M3" s="2" t="s">
        <v>4956</v>
      </c>
      <c r="N3" s="2" t="s">
        <v>4456</v>
      </c>
      <c r="O3" s="2" t="s">
        <v>4297</v>
      </c>
      <c r="P3" s="7"/>
      <c r="Q3" s="7">
        <v>5</v>
      </c>
      <c r="R3" s="7">
        <v>23.75</v>
      </c>
      <c r="S3" s="7">
        <v>28.75</v>
      </c>
      <c r="T3" s="12">
        <v>29</v>
      </c>
      <c r="U3" s="15" t="s">
        <v>5064</v>
      </c>
      <c r="V3" s="15" t="s">
        <v>5065</v>
      </c>
      <c r="W3" s="50">
        <v>0</v>
      </c>
      <c r="X3" s="50">
        <v>27</v>
      </c>
      <c r="Y3" s="50">
        <v>3</v>
      </c>
      <c r="Z3" s="50">
        <v>0</v>
      </c>
      <c r="AA3" s="50">
        <v>0</v>
      </c>
      <c r="AB3" s="50">
        <v>0</v>
      </c>
      <c r="AC3" s="50">
        <v>0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  <c r="AI3" s="52">
        <v>30</v>
      </c>
      <c r="AJ3" s="50">
        <v>30</v>
      </c>
      <c r="AK3" s="48">
        <v>1.0344827586206897</v>
      </c>
      <c r="AL3" s="49">
        <v>1.0344827586206896E-2</v>
      </c>
      <c r="AM3" s="49">
        <v>0</v>
      </c>
      <c r="AN3" s="49">
        <v>29</v>
      </c>
      <c r="AP3" s="50">
        <v>0</v>
      </c>
      <c r="AQ3" t="s">
        <v>5146</v>
      </c>
    </row>
    <row r="4" spans="1:44" x14ac:dyDescent="0.35">
      <c r="A4" s="2">
        <v>1008067505</v>
      </c>
      <c r="B4" s="2" t="s">
        <v>56</v>
      </c>
      <c r="C4" s="16" t="s">
        <v>4946</v>
      </c>
      <c r="D4" s="3" t="s">
        <v>2201</v>
      </c>
      <c r="E4" s="4">
        <v>42447</v>
      </c>
      <c r="F4" s="5">
        <v>45734</v>
      </c>
      <c r="G4" s="5">
        <v>46099</v>
      </c>
      <c r="H4" s="3" t="s">
        <v>4290</v>
      </c>
      <c r="I4" s="55">
        <v>0</v>
      </c>
      <c r="J4" s="6">
        <v>46022</v>
      </c>
      <c r="K4" s="2" t="s">
        <v>4405</v>
      </c>
      <c r="L4" s="2" t="s">
        <v>4971</v>
      </c>
      <c r="M4" s="2" t="s">
        <v>4956</v>
      </c>
      <c r="N4" s="2" t="s">
        <v>4473</v>
      </c>
      <c r="O4" s="2" t="s">
        <v>4297</v>
      </c>
      <c r="P4" s="7"/>
      <c r="Q4" s="7">
        <v>6</v>
      </c>
      <c r="R4" s="7">
        <v>23.583300000000008</v>
      </c>
      <c r="S4" s="7">
        <v>29.583300000000008</v>
      </c>
      <c r="T4" s="12">
        <v>30</v>
      </c>
      <c r="U4" s="15" t="s">
        <v>5066</v>
      </c>
      <c r="V4" s="15" t="s">
        <v>5067</v>
      </c>
      <c r="W4" s="50">
        <v>0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2">
        <v>0</v>
      </c>
      <c r="AJ4" s="50">
        <v>0</v>
      </c>
      <c r="AK4" s="48">
        <v>0</v>
      </c>
      <c r="AL4" s="49">
        <v>0</v>
      </c>
      <c r="AM4" s="49">
        <v>0</v>
      </c>
      <c r="AN4" s="49">
        <v>0</v>
      </c>
      <c r="AP4" s="50">
        <v>30</v>
      </c>
      <c r="AQ4" t="s">
        <v>5170</v>
      </c>
      <c r="AR4" t="s">
        <v>5172</v>
      </c>
    </row>
    <row r="5" spans="1:44" x14ac:dyDescent="0.35">
      <c r="A5" s="2">
        <v>1008237072</v>
      </c>
      <c r="B5" s="2" t="s">
        <v>61</v>
      </c>
      <c r="C5" s="16" t="s">
        <v>4946</v>
      </c>
      <c r="D5" s="3" t="s">
        <v>2206</v>
      </c>
      <c r="E5" s="4">
        <v>42441</v>
      </c>
      <c r="F5" s="5">
        <v>45728</v>
      </c>
      <c r="G5" s="5">
        <v>46093</v>
      </c>
      <c r="H5" s="3" t="s">
        <v>4290</v>
      </c>
      <c r="I5" s="55">
        <v>0</v>
      </c>
      <c r="J5" s="6">
        <v>46022</v>
      </c>
      <c r="K5" s="2" t="s">
        <v>4405</v>
      </c>
      <c r="L5" s="2" t="s">
        <v>4769</v>
      </c>
      <c r="M5" s="2" t="s">
        <v>4956</v>
      </c>
      <c r="N5" s="2" t="s">
        <v>4501</v>
      </c>
      <c r="O5" s="2" t="s">
        <v>4297</v>
      </c>
      <c r="P5" s="7"/>
      <c r="Q5" s="7">
        <v>5</v>
      </c>
      <c r="R5" s="7">
        <v>24.083300000000008</v>
      </c>
      <c r="S5" s="7">
        <v>29.083300000000008</v>
      </c>
      <c r="T5" s="12">
        <v>30</v>
      </c>
      <c r="U5" s="15" t="s">
        <v>5068</v>
      </c>
      <c r="V5" s="15" t="s">
        <v>5067</v>
      </c>
      <c r="W5" s="50">
        <v>0</v>
      </c>
      <c r="X5" s="50">
        <v>15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2">
        <v>15</v>
      </c>
      <c r="AJ5" s="50">
        <v>15</v>
      </c>
      <c r="AK5" s="48">
        <v>0.5</v>
      </c>
      <c r="AL5" s="49">
        <v>5.0000000000000001E-3</v>
      </c>
      <c r="AM5" s="49">
        <v>0</v>
      </c>
      <c r="AN5" s="49">
        <v>15</v>
      </c>
      <c r="AP5" s="50">
        <v>15</v>
      </c>
      <c r="AQ5" t="s">
        <v>5146</v>
      </c>
    </row>
    <row r="6" spans="1:44" x14ac:dyDescent="0.35">
      <c r="A6" s="2">
        <v>1008764901</v>
      </c>
      <c r="B6" s="2" t="s">
        <v>67</v>
      </c>
      <c r="C6" s="16" t="s">
        <v>4946</v>
      </c>
      <c r="D6" s="3" t="s">
        <v>2212</v>
      </c>
      <c r="E6" s="4">
        <v>45371</v>
      </c>
      <c r="F6" s="5">
        <v>45736</v>
      </c>
      <c r="G6" s="5">
        <v>46101</v>
      </c>
      <c r="H6" s="3" t="s">
        <v>4290</v>
      </c>
      <c r="I6" s="55">
        <v>0</v>
      </c>
      <c r="J6" s="6">
        <v>46022</v>
      </c>
      <c r="K6" s="2" t="s">
        <v>4405</v>
      </c>
      <c r="L6" s="2" t="s">
        <v>4772</v>
      </c>
      <c r="M6" s="2" t="s">
        <v>4956</v>
      </c>
      <c r="N6" s="2" t="s">
        <v>4480</v>
      </c>
      <c r="O6" s="2" t="s">
        <v>4297</v>
      </c>
      <c r="P6" s="7"/>
      <c r="Q6" s="7">
        <v>6</v>
      </c>
      <c r="R6" s="7">
        <v>23.416699999999999</v>
      </c>
      <c r="S6" s="7">
        <v>29.416699999999999</v>
      </c>
      <c r="T6" s="12">
        <v>30</v>
      </c>
      <c r="U6" s="15" t="s">
        <v>5069</v>
      </c>
      <c r="V6" s="15" t="s">
        <v>5067</v>
      </c>
      <c r="W6" s="50">
        <v>0</v>
      </c>
      <c r="X6" s="50">
        <v>9</v>
      </c>
      <c r="Y6" s="50">
        <v>0</v>
      </c>
      <c r="Z6" s="50">
        <v>0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  <c r="AI6" s="52">
        <v>0</v>
      </c>
      <c r="AJ6" s="50">
        <v>0</v>
      </c>
      <c r="AK6" s="48">
        <v>0</v>
      </c>
      <c r="AL6" s="49">
        <v>0</v>
      </c>
      <c r="AM6" s="49">
        <v>0</v>
      </c>
      <c r="AN6" s="49">
        <v>0</v>
      </c>
      <c r="AP6" s="50">
        <v>30</v>
      </c>
      <c r="AQ6" t="s">
        <v>5146</v>
      </c>
    </row>
    <row r="7" spans="1:44" x14ac:dyDescent="0.35">
      <c r="A7" s="2">
        <v>1009593529</v>
      </c>
      <c r="B7" s="2" t="s">
        <v>87</v>
      </c>
      <c r="C7" s="16" t="s">
        <v>4947</v>
      </c>
      <c r="D7" s="3" t="s">
        <v>2232</v>
      </c>
      <c r="E7" s="4">
        <v>40604</v>
      </c>
      <c r="F7" s="5">
        <v>45718</v>
      </c>
      <c r="G7" s="5">
        <v>46083</v>
      </c>
      <c r="H7" s="3" t="s">
        <v>4290</v>
      </c>
      <c r="I7" s="55">
        <v>0</v>
      </c>
      <c r="J7" s="6">
        <v>46022</v>
      </c>
      <c r="K7" s="2" t="s">
        <v>4405</v>
      </c>
      <c r="L7" s="2" t="s">
        <v>4981</v>
      </c>
      <c r="M7" s="2" t="s">
        <v>4956</v>
      </c>
      <c r="N7" s="2" t="s">
        <v>4498</v>
      </c>
      <c r="O7" s="2" t="s">
        <v>4298</v>
      </c>
      <c r="P7" s="7"/>
      <c r="Q7" s="7">
        <v>4</v>
      </c>
      <c r="R7" s="7">
        <v>24.916699999999992</v>
      </c>
      <c r="S7" s="7">
        <v>28.916699999999992</v>
      </c>
      <c r="T7" s="12">
        <v>29</v>
      </c>
      <c r="U7" s="15" t="s">
        <v>5070</v>
      </c>
      <c r="V7" s="15" t="s">
        <v>5065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2">
        <v>0</v>
      </c>
      <c r="AJ7" s="50">
        <v>0</v>
      </c>
      <c r="AK7" s="48">
        <v>0</v>
      </c>
      <c r="AL7" s="49">
        <v>0</v>
      </c>
      <c r="AM7" s="49">
        <v>0</v>
      </c>
      <c r="AN7" s="49">
        <v>0</v>
      </c>
      <c r="AP7" s="50">
        <v>29</v>
      </c>
      <c r="AQ7" t="s">
        <v>5169</v>
      </c>
      <c r="AR7" t="s">
        <v>5171</v>
      </c>
    </row>
    <row r="8" spans="1:44" x14ac:dyDescent="0.35">
      <c r="A8" s="2">
        <v>1009903393</v>
      </c>
      <c r="B8" s="2" t="s">
        <v>108</v>
      </c>
      <c r="C8" s="16" t="s">
        <v>4948</v>
      </c>
      <c r="D8" s="3" t="s">
        <v>2253</v>
      </c>
      <c r="E8" s="4">
        <v>39510</v>
      </c>
      <c r="F8" s="5">
        <v>45719</v>
      </c>
      <c r="G8" s="5">
        <v>46084</v>
      </c>
      <c r="H8" s="3" t="s">
        <v>4292</v>
      </c>
      <c r="I8" s="55">
        <v>0</v>
      </c>
      <c r="J8" s="6">
        <v>46022</v>
      </c>
      <c r="K8" s="2" t="s">
        <v>4405</v>
      </c>
      <c r="L8" s="2">
        <v>2001020701</v>
      </c>
      <c r="M8" s="2" t="s">
        <v>5051</v>
      </c>
      <c r="N8" s="2" t="s">
        <v>4937</v>
      </c>
      <c r="O8" s="2" t="s">
        <v>4311</v>
      </c>
      <c r="P8" s="7"/>
      <c r="Q8" s="7">
        <v>3</v>
      </c>
      <c r="R8" s="7">
        <v>24.833300000000008</v>
      </c>
      <c r="S8" s="7">
        <v>27.833300000000008</v>
      </c>
      <c r="T8" s="12">
        <v>28</v>
      </c>
      <c r="U8" s="15" t="s">
        <v>5071</v>
      </c>
      <c r="V8" s="15" t="s">
        <v>5072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2">
        <v>0</v>
      </c>
      <c r="AJ8" s="50">
        <v>0</v>
      </c>
      <c r="AK8" s="48">
        <v>0</v>
      </c>
      <c r="AL8" s="49">
        <v>0</v>
      </c>
      <c r="AM8" s="49">
        <v>0</v>
      </c>
      <c r="AN8" s="49">
        <v>0</v>
      </c>
      <c r="AP8" s="50">
        <v>28</v>
      </c>
      <c r="AQ8" t="s">
        <v>5146</v>
      </c>
    </row>
    <row r="9" spans="1:44" x14ac:dyDescent="0.35">
      <c r="A9" s="2">
        <v>1045014823</v>
      </c>
      <c r="B9" s="2" t="s">
        <v>627</v>
      </c>
      <c r="C9" s="16" t="s">
        <v>4948</v>
      </c>
      <c r="D9" s="3" t="s">
        <v>2772</v>
      </c>
      <c r="E9" s="4">
        <v>44210</v>
      </c>
      <c r="F9" s="5">
        <v>45671</v>
      </c>
      <c r="G9" s="5">
        <v>46036</v>
      </c>
      <c r="H9" s="3" t="s">
        <v>4290</v>
      </c>
      <c r="I9" s="55">
        <v>0</v>
      </c>
      <c r="J9" s="6">
        <v>46022</v>
      </c>
      <c r="K9" s="2" t="s">
        <v>4405</v>
      </c>
      <c r="L9" s="2">
        <v>2003030300</v>
      </c>
      <c r="M9" s="2" t="s">
        <v>5052</v>
      </c>
      <c r="N9" s="2" t="s">
        <v>4510</v>
      </c>
      <c r="O9" s="2" t="s">
        <v>5309</v>
      </c>
      <c r="P9" s="7"/>
      <c r="Q9" s="7">
        <v>1</v>
      </c>
      <c r="R9" s="7">
        <v>28.916699999999992</v>
      </c>
      <c r="S9" s="7">
        <v>29.916699999999992</v>
      </c>
      <c r="T9" s="12">
        <v>30</v>
      </c>
      <c r="U9" s="15" t="s">
        <v>5073</v>
      </c>
      <c r="V9" s="15" t="s">
        <v>5067</v>
      </c>
      <c r="W9" s="50">
        <v>3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2">
        <v>3</v>
      </c>
      <c r="AJ9" s="50">
        <v>3</v>
      </c>
      <c r="AK9" s="48">
        <v>0.1</v>
      </c>
      <c r="AL9" s="49">
        <v>1E-3</v>
      </c>
      <c r="AM9" s="49">
        <v>3</v>
      </c>
      <c r="AN9" s="49">
        <v>3</v>
      </c>
      <c r="AP9" s="50">
        <v>27</v>
      </c>
      <c r="AQ9" t="s">
        <v>5146</v>
      </c>
    </row>
    <row r="10" spans="1:44" x14ac:dyDescent="0.35">
      <c r="A10" s="2">
        <v>1010076860</v>
      </c>
      <c r="B10" s="2" t="s">
        <v>123</v>
      </c>
      <c r="C10" s="16" t="s">
        <v>4947</v>
      </c>
      <c r="D10" s="3" t="s">
        <v>2268</v>
      </c>
      <c r="E10" s="4">
        <v>40253</v>
      </c>
      <c r="F10" s="5">
        <v>45732</v>
      </c>
      <c r="G10" s="5">
        <v>46097</v>
      </c>
      <c r="H10" s="3" t="s">
        <v>4290</v>
      </c>
      <c r="I10" s="55">
        <v>0</v>
      </c>
      <c r="J10" s="6">
        <v>46022</v>
      </c>
      <c r="K10" s="2" t="s">
        <v>4405</v>
      </c>
      <c r="L10" s="2" t="s">
        <v>4988</v>
      </c>
      <c r="M10" s="2" t="s">
        <v>4957</v>
      </c>
      <c r="N10" s="2" t="s">
        <v>4515</v>
      </c>
      <c r="O10" s="2" t="s">
        <v>4298</v>
      </c>
      <c r="P10" s="7"/>
      <c r="Q10" s="7">
        <v>5</v>
      </c>
      <c r="R10" s="7">
        <v>23.75</v>
      </c>
      <c r="S10" s="7">
        <v>28.75</v>
      </c>
      <c r="T10" s="12">
        <v>29</v>
      </c>
      <c r="U10" s="15" t="s">
        <v>5064</v>
      </c>
      <c r="V10" s="15" t="s">
        <v>5065</v>
      </c>
      <c r="W10" s="50">
        <v>15</v>
      </c>
      <c r="X10" s="50">
        <v>0</v>
      </c>
      <c r="Y10" s="50">
        <v>0</v>
      </c>
      <c r="Z10" s="50">
        <v>0</v>
      </c>
      <c r="AA10" s="50">
        <v>0</v>
      </c>
      <c r="AB10" s="50">
        <v>15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2">
        <v>30</v>
      </c>
      <c r="AJ10" s="50">
        <v>30</v>
      </c>
      <c r="AK10" s="48">
        <v>1.0344827586206897</v>
      </c>
      <c r="AL10" s="49">
        <v>1.0344827586206896E-2</v>
      </c>
      <c r="AM10" s="49">
        <v>15</v>
      </c>
      <c r="AN10" s="49">
        <v>29</v>
      </c>
      <c r="AP10" s="50">
        <v>0</v>
      </c>
      <c r="AQ10" t="s">
        <v>5146</v>
      </c>
    </row>
    <row r="11" spans="1:44" x14ac:dyDescent="0.35">
      <c r="A11" s="2">
        <v>1010458497</v>
      </c>
      <c r="B11" s="2" t="s">
        <v>148</v>
      </c>
      <c r="C11" s="16" t="s">
        <v>4946</v>
      </c>
      <c r="D11" s="3" t="s">
        <v>2293</v>
      </c>
      <c r="E11" s="4">
        <v>39168</v>
      </c>
      <c r="F11" s="5">
        <v>45743</v>
      </c>
      <c r="G11" s="5">
        <v>46108</v>
      </c>
      <c r="H11" s="3" t="s">
        <v>4290</v>
      </c>
      <c r="I11" s="55">
        <v>0</v>
      </c>
      <c r="J11" s="6">
        <v>46022</v>
      </c>
      <c r="K11" s="2" t="s">
        <v>4405</v>
      </c>
      <c r="L11" s="2" t="s">
        <v>4992</v>
      </c>
      <c r="M11" s="2" t="s">
        <v>4957</v>
      </c>
      <c r="N11" s="2" t="s">
        <v>4530</v>
      </c>
      <c r="O11" s="2" t="s">
        <v>4301</v>
      </c>
      <c r="P11" s="7"/>
      <c r="Q11" s="7">
        <v>4</v>
      </c>
      <c r="R11" s="7">
        <v>22.833300000000008</v>
      </c>
      <c r="S11" s="7">
        <v>26.833300000000008</v>
      </c>
      <c r="T11" s="12">
        <v>27</v>
      </c>
      <c r="U11" s="15" t="s">
        <v>5074</v>
      </c>
      <c r="V11" s="15" t="s">
        <v>5075</v>
      </c>
      <c r="W11" s="50">
        <v>0</v>
      </c>
      <c r="X11" s="50">
        <v>0</v>
      </c>
      <c r="Y11" s="50">
        <v>30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2">
        <v>30</v>
      </c>
      <c r="AJ11" s="50">
        <v>30</v>
      </c>
      <c r="AK11" s="48">
        <v>1.1111111111111112</v>
      </c>
      <c r="AL11" s="49">
        <v>1.1111111111111112E-2</v>
      </c>
      <c r="AM11" s="49">
        <v>0</v>
      </c>
      <c r="AN11" s="49">
        <v>27</v>
      </c>
      <c r="AP11" s="50">
        <v>0</v>
      </c>
      <c r="AQ11" t="s">
        <v>5146</v>
      </c>
    </row>
    <row r="12" spans="1:44" x14ac:dyDescent="0.35">
      <c r="A12" s="2">
        <v>1010469878</v>
      </c>
      <c r="B12" s="2" t="s">
        <v>149</v>
      </c>
      <c r="C12" s="16" t="s">
        <v>4946</v>
      </c>
      <c r="D12" s="3" t="s">
        <v>2294</v>
      </c>
      <c r="E12" s="4">
        <v>42816</v>
      </c>
      <c r="F12" s="5">
        <v>45738</v>
      </c>
      <c r="G12" s="5">
        <v>46103</v>
      </c>
      <c r="H12" s="3" t="s">
        <v>4290</v>
      </c>
      <c r="I12" s="55">
        <v>0</v>
      </c>
      <c r="J12" s="6">
        <v>46022</v>
      </c>
      <c r="K12" s="2" t="s">
        <v>4405</v>
      </c>
      <c r="L12" s="2" t="s">
        <v>4966</v>
      </c>
      <c r="M12" s="2" t="s">
        <v>4956</v>
      </c>
      <c r="N12" s="2" t="s">
        <v>4461</v>
      </c>
      <c r="O12" s="2" t="s">
        <v>4308</v>
      </c>
      <c r="P12" s="7"/>
      <c r="Q12" s="7">
        <v>1</v>
      </c>
      <c r="R12" s="7">
        <v>23.25</v>
      </c>
      <c r="S12" s="7">
        <v>24.25</v>
      </c>
      <c r="T12" s="12">
        <v>25</v>
      </c>
      <c r="U12" s="15" t="s">
        <v>5076</v>
      </c>
      <c r="V12" s="15" t="s">
        <v>5077</v>
      </c>
      <c r="W12" s="50">
        <v>15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10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2">
        <v>25</v>
      </c>
      <c r="AJ12" s="50">
        <v>25</v>
      </c>
      <c r="AK12" s="48">
        <v>1</v>
      </c>
      <c r="AL12" s="49">
        <v>0.01</v>
      </c>
      <c r="AM12" s="49">
        <v>15</v>
      </c>
      <c r="AN12" s="49">
        <v>25</v>
      </c>
      <c r="AP12" s="50">
        <v>0</v>
      </c>
      <c r="AQ12" t="s">
        <v>5146</v>
      </c>
    </row>
    <row r="13" spans="1:44" x14ac:dyDescent="0.35">
      <c r="A13" s="2">
        <v>1010529625</v>
      </c>
      <c r="B13" s="2" t="s">
        <v>152</v>
      </c>
      <c r="C13" s="16" t="s">
        <v>4946</v>
      </c>
      <c r="D13" s="3" t="s">
        <v>2297</v>
      </c>
      <c r="E13" s="4">
        <v>41713</v>
      </c>
      <c r="F13" s="5">
        <v>45731</v>
      </c>
      <c r="G13" s="5">
        <v>46096</v>
      </c>
      <c r="H13" s="3" t="s">
        <v>4290</v>
      </c>
      <c r="I13" s="55">
        <v>0</v>
      </c>
      <c r="J13" s="6">
        <v>46022</v>
      </c>
      <c r="K13" s="2" t="s">
        <v>4405</v>
      </c>
      <c r="L13" s="2" t="s">
        <v>4802</v>
      </c>
      <c r="M13" s="2" t="s">
        <v>4956</v>
      </c>
      <c r="N13" s="2" t="s">
        <v>4671</v>
      </c>
      <c r="O13" s="2" t="s">
        <v>4297</v>
      </c>
      <c r="P13" s="7"/>
      <c r="Q13" s="7">
        <v>5</v>
      </c>
      <c r="R13" s="7">
        <v>23.833300000000008</v>
      </c>
      <c r="S13" s="7">
        <v>28.833300000000008</v>
      </c>
      <c r="T13" s="12">
        <v>29</v>
      </c>
      <c r="U13" s="15" t="s">
        <v>5078</v>
      </c>
      <c r="V13" s="15" t="s">
        <v>5065</v>
      </c>
      <c r="W13" s="50">
        <v>0</v>
      </c>
      <c r="X13" s="50">
        <v>15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2">
        <v>0</v>
      </c>
      <c r="AJ13" s="50">
        <v>0</v>
      </c>
      <c r="AK13" s="48">
        <v>0</v>
      </c>
      <c r="AL13" s="49">
        <v>0</v>
      </c>
      <c r="AM13" s="49">
        <v>0</v>
      </c>
      <c r="AN13" s="49">
        <v>0</v>
      </c>
      <c r="AP13" s="50">
        <v>29</v>
      </c>
      <c r="AQ13" s="57" t="s">
        <v>5146</v>
      </c>
    </row>
    <row r="14" spans="1:44" x14ac:dyDescent="0.35">
      <c r="A14" s="2">
        <v>1010613997</v>
      </c>
      <c r="B14" s="2" t="s">
        <v>161</v>
      </c>
      <c r="C14" s="16" t="s">
        <v>4947</v>
      </c>
      <c r="D14" s="3" t="s">
        <v>2306</v>
      </c>
      <c r="E14" s="4">
        <v>42773</v>
      </c>
      <c r="F14" s="5">
        <v>45695</v>
      </c>
      <c r="G14" s="5">
        <v>46060</v>
      </c>
      <c r="H14" s="3" t="s">
        <v>4290</v>
      </c>
      <c r="I14" s="55">
        <v>0</v>
      </c>
      <c r="J14" s="6">
        <v>46022</v>
      </c>
      <c r="K14" s="2" t="s">
        <v>4405</v>
      </c>
      <c r="L14" s="2">
        <v>2003020100</v>
      </c>
      <c r="M14" s="2" t="s">
        <v>4956</v>
      </c>
      <c r="N14" s="2" t="s">
        <v>4543</v>
      </c>
      <c r="O14" s="2" t="s">
        <v>4314</v>
      </c>
      <c r="P14" s="7"/>
      <c r="Q14" s="7">
        <v>3</v>
      </c>
      <c r="R14" s="7">
        <v>27</v>
      </c>
      <c r="S14" s="7">
        <v>30</v>
      </c>
      <c r="T14" s="12">
        <v>30</v>
      </c>
      <c r="U14" s="15" t="s">
        <v>5079</v>
      </c>
      <c r="V14" s="15" t="s">
        <v>5067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2">
        <v>0</v>
      </c>
      <c r="AJ14" s="50">
        <v>0</v>
      </c>
      <c r="AK14" s="48">
        <v>0</v>
      </c>
      <c r="AL14" s="49">
        <v>0</v>
      </c>
      <c r="AM14" s="49">
        <v>0</v>
      </c>
      <c r="AN14" s="49">
        <v>0</v>
      </c>
      <c r="AP14" s="50">
        <v>30</v>
      </c>
      <c r="AQ14" t="s">
        <v>5173</v>
      </c>
      <c r="AR14" t="s">
        <v>5174</v>
      </c>
    </row>
    <row r="15" spans="1:44" x14ac:dyDescent="0.35">
      <c r="A15" s="2">
        <v>1016686591</v>
      </c>
      <c r="B15" s="2" t="s">
        <v>193</v>
      </c>
      <c r="C15" s="16" t="s">
        <v>4946</v>
      </c>
      <c r="D15" s="3" t="s">
        <v>2338</v>
      </c>
      <c r="E15" s="4">
        <v>45369</v>
      </c>
      <c r="F15" s="5">
        <v>45734</v>
      </c>
      <c r="G15" s="5">
        <v>46099</v>
      </c>
      <c r="H15" s="3" t="s">
        <v>4290</v>
      </c>
      <c r="I15" s="55">
        <v>0</v>
      </c>
      <c r="J15" s="6">
        <v>46022</v>
      </c>
      <c r="K15" s="2" t="s">
        <v>4405</v>
      </c>
      <c r="L15" s="2" t="s">
        <v>4810</v>
      </c>
      <c r="M15" s="2" t="s">
        <v>4956</v>
      </c>
      <c r="N15" s="2" t="s">
        <v>4551</v>
      </c>
      <c r="O15" s="2" t="s">
        <v>4309</v>
      </c>
      <c r="P15" s="7"/>
      <c r="Q15" s="7">
        <v>4</v>
      </c>
      <c r="R15" s="7">
        <v>23.583300000000001</v>
      </c>
      <c r="S15" s="7">
        <v>27.583300000000001</v>
      </c>
      <c r="T15" s="12">
        <v>28</v>
      </c>
      <c r="U15" s="15" t="s">
        <v>5080</v>
      </c>
      <c r="V15" s="15" t="s">
        <v>5072</v>
      </c>
      <c r="W15" s="50">
        <v>0</v>
      </c>
      <c r="X15" s="50">
        <v>4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2">
        <v>4</v>
      </c>
      <c r="AJ15" s="50">
        <v>4</v>
      </c>
      <c r="AK15" s="48">
        <v>0.14285714285714285</v>
      </c>
      <c r="AL15" s="49">
        <v>1.4285714285714286E-3</v>
      </c>
      <c r="AM15" s="49">
        <v>0</v>
      </c>
      <c r="AN15" s="49">
        <v>4</v>
      </c>
      <c r="AP15" s="50">
        <v>24</v>
      </c>
      <c r="AQ15" t="s">
        <v>5146</v>
      </c>
    </row>
    <row r="16" spans="1:44" x14ac:dyDescent="0.35">
      <c r="A16" s="2">
        <v>1017445815</v>
      </c>
      <c r="B16" s="2" t="s">
        <v>199</v>
      </c>
      <c r="C16" s="16" t="s">
        <v>4946</v>
      </c>
      <c r="D16" s="3" t="s">
        <v>2344</v>
      </c>
      <c r="E16" s="4">
        <v>42752</v>
      </c>
      <c r="F16" s="5">
        <v>45674</v>
      </c>
      <c r="G16" s="5">
        <v>46039</v>
      </c>
      <c r="H16" s="3" t="s">
        <v>4290</v>
      </c>
      <c r="I16" s="55">
        <v>0</v>
      </c>
      <c r="J16" s="6">
        <v>46022</v>
      </c>
      <c r="K16" s="2" t="s">
        <v>4405</v>
      </c>
      <c r="L16" s="2" t="s">
        <v>4964</v>
      </c>
      <c r="M16" s="2" t="s">
        <v>4956</v>
      </c>
      <c r="N16" s="2" t="s">
        <v>4450</v>
      </c>
      <c r="O16" s="2" t="s">
        <v>4300</v>
      </c>
      <c r="P16" s="7"/>
      <c r="Q16" s="7">
        <v>1</v>
      </c>
      <c r="R16" s="7">
        <v>28.666699999999992</v>
      </c>
      <c r="S16" s="7">
        <v>29.666699999999992</v>
      </c>
      <c r="T16" s="12">
        <v>30</v>
      </c>
      <c r="U16" s="15" t="s">
        <v>5081</v>
      </c>
      <c r="V16" s="15" t="s">
        <v>5067</v>
      </c>
      <c r="W16" s="50">
        <v>1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2">
        <v>1</v>
      </c>
      <c r="AJ16" s="50">
        <v>1</v>
      </c>
      <c r="AK16" s="48">
        <v>3.3333333333333333E-2</v>
      </c>
      <c r="AL16" s="49">
        <v>3.3333333333333332E-4</v>
      </c>
      <c r="AM16" s="49">
        <v>1</v>
      </c>
      <c r="AN16" s="49">
        <v>1</v>
      </c>
      <c r="AP16" s="50">
        <v>29</v>
      </c>
      <c r="AQ16" t="s">
        <v>5146</v>
      </c>
    </row>
    <row r="17" spans="1:44" x14ac:dyDescent="0.35">
      <c r="A17" s="2">
        <v>1025710501</v>
      </c>
      <c r="B17" s="2" t="s">
        <v>220</v>
      </c>
      <c r="C17" s="16" t="s">
        <v>4946</v>
      </c>
      <c r="D17" s="3" t="s">
        <v>2365</v>
      </c>
      <c r="E17" s="4">
        <v>39494</v>
      </c>
      <c r="F17" s="5">
        <v>45704</v>
      </c>
      <c r="G17" s="5">
        <v>46069</v>
      </c>
      <c r="H17" s="3" t="s">
        <v>4290</v>
      </c>
      <c r="I17" s="55">
        <v>0</v>
      </c>
      <c r="J17" s="6">
        <v>46022</v>
      </c>
      <c r="K17" s="2" t="s">
        <v>4405</v>
      </c>
      <c r="L17" s="2" t="s">
        <v>4973</v>
      </c>
      <c r="M17" s="2" t="s">
        <v>4956</v>
      </c>
      <c r="N17" s="2" t="s">
        <v>4481</v>
      </c>
      <c r="O17" s="2" t="s">
        <v>4297</v>
      </c>
      <c r="P17" s="7"/>
      <c r="Q17" s="7">
        <v>3</v>
      </c>
      <c r="R17" s="7">
        <v>26.25</v>
      </c>
      <c r="S17" s="7">
        <v>29.25</v>
      </c>
      <c r="T17" s="12">
        <v>30</v>
      </c>
      <c r="U17" s="15" t="s">
        <v>5082</v>
      </c>
      <c r="V17" s="15" t="s">
        <v>5067</v>
      </c>
      <c r="W17" s="50">
        <v>1</v>
      </c>
      <c r="X17" s="50">
        <v>28</v>
      </c>
      <c r="Y17" s="50">
        <v>1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2">
        <v>30</v>
      </c>
      <c r="AJ17" s="50">
        <v>30</v>
      </c>
      <c r="AK17" s="48">
        <v>1</v>
      </c>
      <c r="AL17" s="49">
        <v>0.01</v>
      </c>
      <c r="AM17" s="49">
        <v>1</v>
      </c>
      <c r="AN17" s="49">
        <v>30</v>
      </c>
      <c r="AP17" s="50">
        <v>0</v>
      </c>
      <c r="AQ17" t="s">
        <v>5146</v>
      </c>
    </row>
    <row r="18" spans="1:44" x14ac:dyDescent="0.35">
      <c r="A18" s="2">
        <v>1040033173</v>
      </c>
      <c r="B18" s="2" t="s">
        <v>248</v>
      </c>
      <c r="C18" s="16" t="s">
        <v>4947</v>
      </c>
      <c r="D18" s="3" t="s">
        <v>2393</v>
      </c>
      <c r="E18" s="4">
        <v>41346</v>
      </c>
      <c r="F18" s="5">
        <v>45729</v>
      </c>
      <c r="G18" s="5">
        <v>46094</v>
      </c>
      <c r="H18" s="3" t="s">
        <v>4290</v>
      </c>
      <c r="I18" s="55">
        <v>0</v>
      </c>
      <c r="J18" s="6">
        <v>46022</v>
      </c>
      <c r="K18" s="2" t="s">
        <v>4405</v>
      </c>
      <c r="L18" s="2" t="s">
        <v>4963</v>
      </c>
      <c r="M18" s="2" t="s">
        <v>4956</v>
      </c>
      <c r="N18" s="2" t="s">
        <v>4449</v>
      </c>
      <c r="O18" s="2" t="s">
        <v>4298</v>
      </c>
      <c r="P18" s="7"/>
      <c r="Q18" s="7">
        <v>14</v>
      </c>
      <c r="R18" s="7">
        <v>24</v>
      </c>
      <c r="S18" s="7">
        <v>38</v>
      </c>
      <c r="T18" s="12">
        <v>38</v>
      </c>
      <c r="U18" s="15" t="s">
        <v>5083</v>
      </c>
      <c r="V18" s="15" t="s">
        <v>5084</v>
      </c>
      <c r="W18" s="50">
        <v>19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2">
        <v>19</v>
      </c>
      <c r="AJ18" s="50">
        <v>19</v>
      </c>
      <c r="AK18" s="48">
        <v>0.5</v>
      </c>
      <c r="AL18" s="49">
        <v>5.0000000000000001E-3</v>
      </c>
      <c r="AM18" s="49">
        <v>19</v>
      </c>
      <c r="AN18" s="49">
        <v>19</v>
      </c>
      <c r="AP18" s="50">
        <v>19</v>
      </c>
      <c r="AQ18" t="s">
        <v>5146</v>
      </c>
    </row>
    <row r="19" spans="1:44" hidden="1" x14ac:dyDescent="0.35">
      <c r="A19" s="2">
        <v>1040200829</v>
      </c>
      <c r="B19" s="2" t="s">
        <v>262</v>
      </c>
      <c r="C19" s="16" t="s">
        <v>4946</v>
      </c>
      <c r="D19" s="3" t="s">
        <v>2407</v>
      </c>
      <c r="E19" s="4">
        <v>45343</v>
      </c>
      <c r="F19" s="5">
        <v>45709</v>
      </c>
      <c r="G19" s="5">
        <v>46074</v>
      </c>
      <c r="H19" s="3" t="s">
        <v>4290</v>
      </c>
      <c r="I19" s="55">
        <v>46043</v>
      </c>
      <c r="J19" s="6">
        <v>46022</v>
      </c>
      <c r="K19" s="2" t="s">
        <v>4405</v>
      </c>
      <c r="L19" s="2" t="s">
        <v>5007</v>
      </c>
      <c r="M19" s="2" t="s">
        <v>4956</v>
      </c>
      <c r="N19" s="2" t="s">
        <v>4578</v>
      </c>
      <c r="O19" s="2" t="s">
        <v>4301</v>
      </c>
      <c r="P19" s="7"/>
      <c r="Q19" s="7">
        <v>2</v>
      </c>
      <c r="R19" s="7">
        <v>25.833300000000001</v>
      </c>
      <c r="S19" s="7">
        <v>27.833300000000001</v>
      </c>
      <c r="T19" s="12">
        <v>28</v>
      </c>
      <c r="U19" s="15" t="s">
        <v>5085</v>
      </c>
      <c r="V19" s="15" t="s">
        <v>5072</v>
      </c>
      <c r="W19" s="50">
        <v>28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2">
        <v>28</v>
      </c>
      <c r="AJ19" s="50">
        <v>28</v>
      </c>
      <c r="AK19" s="48">
        <v>1</v>
      </c>
      <c r="AL19" s="49">
        <v>0.01</v>
      </c>
      <c r="AM19" s="49">
        <v>28</v>
      </c>
      <c r="AN19" s="49">
        <v>28</v>
      </c>
      <c r="AP19" s="50">
        <v>0</v>
      </c>
      <c r="AQ19" t="s">
        <v>5146</v>
      </c>
    </row>
    <row r="20" spans="1:44" x14ac:dyDescent="0.35">
      <c r="A20" s="2">
        <v>1040442365</v>
      </c>
      <c r="B20" s="2" t="s">
        <v>273</v>
      </c>
      <c r="C20" s="16" t="s">
        <v>4946</v>
      </c>
      <c r="D20" s="3" t="s">
        <v>2418</v>
      </c>
      <c r="E20" s="4">
        <v>42447</v>
      </c>
      <c r="F20" s="5">
        <v>45734</v>
      </c>
      <c r="G20" s="5">
        <v>46099</v>
      </c>
      <c r="H20" s="3" t="s">
        <v>4290</v>
      </c>
      <c r="I20" s="55">
        <v>0</v>
      </c>
      <c r="J20" s="6">
        <v>46022</v>
      </c>
      <c r="K20" s="2" t="s">
        <v>4405</v>
      </c>
      <c r="L20" s="2" t="s">
        <v>4817</v>
      </c>
      <c r="M20" s="2" t="s">
        <v>4956</v>
      </c>
      <c r="N20" s="2" t="s">
        <v>4560</v>
      </c>
      <c r="O20" s="2" t="s">
        <v>4297</v>
      </c>
      <c r="P20" s="7"/>
      <c r="Q20" s="7">
        <v>5</v>
      </c>
      <c r="R20" s="7">
        <v>23.583300000000008</v>
      </c>
      <c r="S20" s="7">
        <v>28.583300000000008</v>
      </c>
      <c r="T20" s="12">
        <v>29</v>
      </c>
      <c r="U20" s="15" t="s">
        <v>5086</v>
      </c>
      <c r="V20" s="15" t="s">
        <v>5065</v>
      </c>
      <c r="W20" s="50">
        <v>27</v>
      </c>
      <c r="X20" s="50">
        <v>2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2">
        <v>29</v>
      </c>
      <c r="AJ20" s="50">
        <v>29</v>
      </c>
      <c r="AK20" s="48">
        <v>1</v>
      </c>
      <c r="AL20" s="49">
        <v>0.01</v>
      </c>
      <c r="AM20" s="49">
        <v>27</v>
      </c>
      <c r="AN20" s="49">
        <v>29</v>
      </c>
      <c r="AP20" s="50">
        <v>0</v>
      </c>
      <c r="AQ20" t="s">
        <v>5146</v>
      </c>
    </row>
    <row r="21" spans="1:44" x14ac:dyDescent="0.35">
      <c r="A21" s="2">
        <v>1040591012</v>
      </c>
      <c r="B21" s="2" t="s">
        <v>287</v>
      </c>
      <c r="C21" s="16" t="s">
        <v>4946</v>
      </c>
      <c r="D21" s="3" t="s">
        <v>2432</v>
      </c>
      <c r="E21" s="4">
        <v>42083</v>
      </c>
      <c r="F21" s="5">
        <v>45736</v>
      </c>
      <c r="G21" s="5">
        <v>46101</v>
      </c>
      <c r="H21" s="3" t="s">
        <v>4290</v>
      </c>
      <c r="I21" s="55">
        <v>0</v>
      </c>
      <c r="J21" s="6">
        <v>46022</v>
      </c>
      <c r="K21" s="2" t="s">
        <v>4405</v>
      </c>
      <c r="L21" s="2" t="s">
        <v>5009</v>
      </c>
      <c r="M21" s="2" t="s">
        <v>4957</v>
      </c>
      <c r="N21" s="2" t="s">
        <v>4586</v>
      </c>
      <c r="O21" s="2" t="s">
        <v>4297</v>
      </c>
      <c r="P21" s="7"/>
      <c r="Q21" s="7">
        <v>1</v>
      </c>
      <c r="R21" s="7">
        <v>23.416699999999992</v>
      </c>
      <c r="S21" s="7">
        <v>24.416699999999992</v>
      </c>
      <c r="T21" s="12">
        <v>25</v>
      </c>
      <c r="U21" s="15" t="s">
        <v>5087</v>
      </c>
      <c r="V21" s="15" t="s">
        <v>5077</v>
      </c>
      <c r="W21" s="50">
        <v>0</v>
      </c>
      <c r="X21" s="50">
        <v>0</v>
      </c>
      <c r="Y21" s="50">
        <v>7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15</v>
      </c>
      <c r="AF21" s="50">
        <v>8</v>
      </c>
      <c r="AG21" s="50">
        <v>0</v>
      </c>
      <c r="AH21" s="50">
        <v>0</v>
      </c>
      <c r="AI21" s="52">
        <v>30</v>
      </c>
      <c r="AJ21" s="50">
        <v>30</v>
      </c>
      <c r="AK21" s="48">
        <v>1.2</v>
      </c>
      <c r="AL21" s="49">
        <v>1.2E-2</v>
      </c>
      <c r="AM21" s="49">
        <v>0</v>
      </c>
      <c r="AN21" s="49">
        <v>25</v>
      </c>
      <c r="AP21" s="50">
        <v>0</v>
      </c>
      <c r="AQ21" t="s">
        <v>5146</v>
      </c>
    </row>
    <row r="22" spans="1:44" x14ac:dyDescent="0.35">
      <c r="A22" s="2">
        <v>1040643935</v>
      </c>
      <c r="B22" s="2" t="s">
        <v>296</v>
      </c>
      <c r="C22" s="16" t="s">
        <v>4947</v>
      </c>
      <c r="D22" s="3" t="s">
        <v>2441</v>
      </c>
      <c r="E22" s="4">
        <v>42423</v>
      </c>
      <c r="F22" s="5">
        <v>45711</v>
      </c>
      <c r="G22" s="5">
        <v>46076</v>
      </c>
      <c r="H22" s="3" t="s">
        <v>4290</v>
      </c>
      <c r="I22" s="55">
        <v>0</v>
      </c>
      <c r="J22" s="6">
        <v>46022</v>
      </c>
      <c r="K22" s="2" t="s">
        <v>4405</v>
      </c>
      <c r="L22" s="2" t="s">
        <v>4964</v>
      </c>
      <c r="M22" s="2" t="s">
        <v>4956</v>
      </c>
      <c r="N22" s="2" t="s">
        <v>4450</v>
      </c>
      <c r="O22" s="2" t="s">
        <v>4338</v>
      </c>
      <c r="P22" s="7"/>
      <c r="Q22" s="7">
        <v>4</v>
      </c>
      <c r="R22" s="7">
        <v>25.666699999999992</v>
      </c>
      <c r="S22" s="7">
        <v>29.666699999999992</v>
      </c>
      <c r="T22" s="12">
        <v>30</v>
      </c>
      <c r="U22" s="15" t="s">
        <v>5088</v>
      </c>
      <c r="V22" s="15" t="s">
        <v>5067</v>
      </c>
      <c r="W22" s="50">
        <v>0</v>
      </c>
      <c r="X22" s="50">
        <v>11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20</v>
      </c>
      <c r="AE22" s="50">
        <v>0</v>
      </c>
      <c r="AF22" s="50">
        <v>0</v>
      </c>
      <c r="AG22" s="50">
        <v>0</v>
      </c>
      <c r="AH22" s="50">
        <v>0</v>
      </c>
      <c r="AI22" s="52">
        <v>31</v>
      </c>
      <c r="AJ22" s="50">
        <v>31</v>
      </c>
      <c r="AK22" s="48">
        <v>1.0333333333333334</v>
      </c>
      <c r="AL22" s="49">
        <v>1.0333333333333335E-2</v>
      </c>
      <c r="AM22" s="49">
        <v>0</v>
      </c>
      <c r="AN22" s="49">
        <v>30</v>
      </c>
      <c r="AP22" s="50">
        <v>0</v>
      </c>
      <c r="AQ22" t="s">
        <v>5146</v>
      </c>
    </row>
    <row r="23" spans="1:44" x14ac:dyDescent="0.35">
      <c r="A23" s="2">
        <v>1040852935</v>
      </c>
      <c r="B23" s="2" t="s">
        <v>312</v>
      </c>
      <c r="C23" s="16" t="s">
        <v>4946</v>
      </c>
      <c r="D23" s="3" t="s">
        <v>2457</v>
      </c>
      <c r="E23" s="4">
        <v>45371</v>
      </c>
      <c r="F23" s="5">
        <v>45736</v>
      </c>
      <c r="G23" s="5">
        <v>46101</v>
      </c>
      <c r="H23" s="3" t="s">
        <v>4290</v>
      </c>
      <c r="I23" s="55">
        <v>0</v>
      </c>
      <c r="J23" s="6">
        <v>46022</v>
      </c>
      <c r="K23" s="2" t="s">
        <v>4405</v>
      </c>
      <c r="L23" s="2" t="s">
        <v>4779</v>
      </c>
      <c r="M23" s="2" t="s">
        <v>4956</v>
      </c>
      <c r="N23" s="2" t="s">
        <v>4495</v>
      </c>
      <c r="O23" s="2" t="s">
        <v>4297</v>
      </c>
      <c r="P23" s="7"/>
      <c r="Q23" s="7">
        <v>7</v>
      </c>
      <c r="R23" s="7">
        <v>23.416699999999999</v>
      </c>
      <c r="S23" s="7">
        <v>30.416699999999999</v>
      </c>
      <c r="T23" s="12">
        <v>31</v>
      </c>
      <c r="U23" s="15" t="s">
        <v>5089</v>
      </c>
      <c r="V23" s="15" t="s">
        <v>5090</v>
      </c>
      <c r="W23" s="50">
        <v>16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2">
        <v>16</v>
      </c>
      <c r="AJ23" s="50">
        <v>16</v>
      </c>
      <c r="AK23" s="48">
        <v>0.5161290322580645</v>
      </c>
      <c r="AL23" s="49">
        <v>5.1612903225806452E-3</v>
      </c>
      <c r="AM23" s="49">
        <v>16</v>
      </c>
      <c r="AN23" s="49">
        <v>16</v>
      </c>
      <c r="AP23" s="50">
        <v>15</v>
      </c>
      <c r="AQ23" t="s">
        <v>5146</v>
      </c>
    </row>
    <row r="24" spans="1:44" x14ac:dyDescent="0.35">
      <c r="A24" s="2">
        <v>1041161271</v>
      </c>
      <c r="B24" s="2" t="s">
        <v>343</v>
      </c>
      <c r="C24" s="16" t="s">
        <v>4947</v>
      </c>
      <c r="D24" s="3" t="s">
        <v>2488</v>
      </c>
      <c r="E24" s="4">
        <v>43518</v>
      </c>
      <c r="F24" s="5">
        <v>45710</v>
      </c>
      <c r="G24" s="5">
        <v>46075</v>
      </c>
      <c r="H24" s="3" t="s">
        <v>4290</v>
      </c>
      <c r="I24" s="55">
        <v>0</v>
      </c>
      <c r="J24" s="6">
        <v>46022</v>
      </c>
      <c r="K24" s="2" t="s">
        <v>4405</v>
      </c>
      <c r="L24" s="2" t="s">
        <v>5012</v>
      </c>
      <c r="M24" s="2" t="s">
        <v>4956</v>
      </c>
      <c r="N24" s="2" t="s">
        <v>4605</v>
      </c>
      <c r="O24" s="2" t="s">
        <v>4298</v>
      </c>
      <c r="P24" s="7"/>
      <c r="Q24" s="7">
        <v>4</v>
      </c>
      <c r="R24" s="7">
        <v>25.75</v>
      </c>
      <c r="S24" s="7">
        <v>29.75</v>
      </c>
      <c r="T24" s="12">
        <v>30</v>
      </c>
      <c r="U24" s="15" t="s">
        <v>5091</v>
      </c>
      <c r="V24" s="15" t="s">
        <v>5067</v>
      </c>
      <c r="W24" s="50">
        <v>4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26</v>
      </c>
      <c r="AG24" s="50">
        <v>0</v>
      </c>
      <c r="AH24" s="50">
        <v>0</v>
      </c>
      <c r="AI24" s="52">
        <v>30</v>
      </c>
      <c r="AJ24" s="50">
        <v>30</v>
      </c>
      <c r="AK24" s="48">
        <v>1</v>
      </c>
      <c r="AL24" s="49">
        <v>0.01</v>
      </c>
      <c r="AM24" s="49">
        <v>4</v>
      </c>
      <c r="AN24" s="49">
        <v>30</v>
      </c>
      <c r="AP24" s="50">
        <v>0</v>
      </c>
      <c r="AQ24" t="s">
        <v>5146</v>
      </c>
    </row>
    <row r="25" spans="1:44" x14ac:dyDescent="0.35">
      <c r="A25" s="2">
        <v>1041353249</v>
      </c>
      <c r="B25" s="2" t="s">
        <v>356</v>
      </c>
      <c r="C25" s="16" t="s">
        <v>4946</v>
      </c>
      <c r="D25" s="3" t="s">
        <v>2501</v>
      </c>
      <c r="E25" s="4">
        <v>42374</v>
      </c>
      <c r="F25" s="5">
        <v>45662</v>
      </c>
      <c r="G25" s="5">
        <v>46027</v>
      </c>
      <c r="H25" s="3" t="s">
        <v>4291</v>
      </c>
      <c r="I25" s="55">
        <v>0</v>
      </c>
      <c r="J25" s="6">
        <v>46022</v>
      </c>
      <c r="K25" s="2" t="s">
        <v>4405</v>
      </c>
      <c r="L25" s="2" t="s">
        <v>4743</v>
      </c>
      <c r="M25" s="2" t="s">
        <v>4956</v>
      </c>
      <c r="N25" s="2" t="s">
        <v>4436</v>
      </c>
      <c r="O25" s="2" t="s">
        <v>4297</v>
      </c>
      <c r="P25" s="7"/>
      <c r="Q25" s="7">
        <v>1</v>
      </c>
      <c r="R25" s="7">
        <v>23.666699999999992</v>
      </c>
      <c r="S25" s="7">
        <v>24.666699999999992</v>
      </c>
      <c r="T25" s="12">
        <v>25</v>
      </c>
      <c r="U25" s="15" t="s">
        <v>5092</v>
      </c>
      <c r="V25" s="15" t="s">
        <v>5077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2">
        <v>0</v>
      </c>
      <c r="AJ25" s="50">
        <v>0</v>
      </c>
      <c r="AK25" s="48">
        <v>0</v>
      </c>
      <c r="AL25" s="49">
        <v>0</v>
      </c>
      <c r="AM25" s="49">
        <v>0</v>
      </c>
      <c r="AN25" s="49">
        <v>0</v>
      </c>
      <c r="AP25" s="50">
        <v>25</v>
      </c>
      <c r="AQ25" t="s">
        <v>5173</v>
      </c>
      <c r="AR25" t="s">
        <v>5175</v>
      </c>
    </row>
    <row r="26" spans="1:44" x14ac:dyDescent="0.35">
      <c r="A26" s="2">
        <v>1041450456</v>
      </c>
      <c r="B26" s="2" t="s">
        <v>364</v>
      </c>
      <c r="C26" s="16" t="s">
        <v>4946</v>
      </c>
      <c r="D26" s="3" t="s">
        <v>2509</v>
      </c>
      <c r="E26" s="4">
        <v>41696</v>
      </c>
      <c r="F26" s="5">
        <v>45714</v>
      </c>
      <c r="G26" s="5">
        <v>46079</v>
      </c>
      <c r="H26" s="3" t="s">
        <v>4290</v>
      </c>
      <c r="I26" s="55">
        <v>0</v>
      </c>
      <c r="J26" s="6">
        <v>46022</v>
      </c>
      <c r="K26" s="2" t="s">
        <v>4405</v>
      </c>
      <c r="L26" s="2" t="s">
        <v>4804</v>
      </c>
      <c r="M26" s="2" t="s">
        <v>4956</v>
      </c>
      <c r="N26" s="2" t="s">
        <v>4539</v>
      </c>
      <c r="O26" s="2" t="s">
        <v>4297</v>
      </c>
      <c r="P26" s="7"/>
      <c r="Q26" s="7">
        <v>4</v>
      </c>
      <c r="R26" s="7">
        <v>25.416699999999992</v>
      </c>
      <c r="S26" s="7">
        <v>29.416699999999992</v>
      </c>
      <c r="T26" s="12">
        <v>30</v>
      </c>
      <c r="U26" s="15" t="s">
        <v>5093</v>
      </c>
      <c r="V26" s="15" t="s">
        <v>5067</v>
      </c>
      <c r="W26" s="50">
        <v>0</v>
      </c>
      <c r="X26" s="50">
        <v>15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2">
        <v>15</v>
      </c>
      <c r="AJ26" s="50">
        <v>15</v>
      </c>
      <c r="AK26" s="48">
        <v>0.5</v>
      </c>
      <c r="AL26" s="49">
        <v>5.0000000000000001E-3</v>
      </c>
      <c r="AM26" s="49">
        <v>0</v>
      </c>
      <c r="AN26" s="49">
        <v>15</v>
      </c>
      <c r="AP26" s="50">
        <v>15</v>
      </c>
      <c r="AQ26" t="s">
        <v>5146</v>
      </c>
    </row>
    <row r="27" spans="1:44" x14ac:dyDescent="0.35">
      <c r="A27" s="2">
        <v>1041520409</v>
      </c>
      <c r="B27" s="2" t="s">
        <v>367</v>
      </c>
      <c r="C27" s="16" t="s">
        <v>4948</v>
      </c>
      <c r="D27" s="3" t="s">
        <v>2512</v>
      </c>
      <c r="E27" s="4">
        <v>41711</v>
      </c>
      <c r="F27" s="5">
        <v>45729</v>
      </c>
      <c r="G27" s="5">
        <v>46094</v>
      </c>
      <c r="H27" s="3" t="s">
        <v>4290</v>
      </c>
      <c r="I27" s="55">
        <v>0</v>
      </c>
      <c r="J27" s="6">
        <v>46022</v>
      </c>
      <c r="K27" s="2" t="s">
        <v>4405</v>
      </c>
      <c r="L27" s="2" t="s">
        <v>4963</v>
      </c>
      <c r="M27" s="2" t="s">
        <v>4956</v>
      </c>
      <c r="N27" s="2" t="s">
        <v>4449</v>
      </c>
      <c r="O27" s="2" t="s">
        <v>4323</v>
      </c>
      <c r="P27" s="7"/>
      <c r="Q27" s="7">
        <v>6</v>
      </c>
      <c r="R27" s="7">
        <v>24</v>
      </c>
      <c r="S27" s="7">
        <v>30</v>
      </c>
      <c r="T27" s="12">
        <v>30</v>
      </c>
      <c r="U27" s="15" t="s">
        <v>5094</v>
      </c>
      <c r="V27" s="15" t="s">
        <v>5067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2">
        <v>0</v>
      </c>
      <c r="AJ27" s="50">
        <v>0</v>
      </c>
      <c r="AK27" s="48">
        <v>0</v>
      </c>
      <c r="AL27" s="49">
        <v>0</v>
      </c>
      <c r="AM27" s="49">
        <v>0</v>
      </c>
      <c r="AN27" s="49">
        <v>0</v>
      </c>
      <c r="AP27" s="50">
        <v>30</v>
      </c>
      <c r="AQ27" t="s">
        <v>5173</v>
      </c>
      <c r="AR27" t="s">
        <v>5176</v>
      </c>
    </row>
    <row r="28" spans="1:44" x14ac:dyDescent="0.35">
      <c r="A28" s="2">
        <v>1041796016</v>
      </c>
      <c r="B28" s="2" t="s">
        <v>388</v>
      </c>
      <c r="C28" s="16" t="s">
        <v>4946</v>
      </c>
      <c r="D28" s="3" t="s">
        <v>2533</v>
      </c>
      <c r="E28" s="4">
        <v>45343</v>
      </c>
      <c r="F28" s="5">
        <v>45709</v>
      </c>
      <c r="G28" s="5">
        <v>46074</v>
      </c>
      <c r="H28" s="3" t="s">
        <v>4290</v>
      </c>
      <c r="I28" s="55">
        <v>0</v>
      </c>
      <c r="J28" s="6">
        <v>46022</v>
      </c>
      <c r="K28" s="2" t="s">
        <v>4405</v>
      </c>
      <c r="L28" s="2" t="s">
        <v>4764</v>
      </c>
      <c r="M28" s="2" t="s">
        <v>4956</v>
      </c>
      <c r="N28" s="2" t="s">
        <v>4466</v>
      </c>
      <c r="O28" s="2" t="s">
        <v>4301</v>
      </c>
      <c r="P28" s="7"/>
      <c r="Q28" s="7">
        <v>4</v>
      </c>
      <c r="R28" s="7">
        <v>25.833300000000001</v>
      </c>
      <c r="S28" s="7">
        <v>29.833300000000001</v>
      </c>
      <c r="T28" s="12">
        <v>30</v>
      </c>
      <c r="U28" s="15" t="s">
        <v>5095</v>
      </c>
      <c r="V28" s="15" t="s">
        <v>5067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2">
        <v>0</v>
      </c>
      <c r="AJ28" s="50">
        <v>0</v>
      </c>
      <c r="AK28" s="48">
        <v>0</v>
      </c>
      <c r="AL28" s="49">
        <v>0</v>
      </c>
      <c r="AM28" s="49">
        <v>0</v>
      </c>
      <c r="AN28" s="49">
        <v>0</v>
      </c>
      <c r="AP28" s="50">
        <v>30</v>
      </c>
      <c r="AQ28" t="s">
        <v>5173</v>
      </c>
      <c r="AR28" t="s">
        <v>5171</v>
      </c>
    </row>
    <row r="29" spans="1:44" x14ac:dyDescent="0.35">
      <c r="A29" s="2">
        <v>1041856474</v>
      </c>
      <c r="B29" s="2" t="s">
        <v>392</v>
      </c>
      <c r="C29" s="16" t="s">
        <v>4946</v>
      </c>
      <c r="D29" s="3" t="s">
        <v>2537</v>
      </c>
      <c r="E29" s="4">
        <v>39874</v>
      </c>
      <c r="F29" s="5">
        <v>45718</v>
      </c>
      <c r="G29" s="5">
        <v>46083</v>
      </c>
      <c r="H29" s="3" t="s">
        <v>4290</v>
      </c>
      <c r="I29" s="55">
        <v>0</v>
      </c>
      <c r="J29" s="6">
        <v>46022</v>
      </c>
      <c r="K29" s="2" t="s">
        <v>4405</v>
      </c>
      <c r="L29" s="2" t="s">
        <v>5016</v>
      </c>
      <c r="M29" s="2" t="s">
        <v>4957</v>
      </c>
      <c r="N29" s="2" t="s">
        <v>4618</v>
      </c>
      <c r="O29" s="2" t="s">
        <v>4297</v>
      </c>
      <c r="P29" s="7"/>
      <c r="Q29" s="7">
        <v>4</v>
      </c>
      <c r="R29" s="7">
        <v>24.916699999999992</v>
      </c>
      <c r="S29" s="7">
        <v>28.916699999999992</v>
      </c>
      <c r="T29" s="12">
        <v>29</v>
      </c>
      <c r="U29" s="15" t="s">
        <v>5070</v>
      </c>
      <c r="V29" s="15" t="s">
        <v>5065</v>
      </c>
      <c r="W29" s="50">
        <v>0</v>
      </c>
      <c r="X29" s="50">
        <v>7</v>
      </c>
      <c r="Y29" s="50">
        <v>0</v>
      </c>
      <c r="Z29" s="50">
        <v>0</v>
      </c>
      <c r="AA29" s="50">
        <v>0</v>
      </c>
      <c r="AB29" s="50">
        <v>0</v>
      </c>
      <c r="AC29" s="50">
        <v>16</v>
      </c>
      <c r="AD29" s="50">
        <v>7</v>
      </c>
      <c r="AE29" s="50">
        <v>0</v>
      </c>
      <c r="AF29" s="50">
        <v>0</v>
      </c>
      <c r="AG29" s="50">
        <v>0</v>
      </c>
      <c r="AH29" s="50">
        <v>0</v>
      </c>
      <c r="AI29" s="52">
        <v>30</v>
      </c>
      <c r="AJ29" s="50">
        <v>30</v>
      </c>
      <c r="AK29" s="48">
        <v>1.0344827586206897</v>
      </c>
      <c r="AL29" s="49">
        <v>1.0344827586206896E-2</v>
      </c>
      <c r="AM29" s="49">
        <v>0</v>
      </c>
      <c r="AN29" s="49">
        <v>29</v>
      </c>
      <c r="AP29" s="50">
        <v>0</v>
      </c>
      <c r="AQ29" t="s">
        <v>5146</v>
      </c>
    </row>
    <row r="30" spans="1:44" x14ac:dyDescent="0.35">
      <c r="A30" s="2">
        <v>1042198049</v>
      </c>
      <c r="B30" s="2" t="s">
        <v>419</v>
      </c>
      <c r="C30" s="16" t="s">
        <v>4947</v>
      </c>
      <c r="D30" s="3" t="s">
        <v>2564</v>
      </c>
      <c r="E30" s="4">
        <v>42818</v>
      </c>
      <c r="F30" s="5">
        <v>45740</v>
      </c>
      <c r="G30" s="5">
        <v>46105</v>
      </c>
      <c r="H30" s="3" t="s">
        <v>4290</v>
      </c>
      <c r="I30" s="55">
        <v>0</v>
      </c>
      <c r="J30" s="6">
        <v>46022</v>
      </c>
      <c r="K30" s="2" t="s">
        <v>4405</v>
      </c>
      <c r="L30" s="2" t="s">
        <v>4757</v>
      </c>
      <c r="M30" s="2" t="s">
        <v>4956</v>
      </c>
      <c r="N30" s="2" t="s">
        <v>4455</v>
      </c>
      <c r="O30" s="2" t="s">
        <v>4298</v>
      </c>
      <c r="P30" s="7"/>
      <c r="Q30" s="7">
        <v>6</v>
      </c>
      <c r="R30" s="7">
        <v>23.083300000000008</v>
      </c>
      <c r="S30" s="7">
        <v>29.083300000000008</v>
      </c>
      <c r="T30" s="12">
        <v>30</v>
      </c>
      <c r="U30" s="15" t="s">
        <v>5096</v>
      </c>
      <c r="V30" s="15" t="s">
        <v>5067</v>
      </c>
      <c r="W30" s="50">
        <v>0</v>
      </c>
      <c r="X30" s="50">
        <v>20</v>
      </c>
      <c r="Y30" s="50">
        <v>0</v>
      </c>
      <c r="Z30" s="50">
        <v>0</v>
      </c>
      <c r="AA30" s="50">
        <v>0</v>
      </c>
      <c r="AB30" s="50">
        <v>0</v>
      </c>
      <c r="AC30" s="50">
        <v>15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2">
        <v>35</v>
      </c>
      <c r="AJ30" s="50">
        <v>35</v>
      </c>
      <c r="AK30" s="48">
        <v>1.1666666666666667</v>
      </c>
      <c r="AL30" s="49">
        <v>1.1666666666666667E-2</v>
      </c>
      <c r="AM30" s="49">
        <v>0</v>
      </c>
      <c r="AN30" s="49">
        <v>30</v>
      </c>
      <c r="AP30" s="50">
        <v>0</v>
      </c>
      <c r="AQ30" t="s">
        <v>5146</v>
      </c>
    </row>
    <row r="31" spans="1:44" x14ac:dyDescent="0.35">
      <c r="A31" s="2">
        <v>1042207746</v>
      </c>
      <c r="B31" s="2" t="s">
        <v>420</v>
      </c>
      <c r="C31" s="16" t="s">
        <v>4947</v>
      </c>
      <c r="D31" s="3" t="s">
        <v>2565</v>
      </c>
      <c r="E31" s="4">
        <v>45349</v>
      </c>
      <c r="F31" s="5">
        <v>45715</v>
      </c>
      <c r="G31" s="5">
        <v>46080</v>
      </c>
      <c r="H31" s="3" t="s">
        <v>4409</v>
      </c>
      <c r="I31" s="55">
        <v>0</v>
      </c>
      <c r="J31" s="6">
        <v>46022</v>
      </c>
      <c r="K31" s="2" t="s">
        <v>4405</v>
      </c>
      <c r="L31" s="2" t="s">
        <v>4823</v>
      </c>
      <c r="M31" s="2" t="s">
        <v>4956</v>
      </c>
      <c r="N31" s="2" t="s">
        <v>4571</v>
      </c>
      <c r="O31" s="2" t="s">
        <v>4298</v>
      </c>
      <c r="P31" s="7"/>
      <c r="Q31" s="7">
        <v>4</v>
      </c>
      <c r="R31" s="7">
        <v>25.333300000000001</v>
      </c>
      <c r="S31" s="7">
        <v>29.333300000000001</v>
      </c>
      <c r="T31" s="12">
        <v>30</v>
      </c>
      <c r="U31" s="15" t="s">
        <v>5097</v>
      </c>
      <c r="V31" s="15" t="s">
        <v>5067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2">
        <v>0</v>
      </c>
      <c r="AJ31" s="50">
        <v>0</v>
      </c>
      <c r="AK31" s="48">
        <v>0</v>
      </c>
      <c r="AL31" s="49">
        <v>0</v>
      </c>
      <c r="AM31" s="49">
        <v>0</v>
      </c>
      <c r="AN31" s="49">
        <v>0</v>
      </c>
      <c r="AP31" s="50">
        <v>30</v>
      </c>
      <c r="AQ31" t="s">
        <v>5173</v>
      </c>
      <c r="AR31" t="s">
        <v>5177</v>
      </c>
    </row>
    <row r="32" spans="1:44" x14ac:dyDescent="0.35">
      <c r="A32" s="2">
        <v>1042412985</v>
      </c>
      <c r="B32" s="2" t="s">
        <v>437</v>
      </c>
      <c r="C32" s="16" t="s">
        <v>4946</v>
      </c>
      <c r="D32" s="3" t="s">
        <v>2582</v>
      </c>
      <c r="E32" s="4">
        <v>44947</v>
      </c>
      <c r="F32" s="5">
        <v>45678</v>
      </c>
      <c r="G32" s="5">
        <v>46043</v>
      </c>
      <c r="H32" s="3" t="s">
        <v>4290</v>
      </c>
      <c r="I32" s="55">
        <v>0</v>
      </c>
      <c r="J32" s="6">
        <v>46022</v>
      </c>
      <c r="K32" s="2" t="s">
        <v>4405</v>
      </c>
      <c r="L32" s="2" t="s">
        <v>4807</v>
      </c>
      <c r="M32" s="2" t="s">
        <v>4956</v>
      </c>
      <c r="N32" s="2" t="s">
        <v>4547</v>
      </c>
      <c r="O32" s="2" t="s">
        <v>4297</v>
      </c>
      <c r="P32" s="7"/>
      <c r="Q32" s="7">
        <v>1</v>
      </c>
      <c r="R32" s="7">
        <v>28.333299999999994</v>
      </c>
      <c r="S32" s="7">
        <v>29.333299999999994</v>
      </c>
      <c r="T32" s="12">
        <v>30</v>
      </c>
      <c r="U32" s="15" t="s">
        <v>5098</v>
      </c>
      <c r="V32" s="15" t="s">
        <v>5067</v>
      </c>
      <c r="W32" s="50">
        <v>2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50">
        <v>0</v>
      </c>
      <c r="AH32" s="50">
        <v>0</v>
      </c>
      <c r="AI32" s="52">
        <v>2</v>
      </c>
      <c r="AJ32" s="50">
        <v>2</v>
      </c>
      <c r="AK32" s="48">
        <v>6.6666666666666666E-2</v>
      </c>
      <c r="AL32" s="49">
        <v>6.6666666666666664E-4</v>
      </c>
      <c r="AM32" s="49">
        <v>2</v>
      </c>
      <c r="AN32" s="49">
        <v>2</v>
      </c>
      <c r="AP32" s="50">
        <v>28</v>
      </c>
      <c r="AQ32" t="s">
        <v>5146</v>
      </c>
    </row>
    <row r="33" spans="1:44" x14ac:dyDescent="0.35">
      <c r="A33" s="2">
        <v>1042752398</v>
      </c>
      <c r="B33" s="2" t="s">
        <v>461</v>
      </c>
      <c r="C33" s="16" t="s">
        <v>4946</v>
      </c>
      <c r="D33" s="3" t="s">
        <v>2606</v>
      </c>
      <c r="E33" s="4">
        <v>44958</v>
      </c>
      <c r="F33" s="5">
        <v>45689</v>
      </c>
      <c r="G33" s="5">
        <v>46054</v>
      </c>
      <c r="H33" s="3" t="s">
        <v>4406</v>
      </c>
      <c r="I33" s="55">
        <v>0</v>
      </c>
      <c r="J33" s="6">
        <v>46022</v>
      </c>
      <c r="K33" s="2" t="s">
        <v>4405</v>
      </c>
      <c r="L33" s="2" t="s">
        <v>4866</v>
      </c>
      <c r="M33" s="2" t="s">
        <v>4956</v>
      </c>
      <c r="N33" s="2" t="s">
        <v>4631</v>
      </c>
      <c r="O33" s="2" t="s">
        <v>4297</v>
      </c>
      <c r="P33" s="7"/>
      <c r="Q33" s="7">
        <v>2</v>
      </c>
      <c r="R33" s="7">
        <v>27.5</v>
      </c>
      <c r="S33" s="7">
        <v>29.5</v>
      </c>
      <c r="T33" s="12">
        <v>30</v>
      </c>
      <c r="U33" s="15" t="s">
        <v>5099</v>
      </c>
      <c r="V33" s="15" t="s">
        <v>5067</v>
      </c>
      <c r="W33" s="50">
        <v>13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50">
        <v>0</v>
      </c>
      <c r="AH33" s="50">
        <v>0</v>
      </c>
      <c r="AI33" s="52">
        <v>13</v>
      </c>
      <c r="AJ33" s="50">
        <v>13</v>
      </c>
      <c r="AK33" s="48">
        <v>0.43333333333333335</v>
      </c>
      <c r="AL33" s="49">
        <v>4.3333333333333331E-3</v>
      </c>
      <c r="AM33" s="49">
        <v>13</v>
      </c>
      <c r="AN33" s="49">
        <v>13</v>
      </c>
      <c r="AP33" s="50">
        <v>17</v>
      </c>
      <c r="AQ33" t="s">
        <v>5146</v>
      </c>
    </row>
    <row r="34" spans="1:44" x14ac:dyDescent="0.35">
      <c r="A34" s="2">
        <v>1042854031</v>
      </c>
      <c r="B34" s="2" t="s">
        <v>473</v>
      </c>
      <c r="C34" s="16" t="s">
        <v>4946</v>
      </c>
      <c r="D34" s="3" t="s">
        <v>2618</v>
      </c>
      <c r="E34" s="4">
        <v>42747</v>
      </c>
      <c r="F34" s="5">
        <v>45669</v>
      </c>
      <c r="G34" s="5">
        <v>46034</v>
      </c>
      <c r="H34" s="3" t="s">
        <v>4290</v>
      </c>
      <c r="I34" s="55">
        <v>0</v>
      </c>
      <c r="J34" s="6">
        <v>46022</v>
      </c>
      <c r="K34" s="2" t="s">
        <v>4405</v>
      </c>
      <c r="L34" s="2" t="s">
        <v>4850</v>
      </c>
      <c r="M34" s="2" t="s">
        <v>4956</v>
      </c>
      <c r="N34" s="2" t="s">
        <v>4612</v>
      </c>
      <c r="O34" s="2" t="s">
        <v>4300</v>
      </c>
      <c r="P34" s="7"/>
      <c r="Q34" s="7">
        <v>1</v>
      </c>
      <c r="R34" s="7">
        <v>29.083300000000008</v>
      </c>
      <c r="S34" s="7">
        <v>30.083300000000008</v>
      </c>
      <c r="T34" s="12">
        <v>31</v>
      </c>
      <c r="U34" s="15" t="s">
        <v>5100</v>
      </c>
      <c r="V34" s="15" t="s">
        <v>5090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14</v>
      </c>
      <c r="AC34" s="50">
        <v>7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2">
        <v>21</v>
      </c>
      <c r="AJ34" s="50">
        <v>21</v>
      </c>
      <c r="AK34" s="48">
        <v>0.67741935483870963</v>
      </c>
      <c r="AL34" s="49">
        <v>6.7741935483870966E-3</v>
      </c>
      <c r="AM34" s="49">
        <v>0</v>
      </c>
      <c r="AN34" s="49">
        <v>21</v>
      </c>
      <c r="AP34" s="50">
        <v>10</v>
      </c>
      <c r="AQ34" t="s">
        <v>5173</v>
      </c>
      <c r="AR34" t="s">
        <v>5171</v>
      </c>
    </row>
    <row r="35" spans="1:44" x14ac:dyDescent="0.35">
      <c r="A35" s="2">
        <v>1043555777</v>
      </c>
      <c r="B35" s="2" t="s">
        <v>528</v>
      </c>
      <c r="C35" s="16" t="s">
        <v>4946</v>
      </c>
      <c r="D35" s="3" t="s">
        <v>2673</v>
      </c>
      <c r="E35" s="4">
        <v>42032</v>
      </c>
      <c r="F35" s="5">
        <v>45685</v>
      </c>
      <c r="G35" s="5">
        <v>46050</v>
      </c>
      <c r="H35" s="3" t="s">
        <v>4290</v>
      </c>
      <c r="I35" s="55">
        <v>0</v>
      </c>
      <c r="J35" s="6">
        <v>46022</v>
      </c>
      <c r="K35" s="2" t="s">
        <v>4405</v>
      </c>
      <c r="L35" s="2" t="s">
        <v>4752</v>
      </c>
      <c r="M35" s="2" t="s">
        <v>4956</v>
      </c>
      <c r="N35" s="2" t="s">
        <v>4446</v>
      </c>
      <c r="O35" s="2" t="s">
        <v>4297</v>
      </c>
      <c r="P35" s="7"/>
      <c r="Q35" s="7">
        <v>2</v>
      </c>
      <c r="R35" s="7">
        <v>27.75</v>
      </c>
      <c r="S35" s="7">
        <v>29.75</v>
      </c>
      <c r="T35" s="12">
        <v>30</v>
      </c>
      <c r="U35" s="15" t="s">
        <v>5101</v>
      </c>
      <c r="V35" s="15" t="s">
        <v>5067</v>
      </c>
      <c r="W35" s="50">
        <v>7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0">
        <v>0</v>
      </c>
      <c r="AH35" s="50">
        <v>0</v>
      </c>
      <c r="AI35" s="52">
        <v>7</v>
      </c>
      <c r="AJ35" s="50">
        <v>7</v>
      </c>
      <c r="AK35" s="48">
        <v>0.23333333333333334</v>
      </c>
      <c r="AL35" s="49">
        <v>2.3333333333333335E-3</v>
      </c>
      <c r="AM35" s="49">
        <v>7</v>
      </c>
      <c r="AN35" s="49">
        <v>7</v>
      </c>
      <c r="AP35" s="50">
        <v>23</v>
      </c>
      <c r="AQ35" t="s">
        <v>5146</v>
      </c>
    </row>
    <row r="36" spans="1:44" x14ac:dyDescent="0.35">
      <c r="A36" s="2">
        <v>1043675715</v>
      </c>
      <c r="B36" s="2" t="s">
        <v>540</v>
      </c>
      <c r="C36" s="16" t="s">
        <v>4948</v>
      </c>
      <c r="D36" s="3" t="s">
        <v>2685</v>
      </c>
      <c r="E36" s="4">
        <v>45334</v>
      </c>
      <c r="F36" s="5">
        <v>45700</v>
      </c>
      <c r="G36" s="5">
        <v>46065</v>
      </c>
      <c r="H36" s="3" t="s">
        <v>4290</v>
      </c>
      <c r="I36" s="55">
        <v>0</v>
      </c>
      <c r="J36" s="6">
        <v>46022</v>
      </c>
      <c r="K36" s="2" t="s">
        <v>4405</v>
      </c>
      <c r="L36" s="2" t="s">
        <v>4780</v>
      </c>
      <c r="M36" s="2" t="s">
        <v>4956</v>
      </c>
      <c r="N36" s="2" t="s">
        <v>4543</v>
      </c>
      <c r="O36" s="2" t="s">
        <v>4336</v>
      </c>
      <c r="P36" s="7"/>
      <c r="Q36" s="7">
        <v>3</v>
      </c>
      <c r="R36" s="7">
        <v>49.583300000000001</v>
      </c>
      <c r="S36" s="7">
        <v>52.583300000000001</v>
      </c>
      <c r="T36" s="12">
        <v>53</v>
      </c>
      <c r="U36" s="15" t="s">
        <v>5102</v>
      </c>
      <c r="V36" s="15" t="s">
        <v>5103</v>
      </c>
      <c r="W36" s="50">
        <v>0</v>
      </c>
      <c r="X36" s="50">
        <v>12</v>
      </c>
      <c r="Y36" s="50">
        <v>0</v>
      </c>
      <c r="Z36" s="50">
        <v>0</v>
      </c>
      <c r="AA36" s="50">
        <v>0</v>
      </c>
      <c r="AB36" s="50">
        <v>0</v>
      </c>
      <c r="AC36" s="50">
        <v>0</v>
      </c>
      <c r="AD36" s="50">
        <v>0</v>
      </c>
      <c r="AE36" s="50">
        <v>0</v>
      </c>
      <c r="AF36" s="50">
        <v>0</v>
      </c>
      <c r="AG36" s="50">
        <v>0</v>
      </c>
      <c r="AH36" s="50">
        <v>0</v>
      </c>
      <c r="AI36" s="52">
        <v>12</v>
      </c>
      <c r="AJ36" s="50">
        <v>12</v>
      </c>
      <c r="AK36" s="48">
        <v>0.22641509433962265</v>
      </c>
      <c r="AL36" s="49">
        <v>2.2641509433962265E-3</v>
      </c>
      <c r="AM36" s="49">
        <v>0</v>
      </c>
      <c r="AN36" s="49">
        <v>12</v>
      </c>
      <c r="AP36" s="50">
        <v>41</v>
      </c>
      <c r="AQ36" t="s">
        <v>5146</v>
      </c>
    </row>
    <row r="37" spans="1:44" x14ac:dyDescent="0.35">
      <c r="A37" s="2">
        <v>1044082098</v>
      </c>
      <c r="B37" s="2" t="s">
        <v>565</v>
      </c>
      <c r="C37" s="16" t="s">
        <v>4947</v>
      </c>
      <c r="D37" s="3" t="s">
        <v>2710</v>
      </c>
      <c r="E37" s="4">
        <v>42090</v>
      </c>
      <c r="F37" s="5">
        <v>45743</v>
      </c>
      <c r="G37" s="5">
        <v>46108</v>
      </c>
      <c r="H37" s="3" t="s">
        <v>4290</v>
      </c>
      <c r="I37" s="55">
        <v>0</v>
      </c>
      <c r="J37" s="6">
        <v>46022</v>
      </c>
      <c r="K37" s="2" t="s">
        <v>4405</v>
      </c>
      <c r="L37" s="2" t="s">
        <v>4966</v>
      </c>
      <c r="M37" s="2" t="s">
        <v>4956</v>
      </c>
      <c r="N37" s="2" t="s">
        <v>4461</v>
      </c>
      <c r="O37" s="2" t="s">
        <v>4298</v>
      </c>
      <c r="P37" s="7"/>
      <c r="Q37" s="7">
        <v>4</v>
      </c>
      <c r="R37" s="7">
        <v>22.833300000000008</v>
      </c>
      <c r="S37" s="7">
        <v>26.833300000000008</v>
      </c>
      <c r="T37" s="12">
        <v>27</v>
      </c>
      <c r="U37" s="15" t="s">
        <v>5074</v>
      </c>
      <c r="V37" s="15" t="s">
        <v>5075</v>
      </c>
      <c r="W37" s="50">
        <v>0</v>
      </c>
      <c r="X37" s="50">
        <v>0</v>
      </c>
      <c r="Y37" s="50">
        <v>27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2">
        <v>27</v>
      </c>
      <c r="AJ37" s="50">
        <v>27</v>
      </c>
      <c r="AK37" s="48">
        <v>1</v>
      </c>
      <c r="AL37" s="49">
        <v>0.01</v>
      </c>
      <c r="AM37" s="49">
        <v>0</v>
      </c>
      <c r="AN37" s="49">
        <v>27</v>
      </c>
      <c r="AP37" s="50">
        <v>0</v>
      </c>
      <c r="AQ37" t="s">
        <v>5146</v>
      </c>
    </row>
    <row r="38" spans="1:44" x14ac:dyDescent="0.35">
      <c r="A38" s="2">
        <v>1044213310</v>
      </c>
      <c r="B38" s="2" t="s">
        <v>572</v>
      </c>
      <c r="C38" s="16" t="s">
        <v>4946</v>
      </c>
      <c r="D38" s="3" t="s">
        <v>2717</v>
      </c>
      <c r="E38" s="4">
        <v>45365</v>
      </c>
      <c r="F38" s="5">
        <v>45730</v>
      </c>
      <c r="G38" s="5">
        <v>46095</v>
      </c>
      <c r="H38" s="3" t="s">
        <v>4290</v>
      </c>
      <c r="I38" s="55">
        <v>0</v>
      </c>
      <c r="J38" s="6">
        <v>46022</v>
      </c>
      <c r="K38" s="2" t="s">
        <v>4405</v>
      </c>
      <c r="L38" s="2" t="s">
        <v>4878</v>
      </c>
      <c r="M38" s="2" t="s">
        <v>4956</v>
      </c>
      <c r="N38" s="2" t="s">
        <v>4650</v>
      </c>
      <c r="O38" s="2" t="s">
        <v>4297</v>
      </c>
      <c r="P38" s="7"/>
      <c r="Q38" s="7">
        <v>6</v>
      </c>
      <c r="R38" s="7">
        <v>23.916699999999999</v>
      </c>
      <c r="S38" s="7">
        <v>29.916699999999999</v>
      </c>
      <c r="T38" s="12">
        <v>30</v>
      </c>
      <c r="U38" s="15" t="s">
        <v>5104</v>
      </c>
      <c r="V38" s="15" t="s">
        <v>5067</v>
      </c>
      <c r="W38" s="50">
        <v>0</v>
      </c>
      <c r="X38" s="50">
        <v>0</v>
      </c>
      <c r="Y38" s="50">
        <v>30</v>
      </c>
      <c r="Z38" s="50">
        <v>0</v>
      </c>
      <c r="AA38" s="50">
        <v>0</v>
      </c>
      <c r="AB38" s="50">
        <v>0</v>
      </c>
      <c r="AC38" s="50">
        <v>0</v>
      </c>
      <c r="AD38" s="50">
        <v>0</v>
      </c>
      <c r="AE38" s="50">
        <v>0</v>
      </c>
      <c r="AF38" s="50">
        <v>0</v>
      </c>
      <c r="AG38" s="50">
        <v>0</v>
      </c>
      <c r="AH38" s="50">
        <v>0</v>
      </c>
      <c r="AI38" s="52">
        <v>30</v>
      </c>
      <c r="AJ38" s="50">
        <v>30</v>
      </c>
      <c r="AK38" s="48">
        <v>1</v>
      </c>
      <c r="AL38" s="49">
        <v>0.01</v>
      </c>
      <c r="AM38" s="49">
        <v>0</v>
      </c>
      <c r="AN38" s="49">
        <v>30</v>
      </c>
      <c r="AP38" s="50">
        <v>0</v>
      </c>
      <c r="AQ38" t="s">
        <v>5146</v>
      </c>
    </row>
    <row r="39" spans="1:44" x14ac:dyDescent="0.35">
      <c r="A39" s="2">
        <v>1044244962</v>
      </c>
      <c r="B39" s="2" t="s">
        <v>573</v>
      </c>
      <c r="C39" s="16" t="s">
        <v>4948</v>
      </c>
      <c r="D39" s="3" t="s">
        <v>2718</v>
      </c>
      <c r="E39" s="4">
        <v>42384</v>
      </c>
      <c r="F39" s="5">
        <v>45672</v>
      </c>
      <c r="G39" s="5">
        <v>46037</v>
      </c>
      <c r="H39" s="3" t="s">
        <v>4292</v>
      </c>
      <c r="I39" s="55">
        <v>0</v>
      </c>
      <c r="J39" s="6">
        <v>46022</v>
      </c>
      <c r="K39" s="2" t="s">
        <v>4405</v>
      </c>
      <c r="L39" s="2">
        <v>2003020100</v>
      </c>
      <c r="M39" s="2" t="s">
        <v>4956</v>
      </c>
      <c r="N39" s="2" t="s">
        <v>4543</v>
      </c>
      <c r="O39" s="2" t="s">
        <v>4333</v>
      </c>
      <c r="P39" s="7"/>
      <c r="Q39" s="7">
        <v>1</v>
      </c>
      <c r="R39" s="7">
        <v>28.833300000000008</v>
      </c>
      <c r="S39" s="7">
        <v>29.833300000000008</v>
      </c>
      <c r="T39" s="12">
        <v>30</v>
      </c>
      <c r="U39" s="15" t="s">
        <v>5105</v>
      </c>
      <c r="V39" s="15" t="s">
        <v>5067</v>
      </c>
      <c r="W39" s="50">
        <v>1</v>
      </c>
      <c r="X39" s="50">
        <v>0</v>
      </c>
      <c r="Y39" s="50">
        <v>0</v>
      </c>
      <c r="Z39" s="50">
        <v>0</v>
      </c>
      <c r="AA39" s="50">
        <v>0</v>
      </c>
      <c r="AB39" s="50">
        <v>0</v>
      </c>
      <c r="AC39" s="50">
        <v>0</v>
      </c>
      <c r="AD39" s="50">
        <v>0</v>
      </c>
      <c r="AE39" s="50">
        <v>0</v>
      </c>
      <c r="AF39" s="50">
        <v>0</v>
      </c>
      <c r="AG39" s="50">
        <v>0</v>
      </c>
      <c r="AH39" s="50">
        <v>0</v>
      </c>
      <c r="AI39" s="52">
        <v>1</v>
      </c>
      <c r="AJ39" s="50">
        <v>1</v>
      </c>
      <c r="AK39" s="48">
        <v>3.3333333333333333E-2</v>
      </c>
      <c r="AL39" s="49">
        <v>3.3333333333333332E-4</v>
      </c>
      <c r="AM39" s="49">
        <v>1</v>
      </c>
      <c r="AN39" s="49">
        <v>1</v>
      </c>
      <c r="AP39" s="50">
        <v>29</v>
      </c>
      <c r="AQ39" t="s">
        <v>5146</v>
      </c>
    </row>
    <row r="40" spans="1:44" x14ac:dyDescent="0.35">
      <c r="A40" s="2">
        <v>1044563437</v>
      </c>
      <c r="B40" s="2" t="s">
        <v>592</v>
      </c>
      <c r="C40" s="16" t="s">
        <v>4946</v>
      </c>
      <c r="D40" s="3" t="s">
        <v>2737</v>
      </c>
      <c r="E40" s="4">
        <v>45321</v>
      </c>
      <c r="F40" s="5">
        <v>45687</v>
      </c>
      <c r="G40" s="5">
        <v>46052</v>
      </c>
      <c r="H40" s="3" t="s">
        <v>4410</v>
      </c>
      <c r="I40" s="55">
        <v>0</v>
      </c>
      <c r="J40" s="6">
        <v>46022</v>
      </c>
      <c r="K40" s="2" t="s">
        <v>4405</v>
      </c>
      <c r="L40" s="2" t="s">
        <v>4881</v>
      </c>
      <c r="M40" s="2" t="s">
        <v>4956</v>
      </c>
      <c r="N40" s="2" t="s">
        <v>4653</v>
      </c>
      <c r="O40" s="2" t="s">
        <v>4297</v>
      </c>
      <c r="P40" s="7"/>
      <c r="Q40" s="7">
        <v>2</v>
      </c>
      <c r="R40" s="7">
        <v>27.583300000000001</v>
      </c>
      <c r="S40" s="7">
        <v>29.583300000000001</v>
      </c>
      <c r="T40" s="12">
        <v>30</v>
      </c>
      <c r="U40" s="15" t="s">
        <v>5106</v>
      </c>
      <c r="V40" s="15" t="s">
        <v>5067</v>
      </c>
      <c r="W40" s="50">
        <v>2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2">
        <v>2</v>
      </c>
      <c r="AJ40" s="50">
        <v>2</v>
      </c>
      <c r="AK40" s="48">
        <v>6.6666666666666666E-2</v>
      </c>
      <c r="AL40" s="49">
        <v>6.6666666666666664E-4</v>
      </c>
      <c r="AM40" s="49">
        <v>2</v>
      </c>
      <c r="AN40" s="49">
        <v>2</v>
      </c>
      <c r="AP40" s="50">
        <v>28</v>
      </c>
      <c r="AQ40" t="s">
        <v>5146</v>
      </c>
    </row>
    <row r="41" spans="1:44" x14ac:dyDescent="0.35">
      <c r="A41" s="2">
        <v>1044592249</v>
      </c>
      <c r="B41" s="2" t="s">
        <v>594</v>
      </c>
      <c r="C41" s="16" t="s">
        <v>4946</v>
      </c>
      <c r="D41" s="3" t="s">
        <v>2739</v>
      </c>
      <c r="E41" s="4">
        <v>44614</v>
      </c>
      <c r="F41" s="5">
        <v>45710</v>
      </c>
      <c r="G41" s="5">
        <v>46075</v>
      </c>
      <c r="H41" s="3" t="s">
        <v>4290</v>
      </c>
      <c r="I41" s="55">
        <v>0</v>
      </c>
      <c r="J41" s="6">
        <v>46022</v>
      </c>
      <c r="K41" s="2" t="s">
        <v>4405</v>
      </c>
      <c r="L41" s="2" t="s">
        <v>4790</v>
      </c>
      <c r="M41" s="2" t="s">
        <v>4956</v>
      </c>
      <c r="N41" s="2" t="s">
        <v>4514</v>
      </c>
      <c r="O41" s="2" t="s">
        <v>4297</v>
      </c>
      <c r="P41" s="7"/>
      <c r="Q41" s="7">
        <v>4</v>
      </c>
      <c r="R41" s="7">
        <v>25.75</v>
      </c>
      <c r="S41" s="7">
        <v>29.75</v>
      </c>
      <c r="T41" s="12">
        <v>30</v>
      </c>
      <c r="U41" s="15" t="s">
        <v>5091</v>
      </c>
      <c r="V41" s="15" t="s">
        <v>5067</v>
      </c>
      <c r="W41" s="50">
        <v>30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0">
        <v>0</v>
      </c>
      <c r="AH41" s="50">
        <v>0</v>
      </c>
      <c r="AI41" s="52">
        <v>30</v>
      </c>
      <c r="AJ41" s="50">
        <v>30</v>
      </c>
      <c r="AK41" s="48">
        <v>1</v>
      </c>
      <c r="AL41" s="49">
        <v>0.01</v>
      </c>
      <c r="AM41" s="49">
        <v>30</v>
      </c>
      <c r="AN41" s="49">
        <v>30</v>
      </c>
      <c r="AP41" s="50">
        <v>0</v>
      </c>
      <c r="AQ41" t="s">
        <v>5146</v>
      </c>
    </row>
    <row r="42" spans="1:44" x14ac:dyDescent="0.35">
      <c r="A42" s="2">
        <v>1044600648</v>
      </c>
      <c r="B42" s="2" t="s">
        <v>595</v>
      </c>
      <c r="C42" s="16" t="s">
        <v>4946</v>
      </c>
      <c r="D42" s="3" t="s">
        <v>2740</v>
      </c>
      <c r="E42" s="4">
        <v>42802</v>
      </c>
      <c r="F42" s="5">
        <v>45724</v>
      </c>
      <c r="G42" s="5">
        <v>46089</v>
      </c>
      <c r="H42" s="3" t="s">
        <v>4290</v>
      </c>
      <c r="I42" s="55">
        <v>0</v>
      </c>
      <c r="J42" s="6">
        <v>46022</v>
      </c>
      <c r="K42" s="2" t="s">
        <v>4405</v>
      </c>
      <c r="L42" s="2" t="s">
        <v>5026</v>
      </c>
      <c r="M42" s="2" t="s">
        <v>4956</v>
      </c>
      <c r="N42" s="2" t="s">
        <v>4657</v>
      </c>
      <c r="O42" s="2" t="s">
        <v>4297</v>
      </c>
      <c r="P42" s="7"/>
      <c r="Q42" s="7">
        <v>5</v>
      </c>
      <c r="R42" s="7">
        <v>24.416699999999992</v>
      </c>
      <c r="S42" s="7">
        <v>29.416699999999992</v>
      </c>
      <c r="T42" s="12">
        <v>30</v>
      </c>
      <c r="U42" s="15" t="s">
        <v>5107</v>
      </c>
      <c r="V42" s="15" t="s">
        <v>5067</v>
      </c>
      <c r="W42" s="50">
        <v>0</v>
      </c>
      <c r="X42" s="50">
        <v>20</v>
      </c>
      <c r="Y42" s="50">
        <v>10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50">
        <v>0</v>
      </c>
      <c r="AH42" s="50">
        <v>0</v>
      </c>
      <c r="AI42" s="52">
        <v>30</v>
      </c>
      <c r="AJ42" s="50">
        <v>30</v>
      </c>
      <c r="AK42" s="48">
        <v>1</v>
      </c>
      <c r="AL42" s="49">
        <v>0.01</v>
      </c>
      <c r="AM42" s="49">
        <v>0</v>
      </c>
      <c r="AN42" s="49">
        <v>30</v>
      </c>
      <c r="AP42" s="50">
        <v>0</v>
      </c>
      <c r="AQ42" t="s">
        <v>5146</v>
      </c>
    </row>
    <row r="43" spans="1:44" x14ac:dyDescent="0.35">
      <c r="A43" s="2">
        <v>1045057788</v>
      </c>
      <c r="B43" s="2" t="s">
        <v>629</v>
      </c>
      <c r="C43" s="16" t="s">
        <v>4946</v>
      </c>
      <c r="D43" s="3" t="s">
        <v>2774</v>
      </c>
      <c r="E43" s="4">
        <v>44630</v>
      </c>
      <c r="F43" s="5">
        <v>45726</v>
      </c>
      <c r="G43" s="5">
        <v>46091</v>
      </c>
      <c r="H43" s="3" t="s">
        <v>4290</v>
      </c>
      <c r="I43" s="55">
        <v>0</v>
      </c>
      <c r="J43" s="6">
        <v>46022</v>
      </c>
      <c r="K43" s="2" t="s">
        <v>4405</v>
      </c>
      <c r="L43" s="2" t="s">
        <v>4751</v>
      </c>
      <c r="M43" s="2" t="s">
        <v>4956</v>
      </c>
      <c r="N43" s="2" t="s">
        <v>4445</v>
      </c>
      <c r="O43" s="2" t="s">
        <v>4297</v>
      </c>
      <c r="P43" s="7"/>
      <c r="Q43" s="7">
        <v>4</v>
      </c>
      <c r="R43" s="7">
        <v>24.25</v>
      </c>
      <c r="S43" s="7">
        <v>28.25</v>
      </c>
      <c r="T43" s="12">
        <v>29</v>
      </c>
      <c r="U43" s="15" t="s">
        <v>5108</v>
      </c>
      <c r="V43" s="15" t="s">
        <v>5065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2">
        <v>0</v>
      </c>
      <c r="AJ43" s="50">
        <v>0</v>
      </c>
      <c r="AK43" s="48">
        <v>0</v>
      </c>
      <c r="AL43" s="49">
        <v>0</v>
      </c>
      <c r="AM43" s="49">
        <v>0</v>
      </c>
      <c r="AN43" s="49">
        <v>0</v>
      </c>
      <c r="AP43" s="50">
        <v>29</v>
      </c>
      <c r="AQ43" t="s">
        <v>5173</v>
      </c>
      <c r="AR43" t="s">
        <v>5175</v>
      </c>
    </row>
    <row r="44" spans="1:44" x14ac:dyDescent="0.35">
      <c r="A44" s="2">
        <v>1045127713</v>
      </c>
      <c r="B44" s="2" t="s">
        <v>633</v>
      </c>
      <c r="C44" s="16" t="s">
        <v>4946</v>
      </c>
      <c r="D44" s="3" t="s">
        <v>2778</v>
      </c>
      <c r="E44" s="4">
        <v>45352</v>
      </c>
      <c r="F44" s="5">
        <v>45717</v>
      </c>
      <c r="G44" s="5">
        <v>46082</v>
      </c>
      <c r="H44" s="3" t="s">
        <v>4418</v>
      </c>
      <c r="I44" s="55">
        <v>0</v>
      </c>
      <c r="J44" s="6">
        <v>46022</v>
      </c>
      <c r="K44" s="2" t="s">
        <v>4405</v>
      </c>
      <c r="L44" s="2" t="s">
        <v>4887</v>
      </c>
      <c r="M44" s="2" t="s">
        <v>4956</v>
      </c>
      <c r="N44" s="2" t="s">
        <v>4667</v>
      </c>
      <c r="O44" s="2" t="s">
        <v>4297</v>
      </c>
      <c r="P44" s="7"/>
      <c r="Q44" s="7">
        <v>5</v>
      </c>
      <c r="R44" s="7">
        <v>25</v>
      </c>
      <c r="S44" s="7">
        <v>30</v>
      </c>
      <c r="T44" s="12">
        <v>30</v>
      </c>
      <c r="U44" s="15" t="s">
        <v>5109</v>
      </c>
      <c r="V44" s="15" t="s">
        <v>5067</v>
      </c>
      <c r="W44" s="50">
        <v>6</v>
      </c>
      <c r="X44" s="50">
        <v>1</v>
      </c>
      <c r="Y44" s="50">
        <v>0</v>
      </c>
      <c r="Z44" s="50">
        <v>5</v>
      </c>
      <c r="AA44" s="50">
        <v>5</v>
      </c>
      <c r="AB44" s="50">
        <v>0</v>
      </c>
      <c r="AC44" s="50">
        <v>1</v>
      </c>
      <c r="AD44" s="50">
        <v>12</v>
      </c>
      <c r="AE44" s="50">
        <v>0</v>
      </c>
      <c r="AF44" s="50">
        <v>0</v>
      </c>
      <c r="AG44" s="50">
        <v>0</v>
      </c>
      <c r="AH44" s="50">
        <v>0</v>
      </c>
      <c r="AI44" s="52">
        <v>30</v>
      </c>
      <c r="AJ44" s="50">
        <v>30</v>
      </c>
      <c r="AK44" s="48">
        <v>1</v>
      </c>
      <c r="AL44" s="49">
        <v>0.01</v>
      </c>
      <c r="AM44" s="49">
        <v>6</v>
      </c>
      <c r="AN44" s="49">
        <v>30</v>
      </c>
      <c r="AP44" s="50">
        <v>0</v>
      </c>
      <c r="AQ44" t="s">
        <v>5146</v>
      </c>
    </row>
    <row r="45" spans="1:44" x14ac:dyDescent="0.35">
      <c r="A45" s="2">
        <v>1045376090</v>
      </c>
      <c r="B45" s="2" t="s">
        <v>648</v>
      </c>
      <c r="C45" s="16" t="s">
        <v>4946</v>
      </c>
      <c r="D45" s="3" t="s">
        <v>2793</v>
      </c>
      <c r="E45" s="4">
        <v>45349</v>
      </c>
      <c r="F45" s="5">
        <v>45715</v>
      </c>
      <c r="G45" s="5">
        <v>46080</v>
      </c>
      <c r="H45" s="3" t="s">
        <v>4415</v>
      </c>
      <c r="I45" s="55">
        <v>0</v>
      </c>
      <c r="J45" s="6">
        <v>46022</v>
      </c>
      <c r="K45" s="2" t="s">
        <v>4405</v>
      </c>
      <c r="L45" s="2" t="s">
        <v>4877</v>
      </c>
      <c r="M45" s="2" t="s">
        <v>4956</v>
      </c>
      <c r="N45" s="2" t="s">
        <v>4649</v>
      </c>
      <c r="O45" s="2" t="s">
        <v>4297</v>
      </c>
      <c r="P45" s="7"/>
      <c r="Q45" s="7">
        <v>4</v>
      </c>
      <c r="R45" s="7">
        <v>4.3333000000000013</v>
      </c>
      <c r="S45" s="7">
        <v>8.3333000000000013</v>
      </c>
      <c r="T45" s="12">
        <v>9</v>
      </c>
      <c r="U45" s="15" t="s">
        <v>5097</v>
      </c>
      <c r="V45" s="15" t="s">
        <v>5110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50">
        <v>0</v>
      </c>
      <c r="AH45" s="50">
        <v>0</v>
      </c>
      <c r="AI45" s="52">
        <v>0</v>
      </c>
      <c r="AJ45" s="50">
        <v>0</v>
      </c>
      <c r="AK45" s="48">
        <v>0</v>
      </c>
      <c r="AL45" s="49">
        <v>0</v>
      </c>
      <c r="AM45" s="49">
        <v>0</v>
      </c>
      <c r="AN45" s="49">
        <v>0</v>
      </c>
      <c r="AP45" s="50">
        <v>9</v>
      </c>
      <c r="AQ45" t="s">
        <v>5173</v>
      </c>
      <c r="AR45" t="s">
        <v>5182</v>
      </c>
    </row>
    <row r="46" spans="1:44" x14ac:dyDescent="0.35">
      <c r="A46" s="2">
        <v>1045947518</v>
      </c>
      <c r="B46" s="2" t="s">
        <v>689</v>
      </c>
      <c r="C46" s="16" t="s">
        <v>4946</v>
      </c>
      <c r="D46" s="3" t="s">
        <v>2834</v>
      </c>
      <c r="E46" s="4">
        <v>43180</v>
      </c>
      <c r="F46" s="5">
        <v>45737</v>
      </c>
      <c r="G46" s="5">
        <v>46102</v>
      </c>
      <c r="H46" s="3" t="s">
        <v>4290</v>
      </c>
      <c r="I46" s="55">
        <v>0</v>
      </c>
      <c r="J46" s="6">
        <v>46022</v>
      </c>
      <c r="K46" s="2" t="s">
        <v>4405</v>
      </c>
      <c r="L46" s="2" t="s">
        <v>4802</v>
      </c>
      <c r="M46" s="2" t="s">
        <v>4956</v>
      </c>
      <c r="N46" s="2" t="s">
        <v>4533</v>
      </c>
      <c r="O46" s="2" t="s">
        <v>4297</v>
      </c>
      <c r="P46" s="7"/>
      <c r="Q46" s="7">
        <v>5</v>
      </c>
      <c r="R46" s="7">
        <v>23.333300000000008</v>
      </c>
      <c r="S46" s="7">
        <v>28.333300000000008</v>
      </c>
      <c r="T46" s="12">
        <v>29</v>
      </c>
      <c r="U46" s="15" t="s">
        <v>5111</v>
      </c>
      <c r="V46" s="15" t="s">
        <v>5065</v>
      </c>
      <c r="W46" s="50">
        <v>0</v>
      </c>
      <c r="X46" s="50">
        <v>15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2">
        <v>15</v>
      </c>
      <c r="AJ46" s="50">
        <v>15</v>
      </c>
      <c r="AK46" s="48">
        <v>0.51724137931034486</v>
      </c>
      <c r="AL46" s="49">
        <v>5.1724137931034482E-3</v>
      </c>
      <c r="AM46" s="49">
        <v>0</v>
      </c>
      <c r="AN46" s="49">
        <v>15</v>
      </c>
      <c r="AP46" s="50">
        <v>14</v>
      </c>
      <c r="AQ46" t="s">
        <v>5146</v>
      </c>
    </row>
    <row r="47" spans="1:44" x14ac:dyDescent="0.35">
      <c r="A47" s="2">
        <v>1046115514</v>
      </c>
      <c r="B47" s="2" t="s">
        <v>699</v>
      </c>
      <c r="C47" s="16" t="s">
        <v>4947</v>
      </c>
      <c r="D47" s="3" t="s">
        <v>2844</v>
      </c>
      <c r="E47" s="4">
        <v>44642</v>
      </c>
      <c r="F47" s="5">
        <v>45738</v>
      </c>
      <c r="G47" s="5">
        <v>46103</v>
      </c>
      <c r="H47" s="3" t="s">
        <v>4290</v>
      </c>
      <c r="I47" s="55">
        <v>0</v>
      </c>
      <c r="J47" s="6">
        <v>46022</v>
      </c>
      <c r="K47" s="2" t="s">
        <v>4405</v>
      </c>
      <c r="L47" s="2" t="s">
        <v>4964</v>
      </c>
      <c r="M47" s="2" t="s">
        <v>4956</v>
      </c>
      <c r="N47" s="2" t="s">
        <v>4450</v>
      </c>
      <c r="O47" s="2" t="s">
        <v>4338</v>
      </c>
      <c r="P47" s="7"/>
      <c r="Q47" s="7">
        <v>5</v>
      </c>
      <c r="R47" s="7">
        <v>23.25</v>
      </c>
      <c r="S47" s="7">
        <v>28.25</v>
      </c>
      <c r="T47" s="12">
        <v>29</v>
      </c>
      <c r="U47" s="15" t="s">
        <v>5112</v>
      </c>
      <c r="V47" s="15" t="s">
        <v>5065</v>
      </c>
      <c r="W47" s="50">
        <v>6</v>
      </c>
      <c r="X47" s="50">
        <v>1</v>
      </c>
      <c r="Y47" s="50">
        <v>0</v>
      </c>
      <c r="Z47" s="50">
        <v>0</v>
      </c>
      <c r="AA47" s="50">
        <v>0</v>
      </c>
      <c r="AB47" s="50">
        <v>16</v>
      </c>
      <c r="AC47" s="50">
        <v>6</v>
      </c>
      <c r="AD47" s="50">
        <v>0</v>
      </c>
      <c r="AE47" s="50">
        <v>0</v>
      </c>
      <c r="AF47" s="50">
        <v>0</v>
      </c>
      <c r="AG47" s="50">
        <v>0</v>
      </c>
      <c r="AH47" s="50">
        <v>0</v>
      </c>
      <c r="AI47" s="52">
        <v>29</v>
      </c>
      <c r="AJ47" s="50">
        <v>29</v>
      </c>
      <c r="AK47" s="48">
        <v>1</v>
      </c>
      <c r="AL47" s="49">
        <v>0.01</v>
      </c>
      <c r="AM47" s="49">
        <v>6</v>
      </c>
      <c r="AN47" s="49">
        <v>29</v>
      </c>
      <c r="AP47" s="50">
        <v>0</v>
      </c>
      <c r="AQ47" t="s">
        <v>5146</v>
      </c>
    </row>
    <row r="48" spans="1:44" x14ac:dyDescent="0.35">
      <c r="A48" s="2">
        <v>1046136242</v>
      </c>
      <c r="B48" s="2" t="s">
        <v>703</v>
      </c>
      <c r="C48" s="16" t="s">
        <v>4947</v>
      </c>
      <c r="D48" s="3" t="s">
        <v>2848</v>
      </c>
      <c r="E48" s="4">
        <v>45341</v>
      </c>
      <c r="F48" s="5">
        <v>45707</v>
      </c>
      <c r="G48" s="5">
        <v>46072</v>
      </c>
      <c r="H48" s="3" t="s">
        <v>4408</v>
      </c>
      <c r="I48" s="55">
        <v>0</v>
      </c>
      <c r="J48" s="6">
        <v>46022</v>
      </c>
      <c r="K48" s="2" t="s">
        <v>4405</v>
      </c>
      <c r="L48" s="2" t="s">
        <v>4880</v>
      </c>
      <c r="M48" s="2" t="s">
        <v>4956</v>
      </c>
      <c r="N48" s="2" t="s">
        <v>4652</v>
      </c>
      <c r="O48" s="2" t="s">
        <v>4298</v>
      </c>
      <c r="P48" s="7"/>
      <c r="Q48" s="7">
        <v>4</v>
      </c>
      <c r="R48" s="7">
        <v>26</v>
      </c>
      <c r="S48" s="7">
        <v>30</v>
      </c>
      <c r="T48" s="12">
        <v>30</v>
      </c>
      <c r="U48" s="15" t="s">
        <v>5113</v>
      </c>
      <c r="V48" s="15" t="s">
        <v>5067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50">
        <v>0</v>
      </c>
      <c r="AI48" s="52">
        <v>0</v>
      </c>
      <c r="AJ48" s="50">
        <v>0</v>
      </c>
      <c r="AK48" s="48">
        <v>0</v>
      </c>
      <c r="AL48" s="49">
        <v>0</v>
      </c>
      <c r="AM48" s="49">
        <v>0</v>
      </c>
      <c r="AN48" s="49">
        <v>0</v>
      </c>
      <c r="AP48" s="50">
        <v>30</v>
      </c>
      <c r="AQ48" t="s">
        <v>5173</v>
      </c>
      <c r="AR48" t="s">
        <v>5178</v>
      </c>
    </row>
    <row r="49" spans="1:44" x14ac:dyDescent="0.35">
      <c r="A49" s="2">
        <v>1046214646</v>
      </c>
      <c r="B49" s="2" t="s">
        <v>711</v>
      </c>
      <c r="C49" s="16" t="s">
        <v>4946</v>
      </c>
      <c r="D49" s="3" t="s">
        <v>2856</v>
      </c>
      <c r="E49" s="4">
        <v>43179</v>
      </c>
      <c r="F49" s="5">
        <v>45736</v>
      </c>
      <c r="G49" s="5">
        <v>46101</v>
      </c>
      <c r="H49" s="3" t="s">
        <v>4290</v>
      </c>
      <c r="I49" s="55">
        <v>0</v>
      </c>
      <c r="J49" s="6">
        <v>46022</v>
      </c>
      <c r="K49" s="2" t="s">
        <v>4405</v>
      </c>
      <c r="L49" s="2" t="s">
        <v>4899</v>
      </c>
      <c r="M49" s="2" t="s">
        <v>4956</v>
      </c>
      <c r="N49" s="2" t="s">
        <v>4681</v>
      </c>
      <c r="O49" s="2" t="s">
        <v>4297</v>
      </c>
      <c r="P49" s="7"/>
      <c r="Q49" s="7">
        <v>6</v>
      </c>
      <c r="R49" s="7">
        <v>23.416699999999992</v>
      </c>
      <c r="S49" s="7">
        <v>29.416699999999992</v>
      </c>
      <c r="T49" s="12">
        <v>30</v>
      </c>
      <c r="U49" s="15" t="s">
        <v>5069</v>
      </c>
      <c r="V49" s="15" t="s">
        <v>5067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2">
        <v>0</v>
      </c>
      <c r="AJ49" s="50">
        <v>0</v>
      </c>
      <c r="AK49" s="48">
        <v>0</v>
      </c>
      <c r="AL49" s="49">
        <v>0</v>
      </c>
      <c r="AM49" s="49">
        <v>0</v>
      </c>
      <c r="AN49" s="49">
        <v>0</v>
      </c>
      <c r="AP49" s="50">
        <v>30</v>
      </c>
      <c r="AQ49" t="s">
        <v>5173</v>
      </c>
      <c r="AR49" t="s">
        <v>5172</v>
      </c>
    </row>
    <row r="50" spans="1:44" x14ac:dyDescent="0.35">
      <c r="A50" s="2">
        <v>1046259981</v>
      </c>
      <c r="B50" s="2" t="s">
        <v>715</v>
      </c>
      <c r="C50" s="16" t="s">
        <v>4948</v>
      </c>
      <c r="D50" s="3" t="s">
        <v>2860</v>
      </c>
      <c r="E50" s="4">
        <v>39886</v>
      </c>
      <c r="F50" s="5">
        <v>45730</v>
      </c>
      <c r="G50" s="5">
        <v>46095</v>
      </c>
      <c r="H50" s="3" t="s">
        <v>4292</v>
      </c>
      <c r="I50" s="55">
        <v>0</v>
      </c>
      <c r="J50" s="6">
        <v>46022</v>
      </c>
      <c r="K50" s="2" t="s">
        <v>4405</v>
      </c>
      <c r="L50" s="2">
        <v>2001030200</v>
      </c>
      <c r="M50" s="2" t="s">
        <v>5052</v>
      </c>
      <c r="N50" s="2" t="s">
        <v>5308</v>
      </c>
      <c r="O50" s="2" t="s">
        <v>5260</v>
      </c>
      <c r="P50" s="7"/>
      <c r="Q50" s="7">
        <v>1</v>
      </c>
      <c r="R50" s="7">
        <v>24.916699999999992</v>
      </c>
      <c r="S50" s="7">
        <v>25.916699999999992</v>
      </c>
      <c r="T50" s="12">
        <v>26</v>
      </c>
      <c r="U50" s="15" t="s">
        <v>5114</v>
      </c>
      <c r="V50" s="15" t="s">
        <v>5115</v>
      </c>
      <c r="W50" s="50">
        <v>1</v>
      </c>
      <c r="X50" s="50">
        <v>1</v>
      </c>
      <c r="Y50" s="50">
        <v>0</v>
      </c>
      <c r="Z50" s="50">
        <v>0</v>
      </c>
      <c r="AA50" s="50">
        <v>0</v>
      </c>
      <c r="AB50" s="50">
        <v>0</v>
      </c>
      <c r="AC50" s="50">
        <v>2</v>
      </c>
      <c r="AD50" s="50">
        <v>5</v>
      </c>
      <c r="AE50" s="50">
        <v>0</v>
      </c>
      <c r="AF50" s="50">
        <v>6</v>
      </c>
      <c r="AG50" s="50">
        <v>8</v>
      </c>
      <c r="AH50" s="50">
        <v>8</v>
      </c>
      <c r="AI50" s="52">
        <v>31</v>
      </c>
      <c r="AJ50" s="50">
        <v>31</v>
      </c>
      <c r="AK50" s="48">
        <v>1.1923076923076923</v>
      </c>
      <c r="AL50" s="49">
        <v>1.1923076923076923E-2</v>
      </c>
      <c r="AM50" s="49">
        <v>1</v>
      </c>
      <c r="AN50" s="49">
        <v>26</v>
      </c>
      <c r="AP50" s="50">
        <v>0</v>
      </c>
      <c r="AQ50" t="s">
        <v>5146</v>
      </c>
    </row>
    <row r="51" spans="1:44" x14ac:dyDescent="0.35">
      <c r="A51" s="2">
        <v>1046409274</v>
      </c>
      <c r="B51" s="2" t="s">
        <v>727</v>
      </c>
      <c r="C51" s="16" t="s">
        <v>4948</v>
      </c>
      <c r="D51" s="3" t="s">
        <v>2872</v>
      </c>
      <c r="E51" s="4">
        <v>45341</v>
      </c>
      <c r="F51" s="5">
        <v>45707</v>
      </c>
      <c r="G51" s="5">
        <v>46072</v>
      </c>
      <c r="H51" s="3" t="s">
        <v>4292</v>
      </c>
      <c r="I51" s="55">
        <v>0</v>
      </c>
      <c r="J51" s="6">
        <v>46022</v>
      </c>
      <c r="K51" s="2" t="s">
        <v>4405</v>
      </c>
      <c r="L51" s="2">
        <v>2001020400</v>
      </c>
      <c r="M51" s="2" t="s">
        <v>5051</v>
      </c>
      <c r="N51" s="2" t="s">
        <v>4938</v>
      </c>
      <c r="O51" s="2" t="s">
        <v>4356</v>
      </c>
      <c r="P51" s="7"/>
      <c r="Q51" s="7">
        <v>3</v>
      </c>
      <c r="R51" s="7">
        <v>26</v>
      </c>
      <c r="S51" s="7">
        <v>29</v>
      </c>
      <c r="T51" s="12">
        <v>29</v>
      </c>
      <c r="U51" s="15" t="s">
        <v>5116</v>
      </c>
      <c r="V51" s="15" t="s">
        <v>5065</v>
      </c>
      <c r="W51" s="50">
        <v>0</v>
      </c>
      <c r="X51" s="50">
        <v>0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50">
        <v>0</v>
      </c>
      <c r="AH51" s="50">
        <v>0</v>
      </c>
      <c r="AI51" s="52">
        <v>0</v>
      </c>
      <c r="AJ51" s="50">
        <v>0</v>
      </c>
      <c r="AK51" s="48">
        <v>0</v>
      </c>
      <c r="AL51" s="49">
        <v>0</v>
      </c>
      <c r="AM51" s="49">
        <v>0</v>
      </c>
      <c r="AN51" s="49">
        <v>0</v>
      </c>
      <c r="AP51" s="50">
        <v>29</v>
      </c>
      <c r="AQ51" t="s">
        <v>5173</v>
      </c>
      <c r="AR51" t="s">
        <v>5179</v>
      </c>
    </row>
    <row r="52" spans="1:44" x14ac:dyDescent="0.35">
      <c r="A52" s="2">
        <v>1046436540</v>
      </c>
      <c r="B52" s="2" t="s">
        <v>731</v>
      </c>
      <c r="C52" s="16" t="s">
        <v>4947</v>
      </c>
      <c r="D52" s="3" t="s">
        <v>2876</v>
      </c>
      <c r="E52" s="4">
        <v>42458</v>
      </c>
      <c r="F52" s="5">
        <v>45745</v>
      </c>
      <c r="G52" s="5">
        <v>46110</v>
      </c>
      <c r="H52" s="3" t="s">
        <v>4410</v>
      </c>
      <c r="I52" s="55">
        <v>0</v>
      </c>
      <c r="J52" s="6">
        <v>46022</v>
      </c>
      <c r="K52" s="2" t="s">
        <v>4405</v>
      </c>
      <c r="L52" s="2" t="s">
        <v>5017</v>
      </c>
      <c r="M52" s="2" t="s">
        <v>4956</v>
      </c>
      <c r="N52" s="2" t="s">
        <v>4607</v>
      </c>
      <c r="O52" s="2" t="s">
        <v>4298</v>
      </c>
      <c r="P52" s="7"/>
      <c r="Q52" s="7">
        <v>7</v>
      </c>
      <c r="R52" s="7">
        <v>22.666699999999992</v>
      </c>
      <c r="S52" s="7">
        <v>29.666699999999992</v>
      </c>
      <c r="T52" s="12">
        <v>30</v>
      </c>
      <c r="U52" s="15" t="s">
        <v>5117</v>
      </c>
      <c r="V52" s="15" t="s">
        <v>5067</v>
      </c>
      <c r="W52" s="50">
        <v>0</v>
      </c>
      <c r="X52" s="50">
        <v>0</v>
      </c>
      <c r="Y52" s="50">
        <v>15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15</v>
      </c>
      <c r="AF52" s="50">
        <v>0</v>
      </c>
      <c r="AG52" s="50">
        <v>0</v>
      </c>
      <c r="AH52" s="50">
        <v>0</v>
      </c>
      <c r="AI52" s="52">
        <v>30</v>
      </c>
      <c r="AJ52" s="50">
        <v>30</v>
      </c>
      <c r="AK52" s="48">
        <v>1</v>
      </c>
      <c r="AL52" s="49">
        <v>0.01</v>
      </c>
      <c r="AM52" s="49">
        <v>0</v>
      </c>
      <c r="AN52" s="49">
        <v>30</v>
      </c>
      <c r="AP52" s="50">
        <v>0</v>
      </c>
      <c r="AQ52" t="s">
        <v>5146</v>
      </c>
    </row>
    <row r="53" spans="1:44" x14ac:dyDescent="0.35">
      <c r="A53" s="2">
        <v>1046670475</v>
      </c>
      <c r="B53" s="2" t="s">
        <v>756</v>
      </c>
      <c r="C53" s="16" t="s">
        <v>4948</v>
      </c>
      <c r="D53" s="3" t="s">
        <v>2901</v>
      </c>
      <c r="E53" s="4">
        <v>45001</v>
      </c>
      <c r="F53" s="5">
        <v>45732</v>
      </c>
      <c r="G53" s="5">
        <v>46097</v>
      </c>
      <c r="H53" s="3" t="s">
        <v>4290</v>
      </c>
      <c r="I53" s="55">
        <v>0</v>
      </c>
      <c r="J53" s="6">
        <v>46022</v>
      </c>
      <c r="K53" s="2" t="s">
        <v>4405</v>
      </c>
      <c r="L53" s="2" t="s">
        <v>4966</v>
      </c>
      <c r="M53" s="2" t="s">
        <v>4956</v>
      </c>
      <c r="N53" s="2" t="s">
        <v>4461</v>
      </c>
      <c r="O53" s="2" t="s">
        <v>4323</v>
      </c>
      <c r="P53" s="7"/>
      <c r="Q53" s="7">
        <v>6</v>
      </c>
      <c r="R53" s="7">
        <v>23.75</v>
      </c>
      <c r="S53" s="7">
        <v>29.75</v>
      </c>
      <c r="T53" s="12">
        <v>30</v>
      </c>
      <c r="U53" s="15" t="s">
        <v>5118</v>
      </c>
      <c r="V53" s="15" t="s">
        <v>5067</v>
      </c>
      <c r="W53" s="50">
        <v>0</v>
      </c>
      <c r="X53" s="50">
        <v>0</v>
      </c>
      <c r="Y53" s="50">
        <v>0</v>
      </c>
      <c r="Z53" s="50">
        <v>0</v>
      </c>
      <c r="AA53" s="50">
        <v>0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50">
        <v>0</v>
      </c>
      <c r="AH53" s="50">
        <v>0</v>
      </c>
      <c r="AI53" s="52">
        <v>0</v>
      </c>
      <c r="AJ53" s="50">
        <v>0</v>
      </c>
      <c r="AK53" s="48">
        <v>0</v>
      </c>
      <c r="AL53" s="49">
        <v>0</v>
      </c>
      <c r="AM53" s="49">
        <v>0</v>
      </c>
      <c r="AN53" s="49">
        <v>0</v>
      </c>
      <c r="AP53" s="50">
        <v>30</v>
      </c>
      <c r="AQ53" t="s">
        <v>5173</v>
      </c>
      <c r="AR53" t="s">
        <v>5180</v>
      </c>
    </row>
    <row r="54" spans="1:44" x14ac:dyDescent="0.35">
      <c r="A54" s="2">
        <v>1046885736</v>
      </c>
      <c r="B54" s="2" t="s">
        <v>771</v>
      </c>
      <c r="C54" s="16" t="s">
        <v>4946</v>
      </c>
      <c r="D54" s="3" t="s">
        <v>2916</v>
      </c>
      <c r="E54" s="4">
        <v>45341</v>
      </c>
      <c r="F54" s="5">
        <v>45707</v>
      </c>
      <c r="G54" s="5">
        <v>46072</v>
      </c>
      <c r="H54" s="3" t="s">
        <v>4407</v>
      </c>
      <c r="I54" s="55">
        <v>0</v>
      </c>
      <c r="J54" s="6">
        <v>46022</v>
      </c>
      <c r="K54" s="2" t="s">
        <v>4405</v>
      </c>
      <c r="L54" s="2" t="s">
        <v>4809</v>
      </c>
      <c r="M54" s="2" t="s">
        <v>4956</v>
      </c>
      <c r="N54" s="2" t="s">
        <v>4549</v>
      </c>
      <c r="O54" s="2" t="s">
        <v>4297</v>
      </c>
      <c r="P54" s="7"/>
      <c r="Q54" s="7">
        <v>2</v>
      </c>
      <c r="R54" s="7">
        <v>26</v>
      </c>
      <c r="S54" s="7">
        <v>28</v>
      </c>
      <c r="T54" s="12">
        <v>28</v>
      </c>
      <c r="U54" s="15" t="s">
        <v>5119</v>
      </c>
      <c r="V54" s="15" t="s">
        <v>5072</v>
      </c>
      <c r="W54" s="50">
        <v>7</v>
      </c>
      <c r="X54" s="50">
        <v>0</v>
      </c>
      <c r="Y54" s="50">
        <v>2</v>
      </c>
      <c r="Z54" s="50">
        <v>5</v>
      </c>
      <c r="AA54" s="50">
        <v>0</v>
      </c>
      <c r="AB54" s="50">
        <v>7</v>
      </c>
      <c r="AC54" s="50">
        <v>0</v>
      </c>
      <c r="AD54" s="50">
        <v>7</v>
      </c>
      <c r="AE54" s="50">
        <v>0</v>
      </c>
      <c r="AF54" s="50">
        <v>0</v>
      </c>
      <c r="AG54" s="50">
        <v>0</v>
      </c>
      <c r="AH54" s="50">
        <v>0</v>
      </c>
      <c r="AI54" s="52">
        <v>28</v>
      </c>
      <c r="AJ54" s="50">
        <v>28</v>
      </c>
      <c r="AK54" s="48">
        <v>1</v>
      </c>
      <c r="AL54" s="49">
        <v>0.01</v>
      </c>
      <c r="AM54" s="49">
        <v>7</v>
      </c>
      <c r="AN54" s="49">
        <v>28</v>
      </c>
      <c r="AP54" s="50">
        <v>0</v>
      </c>
      <c r="AQ54" t="s">
        <v>5146</v>
      </c>
    </row>
    <row r="55" spans="1:44" x14ac:dyDescent="0.35">
      <c r="A55" s="2">
        <v>1046993992</v>
      </c>
      <c r="B55" s="2" t="s">
        <v>779</v>
      </c>
      <c r="C55" s="16" t="s">
        <v>4946</v>
      </c>
      <c r="D55" s="3" t="s">
        <v>2924</v>
      </c>
      <c r="E55" s="4">
        <v>45324</v>
      </c>
      <c r="F55" s="5">
        <v>45690</v>
      </c>
      <c r="G55" s="5">
        <v>46055</v>
      </c>
      <c r="H55" s="3" t="s">
        <v>4407</v>
      </c>
      <c r="I55" s="55">
        <v>0</v>
      </c>
      <c r="J55" s="6">
        <v>46022</v>
      </c>
      <c r="K55" s="2" t="s">
        <v>4405</v>
      </c>
      <c r="L55" s="2" t="s">
        <v>4809</v>
      </c>
      <c r="M55" s="2" t="s">
        <v>4956</v>
      </c>
      <c r="N55" s="2" t="s">
        <v>4549</v>
      </c>
      <c r="O55" s="2" t="s">
        <v>4297</v>
      </c>
      <c r="P55" s="7"/>
      <c r="Q55" s="7">
        <v>2</v>
      </c>
      <c r="R55" s="7">
        <v>27.416699999999999</v>
      </c>
      <c r="S55" s="7">
        <v>29.416699999999999</v>
      </c>
      <c r="T55" s="12">
        <v>30</v>
      </c>
      <c r="U55" s="15" t="s">
        <v>5120</v>
      </c>
      <c r="V55" s="15" t="s">
        <v>5067</v>
      </c>
      <c r="W55" s="50">
        <v>7</v>
      </c>
      <c r="X55" s="50">
        <v>0</v>
      </c>
      <c r="Y55" s="50">
        <v>0</v>
      </c>
      <c r="Z55" s="50">
        <v>7</v>
      </c>
      <c r="AA55" s="50">
        <v>0</v>
      </c>
      <c r="AB55" s="50">
        <v>0</v>
      </c>
      <c r="AC55" s="50">
        <v>0</v>
      </c>
      <c r="AD55" s="50">
        <v>7</v>
      </c>
      <c r="AE55" s="50">
        <v>0</v>
      </c>
      <c r="AF55" s="50">
        <v>1</v>
      </c>
      <c r="AG55" s="50">
        <v>8</v>
      </c>
      <c r="AH55" s="50">
        <v>0</v>
      </c>
      <c r="AI55" s="52">
        <v>30</v>
      </c>
      <c r="AJ55" s="50">
        <v>30</v>
      </c>
      <c r="AK55" s="48">
        <v>1</v>
      </c>
      <c r="AL55" s="49">
        <v>0.01</v>
      </c>
      <c r="AM55" s="49">
        <v>7</v>
      </c>
      <c r="AN55" s="49">
        <v>30</v>
      </c>
      <c r="AP55" s="50">
        <v>0</v>
      </c>
      <c r="AQ55" t="s">
        <v>5146</v>
      </c>
    </row>
    <row r="56" spans="1:44" x14ac:dyDescent="0.35">
      <c r="A56" s="2">
        <v>1047265898</v>
      </c>
      <c r="B56" s="2" t="s">
        <v>805</v>
      </c>
      <c r="C56" s="16" t="s">
        <v>4946</v>
      </c>
      <c r="D56" s="3" t="s">
        <v>2950</v>
      </c>
      <c r="E56" s="4">
        <v>45009</v>
      </c>
      <c r="F56" s="5">
        <v>45740</v>
      </c>
      <c r="G56" s="5">
        <v>46105</v>
      </c>
      <c r="H56" s="3" t="s">
        <v>4290</v>
      </c>
      <c r="I56" s="55">
        <v>0</v>
      </c>
      <c r="J56" s="6">
        <v>46022</v>
      </c>
      <c r="K56" s="2" t="s">
        <v>4405</v>
      </c>
      <c r="L56" s="2" t="s">
        <v>4989</v>
      </c>
      <c r="M56" s="2" t="s">
        <v>4956</v>
      </c>
      <c r="N56" s="2" t="s">
        <v>4517</v>
      </c>
      <c r="O56" s="2" t="s">
        <v>4297</v>
      </c>
      <c r="P56" s="7"/>
      <c r="Q56" s="7">
        <v>6</v>
      </c>
      <c r="R56" s="7">
        <v>8.0832999999999942</v>
      </c>
      <c r="S56" s="7">
        <v>14.083299999999994</v>
      </c>
      <c r="T56" s="12">
        <v>15</v>
      </c>
      <c r="U56" s="15" t="s">
        <v>5096</v>
      </c>
      <c r="V56" s="15" t="s">
        <v>5121</v>
      </c>
      <c r="W56" s="50">
        <v>11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2">
        <v>11</v>
      </c>
      <c r="AJ56" s="50">
        <v>11</v>
      </c>
      <c r="AK56" s="48">
        <v>0.73333333333333328</v>
      </c>
      <c r="AL56" s="49">
        <v>7.3333333333333332E-3</v>
      </c>
      <c r="AM56" s="49">
        <v>11</v>
      </c>
      <c r="AN56" s="49">
        <v>11</v>
      </c>
      <c r="AP56" s="50">
        <v>4</v>
      </c>
      <c r="AQ56" t="s">
        <v>5146</v>
      </c>
    </row>
    <row r="57" spans="1:44" x14ac:dyDescent="0.35">
      <c r="A57" s="2">
        <v>1047935305</v>
      </c>
      <c r="B57" s="2" t="s">
        <v>858</v>
      </c>
      <c r="C57" s="16" t="s">
        <v>4946</v>
      </c>
      <c r="D57" s="3" t="s">
        <v>3003</v>
      </c>
      <c r="E57" s="4">
        <v>45323</v>
      </c>
      <c r="F57" s="5">
        <v>45689</v>
      </c>
      <c r="G57" s="5">
        <v>46054</v>
      </c>
      <c r="H57" s="3" t="s">
        <v>4290</v>
      </c>
      <c r="I57" s="55">
        <v>0</v>
      </c>
      <c r="J57" s="6">
        <v>46022</v>
      </c>
      <c r="K57" s="2" t="s">
        <v>4405</v>
      </c>
      <c r="L57" s="2" t="s">
        <v>4778</v>
      </c>
      <c r="M57" s="2" t="s">
        <v>4956</v>
      </c>
      <c r="N57" s="2" t="s">
        <v>4494</v>
      </c>
      <c r="O57" s="2" t="s">
        <v>4297</v>
      </c>
      <c r="P57" s="7"/>
      <c r="Q57" s="7">
        <v>2</v>
      </c>
      <c r="R57" s="7">
        <v>27.5</v>
      </c>
      <c r="S57" s="7">
        <v>29.5</v>
      </c>
      <c r="T57" s="12">
        <v>30</v>
      </c>
      <c r="U57" s="15" t="s">
        <v>5099</v>
      </c>
      <c r="V57" s="15" t="s">
        <v>5067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50">
        <v>0</v>
      </c>
      <c r="AH57" s="50">
        <v>0</v>
      </c>
      <c r="AI57" s="52">
        <v>0</v>
      </c>
      <c r="AJ57" s="50">
        <v>0</v>
      </c>
      <c r="AK57" s="48">
        <v>0</v>
      </c>
      <c r="AL57" s="49">
        <v>0</v>
      </c>
      <c r="AM57" s="49">
        <v>0</v>
      </c>
      <c r="AN57" s="49">
        <v>0</v>
      </c>
      <c r="AP57" s="50">
        <v>30</v>
      </c>
      <c r="AQ57" t="s">
        <v>5173</v>
      </c>
      <c r="AR57" t="s">
        <v>5182</v>
      </c>
    </row>
    <row r="58" spans="1:44" x14ac:dyDescent="0.35">
      <c r="A58" s="2">
        <v>1048119447</v>
      </c>
      <c r="B58" s="2" t="s">
        <v>870</v>
      </c>
      <c r="C58" s="16" t="s">
        <v>4947</v>
      </c>
      <c r="D58" s="3" t="s">
        <v>3015</v>
      </c>
      <c r="E58" s="4">
        <v>42459</v>
      </c>
      <c r="F58" s="5">
        <v>45746</v>
      </c>
      <c r="G58" s="5">
        <v>46111</v>
      </c>
      <c r="H58" s="3" t="s">
        <v>4290</v>
      </c>
      <c r="I58" s="55">
        <v>0</v>
      </c>
      <c r="J58" s="6">
        <v>46022</v>
      </c>
      <c r="K58" s="2" t="s">
        <v>4405</v>
      </c>
      <c r="L58" s="2" t="s">
        <v>4876</v>
      </c>
      <c r="M58" s="2" t="s">
        <v>4956</v>
      </c>
      <c r="N58" s="2" t="s">
        <v>4648</v>
      </c>
      <c r="O58" s="2" t="s">
        <v>4298</v>
      </c>
      <c r="P58" s="7"/>
      <c r="Q58" s="7">
        <v>1</v>
      </c>
      <c r="R58" s="7">
        <v>22.583300000000008</v>
      </c>
      <c r="S58" s="7">
        <v>23.583300000000008</v>
      </c>
      <c r="T58" s="12">
        <v>24</v>
      </c>
      <c r="U58" s="15" t="s">
        <v>5122</v>
      </c>
      <c r="V58" s="15" t="s">
        <v>5123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2">
        <v>0</v>
      </c>
      <c r="AJ58" s="50">
        <v>0</v>
      </c>
      <c r="AK58" s="48">
        <v>0</v>
      </c>
      <c r="AL58" s="49">
        <v>0</v>
      </c>
      <c r="AM58" s="49">
        <v>0</v>
      </c>
      <c r="AN58" s="49">
        <v>0</v>
      </c>
      <c r="AP58" s="50">
        <v>24</v>
      </c>
      <c r="AQ58" t="s">
        <v>5173</v>
      </c>
      <c r="AR58" t="s">
        <v>5181</v>
      </c>
    </row>
    <row r="59" spans="1:44" x14ac:dyDescent="0.35">
      <c r="A59" s="2">
        <v>1048247292</v>
      </c>
      <c r="B59" s="2" t="s">
        <v>875</v>
      </c>
      <c r="C59" s="16" t="s">
        <v>4946</v>
      </c>
      <c r="D59" s="3" t="s">
        <v>3020</v>
      </c>
      <c r="E59" s="4">
        <v>45341</v>
      </c>
      <c r="F59" s="5">
        <v>45707</v>
      </c>
      <c r="G59" s="5">
        <v>46072</v>
      </c>
      <c r="H59" s="3" t="s">
        <v>4290</v>
      </c>
      <c r="I59" s="55">
        <v>0</v>
      </c>
      <c r="J59" s="6">
        <v>46022</v>
      </c>
      <c r="K59" s="2" t="s">
        <v>4405</v>
      </c>
      <c r="L59" s="2" t="s">
        <v>4764</v>
      </c>
      <c r="M59" s="2" t="s">
        <v>4956</v>
      </c>
      <c r="N59" s="2" t="s">
        <v>4466</v>
      </c>
      <c r="O59" s="2" t="s">
        <v>4297</v>
      </c>
      <c r="P59" s="7"/>
      <c r="Q59" s="7">
        <v>4</v>
      </c>
      <c r="R59" s="7">
        <v>26</v>
      </c>
      <c r="S59" s="7">
        <v>30</v>
      </c>
      <c r="T59" s="12">
        <v>30</v>
      </c>
      <c r="U59" s="15" t="s">
        <v>5113</v>
      </c>
      <c r="V59" s="15" t="s">
        <v>5067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0">
        <v>0</v>
      </c>
      <c r="AH59" s="50">
        <v>0</v>
      </c>
      <c r="AI59" s="52">
        <v>0</v>
      </c>
      <c r="AJ59" s="50">
        <v>0</v>
      </c>
      <c r="AK59" s="48">
        <v>0</v>
      </c>
      <c r="AL59" s="49">
        <v>0</v>
      </c>
      <c r="AM59" s="49">
        <v>0</v>
      </c>
      <c r="AN59" s="49">
        <v>0</v>
      </c>
      <c r="AP59" s="50">
        <v>30</v>
      </c>
      <c r="AQ59" t="s">
        <v>5173</v>
      </c>
      <c r="AR59" t="s">
        <v>5171</v>
      </c>
    </row>
    <row r="60" spans="1:44" x14ac:dyDescent="0.35">
      <c r="A60" s="2">
        <v>1048461494</v>
      </c>
      <c r="B60" s="2" t="s">
        <v>897</v>
      </c>
      <c r="C60" s="16" t="s">
        <v>4947</v>
      </c>
      <c r="D60" s="3" t="s">
        <v>3042</v>
      </c>
      <c r="E60" s="4">
        <v>44621</v>
      </c>
      <c r="F60" s="5">
        <v>45717</v>
      </c>
      <c r="G60" s="5">
        <v>46082</v>
      </c>
      <c r="H60" s="3" t="s">
        <v>4290</v>
      </c>
      <c r="I60" s="55">
        <v>0</v>
      </c>
      <c r="J60" s="6">
        <v>46022</v>
      </c>
      <c r="K60" s="2" t="s">
        <v>4405</v>
      </c>
      <c r="L60" s="2" t="s">
        <v>4975</v>
      </c>
      <c r="M60" s="2" t="s">
        <v>4956</v>
      </c>
      <c r="N60" s="2" t="s">
        <v>4483</v>
      </c>
      <c r="O60" s="2" t="s">
        <v>4310</v>
      </c>
      <c r="P60" s="7"/>
      <c r="Q60" s="7">
        <v>3</v>
      </c>
      <c r="R60" s="7">
        <v>25</v>
      </c>
      <c r="S60" s="7">
        <v>28</v>
      </c>
      <c r="T60" s="12">
        <v>28</v>
      </c>
      <c r="U60" s="15" t="s">
        <v>5124</v>
      </c>
      <c r="V60" s="15" t="s">
        <v>5072</v>
      </c>
      <c r="W60" s="50">
        <v>15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50">
        <v>0</v>
      </c>
      <c r="AH60" s="50">
        <v>0</v>
      </c>
      <c r="AI60" s="52">
        <v>15</v>
      </c>
      <c r="AJ60" s="50">
        <v>15</v>
      </c>
      <c r="AK60" s="48">
        <v>0.5357142857142857</v>
      </c>
      <c r="AL60" s="49">
        <v>5.3571428571428572E-3</v>
      </c>
      <c r="AM60" s="49">
        <v>15</v>
      </c>
      <c r="AN60" s="49">
        <v>15</v>
      </c>
      <c r="AP60" s="50">
        <v>13</v>
      </c>
      <c r="AQ60" t="s">
        <v>5146</v>
      </c>
    </row>
    <row r="61" spans="1:44" x14ac:dyDescent="0.35">
      <c r="A61" s="2">
        <v>1048530855</v>
      </c>
      <c r="B61" s="2" t="s">
        <v>906</v>
      </c>
      <c r="C61" s="16" t="s">
        <v>4946</v>
      </c>
      <c r="D61" s="3" t="s">
        <v>3051</v>
      </c>
      <c r="E61" s="4">
        <v>45320</v>
      </c>
      <c r="F61" s="5">
        <v>45686</v>
      </c>
      <c r="G61" s="5">
        <v>46051</v>
      </c>
      <c r="H61" s="3" t="s">
        <v>4407</v>
      </c>
      <c r="I61" s="55">
        <v>0</v>
      </c>
      <c r="J61" s="6">
        <v>46022</v>
      </c>
      <c r="K61" s="2" t="s">
        <v>4405</v>
      </c>
      <c r="L61" s="2" t="s">
        <v>4809</v>
      </c>
      <c r="M61" s="2" t="s">
        <v>4956</v>
      </c>
      <c r="N61" s="2" t="s">
        <v>4549</v>
      </c>
      <c r="O61" s="2" t="s">
        <v>4297</v>
      </c>
      <c r="P61" s="7"/>
      <c r="Q61" s="7">
        <v>2</v>
      </c>
      <c r="R61" s="7">
        <v>27.666699999999999</v>
      </c>
      <c r="S61" s="7">
        <v>29.666699999999999</v>
      </c>
      <c r="T61" s="12">
        <v>30</v>
      </c>
      <c r="U61" s="15" t="s">
        <v>5125</v>
      </c>
      <c r="V61" s="15" t="s">
        <v>5067</v>
      </c>
      <c r="W61" s="50">
        <v>7</v>
      </c>
      <c r="X61" s="50">
        <v>0</v>
      </c>
      <c r="Y61" s="50">
        <v>0</v>
      </c>
      <c r="Z61" s="50">
        <v>7</v>
      </c>
      <c r="AA61" s="50">
        <v>0</v>
      </c>
      <c r="AB61" s="50">
        <v>2</v>
      </c>
      <c r="AC61" s="50">
        <v>5</v>
      </c>
      <c r="AD61" s="50">
        <v>0</v>
      </c>
      <c r="AE61" s="50">
        <v>7</v>
      </c>
      <c r="AF61" s="50">
        <v>0</v>
      </c>
      <c r="AG61" s="50">
        <v>0</v>
      </c>
      <c r="AH61" s="50">
        <v>0</v>
      </c>
      <c r="AI61" s="52">
        <v>28</v>
      </c>
      <c r="AJ61" s="50">
        <v>28</v>
      </c>
      <c r="AK61" s="48">
        <v>0.93333333333333335</v>
      </c>
      <c r="AL61" s="49">
        <v>9.3333333333333341E-3</v>
      </c>
      <c r="AM61" s="49">
        <v>7</v>
      </c>
      <c r="AN61" s="49">
        <v>28</v>
      </c>
      <c r="AP61" s="50">
        <v>2</v>
      </c>
      <c r="AQ61" t="s">
        <v>5146</v>
      </c>
    </row>
    <row r="62" spans="1:44" x14ac:dyDescent="0.35">
      <c r="A62" s="2">
        <v>1048703300</v>
      </c>
      <c r="B62" s="2" t="s">
        <v>919</v>
      </c>
      <c r="C62" s="16" t="s">
        <v>4946</v>
      </c>
      <c r="D62" s="3" t="s">
        <v>3064</v>
      </c>
      <c r="E62" s="4">
        <v>44601</v>
      </c>
      <c r="F62" s="5">
        <v>45697</v>
      </c>
      <c r="G62" s="5">
        <v>46062</v>
      </c>
      <c r="H62" s="3" t="s">
        <v>4291</v>
      </c>
      <c r="I62" s="55">
        <v>0</v>
      </c>
      <c r="J62" s="6">
        <v>46022</v>
      </c>
      <c r="K62" s="2" t="s">
        <v>4405</v>
      </c>
      <c r="L62" s="2" t="s">
        <v>4743</v>
      </c>
      <c r="M62" s="2" t="s">
        <v>4956</v>
      </c>
      <c r="N62" s="2" t="s">
        <v>4436</v>
      </c>
      <c r="O62" s="2" t="s">
        <v>4297</v>
      </c>
      <c r="P62" s="7"/>
      <c r="Q62" s="7">
        <v>2</v>
      </c>
      <c r="R62" s="7">
        <v>26.833299999999994</v>
      </c>
      <c r="S62" s="7">
        <v>28.833299999999994</v>
      </c>
      <c r="T62" s="12">
        <v>29</v>
      </c>
      <c r="U62" s="15" t="s">
        <v>5126</v>
      </c>
      <c r="V62" s="15" t="s">
        <v>5065</v>
      </c>
      <c r="W62" s="50">
        <v>0</v>
      </c>
      <c r="X62" s="50">
        <v>0</v>
      </c>
      <c r="Y62" s="50">
        <v>0</v>
      </c>
      <c r="Z62" s="50">
        <v>0</v>
      </c>
      <c r="AA62" s="50">
        <v>0</v>
      </c>
      <c r="AB62" s="50">
        <v>0</v>
      </c>
      <c r="AC62" s="50">
        <v>0</v>
      </c>
      <c r="AD62" s="50">
        <v>0</v>
      </c>
      <c r="AE62" s="50">
        <v>0</v>
      </c>
      <c r="AF62" s="50">
        <v>0</v>
      </c>
      <c r="AG62" s="50">
        <v>0</v>
      </c>
      <c r="AH62" s="50">
        <v>0</v>
      </c>
      <c r="AI62" s="52">
        <v>0</v>
      </c>
      <c r="AJ62" s="50">
        <v>0</v>
      </c>
      <c r="AK62" s="48">
        <v>0</v>
      </c>
      <c r="AL62" s="49">
        <v>0</v>
      </c>
      <c r="AM62" s="49">
        <v>0</v>
      </c>
      <c r="AN62" s="49">
        <v>0</v>
      </c>
      <c r="AP62" s="50">
        <v>29</v>
      </c>
      <c r="AQ62" t="s">
        <v>5173</v>
      </c>
      <c r="AR62" t="s">
        <v>5175</v>
      </c>
    </row>
    <row r="63" spans="1:44" x14ac:dyDescent="0.35">
      <c r="A63" s="2">
        <v>1048990129</v>
      </c>
      <c r="B63" s="2" t="s">
        <v>927</v>
      </c>
      <c r="C63" s="16" t="s">
        <v>4946</v>
      </c>
      <c r="D63" s="3" t="s">
        <v>3072</v>
      </c>
      <c r="E63" s="4">
        <v>44947</v>
      </c>
      <c r="F63" s="5">
        <v>45678</v>
      </c>
      <c r="G63" s="5">
        <v>46043</v>
      </c>
      <c r="H63" s="3" t="s">
        <v>4418</v>
      </c>
      <c r="I63" s="55">
        <v>0</v>
      </c>
      <c r="J63" s="6">
        <v>46022</v>
      </c>
      <c r="K63" s="2" t="s">
        <v>4405</v>
      </c>
      <c r="L63" s="2" t="s">
        <v>4887</v>
      </c>
      <c r="M63" s="2" t="s">
        <v>4956</v>
      </c>
      <c r="N63" s="2" t="s">
        <v>4667</v>
      </c>
      <c r="O63" s="2" t="s">
        <v>4297</v>
      </c>
      <c r="P63" s="7"/>
      <c r="Q63" s="7">
        <v>1</v>
      </c>
      <c r="R63" s="7">
        <v>28.333299999999994</v>
      </c>
      <c r="S63" s="7">
        <v>29.333299999999994</v>
      </c>
      <c r="T63" s="12">
        <v>30</v>
      </c>
      <c r="U63" s="15" t="s">
        <v>5098</v>
      </c>
      <c r="V63" s="15" t="s">
        <v>5067</v>
      </c>
      <c r="W63" s="50">
        <v>7</v>
      </c>
      <c r="X63" s="50">
        <v>0</v>
      </c>
      <c r="Y63" s="50">
        <v>0</v>
      </c>
      <c r="Z63" s="50">
        <v>10</v>
      </c>
      <c r="AA63" s="50">
        <v>0</v>
      </c>
      <c r="AB63" s="50">
        <v>0</v>
      </c>
      <c r="AC63" s="50">
        <v>13</v>
      </c>
      <c r="AD63" s="50">
        <v>0</v>
      </c>
      <c r="AE63" s="50">
        <v>0</v>
      </c>
      <c r="AF63" s="50">
        <v>0</v>
      </c>
      <c r="AG63" s="50">
        <v>0</v>
      </c>
      <c r="AH63" s="50">
        <v>0</v>
      </c>
      <c r="AI63" s="52">
        <v>30</v>
      </c>
      <c r="AJ63" s="50">
        <v>30</v>
      </c>
      <c r="AK63" s="48">
        <v>1</v>
      </c>
      <c r="AL63" s="49">
        <v>0.01</v>
      </c>
      <c r="AM63" s="49">
        <v>7</v>
      </c>
      <c r="AN63" s="49">
        <v>30</v>
      </c>
      <c r="AP63" s="50">
        <v>0</v>
      </c>
      <c r="AQ63" t="s">
        <v>5146</v>
      </c>
    </row>
    <row r="64" spans="1:44" x14ac:dyDescent="0.35">
      <c r="A64" s="2">
        <v>1070172564</v>
      </c>
      <c r="B64" s="2" t="s">
        <v>1042</v>
      </c>
      <c r="C64" s="16" t="s">
        <v>4946</v>
      </c>
      <c r="D64" s="3" t="s">
        <v>3187</v>
      </c>
      <c r="E64" s="4">
        <v>44958</v>
      </c>
      <c r="F64" s="5">
        <v>45689</v>
      </c>
      <c r="G64" s="5">
        <v>46054</v>
      </c>
      <c r="H64" s="3" t="s">
        <v>4290</v>
      </c>
      <c r="I64" s="55">
        <v>0</v>
      </c>
      <c r="J64" s="6">
        <v>46022</v>
      </c>
      <c r="K64" s="2" t="s">
        <v>4405</v>
      </c>
      <c r="L64" s="2" t="s">
        <v>4963</v>
      </c>
      <c r="M64" s="2" t="s">
        <v>4956</v>
      </c>
      <c r="N64" s="2" t="s">
        <v>4449</v>
      </c>
      <c r="O64" s="2" t="s">
        <v>4300</v>
      </c>
      <c r="P64" s="7"/>
      <c r="Q64" s="7">
        <v>10</v>
      </c>
      <c r="R64" s="7">
        <v>17.5</v>
      </c>
      <c r="S64" s="7">
        <v>27.5</v>
      </c>
      <c r="T64" s="12">
        <v>28</v>
      </c>
      <c r="U64" s="15" t="s">
        <v>5127</v>
      </c>
      <c r="V64" s="15" t="s">
        <v>5072</v>
      </c>
      <c r="W64" s="50">
        <v>14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2">
        <v>14</v>
      </c>
      <c r="AJ64" s="50">
        <v>14</v>
      </c>
      <c r="AK64" s="48">
        <v>0.5</v>
      </c>
      <c r="AL64" s="49">
        <v>5.0000000000000001E-3</v>
      </c>
      <c r="AM64" s="49">
        <v>14</v>
      </c>
      <c r="AN64" s="49">
        <v>14</v>
      </c>
      <c r="AP64" s="50">
        <v>14</v>
      </c>
      <c r="AQ64" t="s">
        <v>5146</v>
      </c>
    </row>
    <row r="65" spans="1:44" x14ac:dyDescent="0.35">
      <c r="A65" s="2">
        <v>1070356976</v>
      </c>
      <c r="B65" s="2" t="s">
        <v>1057</v>
      </c>
      <c r="C65" s="16" t="s">
        <v>4946</v>
      </c>
      <c r="D65" s="3" t="s">
        <v>3202</v>
      </c>
      <c r="E65" s="4">
        <v>44970</v>
      </c>
      <c r="F65" s="5">
        <v>45701</v>
      </c>
      <c r="G65" s="5">
        <v>46066</v>
      </c>
      <c r="H65" s="3" t="s">
        <v>4290</v>
      </c>
      <c r="I65" s="55">
        <v>0</v>
      </c>
      <c r="J65" s="6">
        <v>46022</v>
      </c>
      <c r="K65" s="2" t="s">
        <v>4405</v>
      </c>
      <c r="L65" s="2" t="s">
        <v>4911</v>
      </c>
      <c r="M65" s="2" t="s">
        <v>4956</v>
      </c>
      <c r="N65" s="2" t="s">
        <v>4698</v>
      </c>
      <c r="O65" s="2" t="s">
        <v>4297</v>
      </c>
      <c r="P65" s="7"/>
      <c r="Q65" s="7">
        <v>3</v>
      </c>
      <c r="R65" s="7">
        <v>26.5</v>
      </c>
      <c r="S65" s="7">
        <v>29.5</v>
      </c>
      <c r="T65" s="12">
        <v>30</v>
      </c>
      <c r="U65" s="15" t="s">
        <v>5128</v>
      </c>
      <c r="V65" s="15" t="s">
        <v>5067</v>
      </c>
      <c r="W65" s="50">
        <v>0</v>
      </c>
      <c r="X65" s="50">
        <v>0</v>
      </c>
      <c r="Y65" s="50">
        <v>0</v>
      </c>
      <c r="Z65" s="50">
        <v>0</v>
      </c>
      <c r="AA65" s="50">
        <v>0</v>
      </c>
      <c r="AB65" s="50">
        <v>0</v>
      </c>
      <c r="AC65" s="50">
        <v>0</v>
      </c>
      <c r="AD65" s="50">
        <v>0</v>
      </c>
      <c r="AE65" s="50">
        <v>0</v>
      </c>
      <c r="AF65" s="50">
        <v>0</v>
      </c>
      <c r="AG65" s="50">
        <v>0</v>
      </c>
      <c r="AH65" s="50">
        <v>0</v>
      </c>
      <c r="AI65" s="52">
        <v>0</v>
      </c>
      <c r="AJ65" s="50">
        <v>0</v>
      </c>
      <c r="AK65" s="48">
        <v>0</v>
      </c>
      <c r="AL65" s="49">
        <v>0</v>
      </c>
      <c r="AM65" s="49">
        <v>0</v>
      </c>
      <c r="AN65" s="49">
        <v>0</v>
      </c>
      <c r="AP65" s="50">
        <v>30</v>
      </c>
      <c r="AQ65" t="s">
        <v>5173</v>
      </c>
      <c r="AR65" t="s">
        <v>5183</v>
      </c>
    </row>
    <row r="66" spans="1:44" x14ac:dyDescent="0.35">
      <c r="A66" s="2">
        <v>1041130771</v>
      </c>
      <c r="B66" s="2" t="s">
        <v>341</v>
      </c>
      <c r="C66" s="16" t="s">
        <v>4948</v>
      </c>
      <c r="D66" s="3" t="s">
        <v>2486</v>
      </c>
      <c r="E66" s="4">
        <v>42817</v>
      </c>
      <c r="F66" s="5">
        <v>45739</v>
      </c>
      <c r="G66" s="5">
        <v>46104</v>
      </c>
      <c r="H66" s="3" t="s">
        <v>4292</v>
      </c>
      <c r="I66" s="55">
        <v>0</v>
      </c>
      <c r="J66" s="6">
        <v>46022</v>
      </c>
      <c r="K66" s="2" t="s">
        <v>4405</v>
      </c>
      <c r="L66" s="2">
        <v>2003030100</v>
      </c>
      <c r="M66" s="2" t="s">
        <v>5052</v>
      </c>
      <c r="N66" s="2" t="s">
        <v>4535</v>
      </c>
      <c r="O66" s="2" t="s">
        <v>4320</v>
      </c>
      <c r="P66" s="7"/>
      <c r="Q66" s="7">
        <v>4</v>
      </c>
      <c r="R66" s="7">
        <v>23.166699999999992</v>
      </c>
      <c r="S66" s="7">
        <v>27.166699999999992</v>
      </c>
      <c r="T66" s="12">
        <v>28</v>
      </c>
      <c r="U66" s="15" t="s">
        <v>5129</v>
      </c>
      <c r="V66" s="15" t="s">
        <v>5072</v>
      </c>
      <c r="W66" s="50">
        <v>0</v>
      </c>
      <c r="X66" s="50">
        <v>0</v>
      </c>
      <c r="Y66" s="50">
        <v>0</v>
      </c>
      <c r="Z66" s="50">
        <v>0</v>
      </c>
      <c r="AA66" s="50">
        <v>0</v>
      </c>
      <c r="AB66" s="50">
        <v>0</v>
      </c>
      <c r="AC66" s="50">
        <v>0</v>
      </c>
      <c r="AD66" s="50">
        <v>0</v>
      </c>
      <c r="AE66" s="50">
        <v>0</v>
      </c>
      <c r="AF66" s="50">
        <v>0</v>
      </c>
      <c r="AG66" s="50">
        <v>0</v>
      </c>
      <c r="AH66" s="50">
        <v>0</v>
      </c>
      <c r="AI66" s="52">
        <v>0</v>
      </c>
      <c r="AJ66" s="50">
        <v>0</v>
      </c>
      <c r="AK66" s="48">
        <v>0</v>
      </c>
      <c r="AL66" s="49">
        <v>0</v>
      </c>
      <c r="AM66" s="49">
        <v>0</v>
      </c>
      <c r="AN66" s="49">
        <v>0</v>
      </c>
      <c r="AP66" s="50">
        <v>28</v>
      </c>
      <c r="AQ66" t="s">
        <v>5173</v>
      </c>
      <c r="AR66" t="s">
        <v>5184</v>
      </c>
    </row>
    <row r="67" spans="1:44" x14ac:dyDescent="0.35">
      <c r="A67" s="2">
        <v>1070600849</v>
      </c>
      <c r="B67" s="2" t="s">
        <v>1098</v>
      </c>
      <c r="C67" s="16" t="s">
        <v>4947</v>
      </c>
      <c r="D67" s="3" t="s">
        <v>3243</v>
      </c>
      <c r="E67" s="4">
        <v>45013</v>
      </c>
      <c r="F67" s="5">
        <v>45744</v>
      </c>
      <c r="G67" s="5">
        <v>46109</v>
      </c>
      <c r="H67" s="3" t="s">
        <v>4413</v>
      </c>
      <c r="I67" s="55">
        <v>0</v>
      </c>
      <c r="J67" s="6">
        <v>46022</v>
      </c>
      <c r="K67" s="2" t="s">
        <v>4405</v>
      </c>
      <c r="L67" s="2" t="s">
        <v>4837</v>
      </c>
      <c r="M67" s="2" t="s">
        <v>4956</v>
      </c>
      <c r="N67" s="2" t="s">
        <v>4592</v>
      </c>
      <c r="O67" s="2" t="s">
        <v>4298</v>
      </c>
      <c r="P67" s="7"/>
      <c r="Q67" s="7">
        <v>7</v>
      </c>
      <c r="R67" s="7">
        <v>22.75</v>
      </c>
      <c r="S67" s="7">
        <v>29.75</v>
      </c>
      <c r="T67" s="12">
        <v>30</v>
      </c>
      <c r="U67" s="15" t="s">
        <v>5130</v>
      </c>
      <c r="V67" s="15" t="s">
        <v>5067</v>
      </c>
      <c r="W67" s="50">
        <v>0</v>
      </c>
      <c r="X67" s="50">
        <v>19</v>
      </c>
      <c r="Y67" s="50">
        <v>0</v>
      </c>
      <c r="Z67" s="50">
        <v>0</v>
      </c>
      <c r="AA67" s="50">
        <v>8</v>
      </c>
      <c r="AB67" s="50">
        <v>3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2">
        <v>30</v>
      </c>
      <c r="AJ67" s="50">
        <v>30</v>
      </c>
      <c r="AK67" s="48">
        <v>1</v>
      </c>
      <c r="AL67" s="49">
        <v>0.01</v>
      </c>
      <c r="AM67" s="49">
        <v>0</v>
      </c>
      <c r="AN67" s="49">
        <v>30</v>
      </c>
      <c r="AP67" s="50">
        <v>0</v>
      </c>
      <c r="AQ67" t="s">
        <v>5146</v>
      </c>
    </row>
    <row r="68" spans="1:44" x14ac:dyDescent="0.35">
      <c r="A68" s="2">
        <v>1071727229</v>
      </c>
      <c r="B68" s="2" t="s">
        <v>1232</v>
      </c>
      <c r="C68" s="16" t="s">
        <v>4948</v>
      </c>
      <c r="D68" s="3" t="s">
        <v>3377</v>
      </c>
      <c r="E68" s="4">
        <v>42430</v>
      </c>
      <c r="F68" s="5">
        <v>45717</v>
      </c>
      <c r="G68" s="5">
        <v>46082</v>
      </c>
      <c r="H68" s="3" t="s">
        <v>4290</v>
      </c>
      <c r="I68" s="55">
        <v>0</v>
      </c>
      <c r="J68" s="6">
        <v>46022</v>
      </c>
      <c r="K68" s="2" t="s">
        <v>4405</v>
      </c>
      <c r="L68" s="2" t="s">
        <v>4963</v>
      </c>
      <c r="M68" s="2" t="s">
        <v>4956</v>
      </c>
      <c r="N68" s="2" t="s">
        <v>4449</v>
      </c>
      <c r="O68" s="2" t="s">
        <v>4378</v>
      </c>
      <c r="P68" s="7"/>
      <c r="Q68" s="7">
        <v>1</v>
      </c>
      <c r="R68" s="7">
        <v>25</v>
      </c>
      <c r="S68" s="7">
        <v>26</v>
      </c>
      <c r="T68" s="12">
        <v>26</v>
      </c>
      <c r="U68" s="15" t="s">
        <v>5131</v>
      </c>
      <c r="V68" s="15" t="s">
        <v>5115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2">
        <v>0</v>
      </c>
      <c r="AJ68" s="50">
        <v>0</v>
      </c>
      <c r="AK68" s="48">
        <v>0</v>
      </c>
      <c r="AL68" s="49">
        <v>0</v>
      </c>
      <c r="AM68" s="49">
        <v>0</v>
      </c>
      <c r="AN68" s="49">
        <v>0</v>
      </c>
      <c r="AP68" s="50">
        <v>26</v>
      </c>
      <c r="AQ68" t="s">
        <v>5173</v>
      </c>
      <c r="AR68" t="s">
        <v>5176</v>
      </c>
    </row>
    <row r="69" spans="1:44" x14ac:dyDescent="0.35">
      <c r="A69" s="2">
        <v>1072222284</v>
      </c>
      <c r="B69" s="2" t="s">
        <v>1286</v>
      </c>
      <c r="C69" s="16" t="s">
        <v>4946</v>
      </c>
      <c r="D69" s="3" t="s">
        <v>3431</v>
      </c>
      <c r="E69" s="4">
        <v>45350</v>
      </c>
      <c r="F69" s="5">
        <v>45716</v>
      </c>
      <c r="G69" s="5">
        <v>46081</v>
      </c>
      <c r="H69" s="3" t="s">
        <v>4415</v>
      </c>
      <c r="I69" s="55">
        <v>0</v>
      </c>
      <c r="J69" s="6">
        <v>46022</v>
      </c>
      <c r="K69" s="2" t="s">
        <v>4405</v>
      </c>
      <c r="L69" s="2" t="s">
        <v>4910</v>
      </c>
      <c r="M69" s="2" t="s">
        <v>4956</v>
      </c>
      <c r="N69" s="2" t="s">
        <v>4695</v>
      </c>
      <c r="O69" s="2" t="s">
        <v>4297</v>
      </c>
      <c r="P69" s="7"/>
      <c r="Q69" s="7">
        <v>4</v>
      </c>
      <c r="R69" s="7">
        <v>25.25</v>
      </c>
      <c r="S69" s="7">
        <v>29.25</v>
      </c>
      <c r="T69" s="12">
        <v>30</v>
      </c>
      <c r="U69" s="15" t="s">
        <v>5132</v>
      </c>
      <c r="V69" s="15" t="s">
        <v>5067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2">
        <v>0</v>
      </c>
      <c r="AJ69" s="50">
        <v>0</v>
      </c>
      <c r="AK69" s="48">
        <v>0</v>
      </c>
      <c r="AL69" s="49">
        <v>0</v>
      </c>
      <c r="AM69" s="49">
        <v>0</v>
      </c>
      <c r="AN69" s="49">
        <v>0</v>
      </c>
      <c r="AP69" s="50">
        <v>30</v>
      </c>
      <c r="AQ69" t="s">
        <v>5173</v>
      </c>
      <c r="AR69" t="s">
        <v>5178</v>
      </c>
    </row>
    <row r="70" spans="1:44" x14ac:dyDescent="0.35">
      <c r="A70" s="2">
        <v>1072413262</v>
      </c>
      <c r="B70" s="2" t="s">
        <v>1308</v>
      </c>
      <c r="C70" s="16" t="s">
        <v>4946</v>
      </c>
      <c r="D70" s="3" t="s">
        <v>3453</v>
      </c>
      <c r="E70" s="4">
        <v>44641</v>
      </c>
      <c r="F70" s="5">
        <v>45737</v>
      </c>
      <c r="G70" s="5">
        <v>46102</v>
      </c>
      <c r="H70" s="3" t="s">
        <v>4290</v>
      </c>
      <c r="I70" s="55">
        <v>0</v>
      </c>
      <c r="J70" s="6">
        <v>46022</v>
      </c>
      <c r="K70" s="2" t="s">
        <v>4405</v>
      </c>
      <c r="L70" s="2" t="s">
        <v>4966</v>
      </c>
      <c r="M70" s="2" t="s">
        <v>4956</v>
      </c>
      <c r="N70" s="2" t="s">
        <v>4461</v>
      </c>
      <c r="O70" s="2" t="s">
        <v>4308</v>
      </c>
      <c r="P70" s="7"/>
      <c r="Q70" s="7">
        <v>3</v>
      </c>
      <c r="R70" s="7">
        <v>23.333299999999994</v>
      </c>
      <c r="S70" s="7">
        <v>26.333299999999994</v>
      </c>
      <c r="T70" s="12">
        <v>27</v>
      </c>
      <c r="U70" s="15" t="s">
        <v>5133</v>
      </c>
      <c r="V70" s="15" t="s">
        <v>5075</v>
      </c>
      <c r="W70" s="50">
        <v>0</v>
      </c>
      <c r="X70" s="50">
        <v>0</v>
      </c>
      <c r="Y70" s="50">
        <v>15</v>
      </c>
      <c r="Z70" s="50">
        <v>0</v>
      </c>
      <c r="AA70" s="50">
        <v>0</v>
      </c>
      <c r="AB70" s="50">
        <v>0</v>
      </c>
      <c r="AC70" s="50">
        <v>0</v>
      </c>
      <c r="AD70" s="50">
        <v>12</v>
      </c>
      <c r="AE70" s="50">
        <v>0</v>
      </c>
      <c r="AF70" s="50">
        <v>0</v>
      </c>
      <c r="AG70" s="50">
        <v>0</v>
      </c>
      <c r="AH70" s="50">
        <v>0</v>
      </c>
      <c r="AI70" s="52">
        <v>27</v>
      </c>
      <c r="AJ70" s="50">
        <v>27</v>
      </c>
      <c r="AK70" s="48">
        <v>1</v>
      </c>
      <c r="AL70" s="49">
        <v>0.01</v>
      </c>
      <c r="AM70" s="49">
        <v>0</v>
      </c>
      <c r="AN70" s="49">
        <v>27</v>
      </c>
      <c r="AP70" s="50">
        <v>0</v>
      </c>
      <c r="AQ70" t="s">
        <v>5146</v>
      </c>
    </row>
    <row r="71" spans="1:44" x14ac:dyDescent="0.35">
      <c r="A71" s="2">
        <v>1072735191</v>
      </c>
      <c r="B71" s="2" t="s">
        <v>1365</v>
      </c>
      <c r="C71" s="16" t="s">
        <v>4948</v>
      </c>
      <c r="D71" s="3" t="s">
        <v>3510</v>
      </c>
      <c r="E71" s="4">
        <v>45344</v>
      </c>
      <c r="F71" s="5">
        <v>45710</v>
      </c>
      <c r="G71" s="5">
        <v>46075</v>
      </c>
      <c r="H71" s="3" t="s">
        <v>4410</v>
      </c>
      <c r="I71" s="55">
        <v>0</v>
      </c>
      <c r="J71" s="6">
        <v>46022</v>
      </c>
      <c r="K71" s="2" t="s">
        <v>4405</v>
      </c>
      <c r="L71" s="2" t="s">
        <v>4881</v>
      </c>
      <c r="M71" s="2" t="s">
        <v>4956</v>
      </c>
      <c r="N71" s="2" t="s">
        <v>4543</v>
      </c>
      <c r="O71" s="2" t="s">
        <v>4323</v>
      </c>
      <c r="P71" s="7"/>
      <c r="Q71" s="7">
        <v>4</v>
      </c>
      <c r="R71" s="7">
        <v>25.75</v>
      </c>
      <c r="S71" s="7">
        <v>29.75</v>
      </c>
      <c r="T71" s="12">
        <v>30</v>
      </c>
      <c r="U71" s="15" t="s">
        <v>5091</v>
      </c>
      <c r="V71" s="15" t="s">
        <v>5067</v>
      </c>
      <c r="W71" s="50">
        <v>0</v>
      </c>
      <c r="X71" s="50">
        <v>4</v>
      </c>
      <c r="Y71" s="50">
        <v>0</v>
      </c>
      <c r="Z71" s="50">
        <v>0</v>
      </c>
      <c r="AA71" s="50">
        <v>0</v>
      </c>
      <c r="AB71" s="50">
        <v>0</v>
      </c>
      <c r="AC71" s="50">
        <v>0</v>
      </c>
      <c r="AD71" s="50">
        <v>0</v>
      </c>
      <c r="AE71" s="50">
        <v>0</v>
      </c>
      <c r="AF71" s="50">
        <v>0</v>
      </c>
      <c r="AG71" s="50">
        <v>0</v>
      </c>
      <c r="AH71" s="50">
        <v>0</v>
      </c>
      <c r="AI71" s="52">
        <v>0</v>
      </c>
      <c r="AJ71" s="50">
        <v>0</v>
      </c>
      <c r="AK71" s="48">
        <v>0</v>
      </c>
      <c r="AL71" s="49">
        <v>0</v>
      </c>
      <c r="AM71" s="49">
        <v>0</v>
      </c>
      <c r="AN71" s="49">
        <v>0</v>
      </c>
      <c r="AP71" s="50">
        <v>30</v>
      </c>
      <c r="AQ71" t="s">
        <v>5146</v>
      </c>
    </row>
    <row r="72" spans="1:44" x14ac:dyDescent="0.35">
      <c r="A72" s="2">
        <v>1072898425</v>
      </c>
      <c r="B72" s="2" t="s">
        <v>1392</v>
      </c>
      <c r="C72" s="16" t="s">
        <v>4946</v>
      </c>
      <c r="D72" s="3" t="s">
        <v>3537</v>
      </c>
      <c r="E72" s="4">
        <v>45343</v>
      </c>
      <c r="F72" s="5">
        <v>45709</v>
      </c>
      <c r="G72" s="5">
        <v>46074</v>
      </c>
      <c r="H72" s="3" t="s">
        <v>4290</v>
      </c>
      <c r="I72" s="55">
        <v>0</v>
      </c>
      <c r="J72" s="6">
        <v>46022</v>
      </c>
      <c r="K72" s="2" t="s">
        <v>4405</v>
      </c>
      <c r="L72" s="2" t="s">
        <v>4799</v>
      </c>
      <c r="M72" s="2" t="s">
        <v>4956</v>
      </c>
      <c r="N72" s="2" t="s">
        <v>4528</v>
      </c>
      <c r="O72" s="2" t="s">
        <v>4297</v>
      </c>
      <c r="P72" s="7"/>
      <c r="Q72" s="7">
        <v>4</v>
      </c>
      <c r="R72" s="7">
        <v>25.833300000000001</v>
      </c>
      <c r="S72" s="7">
        <v>29.833300000000001</v>
      </c>
      <c r="T72" s="12">
        <v>30</v>
      </c>
      <c r="U72" s="15" t="s">
        <v>5095</v>
      </c>
      <c r="V72" s="15" t="s">
        <v>5067</v>
      </c>
      <c r="W72" s="50">
        <v>3</v>
      </c>
      <c r="X72" s="50">
        <v>27</v>
      </c>
      <c r="Y72" s="50">
        <v>0</v>
      </c>
      <c r="Z72" s="50">
        <v>0</v>
      </c>
      <c r="AA72" s="50">
        <v>0</v>
      </c>
      <c r="AB72" s="50">
        <v>0</v>
      </c>
      <c r="AC72" s="50">
        <v>0</v>
      </c>
      <c r="AD72" s="50">
        <v>0</v>
      </c>
      <c r="AE72" s="50">
        <v>0</v>
      </c>
      <c r="AF72" s="50">
        <v>0</v>
      </c>
      <c r="AG72" s="50">
        <v>0</v>
      </c>
      <c r="AH72" s="50">
        <v>0</v>
      </c>
      <c r="AI72" s="52">
        <v>30</v>
      </c>
      <c r="AJ72" s="50">
        <v>30</v>
      </c>
      <c r="AK72" s="48">
        <v>1</v>
      </c>
      <c r="AL72" s="49">
        <v>0.01</v>
      </c>
      <c r="AM72" s="49">
        <v>3</v>
      </c>
      <c r="AN72" s="49">
        <v>30</v>
      </c>
      <c r="AP72" s="50">
        <v>0</v>
      </c>
      <c r="AQ72" t="s">
        <v>5146</v>
      </c>
    </row>
    <row r="73" spans="1:44" x14ac:dyDescent="0.35">
      <c r="A73" s="2">
        <v>1073046456</v>
      </c>
      <c r="B73" s="2" t="s">
        <v>1420</v>
      </c>
      <c r="C73" s="16" t="s">
        <v>4946</v>
      </c>
      <c r="D73" s="3" t="s">
        <v>3565</v>
      </c>
      <c r="E73" s="4">
        <v>45342</v>
      </c>
      <c r="F73" s="5">
        <v>45708</v>
      </c>
      <c r="G73" s="5">
        <v>46073</v>
      </c>
      <c r="H73" s="3" t="s">
        <v>4290</v>
      </c>
      <c r="I73" s="55">
        <v>0</v>
      </c>
      <c r="J73" s="6">
        <v>46022</v>
      </c>
      <c r="K73" s="2" t="s">
        <v>4405</v>
      </c>
      <c r="L73" s="2" t="s">
        <v>4907</v>
      </c>
      <c r="M73" s="2" t="s">
        <v>4956</v>
      </c>
      <c r="N73" s="2" t="s">
        <v>4689</v>
      </c>
      <c r="O73" s="2" t="s">
        <v>4297</v>
      </c>
      <c r="P73" s="7"/>
      <c r="Q73" s="7">
        <v>4</v>
      </c>
      <c r="R73" s="7">
        <v>25.916699999999999</v>
      </c>
      <c r="S73" s="7">
        <v>29.916699999999999</v>
      </c>
      <c r="T73" s="12">
        <v>30</v>
      </c>
      <c r="U73" s="15" t="s">
        <v>5134</v>
      </c>
      <c r="V73" s="15" t="s">
        <v>5067</v>
      </c>
      <c r="W73" s="50">
        <v>20</v>
      </c>
      <c r="X73" s="50">
        <v>10</v>
      </c>
      <c r="Y73" s="50">
        <v>0</v>
      </c>
      <c r="Z73" s="50">
        <v>0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0</v>
      </c>
      <c r="AG73" s="50">
        <v>0</v>
      </c>
      <c r="AH73" s="50">
        <v>0</v>
      </c>
      <c r="AI73" s="52">
        <v>30</v>
      </c>
      <c r="AJ73" s="50">
        <v>30</v>
      </c>
      <c r="AK73" s="48">
        <v>1</v>
      </c>
      <c r="AL73" s="49">
        <v>0.01</v>
      </c>
      <c r="AM73" s="49">
        <v>20</v>
      </c>
      <c r="AN73" s="49">
        <v>30</v>
      </c>
      <c r="AP73" s="50">
        <v>0</v>
      </c>
      <c r="AQ73" t="s">
        <v>5146</v>
      </c>
    </row>
    <row r="74" spans="1:44" x14ac:dyDescent="0.35">
      <c r="A74" s="2">
        <v>1073556314</v>
      </c>
      <c r="B74" s="2" t="s">
        <v>1516</v>
      </c>
      <c r="C74" s="16" t="s">
        <v>4946</v>
      </c>
      <c r="D74" s="3" t="s">
        <v>3661</v>
      </c>
      <c r="E74" s="4">
        <v>45362</v>
      </c>
      <c r="F74" s="5">
        <v>45727</v>
      </c>
      <c r="G74" s="5">
        <v>46092</v>
      </c>
      <c r="H74" s="3" t="s">
        <v>4290</v>
      </c>
      <c r="I74" s="55">
        <v>0</v>
      </c>
      <c r="J74" s="6">
        <v>46022</v>
      </c>
      <c r="K74" s="2" t="s">
        <v>4405</v>
      </c>
      <c r="L74" s="2" t="s">
        <v>4799</v>
      </c>
      <c r="M74" s="2" t="s">
        <v>4956</v>
      </c>
      <c r="N74" s="2" t="s">
        <v>4528</v>
      </c>
      <c r="O74" s="2" t="s">
        <v>4297</v>
      </c>
      <c r="P74" s="7"/>
      <c r="Q74" s="7">
        <v>5</v>
      </c>
      <c r="R74" s="7">
        <v>24.166699999999999</v>
      </c>
      <c r="S74" s="7">
        <v>29.166699999999999</v>
      </c>
      <c r="T74" s="12">
        <v>30</v>
      </c>
      <c r="U74" s="15" t="s">
        <v>5135</v>
      </c>
      <c r="V74" s="15" t="s">
        <v>5067</v>
      </c>
      <c r="W74" s="50">
        <v>0</v>
      </c>
      <c r="X74" s="50">
        <v>1</v>
      </c>
      <c r="Y74" s="50">
        <v>29</v>
      </c>
      <c r="Z74" s="50">
        <v>0</v>
      </c>
      <c r="AA74" s="50">
        <v>0</v>
      </c>
      <c r="AB74" s="50">
        <v>0</v>
      </c>
      <c r="AC74" s="50">
        <v>0</v>
      </c>
      <c r="AD74" s="50">
        <v>0</v>
      </c>
      <c r="AE74" s="50">
        <v>0</v>
      </c>
      <c r="AF74" s="50">
        <v>0</v>
      </c>
      <c r="AG74" s="50">
        <v>0</v>
      </c>
      <c r="AH74" s="50">
        <v>0</v>
      </c>
      <c r="AI74" s="52">
        <v>30</v>
      </c>
      <c r="AJ74" s="50">
        <v>30</v>
      </c>
      <c r="AK74" s="48">
        <v>1</v>
      </c>
      <c r="AL74" s="49">
        <v>0.01</v>
      </c>
      <c r="AM74" s="49">
        <v>0</v>
      </c>
      <c r="AN74" s="49">
        <v>30</v>
      </c>
      <c r="AP74" s="50">
        <v>0</v>
      </c>
      <c r="AQ74" t="s">
        <v>5146</v>
      </c>
    </row>
    <row r="75" spans="1:44" x14ac:dyDescent="0.35">
      <c r="A75" s="2">
        <v>1074086326</v>
      </c>
      <c r="B75" s="2" t="s">
        <v>1588</v>
      </c>
      <c r="C75" s="16" t="s">
        <v>4946</v>
      </c>
      <c r="D75" s="3" t="s">
        <v>3733</v>
      </c>
      <c r="E75" s="4">
        <v>45349</v>
      </c>
      <c r="F75" s="5">
        <v>45715</v>
      </c>
      <c r="G75" s="5">
        <v>46080</v>
      </c>
      <c r="H75" s="3" t="s">
        <v>4290</v>
      </c>
      <c r="I75" s="55">
        <v>0</v>
      </c>
      <c r="J75" s="6">
        <v>46022</v>
      </c>
      <c r="K75" s="2" t="s">
        <v>4405</v>
      </c>
      <c r="L75" s="2" t="s">
        <v>4891</v>
      </c>
      <c r="M75" s="2" t="s">
        <v>4956</v>
      </c>
      <c r="N75" s="2" t="s">
        <v>4672</v>
      </c>
      <c r="O75" s="2" t="s">
        <v>4297</v>
      </c>
      <c r="P75" s="7"/>
      <c r="Q75" s="7">
        <v>4</v>
      </c>
      <c r="R75" s="7">
        <v>25.333300000000001</v>
      </c>
      <c r="S75" s="7">
        <v>29.333300000000001</v>
      </c>
      <c r="T75" s="12">
        <v>30</v>
      </c>
      <c r="U75" s="15" t="s">
        <v>5097</v>
      </c>
      <c r="V75" s="15" t="s">
        <v>5067</v>
      </c>
      <c r="W75" s="50">
        <v>20</v>
      </c>
      <c r="X75" s="50">
        <v>10</v>
      </c>
      <c r="Y75" s="50">
        <v>0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0</v>
      </c>
      <c r="AG75" s="50">
        <v>0</v>
      </c>
      <c r="AH75" s="50">
        <v>0</v>
      </c>
      <c r="AI75" s="52">
        <v>30</v>
      </c>
      <c r="AJ75" s="50">
        <v>30</v>
      </c>
      <c r="AK75" s="48">
        <v>1</v>
      </c>
      <c r="AL75" s="49">
        <v>0.01</v>
      </c>
      <c r="AM75" s="49">
        <v>20</v>
      </c>
      <c r="AN75" s="49">
        <v>30</v>
      </c>
      <c r="AP75" s="50">
        <v>0</v>
      </c>
      <c r="AQ75" t="s">
        <v>5146</v>
      </c>
    </row>
    <row r="76" spans="1:44" x14ac:dyDescent="0.35">
      <c r="A76" s="2">
        <v>1074094203</v>
      </c>
      <c r="B76" s="2" t="s">
        <v>1592</v>
      </c>
      <c r="C76" s="16" t="s">
        <v>4946</v>
      </c>
      <c r="D76" s="3" t="s">
        <v>3737</v>
      </c>
      <c r="E76" s="4">
        <v>45350</v>
      </c>
      <c r="F76" s="5">
        <v>45716</v>
      </c>
      <c r="G76" s="5">
        <v>46081</v>
      </c>
      <c r="H76" s="3" t="s">
        <v>4290</v>
      </c>
      <c r="I76" s="55">
        <v>0</v>
      </c>
      <c r="J76" s="6">
        <v>46022</v>
      </c>
      <c r="K76" s="2" t="s">
        <v>4405</v>
      </c>
      <c r="L76" s="2" t="s">
        <v>4963</v>
      </c>
      <c r="M76" s="2" t="s">
        <v>4956</v>
      </c>
      <c r="N76" s="2" t="s">
        <v>4449</v>
      </c>
      <c r="O76" s="2" t="s">
        <v>4297</v>
      </c>
      <c r="P76" s="7"/>
      <c r="Q76" s="7">
        <v>3</v>
      </c>
      <c r="R76" s="7">
        <v>25.25</v>
      </c>
      <c r="S76" s="7">
        <v>28.25</v>
      </c>
      <c r="T76" s="12">
        <v>29</v>
      </c>
      <c r="U76" s="15" t="s">
        <v>5136</v>
      </c>
      <c r="V76" s="15" t="s">
        <v>5065</v>
      </c>
      <c r="W76" s="50">
        <v>12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2">
        <v>12</v>
      </c>
      <c r="AJ76" s="50">
        <v>12</v>
      </c>
      <c r="AK76" s="48">
        <v>0.41379310344827586</v>
      </c>
      <c r="AL76" s="49">
        <v>4.1379310344827587E-3</v>
      </c>
      <c r="AM76" s="49">
        <v>12</v>
      </c>
      <c r="AN76" s="49">
        <v>12</v>
      </c>
      <c r="AP76" s="50">
        <v>17</v>
      </c>
      <c r="AQ76" t="s">
        <v>5146</v>
      </c>
    </row>
    <row r="77" spans="1:44" x14ac:dyDescent="0.35">
      <c r="A77" s="2">
        <v>1074230363</v>
      </c>
      <c r="B77" s="2" t="s">
        <v>1603</v>
      </c>
      <c r="C77" s="16" t="s">
        <v>4946</v>
      </c>
      <c r="D77" s="3" t="s">
        <v>3748</v>
      </c>
      <c r="E77" s="4">
        <v>45359</v>
      </c>
      <c r="F77" s="5">
        <v>45724</v>
      </c>
      <c r="G77" s="5">
        <v>46089</v>
      </c>
      <c r="H77" s="3" t="s">
        <v>4413</v>
      </c>
      <c r="I77" s="55">
        <v>0</v>
      </c>
      <c r="J77" s="6">
        <v>46022</v>
      </c>
      <c r="K77" s="2" t="s">
        <v>4405</v>
      </c>
      <c r="L77" s="2" t="s">
        <v>4898</v>
      </c>
      <c r="M77" s="2" t="s">
        <v>4956</v>
      </c>
      <c r="N77" s="2" t="s">
        <v>4680</v>
      </c>
      <c r="O77" s="2" t="s">
        <v>4297</v>
      </c>
      <c r="P77" s="7"/>
      <c r="Q77" s="7">
        <v>5</v>
      </c>
      <c r="R77" s="7">
        <v>24.416699999999999</v>
      </c>
      <c r="S77" s="7">
        <v>29.416699999999999</v>
      </c>
      <c r="T77" s="12">
        <v>30</v>
      </c>
      <c r="U77" s="15" t="s">
        <v>5107</v>
      </c>
      <c r="V77" s="15" t="s">
        <v>5067</v>
      </c>
      <c r="W77" s="50">
        <v>20</v>
      </c>
      <c r="X77" s="50">
        <v>10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2">
        <v>30</v>
      </c>
      <c r="AJ77" s="50">
        <v>30</v>
      </c>
      <c r="AK77" s="48">
        <v>1</v>
      </c>
      <c r="AL77" s="49">
        <v>0.01</v>
      </c>
      <c r="AM77" s="49">
        <v>20</v>
      </c>
      <c r="AN77" s="49">
        <v>30</v>
      </c>
      <c r="AP77" s="50">
        <v>0</v>
      </c>
      <c r="AQ77" t="s">
        <v>5146</v>
      </c>
    </row>
    <row r="78" spans="1:44" x14ac:dyDescent="0.35">
      <c r="A78" s="2">
        <v>1074626761</v>
      </c>
      <c r="B78" s="2" t="s">
        <v>1646</v>
      </c>
      <c r="C78" s="16" t="s">
        <v>4946</v>
      </c>
      <c r="D78" s="3" t="s">
        <v>3791</v>
      </c>
      <c r="E78" s="4">
        <v>45313</v>
      </c>
      <c r="F78" s="5">
        <v>45679</v>
      </c>
      <c r="G78" s="5">
        <v>46044</v>
      </c>
      <c r="H78" s="3" t="s">
        <v>4290</v>
      </c>
      <c r="I78" s="55">
        <v>0</v>
      </c>
      <c r="J78" s="6">
        <v>46022</v>
      </c>
      <c r="K78" s="2" t="s">
        <v>4405</v>
      </c>
      <c r="L78" s="2" t="s">
        <v>4931</v>
      </c>
      <c r="M78" s="2" t="s">
        <v>4956</v>
      </c>
      <c r="N78" s="2" t="s">
        <v>4725</v>
      </c>
      <c r="O78" s="2" t="s">
        <v>4297</v>
      </c>
      <c r="P78" s="7"/>
      <c r="Q78" s="7">
        <v>1</v>
      </c>
      <c r="R78" s="7">
        <v>27.25</v>
      </c>
      <c r="S78" s="7">
        <v>28.25</v>
      </c>
      <c r="T78" s="12">
        <v>29</v>
      </c>
      <c r="U78" s="15" t="s">
        <v>5137</v>
      </c>
      <c r="V78" s="15" t="s">
        <v>5065</v>
      </c>
      <c r="W78" s="50">
        <v>0</v>
      </c>
      <c r="X78" s="50">
        <v>0</v>
      </c>
      <c r="Y78" s="50">
        <v>0</v>
      </c>
      <c r="Z78" s="50">
        <v>0</v>
      </c>
      <c r="AA78" s="50">
        <v>0</v>
      </c>
      <c r="AB78" s="50">
        <v>0</v>
      </c>
      <c r="AC78" s="50">
        <v>0</v>
      </c>
      <c r="AD78" s="50">
        <v>0</v>
      </c>
      <c r="AE78" s="50">
        <v>0</v>
      </c>
      <c r="AF78" s="50">
        <v>0</v>
      </c>
      <c r="AG78" s="50">
        <v>0</v>
      </c>
      <c r="AH78" s="50">
        <v>0</v>
      </c>
      <c r="AI78" s="52">
        <v>0</v>
      </c>
      <c r="AJ78" s="50">
        <v>0</v>
      </c>
      <c r="AK78" s="48">
        <v>0</v>
      </c>
      <c r="AL78" s="49">
        <v>0</v>
      </c>
      <c r="AM78" s="49">
        <v>0</v>
      </c>
      <c r="AN78" s="49">
        <v>0</v>
      </c>
      <c r="AP78" s="50">
        <v>29</v>
      </c>
      <c r="AQ78" t="s">
        <v>5173</v>
      </c>
      <c r="AR78" t="s">
        <v>5183</v>
      </c>
    </row>
    <row r="79" spans="1:44" x14ac:dyDescent="0.35">
      <c r="A79" s="2">
        <v>1074812891</v>
      </c>
      <c r="B79" s="2" t="s">
        <v>1666</v>
      </c>
      <c r="C79" s="16" t="s">
        <v>4946</v>
      </c>
      <c r="D79" s="3" t="s">
        <v>3811</v>
      </c>
      <c r="E79" s="4">
        <v>44258</v>
      </c>
      <c r="F79" s="5">
        <v>45719</v>
      </c>
      <c r="G79" s="5">
        <v>46084</v>
      </c>
      <c r="H79" s="3" t="s">
        <v>4290</v>
      </c>
      <c r="I79" s="55">
        <v>0</v>
      </c>
      <c r="J79" s="6">
        <v>46022</v>
      </c>
      <c r="K79" s="2" t="s">
        <v>4405</v>
      </c>
      <c r="L79" s="2" t="s">
        <v>4757</v>
      </c>
      <c r="M79" s="2" t="s">
        <v>4956</v>
      </c>
      <c r="N79" s="2" t="s">
        <v>4455</v>
      </c>
      <c r="O79" s="2" t="s">
        <v>4297</v>
      </c>
      <c r="P79" s="7"/>
      <c r="Q79" s="7">
        <v>5</v>
      </c>
      <c r="R79" s="7">
        <v>24.833300000000008</v>
      </c>
      <c r="S79" s="7">
        <v>29.833300000000008</v>
      </c>
      <c r="T79" s="12">
        <v>30</v>
      </c>
      <c r="U79" s="15" t="s">
        <v>5138</v>
      </c>
      <c r="V79" s="15" t="s">
        <v>5067</v>
      </c>
      <c r="W79" s="50">
        <v>0</v>
      </c>
      <c r="X79" s="50">
        <v>13</v>
      </c>
      <c r="Y79" s="50">
        <v>17</v>
      </c>
      <c r="Z79" s="50">
        <v>0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50">
        <v>15</v>
      </c>
      <c r="AH79" s="50">
        <v>0</v>
      </c>
      <c r="AI79" s="52">
        <v>45</v>
      </c>
      <c r="AJ79" s="50">
        <v>45</v>
      </c>
      <c r="AK79" s="48">
        <v>1.5</v>
      </c>
      <c r="AL79" s="49">
        <v>1.4999999999999999E-2</v>
      </c>
      <c r="AM79" s="49">
        <v>0</v>
      </c>
      <c r="AN79" s="49">
        <v>30</v>
      </c>
      <c r="AP79" s="50">
        <v>0</v>
      </c>
      <c r="AQ79" t="s">
        <v>5146</v>
      </c>
    </row>
    <row r="80" spans="1:44" x14ac:dyDescent="0.35">
      <c r="A80" s="2">
        <v>1074860317</v>
      </c>
      <c r="B80" s="2" t="s">
        <v>1682</v>
      </c>
      <c r="C80" s="16" t="s">
        <v>4946</v>
      </c>
      <c r="D80" s="3" t="s">
        <v>3827</v>
      </c>
      <c r="E80" s="4">
        <v>45014</v>
      </c>
      <c r="F80" s="5">
        <v>45745</v>
      </c>
      <c r="G80" s="5">
        <v>46110</v>
      </c>
      <c r="H80" s="3" t="s">
        <v>4291</v>
      </c>
      <c r="I80" s="55">
        <v>0</v>
      </c>
      <c r="J80" s="6">
        <v>46022</v>
      </c>
      <c r="K80" s="2" t="s">
        <v>4405</v>
      </c>
      <c r="L80" s="2" t="s">
        <v>4854</v>
      </c>
      <c r="M80" s="2" t="s">
        <v>4956</v>
      </c>
      <c r="N80" s="2" t="s">
        <v>4617</v>
      </c>
      <c r="O80" s="2" t="s">
        <v>4297</v>
      </c>
      <c r="P80" s="7"/>
      <c r="Q80" s="7">
        <v>4</v>
      </c>
      <c r="R80" s="7">
        <v>22.666700000000006</v>
      </c>
      <c r="S80" s="7">
        <v>26.666700000000006</v>
      </c>
      <c r="T80" s="12">
        <v>27</v>
      </c>
      <c r="U80" s="15" t="s">
        <v>5139</v>
      </c>
      <c r="V80" s="15" t="s">
        <v>5075</v>
      </c>
      <c r="W80" s="50">
        <v>0</v>
      </c>
      <c r="X80" s="50">
        <v>0</v>
      </c>
      <c r="Y80" s="50">
        <v>0</v>
      </c>
      <c r="Z80" s="50">
        <v>0</v>
      </c>
      <c r="AA80" s="50">
        <v>0</v>
      </c>
      <c r="AB80" s="50">
        <v>0</v>
      </c>
      <c r="AC80" s="50">
        <v>0</v>
      </c>
      <c r="AD80" s="50">
        <v>0</v>
      </c>
      <c r="AE80" s="50">
        <v>0</v>
      </c>
      <c r="AF80" s="50">
        <v>0</v>
      </c>
      <c r="AG80" s="50">
        <v>0</v>
      </c>
      <c r="AH80" s="50">
        <v>0</v>
      </c>
      <c r="AI80" s="52">
        <v>0</v>
      </c>
      <c r="AJ80" s="50">
        <v>0</v>
      </c>
      <c r="AK80" s="48">
        <v>0</v>
      </c>
      <c r="AL80" s="49">
        <v>0</v>
      </c>
      <c r="AM80" s="49">
        <v>0</v>
      </c>
      <c r="AN80" s="49">
        <v>0</v>
      </c>
      <c r="AP80" s="50">
        <v>27</v>
      </c>
      <c r="AQ80" t="s">
        <v>5173</v>
      </c>
      <c r="AR80" t="s">
        <v>5178</v>
      </c>
    </row>
    <row r="81" spans="1:44" hidden="1" x14ac:dyDescent="0.35">
      <c r="A81" s="2">
        <v>1074898131</v>
      </c>
      <c r="B81" s="2" t="s">
        <v>1689</v>
      </c>
      <c r="C81" s="16" t="s">
        <v>4946</v>
      </c>
      <c r="D81" s="3" t="s">
        <v>3834</v>
      </c>
      <c r="E81" s="4">
        <v>45356</v>
      </c>
      <c r="F81" s="5">
        <v>45721</v>
      </c>
      <c r="G81" s="5">
        <v>46086</v>
      </c>
      <c r="H81" s="3" t="s">
        <v>4413</v>
      </c>
      <c r="I81" s="55">
        <v>46023</v>
      </c>
      <c r="J81" s="6">
        <v>46022</v>
      </c>
      <c r="K81" s="2" t="s">
        <v>4405</v>
      </c>
      <c r="L81" s="2" t="s">
        <v>4898</v>
      </c>
      <c r="M81" s="2" t="s">
        <v>4956</v>
      </c>
      <c r="N81" s="2" t="s">
        <v>4680</v>
      </c>
      <c r="O81" s="2" t="s">
        <v>4297</v>
      </c>
      <c r="P81" s="7"/>
      <c r="Q81" s="7">
        <v>5</v>
      </c>
      <c r="R81" s="7">
        <v>24.666699999999999</v>
      </c>
      <c r="S81" s="7">
        <v>29.666699999999999</v>
      </c>
      <c r="T81" s="12">
        <v>30</v>
      </c>
      <c r="U81" s="15" t="s">
        <v>5140</v>
      </c>
      <c r="V81" s="15" t="s">
        <v>5067</v>
      </c>
      <c r="W81" s="50">
        <v>30</v>
      </c>
      <c r="X81" s="50">
        <v>0</v>
      </c>
      <c r="Y81" s="50">
        <v>0</v>
      </c>
      <c r="Z81" s="50">
        <v>0</v>
      </c>
      <c r="AA81" s="50">
        <v>0</v>
      </c>
      <c r="AB81" s="50">
        <v>0</v>
      </c>
      <c r="AC81" s="50">
        <v>0</v>
      </c>
      <c r="AD81" s="50">
        <v>0</v>
      </c>
      <c r="AE81" s="50">
        <v>0</v>
      </c>
      <c r="AF81" s="50">
        <v>0</v>
      </c>
      <c r="AG81" s="50">
        <v>0</v>
      </c>
      <c r="AH81" s="50">
        <v>0</v>
      </c>
      <c r="AI81" s="52">
        <v>30</v>
      </c>
      <c r="AJ81" s="50">
        <v>30</v>
      </c>
      <c r="AK81" s="48">
        <v>1</v>
      </c>
      <c r="AL81" s="49">
        <v>0.01</v>
      </c>
      <c r="AM81" s="49">
        <v>30</v>
      </c>
      <c r="AN81" s="49">
        <v>30</v>
      </c>
      <c r="AP81" s="50">
        <v>0</v>
      </c>
      <c r="AQ81" t="s">
        <v>5146</v>
      </c>
    </row>
    <row r="82" spans="1:44" x14ac:dyDescent="0.35">
      <c r="A82" s="2">
        <v>1075112467</v>
      </c>
      <c r="B82" s="2" t="s">
        <v>1732</v>
      </c>
      <c r="C82" s="16" t="s">
        <v>4946</v>
      </c>
      <c r="D82" s="3" t="s">
        <v>3877</v>
      </c>
      <c r="E82" s="4">
        <v>45352</v>
      </c>
      <c r="F82" s="5">
        <v>45717</v>
      </c>
      <c r="G82" s="5">
        <v>46082</v>
      </c>
      <c r="H82" s="3" t="s">
        <v>4291</v>
      </c>
      <c r="I82" s="55">
        <v>0</v>
      </c>
      <c r="J82" s="6">
        <v>46022</v>
      </c>
      <c r="K82" s="2" t="s">
        <v>4405</v>
      </c>
      <c r="L82" s="2" t="s">
        <v>4743</v>
      </c>
      <c r="M82" s="2" t="s">
        <v>4956</v>
      </c>
      <c r="N82" s="2" t="s">
        <v>4436</v>
      </c>
      <c r="O82" s="2" t="s">
        <v>4297</v>
      </c>
      <c r="P82" s="7"/>
      <c r="Q82" s="7">
        <v>5</v>
      </c>
      <c r="R82" s="7">
        <v>25</v>
      </c>
      <c r="S82" s="7">
        <v>30</v>
      </c>
      <c r="T82" s="12">
        <v>30</v>
      </c>
      <c r="U82" s="15" t="s">
        <v>5109</v>
      </c>
      <c r="V82" s="15" t="s">
        <v>5067</v>
      </c>
      <c r="W82" s="50">
        <v>0</v>
      </c>
      <c r="X82" s="50">
        <v>0</v>
      </c>
      <c r="Y82" s="50">
        <v>0</v>
      </c>
      <c r="Z82" s="50">
        <v>0</v>
      </c>
      <c r="AA82" s="50">
        <v>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50">
        <v>0</v>
      </c>
      <c r="AH82" s="50">
        <v>0</v>
      </c>
      <c r="AI82" s="52">
        <v>0</v>
      </c>
      <c r="AJ82" s="50">
        <v>0</v>
      </c>
      <c r="AK82" s="48">
        <v>0</v>
      </c>
      <c r="AL82" s="49">
        <v>0</v>
      </c>
      <c r="AM82" s="49">
        <v>0</v>
      </c>
      <c r="AN82" s="49">
        <v>0</v>
      </c>
      <c r="AP82" s="50">
        <v>30</v>
      </c>
      <c r="AQ82" t="s">
        <v>5173</v>
      </c>
      <c r="AR82" t="s">
        <v>5175</v>
      </c>
    </row>
    <row r="83" spans="1:44" x14ac:dyDescent="0.35">
      <c r="A83" s="2">
        <v>1075420507</v>
      </c>
      <c r="B83" s="2" t="s">
        <v>1799</v>
      </c>
      <c r="C83" s="16" t="s">
        <v>4947</v>
      </c>
      <c r="D83" s="3" t="s">
        <v>3944</v>
      </c>
      <c r="E83" s="4">
        <v>45323</v>
      </c>
      <c r="F83" s="5">
        <v>45689</v>
      </c>
      <c r="G83" s="5">
        <v>46054</v>
      </c>
      <c r="H83" s="3" t="s">
        <v>4290</v>
      </c>
      <c r="I83" s="55">
        <v>0</v>
      </c>
      <c r="J83" s="6">
        <v>46022</v>
      </c>
      <c r="K83" s="2" t="s">
        <v>4405</v>
      </c>
      <c r="L83" s="2" t="s">
        <v>4755</v>
      </c>
      <c r="M83" s="2" t="s">
        <v>4956</v>
      </c>
      <c r="N83" s="2" t="s">
        <v>4453</v>
      </c>
      <c r="O83" s="2" t="s">
        <v>4298</v>
      </c>
      <c r="P83" s="7"/>
      <c r="Q83" s="7">
        <v>1</v>
      </c>
      <c r="R83" s="7">
        <v>27.5</v>
      </c>
      <c r="S83" s="7">
        <v>28.5</v>
      </c>
      <c r="T83" s="12">
        <v>29</v>
      </c>
      <c r="U83" s="15" t="s">
        <v>5141</v>
      </c>
      <c r="V83" s="15" t="s">
        <v>5065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2">
        <v>0</v>
      </c>
      <c r="AJ83" s="50">
        <v>0</v>
      </c>
      <c r="AK83" s="48">
        <v>0</v>
      </c>
      <c r="AL83" s="49">
        <v>0</v>
      </c>
      <c r="AM83" s="49">
        <v>0</v>
      </c>
      <c r="AN83" s="49">
        <v>0</v>
      </c>
      <c r="AP83" s="50">
        <v>29</v>
      </c>
      <c r="AQ83" t="s">
        <v>5173</v>
      </c>
      <c r="AR83" t="s">
        <v>5185</v>
      </c>
    </row>
    <row r="84" spans="1:44" x14ac:dyDescent="0.35">
      <c r="A84" s="2">
        <v>1075473491</v>
      </c>
      <c r="B84" s="2" t="s">
        <v>1812</v>
      </c>
      <c r="C84" s="16" t="s">
        <v>4946</v>
      </c>
      <c r="D84" s="3" t="s">
        <v>3957</v>
      </c>
      <c r="E84" s="4">
        <v>45376</v>
      </c>
      <c r="F84" s="5">
        <v>45741</v>
      </c>
      <c r="G84" s="5">
        <v>46106</v>
      </c>
      <c r="H84" s="3" t="s">
        <v>4290</v>
      </c>
      <c r="I84" s="55">
        <v>0</v>
      </c>
      <c r="J84" s="6">
        <v>46022</v>
      </c>
      <c r="K84" s="2" t="s">
        <v>4405</v>
      </c>
      <c r="L84" s="2" t="s">
        <v>5010</v>
      </c>
      <c r="M84" s="2" t="s">
        <v>4957</v>
      </c>
      <c r="N84" s="2" t="s">
        <v>4589</v>
      </c>
      <c r="O84" s="2" t="s">
        <v>4297</v>
      </c>
      <c r="P84" s="7"/>
      <c r="Q84" s="7">
        <v>7</v>
      </c>
      <c r="R84" s="7">
        <v>23</v>
      </c>
      <c r="S84" s="7">
        <v>30</v>
      </c>
      <c r="T84" s="12">
        <v>30</v>
      </c>
      <c r="U84" s="15" t="s">
        <v>5142</v>
      </c>
      <c r="V84" s="15" t="s">
        <v>5067</v>
      </c>
      <c r="W84" s="50">
        <v>0</v>
      </c>
      <c r="X84" s="50">
        <v>0</v>
      </c>
      <c r="Y84" s="50">
        <v>30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0</v>
      </c>
      <c r="AI84" s="52">
        <v>30</v>
      </c>
      <c r="AJ84" s="50">
        <v>30</v>
      </c>
      <c r="AK84" s="48">
        <v>1</v>
      </c>
      <c r="AL84" s="49">
        <v>0.01</v>
      </c>
      <c r="AM84" s="49">
        <v>0</v>
      </c>
      <c r="AN84" s="49">
        <v>30</v>
      </c>
      <c r="AP84" s="50">
        <v>0</v>
      </c>
      <c r="AQ84" t="s">
        <v>5146</v>
      </c>
    </row>
    <row r="85" spans="1:44" x14ac:dyDescent="0.35">
      <c r="A85" s="2">
        <v>1075841729</v>
      </c>
      <c r="B85" s="2" t="s">
        <v>1866</v>
      </c>
      <c r="C85" s="16" t="s">
        <v>4946</v>
      </c>
      <c r="D85" s="3" t="s">
        <v>4011</v>
      </c>
      <c r="E85" s="4">
        <v>45323</v>
      </c>
      <c r="F85" s="5">
        <v>45689</v>
      </c>
      <c r="G85" s="5">
        <v>46054</v>
      </c>
      <c r="H85" s="3" t="s">
        <v>4290</v>
      </c>
      <c r="I85" s="55">
        <v>0</v>
      </c>
      <c r="J85" s="6">
        <v>46022</v>
      </c>
      <c r="K85" s="2" t="s">
        <v>4405</v>
      </c>
      <c r="L85" s="2" t="s">
        <v>4963</v>
      </c>
      <c r="M85" s="2" t="s">
        <v>4956</v>
      </c>
      <c r="N85" s="2" t="s">
        <v>4449</v>
      </c>
      <c r="O85" s="2" t="s">
        <v>4300</v>
      </c>
      <c r="P85" s="7"/>
      <c r="Q85" s="7">
        <v>2</v>
      </c>
      <c r="R85" s="7">
        <v>27.5</v>
      </c>
      <c r="S85" s="7">
        <v>29.5</v>
      </c>
      <c r="T85" s="12">
        <v>30</v>
      </c>
      <c r="U85" s="15" t="s">
        <v>5099</v>
      </c>
      <c r="V85" s="15" t="s">
        <v>5067</v>
      </c>
      <c r="W85" s="50">
        <v>2</v>
      </c>
      <c r="X85" s="50">
        <v>0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2">
        <v>2</v>
      </c>
      <c r="AJ85" s="50">
        <v>2</v>
      </c>
      <c r="AK85" s="48">
        <v>6.6666666666666666E-2</v>
      </c>
      <c r="AL85" s="49">
        <v>6.6666666666666664E-4</v>
      </c>
      <c r="AM85" s="49">
        <v>2</v>
      </c>
      <c r="AN85" s="49">
        <v>2</v>
      </c>
      <c r="AP85" s="50">
        <v>28</v>
      </c>
      <c r="AQ85" t="s">
        <v>5146</v>
      </c>
    </row>
    <row r="86" spans="1:44" x14ac:dyDescent="0.35">
      <c r="A86" s="2">
        <v>1075903107</v>
      </c>
      <c r="B86" s="2" t="s">
        <v>1873</v>
      </c>
      <c r="C86" s="16" t="s">
        <v>4948</v>
      </c>
      <c r="D86" s="3" t="s">
        <v>4018</v>
      </c>
      <c r="E86" s="4">
        <v>44621</v>
      </c>
      <c r="F86" s="5">
        <v>45717</v>
      </c>
      <c r="G86" s="5">
        <v>46082</v>
      </c>
      <c r="H86" s="3" t="s">
        <v>4292</v>
      </c>
      <c r="I86" s="55">
        <v>0</v>
      </c>
      <c r="J86" s="6">
        <v>46022</v>
      </c>
      <c r="K86" s="2" t="s">
        <v>4405</v>
      </c>
      <c r="L86" s="2">
        <v>2003030100</v>
      </c>
      <c r="M86" s="2" t="s">
        <v>5052</v>
      </c>
      <c r="N86" s="2" t="s">
        <v>4535</v>
      </c>
      <c r="O86" s="2" t="s">
        <v>4320</v>
      </c>
      <c r="P86" s="7"/>
      <c r="Q86" s="7">
        <v>4</v>
      </c>
      <c r="R86" s="7">
        <v>25</v>
      </c>
      <c r="S86" s="7">
        <v>29</v>
      </c>
      <c r="T86" s="12">
        <v>29</v>
      </c>
      <c r="U86" s="15" t="s">
        <v>5143</v>
      </c>
      <c r="V86" s="15" t="s">
        <v>5065</v>
      </c>
      <c r="W86" s="50">
        <v>1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2">
        <v>1</v>
      </c>
      <c r="AJ86" s="50">
        <v>1</v>
      </c>
      <c r="AK86" s="48">
        <v>3.4482758620689655E-2</v>
      </c>
      <c r="AL86" s="49">
        <v>3.4482758620689653E-4</v>
      </c>
      <c r="AM86" s="49">
        <v>1</v>
      </c>
      <c r="AN86" s="49">
        <v>1</v>
      </c>
      <c r="AP86" s="50">
        <v>28</v>
      </c>
      <c r="AQ86" t="s">
        <v>5173</v>
      </c>
      <c r="AR86" t="s">
        <v>5186</v>
      </c>
    </row>
    <row r="87" spans="1:44" x14ac:dyDescent="0.35">
      <c r="A87" s="2">
        <v>1076112699</v>
      </c>
      <c r="B87" s="2" t="s">
        <v>1904</v>
      </c>
      <c r="C87" s="16" t="s">
        <v>4946</v>
      </c>
      <c r="D87" s="3" t="s">
        <v>4049</v>
      </c>
      <c r="E87" s="4">
        <v>44958</v>
      </c>
      <c r="F87" s="5">
        <v>45689</v>
      </c>
      <c r="G87" s="5">
        <v>46054</v>
      </c>
      <c r="H87" s="3" t="s">
        <v>4290</v>
      </c>
      <c r="I87" s="55">
        <v>0</v>
      </c>
      <c r="J87" s="6">
        <v>46022</v>
      </c>
      <c r="K87" s="2" t="s">
        <v>4405</v>
      </c>
      <c r="L87" s="2" t="s">
        <v>4764</v>
      </c>
      <c r="M87" s="2" t="s">
        <v>4956</v>
      </c>
      <c r="N87" s="2" t="s">
        <v>4466</v>
      </c>
      <c r="O87" s="2" t="s">
        <v>4297</v>
      </c>
      <c r="P87" s="7"/>
      <c r="Q87" s="7">
        <v>2</v>
      </c>
      <c r="R87" s="7">
        <v>27.5</v>
      </c>
      <c r="S87" s="7">
        <v>29.5</v>
      </c>
      <c r="T87" s="12">
        <v>30</v>
      </c>
      <c r="U87" s="15" t="s">
        <v>5099</v>
      </c>
      <c r="V87" s="15" t="s">
        <v>5067</v>
      </c>
      <c r="W87" s="50">
        <v>0</v>
      </c>
      <c r="X87" s="50">
        <v>0</v>
      </c>
      <c r="Y87" s="50">
        <v>0</v>
      </c>
      <c r="Z87" s="50">
        <v>0</v>
      </c>
      <c r="AA87" s="50">
        <v>0</v>
      </c>
      <c r="AB87" s="50">
        <v>0</v>
      </c>
      <c r="AC87" s="50">
        <v>0</v>
      </c>
      <c r="AD87" s="50">
        <v>0</v>
      </c>
      <c r="AE87" s="50">
        <v>0</v>
      </c>
      <c r="AF87" s="50">
        <v>0</v>
      </c>
      <c r="AG87" s="50">
        <v>0</v>
      </c>
      <c r="AH87" s="50">
        <v>0</v>
      </c>
      <c r="AI87" s="52">
        <v>0</v>
      </c>
      <c r="AJ87" s="50">
        <v>0</v>
      </c>
      <c r="AK87" s="48">
        <v>0</v>
      </c>
      <c r="AL87" s="49">
        <v>0</v>
      </c>
      <c r="AM87" s="49">
        <v>0</v>
      </c>
      <c r="AN87" s="49">
        <v>0</v>
      </c>
      <c r="AP87" s="50">
        <v>30</v>
      </c>
      <c r="AQ87" t="s">
        <v>5173</v>
      </c>
      <c r="AR87" t="s">
        <v>5171</v>
      </c>
    </row>
    <row r="88" spans="1:44" x14ac:dyDescent="0.35">
      <c r="A88" s="2">
        <v>1076238476</v>
      </c>
      <c r="B88" s="2" t="s">
        <v>1927</v>
      </c>
      <c r="C88" s="16" t="s">
        <v>4946</v>
      </c>
      <c r="D88" s="3" t="s">
        <v>4072</v>
      </c>
      <c r="E88" s="4">
        <v>44212</v>
      </c>
      <c r="F88" s="5">
        <v>45673</v>
      </c>
      <c r="G88" s="5">
        <v>46038</v>
      </c>
      <c r="H88" s="3" t="s">
        <v>4291</v>
      </c>
      <c r="I88" s="55">
        <v>0</v>
      </c>
      <c r="J88" s="6">
        <v>46022</v>
      </c>
      <c r="K88" s="2" t="s">
        <v>4405</v>
      </c>
      <c r="L88" s="2" t="s">
        <v>4901</v>
      </c>
      <c r="M88" s="2" t="s">
        <v>4956</v>
      </c>
      <c r="N88" s="2" t="s">
        <v>4683</v>
      </c>
      <c r="O88" s="2" t="s">
        <v>4297</v>
      </c>
      <c r="P88" s="7"/>
      <c r="Q88" s="7">
        <v>1</v>
      </c>
      <c r="R88" s="7">
        <v>28.75</v>
      </c>
      <c r="S88" s="7">
        <v>29.75</v>
      </c>
      <c r="T88" s="12">
        <v>30</v>
      </c>
      <c r="U88" s="15" t="s">
        <v>5144</v>
      </c>
      <c r="V88" s="15" t="s">
        <v>5067</v>
      </c>
      <c r="W88" s="50">
        <v>15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2">
        <v>15</v>
      </c>
      <c r="AJ88" s="50">
        <v>15</v>
      </c>
      <c r="AK88" s="48">
        <v>0.5</v>
      </c>
      <c r="AL88" s="49">
        <v>5.0000000000000001E-3</v>
      </c>
      <c r="AM88" s="49">
        <v>15</v>
      </c>
      <c r="AN88" s="49">
        <v>15</v>
      </c>
      <c r="AP88" s="50">
        <v>15</v>
      </c>
      <c r="AQ88" t="s">
        <v>5146</v>
      </c>
    </row>
    <row r="89" spans="1:44" x14ac:dyDescent="0.35">
      <c r="A89" s="2">
        <v>1076939484</v>
      </c>
      <c r="B89" s="2" t="s">
        <v>2025</v>
      </c>
      <c r="C89" s="16" t="s">
        <v>4946</v>
      </c>
      <c r="D89" s="3" t="s">
        <v>4170</v>
      </c>
      <c r="E89" s="4">
        <v>42437</v>
      </c>
      <c r="F89" s="5">
        <v>45724</v>
      </c>
      <c r="G89" s="5">
        <v>46089</v>
      </c>
      <c r="H89" s="3" t="s">
        <v>4290</v>
      </c>
      <c r="I89" s="55">
        <v>0</v>
      </c>
      <c r="J89" s="6">
        <v>46022</v>
      </c>
      <c r="K89" s="2" t="s">
        <v>4405</v>
      </c>
      <c r="L89" s="2" t="s">
        <v>4751</v>
      </c>
      <c r="M89" s="2" t="s">
        <v>4956</v>
      </c>
      <c r="N89" s="2" t="s">
        <v>4445</v>
      </c>
      <c r="O89" s="2" t="s">
        <v>4297</v>
      </c>
      <c r="P89" s="7"/>
      <c r="Q89" s="7">
        <v>5</v>
      </c>
      <c r="R89" s="7">
        <v>24.416699999999992</v>
      </c>
      <c r="S89" s="7">
        <v>29.416699999999992</v>
      </c>
      <c r="T89" s="12">
        <v>30</v>
      </c>
      <c r="U89" s="15" t="s">
        <v>5107</v>
      </c>
      <c r="V89" s="15" t="s">
        <v>5067</v>
      </c>
      <c r="W89" s="50">
        <v>0</v>
      </c>
      <c r="X89" s="50">
        <v>0</v>
      </c>
      <c r="Y89" s="50">
        <v>30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2">
        <v>30</v>
      </c>
      <c r="AJ89" s="50">
        <v>30</v>
      </c>
      <c r="AK89" s="48">
        <v>1</v>
      </c>
      <c r="AL89" s="49">
        <v>0.01</v>
      </c>
      <c r="AM89" s="49">
        <v>0</v>
      </c>
      <c r="AN89" s="49">
        <v>30</v>
      </c>
      <c r="AP89" s="50">
        <v>0</v>
      </c>
      <c r="AQ89" t="s">
        <v>5146</v>
      </c>
    </row>
    <row r="90" spans="1:44" x14ac:dyDescent="0.35">
      <c r="A90" s="2">
        <v>1077173499</v>
      </c>
      <c r="B90" s="2" t="s">
        <v>2059</v>
      </c>
      <c r="C90" s="16" t="s">
        <v>4946</v>
      </c>
      <c r="D90" s="3" t="s">
        <v>4204</v>
      </c>
      <c r="E90" s="4">
        <v>45320</v>
      </c>
      <c r="F90" s="5">
        <v>45686</v>
      </c>
      <c r="G90" s="5">
        <v>46051</v>
      </c>
      <c r="H90" s="3" t="s">
        <v>4407</v>
      </c>
      <c r="I90" s="55">
        <v>0</v>
      </c>
      <c r="J90" s="6">
        <v>46022</v>
      </c>
      <c r="K90" s="2" t="s">
        <v>4405</v>
      </c>
      <c r="L90" s="2" t="s">
        <v>4809</v>
      </c>
      <c r="M90" s="2" t="s">
        <v>4956</v>
      </c>
      <c r="N90" s="2" t="s">
        <v>4549</v>
      </c>
      <c r="O90" s="2" t="s">
        <v>4297</v>
      </c>
      <c r="P90" s="7"/>
      <c r="Q90" s="7">
        <v>2</v>
      </c>
      <c r="R90" s="7">
        <v>27.666699999999999</v>
      </c>
      <c r="S90" s="7">
        <v>29.666699999999999</v>
      </c>
      <c r="T90" s="12">
        <v>30</v>
      </c>
      <c r="U90" s="15" t="s">
        <v>5125</v>
      </c>
      <c r="V90" s="15" t="s">
        <v>5067</v>
      </c>
      <c r="W90" s="50">
        <v>7</v>
      </c>
      <c r="X90" s="50">
        <v>0</v>
      </c>
      <c r="Y90" s="50">
        <v>0</v>
      </c>
      <c r="Z90" s="50">
        <v>7</v>
      </c>
      <c r="AA90" s="50">
        <v>0</v>
      </c>
      <c r="AB90" s="50">
        <v>0</v>
      </c>
      <c r="AC90" s="50">
        <v>7</v>
      </c>
      <c r="AD90" s="50">
        <v>0</v>
      </c>
      <c r="AE90" s="50">
        <v>9</v>
      </c>
      <c r="AF90" s="50">
        <v>0</v>
      </c>
      <c r="AG90" s="50">
        <v>0</v>
      </c>
      <c r="AH90" s="50">
        <v>0</v>
      </c>
      <c r="AI90" s="52">
        <v>30</v>
      </c>
      <c r="AJ90" s="50">
        <v>30</v>
      </c>
      <c r="AK90" s="48">
        <v>1</v>
      </c>
      <c r="AL90" s="49">
        <v>0.01</v>
      </c>
      <c r="AM90" s="49">
        <v>7</v>
      </c>
      <c r="AN90" s="49">
        <v>30</v>
      </c>
      <c r="AP90" s="50">
        <v>0</v>
      </c>
      <c r="AQ90" t="s">
        <v>5146</v>
      </c>
    </row>
    <row r="91" spans="1:44" x14ac:dyDescent="0.35">
      <c r="A91" s="2">
        <v>1077382863</v>
      </c>
      <c r="B91" s="2" t="s">
        <v>2073</v>
      </c>
      <c r="C91" s="16" t="s">
        <v>4947</v>
      </c>
      <c r="D91" s="3" t="s">
        <v>4218</v>
      </c>
      <c r="E91" s="4">
        <v>44603</v>
      </c>
      <c r="F91" s="5">
        <v>45699</v>
      </c>
      <c r="G91" s="5">
        <v>46064</v>
      </c>
      <c r="H91" s="3" t="s">
        <v>4290</v>
      </c>
      <c r="I91" s="55">
        <v>0</v>
      </c>
      <c r="J91" s="6">
        <v>46022</v>
      </c>
      <c r="K91" s="2" t="s">
        <v>4405</v>
      </c>
      <c r="L91" s="2" t="s">
        <v>4975</v>
      </c>
      <c r="M91" s="2" t="s">
        <v>4956</v>
      </c>
      <c r="N91" s="2" t="s">
        <v>4483</v>
      </c>
      <c r="O91" s="2" t="s">
        <v>4298</v>
      </c>
      <c r="P91" s="7"/>
      <c r="Q91" s="7">
        <v>2</v>
      </c>
      <c r="R91" s="7">
        <v>26.666700000000006</v>
      </c>
      <c r="S91" s="7">
        <v>28.666700000000006</v>
      </c>
      <c r="T91" s="12">
        <v>29</v>
      </c>
      <c r="U91" s="15" t="s">
        <v>5145</v>
      </c>
      <c r="V91" s="15" t="s">
        <v>5065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2">
        <v>0</v>
      </c>
      <c r="AJ91" s="50">
        <v>0</v>
      </c>
      <c r="AK91" s="48">
        <v>0</v>
      </c>
      <c r="AL91" s="49">
        <v>0</v>
      </c>
      <c r="AM91" s="49">
        <v>0</v>
      </c>
      <c r="AN91" s="49">
        <v>0</v>
      </c>
      <c r="AP91" s="50">
        <v>29</v>
      </c>
      <c r="AQ91" t="s">
        <v>5173</v>
      </c>
      <c r="AR91" t="s">
        <v>5187</v>
      </c>
    </row>
    <row r="92" spans="1:44" x14ac:dyDescent="0.35">
      <c r="A92" s="2">
        <v>1077392726</v>
      </c>
      <c r="B92" s="2" t="s">
        <v>2076</v>
      </c>
      <c r="C92" s="16" t="s">
        <v>4948</v>
      </c>
      <c r="D92" s="3" t="s">
        <v>4221</v>
      </c>
      <c r="E92" s="4">
        <v>45323</v>
      </c>
      <c r="F92" s="5">
        <v>45689</v>
      </c>
      <c r="G92" s="5">
        <v>46054</v>
      </c>
      <c r="H92" s="3" t="s">
        <v>4292</v>
      </c>
      <c r="I92" s="55">
        <v>0</v>
      </c>
      <c r="J92" s="6">
        <v>46022</v>
      </c>
      <c r="K92" s="2" t="s">
        <v>4405</v>
      </c>
      <c r="L92" s="2">
        <v>2003020100</v>
      </c>
      <c r="M92" s="2" t="s">
        <v>4956</v>
      </c>
      <c r="N92" s="2" t="s">
        <v>4543</v>
      </c>
      <c r="O92" s="2" t="s">
        <v>4404</v>
      </c>
      <c r="P92" s="7"/>
      <c r="Q92" s="7">
        <v>2</v>
      </c>
      <c r="R92" s="7">
        <v>27.5</v>
      </c>
      <c r="S92" s="7">
        <v>29.5</v>
      </c>
      <c r="T92" s="12">
        <v>30</v>
      </c>
      <c r="U92" s="15" t="s">
        <v>5099</v>
      </c>
      <c r="V92" s="15" t="s">
        <v>5067</v>
      </c>
      <c r="W92" s="50">
        <v>0</v>
      </c>
      <c r="X92" s="50">
        <v>0</v>
      </c>
      <c r="Y92" s="50">
        <v>0</v>
      </c>
      <c r="Z92" s="50">
        <v>0</v>
      </c>
      <c r="AA92" s="50">
        <v>0</v>
      </c>
      <c r="AB92" s="50">
        <v>0</v>
      </c>
      <c r="AC92" s="50">
        <v>0</v>
      </c>
      <c r="AD92" s="50">
        <v>0</v>
      </c>
      <c r="AE92" s="50">
        <v>0</v>
      </c>
      <c r="AF92" s="50">
        <v>0</v>
      </c>
      <c r="AG92" s="50">
        <v>0</v>
      </c>
      <c r="AH92" s="50">
        <v>0</v>
      </c>
      <c r="AI92" s="52">
        <v>0</v>
      </c>
      <c r="AJ92" s="50">
        <v>0</v>
      </c>
      <c r="AK92" s="48">
        <v>0</v>
      </c>
      <c r="AL92" s="49">
        <v>0</v>
      </c>
      <c r="AM92" s="49">
        <v>0</v>
      </c>
      <c r="AN92" s="49">
        <v>0</v>
      </c>
      <c r="AP92" s="50">
        <v>30</v>
      </c>
      <c r="AQ92" t="s">
        <v>5173</v>
      </c>
      <c r="AR92" t="s">
        <v>5188</v>
      </c>
    </row>
    <row r="93" spans="1:44" x14ac:dyDescent="0.35">
      <c r="A93" s="2">
        <v>1080429518</v>
      </c>
      <c r="B93" s="2" t="s">
        <v>2132</v>
      </c>
      <c r="C93" s="16" t="s">
        <v>4946</v>
      </c>
      <c r="D93" s="3" t="s">
        <v>4277</v>
      </c>
      <c r="E93" s="4">
        <v>40940</v>
      </c>
      <c r="F93" s="5">
        <v>45689</v>
      </c>
      <c r="G93" s="5">
        <v>46054</v>
      </c>
      <c r="H93" s="3" t="s">
        <v>4290</v>
      </c>
      <c r="I93" s="55">
        <v>0</v>
      </c>
      <c r="J93" s="6">
        <v>46022</v>
      </c>
      <c r="K93" s="2" t="s">
        <v>4405</v>
      </c>
      <c r="L93" s="2" t="s">
        <v>5019</v>
      </c>
      <c r="M93" s="2" t="s">
        <v>4957</v>
      </c>
      <c r="N93" s="2" t="s">
        <v>4632</v>
      </c>
      <c r="O93" s="2" t="s">
        <v>4297</v>
      </c>
      <c r="P93" s="7"/>
      <c r="Q93" s="7">
        <v>2</v>
      </c>
      <c r="R93" s="7">
        <v>21.5</v>
      </c>
      <c r="S93" s="7">
        <v>23.5</v>
      </c>
      <c r="T93" s="12">
        <v>24</v>
      </c>
      <c r="U93" s="15" t="s">
        <v>5099</v>
      </c>
      <c r="V93" s="15" t="s">
        <v>5123</v>
      </c>
      <c r="W93" s="50">
        <v>2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2">
        <v>2</v>
      </c>
      <c r="AJ93" s="50">
        <v>2</v>
      </c>
      <c r="AK93" s="48">
        <v>8.3333333333333329E-2</v>
      </c>
      <c r="AL93" s="49">
        <v>8.3333333333333328E-4</v>
      </c>
      <c r="AM93" s="49">
        <v>2</v>
      </c>
      <c r="AN93" s="49">
        <v>2</v>
      </c>
      <c r="AP93" s="50">
        <v>22</v>
      </c>
      <c r="AQ93" t="s">
        <v>5146</v>
      </c>
    </row>
  </sheetData>
  <autoFilter ref="A1:AR93" xr:uid="{11C5BCC0-CB00-46FE-82A3-64E8926B51C3}">
    <filterColumn colId="8">
      <filters>
        <dateGroupItem year="1900" dateTimeGrouping="year"/>
      </filters>
    </filterColumn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376FD1C7357B45B248F101557CBF0C" ma:contentTypeVersion="18" ma:contentTypeDescription="Crear nuevo documento." ma:contentTypeScope="" ma:versionID="305b4f61d4f82376fa63dc9bd276aa00">
  <xsd:schema xmlns:xsd="http://www.w3.org/2001/XMLSchema" xmlns:xs="http://www.w3.org/2001/XMLSchema" xmlns:p="http://schemas.microsoft.com/office/2006/metadata/properties" xmlns:ns2="497a38c4-9961-4d73-a349-acb3dc2cbd48" xmlns:ns3="7be327f3-c3cb-4d85-b476-a24647d5f49a" targetNamespace="http://schemas.microsoft.com/office/2006/metadata/properties" ma:root="true" ma:fieldsID="72bec48bf8026459677c63a6eb1f62c4" ns2:_="" ns3:_="">
    <xsd:import namespace="497a38c4-9961-4d73-a349-acb3dc2cbd48"/>
    <xsd:import namespace="7be327f3-c3cb-4d85-b476-a24647d5f4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a38c4-9961-4d73-a349-acb3dc2cbd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39ded31-b37c-4a81-8d07-371fac707a4a}" ma:internalName="TaxCatchAll" ma:readOnly="false" ma:showField="CatchAllData" ma:web="497a38c4-9961-4d73-a349-acb3dc2cbd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327f3-c3cb-4d85-b476-a24647d5f4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e33ce60-856c-4e23-bd02-c92fe6b5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327f3-c3cb-4d85-b476-a24647d5f49a">
      <Terms xmlns="http://schemas.microsoft.com/office/infopath/2007/PartnerControls"/>
    </lcf76f155ced4ddcb4097134ff3c332f>
    <TaxCatchAll xmlns="497a38c4-9961-4d73-a349-acb3dc2cbd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64900B-BF00-4D85-8537-2EC1E56FF7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a38c4-9961-4d73-a349-acb3dc2cbd48"/>
    <ds:schemaRef ds:uri="7be327f3-c3cb-4d85-b476-a24647d5f4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4FE556-B120-4E0A-85A5-79F162B84709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7be327f3-c3cb-4d85-b476-a24647d5f49a"/>
    <ds:schemaRef ds:uri="497a38c4-9961-4d73-a349-acb3dc2cbd4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DA44799-9DF5-41D2-AA96-931708838C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Hoja3</vt:lpstr>
      <vt:lpstr>PPT</vt:lpstr>
      <vt:lpstr>Hoja6</vt:lpstr>
      <vt:lpstr>Hoja5</vt:lpstr>
      <vt:lpstr>Consolidado</vt:lpstr>
      <vt:lpstr>Hoja2</vt:lpstr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Aguirre Ramirez</dc:creator>
  <cp:lastModifiedBy>Oswaldo Aguirre Ramirez</cp:lastModifiedBy>
  <dcterms:created xsi:type="dcterms:W3CDTF">2025-12-12T21:28:50Z</dcterms:created>
  <dcterms:modified xsi:type="dcterms:W3CDTF">2026-06-02T22:54:56Z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0x01010054376FD1C7357B45B248F101557CBF0C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